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6.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7.xml" ContentType="application/vnd.openxmlformats-officedocument.drawing+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38.xml" ContentType="application/vnd.openxmlformats-officedocument.drawing+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39.xml" ContentType="application/vnd.openxmlformats-officedocument.drawing+xml"/>
  <Override PartName="/xl/charts/chart122.xml" ContentType="application/vnd.openxmlformats-officedocument.drawingml.chart+xml"/>
  <Override PartName="/xl/charts/style63.xml" ContentType="application/vnd.ms-office.chartstyle+xml"/>
  <Override PartName="/xl/charts/colors63.xml" ContentType="application/vnd.ms-office.chartcolorstyle+xml"/>
  <Override PartName="/xl/charts/chart123.xml" ContentType="application/vnd.openxmlformats-officedocument.drawingml.chart+xml"/>
  <Override PartName="/xl/charts/style64.xml" ContentType="application/vnd.ms-office.chartstyle+xml"/>
  <Override PartName="/xl/charts/colors64.xml" ContentType="application/vnd.ms-office.chartcolorstyle+xml"/>
  <Override PartName="/xl/charts/chart124.xml" ContentType="application/vnd.openxmlformats-officedocument.drawingml.chart+xml"/>
  <Override PartName="/xl/charts/style65.xml" ContentType="application/vnd.ms-office.chartstyle+xml"/>
  <Override PartName="/xl/charts/colors65.xml" ContentType="application/vnd.ms-office.chartcolorstyle+xml"/>
  <Override PartName="/xl/charts/chart125.xml" ContentType="application/vnd.openxmlformats-officedocument.drawingml.chart+xml"/>
  <Override PartName="/xl/charts/style66.xml" ContentType="application/vnd.ms-office.chartstyle+xml"/>
  <Override PartName="/xl/charts/colors66.xml" ContentType="application/vnd.ms-office.chartcolorstyle+xml"/>
  <Override PartName="/xl/charts/chart126.xml" ContentType="application/vnd.openxmlformats-officedocument.drawingml.chart+xml"/>
  <Override PartName="/xl/charts/style67.xml" ContentType="application/vnd.ms-office.chartstyle+xml"/>
  <Override PartName="/xl/charts/colors67.xml" ContentType="application/vnd.ms-office.chartcolorstyle+xml"/>
  <Override PartName="/xl/charts/chart127.xml" ContentType="application/vnd.openxmlformats-officedocument.drawingml.chart+xml"/>
  <Override PartName="/xl/charts/style68.xml" ContentType="application/vnd.ms-office.chartstyle+xml"/>
  <Override PartName="/xl/charts/colors68.xml" ContentType="application/vnd.ms-office.chartcolorstyle+xml"/>
  <Override PartName="/xl/charts/chart128.xml" ContentType="application/vnd.openxmlformats-officedocument.drawingml.chart+xml"/>
  <Override PartName="/xl/charts/style69.xml" ContentType="application/vnd.ms-office.chartstyle+xml"/>
  <Override PartName="/xl/charts/colors69.xml" ContentType="application/vnd.ms-office.chartcolorstyle+xml"/>
  <Override PartName="/xl/charts/chart129.xml" ContentType="application/vnd.openxmlformats-officedocument.drawingml.chart+xml"/>
  <Override PartName="/xl/charts/style70.xml" ContentType="application/vnd.ms-office.chartstyle+xml"/>
  <Override PartName="/xl/charts/colors70.xml" ContentType="application/vnd.ms-office.chartcolorstyle+xml"/>
  <Override PartName="/xl/charts/chart130.xml" ContentType="application/vnd.openxmlformats-officedocument.drawingml.chart+xml"/>
  <Override PartName="/xl/charts/style71.xml" ContentType="application/vnd.ms-office.chartstyle+xml"/>
  <Override PartName="/xl/charts/colors71.xml" ContentType="application/vnd.ms-office.chartcolorstyle+xml"/>
  <Override PartName="/xl/charts/chart131.xml" ContentType="application/vnd.openxmlformats-officedocument.drawingml.chart+xml"/>
  <Override PartName="/xl/charts/style72.xml" ContentType="application/vnd.ms-office.chartstyle+xml"/>
  <Override PartName="/xl/charts/colors72.xml" ContentType="application/vnd.ms-office.chartcolorstyle+xml"/>
  <Override PartName="/xl/charts/chart132.xml" ContentType="application/vnd.openxmlformats-officedocument.drawingml.chart+xml"/>
  <Override PartName="/xl/charts/style73.xml" ContentType="application/vnd.ms-office.chartstyle+xml"/>
  <Override PartName="/xl/charts/colors73.xml" ContentType="application/vnd.ms-office.chartcolorstyle+xml"/>
  <Override PartName="/xl/charts/chart133.xml" ContentType="application/vnd.openxmlformats-officedocument.drawingml.chart+xml"/>
  <Override PartName="/xl/charts/style74.xml" ContentType="application/vnd.ms-office.chartstyle+xml"/>
  <Override PartName="/xl/charts/colors74.xml" ContentType="application/vnd.ms-office.chartcolorstyle+xml"/>
  <Override PartName="/xl/charts/chart134.xml" ContentType="application/vnd.openxmlformats-officedocument.drawingml.chart+xml"/>
  <Override PartName="/xl/charts/style75.xml" ContentType="application/vnd.ms-office.chartstyle+xml"/>
  <Override PartName="/xl/charts/colors75.xml" ContentType="application/vnd.ms-office.chartcolorstyle+xml"/>
  <Override PartName="/xl/charts/chart135.xml" ContentType="application/vnd.openxmlformats-officedocument.drawingml.chart+xml"/>
  <Override PartName="/xl/charts/style76.xml" ContentType="application/vnd.ms-office.chartstyle+xml"/>
  <Override PartName="/xl/charts/colors76.xml" ContentType="application/vnd.ms-office.chartcolorstyle+xml"/>
  <Override PartName="/xl/charts/chart136.xml" ContentType="application/vnd.openxmlformats-officedocument.drawingml.chart+xml"/>
  <Override PartName="/xl/charts/style77.xml" ContentType="application/vnd.ms-office.chartstyle+xml"/>
  <Override PartName="/xl/charts/colors77.xml" ContentType="application/vnd.ms-office.chartcolorstyle+xml"/>
  <Override PartName="/xl/charts/chart137.xml" ContentType="application/vnd.openxmlformats-officedocument.drawingml.chart+xml"/>
  <Override PartName="/xl/charts/style78.xml" ContentType="application/vnd.ms-office.chartstyle+xml"/>
  <Override PartName="/xl/charts/colors78.xml" ContentType="application/vnd.ms-office.chartcolorstyle+xml"/>
  <Override PartName="/xl/charts/chart138.xml" ContentType="application/vnd.openxmlformats-officedocument.drawingml.chart+xml"/>
  <Override PartName="/xl/charts/style79.xml" ContentType="application/vnd.ms-office.chartstyle+xml"/>
  <Override PartName="/xl/charts/colors79.xml" ContentType="application/vnd.ms-office.chartcolorstyle+xml"/>
  <Override PartName="/xl/charts/chart139.xml" ContentType="application/vnd.openxmlformats-officedocument.drawingml.chart+xml"/>
  <Override PartName="/xl/charts/style80.xml" ContentType="application/vnd.ms-office.chartstyle+xml"/>
  <Override PartName="/xl/charts/colors80.xml" ContentType="application/vnd.ms-office.chartcolorstyle+xml"/>
  <Override PartName="/xl/charts/chart140.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0.xml" ContentType="application/vnd.openxmlformats-officedocument.drawing+xml"/>
  <Override PartName="/xl/charts/chart141.xml" ContentType="application/vnd.openxmlformats-officedocument.drawingml.chart+xml"/>
  <Override PartName="/xl/charts/style82.xml" ContentType="application/vnd.ms-office.chartstyle+xml"/>
  <Override PartName="/xl/charts/colors82.xml" ContentType="application/vnd.ms-office.chartcolorstyle+xml"/>
  <Override PartName="/xl/charts/chart142.xml" ContentType="application/vnd.openxmlformats-officedocument.drawingml.chart+xml"/>
  <Override PartName="/xl/charts/style83.xml" ContentType="application/vnd.ms-office.chartstyle+xml"/>
  <Override PartName="/xl/charts/colors83.xml" ContentType="application/vnd.ms-office.chartcolorstyle+xml"/>
  <Override PartName="/xl/charts/chart143.xml" ContentType="application/vnd.openxmlformats-officedocument.drawingml.chart+xml"/>
  <Override PartName="/xl/charts/style84.xml" ContentType="application/vnd.ms-office.chartstyle+xml"/>
  <Override PartName="/xl/charts/colors84.xml" ContentType="application/vnd.ms-office.chartcolorstyle+xml"/>
  <Override PartName="/xl/charts/chart144.xml" ContentType="application/vnd.openxmlformats-officedocument.drawingml.chart+xml"/>
  <Override PartName="/xl/charts/style85.xml" ContentType="application/vnd.ms-office.chartstyle+xml"/>
  <Override PartName="/xl/charts/colors85.xml" ContentType="application/vnd.ms-office.chartcolorstyle+xml"/>
  <Override PartName="/xl/charts/chart145.xml" ContentType="application/vnd.openxmlformats-officedocument.drawingml.chart+xml"/>
  <Override PartName="/xl/charts/style86.xml" ContentType="application/vnd.ms-office.chartstyle+xml"/>
  <Override PartName="/xl/charts/colors86.xml" ContentType="application/vnd.ms-office.chartcolorstyle+xml"/>
  <Override PartName="/xl/charts/chart146.xml" ContentType="application/vnd.openxmlformats-officedocument.drawingml.chart+xml"/>
  <Override PartName="/xl/charts/style87.xml" ContentType="application/vnd.ms-office.chartstyle+xml"/>
  <Override PartName="/xl/charts/colors87.xml" ContentType="application/vnd.ms-office.chartcolorstyle+xml"/>
  <Override PartName="/xl/charts/chart147.xml" ContentType="application/vnd.openxmlformats-officedocument.drawingml.chart+xml"/>
  <Override PartName="/xl/charts/style88.xml" ContentType="application/vnd.ms-office.chartstyle+xml"/>
  <Override PartName="/xl/charts/colors88.xml" ContentType="application/vnd.ms-office.chartcolorstyle+xml"/>
  <Override PartName="/xl/charts/chart148.xml" ContentType="application/vnd.openxmlformats-officedocument.drawingml.chart+xml"/>
  <Override PartName="/xl/charts/style89.xml" ContentType="application/vnd.ms-office.chartstyle+xml"/>
  <Override PartName="/xl/charts/colors89.xml" ContentType="application/vnd.ms-office.chartcolorstyle+xml"/>
  <Override PartName="/xl/charts/chart149.xml" ContentType="application/vnd.openxmlformats-officedocument.drawingml.chart+xml"/>
  <Override PartName="/xl/charts/style90.xml" ContentType="application/vnd.ms-office.chartstyle+xml"/>
  <Override PartName="/xl/charts/colors90.xml" ContentType="application/vnd.ms-office.chartcolorstyle+xml"/>
  <Override PartName="/xl/charts/chart150.xml" ContentType="application/vnd.openxmlformats-officedocument.drawingml.chart+xml"/>
  <Override PartName="/xl/charts/style91.xml" ContentType="application/vnd.ms-office.chartstyle+xml"/>
  <Override PartName="/xl/charts/colors91.xml" ContentType="application/vnd.ms-office.chartcolorstyle+xml"/>
  <Override PartName="/xl/charts/chart151.xml" ContentType="application/vnd.openxmlformats-officedocument.drawingml.chart+xml"/>
  <Override PartName="/xl/charts/style92.xml" ContentType="application/vnd.ms-office.chartstyle+xml"/>
  <Override PartName="/xl/charts/colors92.xml" ContentType="application/vnd.ms-office.chartcolorstyle+xml"/>
  <Override PartName="/xl/charts/chart152.xml" ContentType="application/vnd.openxmlformats-officedocument.drawingml.chart+xml"/>
  <Override PartName="/xl/charts/style93.xml" ContentType="application/vnd.ms-office.chartstyle+xml"/>
  <Override PartName="/xl/charts/colors93.xml" ContentType="application/vnd.ms-office.chartcolorstyle+xml"/>
  <Override PartName="/xl/charts/chart153.xml" ContentType="application/vnd.openxmlformats-officedocument.drawingml.chart+xml"/>
  <Override PartName="/xl/charts/style94.xml" ContentType="application/vnd.ms-office.chartstyle+xml"/>
  <Override PartName="/xl/charts/colors94.xml" ContentType="application/vnd.ms-office.chartcolorstyle+xml"/>
  <Override PartName="/xl/charts/chart154.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41.xml" ContentType="application/vnd.openxmlformats-officedocument.drawing+xml"/>
  <Override PartName="/xl/comments2.xml" ContentType="application/vnd.openxmlformats-officedocument.spreadsheetml.comments+xml"/>
  <Override PartName="/xl/charts/chart155.xml" ContentType="application/vnd.openxmlformats-officedocument.drawingml.chart+xml"/>
  <Override PartName="/xl/charts/style96.xml" ContentType="application/vnd.ms-office.chartstyle+xml"/>
  <Override PartName="/xl/charts/colors96.xml" ContentType="application/vnd.ms-office.chartcolorstyle+xml"/>
  <Override PartName="/xl/charts/chart156.xml" ContentType="application/vnd.openxmlformats-officedocument.drawingml.chart+xml"/>
  <Override PartName="/xl/charts/style97.xml" ContentType="application/vnd.ms-office.chartstyle+xml"/>
  <Override PartName="/xl/charts/colors97.xml" ContentType="application/vnd.ms-office.chartcolorstyle+xml"/>
  <Override PartName="/xl/charts/chart157.xml" ContentType="application/vnd.openxmlformats-officedocument.drawingml.chart+xml"/>
  <Override PartName="/xl/charts/style98.xml" ContentType="application/vnd.ms-office.chartstyle+xml"/>
  <Override PartName="/xl/charts/colors98.xml" ContentType="application/vnd.ms-office.chartcolorstyle+xml"/>
  <Override PartName="/xl/charts/chart158.xml" ContentType="application/vnd.openxmlformats-officedocument.drawingml.chart+xml"/>
  <Override PartName="/xl/charts/style99.xml" ContentType="application/vnd.ms-office.chartstyle+xml"/>
  <Override PartName="/xl/charts/colors99.xml" ContentType="application/vnd.ms-office.chartcolorstyle+xml"/>
  <Override PartName="/xl/charts/chart15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6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61.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62.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63.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64.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65.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66.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67.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68.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69.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70.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71.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72.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73.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74.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75.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76.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42.xml" ContentType="application/vnd.openxmlformats-officedocument.drawing+xml"/>
  <Override PartName="/xl/charts/chart177.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78.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79.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80.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81.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82.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83.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43.xml" ContentType="application/vnd.openxmlformats-officedocument.drawing+xml"/>
  <Override PartName="/xl/charts/chart184.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85.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86.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87.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88.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89.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90.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91.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92.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93.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94.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95.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96.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97.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44.xml" ContentType="application/vnd.openxmlformats-officedocument.drawing+xml"/>
  <Override PartName="/xl/charts/chart198.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99.xml" ContentType="application/vnd.openxmlformats-officedocument.drawingml.chart+xml"/>
  <Override PartName="/xl/charts/style140.xml" ContentType="application/vnd.ms-office.chartstyle+xml"/>
  <Override PartName="/xl/charts/colors140.xml" ContentType="application/vnd.ms-office.chartcolorstyle+xml"/>
  <Override PartName="/xl/charts/chart200.xml" ContentType="application/vnd.openxmlformats-officedocument.drawingml.chart+xml"/>
  <Override PartName="/xl/charts/style141.xml" ContentType="application/vnd.ms-office.chartstyle+xml"/>
  <Override PartName="/xl/charts/colors141.xml" ContentType="application/vnd.ms-office.chartcolorstyle+xml"/>
  <Override PartName="/xl/charts/chart201.xml" ContentType="application/vnd.openxmlformats-officedocument.drawingml.chart+xml"/>
  <Override PartName="/xl/charts/style142.xml" ContentType="application/vnd.ms-office.chartstyle+xml"/>
  <Override PartName="/xl/charts/colors142.xml" ContentType="application/vnd.ms-office.chartcolorstyle+xml"/>
  <Override PartName="/xl/charts/chart202.xml" ContentType="application/vnd.openxmlformats-officedocument.drawingml.chart+xml"/>
  <Override PartName="/xl/charts/style143.xml" ContentType="application/vnd.ms-office.chartstyle+xml"/>
  <Override PartName="/xl/charts/colors143.xml" ContentType="application/vnd.ms-office.chartcolorstyle+xml"/>
  <Override PartName="/xl/charts/chart203.xml" ContentType="application/vnd.openxmlformats-officedocument.drawingml.chart+xml"/>
  <Override PartName="/xl/charts/style144.xml" ContentType="application/vnd.ms-office.chartstyle+xml"/>
  <Override PartName="/xl/charts/colors144.xml" ContentType="application/vnd.ms-office.chartcolorstyle+xml"/>
  <Override PartName="/xl/charts/chart204.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45.xml" ContentType="application/vnd.openxmlformats-officedocument.drawing+xml"/>
  <Override PartName="/xl/charts/chart205.xml" ContentType="application/vnd.openxmlformats-officedocument.drawingml.chart+xml"/>
  <Override PartName="/xl/charts/style146.xml" ContentType="application/vnd.ms-office.chartstyle+xml"/>
  <Override PartName="/xl/charts/colors146.xml" ContentType="application/vnd.ms-office.chartcolorstyle+xml"/>
  <Override PartName="/xl/charts/chart206.xml" ContentType="application/vnd.openxmlformats-officedocument.drawingml.chart+xml"/>
  <Override PartName="/xl/charts/style147.xml" ContentType="application/vnd.ms-office.chartstyle+xml"/>
  <Override PartName="/xl/charts/colors147.xml" ContentType="application/vnd.ms-office.chartcolorstyle+xml"/>
  <Override PartName="/xl/charts/chart207.xml" ContentType="application/vnd.openxmlformats-officedocument.drawingml.chart+xml"/>
  <Override PartName="/xl/charts/style148.xml" ContentType="application/vnd.ms-office.chartstyle+xml"/>
  <Override PartName="/xl/charts/colors148.xml" ContentType="application/vnd.ms-office.chartcolorstyle+xml"/>
  <Override PartName="/xl/charts/chart208.xml" ContentType="application/vnd.openxmlformats-officedocument.drawingml.chart+xml"/>
  <Override PartName="/xl/charts/style149.xml" ContentType="application/vnd.ms-office.chartstyle+xml"/>
  <Override PartName="/xl/charts/colors149.xml" ContentType="application/vnd.ms-office.chartcolorstyle+xml"/>
  <Override PartName="/xl/charts/chart209.xml" ContentType="application/vnd.openxmlformats-officedocument.drawingml.chart+xml"/>
  <Override PartName="/xl/charts/style150.xml" ContentType="application/vnd.ms-office.chartstyle+xml"/>
  <Override PartName="/xl/charts/colors150.xml" ContentType="application/vnd.ms-office.chartcolorstyle+xml"/>
  <Override PartName="/xl/charts/chart210.xml" ContentType="application/vnd.openxmlformats-officedocument.drawingml.chart+xml"/>
  <Override PartName="/xl/charts/style151.xml" ContentType="application/vnd.ms-office.chartstyle+xml"/>
  <Override PartName="/xl/charts/colors151.xml" ContentType="application/vnd.ms-office.chartcolorstyle+xml"/>
  <Override PartName="/xl/charts/chart211.xml" ContentType="application/vnd.openxmlformats-officedocument.drawingml.chart+xml"/>
  <Override PartName="/xl/charts/style152.xml" ContentType="application/vnd.ms-office.chartstyle+xml"/>
  <Override PartName="/xl/charts/colors152.xml" ContentType="application/vnd.ms-office.chartcolorstyle+xml"/>
  <Override PartName="/xl/charts/chart212.xml" ContentType="application/vnd.openxmlformats-officedocument.drawingml.chart+xml"/>
  <Override PartName="/xl/charts/style153.xml" ContentType="application/vnd.ms-office.chartstyle+xml"/>
  <Override PartName="/xl/charts/colors153.xml" ContentType="application/vnd.ms-office.chartcolorstyle+xml"/>
  <Override PartName="/xl/charts/chart213.xml" ContentType="application/vnd.openxmlformats-officedocument.drawingml.chart+xml"/>
  <Override PartName="/xl/charts/style154.xml" ContentType="application/vnd.ms-office.chartstyle+xml"/>
  <Override PartName="/xl/charts/colors154.xml" ContentType="application/vnd.ms-office.chartcolorstyle+xml"/>
  <Override PartName="/xl/charts/chart214.xml" ContentType="application/vnd.openxmlformats-officedocument.drawingml.chart+xml"/>
  <Override PartName="/xl/charts/style155.xml" ContentType="application/vnd.ms-office.chartstyle+xml"/>
  <Override PartName="/xl/charts/colors155.xml" ContentType="application/vnd.ms-office.chartcolorstyle+xml"/>
  <Override PartName="/xl/charts/chart215.xml" ContentType="application/vnd.openxmlformats-officedocument.drawingml.chart+xml"/>
  <Override PartName="/xl/charts/style156.xml" ContentType="application/vnd.ms-office.chartstyle+xml"/>
  <Override PartName="/xl/charts/colors156.xml" ContentType="application/vnd.ms-office.chartcolorstyle+xml"/>
  <Override PartName="/xl/charts/chart216.xml" ContentType="application/vnd.openxmlformats-officedocument.drawingml.chart+xml"/>
  <Override PartName="/xl/charts/style157.xml" ContentType="application/vnd.ms-office.chartstyle+xml"/>
  <Override PartName="/xl/charts/colors157.xml" ContentType="application/vnd.ms-office.chartcolorstyle+xml"/>
  <Override PartName="/xl/charts/chart217.xml" ContentType="application/vnd.openxmlformats-officedocument.drawingml.chart+xml"/>
  <Override PartName="/xl/charts/style158.xml" ContentType="application/vnd.ms-office.chartstyle+xml"/>
  <Override PartName="/xl/charts/colors158.xml" ContentType="application/vnd.ms-office.chartcolorstyle+xml"/>
  <Override PartName="/xl/charts/chart218.xml" ContentType="application/vnd.openxmlformats-officedocument.drawingml.chart+xml"/>
  <Override PartName="/xl/charts/style159.xml" ContentType="application/vnd.ms-office.chartstyle+xml"/>
  <Override PartName="/xl/charts/colors159.xml" ContentType="application/vnd.ms-office.chartcolorstyle+xml"/>
  <Override PartName="/xl/charts/chart219.xml" ContentType="application/vnd.openxmlformats-officedocument.drawingml.chart+xml"/>
  <Override PartName="/xl/charts/style160.xml" ContentType="application/vnd.ms-office.chartstyle+xml"/>
  <Override PartName="/xl/charts/colors160.xml" ContentType="application/vnd.ms-office.chartcolorstyle+xml"/>
  <Override PartName="/xl/charts/chart220.xml" ContentType="application/vnd.openxmlformats-officedocument.drawingml.chart+xml"/>
  <Override PartName="/xl/charts/style161.xml" ContentType="application/vnd.ms-office.chartstyle+xml"/>
  <Override PartName="/xl/charts/colors161.xml" ContentType="application/vnd.ms-office.chartcolorstyle+xml"/>
  <Override PartName="/xl/charts/chart221.xml" ContentType="application/vnd.openxmlformats-officedocument.drawingml.chart+xml"/>
  <Override PartName="/xl/charts/style162.xml" ContentType="application/vnd.ms-office.chartstyle+xml"/>
  <Override PartName="/xl/charts/colors162.xml" ContentType="application/vnd.ms-office.chartcolorstyle+xml"/>
  <Override PartName="/xl/charts/chart222.xml" ContentType="application/vnd.openxmlformats-officedocument.drawingml.chart+xml"/>
  <Override PartName="/xl/charts/style163.xml" ContentType="application/vnd.ms-office.chartstyle+xml"/>
  <Override PartName="/xl/charts/colors163.xml" ContentType="application/vnd.ms-office.chartcolorstyle+xml"/>
  <Override PartName="/xl/charts/chart223.xml" ContentType="application/vnd.openxmlformats-officedocument.drawingml.chart+xml"/>
  <Override PartName="/xl/charts/style164.xml" ContentType="application/vnd.ms-office.chartstyle+xml"/>
  <Override PartName="/xl/charts/colors164.xml" ContentType="application/vnd.ms-office.chartcolorstyle+xml"/>
  <Override PartName="/xl/charts/chart224.xml" ContentType="application/vnd.openxmlformats-officedocument.drawingml.chart+xml"/>
  <Override PartName="/xl/charts/style165.xml" ContentType="application/vnd.ms-office.chartstyle+xml"/>
  <Override PartName="/xl/charts/colors165.xml" ContentType="application/vnd.ms-office.chartcolorstyle+xml"/>
  <Override PartName="/xl/charts/chart225.xml" ContentType="application/vnd.openxmlformats-officedocument.drawingml.chart+xml"/>
  <Override PartName="/xl/charts/style166.xml" ContentType="application/vnd.ms-office.chartstyle+xml"/>
  <Override PartName="/xl/charts/colors166.xml" ContentType="application/vnd.ms-office.chartcolorstyle+xml"/>
  <Override PartName="/xl/charts/chart226.xml" ContentType="application/vnd.openxmlformats-officedocument.drawingml.chart+xml"/>
  <Override PartName="/xl/charts/style167.xml" ContentType="application/vnd.ms-office.chartstyle+xml"/>
  <Override PartName="/xl/charts/colors167.xml" ContentType="application/vnd.ms-office.chartcolorstyle+xml"/>
  <Override PartName="/xl/charts/chart227.xml" ContentType="application/vnd.openxmlformats-officedocument.drawingml.chart+xml"/>
  <Override PartName="/xl/charts/style168.xml" ContentType="application/vnd.ms-office.chartstyle+xml"/>
  <Override PartName="/xl/charts/colors168.xml" ContentType="application/vnd.ms-office.chartcolorstyle+xml"/>
  <Override PartName="/xl/charts/chart228.xml" ContentType="application/vnd.openxmlformats-officedocument.drawingml.chart+xml"/>
  <Override PartName="/xl/charts/style169.xml" ContentType="application/vnd.ms-office.chartstyle+xml"/>
  <Override PartName="/xl/charts/colors169.xml" ContentType="application/vnd.ms-office.chartcolorstyle+xml"/>
  <Override PartName="/xl/charts/chart229.xml" ContentType="application/vnd.openxmlformats-officedocument.drawingml.chart+xml"/>
  <Override PartName="/xl/charts/style170.xml" ContentType="application/vnd.ms-office.chartstyle+xml"/>
  <Override PartName="/xl/charts/colors170.xml" ContentType="application/vnd.ms-office.chartcolorstyle+xml"/>
  <Override PartName="/xl/charts/chart230.xml" ContentType="application/vnd.openxmlformats-officedocument.drawingml.chart+xml"/>
  <Override PartName="/xl/charts/style171.xml" ContentType="application/vnd.ms-office.chartstyle+xml"/>
  <Override PartName="/xl/charts/colors171.xml" ContentType="application/vnd.ms-office.chartcolorstyle+xml"/>
  <Override PartName="/xl/charts/chart231.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46.xml" ContentType="application/vnd.openxmlformats-officedocument.drawing+xml"/>
  <Override PartName="/xl/charts/chart232.xml" ContentType="application/vnd.openxmlformats-officedocument.drawingml.chart+xml"/>
  <Override PartName="/xl/charts/style173.xml" ContentType="application/vnd.ms-office.chartstyle+xml"/>
  <Override PartName="/xl/charts/colors173.xml" ContentType="application/vnd.ms-office.chartcolorstyle+xml"/>
  <Override PartName="/xl/charts/chart233.xml" ContentType="application/vnd.openxmlformats-officedocument.drawingml.chart+xml"/>
  <Override PartName="/xl/charts/style174.xml" ContentType="application/vnd.ms-office.chartstyle+xml"/>
  <Override PartName="/xl/charts/colors174.xml" ContentType="application/vnd.ms-office.chartcolorstyle+xml"/>
  <Override PartName="/xl/charts/chart234.xml" ContentType="application/vnd.openxmlformats-officedocument.drawingml.chart+xml"/>
  <Override PartName="/xl/charts/style175.xml" ContentType="application/vnd.ms-office.chartstyle+xml"/>
  <Override PartName="/xl/charts/colors175.xml" ContentType="application/vnd.ms-office.chartcolorstyle+xml"/>
  <Override PartName="/xl/charts/chart235.xml" ContentType="application/vnd.openxmlformats-officedocument.drawingml.chart+xml"/>
  <Override PartName="/xl/charts/style176.xml" ContentType="application/vnd.ms-office.chartstyle+xml"/>
  <Override PartName="/xl/charts/colors176.xml" ContentType="application/vnd.ms-office.chartcolorstyle+xml"/>
  <Override PartName="/xl/charts/chart236.xml" ContentType="application/vnd.openxmlformats-officedocument.drawingml.chart+xml"/>
  <Override PartName="/xl/charts/style177.xml" ContentType="application/vnd.ms-office.chartstyle+xml"/>
  <Override PartName="/xl/charts/colors177.xml" ContentType="application/vnd.ms-office.chartcolorstyle+xml"/>
  <Override PartName="/xl/charts/chart237.xml" ContentType="application/vnd.openxmlformats-officedocument.drawingml.chart+xml"/>
  <Override PartName="/xl/charts/style178.xml" ContentType="application/vnd.ms-office.chartstyle+xml"/>
  <Override PartName="/xl/charts/colors178.xml" ContentType="application/vnd.ms-office.chartcolorstyle+xml"/>
  <Override PartName="/xl/charts/chart238.xml" ContentType="application/vnd.openxmlformats-officedocument.drawingml.chart+xml"/>
  <Override PartName="/xl/charts/style179.xml" ContentType="application/vnd.ms-office.chartstyle+xml"/>
  <Override PartName="/xl/charts/colors179.xml" ContentType="application/vnd.ms-office.chartcolorstyle+xml"/>
  <Override PartName="/xl/charts/chart239.xml" ContentType="application/vnd.openxmlformats-officedocument.drawingml.chart+xml"/>
  <Override PartName="/xl/charts/style180.xml" ContentType="application/vnd.ms-office.chartstyle+xml"/>
  <Override PartName="/xl/charts/colors180.xml" ContentType="application/vnd.ms-office.chartcolorstyle+xml"/>
  <Override PartName="/xl/charts/chart240.xml" ContentType="application/vnd.openxmlformats-officedocument.drawingml.chart+xml"/>
  <Override PartName="/xl/charts/style181.xml" ContentType="application/vnd.ms-office.chartstyle+xml"/>
  <Override PartName="/xl/charts/colors181.xml" ContentType="application/vnd.ms-office.chartcolorstyle+xml"/>
  <Override PartName="/xl/charts/chart241.xml" ContentType="application/vnd.openxmlformats-officedocument.drawingml.chart+xml"/>
  <Override PartName="/xl/charts/style182.xml" ContentType="application/vnd.ms-office.chartstyle+xml"/>
  <Override PartName="/xl/charts/colors182.xml" ContentType="application/vnd.ms-office.chartcolorstyle+xml"/>
  <Override PartName="/xl/charts/chart242.xml" ContentType="application/vnd.openxmlformats-officedocument.drawingml.chart+xml"/>
  <Override PartName="/xl/charts/style183.xml" ContentType="application/vnd.ms-office.chartstyle+xml"/>
  <Override PartName="/xl/charts/colors183.xml" ContentType="application/vnd.ms-office.chartcolorstyle+xml"/>
  <Override PartName="/xl/charts/chart243.xml" ContentType="application/vnd.openxmlformats-officedocument.drawingml.chart+xml"/>
  <Override PartName="/xl/charts/style184.xml" ContentType="application/vnd.ms-office.chartstyle+xml"/>
  <Override PartName="/xl/charts/colors184.xml" ContentType="application/vnd.ms-office.chartcolorstyle+xml"/>
  <Override PartName="/xl/charts/chart244.xml" ContentType="application/vnd.openxmlformats-officedocument.drawingml.chart+xml"/>
  <Override PartName="/xl/charts/style185.xml" ContentType="application/vnd.ms-office.chartstyle+xml"/>
  <Override PartName="/xl/charts/colors185.xml" ContentType="application/vnd.ms-office.chartcolorstyle+xml"/>
  <Override PartName="/xl/charts/chart245.xml" ContentType="application/vnd.openxmlformats-officedocument.drawingml.chart+xml"/>
  <Override PartName="/xl/charts/style186.xml" ContentType="application/vnd.ms-office.chartstyle+xml"/>
  <Override PartName="/xl/charts/colors186.xml" ContentType="application/vnd.ms-office.chartcolorstyle+xml"/>
  <Override PartName="/xl/charts/chart246.xml" ContentType="application/vnd.openxmlformats-officedocument.drawingml.chart+xml"/>
  <Override PartName="/xl/charts/style187.xml" ContentType="application/vnd.ms-office.chartstyle+xml"/>
  <Override PartName="/xl/charts/colors187.xml" ContentType="application/vnd.ms-office.chartcolorstyle+xml"/>
  <Override PartName="/xl/charts/chart247.xml" ContentType="application/vnd.openxmlformats-officedocument.drawingml.chart+xml"/>
  <Override PartName="/xl/charts/style188.xml" ContentType="application/vnd.ms-office.chartstyle+xml"/>
  <Override PartName="/xl/charts/colors188.xml" ContentType="application/vnd.ms-office.chartcolorstyle+xml"/>
  <Override PartName="/xl/charts/chart248.xml" ContentType="application/vnd.openxmlformats-officedocument.drawingml.chart+xml"/>
  <Override PartName="/xl/charts/style189.xml" ContentType="application/vnd.ms-office.chartstyle+xml"/>
  <Override PartName="/xl/charts/colors189.xml" ContentType="application/vnd.ms-office.chartcolorstyle+xml"/>
  <Override PartName="/xl/charts/chart249.xml" ContentType="application/vnd.openxmlformats-officedocument.drawingml.chart+xml"/>
  <Override PartName="/xl/charts/style190.xml" ContentType="application/vnd.ms-office.chartstyle+xml"/>
  <Override PartName="/xl/charts/colors190.xml" ContentType="application/vnd.ms-office.chartcolorstyle+xml"/>
  <Override PartName="/xl/charts/chart250.xml" ContentType="application/vnd.openxmlformats-officedocument.drawingml.chart+xml"/>
  <Override PartName="/xl/charts/style191.xml" ContentType="application/vnd.ms-office.chartstyle+xml"/>
  <Override PartName="/xl/charts/colors191.xml" ContentType="application/vnd.ms-office.chartcolorstyle+xml"/>
  <Override PartName="/xl/charts/chart251.xml" ContentType="application/vnd.openxmlformats-officedocument.drawingml.chart+xml"/>
  <Override PartName="/xl/charts/style192.xml" ContentType="application/vnd.ms-office.chartstyle+xml"/>
  <Override PartName="/xl/charts/colors192.xml" ContentType="application/vnd.ms-office.chartcolorstyle+xml"/>
  <Override PartName="/xl/charts/chart252.xml" ContentType="application/vnd.openxmlformats-officedocument.drawingml.chart+xml"/>
  <Override PartName="/xl/charts/style193.xml" ContentType="application/vnd.ms-office.chartstyle+xml"/>
  <Override PartName="/xl/charts/colors193.xml" ContentType="application/vnd.ms-office.chartcolorstyle+xml"/>
  <Override PartName="/xl/charts/chart253.xml" ContentType="application/vnd.openxmlformats-officedocument.drawingml.chart+xml"/>
  <Override PartName="/xl/charts/style194.xml" ContentType="application/vnd.ms-office.chartstyle+xml"/>
  <Override PartName="/xl/charts/colors194.xml" ContentType="application/vnd.ms-office.chartcolorstyle+xml"/>
  <Override PartName="/xl/charts/chart254.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55.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56.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57.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58.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59.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60.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61.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62.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63.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64.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65.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66.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67.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68.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69.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70.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71.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72.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73.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74.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75.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76.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77.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78.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79.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47.xml" ContentType="application/vnd.openxmlformats-officedocument.drawing+xml"/>
  <Override PartName="/xl/charts/chart280.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81.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82.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83.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84.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85.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86.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87.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88.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89.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90.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91.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92.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93.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94.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95.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96.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97.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98.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99.xml" ContentType="application/vnd.openxmlformats-officedocument.drawingml.chart+xml"/>
  <Override PartName="/xl/charts/style240.xml" ContentType="application/vnd.ms-office.chartstyle+xml"/>
  <Override PartName="/xl/charts/colors240.xml" ContentType="application/vnd.ms-office.chartcolorstyle+xml"/>
  <Override PartName="/xl/charts/chart300.xml" ContentType="application/vnd.openxmlformats-officedocument.drawingml.chart+xml"/>
  <Override PartName="/xl/charts/style241.xml" ContentType="application/vnd.ms-office.chartstyle+xml"/>
  <Override PartName="/xl/charts/colors241.xml" ContentType="application/vnd.ms-office.chartcolorstyle+xml"/>
  <Override PartName="/xl/charts/chart301.xml" ContentType="application/vnd.openxmlformats-officedocument.drawingml.chart+xml"/>
  <Override PartName="/xl/charts/style242.xml" ContentType="application/vnd.ms-office.chartstyle+xml"/>
  <Override PartName="/xl/charts/colors242.xml" ContentType="application/vnd.ms-office.chartcolorstyle+xml"/>
  <Override PartName="/xl/charts/chart302.xml" ContentType="application/vnd.openxmlformats-officedocument.drawingml.chart+xml"/>
  <Override PartName="/xl/charts/style243.xml" ContentType="application/vnd.ms-office.chartstyle+xml"/>
  <Override PartName="/xl/charts/colors243.xml" ContentType="application/vnd.ms-office.chartcolorstyle+xml"/>
  <Override PartName="/xl/charts/chart303.xml" ContentType="application/vnd.openxmlformats-officedocument.drawingml.chart+xml"/>
  <Override PartName="/xl/charts/style244.xml" ContentType="application/vnd.ms-office.chartstyle+xml"/>
  <Override PartName="/xl/charts/colors244.xml" ContentType="application/vnd.ms-office.chartcolorstyle+xml"/>
  <Override PartName="/xl/charts/chart304.xml" ContentType="application/vnd.openxmlformats-officedocument.drawingml.chart+xml"/>
  <Override PartName="/xl/charts/style245.xml" ContentType="application/vnd.ms-office.chartstyle+xml"/>
  <Override PartName="/xl/charts/colors245.xml" ContentType="application/vnd.ms-office.chartcolorstyle+xml"/>
  <Override PartName="/xl/charts/chart305.xml" ContentType="application/vnd.openxmlformats-officedocument.drawingml.chart+xml"/>
  <Override PartName="/xl/charts/style246.xml" ContentType="application/vnd.ms-office.chartstyle+xml"/>
  <Override PartName="/xl/charts/colors246.xml" ContentType="application/vnd.ms-office.chartcolorstyle+xml"/>
  <Override PartName="/xl/charts/chart306.xml" ContentType="application/vnd.openxmlformats-officedocument.drawingml.chart+xml"/>
  <Override PartName="/xl/charts/style247.xml" ContentType="application/vnd.ms-office.chartstyle+xml"/>
  <Override PartName="/xl/charts/colors247.xml" ContentType="application/vnd.ms-office.chartcolorstyle+xml"/>
  <Override PartName="/xl/charts/chart307.xml" ContentType="application/vnd.openxmlformats-officedocument.drawingml.chart+xml"/>
  <Override PartName="/xl/charts/style248.xml" ContentType="application/vnd.ms-office.chartstyle+xml"/>
  <Override PartName="/xl/charts/colors248.xml" ContentType="application/vnd.ms-office.chartcolorstyle+xml"/>
  <Override PartName="/xl/charts/chart308.xml" ContentType="application/vnd.openxmlformats-officedocument.drawingml.chart+xml"/>
  <Override PartName="/xl/charts/style249.xml" ContentType="application/vnd.ms-office.chartstyle+xml"/>
  <Override PartName="/xl/charts/colors249.xml" ContentType="application/vnd.ms-office.chartcolorstyle+xml"/>
  <Override PartName="/xl/charts/chart309.xml" ContentType="application/vnd.openxmlformats-officedocument.drawingml.chart+xml"/>
  <Override PartName="/xl/charts/style250.xml" ContentType="application/vnd.ms-office.chartstyle+xml"/>
  <Override PartName="/xl/charts/colors250.xml" ContentType="application/vnd.ms-office.chartcolorstyle+xml"/>
  <Override PartName="/xl/charts/chart310.xml" ContentType="application/vnd.openxmlformats-officedocument.drawingml.chart+xml"/>
  <Override PartName="/xl/charts/style251.xml" ContentType="application/vnd.ms-office.chartstyle+xml"/>
  <Override PartName="/xl/charts/colors251.xml" ContentType="application/vnd.ms-office.chartcolorstyle+xml"/>
  <Override PartName="/xl/charts/chart311.xml" ContentType="application/vnd.openxmlformats-officedocument.drawingml.chart+xml"/>
  <Override PartName="/xl/charts/style252.xml" ContentType="application/vnd.ms-office.chartstyle+xml"/>
  <Override PartName="/xl/charts/colors252.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harts/chart312.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50.xml" ContentType="application/vnd.openxmlformats-officedocument.drawingml.chartshapes+xml"/>
  <Override PartName="/xl/charts/chart313.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51.xml" ContentType="application/vnd.openxmlformats-officedocument.drawingml.chartshapes+xml"/>
  <Override PartName="/xl/charts/chart314.xml" ContentType="application/vnd.openxmlformats-officedocument.drawingml.chart+xml"/>
  <Override PartName="/xl/charts/style255.xml" ContentType="application/vnd.ms-office.chartstyle+xml"/>
  <Override PartName="/xl/charts/colors255.xml" ContentType="application/vnd.ms-office.chartcolorstyle+xml"/>
  <Override PartName="/xl/charts/chart315.xml" ContentType="application/vnd.openxmlformats-officedocument.drawingml.chart+xml"/>
  <Override PartName="/xl/charts/style256.xml" ContentType="application/vnd.ms-office.chartstyle+xml"/>
  <Override PartName="/xl/charts/colors256.xml" ContentType="application/vnd.ms-office.chartcolorstyle+xml"/>
  <Override PartName="/xl/charts/chart316.xml" ContentType="application/vnd.openxmlformats-officedocument.drawingml.chart+xml"/>
  <Override PartName="/xl/charts/style257.xml" ContentType="application/vnd.ms-office.chartstyle+xml"/>
  <Override PartName="/xl/charts/colors257.xml" ContentType="application/vnd.ms-office.chartcolorstyle+xml"/>
  <Override PartName="/xl/charts/chart317.xml" ContentType="application/vnd.openxmlformats-officedocument.drawingml.chart+xml"/>
  <Override PartName="/xl/charts/style258.xml" ContentType="application/vnd.ms-office.chartstyle+xml"/>
  <Override PartName="/xl/charts/colors258.xml" ContentType="application/vnd.ms-office.chartcolorstyle+xml"/>
  <Override PartName="/xl/charts/chart318.xml" ContentType="application/vnd.openxmlformats-officedocument.drawingml.chart+xml"/>
  <Override PartName="/xl/charts/style259.xml" ContentType="application/vnd.ms-office.chartstyle+xml"/>
  <Override PartName="/xl/charts/colors259.xml" ContentType="application/vnd.ms-office.chartcolorstyle+xml"/>
  <Override PartName="/xl/charts/chart319.xml" ContentType="application/vnd.openxmlformats-officedocument.drawingml.chart+xml"/>
  <Override PartName="/xl/charts/style260.xml" ContentType="application/vnd.ms-office.chartstyle+xml"/>
  <Override PartName="/xl/charts/colors260.xml" ContentType="application/vnd.ms-office.chartcolorstyle+xml"/>
  <Override PartName="/xl/charts/chart320.xml" ContentType="application/vnd.openxmlformats-officedocument.drawingml.chart+xml"/>
  <Override PartName="/xl/charts/style261.xml" ContentType="application/vnd.ms-office.chartstyle+xml"/>
  <Override PartName="/xl/charts/colors261.xml" ContentType="application/vnd.ms-office.chartcolorstyle+xml"/>
  <Override PartName="/xl/charts/chart321.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52.xml" ContentType="application/vnd.openxmlformats-officedocument.drawing+xml"/>
  <Override PartName="/xl/charts/chart322.xml" ContentType="application/vnd.openxmlformats-officedocument.drawingml.chart+xml"/>
  <Override PartName="/xl/charts/style263.xml" ContentType="application/vnd.ms-office.chartstyle+xml"/>
  <Override PartName="/xl/charts/colors263.xml" ContentType="application/vnd.ms-office.chartcolorstyle+xml"/>
  <Override PartName="/xl/charts/chart323.xml" ContentType="application/vnd.openxmlformats-officedocument.drawingml.chart+xml"/>
  <Override PartName="/xl/charts/style264.xml" ContentType="application/vnd.ms-office.chartstyle+xml"/>
  <Override PartName="/xl/charts/colors264.xml" ContentType="application/vnd.ms-office.chartcolorstyle+xml"/>
  <Override PartName="/xl/drawings/drawing53.xml" ContentType="application/vnd.openxmlformats-officedocument.drawingml.chartshapes+xml"/>
  <Override PartName="/xl/charts/chart324.xml" ContentType="application/vnd.openxmlformats-officedocument.drawingml.chart+xml"/>
  <Override PartName="/xl/charts/style265.xml" ContentType="application/vnd.ms-office.chartstyle+xml"/>
  <Override PartName="/xl/charts/colors265.xml" ContentType="application/vnd.ms-office.chartcolorstyle+xml"/>
  <Override PartName="/xl/drawings/drawing54.xml" ContentType="application/vnd.openxmlformats-officedocument.drawingml.chartshapes+xml"/>
  <Override PartName="/xl/charts/chart325.xml" ContentType="application/vnd.openxmlformats-officedocument.drawingml.chart+xml"/>
  <Override PartName="/xl/charts/style266.xml" ContentType="application/vnd.ms-office.chartstyle+xml"/>
  <Override PartName="/xl/charts/colors266.xml" ContentType="application/vnd.ms-office.chartcolorstyle+xml"/>
  <Override PartName="/xl/drawings/drawing55.xml" ContentType="application/vnd.openxmlformats-officedocument.drawingml.chartshapes+xml"/>
  <Override PartName="/xl/charts/chart326.xml" ContentType="application/vnd.openxmlformats-officedocument.drawingml.chart+xml"/>
  <Override PartName="/xl/charts/style267.xml" ContentType="application/vnd.ms-office.chartstyle+xml"/>
  <Override PartName="/xl/charts/colors267.xml" ContentType="application/vnd.ms-office.chartcolorstyle+xml"/>
  <Override PartName="/xl/drawings/drawing56.xml" ContentType="application/vnd.openxmlformats-officedocument.drawingml.chartshapes+xml"/>
  <Override PartName="/xl/charts/chart327.xml" ContentType="application/vnd.openxmlformats-officedocument.drawingml.chart+xml"/>
  <Override PartName="/xl/charts/style268.xml" ContentType="application/vnd.ms-office.chartstyle+xml"/>
  <Override PartName="/xl/charts/colors268.xml" ContentType="application/vnd.ms-office.chartcolorstyle+xml"/>
  <Override PartName="/xl/drawings/drawing57.xml" ContentType="application/vnd.openxmlformats-officedocument.drawingml.chartshapes+xml"/>
  <Override PartName="/xl/charts/chart328.xml" ContentType="application/vnd.openxmlformats-officedocument.drawingml.chart+xml"/>
  <Override PartName="/xl/charts/style269.xml" ContentType="application/vnd.ms-office.chartstyle+xml"/>
  <Override PartName="/xl/charts/colors269.xml" ContentType="application/vnd.ms-office.chartcolorstyle+xml"/>
  <Override PartName="/xl/charts/chart329.xml" ContentType="application/vnd.openxmlformats-officedocument.drawingml.chart+xml"/>
  <Override PartName="/xl/charts/style270.xml" ContentType="application/vnd.ms-office.chartstyle+xml"/>
  <Override PartName="/xl/charts/colors270.xml" ContentType="application/vnd.ms-office.chartcolorstyle+xml"/>
  <Override PartName="/xl/charts/chart330.xml" ContentType="application/vnd.openxmlformats-officedocument.drawingml.chart+xml"/>
  <Override PartName="/xl/charts/style271.xml" ContentType="application/vnd.ms-office.chartstyle+xml"/>
  <Override PartName="/xl/charts/colors27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31.xml" ContentType="application/vnd.openxmlformats-officedocument.drawingml.chart+xml"/>
  <Override PartName="/xl/charts/style272.xml" ContentType="application/vnd.ms-office.chartstyle+xml"/>
  <Override PartName="/xl/charts/colors272.xml" ContentType="application/vnd.ms-office.chartcolorstyle+xml"/>
  <Override PartName="/xl/charts/chart332.xml" ContentType="application/vnd.openxmlformats-officedocument.drawingml.chart+xml"/>
  <Override PartName="/xl/charts/style273.xml" ContentType="application/vnd.ms-office.chartstyle+xml"/>
  <Override PartName="/xl/charts/colors273.xml" ContentType="application/vnd.ms-office.chartcolorstyle+xml"/>
  <Override PartName="/xl/charts/chart333.xml" ContentType="application/vnd.openxmlformats-officedocument.drawingml.chart+xml"/>
  <Override PartName="/xl/charts/style274.xml" ContentType="application/vnd.ms-office.chartstyle+xml"/>
  <Override PartName="/xl/charts/colors274.xml" ContentType="application/vnd.ms-office.chartcolorstyle+xml"/>
  <Override PartName="/xl/drawings/drawing60.xml" ContentType="application/vnd.openxmlformats-officedocument.drawing+xml"/>
  <Override PartName="/xl/charts/chart334.xml" ContentType="application/vnd.openxmlformats-officedocument.drawingml.chart+xml"/>
  <Override PartName="/xl/charts/style275.xml" ContentType="application/vnd.ms-office.chartstyle+xml"/>
  <Override PartName="/xl/charts/colors275.xml" ContentType="application/vnd.ms-office.chartcolorstyle+xml"/>
  <Override PartName="/xl/charts/chart335.xml" ContentType="application/vnd.openxmlformats-officedocument.drawingml.chart+xml"/>
  <Override PartName="/xl/charts/style276.xml" ContentType="application/vnd.ms-office.chartstyle+xml"/>
  <Override PartName="/xl/charts/colors276.xml" ContentType="application/vnd.ms-office.chartcolorstyle+xml"/>
  <Override PartName="/xl/charts/chart336.xml" ContentType="application/vnd.openxmlformats-officedocument.drawingml.chart+xml"/>
  <Override PartName="/xl/charts/style277.xml" ContentType="application/vnd.ms-office.chartstyle+xml"/>
  <Override PartName="/xl/charts/colors277.xml" ContentType="application/vnd.ms-office.chartcolorstyle+xml"/>
  <Override PartName="/xl/charts/chart337.xml" ContentType="application/vnd.openxmlformats-officedocument.drawingml.chart+xml"/>
  <Override PartName="/xl/charts/style278.xml" ContentType="application/vnd.ms-office.chartstyle+xml"/>
  <Override PartName="/xl/charts/colors278.xml" ContentType="application/vnd.ms-office.chartcolorstyle+xml"/>
  <Override PartName="/xl/charts/chart338.xml" ContentType="application/vnd.openxmlformats-officedocument.drawingml.chart+xml"/>
  <Override PartName="/xl/charts/style279.xml" ContentType="application/vnd.ms-office.chartstyle+xml"/>
  <Override PartName="/xl/charts/colors279.xml" ContentType="application/vnd.ms-office.chartcolorstyle+xml"/>
  <Override PartName="/xl/charts/chart339.xml" ContentType="application/vnd.openxmlformats-officedocument.drawingml.chart+xml"/>
  <Override PartName="/xl/charts/style280.xml" ContentType="application/vnd.ms-office.chartstyle+xml"/>
  <Override PartName="/xl/charts/colors280.xml" ContentType="application/vnd.ms-office.chartcolorstyle+xml"/>
  <Override PartName="/xl/charts/chart340.xml" ContentType="application/vnd.openxmlformats-officedocument.drawingml.chart+xml"/>
  <Override PartName="/xl/charts/style281.xml" ContentType="application/vnd.ms-office.chartstyle+xml"/>
  <Override PartName="/xl/charts/colors281.xml" ContentType="application/vnd.ms-office.chartcolorstyle+xml"/>
  <Override PartName="/xl/drawings/drawing61.xml" ContentType="application/vnd.openxmlformats-officedocument.drawing+xml"/>
  <Override PartName="/xl/charts/chart341.xml" ContentType="application/vnd.openxmlformats-officedocument.drawingml.chart+xml"/>
  <Override PartName="/xl/charts/style282.xml" ContentType="application/vnd.ms-office.chartstyle+xml"/>
  <Override PartName="/xl/charts/colors282.xml" ContentType="application/vnd.ms-office.chartcolorstyle+xml"/>
  <Override PartName="/xl/charts/chart342.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62.xml" ContentType="application/vnd.openxmlformats-officedocument.drawing+xml"/>
  <Override PartName="/xl/charts/chart343.xml" ContentType="application/vnd.openxmlformats-officedocument.drawingml.chart+xml"/>
  <Override PartName="/xl/charts/style284.xml" ContentType="application/vnd.ms-office.chartstyle+xml"/>
  <Override PartName="/xl/charts/colors284.xml" ContentType="application/vnd.ms-office.chartcolorstyle+xml"/>
  <Override PartName="/xl/charts/chart344.xml" ContentType="application/vnd.openxmlformats-officedocument.drawingml.chart+xml"/>
  <Override PartName="/xl/charts/style285.xml" ContentType="application/vnd.ms-office.chartstyle+xml"/>
  <Override PartName="/xl/charts/colors285.xml" ContentType="application/vnd.ms-office.chartcolorstyle+xml"/>
  <Override PartName="/xl/charts/chart345.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63.xml" ContentType="application/vnd.openxmlformats-officedocument.drawing+xml"/>
  <Override PartName="/xl/charts/chart346.xml" ContentType="application/vnd.openxmlformats-officedocument.drawingml.chart+xml"/>
  <Override PartName="/xl/charts/style287.xml" ContentType="application/vnd.ms-office.chartstyle+xml"/>
  <Override PartName="/xl/charts/colors287.xml" ContentType="application/vnd.ms-office.chartcolorstyle+xml"/>
  <Override PartName="/xl/charts/chart347.xml" ContentType="application/vnd.openxmlformats-officedocument.drawingml.chart+xml"/>
  <Override PartName="/xl/charts/style288.xml" ContentType="application/vnd.ms-office.chartstyle+xml"/>
  <Override PartName="/xl/charts/colors288.xml" ContentType="application/vnd.ms-office.chartcolorstyle+xml"/>
  <Override PartName="/xl/charts/chart348.xml" ContentType="application/vnd.openxmlformats-officedocument.drawingml.chart+xml"/>
  <Override PartName="/xl/charts/style289.xml" ContentType="application/vnd.ms-office.chartstyle+xml"/>
  <Override PartName="/xl/charts/colors289.xml" ContentType="application/vnd.ms-office.chartcolorstyle+xml"/>
  <Override PartName="/xl/charts/chart349.xml" ContentType="application/vnd.openxmlformats-officedocument.drawingml.chart+xml"/>
  <Override PartName="/xl/charts/style290.xml" ContentType="application/vnd.ms-office.chartstyle+xml"/>
  <Override PartName="/xl/charts/colors290.xml" ContentType="application/vnd.ms-office.chartcolorstyle+xml"/>
  <Override PartName="/xl/charts/chart350.xml" ContentType="application/vnd.openxmlformats-officedocument.drawingml.chart+xml"/>
  <Override PartName="/xl/charts/style291.xml" ContentType="application/vnd.ms-office.chartstyle+xml"/>
  <Override PartName="/xl/charts/colors291.xml" ContentType="application/vnd.ms-office.chartcolorstyle+xml"/>
  <Override PartName="/xl/charts/chart351.xml" ContentType="application/vnd.openxmlformats-officedocument.drawingml.chart+xml"/>
  <Override PartName="/xl/charts/style292.xml" ContentType="application/vnd.ms-office.chartstyle+xml"/>
  <Override PartName="/xl/charts/colors292.xml" ContentType="application/vnd.ms-office.chartcolorstyle+xml"/>
  <Override PartName="/xl/charts/chart352.xml" ContentType="application/vnd.openxmlformats-officedocument.drawingml.chart+xml"/>
  <Override PartName="/xl/charts/style293.xml" ContentType="application/vnd.ms-office.chartstyle+xml"/>
  <Override PartName="/xl/charts/colors293.xml" ContentType="application/vnd.ms-office.chartcolorstyle+xml"/>
  <Override PartName="/xl/charts/chart353.xml" ContentType="application/vnd.openxmlformats-officedocument.drawingml.chart+xml"/>
  <Override PartName="/xl/charts/style294.xml" ContentType="application/vnd.ms-office.chartstyle+xml"/>
  <Override PartName="/xl/charts/colors294.xml" ContentType="application/vnd.ms-office.chartcolorstyle+xml"/>
  <Override PartName="/xl/charts/chart354.xml" ContentType="application/vnd.openxmlformats-officedocument.drawingml.chart+xml"/>
  <Override PartName="/xl/charts/style295.xml" ContentType="application/vnd.ms-office.chartstyle+xml"/>
  <Override PartName="/xl/charts/colors295.xml" ContentType="application/vnd.ms-office.chartcolorstyle+xml"/>
  <Override PartName="/xl/charts/chart355.xml" ContentType="application/vnd.openxmlformats-officedocument.drawingml.chart+xml"/>
  <Override PartName="/xl/charts/style296.xml" ContentType="application/vnd.ms-office.chartstyle+xml"/>
  <Override PartName="/xl/charts/colors296.xml" ContentType="application/vnd.ms-office.chartcolorstyle+xml"/>
  <Override PartName="/xl/charts/chart356.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57.xml" ContentType="application/vnd.openxmlformats-officedocument.drawingml.chart+xml"/>
  <Override PartName="/xl/charts/style298.xml" ContentType="application/vnd.ms-office.chartstyle+xml"/>
  <Override PartName="/xl/charts/colors298.xml" ContentType="application/vnd.ms-office.chartcolorstyle+xml"/>
  <Override PartName="/xl/drawings/drawing64.xml" ContentType="application/vnd.openxmlformats-officedocument.drawing+xml"/>
  <Override PartName="/xl/charts/chart358.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59.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60.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61.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62.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63.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64.xml" ContentType="application/vnd.openxmlformats-officedocument.drawingml.chart+xml"/>
  <Override PartName="/xl/charts/style305.xml" ContentType="application/vnd.ms-office.chartstyle+xml"/>
  <Override PartName="/xl/charts/colors305.xml" ContentType="application/vnd.ms-office.chartcolorstyle+xml"/>
  <Override PartName="/xl/drawings/drawing65.xml" ContentType="application/vnd.openxmlformats-officedocument.drawing+xml"/>
  <Override PartName="/xl/charts/chart365.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66.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67.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68.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69.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70.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71.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72.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73.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74.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75.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76.xml" ContentType="application/vnd.openxmlformats-officedocument.drawingml.chart+xml"/>
  <Override PartName="/xl/charts/style317.xml" ContentType="application/vnd.ms-office.chartstyle+xml"/>
  <Override PartName="/xl/charts/colors317.xml" ContentType="application/vnd.ms-office.chartcolorstyle+xml"/>
  <Override PartName="/xl/drawings/drawing66.xml" ContentType="application/vnd.openxmlformats-officedocument.drawing+xml"/>
  <Override PartName="/xl/charts/chart377.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78.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79.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80.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81.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82.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83.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84.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85.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86.xml" ContentType="application/vnd.openxmlformats-officedocument.drawingml.chart+xml"/>
  <Override PartName="/xl/charts/style327.xml" ContentType="application/vnd.ms-office.chartstyle+xml"/>
  <Override PartName="/xl/charts/colors327.xml" ContentType="application/vnd.ms-office.chartcolorstyle+xml"/>
  <Override PartName="/xl/drawings/drawing67.xml" ContentType="application/vnd.openxmlformats-officedocument.drawing+xml"/>
  <Override PartName="/xl/charts/chart387.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88.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89.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90.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91.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92.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93.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94.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95.xml" ContentType="application/vnd.openxmlformats-officedocument.drawingml.chart+xml"/>
  <Override PartName="/xl/charts/style336.xml" ContentType="application/vnd.ms-office.chartstyle+xml"/>
  <Override PartName="/xl/charts/colors336.xml" ContentType="application/vnd.ms-office.chartcolorstyle+xml"/>
  <Override PartName="/xl/drawings/drawing68.xml" ContentType="application/vnd.openxmlformats-officedocument.drawing+xml"/>
  <Override PartName="/xl/charts/chart396.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97.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98.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99.xml" ContentType="application/vnd.openxmlformats-officedocument.drawingml.chart+xml"/>
  <Override PartName="/xl/charts/style340.xml" ContentType="application/vnd.ms-office.chartstyle+xml"/>
  <Override PartName="/xl/charts/colors340.xml" ContentType="application/vnd.ms-office.chartcolorstyle+xml"/>
  <Override PartName="/xl/charts/chart400.xml" ContentType="application/vnd.openxmlformats-officedocument.drawingml.chart+xml"/>
  <Override PartName="/xl/charts/style341.xml" ContentType="application/vnd.ms-office.chartstyle+xml"/>
  <Override PartName="/xl/charts/colors341.xml" ContentType="application/vnd.ms-office.chartcolorstyle+xml"/>
  <Override PartName="/xl/charts/chart401.xml" ContentType="application/vnd.openxmlformats-officedocument.drawingml.chart+xml"/>
  <Override PartName="/xl/charts/style342.xml" ContentType="application/vnd.ms-office.chartstyle+xml"/>
  <Override PartName="/xl/charts/colors342.xml" ContentType="application/vnd.ms-office.chartcolorstyle+xml"/>
  <Override PartName="/xl/charts/chart402.xml" ContentType="application/vnd.openxmlformats-officedocument.drawingml.chart+xml"/>
  <Override PartName="/xl/charts/style343.xml" ContentType="application/vnd.ms-office.chartstyle+xml"/>
  <Override PartName="/xl/charts/colors343.xml" ContentType="application/vnd.ms-office.chartcolorstyle+xml"/>
  <Override PartName="/xl/charts/chart403.xml" ContentType="application/vnd.openxmlformats-officedocument.drawingml.chart+xml"/>
  <Override PartName="/xl/charts/style344.xml" ContentType="application/vnd.ms-office.chartstyle+xml"/>
  <Override PartName="/xl/charts/colors344.xml" ContentType="application/vnd.ms-office.chartcolorstyle+xml"/>
  <Override PartName="/xl/charts/chart404.xml" ContentType="application/vnd.openxmlformats-officedocument.drawingml.chart+xml"/>
  <Override PartName="/xl/charts/style345.xml" ContentType="application/vnd.ms-office.chartstyle+xml"/>
  <Override PartName="/xl/charts/colors345.xml" ContentType="application/vnd.ms-office.chartcolorstyle+xml"/>
  <Override PartName="/xl/charts/chart405.xml" ContentType="application/vnd.openxmlformats-officedocument.drawingml.chart+xml"/>
  <Override PartName="/xl/charts/style346.xml" ContentType="application/vnd.ms-office.chartstyle+xml"/>
  <Override PartName="/xl/charts/colors346.xml" ContentType="application/vnd.ms-office.chartcolorstyle+xml"/>
  <Override PartName="/xl/charts/chart406.xml" ContentType="application/vnd.openxmlformats-officedocument.drawingml.chart+xml"/>
  <Override PartName="/xl/charts/style347.xml" ContentType="application/vnd.ms-office.chartstyle+xml"/>
  <Override PartName="/xl/charts/colors347.xml" ContentType="application/vnd.ms-office.chartcolorstyle+xml"/>
  <Override PartName="/xl/charts/chart407.xml" ContentType="application/vnd.openxmlformats-officedocument.drawingml.chart+xml"/>
  <Override PartName="/xl/charts/style348.xml" ContentType="application/vnd.ms-office.chartstyle+xml"/>
  <Override PartName="/xl/charts/colors348.xml" ContentType="application/vnd.ms-office.chartcolorstyle+xml"/>
  <Override PartName="/xl/charts/chart408.xml" ContentType="application/vnd.openxmlformats-officedocument.drawingml.chart+xml"/>
  <Override PartName="/xl/charts/style349.xml" ContentType="application/vnd.ms-office.chartstyle+xml"/>
  <Override PartName="/xl/charts/colors349.xml" ContentType="application/vnd.ms-office.chartcolorstyle+xml"/>
  <Override PartName="/xl/charts/chart409.xml" ContentType="application/vnd.openxmlformats-officedocument.drawingml.chart+xml"/>
  <Override PartName="/xl/charts/style350.xml" ContentType="application/vnd.ms-office.chartstyle+xml"/>
  <Override PartName="/xl/charts/colors350.xml" ContentType="application/vnd.ms-office.chartcolorstyle+xml"/>
  <Override PartName="/xl/charts/chart410.xml" ContentType="application/vnd.openxmlformats-officedocument.drawingml.chart+xml"/>
  <Override PartName="/xl/charts/style351.xml" ContentType="application/vnd.ms-office.chartstyle+xml"/>
  <Override PartName="/xl/charts/colors351.xml" ContentType="application/vnd.ms-office.chartcolorstyle+xml"/>
  <Override PartName="/xl/charts/chart411.xml" ContentType="application/vnd.openxmlformats-officedocument.drawingml.chart+xml"/>
  <Override PartName="/xl/charts/style352.xml" ContentType="application/vnd.ms-office.chartstyle+xml"/>
  <Override PartName="/xl/charts/colors352.xml" ContentType="application/vnd.ms-office.chartcolorstyle+xml"/>
  <Override PartName="/xl/drawings/drawing69.xml" ContentType="application/vnd.openxmlformats-officedocument.drawing+xml"/>
  <Override PartName="/xl/charts/chart412.xml" ContentType="application/vnd.openxmlformats-officedocument.drawingml.chart+xml"/>
  <Override PartName="/xl/charts/style353.xml" ContentType="application/vnd.ms-office.chartstyle+xml"/>
  <Override PartName="/xl/charts/colors353.xml" ContentType="application/vnd.ms-office.chartcolorstyle+xml"/>
  <Override PartName="/xl/charts/chart413.xml" ContentType="application/vnd.openxmlformats-officedocument.drawingml.chart+xml"/>
  <Override PartName="/xl/charts/style354.xml" ContentType="application/vnd.ms-office.chartstyle+xml"/>
  <Override PartName="/xl/charts/colors354.xml" ContentType="application/vnd.ms-office.chartcolorstyle+xml"/>
  <Override PartName="/xl/charts/chart414.xml" ContentType="application/vnd.openxmlformats-officedocument.drawingml.chart+xml"/>
  <Override PartName="/xl/charts/style355.xml" ContentType="application/vnd.ms-office.chartstyle+xml"/>
  <Override PartName="/xl/charts/colors355.xml" ContentType="application/vnd.ms-office.chartcolorstyle+xml"/>
  <Override PartName="/xl/charts/chart415.xml" ContentType="application/vnd.openxmlformats-officedocument.drawingml.chart+xml"/>
  <Override PartName="/xl/charts/style356.xml" ContentType="application/vnd.ms-office.chartstyle+xml"/>
  <Override PartName="/xl/charts/colors356.xml" ContentType="application/vnd.ms-office.chartcolorstyle+xml"/>
  <Override PartName="/xl/charts/chart416.xml" ContentType="application/vnd.openxmlformats-officedocument.drawingml.chart+xml"/>
  <Override PartName="/xl/charts/style357.xml" ContentType="application/vnd.ms-office.chartstyle+xml"/>
  <Override PartName="/xl/charts/colors357.xml" ContentType="application/vnd.ms-office.chartcolorstyle+xml"/>
  <Override PartName="/xl/charts/chart417.xml" ContentType="application/vnd.openxmlformats-officedocument.drawingml.chart+xml"/>
  <Override PartName="/xl/charts/style358.xml" ContentType="application/vnd.ms-office.chartstyle+xml"/>
  <Override PartName="/xl/charts/colors358.xml" ContentType="application/vnd.ms-office.chartcolorstyle+xml"/>
  <Override PartName="/xl/charts/chart418.xml" ContentType="application/vnd.openxmlformats-officedocument.drawingml.chart+xml"/>
  <Override PartName="/xl/charts/style359.xml" ContentType="application/vnd.ms-office.chartstyle+xml"/>
  <Override PartName="/xl/charts/colors359.xml" ContentType="application/vnd.ms-office.chartcolorstyle+xml"/>
  <Override PartName="/xl/charts/chart419.xml" ContentType="application/vnd.openxmlformats-officedocument.drawingml.chart+xml"/>
  <Override PartName="/xl/charts/style360.xml" ContentType="application/vnd.ms-office.chartstyle+xml"/>
  <Override PartName="/xl/charts/colors360.xml" ContentType="application/vnd.ms-office.chartcolorstyle+xml"/>
  <Override PartName="/xl/drawings/drawing70.xml" ContentType="application/vnd.openxmlformats-officedocument.drawing+xml"/>
  <Override PartName="/xl/charts/chart420.xml" ContentType="application/vnd.openxmlformats-officedocument.drawingml.chart+xml"/>
  <Override PartName="/xl/charts/style361.xml" ContentType="application/vnd.ms-office.chartstyle+xml"/>
  <Override PartName="/xl/charts/colors361.xml" ContentType="application/vnd.ms-office.chartcolorstyle+xml"/>
  <Override PartName="/xl/charts/chart421.xml" ContentType="application/vnd.openxmlformats-officedocument.drawingml.chart+xml"/>
  <Override PartName="/xl/charts/style362.xml" ContentType="application/vnd.ms-office.chartstyle+xml"/>
  <Override PartName="/xl/charts/colors362.xml" ContentType="application/vnd.ms-office.chartcolorstyle+xml"/>
  <Override PartName="/xl/charts/chart422.xml" ContentType="application/vnd.openxmlformats-officedocument.drawingml.chart+xml"/>
  <Override PartName="/xl/charts/style363.xml" ContentType="application/vnd.ms-office.chartstyle+xml"/>
  <Override PartName="/xl/charts/colors363.xml" ContentType="application/vnd.ms-office.chartcolorstyle+xml"/>
  <Override PartName="/xl/charts/chart423.xml" ContentType="application/vnd.openxmlformats-officedocument.drawingml.chart+xml"/>
  <Override PartName="/xl/charts/style364.xml" ContentType="application/vnd.ms-office.chartstyle+xml"/>
  <Override PartName="/xl/charts/colors364.xml" ContentType="application/vnd.ms-office.chartcolorstyle+xml"/>
  <Override PartName="/xl/charts/chart424.xml" ContentType="application/vnd.openxmlformats-officedocument.drawingml.chart+xml"/>
  <Override PartName="/xl/charts/style365.xml" ContentType="application/vnd.ms-office.chartstyle+xml"/>
  <Override PartName="/xl/charts/colors365.xml" ContentType="application/vnd.ms-office.chartcolorstyle+xml"/>
  <Override PartName="/xl/charts/chart425.xml" ContentType="application/vnd.openxmlformats-officedocument.drawingml.chart+xml"/>
  <Override PartName="/xl/charts/style366.xml" ContentType="application/vnd.ms-office.chartstyle+xml"/>
  <Override PartName="/xl/charts/colors366.xml" ContentType="application/vnd.ms-office.chartcolorstyle+xml"/>
  <Override PartName="/xl/drawings/drawing71.xml" ContentType="application/vnd.openxmlformats-officedocument.drawing+xml"/>
  <Override PartName="/xl/charts/chart426.xml" ContentType="application/vnd.openxmlformats-officedocument.drawingml.chart+xml"/>
  <Override PartName="/xl/charts/style367.xml" ContentType="application/vnd.ms-office.chartstyle+xml"/>
  <Override PartName="/xl/charts/colors367.xml" ContentType="application/vnd.ms-office.chartcolorstyle+xml"/>
  <Override PartName="/xl/charts/chart427.xml" ContentType="application/vnd.openxmlformats-officedocument.drawingml.chart+xml"/>
  <Override PartName="/xl/charts/style368.xml" ContentType="application/vnd.ms-office.chartstyle+xml"/>
  <Override PartName="/xl/charts/colors368.xml" ContentType="application/vnd.ms-office.chartcolorstyle+xml"/>
  <Override PartName="/xl/charts/chart428.xml" ContentType="application/vnd.openxmlformats-officedocument.drawingml.chart+xml"/>
  <Override PartName="/xl/charts/style369.xml" ContentType="application/vnd.ms-office.chartstyle+xml"/>
  <Override PartName="/xl/charts/colors369.xml" ContentType="application/vnd.ms-office.chartcolorstyle+xml"/>
  <Override PartName="/xl/charts/chart429.xml" ContentType="application/vnd.openxmlformats-officedocument.drawingml.chart+xml"/>
  <Override PartName="/xl/charts/style370.xml" ContentType="application/vnd.ms-office.chartstyle+xml"/>
  <Override PartName="/xl/charts/colors370.xml" ContentType="application/vnd.ms-office.chartcolorstyle+xml"/>
  <Override PartName="/xl/charts/chart430.xml" ContentType="application/vnd.openxmlformats-officedocument.drawingml.chart+xml"/>
  <Override PartName="/xl/charts/style371.xml" ContentType="application/vnd.ms-office.chartstyle+xml"/>
  <Override PartName="/xl/charts/colors371.xml" ContentType="application/vnd.ms-office.chartcolorstyle+xml"/>
  <Override PartName="/xl/charts/chart431.xml" ContentType="application/vnd.openxmlformats-officedocument.drawingml.chart+xml"/>
  <Override PartName="/xl/charts/style372.xml" ContentType="application/vnd.ms-office.chartstyle+xml"/>
  <Override PartName="/xl/charts/colors37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66925"/>
  <mc:AlternateContent xmlns:mc="http://schemas.openxmlformats.org/markup-compatibility/2006">
    <mc:Choice Requires="x15">
      <x15ac:absPath xmlns:x15ac="http://schemas.microsoft.com/office/spreadsheetml/2010/11/ac" url="C:\Users\zanty\Desktop\CNII\aplicativo para territorio\"/>
    </mc:Choice>
  </mc:AlternateContent>
  <xr:revisionPtr revIDLastSave="0" documentId="13_ncr:1_{831FC8FA-CF83-4935-B424-FAB59FE14F8B}" xr6:coauthVersionLast="44" xr6:coauthVersionMax="44" xr10:uidLastSave="{00000000-0000-0000-0000-000000000000}"/>
  <bookViews>
    <workbookView showSheetTabs="0" xWindow="-120" yWindow="-120" windowWidth="20730" windowHeight="11160" tabRatio="893" firstSheet="2" activeTab="2" xr2:uid="{00000000-000D-0000-FFFF-FFFF00000000}"/>
  </bookViews>
  <sheets>
    <sheet name="Base_datos_2" sheetId="77" state="veryHidden" r:id="rId1"/>
    <sheet name="Bd_Enemdu" sheetId="22" state="veryHidden" r:id="rId2"/>
    <sheet name="Índice" sheetId="90" r:id="rId3"/>
    <sheet name="1" sheetId="91" r:id="rId4"/>
    <sheet name="2" sheetId="93" r:id="rId5"/>
    <sheet name="3" sheetId="89" r:id="rId6"/>
    <sheet name="A" sheetId="95" r:id="rId7"/>
    <sheet name="B" sheetId="96" r:id="rId8"/>
    <sheet name="C" sheetId="102" r:id="rId9"/>
    <sheet name="D" sheetId="97" r:id="rId10"/>
    <sheet name="E" sheetId="101" r:id="rId11"/>
    <sheet name="F" sheetId="98" r:id="rId12"/>
    <sheet name="G" sheetId="100" r:id="rId13"/>
    <sheet name="H" sheetId="99" state="veryHidden" r:id="rId14"/>
    <sheet name="Encuesta_PAM" sheetId="37" r:id="rId15"/>
    <sheet name="Rp_PAM" sheetId="39" r:id="rId16"/>
    <sheet name="Ficha_Enemdu" sheetId="21" r:id="rId17"/>
    <sheet name="Ficha_Nac_Def" sheetId="35" r:id="rId18"/>
    <sheet name="Ficha_INFOMIES" sheetId="45" r:id="rId19"/>
    <sheet name="TI_dic2018" sheetId="49" r:id="rId20"/>
    <sheet name="TI_marzo2019" sheetId="51" r:id="rId21"/>
    <sheet name="TI_evolución" sheetId="78" r:id="rId22"/>
    <sheet name="pobreza_evolución" sheetId="80" r:id="rId23"/>
    <sheet name="Pob y BDH" sheetId="68" r:id="rId24"/>
    <sheet name="Rp_ML2019" sheetId="87" r:id="rId25"/>
    <sheet name="Empleo y S.Social" sheetId="105" r:id="rId26"/>
    <sheet name="Rp_Pobreza" sheetId="86" r:id="rId27"/>
    <sheet name="Rp_In_Empleo" sheetId="83" r:id="rId28"/>
    <sheet name="Rp_In_Empl_adec" sheetId="84" r:id="rId29"/>
    <sheet name="Rp_In_Subempleo" sheetId="85" r:id="rId30"/>
    <sheet name="I_Brecha_Sal" sheetId="110" r:id="rId31"/>
    <sheet name="Análisis_ENEMDU" sheetId="57" r:id="rId32"/>
    <sheet name="Tipos_hogar" sheetId="52" r:id="rId33"/>
    <sheet name="Carac.PyNindígenas" sheetId="70" r:id="rId34"/>
    <sheet name="Carac_PAfroame" sheetId="73" r:id="rId35"/>
    <sheet name="Carac_Matrimonio" sheetId="71" r:id="rId36"/>
    <sheet name="PAM_MIES_serv." sheetId="59" r:id="rId37"/>
    <sheet name="Caract. Adolescentes" sheetId="61" r:id="rId38"/>
    <sheet name="Caract. PAM" sheetId="53" r:id="rId39"/>
    <sheet name="Saldos Migratorios" sheetId="74" r:id="rId40"/>
    <sheet name="Rp_ML" sheetId="20" r:id="rId41"/>
    <sheet name="Rp_Pb" sheetId="24" r:id="rId42"/>
    <sheet name="Rp_PO" sheetId="34" r:id="rId43"/>
    <sheet name="Rp_TI" sheetId="23" r:id="rId44"/>
    <sheet name="Rp_EdBachiySuper" sheetId="88" r:id="rId45"/>
    <sheet name="Rp_Ed" sheetId="31" r:id="rId46"/>
    <sheet name="TIC" sheetId="106" r:id="rId47"/>
    <sheet name="Rp_Defunciones_violentas" sheetId="72" r:id="rId48"/>
    <sheet name="Deporte y Sedentarismo" sheetId="104" r:id="rId49"/>
    <sheet name="P_Defunciones " sheetId="103" r:id="rId50"/>
    <sheet name="M.Violentas." sheetId="109" r:id="rId51"/>
    <sheet name="Rp_Def.Suicidio" sheetId="56" r:id="rId52"/>
    <sheet name="Mortalidad_Infantil" sheetId="108" r:id="rId53"/>
    <sheet name="CI_E. Infeccionasas" sheetId="107" r:id="rId54"/>
    <sheet name="Rp_Defun_desnutr" sheetId="46" r:id="rId55"/>
    <sheet name="Rp_Alcoholydroga" sheetId="69" r:id="rId56"/>
    <sheet name="Rp_Maltrato_agre" sheetId="32" r:id="rId57"/>
    <sheet name="Rp_Enfermedad_ITE" sheetId="75" r:id="rId58"/>
    <sheet name="Rp_Egreso_Nutrición" sheetId="47" r:id="rId59"/>
    <sheet name="Rp_Nacidos_bajop" sheetId="111" r:id="rId60"/>
    <sheet name="Rp_Embarazos" sheetId="40" r:id="rId61"/>
    <sheet name="Rp_femicidio" sheetId="76" r:id="rId62"/>
    <sheet name="Rp_Acog" sheetId="55" r:id="rId63"/>
  </sheets>
  <externalReferences>
    <externalReference r:id="rId64"/>
    <externalReference r:id="rId65"/>
    <externalReference r:id="rId66"/>
    <externalReference r:id="rId67"/>
    <externalReference r:id="rId68"/>
    <externalReference r:id="rId69"/>
  </externalReferences>
  <definedNames>
    <definedName name="_xlnm._FilterDatabase" localSheetId="5" hidden="1">'3'!$A$11:$K$11</definedName>
    <definedName name="_xlnm._FilterDatabase" localSheetId="22" hidden="1">pobreza_evolución!$B$6:$G$32</definedName>
    <definedName name="_xlnm._FilterDatabase" localSheetId="15" hidden="1">Rp_PAM!$G$8:$G$29</definedName>
    <definedName name="_xlnm._FilterDatabase" localSheetId="21" hidden="1">TI_evolución!$B$6:$I$42</definedName>
    <definedName name="_xlnm.Print_Area" localSheetId="3">'1'!$A$1:$P$36</definedName>
    <definedName name="_xlnm.Print_Area" localSheetId="4">'2'!$A$1:$P$36</definedName>
    <definedName name="_xlnm.Print_Area" localSheetId="5">'3'!$A$1:$G$154</definedName>
    <definedName name="_xlnm.Print_Area" localSheetId="31">Análisis_ENEMDU!$B$1:$J$113</definedName>
    <definedName name="_xlnm.Print_Area" localSheetId="14">Encuesta_PAM!$A$1:$F$64</definedName>
    <definedName name="_xlnm.Print_Area" localSheetId="16">Ficha_Enemdu!$A$1:$B$17</definedName>
    <definedName name="_xlnm.Print_Area" localSheetId="18">Ficha_INFOMIES!$A$1:$H$6</definedName>
    <definedName name="_xlnm.Print_Area" localSheetId="17">Ficha_Nac_Def!$A$1:$H$5</definedName>
    <definedName name="_xlnm.Print_Area" localSheetId="2">Índice!$A$1:$P$36</definedName>
    <definedName name="_xlnm.Print_Area" localSheetId="62">Rp_Acog!$A$1:$I$102</definedName>
    <definedName name="_xlnm.Print_Area" localSheetId="55">Rp_Alcoholydroga!$A$1:$H$134</definedName>
    <definedName name="_xlnm.Print_Area" localSheetId="54">Rp_Defun_desnutr!$A$1:$H$175</definedName>
    <definedName name="_xlnm.Print_Area" localSheetId="47">Rp_Defunciones_violentas!$B$1:$L$112</definedName>
    <definedName name="_xlnm.Print_Area" localSheetId="45">Rp_Ed!$A$1:$H$619</definedName>
    <definedName name="_xlnm.Print_Area" localSheetId="58">Rp_Egreso_Nutrición!$A$1:$H$150</definedName>
    <definedName name="_xlnm.Print_Area" localSheetId="60">Rp_Embarazos!$A$1:$H$110</definedName>
    <definedName name="_xlnm.Print_Area" localSheetId="57">Rp_Enfermedad_ITE!$A$1:$H$133</definedName>
    <definedName name="_xlnm.Print_Area" localSheetId="56">Rp_Maltrato_agre!$B$1:$I$150</definedName>
    <definedName name="_xlnm.Print_Area" localSheetId="40">Rp_ML!$A$1:$H$228</definedName>
    <definedName name="_xlnm.Print_Area" localSheetId="59">Rp_Nacidos_bajop!$A$1:$H$77</definedName>
    <definedName name="_xlnm.Print_Area" localSheetId="41">Rp_Pb!$A$1:$H$76</definedName>
    <definedName name="_xlnm.Print_Area" localSheetId="42">Rp_PO!$A$1:$I$197</definedName>
    <definedName name="_xlnm.Print_Area" localSheetId="43">Rp_TI!$A$1:$H$95</definedName>
    <definedName name="solver_eng" localSheetId="15" hidden="1">1</definedName>
    <definedName name="solver_neg" localSheetId="15" hidden="1">1</definedName>
    <definedName name="solver_num" localSheetId="15" hidden="1">0</definedName>
    <definedName name="solver_opt" localSheetId="15" hidden="1">Rp_PAM!#REF!</definedName>
    <definedName name="solver_typ" localSheetId="15" hidden="1">1</definedName>
    <definedName name="solver_val" localSheetId="15" hidden="1">0</definedName>
    <definedName name="solver_ver" localSheetId="1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60" i="111" l="1"/>
  <c r="J111" i="111"/>
  <c r="J71" i="111"/>
  <c r="J31" i="111"/>
  <c r="T31" i="111"/>
  <c r="T32" i="111" s="1"/>
  <c r="T33" i="111" s="1"/>
  <c r="T34" i="111" s="1"/>
  <c r="T35" i="111" s="1"/>
  <c r="T36" i="111" s="1"/>
  <c r="T37" i="111" s="1"/>
  <c r="T38" i="111" s="1"/>
  <c r="T39" i="111" s="1"/>
  <c r="T40" i="111" s="1"/>
  <c r="K32" i="111"/>
  <c r="K31" i="111"/>
  <c r="T41" i="111" l="1"/>
  <c r="K41" i="111"/>
  <c r="K39" i="111"/>
  <c r="K40" i="111"/>
  <c r="K38" i="111"/>
  <c r="K33" i="111"/>
  <c r="T42" i="111" l="1"/>
  <c r="K42" i="111"/>
  <c r="K34" i="111"/>
  <c r="K43" i="111" l="1"/>
  <c r="T43" i="111"/>
  <c r="K35" i="111"/>
  <c r="T44" i="111" l="1"/>
  <c r="K44" i="111"/>
  <c r="K36" i="111"/>
  <c r="K37" i="111"/>
  <c r="T45" i="111" l="1"/>
  <c r="K45" i="111"/>
  <c r="T46" i="111" l="1"/>
  <c r="K46" i="111"/>
  <c r="T47" i="111" l="1"/>
  <c r="K47" i="111"/>
  <c r="K48" i="111" l="1"/>
  <c r="U30" i="111"/>
  <c r="L31" i="111"/>
  <c r="U31" i="111" l="1"/>
  <c r="L32" i="111" l="1"/>
  <c r="U32" i="111"/>
  <c r="U33" i="111" s="1"/>
  <c r="U34" i="111" s="1"/>
  <c r="U35" i="111" s="1"/>
  <c r="U36" i="111" s="1"/>
  <c r="U37" i="111" s="1"/>
  <c r="U38" i="111" s="1"/>
  <c r="U39" i="111" s="1"/>
  <c r="U40" i="111" s="1"/>
  <c r="U41" i="111" s="1"/>
  <c r="U42" i="111" s="1"/>
  <c r="U43" i="111" s="1"/>
  <c r="U44" i="111" s="1"/>
  <c r="U45" i="111" s="1"/>
  <c r="U46" i="111" s="1"/>
  <c r="U47" i="111" s="1"/>
  <c r="X58" i="56"/>
  <c r="Q58" i="56" s="1"/>
  <c r="Q57" i="56"/>
  <c r="X14" i="56"/>
  <c r="X15" i="56" s="1"/>
  <c r="X13" i="56"/>
  <c r="Q13" i="56"/>
  <c r="Q12" i="56"/>
  <c r="L48" i="111" l="1"/>
  <c r="V30" i="111"/>
  <c r="V31" i="111" s="1"/>
  <c r="V32" i="111" s="1"/>
  <c r="V33" i="111" s="1"/>
  <c r="V34" i="111" s="1"/>
  <c r="V35" i="111" s="1"/>
  <c r="V36" i="111" s="1"/>
  <c r="V37" i="111" s="1"/>
  <c r="V38" i="111" s="1"/>
  <c r="V39" i="111" s="1"/>
  <c r="V40" i="111" s="1"/>
  <c r="V41" i="111" s="1"/>
  <c r="V42" i="111" s="1"/>
  <c r="V43" i="111" s="1"/>
  <c r="V44" i="111" s="1"/>
  <c r="V45" i="111" s="1"/>
  <c r="V46" i="111" s="1"/>
  <c r="V47" i="111" s="1"/>
  <c r="L33" i="111"/>
  <c r="L34" i="111"/>
  <c r="Q14" i="56"/>
  <c r="X59" i="56"/>
  <c r="Q15" i="56"/>
  <c r="X16" i="56"/>
  <c r="L22" i="109"/>
  <c r="K22" i="109"/>
  <c r="J22" i="109"/>
  <c r="L21" i="109"/>
  <c r="K21" i="109"/>
  <c r="J21" i="109"/>
  <c r="L20" i="109"/>
  <c r="K20" i="109"/>
  <c r="J20" i="109"/>
  <c r="L19" i="109"/>
  <c r="K19" i="109"/>
  <c r="J19" i="109"/>
  <c r="L18" i="109"/>
  <c r="K18" i="109"/>
  <c r="J18" i="109"/>
  <c r="L17" i="109"/>
  <c r="K17" i="109"/>
  <c r="J17" i="109"/>
  <c r="I17" i="108"/>
  <c r="I16" i="108"/>
  <c r="I15" i="108"/>
  <c r="I14" i="108"/>
  <c r="I13" i="108"/>
  <c r="I12" i="108"/>
  <c r="I11" i="108"/>
  <c r="I10" i="108"/>
  <c r="I9" i="108"/>
  <c r="W30" i="111" l="1"/>
  <c r="M48" i="111"/>
  <c r="L35" i="111"/>
  <c r="X60" i="56"/>
  <c r="Q59" i="56"/>
  <c r="Q16" i="56"/>
  <c r="X17" i="56"/>
  <c r="M60" i="105"/>
  <c r="W31" i="111" l="1"/>
  <c r="N31" i="111"/>
  <c r="L36" i="111"/>
  <c r="Q60" i="56"/>
  <c r="X61" i="56"/>
  <c r="X18" i="56"/>
  <c r="Q17" i="56"/>
  <c r="J135" i="103"/>
  <c r="K134" i="103" s="1"/>
  <c r="K132" i="103"/>
  <c r="K131" i="103"/>
  <c r="K128" i="103"/>
  <c r="K127" i="103"/>
  <c r="J118" i="103"/>
  <c r="K117" i="103" s="1"/>
  <c r="K116" i="103"/>
  <c r="K115" i="103"/>
  <c r="K114" i="103"/>
  <c r="K112" i="103"/>
  <c r="K111" i="103"/>
  <c r="K110" i="103"/>
  <c r="J101" i="103"/>
  <c r="K100" i="103"/>
  <c r="K99" i="103"/>
  <c r="K98" i="103"/>
  <c r="K97" i="103"/>
  <c r="K96" i="103"/>
  <c r="K95" i="103"/>
  <c r="K94" i="103"/>
  <c r="K93" i="103"/>
  <c r="J84" i="103"/>
  <c r="K83" i="103" s="1"/>
  <c r="J68" i="103"/>
  <c r="K67" i="103" s="1"/>
  <c r="K65" i="103"/>
  <c r="K64" i="103"/>
  <c r="K61" i="103"/>
  <c r="K60" i="103"/>
  <c r="J50" i="103"/>
  <c r="K35" i="103"/>
  <c r="K34" i="103"/>
  <c r="K33" i="103"/>
  <c r="K32" i="103"/>
  <c r="K31" i="103"/>
  <c r="W32" i="111" l="1"/>
  <c r="N32" i="111"/>
  <c r="L37" i="111"/>
  <c r="Q61" i="56"/>
  <c r="X62" i="56"/>
  <c r="X19" i="56"/>
  <c r="Q18" i="56"/>
  <c r="K62" i="103"/>
  <c r="K66" i="103"/>
  <c r="K77" i="103"/>
  <c r="K81" i="103"/>
  <c r="K113" i="103"/>
  <c r="K129" i="103"/>
  <c r="K133" i="103"/>
  <c r="K76" i="103"/>
  <c r="K80" i="103"/>
  <c r="K63" i="103"/>
  <c r="K78" i="103"/>
  <c r="K82" i="103"/>
  <c r="K130" i="103"/>
  <c r="K79" i="103"/>
  <c r="W33" i="111" l="1"/>
  <c r="N33" i="111"/>
  <c r="X63" i="56"/>
  <c r="Q62" i="56"/>
  <c r="Q19" i="56"/>
  <c r="X20" i="56"/>
  <c r="O5" i="70"/>
  <c r="O6" i="70"/>
  <c r="O7" i="70"/>
  <c r="O8" i="70"/>
  <c r="O9" i="70"/>
  <c r="O10" i="70"/>
  <c r="O11" i="70"/>
  <c r="O12" i="70"/>
  <c r="O13" i="70"/>
  <c r="O14" i="70"/>
  <c r="O15" i="70"/>
  <c r="O16" i="70"/>
  <c r="W34" i="111" l="1"/>
  <c r="N34" i="111"/>
  <c r="Q63" i="56"/>
  <c r="X64" i="56"/>
  <c r="Q20" i="56"/>
  <c r="X21" i="56"/>
  <c r="L289" i="88"/>
  <c r="L288" i="88"/>
  <c r="L191" i="88"/>
  <c r="L190" i="88"/>
  <c r="L189" i="88"/>
  <c r="L188" i="88"/>
  <c r="L187" i="88"/>
  <c r="L186" i="88"/>
  <c r="L176" i="88"/>
  <c r="L175" i="88"/>
  <c r="L174" i="88"/>
  <c r="L173" i="88"/>
  <c r="L172" i="88"/>
  <c r="L171" i="88"/>
  <c r="L160" i="88"/>
  <c r="L159" i="88"/>
  <c r="L158" i="88"/>
  <c r="L157" i="88"/>
  <c r="L156" i="88"/>
  <c r="L155" i="88"/>
  <c r="K137" i="88"/>
  <c r="J137" i="88"/>
  <c r="L136" i="88"/>
  <c r="L135" i="88"/>
  <c r="L134" i="88"/>
  <c r="L133" i="88"/>
  <c r="L132" i="88"/>
  <c r="L120" i="88"/>
  <c r="K120" i="88"/>
  <c r="M119" i="88"/>
  <c r="M118" i="88"/>
  <c r="M117" i="88"/>
  <c r="M116" i="88"/>
  <c r="M115" i="88"/>
  <c r="K106" i="88"/>
  <c r="J106" i="88"/>
  <c r="L106" i="88" s="1"/>
  <c r="L105" i="88"/>
  <c r="L104" i="88"/>
  <c r="H101" i="88"/>
  <c r="F17" i="88"/>
  <c r="F16" i="88"/>
  <c r="F15" i="88"/>
  <c r="F14" i="88"/>
  <c r="J11" i="88"/>
  <c r="I11" i="88"/>
  <c r="H11" i="88"/>
  <c r="J10" i="88"/>
  <c r="I10" i="88"/>
  <c r="H10" i="88"/>
  <c r="J9" i="88"/>
  <c r="I9" i="88"/>
  <c r="H9" i="88"/>
  <c r="J8" i="88"/>
  <c r="I8" i="88"/>
  <c r="H8" i="88"/>
  <c r="W35" i="111" l="1"/>
  <c r="N35" i="111"/>
  <c r="L38" i="111"/>
  <c r="Q64" i="56"/>
  <c r="X65" i="56"/>
  <c r="X22" i="56"/>
  <c r="Q21" i="56"/>
  <c r="L137" i="88"/>
  <c r="M120" i="88"/>
  <c r="M200" i="20"/>
  <c r="M204" i="20"/>
  <c r="M208" i="20"/>
  <c r="M196" i="20"/>
  <c r="U196" i="20"/>
  <c r="U197" i="20" s="1"/>
  <c r="U198" i="20" s="1"/>
  <c r="U199" i="20" s="1"/>
  <c r="U200" i="20" s="1"/>
  <c r="U201" i="20" s="1"/>
  <c r="U202" i="20" s="1"/>
  <c r="U203" i="20" s="1"/>
  <c r="U204" i="20" s="1"/>
  <c r="U205" i="20" s="1"/>
  <c r="U206" i="20" s="1"/>
  <c r="U207" i="20" s="1"/>
  <c r="U208" i="20" s="1"/>
  <c r="U209" i="20" s="1"/>
  <c r="M210" i="20" s="1"/>
  <c r="W36" i="111" l="1"/>
  <c r="N36" i="111"/>
  <c r="L39" i="111"/>
  <c r="Q65" i="56"/>
  <c r="X66" i="56"/>
  <c r="X23" i="56"/>
  <c r="Q22" i="56"/>
  <c r="M206" i="20"/>
  <c r="M202" i="20"/>
  <c r="M198" i="20"/>
  <c r="M209" i="20"/>
  <c r="M205" i="20"/>
  <c r="M201" i="20"/>
  <c r="M197" i="20"/>
  <c r="M207" i="20"/>
  <c r="M203" i="20"/>
  <c r="M199" i="20"/>
  <c r="K168" i="20"/>
  <c r="L141" i="20"/>
  <c r="L145" i="20"/>
  <c r="L149" i="20"/>
  <c r="L153" i="20"/>
  <c r="K142" i="20"/>
  <c r="K146" i="20"/>
  <c r="K150" i="20"/>
  <c r="K154" i="20"/>
  <c r="K140" i="20"/>
  <c r="S140" i="20"/>
  <c r="S141" i="20" s="1"/>
  <c r="S142" i="20" s="1"/>
  <c r="S143" i="20" s="1"/>
  <c r="S144" i="20" s="1"/>
  <c r="S145" i="20" s="1"/>
  <c r="S146" i="20" s="1"/>
  <c r="S147" i="20" s="1"/>
  <c r="S148" i="20" s="1"/>
  <c r="S149" i="20" s="1"/>
  <c r="S150" i="20" s="1"/>
  <c r="S151" i="20" s="1"/>
  <c r="S152" i="20" s="1"/>
  <c r="S153" i="20" s="1"/>
  <c r="T139" i="20" s="1"/>
  <c r="T140" i="20" s="1"/>
  <c r="T141" i="20" s="1"/>
  <c r="T142" i="20" s="1"/>
  <c r="T143" i="20" s="1"/>
  <c r="T144" i="20" s="1"/>
  <c r="T145" i="20" s="1"/>
  <c r="T146" i="20" s="1"/>
  <c r="T147" i="20" s="1"/>
  <c r="T148" i="20" s="1"/>
  <c r="T149" i="20" s="1"/>
  <c r="T150" i="20" s="1"/>
  <c r="T151" i="20" s="1"/>
  <c r="T152" i="20" s="1"/>
  <c r="T153" i="20" s="1"/>
  <c r="L154" i="20" s="1"/>
  <c r="L121" i="20"/>
  <c r="L123" i="20"/>
  <c r="L125" i="20"/>
  <c r="L127" i="20"/>
  <c r="K120" i="20"/>
  <c r="K122" i="20"/>
  <c r="K124" i="20"/>
  <c r="K126" i="20"/>
  <c r="K128" i="20"/>
  <c r="K130" i="20"/>
  <c r="K132" i="20"/>
  <c r="K119" i="20"/>
  <c r="M89" i="20"/>
  <c r="L90" i="20"/>
  <c r="L92" i="20"/>
  <c r="L94" i="20"/>
  <c r="L96" i="20"/>
  <c r="L98" i="20"/>
  <c r="L100" i="20"/>
  <c r="L102" i="20"/>
  <c r="L89" i="20"/>
  <c r="K90" i="20"/>
  <c r="K91" i="20"/>
  <c r="K93" i="20"/>
  <c r="K94" i="20"/>
  <c r="K95" i="20"/>
  <c r="K97" i="20"/>
  <c r="K98" i="20"/>
  <c r="K99" i="20"/>
  <c r="K101" i="20"/>
  <c r="K102" i="20"/>
  <c r="K103" i="20"/>
  <c r="K89" i="20"/>
  <c r="S120" i="20"/>
  <c r="S121" i="20" s="1"/>
  <c r="S122" i="20" s="1"/>
  <c r="S123" i="20" s="1"/>
  <c r="S124" i="20" s="1"/>
  <c r="S125" i="20" s="1"/>
  <c r="S126" i="20" s="1"/>
  <c r="S127" i="20" s="1"/>
  <c r="S128" i="20" s="1"/>
  <c r="S129" i="20" s="1"/>
  <c r="S130" i="20" s="1"/>
  <c r="S131" i="20" s="1"/>
  <c r="S132" i="20" s="1"/>
  <c r="S133" i="20" s="1"/>
  <c r="T119" i="20" s="1"/>
  <c r="T120" i="20" s="1"/>
  <c r="T121" i="20" s="1"/>
  <c r="T122" i="20" s="1"/>
  <c r="T123" i="20" s="1"/>
  <c r="T124" i="20" s="1"/>
  <c r="T125" i="20" s="1"/>
  <c r="T126" i="20" s="1"/>
  <c r="T127" i="20" s="1"/>
  <c r="T128" i="20" s="1"/>
  <c r="T129" i="20" s="1"/>
  <c r="U90" i="20"/>
  <c r="U91" i="20" s="1"/>
  <c r="U92" i="20" s="1"/>
  <c r="U93" i="20" s="1"/>
  <c r="U94" i="20" s="1"/>
  <c r="U95" i="20" s="1"/>
  <c r="U96" i="20" s="1"/>
  <c r="U97" i="20" s="1"/>
  <c r="U98" i="20" s="1"/>
  <c r="U99" i="20" s="1"/>
  <c r="U100" i="20" s="1"/>
  <c r="U101" i="20" s="1"/>
  <c r="U102" i="20" s="1"/>
  <c r="U103" i="20" s="1"/>
  <c r="S90" i="20"/>
  <c r="S91" i="20" s="1"/>
  <c r="S92" i="20" s="1"/>
  <c r="S93" i="20" s="1"/>
  <c r="S94" i="20" s="1"/>
  <c r="S95" i="20" s="1"/>
  <c r="S96" i="20" s="1"/>
  <c r="S97" i="20" s="1"/>
  <c r="S98" i="20" s="1"/>
  <c r="S99" i="20" s="1"/>
  <c r="S100" i="20" s="1"/>
  <c r="S101" i="20" s="1"/>
  <c r="S102" i="20" s="1"/>
  <c r="S103" i="20" s="1"/>
  <c r="T89" i="20" s="1"/>
  <c r="T90" i="20" s="1"/>
  <c r="T91" i="20" s="1"/>
  <c r="T92" i="20" s="1"/>
  <c r="T93" i="20" s="1"/>
  <c r="T94" i="20" s="1"/>
  <c r="T95" i="20" s="1"/>
  <c r="T96" i="20" s="1"/>
  <c r="T97" i="20" s="1"/>
  <c r="T98" i="20" s="1"/>
  <c r="T99" i="20" s="1"/>
  <c r="T100" i="20" s="1"/>
  <c r="T101" i="20" s="1"/>
  <c r="T102" i="20" s="1"/>
  <c r="T103" i="20" s="1"/>
  <c r="L103" i="20" s="1"/>
  <c r="M56" i="20"/>
  <c r="K56" i="20"/>
  <c r="U57" i="20"/>
  <c r="S57" i="20"/>
  <c r="S58" i="20" s="1"/>
  <c r="W37" i="111" l="1"/>
  <c r="N37" i="111"/>
  <c r="L40" i="111"/>
  <c r="X67" i="56"/>
  <c r="Q66" i="56"/>
  <c r="Q23" i="56"/>
  <c r="X24" i="56"/>
  <c r="M103" i="20"/>
  <c r="U119" i="20"/>
  <c r="S59" i="20"/>
  <c r="K58" i="20"/>
  <c r="T130" i="20"/>
  <c r="L129" i="20"/>
  <c r="U58" i="20"/>
  <c r="M57" i="20"/>
  <c r="K57" i="20"/>
  <c r="K152" i="20"/>
  <c r="K148" i="20"/>
  <c r="K144" i="20"/>
  <c r="L140" i="20"/>
  <c r="L151" i="20"/>
  <c r="L147" i="20"/>
  <c r="L143" i="20"/>
  <c r="K100" i="20"/>
  <c r="K96" i="20"/>
  <c r="K92" i="20"/>
  <c r="L99" i="20"/>
  <c r="L95" i="20"/>
  <c r="L91" i="20"/>
  <c r="K133" i="20"/>
  <c r="K129" i="20"/>
  <c r="K125" i="20"/>
  <c r="K121" i="20"/>
  <c r="L128" i="20"/>
  <c r="L124" i="20"/>
  <c r="L120" i="20"/>
  <c r="K151" i="20"/>
  <c r="K147" i="20"/>
  <c r="K143" i="20"/>
  <c r="L150" i="20"/>
  <c r="L146" i="20"/>
  <c r="L142" i="20"/>
  <c r="L101" i="20"/>
  <c r="L97" i="20"/>
  <c r="L93" i="20"/>
  <c r="K131" i="20"/>
  <c r="K127" i="20"/>
  <c r="K123" i="20"/>
  <c r="L119" i="20"/>
  <c r="L126" i="20"/>
  <c r="L122" i="20"/>
  <c r="K153" i="20"/>
  <c r="K149" i="20"/>
  <c r="K145" i="20"/>
  <c r="K141" i="20"/>
  <c r="L152" i="20"/>
  <c r="L148" i="20"/>
  <c r="L144" i="20"/>
  <c r="M101" i="20"/>
  <c r="M99" i="20"/>
  <c r="M97" i="20"/>
  <c r="M95" i="20"/>
  <c r="M93" i="20"/>
  <c r="M91" i="20"/>
  <c r="M102" i="20"/>
  <c r="M100" i="20"/>
  <c r="M98" i="20"/>
  <c r="M96" i="20"/>
  <c r="M94" i="20"/>
  <c r="M92" i="20"/>
  <c r="M90" i="20"/>
  <c r="F168" i="34"/>
  <c r="I171" i="34"/>
  <c r="C171" i="34"/>
  <c r="D171" i="34"/>
  <c r="B171" i="34"/>
  <c r="C142" i="34"/>
  <c r="D142" i="34"/>
  <c r="B142" i="34"/>
  <c r="F139" i="34"/>
  <c r="C53" i="34"/>
  <c r="D53" i="34"/>
  <c r="B53" i="34"/>
  <c r="F50" i="34"/>
  <c r="Q25" i="61"/>
  <c r="Q26" i="61"/>
  <c r="Q27" i="61"/>
  <c r="Q28" i="61"/>
  <c r="Q29" i="61"/>
  <c r="Q24" i="61"/>
  <c r="P25" i="61"/>
  <c r="P26" i="61"/>
  <c r="P27" i="61"/>
  <c r="P28" i="61"/>
  <c r="P29" i="61"/>
  <c r="P24" i="61"/>
  <c r="O25" i="61"/>
  <c r="O26" i="61"/>
  <c r="O27" i="61"/>
  <c r="O28" i="61"/>
  <c r="O29" i="61"/>
  <c r="O24" i="61"/>
  <c r="W38" i="111" l="1"/>
  <c r="N38" i="111"/>
  <c r="Q67" i="56"/>
  <c r="X68" i="56"/>
  <c r="X25" i="56"/>
  <c r="Q24" i="56"/>
  <c r="S60" i="20"/>
  <c r="K59" i="20"/>
  <c r="U120" i="20"/>
  <c r="M119" i="20"/>
  <c r="T131" i="20"/>
  <c r="L130" i="20"/>
  <c r="U59" i="20"/>
  <c r="M58" i="20"/>
  <c r="M54" i="24"/>
  <c r="T55" i="24"/>
  <c r="T56" i="24" s="1"/>
  <c r="W39" i="111" l="1"/>
  <c r="N39" i="111"/>
  <c r="L41" i="111"/>
  <c r="Q68" i="56"/>
  <c r="X87" i="56"/>
  <c r="X26" i="56"/>
  <c r="Q25" i="56"/>
  <c r="T57" i="24"/>
  <c r="M56" i="24"/>
  <c r="U60" i="20"/>
  <c r="M59" i="20"/>
  <c r="M120" i="20"/>
  <c r="U121" i="20"/>
  <c r="M55" i="24"/>
  <c r="T132" i="20"/>
  <c r="L131" i="20"/>
  <c r="S61" i="20"/>
  <c r="K60" i="20"/>
  <c r="K21" i="24"/>
  <c r="W40" i="111" l="1"/>
  <c r="N40" i="111"/>
  <c r="L42" i="111"/>
  <c r="X88" i="56"/>
  <c r="Q87" i="56"/>
  <c r="X27" i="56"/>
  <c r="Q26" i="56"/>
  <c r="U61" i="20"/>
  <c r="M60" i="20"/>
  <c r="S62" i="20"/>
  <c r="K61" i="20"/>
  <c r="M121" i="20"/>
  <c r="U122" i="20"/>
  <c r="T58" i="24"/>
  <c r="M57" i="24"/>
  <c r="T133" i="20"/>
  <c r="L133" i="20" s="1"/>
  <c r="L132" i="20"/>
  <c r="T22" i="24"/>
  <c r="M22" i="24" s="1"/>
  <c r="M21" i="24"/>
  <c r="R22" i="24"/>
  <c r="W41" i="111" l="1"/>
  <c r="N41" i="111"/>
  <c r="L43" i="111"/>
  <c r="X89" i="56"/>
  <c r="Q88" i="56"/>
  <c r="Q27" i="56"/>
  <c r="X28" i="56"/>
  <c r="R23" i="24"/>
  <c r="K22" i="24"/>
  <c r="T23" i="24"/>
  <c r="U62" i="20"/>
  <c r="M61" i="20"/>
  <c r="T59" i="24"/>
  <c r="M58" i="24"/>
  <c r="S63" i="20"/>
  <c r="K62" i="20"/>
  <c r="U123" i="20"/>
  <c r="M122" i="20"/>
  <c r="K79" i="23"/>
  <c r="L78" i="23"/>
  <c r="K78" i="23"/>
  <c r="S80" i="23"/>
  <c r="K80" i="23" s="1"/>
  <c r="T79" i="23"/>
  <c r="L79" i="23" s="1"/>
  <c r="S79" i="23"/>
  <c r="L58" i="23"/>
  <c r="L57" i="23"/>
  <c r="K57" i="23"/>
  <c r="T59" i="23"/>
  <c r="L59" i="23" s="1"/>
  <c r="T58" i="23"/>
  <c r="S58" i="23"/>
  <c r="K58" i="23" s="1"/>
  <c r="L33" i="23"/>
  <c r="L32" i="23"/>
  <c r="K32" i="23"/>
  <c r="T34" i="23"/>
  <c r="T35" i="23" s="1"/>
  <c r="T36" i="23" s="1"/>
  <c r="T37" i="23" s="1"/>
  <c r="T38" i="23" s="1"/>
  <c r="T39" i="23" s="1"/>
  <c r="T40" i="23" s="1"/>
  <c r="T41" i="23" s="1"/>
  <c r="L41" i="23" s="1"/>
  <c r="T33" i="23"/>
  <c r="S33" i="23"/>
  <c r="K33" i="23" s="1"/>
  <c r="M32" i="23"/>
  <c r="U34" i="23"/>
  <c r="U35" i="23" s="1"/>
  <c r="U36" i="23" s="1"/>
  <c r="U37" i="23" s="1"/>
  <c r="U38" i="23" s="1"/>
  <c r="U39" i="23" s="1"/>
  <c r="U40" i="23" s="1"/>
  <c r="U41" i="23" s="1"/>
  <c r="U57" i="23" s="1"/>
  <c r="U33" i="23"/>
  <c r="M33" i="23" s="1"/>
  <c r="W42" i="111" l="1"/>
  <c r="N42" i="111"/>
  <c r="X90" i="56"/>
  <c r="Q89" i="56"/>
  <c r="Q28" i="56"/>
  <c r="X29" i="56"/>
  <c r="U58" i="23"/>
  <c r="M57" i="23"/>
  <c r="M39" i="23"/>
  <c r="S64" i="20"/>
  <c r="K63" i="20"/>
  <c r="U63" i="20"/>
  <c r="M62" i="20"/>
  <c r="M34" i="23"/>
  <c r="L40" i="23"/>
  <c r="T24" i="24"/>
  <c r="M23" i="24"/>
  <c r="M41" i="23"/>
  <c r="M37" i="23"/>
  <c r="S34" i="23"/>
  <c r="L39" i="23"/>
  <c r="L35" i="23"/>
  <c r="S59" i="23"/>
  <c r="S81" i="23"/>
  <c r="M123" i="20"/>
  <c r="U124" i="20"/>
  <c r="T60" i="24"/>
  <c r="M59" i="24"/>
  <c r="M35" i="23"/>
  <c r="L37" i="23"/>
  <c r="M38" i="23"/>
  <c r="L36" i="23"/>
  <c r="M40" i="23"/>
  <c r="M36" i="23"/>
  <c r="L38" i="23"/>
  <c r="L34" i="23"/>
  <c r="T60" i="23"/>
  <c r="T80" i="23"/>
  <c r="R24" i="24"/>
  <c r="K23" i="24"/>
  <c r="M12" i="76"/>
  <c r="T13" i="76"/>
  <c r="T14" i="76" s="1"/>
  <c r="M14" i="76" s="1"/>
  <c r="L12" i="76"/>
  <c r="W43" i="111" l="1"/>
  <c r="N43" i="111"/>
  <c r="L44" i="111"/>
  <c r="Q90" i="56"/>
  <c r="X91" i="56"/>
  <c r="X30" i="56"/>
  <c r="Q30" i="56" s="1"/>
  <c r="Q29" i="56"/>
  <c r="M124" i="20"/>
  <c r="U125" i="20"/>
  <c r="S65" i="20"/>
  <c r="K64" i="20"/>
  <c r="T61" i="23"/>
  <c r="L60" i="23"/>
  <c r="K81" i="23"/>
  <c r="S82" i="23"/>
  <c r="S35" i="23"/>
  <c r="K34" i="23"/>
  <c r="T25" i="24"/>
  <c r="M24" i="24"/>
  <c r="U64" i="20"/>
  <c r="M63" i="20"/>
  <c r="L80" i="23"/>
  <c r="T81" i="23"/>
  <c r="R25" i="24"/>
  <c r="K24" i="24"/>
  <c r="T61" i="24"/>
  <c r="M60" i="24"/>
  <c r="K59" i="23"/>
  <c r="S60" i="23"/>
  <c r="M58" i="23"/>
  <c r="U59" i="23"/>
  <c r="M13" i="76"/>
  <c r="T15" i="76"/>
  <c r="M15" i="76" s="1"/>
  <c r="W44" i="111" l="1"/>
  <c r="N44" i="111"/>
  <c r="L45" i="111"/>
  <c r="X92" i="56"/>
  <c r="Q91" i="56"/>
  <c r="U60" i="23"/>
  <c r="M59" i="23"/>
  <c r="K82" i="23"/>
  <c r="S83" i="23"/>
  <c r="T26" i="24"/>
  <c r="M25" i="24"/>
  <c r="U126" i="20"/>
  <c r="M125" i="20"/>
  <c r="L81" i="23"/>
  <c r="T82" i="23"/>
  <c r="T62" i="24"/>
  <c r="M61" i="24"/>
  <c r="S66" i="20"/>
  <c r="K65" i="20"/>
  <c r="K60" i="23"/>
  <c r="S61" i="23"/>
  <c r="R26" i="24"/>
  <c r="K25" i="24"/>
  <c r="U65" i="20"/>
  <c r="M64" i="20"/>
  <c r="S36" i="23"/>
  <c r="K35" i="23"/>
  <c r="L61" i="23"/>
  <c r="T62" i="23"/>
  <c r="T16" i="76"/>
  <c r="M16" i="76" s="1"/>
  <c r="W45" i="111" l="1"/>
  <c r="N45" i="111"/>
  <c r="L46" i="111"/>
  <c r="X93" i="56"/>
  <c r="Q92" i="56"/>
  <c r="U127" i="20"/>
  <c r="M126" i="20"/>
  <c r="T63" i="23"/>
  <c r="L62" i="23"/>
  <c r="K61" i="23"/>
  <c r="S62" i="23"/>
  <c r="K83" i="23"/>
  <c r="S84" i="23"/>
  <c r="T63" i="24"/>
  <c r="M62" i="24"/>
  <c r="L82" i="23"/>
  <c r="T83" i="23"/>
  <c r="U66" i="20"/>
  <c r="M65" i="20"/>
  <c r="S37" i="23"/>
  <c r="K36" i="23"/>
  <c r="R27" i="24"/>
  <c r="K26" i="24"/>
  <c r="S67" i="20"/>
  <c r="K66" i="20"/>
  <c r="T27" i="24"/>
  <c r="M26" i="24"/>
  <c r="U61" i="23"/>
  <c r="M60" i="23"/>
  <c r="T17" i="76"/>
  <c r="W46" i="111" l="1"/>
  <c r="N46" i="111"/>
  <c r="L47" i="111"/>
  <c r="X94" i="56"/>
  <c r="Q93" i="56"/>
  <c r="L83" i="23"/>
  <c r="T84" i="23"/>
  <c r="U62" i="23"/>
  <c r="M61" i="23"/>
  <c r="S68" i="20"/>
  <c r="K67" i="20"/>
  <c r="S38" i="23"/>
  <c r="K37" i="23"/>
  <c r="L63" i="23"/>
  <c r="T64" i="23"/>
  <c r="K62" i="23"/>
  <c r="S63" i="23"/>
  <c r="K84" i="23"/>
  <c r="S85" i="23"/>
  <c r="T28" i="24"/>
  <c r="M27" i="24"/>
  <c r="R28" i="24"/>
  <c r="K27" i="24"/>
  <c r="U67" i="20"/>
  <c r="M66" i="20"/>
  <c r="T64" i="24"/>
  <c r="M63" i="24"/>
  <c r="U128" i="20"/>
  <c r="M127" i="20"/>
  <c r="M17" i="76"/>
  <c r="U12" i="76"/>
  <c r="N12" i="76" s="1"/>
  <c r="W47" i="111" l="1"/>
  <c r="N47" i="111"/>
  <c r="Q94" i="56"/>
  <c r="X95" i="56"/>
  <c r="M128" i="20"/>
  <c r="U129" i="20"/>
  <c r="U68" i="20"/>
  <c r="M67" i="20"/>
  <c r="T29" i="24"/>
  <c r="M28" i="24"/>
  <c r="S39" i="23"/>
  <c r="K38" i="23"/>
  <c r="U63" i="23"/>
  <c r="M62" i="23"/>
  <c r="S86" i="23"/>
  <c r="K85" i="23"/>
  <c r="L64" i="23"/>
  <c r="T65" i="23"/>
  <c r="T85" i="23"/>
  <c r="L84" i="23"/>
  <c r="K63" i="23"/>
  <c r="S64" i="23"/>
  <c r="T65" i="24"/>
  <c r="M64" i="24"/>
  <c r="R29" i="24"/>
  <c r="K28" i="24"/>
  <c r="S69" i="20"/>
  <c r="K68" i="20"/>
  <c r="U13" i="76"/>
  <c r="N13" i="76" s="1"/>
  <c r="T70" i="111" l="1"/>
  <c r="N48" i="111"/>
  <c r="Q95" i="56"/>
  <c r="X96" i="56"/>
  <c r="S70" i="20"/>
  <c r="K69" i="20"/>
  <c r="L85" i="23"/>
  <c r="T86" i="23"/>
  <c r="S40" i="23"/>
  <c r="K39" i="23"/>
  <c r="U69" i="20"/>
  <c r="M68" i="20"/>
  <c r="K64" i="23"/>
  <c r="S65" i="23"/>
  <c r="L65" i="23"/>
  <c r="T66" i="23"/>
  <c r="L66" i="23" s="1"/>
  <c r="M129" i="20"/>
  <c r="U130" i="20"/>
  <c r="T66" i="24"/>
  <c r="M65" i="24"/>
  <c r="K86" i="23"/>
  <c r="S87" i="23"/>
  <c r="K87" i="23" s="1"/>
  <c r="R30" i="24"/>
  <c r="K29" i="24"/>
  <c r="U64" i="23"/>
  <c r="M63" i="23"/>
  <c r="T30" i="24"/>
  <c r="M29" i="24"/>
  <c r="U14" i="76"/>
  <c r="N14" i="76" s="1"/>
  <c r="T71" i="111" l="1"/>
  <c r="K71" i="111"/>
  <c r="M31" i="111"/>
  <c r="X97" i="56"/>
  <c r="Q96" i="56"/>
  <c r="L86" i="23"/>
  <c r="T87" i="23"/>
  <c r="L87" i="23" s="1"/>
  <c r="T31" i="24"/>
  <c r="M30" i="24"/>
  <c r="T67" i="24"/>
  <c r="M66" i="24"/>
  <c r="U70" i="20"/>
  <c r="M70" i="20" s="1"/>
  <c r="M69" i="20"/>
  <c r="U131" i="20"/>
  <c r="M130" i="20"/>
  <c r="K65" i="23"/>
  <c r="S66" i="23"/>
  <c r="K66" i="23" s="1"/>
  <c r="R31" i="24"/>
  <c r="K30" i="24"/>
  <c r="U65" i="23"/>
  <c r="M64" i="23"/>
  <c r="S41" i="23"/>
  <c r="K41" i="23" s="1"/>
  <c r="K40" i="23"/>
  <c r="T56" i="20"/>
  <c r="K70" i="20"/>
  <c r="U15" i="76"/>
  <c r="N15" i="76" s="1"/>
  <c r="T72" i="111" l="1"/>
  <c r="K72" i="111"/>
  <c r="M32" i="111"/>
  <c r="X98" i="56"/>
  <c r="Q98" i="56" s="1"/>
  <c r="Q97" i="56"/>
  <c r="T57" i="20"/>
  <c r="L56" i="20"/>
  <c r="T32" i="24"/>
  <c r="M31" i="24"/>
  <c r="U66" i="23"/>
  <c r="M65" i="23"/>
  <c r="R32" i="24"/>
  <c r="K31" i="24"/>
  <c r="U132" i="20"/>
  <c r="M131" i="20"/>
  <c r="T68" i="24"/>
  <c r="M68" i="24" s="1"/>
  <c r="M67" i="24"/>
  <c r="U16" i="76"/>
  <c r="N16" i="76" s="1"/>
  <c r="T73" i="111" l="1"/>
  <c r="K73" i="111"/>
  <c r="M33" i="111"/>
  <c r="R33" i="24"/>
  <c r="K32" i="24"/>
  <c r="T33" i="24"/>
  <c r="M32" i="24"/>
  <c r="U133" i="20"/>
  <c r="M132" i="20"/>
  <c r="M66" i="23"/>
  <c r="U78" i="23"/>
  <c r="T58" i="20"/>
  <c r="L57" i="20"/>
  <c r="U17" i="76"/>
  <c r="K74" i="111" l="1"/>
  <c r="T74" i="111"/>
  <c r="M34" i="111"/>
  <c r="M78" i="23"/>
  <c r="U79" i="23"/>
  <c r="T34" i="24"/>
  <c r="M33" i="24"/>
  <c r="T59" i="20"/>
  <c r="L58" i="20"/>
  <c r="M133" i="20"/>
  <c r="U139" i="20"/>
  <c r="R34" i="24"/>
  <c r="K33" i="24"/>
  <c r="N17" i="76"/>
  <c r="V12" i="76"/>
  <c r="O12" i="76" s="1"/>
  <c r="T75" i="111" l="1"/>
  <c r="K75" i="111"/>
  <c r="M35" i="111"/>
  <c r="M140" i="20"/>
  <c r="U140" i="20"/>
  <c r="T35" i="24"/>
  <c r="M35" i="24" s="1"/>
  <c r="M34" i="24"/>
  <c r="U80" i="23"/>
  <c r="M79" i="23"/>
  <c r="R35" i="24"/>
  <c r="K34" i="24"/>
  <c r="T60" i="20"/>
  <c r="L59" i="20"/>
  <c r="V13" i="76"/>
  <c r="O13" i="76" s="1"/>
  <c r="T76" i="111" l="1"/>
  <c r="K76" i="111"/>
  <c r="M36" i="111"/>
  <c r="U141" i="20"/>
  <c r="M141" i="20"/>
  <c r="S21" i="24"/>
  <c r="K35" i="24"/>
  <c r="T61" i="20"/>
  <c r="L60" i="20"/>
  <c r="U81" i="23"/>
  <c r="M80" i="23"/>
  <c r="V14" i="76"/>
  <c r="O14" i="76" s="1"/>
  <c r="K77" i="111" l="1"/>
  <c r="T77" i="111"/>
  <c r="M37" i="111"/>
  <c r="U82" i="23"/>
  <c r="M81" i="23"/>
  <c r="S22" i="24"/>
  <c r="L21" i="24"/>
  <c r="T62" i="20"/>
  <c r="L61" i="20"/>
  <c r="U142" i="20"/>
  <c r="M142" i="20"/>
  <c r="V15" i="76"/>
  <c r="O15" i="76" s="1"/>
  <c r="T78" i="111" l="1"/>
  <c r="K78" i="111"/>
  <c r="U143" i="20"/>
  <c r="M143" i="20"/>
  <c r="S23" i="24"/>
  <c r="L22" i="24"/>
  <c r="T63" i="20"/>
  <c r="L62" i="20"/>
  <c r="U83" i="23"/>
  <c r="M82" i="23"/>
  <c r="V16" i="76"/>
  <c r="O16" i="76" s="1"/>
  <c r="T79" i="111" l="1"/>
  <c r="K79" i="111"/>
  <c r="U84" i="23"/>
  <c r="M83" i="23"/>
  <c r="S24" i="24"/>
  <c r="L23" i="24"/>
  <c r="T64" i="20"/>
  <c r="L63" i="20"/>
  <c r="U144" i="20"/>
  <c r="M144" i="20"/>
  <c r="V17" i="76"/>
  <c r="K80" i="111" l="1"/>
  <c r="T80" i="111"/>
  <c r="M38" i="111"/>
  <c r="U145" i="20"/>
  <c r="M145" i="20"/>
  <c r="S25" i="24"/>
  <c r="L24" i="24"/>
  <c r="T65" i="20"/>
  <c r="L64" i="20"/>
  <c r="U85" i="23"/>
  <c r="M84" i="23"/>
  <c r="O17" i="76"/>
  <c r="W12" i="76"/>
  <c r="P12" i="76"/>
  <c r="T81" i="111" l="1"/>
  <c r="K81" i="111"/>
  <c r="M39" i="111"/>
  <c r="U86" i="23"/>
  <c r="M85" i="23"/>
  <c r="S26" i="24"/>
  <c r="L25" i="24"/>
  <c r="T66" i="20"/>
  <c r="L65" i="20"/>
  <c r="U146" i="20"/>
  <c r="M146" i="20"/>
  <c r="W13" i="76"/>
  <c r="P13" i="76" s="1"/>
  <c r="T82" i="111" l="1"/>
  <c r="K82" i="111"/>
  <c r="M40" i="111"/>
  <c r="U147" i="20"/>
  <c r="M147" i="20"/>
  <c r="S27" i="24"/>
  <c r="L26" i="24"/>
  <c r="T67" i="20"/>
  <c r="L66" i="20"/>
  <c r="U87" i="23"/>
  <c r="M87" i="23" s="1"/>
  <c r="M86" i="23"/>
  <c r="W14" i="76"/>
  <c r="P14" i="76" s="1"/>
  <c r="T83" i="111" l="1"/>
  <c r="K83" i="111"/>
  <c r="S28" i="24"/>
  <c r="L27" i="24"/>
  <c r="T68" i="20"/>
  <c r="L67" i="20"/>
  <c r="U148" i="20"/>
  <c r="M148" i="20"/>
  <c r="W15" i="76"/>
  <c r="P15" i="76" s="1"/>
  <c r="T84" i="111" l="1"/>
  <c r="K84" i="111"/>
  <c r="M41" i="111"/>
  <c r="T69" i="20"/>
  <c r="L68" i="20"/>
  <c r="U149" i="20"/>
  <c r="M149" i="20"/>
  <c r="S29" i="24"/>
  <c r="L28" i="24"/>
  <c r="W16" i="76"/>
  <c r="P16" i="76" s="1"/>
  <c r="T85" i="111" l="1"/>
  <c r="K85" i="111"/>
  <c r="M42" i="111"/>
  <c r="U150" i="20"/>
  <c r="M150" i="20"/>
  <c r="S30" i="24"/>
  <c r="L29" i="24"/>
  <c r="T70" i="20"/>
  <c r="L70" i="20" s="1"/>
  <c r="L69" i="20"/>
  <c r="W17" i="76"/>
  <c r="P17" i="76" s="1"/>
  <c r="T86" i="111" l="1"/>
  <c r="K86" i="111"/>
  <c r="M43" i="111"/>
  <c r="S31" i="24"/>
  <c r="L30" i="24"/>
  <c r="U151" i="20"/>
  <c r="M151" i="20"/>
  <c r="J196" i="20"/>
  <c r="J168" i="20"/>
  <c r="J140" i="20"/>
  <c r="J119" i="20"/>
  <c r="J89" i="20"/>
  <c r="J56" i="20"/>
  <c r="J54" i="24"/>
  <c r="J21" i="24"/>
  <c r="J90" i="55"/>
  <c r="J77" i="55"/>
  <c r="J57" i="55"/>
  <c r="J44" i="55"/>
  <c r="J24" i="55"/>
  <c r="J10" i="55"/>
  <c r="J88" i="40"/>
  <c r="J26" i="40"/>
  <c r="J110" i="47"/>
  <c r="J69" i="47"/>
  <c r="J18" i="47"/>
  <c r="K124" i="32"/>
  <c r="K92" i="32"/>
  <c r="K49" i="32"/>
  <c r="K14" i="32"/>
  <c r="J96" i="69"/>
  <c r="J40" i="69"/>
  <c r="J28" i="69"/>
  <c r="J128" i="46"/>
  <c r="J81" i="46"/>
  <c r="J30" i="46"/>
  <c r="L87" i="56"/>
  <c r="L57" i="56"/>
  <c r="L12" i="56"/>
  <c r="J78" i="23"/>
  <c r="J57" i="23"/>
  <c r="J32" i="23"/>
  <c r="J590" i="31"/>
  <c r="J552" i="31"/>
  <c r="J515" i="31"/>
  <c r="J478" i="31"/>
  <c r="J441" i="31"/>
  <c r="J405" i="31"/>
  <c r="J368" i="31"/>
  <c r="J330" i="31"/>
  <c r="J290" i="31"/>
  <c r="J250" i="31"/>
  <c r="J212" i="31"/>
  <c r="J170" i="31"/>
  <c r="J131" i="31"/>
  <c r="J95" i="31"/>
  <c r="J149" i="75"/>
  <c r="T87" i="111" l="1"/>
  <c r="K87" i="111"/>
  <c r="U152" i="20"/>
  <c r="M152" i="20"/>
  <c r="S32" i="24"/>
  <c r="L31" i="24"/>
  <c r="J40" i="75"/>
  <c r="J96" i="75"/>
  <c r="U70" i="111" l="1"/>
  <c r="K88" i="111"/>
  <c r="M44" i="111"/>
  <c r="S33" i="24"/>
  <c r="L32" i="24"/>
  <c r="U153" i="20"/>
  <c r="M153" i="20"/>
  <c r="R41" i="75"/>
  <c r="R42" i="75" s="1"/>
  <c r="K40" i="75"/>
  <c r="L71" i="111" l="1"/>
  <c r="U71" i="111"/>
  <c r="M45" i="111"/>
  <c r="U168" i="20"/>
  <c r="M154" i="20"/>
  <c r="S34" i="24"/>
  <c r="L33" i="24"/>
  <c r="K41" i="75"/>
  <c r="R43" i="75"/>
  <c r="K42" i="75"/>
  <c r="K41" i="40"/>
  <c r="S41" i="40"/>
  <c r="K42" i="40" s="1"/>
  <c r="L41" i="40"/>
  <c r="T41" i="40"/>
  <c r="L42" i="40" s="1"/>
  <c r="K88" i="40"/>
  <c r="S89" i="40"/>
  <c r="S90" i="40" s="1"/>
  <c r="S91" i="40" s="1"/>
  <c r="S92" i="40" s="1"/>
  <c r="S93" i="40" s="1"/>
  <c r="S94" i="40" s="1"/>
  <c r="S95" i="40" s="1"/>
  <c r="S96" i="40" s="1"/>
  <c r="S97" i="40" s="1"/>
  <c r="S98" i="40" s="1"/>
  <c r="S99" i="40" s="1"/>
  <c r="S100" i="40" s="1"/>
  <c r="S101" i="40" s="1"/>
  <c r="T88" i="40" s="1"/>
  <c r="T89" i="40" s="1"/>
  <c r="T90" i="40" s="1"/>
  <c r="T91" i="40" s="1"/>
  <c r="T92" i="40" s="1"/>
  <c r="T93" i="40" s="1"/>
  <c r="T94" i="40" s="1"/>
  <c r="T95" i="40" s="1"/>
  <c r="T96" i="40" s="1"/>
  <c r="T97" i="40" s="1"/>
  <c r="T98" i="40" s="1"/>
  <c r="T99" i="40" s="1"/>
  <c r="T100" i="40" s="1"/>
  <c r="T101" i="40" s="1"/>
  <c r="U88" i="40" s="1"/>
  <c r="U89" i="40" s="1"/>
  <c r="U90" i="40" s="1"/>
  <c r="U91" i="40" s="1"/>
  <c r="U92" i="40" s="1"/>
  <c r="U93" i="40" s="1"/>
  <c r="U94" i="40" s="1"/>
  <c r="U95" i="40" s="1"/>
  <c r="U96" i="40" s="1"/>
  <c r="U97" i="40" s="1"/>
  <c r="U98" i="40" s="1"/>
  <c r="U99" i="40" s="1"/>
  <c r="U100" i="40" s="1"/>
  <c r="U101" i="40" s="1"/>
  <c r="U102" i="40" s="1"/>
  <c r="K26" i="40"/>
  <c r="S27" i="40"/>
  <c r="K27" i="40" s="1"/>
  <c r="U72" i="111" l="1"/>
  <c r="L72" i="111"/>
  <c r="M46" i="111"/>
  <c r="S35" i="24"/>
  <c r="L35" i="24" s="1"/>
  <c r="L34" i="24"/>
  <c r="U169" i="20"/>
  <c r="M168" i="20"/>
  <c r="U103" i="40"/>
  <c r="M103" i="40"/>
  <c r="K100" i="40"/>
  <c r="K96" i="40"/>
  <c r="K92" i="40"/>
  <c r="M101" i="40"/>
  <c r="M100" i="40"/>
  <c r="M99" i="40"/>
  <c r="M98" i="40"/>
  <c r="M97" i="40"/>
  <c r="M96" i="40"/>
  <c r="M95" i="40"/>
  <c r="M94" i="40"/>
  <c r="M93" i="40"/>
  <c r="M92" i="40"/>
  <c r="M91" i="40"/>
  <c r="M90" i="40"/>
  <c r="M89" i="40"/>
  <c r="M88" i="40"/>
  <c r="S42" i="40"/>
  <c r="K43" i="40" s="1"/>
  <c r="S28" i="40"/>
  <c r="S29" i="40" s="1"/>
  <c r="S30" i="40" s="1"/>
  <c r="S31" i="40" s="1"/>
  <c r="S32" i="40" s="1"/>
  <c r="S33" i="40" s="1"/>
  <c r="S34" i="40" s="1"/>
  <c r="S35" i="40" s="1"/>
  <c r="S36" i="40" s="1"/>
  <c r="S37" i="40" s="1"/>
  <c r="S38" i="40" s="1"/>
  <c r="S39" i="40" s="1"/>
  <c r="T26" i="40" s="1"/>
  <c r="T27" i="40" s="1"/>
  <c r="T28" i="40" s="1"/>
  <c r="T29" i="40" s="1"/>
  <c r="T30" i="40" s="1"/>
  <c r="T31" i="40" s="1"/>
  <c r="T32" i="40" s="1"/>
  <c r="T33" i="40" s="1"/>
  <c r="T34" i="40" s="1"/>
  <c r="T35" i="40" s="1"/>
  <c r="T36" i="40" s="1"/>
  <c r="T37" i="40" s="1"/>
  <c r="T38" i="40" s="1"/>
  <c r="T39" i="40" s="1"/>
  <c r="L39" i="40" s="1"/>
  <c r="K98" i="40"/>
  <c r="K94" i="40"/>
  <c r="K90" i="40"/>
  <c r="L101" i="40"/>
  <c r="L100" i="40"/>
  <c r="L99" i="40"/>
  <c r="L98" i="40"/>
  <c r="L97" i="40"/>
  <c r="L96" i="40"/>
  <c r="L95" i="40"/>
  <c r="L94" i="40"/>
  <c r="L93" i="40"/>
  <c r="L92" i="40"/>
  <c r="L91" i="40"/>
  <c r="L90" i="40"/>
  <c r="L89" i="40"/>
  <c r="L88" i="40"/>
  <c r="U26" i="40"/>
  <c r="K39" i="40"/>
  <c r="L38" i="40"/>
  <c r="K37" i="40"/>
  <c r="L36" i="40"/>
  <c r="K35" i="40"/>
  <c r="L34" i="40"/>
  <c r="K33" i="40"/>
  <c r="L32" i="40"/>
  <c r="K31" i="40"/>
  <c r="L30" i="40"/>
  <c r="K29" i="40"/>
  <c r="L28" i="40"/>
  <c r="L26" i="40"/>
  <c r="K38" i="40"/>
  <c r="L37" i="40"/>
  <c r="K36" i="40"/>
  <c r="L35" i="40"/>
  <c r="K34" i="40"/>
  <c r="L33" i="40"/>
  <c r="K32" i="40"/>
  <c r="L31" i="40"/>
  <c r="K30" i="40"/>
  <c r="L29" i="40"/>
  <c r="K28" i="40"/>
  <c r="L27" i="40"/>
  <c r="R44" i="75"/>
  <c r="K43" i="75"/>
  <c r="T42" i="40"/>
  <c r="L43" i="40" s="1"/>
  <c r="K101" i="40"/>
  <c r="K99" i="40"/>
  <c r="K97" i="40"/>
  <c r="K95" i="40"/>
  <c r="K93" i="40"/>
  <c r="K91" i="40"/>
  <c r="K89" i="40"/>
  <c r="U73" i="111" l="1"/>
  <c r="L73" i="111"/>
  <c r="M47" i="111"/>
  <c r="U170" i="20"/>
  <c r="M169" i="20"/>
  <c r="S43" i="40"/>
  <c r="U104" i="40"/>
  <c r="M104" i="40"/>
  <c r="U27" i="40"/>
  <c r="M26" i="40"/>
  <c r="R45" i="75"/>
  <c r="K44" i="75"/>
  <c r="T43" i="40"/>
  <c r="L44" i="40" s="1"/>
  <c r="U74" i="111" l="1"/>
  <c r="L74" i="111"/>
  <c r="U171" i="20"/>
  <c r="M170" i="20"/>
  <c r="U105" i="40"/>
  <c r="M105" i="40"/>
  <c r="S44" i="40"/>
  <c r="K45" i="40" s="1"/>
  <c r="K44" i="40"/>
  <c r="U28" i="40"/>
  <c r="M27" i="40"/>
  <c r="R46" i="75"/>
  <c r="K45" i="75"/>
  <c r="T44" i="40"/>
  <c r="L45" i="40" s="1"/>
  <c r="L75" i="111" l="1"/>
  <c r="U75" i="111"/>
  <c r="U172" i="20"/>
  <c r="M171" i="20"/>
  <c r="U106" i="40"/>
  <c r="M107" i="40" s="1"/>
  <c r="M106" i="40"/>
  <c r="U29" i="40"/>
  <c r="M28" i="40"/>
  <c r="R47" i="75"/>
  <c r="K46" i="75"/>
  <c r="Y136" i="74"/>
  <c r="X136" i="74"/>
  <c r="Y79" i="74"/>
  <c r="X79" i="74"/>
  <c r="W79" i="74"/>
  <c r="V79" i="74"/>
  <c r="N78" i="74"/>
  <c r="M78" i="74"/>
  <c r="N77" i="74"/>
  <c r="M77" i="74"/>
  <c r="N76" i="74"/>
  <c r="M76" i="74"/>
  <c r="N75" i="74"/>
  <c r="M75" i="74"/>
  <c r="N74" i="74"/>
  <c r="M74" i="74"/>
  <c r="N73" i="74"/>
  <c r="M73" i="74"/>
  <c r="O9" i="74"/>
  <c r="N9" i="74"/>
  <c r="M9" i="74"/>
  <c r="L9" i="74"/>
  <c r="L76" i="111" l="1"/>
  <c r="U76" i="111"/>
  <c r="U173" i="20"/>
  <c r="M172" i="20"/>
  <c r="U30" i="40"/>
  <c r="M29" i="40"/>
  <c r="R48" i="75"/>
  <c r="K47" i="75"/>
  <c r="R41" i="69"/>
  <c r="K41" i="69" s="1"/>
  <c r="K40" i="69"/>
  <c r="L77" i="111" l="1"/>
  <c r="U77" i="111"/>
  <c r="U174" i="20"/>
  <c r="M173" i="20"/>
  <c r="U31" i="40"/>
  <c r="M30" i="40"/>
  <c r="R49" i="75"/>
  <c r="K48" i="75"/>
  <c r="R42" i="69"/>
  <c r="K42" i="69" s="1"/>
  <c r="L78" i="111" l="1"/>
  <c r="U78" i="111"/>
  <c r="M174" i="20"/>
  <c r="U175" i="20"/>
  <c r="U32" i="40"/>
  <c r="M31" i="40"/>
  <c r="R50" i="75"/>
  <c r="K49" i="75"/>
  <c r="R43" i="69"/>
  <c r="R44" i="69" s="1"/>
  <c r="U79" i="111" l="1"/>
  <c r="L79" i="111"/>
  <c r="U176" i="20"/>
  <c r="M175" i="20"/>
  <c r="U33" i="40"/>
  <c r="M32" i="40"/>
  <c r="R51" i="75"/>
  <c r="K50" i="75"/>
  <c r="K43" i="69"/>
  <c r="K44" i="69"/>
  <c r="R45" i="69"/>
  <c r="U80" i="111" l="1"/>
  <c r="L80" i="111"/>
  <c r="U177" i="20"/>
  <c r="M176" i="20"/>
  <c r="U34" i="40"/>
  <c r="M33" i="40"/>
  <c r="R52" i="75"/>
  <c r="K51" i="75"/>
  <c r="K45" i="69"/>
  <c r="R46" i="69"/>
  <c r="L81" i="111" l="1"/>
  <c r="U81" i="111"/>
  <c r="U178" i="20"/>
  <c r="M177" i="20"/>
  <c r="U35" i="40"/>
  <c r="M34" i="40"/>
  <c r="R53" i="75"/>
  <c r="K52" i="75"/>
  <c r="K46" i="69"/>
  <c r="R47" i="69"/>
  <c r="L82" i="111" l="1"/>
  <c r="U82" i="111"/>
  <c r="U179" i="20"/>
  <c r="M178" i="20"/>
  <c r="U36" i="40"/>
  <c r="M35" i="40"/>
  <c r="R54" i="75"/>
  <c r="K53" i="75"/>
  <c r="K47" i="69"/>
  <c r="R48" i="69"/>
  <c r="U83" i="111" l="1"/>
  <c r="L83" i="111"/>
  <c r="U180" i="20"/>
  <c r="M179" i="20"/>
  <c r="U37" i="40"/>
  <c r="M36" i="40"/>
  <c r="R55" i="75"/>
  <c r="K54" i="75"/>
  <c r="K48" i="69"/>
  <c r="R49" i="69"/>
  <c r="U84" i="111" l="1"/>
  <c r="L84" i="111"/>
  <c r="U181" i="20"/>
  <c r="M180" i="20"/>
  <c r="U38" i="40"/>
  <c r="M37" i="40"/>
  <c r="R56" i="75"/>
  <c r="K55" i="75"/>
  <c r="K49" i="69"/>
  <c r="R50" i="69"/>
  <c r="U85" i="111" l="1"/>
  <c r="L85" i="111"/>
  <c r="U182" i="20"/>
  <c r="M182" i="20" s="1"/>
  <c r="M181" i="20"/>
  <c r="U39" i="40"/>
  <c r="M38" i="40"/>
  <c r="R57" i="75"/>
  <c r="K56" i="75"/>
  <c r="K50" i="69"/>
  <c r="R51" i="69"/>
  <c r="L86" i="111" l="1"/>
  <c r="U86" i="111"/>
  <c r="U40" i="40"/>
  <c r="M39" i="40"/>
  <c r="R58" i="75"/>
  <c r="K57" i="75"/>
  <c r="K51" i="69"/>
  <c r="R52" i="69"/>
  <c r="L87" i="111" l="1"/>
  <c r="U87" i="111"/>
  <c r="U41" i="40"/>
  <c r="M41" i="40"/>
  <c r="R59" i="75"/>
  <c r="K58" i="75"/>
  <c r="K52" i="69"/>
  <c r="R53" i="69"/>
  <c r="V70" i="111" l="1"/>
  <c r="L88" i="111"/>
  <c r="M42" i="40"/>
  <c r="U42" i="40"/>
  <c r="R60" i="75"/>
  <c r="K59" i="75"/>
  <c r="K53" i="69"/>
  <c r="R54" i="69"/>
  <c r="V71" i="111" l="1"/>
  <c r="M71" i="111"/>
  <c r="U43" i="40"/>
  <c r="M43" i="40"/>
  <c r="K60" i="75"/>
  <c r="S40" i="75"/>
  <c r="K54" i="69"/>
  <c r="R55" i="69"/>
  <c r="V72" i="111" l="1"/>
  <c r="M72" i="111"/>
  <c r="U44" i="40"/>
  <c r="M45" i="40" s="1"/>
  <c r="M44" i="40"/>
  <c r="S41" i="75"/>
  <c r="L40" i="75"/>
  <c r="K55" i="69"/>
  <c r="R56" i="69"/>
  <c r="V73" i="111" l="1"/>
  <c r="M73" i="111"/>
  <c r="L41" i="75"/>
  <c r="S42" i="75"/>
  <c r="K56" i="69"/>
  <c r="R57" i="69"/>
  <c r="M74" i="111" l="1"/>
  <c r="V74" i="111"/>
  <c r="L42" i="75"/>
  <c r="S43" i="75"/>
  <c r="K57" i="69"/>
  <c r="R58" i="69"/>
  <c r="V75" i="111" l="1"/>
  <c r="M75" i="111"/>
  <c r="L43" i="75"/>
  <c r="S44" i="75"/>
  <c r="K58" i="69"/>
  <c r="R59" i="69"/>
  <c r="N16" i="70"/>
  <c r="M16" i="70"/>
  <c r="L16" i="70"/>
  <c r="N15" i="70"/>
  <c r="M15" i="70"/>
  <c r="L15" i="70"/>
  <c r="N14" i="70"/>
  <c r="M14" i="70"/>
  <c r="L14" i="70"/>
  <c r="N13" i="70"/>
  <c r="M13" i="70"/>
  <c r="L13" i="70"/>
  <c r="N12" i="70"/>
  <c r="M12" i="70"/>
  <c r="L12" i="70"/>
  <c r="N11" i="70"/>
  <c r="M11" i="70"/>
  <c r="L11" i="70"/>
  <c r="N10" i="70"/>
  <c r="M10" i="70"/>
  <c r="L10" i="70"/>
  <c r="N9" i="70"/>
  <c r="M9" i="70"/>
  <c r="L9" i="70"/>
  <c r="N8" i="70"/>
  <c r="M8" i="70"/>
  <c r="L8" i="70"/>
  <c r="N7" i="70"/>
  <c r="M7" i="70"/>
  <c r="L7" i="70"/>
  <c r="N6" i="70"/>
  <c r="M6" i="70"/>
  <c r="L6" i="70"/>
  <c r="N5" i="70"/>
  <c r="M5" i="70"/>
  <c r="L5" i="70"/>
  <c r="V76" i="111" l="1"/>
  <c r="M76" i="111"/>
  <c r="L44" i="75"/>
  <c r="S45" i="75"/>
  <c r="K59" i="69"/>
  <c r="R60" i="69"/>
  <c r="L49" i="32"/>
  <c r="M49" i="32"/>
  <c r="U15" i="32"/>
  <c r="N15" i="32" s="1"/>
  <c r="N14" i="32"/>
  <c r="M77" i="111" l="1"/>
  <c r="V77" i="111"/>
  <c r="U16" i="32"/>
  <c r="L45" i="75"/>
  <c r="S46" i="75"/>
  <c r="K60" i="69"/>
  <c r="S40" i="69"/>
  <c r="V78" i="111" l="1"/>
  <c r="M78" i="111"/>
  <c r="U17" i="32"/>
  <c r="N16" i="32"/>
  <c r="L46" i="75"/>
  <c r="S47" i="75"/>
  <c r="S41" i="69"/>
  <c r="L40" i="69"/>
  <c r="U93" i="32"/>
  <c r="N92" i="32"/>
  <c r="V79" i="111" l="1"/>
  <c r="M79" i="111"/>
  <c r="U18" i="32"/>
  <c r="N17" i="32"/>
  <c r="L47" i="75"/>
  <c r="S48" i="75"/>
  <c r="L41" i="69"/>
  <c r="S42" i="69"/>
  <c r="N93" i="32"/>
  <c r="U94" i="32"/>
  <c r="V80" i="111" l="1"/>
  <c r="M80" i="111"/>
  <c r="U19" i="32"/>
  <c r="N18" i="32"/>
  <c r="L48" i="75"/>
  <c r="S49" i="75"/>
  <c r="S43" i="69"/>
  <c r="L42" i="69"/>
  <c r="U95" i="32"/>
  <c r="N94" i="32"/>
  <c r="M81" i="111" l="1"/>
  <c r="V81" i="111"/>
  <c r="N19" i="32"/>
  <c r="U20" i="32"/>
  <c r="L49" i="75"/>
  <c r="S50" i="75"/>
  <c r="S44" i="69"/>
  <c r="L43" i="69"/>
  <c r="U96" i="32"/>
  <c r="N95" i="32"/>
  <c r="V82" i="111" l="1"/>
  <c r="M82" i="111"/>
  <c r="U21" i="32"/>
  <c r="N20" i="32"/>
  <c r="L50" i="75"/>
  <c r="S51" i="75"/>
  <c r="S45" i="69"/>
  <c r="L44" i="69"/>
  <c r="U97" i="32"/>
  <c r="N96" i="32"/>
  <c r="M83" i="111" l="1"/>
  <c r="V83" i="111"/>
  <c r="N21" i="32"/>
  <c r="U22" i="32"/>
  <c r="L51" i="75"/>
  <c r="S52" i="75"/>
  <c r="S46" i="69"/>
  <c r="L45" i="69"/>
  <c r="U98" i="32"/>
  <c r="N97" i="32"/>
  <c r="V84" i="111" l="1"/>
  <c r="M84" i="111"/>
  <c r="U23" i="32"/>
  <c r="N22" i="32"/>
  <c r="L52" i="75"/>
  <c r="S53" i="75"/>
  <c r="S47" i="69"/>
  <c r="L46" i="69"/>
  <c r="U99" i="32"/>
  <c r="N98" i="32"/>
  <c r="V85" i="111" l="1"/>
  <c r="M85" i="111"/>
  <c r="N23" i="32"/>
  <c r="U24" i="32"/>
  <c r="S54" i="75"/>
  <c r="L53" i="75"/>
  <c r="S48" i="69"/>
  <c r="L47" i="69"/>
  <c r="U100" i="32"/>
  <c r="N99" i="32"/>
  <c r="M86" i="111" l="1"/>
  <c r="V86" i="111"/>
  <c r="U25" i="32"/>
  <c r="N24" i="32"/>
  <c r="L54" i="75"/>
  <c r="S55" i="75"/>
  <c r="S49" i="69"/>
  <c r="L48" i="69"/>
  <c r="U101" i="32"/>
  <c r="N100" i="32"/>
  <c r="V87" i="111" l="1"/>
  <c r="M87" i="111"/>
  <c r="N25" i="32"/>
  <c r="U26" i="32"/>
  <c r="L55" i="75"/>
  <c r="S56" i="75"/>
  <c r="S50" i="69"/>
  <c r="L49" i="69"/>
  <c r="U102" i="32"/>
  <c r="N101" i="32"/>
  <c r="W70" i="111" l="1"/>
  <c r="M88" i="111"/>
  <c r="U27" i="32"/>
  <c r="N26" i="32"/>
  <c r="L56" i="75"/>
  <c r="S57" i="75"/>
  <c r="S51" i="69"/>
  <c r="L50" i="69"/>
  <c r="U103" i="32"/>
  <c r="N102" i="32"/>
  <c r="W71" i="111" l="1"/>
  <c r="N71" i="111"/>
  <c r="N27" i="32"/>
  <c r="U28" i="32"/>
  <c r="L57" i="75"/>
  <c r="S58" i="75"/>
  <c r="S52" i="69"/>
  <c r="L51" i="69"/>
  <c r="U104" i="32"/>
  <c r="N103" i="32"/>
  <c r="W72" i="111" l="1"/>
  <c r="N72" i="111"/>
  <c r="U29" i="32"/>
  <c r="N28" i="32"/>
  <c r="L58" i="75"/>
  <c r="S59" i="75"/>
  <c r="S53" i="69"/>
  <c r="L52" i="69"/>
  <c r="U105" i="32"/>
  <c r="N104" i="32"/>
  <c r="T19" i="47"/>
  <c r="T20" i="47" s="1"/>
  <c r="M18" i="47"/>
  <c r="W73" i="111" l="1"/>
  <c r="N73" i="111"/>
  <c r="M20" i="47"/>
  <c r="T21" i="47"/>
  <c r="M19" i="47"/>
  <c r="N29" i="32"/>
  <c r="U30" i="32"/>
  <c r="L59" i="75"/>
  <c r="S60" i="75"/>
  <c r="S54" i="69"/>
  <c r="L53" i="69"/>
  <c r="U106" i="32"/>
  <c r="N105" i="32"/>
  <c r="W15" i="59"/>
  <c r="X15" i="59" s="1"/>
  <c r="W74" i="111" l="1"/>
  <c r="N74" i="111"/>
  <c r="T22" i="47"/>
  <c r="M21" i="47"/>
  <c r="U31" i="32"/>
  <c r="N30" i="32"/>
  <c r="L60" i="75"/>
  <c r="T40" i="75"/>
  <c r="S55" i="69"/>
  <c r="L54" i="69"/>
  <c r="U107" i="32"/>
  <c r="N106" i="32"/>
  <c r="M30" i="46"/>
  <c r="T31" i="46"/>
  <c r="M31" i="46" s="1"/>
  <c r="N75" i="111" l="1"/>
  <c r="W75" i="111"/>
  <c r="N31" i="32"/>
  <c r="U32" i="32"/>
  <c r="T32" i="46"/>
  <c r="T23" i="47"/>
  <c r="M22" i="47"/>
  <c r="T41" i="75"/>
  <c r="M40" i="75"/>
  <c r="S56" i="69"/>
  <c r="L55" i="69"/>
  <c r="U108" i="32"/>
  <c r="N107" i="32"/>
  <c r="N76" i="111" l="1"/>
  <c r="W76" i="111"/>
  <c r="T24" i="47"/>
  <c r="M23" i="47"/>
  <c r="T33" i="46"/>
  <c r="M32" i="46"/>
  <c r="U33" i="32"/>
  <c r="N32" i="32"/>
  <c r="T42" i="75"/>
  <c r="M41" i="75"/>
  <c r="S57" i="69"/>
  <c r="L56" i="69"/>
  <c r="U109" i="32"/>
  <c r="N108" i="32"/>
  <c r="N77" i="111" l="1"/>
  <c r="W77" i="111"/>
  <c r="T34" i="46"/>
  <c r="M33" i="46"/>
  <c r="N33" i="32"/>
  <c r="U49" i="32"/>
  <c r="T25" i="47"/>
  <c r="M24" i="47"/>
  <c r="T43" i="75"/>
  <c r="M42" i="75"/>
  <c r="S58" i="69"/>
  <c r="L57" i="69"/>
  <c r="U110" i="32"/>
  <c r="N109" i="32"/>
  <c r="W78" i="111" l="1"/>
  <c r="N78" i="111"/>
  <c r="N49" i="32"/>
  <c r="U50" i="32"/>
  <c r="T26" i="47"/>
  <c r="M25" i="47"/>
  <c r="M34" i="46"/>
  <c r="T35" i="46"/>
  <c r="T44" i="75"/>
  <c r="M43" i="75"/>
  <c r="S59" i="69"/>
  <c r="L58" i="69"/>
  <c r="U111" i="32"/>
  <c r="N110" i="32"/>
  <c r="N79" i="111" l="1"/>
  <c r="W79" i="111"/>
  <c r="M26" i="47"/>
  <c r="T27" i="47"/>
  <c r="M35" i="46"/>
  <c r="T36" i="46"/>
  <c r="U51" i="32"/>
  <c r="N50" i="32"/>
  <c r="T45" i="75"/>
  <c r="M44" i="75"/>
  <c r="S60" i="69"/>
  <c r="L59" i="69"/>
  <c r="N111" i="32"/>
  <c r="U124" i="32"/>
  <c r="N80" i="111" l="1"/>
  <c r="W80" i="111"/>
  <c r="M36" i="46"/>
  <c r="T37" i="46"/>
  <c r="T28" i="47"/>
  <c r="M27" i="47"/>
  <c r="N51" i="32"/>
  <c r="U52" i="32"/>
  <c r="T46" i="75"/>
  <c r="M45" i="75"/>
  <c r="T40" i="69"/>
  <c r="L60" i="69"/>
  <c r="N136" i="32"/>
  <c r="U125" i="32"/>
  <c r="N124" i="32"/>
  <c r="N81" i="111" l="1"/>
  <c r="W81" i="111"/>
  <c r="M28" i="47"/>
  <c r="T29" i="47"/>
  <c r="U53" i="32"/>
  <c r="N52" i="32"/>
  <c r="M37" i="46"/>
  <c r="T38" i="46"/>
  <c r="T47" i="75"/>
  <c r="M46" i="75"/>
  <c r="T41" i="69"/>
  <c r="M40" i="69"/>
  <c r="N125" i="32"/>
  <c r="U126" i="32"/>
  <c r="N82" i="111" l="1"/>
  <c r="W82" i="111"/>
  <c r="U54" i="32"/>
  <c r="N53" i="32"/>
  <c r="M38" i="46"/>
  <c r="T39" i="46"/>
  <c r="T30" i="47"/>
  <c r="M29" i="47"/>
  <c r="T48" i="75"/>
  <c r="M47" i="75"/>
  <c r="M41" i="69"/>
  <c r="T42" i="69"/>
  <c r="U127" i="32"/>
  <c r="N126" i="32"/>
  <c r="W83" i="111" l="1"/>
  <c r="N83" i="111"/>
  <c r="M39" i="46"/>
  <c r="T40" i="46"/>
  <c r="M30" i="47"/>
  <c r="T31" i="47"/>
  <c r="U55" i="32"/>
  <c r="N54" i="32"/>
  <c r="T49" i="75"/>
  <c r="M48" i="75"/>
  <c r="T43" i="69"/>
  <c r="M42" i="69"/>
  <c r="U128" i="32"/>
  <c r="N127" i="32"/>
  <c r="N84" i="111" l="1"/>
  <c r="W84" i="111"/>
  <c r="T32" i="47"/>
  <c r="M31" i="47"/>
  <c r="M40" i="46"/>
  <c r="T41" i="46"/>
  <c r="U56" i="32"/>
  <c r="N55" i="32"/>
  <c r="T50" i="75"/>
  <c r="M49" i="75"/>
  <c r="T44" i="69"/>
  <c r="M43" i="69"/>
  <c r="U129" i="32"/>
  <c r="N128" i="32"/>
  <c r="W85" i="111" l="1"/>
  <c r="N85" i="111"/>
  <c r="M41" i="46"/>
  <c r="T42" i="46"/>
  <c r="U57" i="32"/>
  <c r="N56" i="32"/>
  <c r="M32" i="47"/>
  <c r="T33" i="47"/>
  <c r="T51" i="75"/>
  <c r="M50" i="75"/>
  <c r="T45" i="69"/>
  <c r="M44" i="69"/>
  <c r="U130" i="32"/>
  <c r="N129" i="32"/>
  <c r="W86" i="111" l="1"/>
  <c r="N86" i="111"/>
  <c r="U58" i="32"/>
  <c r="N57" i="32"/>
  <c r="T34" i="47"/>
  <c r="M33" i="47"/>
  <c r="M42" i="46"/>
  <c r="T43" i="46"/>
  <c r="T52" i="75"/>
  <c r="M51" i="75"/>
  <c r="T46" i="69"/>
  <c r="M45" i="69"/>
  <c r="U131" i="32"/>
  <c r="N130" i="32"/>
  <c r="W87" i="111" l="1"/>
  <c r="N87" i="111"/>
  <c r="M34" i="47"/>
  <c r="T35" i="47"/>
  <c r="M43" i="46"/>
  <c r="T44" i="46"/>
  <c r="U59" i="32"/>
  <c r="N58" i="32"/>
  <c r="T53" i="75"/>
  <c r="M52" i="75"/>
  <c r="T47" i="69"/>
  <c r="M46" i="69"/>
  <c r="U132" i="32"/>
  <c r="N131" i="32"/>
  <c r="N88" i="111" l="1"/>
  <c r="T110" i="111"/>
  <c r="M44" i="46"/>
  <c r="T45" i="46"/>
  <c r="T36" i="47"/>
  <c r="M35" i="47"/>
  <c r="U60" i="32"/>
  <c r="N59" i="32"/>
  <c r="T54" i="75"/>
  <c r="M53" i="75"/>
  <c r="T48" i="69"/>
  <c r="M47" i="69"/>
  <c r="U133" i="32"/>
  <c r="N132" i="32"/>
  <c r="T111" i="111" l="1"/>
  <c r="K111" i="111"/>
  <c r="M36" i="47"/>
  <c r="T37" i="47"/>
  <c r="M45" i="46"/>
  <c r="T46" i="46"/>
  <c r="U61" i="32"/>
  <c r="N61" i="32" s="1"/>
  <c r="N60" i="32"/>
  <c r="T55" i="75"/>
  <c r="M54" i="75"/>
  <c r="T49" i="69"/>
  <c r="M48" i="69"/>
  <c r="U134" i="32"/>
  <c r="N133" i="32"/>
  <c r="T112" i="111" l="1"/>
  <c r="K112" i="111"/>
  <c r="M46" i="46"/>
  <c r="T47" i="46"/>
  <c r="T38" i="47"/>
  <c r="M37" i="47"/>
  <c r="T56" i="75"/>
  <c r="M55" i="75"/>
  <c r="T50" i="69"/>
  <c r="M49" i="69"/>
  <c r="U135" i="32"/>
  <c r="N135" i="32" s="1"/>
  <c r="N134" i="32"/>
  <c r="T113" i="111" l="1"/>
  <c r="K113" i="111"/>
  <c r="M38" i="47"/>
  <c r="T69" i="47"/>
  <c r="M47" i="46"/>
  <c r="T48" i="46"/>
  <c r="T57" i="75"/>
  <c r="M56" i="75"/>
  <c r="T51" i="69"/>
  <c r="M50" i="69"/>
  <c r="T114" i="111" l="1"/>
  <c r="K114" i="111"/>
  <c r="M48" i="46"/>
  <c r="T49" i="46"/>
  <c r="T70" i="47"/>
  <c r="M69" i="47"/>
  <c r="T58" i="75"/>
  <c r="M57" i="75"/>
  <c r="T52" i="69"/>
  <c r="M51" i="69"/>
  <c r="V17" i="59"/>
  <c r="N16" i="59" s="1"/>
  <c r="O15" i="59"/>
  <c r="P15" i="59"/>
  <c r="N15" i="59"/>
  <c r="V18" i="59"/>
  <c r="V19" i="59" s="1"/>
  <c r="N18" i="59" s="1"/>
  <c r="T115" i="111" l="1"/>
  <c r="K115" i="111"/>
  <c r="M49" i="46"/>
  <c r="T50" i="46"/>
  <c r="M70" i="47"/>
  <c r="T71" i="47"/>
  <c r="T59" i="75"/>
  <c r="M58" i="75"/>
  <c r="T53" i="69"/>
  <c r="M52" i="69"/>
  <c r="N17" i="59"/>
  <c r="V20" i="59"/>
  <c r="N19" i="59" s="1"/>
  <c r="T116" i="111" l="1"/>
  <c r="K116" i="111"/>
  <c r="M71" i="47"/>
  <c r="T72" i="47"/>
  <c r="M50" i="46"/>
  <c r="T51" i="46"/>
  <c r="T60" i="75"/>
  <c r="M59" i="75"/>
  <c r="T54" i="69"/>
  <c r="M53" i="69"/>
  <c r="V21" i="59"/>
  <c r="N20" i="59" s="1"/>
  <c r="M12" i="56"/>
  <c r="T13" i="56"/>
  <c r="T14" i="56" s="1"/>
  <c r="T117" i="111" l="1"/>
  <c r="K117" i="111"/>
  <c r="M51" i="46"/>
  <c r="T52" i="46"/>
  <c r="T73" i="47"/>
  <c r="M72" i="47"/>
  <c r="R96" i="75"/>
  <c r="M60" i="75"/>
  <c r="T55" i="69"/>
  <c r="M54" i="69"/>
  <c r="V22" i="59"/>
  <c r="N21" i="59" s="1"/>
  <c r="M13" i="56"/>
  <c r="T15" i="56"/>
  <c r="T16" i="56" s="1"/>
  <c r="M14" i="56"/>
  <c r="M15" i="56"/>
  <c r="T118" i="111" l="1"/>
  <c r="K118" i="111"/>
  <c r="M73" i="47"/>
  <c r="T74" i="47"/>
  <c r="T81" i="46"/>
  <c r="M52" i="46"/>
  <c r="R97" i="75"/>
  <c r="K96" i="75"/>
  <c r="T56" i="69"/>
  <c r="M55" i="69"/>
  <c r="V23" i="59"/>
  <c r="N22" i="59" s="1"/>
  <c r="M16" i="56"/>
  <c r="T17" i="56"/>
  <c r="T119" i="111" l="1"/>
  <c r="K119" i="111"/>
  <c r="M81" i="46"/>
  <c r="T82" i="46"/>
  <c r="T75" i="47"/>
  <c r="M74" i="47"/>
  <c r="R98" i="75"/>
  <c r="K97" i="75"/>
  <c r="T57" i="69"/>
  <c r="M56" i="69"/>
  <c r="V24" i="59"/>
  <c r="N23" i="59" s="1"/>
  <c r="T18" i="56"/>
  <c r="M17" i="56"/>
  <c r="T120" i="111" l="1"/>
  <c r="K120" i="111"/>
  <c r="M75" i="47"/>
  <c r="T76" i="47"/>
  <c r="T83" i="46"/>
  <c r="M82" i="46"/>
  <c r="R99" i="75"/>
  <c r="K98" i="75"/>
  <c r="T58" i="69"/>
  <c r="M57" i="69"/>
  <c r="W17" i="59"/>
  <c r="O16" i="59" s="1"/>
  <c r="T19" i="56"/>
  <c r="M18" i="56"/>
  <c r="T121" i="111" l="1"/>
  <c r="K121" i="111"/>
  <c r="M83" i="46"/>
  <c r="T84" i="46"/>
  <c r="M76" i="47"/>
  <c r="T77" i="47"/>
  <c r="R100" i="75"/>
  <c r="K99" i="75"/>
  <c r="T59" i="69"/>
  <c r="M58" i="69"/>
  <c r="M19" i="56"/>
  <c r="T20" i="56"/>
  <c r="T122" i="111" l="1"/>
  <c r="K122" i="111"/>
  <c r="T85" i="46"/>
  <c r="M84" i="46"/>
  <c r="M77" i="47"/>
  <c r="T78" i="47"/>
  <c r="R101" i="75"/>
  <c r="K100" i="75"/>
  <c r="T60" i="69"/>
  <c r="R96" i="69" s="1"/>
  <c r="M59" i="69"/>
  <c r="W18" i="59"/>
  <c r="O17" i="59" s="1"/>
  <c r="M20" i="56"/>
  <c r="T21" i="56"/>
  <c r="T123" i="111" l="1"/>
  <c r="K123" i="111"/>
  <c r="T79" i="47"/>
  <c r="M78" i="47"/>
  <c r="M85" i="46"/>
  <c r="T86" i="46"/>
  <c r="R102" i="75"/>
  <c r="K101" i="75"/>
  <c r="R97" i="69"/>
  <c r="K96" i="69"/>
  <c r="M60" i="69"/>
  <c r="W19" i="59"/>
  <c r="O18" i="59" s="1"/>
  <c r="T22" i="56"/>
  <c r="M21" i="56"/>
  <c r="T124" i="111" l="1"/>
  <c r="K124" i="111"/>
  <c r="T87" i="46"/>
  <c r="M86" i="46"/>
  <c r="T80" i="47"/>
  <c r="M79" i="47"/>
  <c r="R103" i="75"/>
  <c r="K102" i="75"/>
  <c r="K97" i="69"/>
  <c r="R98" i="69"/>
  <c r="W20" i="59"/>
  <c r="O19" i="59" s="1"/>
  <c r="T23" i="56"/>
  <c r="M22" i="56"/>
  <c r="T125" i="111" l="1"/>
  <c r="K125" i="111"/>
  <c r="M80" i="47"/>
  <c r="T81" i="47"/>
  <c r="T88" i="46"/>
  <c r="M87" i="46"/>
  <c r="R104" i="75"/>
  <c r="K103" i="75"/>
  <c r="R99" i="69"/>
  <c r="K98" i="69"/>
  <c r="W21" i="59"/>
  <c r="O20" i="59" s="1"/>
  <c r="M23" i="56"/>
  <c r="T24" i="56"/>
  <c r="T126" i="111" l="1"/>
  <c r="K126" i="111"/>
  <c r="T82" i="47"/>
  <c r="M81" i="47"/>
  <c r="T89" i="46"/>
  <c r="M88" i="46"/>
  <c r="R105" i="75"/>
  <c r="K104" i="75"/>
  <c r="K99" i="69"/>
  <c r="R100" i="69"/>
  <c r="W22" i="59"/>
  <c r="O21" i="59" s="1"/>
  <c r="M24" i="56"/>
  <c r="T25" i="56"/>
  <c r="T127" i="111" l="1"/>
  <c r="K127" i="111"/>
  <c r="T90" i="46"/>
  <c r="M89" i="46"/>
  <c r="T83" i="47"/>
  <c r="M82" i="47"/>
  <c r="R106" i="75"/>
  <c r="K105" i="75"/>
  <c r="K100" i="69"/>
  <c r="R101" i="69"/>
  <c r="W23" i="59"/>
  <c r="O22" i="59" s="1"/>
  <c r="T26" i="56"/>
  <c r="M25" i="56"/>
  <c r="U110" i="111" l="1"/>
  <c r="K128" i="111"/>
  <c r="M83" i="47"/>
  <c r="T84" i="47"/>
  <c r="M90" i="46"/>
  <c r="T91" i="46"/>
  <c r="R107" i="75"/>
  <c r="K106" i="75"/>
  <c r="R102" i="69"/>
  <c r="K101" i="69"/>
  <c r="W24" i="59"/>
  <c r="T27" i="56"/>
  <c r="M26" i="56"/>
  <c r="L111" i="111" l="1"/>
  <c r="U111" i="111"/>
  <c r="T85" i="47"/>
  <c r="M84" i="47"/>
  <c r="T92" i="46"/>
  <c r="M91" i="46"/>
  <c r="R108" i="75"/>
  <c r="K107" i="75"/>
  <c r="K102" i="69"/>
  <c r="R103" i="69"/>
  <c r="O23" i="59"/>
  <c r="X17" i="59"/>
  <c r="T28" i="56"/>
  <c r="M27" i="56"/>
  <c r="U112" i="111" l="1"/>
  <c r="L112" i="111"/>
  <c r="T86" i="47"/>
  <c r="M85" i="47"/>
  <c r="T93" i="46"/>
  <c r="M92" i="46"/>
  <c r="R109" i="75"/>
  <c r="R110" i="75" s="1"/>
  <c r="R111" i="75" s="1"/>
  <c r="R112" i="75" s="1"/>
  <c r="R113" i="75" s="1"/>
  <c r="R114" i="75" s="1"/>
  <c r="R115" i="75" s="1"/>
  <c r="K108" i="75"/>
  <c r="R104" i="69"/>
  <c r="K103" i="69"/>
  <c r="X18" i="59"/>
  <c r="P16" i="59"/>
  <c r="M28" i="56"/>
  <c r="T29" i="56"/>
  <c r="U113" i="111" l="1"/>
  <c r="L113" i="111"/>
  <c r="T94" i="46"/>
  <c r="M93" i="46"/>
  <c r="T87" i="47"/>
  <c r="M86" i="47"/>
  <c r="K109" i="75"/>
  <c r="K104" i="69"/>
  <c r="R105" i="69"/>
  <c r="P17" i="59"/>
  <c r="X19" i="59"/>
  <c r="T30" i="56"/>
  <c r="U12" i="56" s="1"/>
  <c r="M29" i="56"/>
  <c r="U114" i="111" l="1"/>
  <c r="L114" i="111"/>
  <c r="T88" i="47"/>
  <c r="M87" i="47"/>
  <c r="T95" i="46"/>
  <c r="M94" i="46"/>
  <c r="R106" i="69"/>
  <c r="K105" i="69"/>
  <c r="X20" i="59"/>
  <c r="P18" i="59"/>
  <c r="U13" i="56"/>
  <c r="U14" i="56" s="1"/>
  <c r="U15" i="56" s="1"/>
  <c r="U16" i="56" s="1"/>
  <c r="U17" i="56" s="1"/>
  <c r="U18" i="56" s="1"/>
  <c r="U19" i="56" s="1"/>
  <c r="U20" i="56" s="1"/>
  <c r="U21" i="56" s="1"/>
  <c r="U22" i="56" s="1"/>
  <c r="U23" i="56" s="1"/>
  <c r="U24" i="56" s="1"/>
  <c r="U25" i="56" s="1"/>
  <c r="U26" i="56" s="1"/>
  <c r="U27" i="56" s="1"/>
  <c r="U28" i="56" s="1"/>
  <c r="U29" i="56" s="1"/>
  <c r="U30" i="56" s="1"/>
  <c r="V12" i="56" s="1"/>
  <c r="M30" i="56"/>
  <c r="U115" i="111" l="1"/>
  <c r="L115" i="111"/>
  <c r="T96" i="46"/>
  <c r="M95" i="46"/>
  <c r="T89" i="47"/>
  <c r="M88" i="47"/>
  <c r="K110" i="75"/>
  <c r="K106" i="69"/>
  <c r="R107" i="69"/>
  <c r="X21" i="59"/>
  <c r="P19" i="59"/>
  <c r="N12" i="56"/>
  <c r="U116" i="111" l="1"/>
  <c r="L116" i="111"/>
  <c r="M89" i="47"/>
  <c r="T110" i="47"/>
  <c r="T97" i="46"/>
  <c r="M96" i="46"/>
  <c r="K111" i="75"/>
  <c r="R108" i="69"/>
  <c r="K107" i="69"/>
  <c r="X22" i="59"/>
  <c r="P20" i="59"/>
  <c r="N13" i="56"/>
  <c r="U117" i="111" l="1"/>
  <c r="L117" i="111"/>
  <c r="T98" i="46"/>
  <c r="M97" i="46"/>
  <c r="T111" i="47"/>
  <c r="M110" i="47"/>
  <c r="K112" i="75"/>
  <c r="K108" i="69"/>
  <c r="R109" i="69"/>
  <c r="X23" i="59"/>
  <c r="P21" i="59"/>
  <c r="N14" i="56"/>
  <c r="U118" i="111" l="1"/>
  <c r="L118" i="111"/>
  <c r="T112" i="47"/>
  <c r="M111" i="47"/>
  <c r="T99" i="46"/>
  <c r="M98" i="46"/>
  <c r="K113" i="75"/>
  <c r="R110" i="69"/>
  <c r="K109" i="69"/>
  <c r="X24" i="59"/>
  <c r="P22" i="59"/>
  <c r="N15" i="56"/>
  <c r="U119" i="111" l="1"/>
  <c r="L119" i="111"/>
  <c r="P23" i="59"/>
  <c r="V58" i="59"/>
  <c r="T100" i="46"/>
  <c r="M99" i="46"/>
  <c r="T113" i="47"/>
  <c r="M112" i="47"/>
  <c r="K114" i="75"/>
  <c r="K110" i="69"/>
  <c r="R111" i="69"/>
  <c r="N16" i="56"/>
  <c r="U120" i="111" l="1"/>
  <c r="L120" i="111"/>
  <c r="T101" i="46"/>
  <c r="M100" i="46"/>
  <c r="W58" i="59"/>
  <c r="N58" i="59"/>
  <c r="T114" i="47"/>
  <c r="M113" i="47"/>
  <c r="K115" i="75"/>
  <c r="S96" i="75"/>
  <c r="R112" i="69"/>
  <c r="K111" i="69"/>
  <c r="N17" i="56"/>
  <c r="U121" i="111" l="1"/>
  <c r="L121" i="111"/>
  <c r="X58" i="59"/>
  <c r="O58" i="59"/>
  <c r="T115" i="47"/>
  <c r="M114" i="47"/>
  <c r="T102" i="46"/>
  <c r="M101" i="46"/>
  <c r="L96" i="75"/>
  <c r="S97" i="75"/>
  <c r="K112" i="69"/>
  <c r="R113" i="69"/>
  <c r="N18" i="56"/>
  <c r="U122" i="111" l="1"/>
  <c r="L122" i="111"/>
  <c r="T116" i="47"/>
  <c r="M115" i="47"/>
  <c r="T103" i="46"/>
  <c r="M102" i="46"/>
  <c r="V60" i="59"/>
  <c r="P58" i="59"/>
  <c r="L97" i="75"/>
  <c r="S98" i="75"/>
  <c r="R114" i="69"/>
  <c r="K113" i="69"/>
  <c r="N19" i="56"/>
  <c r="U123" i="111" l="1"/>
  <c r="L123" i="111"/>
  <c r="M103" i="46"/>
  <c r="T128" i="46"/>
  <c r="V61" i="59"/>
  <c r="N59" i="59"/>
  <c r="T117" i="47"/>
  <c r="M116" i="47"/>
  <c r="L98" i="75"/>
  <c r="S99" i="75"/>
  <c r="R115" i="69"/>
  <c r="K114" i="69"/>
  <c r="N20" i="56"/>
  <c r="U124" i="111" l="1"/>
  <c r="L124" i="111"/>
  <c r="N60" i="59"/>
  <c r="V62" i="59"/>
  <c r="M128" i="46"/>
  <c r="T129" i="46"/>
  <c r="T118" i="47"/>
  <c r="M117" i="47"/>
  <c r="L99" i="75"/>
  <c r="S100" i="75"/>
  <c r="R116" i="69"/>
  <c r="K115" i="69"/>
  <c r="N21" i="56"/>
  <c r="U125" i="111" l="1"/>
  <c r="L125" i="111"/>
  <c r="T130" i="46"/>
  <c r="M129" i="46"/>
  <c r="N61" i="59"/>
  <c r="V63" i="59"/>
  <c r="M118" i="47"/>
  <c r="T119" i="47"/>
  <c r="L100" i="75"/>
  <c r="S101" i="75"/>
  <c r="K116" i="69"/>
  <c r="S96" i="69"/>
  <c r="N22" i="56"/>
  <c r="U126" i="111" l="1"/>
  <c r="L126" i="111"/>
  <c r="N62" i="59"/>
  <c r="V64" i="59"/>
  <c r="T120" i="47"/>
  <c r="M119" i="47"/>
  <c r="T131" i="46"/>
  <c r="M130" i="46"/>
  <c r="L101" i="75"/>
  <c r="S102" i="75"/>
  <c r="S97" i="69"/>
  <c r="L96" i="69"/>
  <c r="N23" i="56"/>
  <c r="U127" i="111" l="1"/>
  <c r="L127" i="111"/>
  <c r="M120" i="47"/>
  <c r="T121" i="47"/>
  <c r="N63" i="59"/>
  <c r="V65" i="59"/>
  <c r="T132" i="46"/>
  <c r="M131" i="46"/>
  <c r="L102" i="75"/>
  <c r="S103" i="75"/>
  <c r="S98" i="69"/>
  <c r="L97" i="69"/>
  <c r="N24" i="56"/>
  <c r="L128" i="111" l="1"/>
  <c r="V110" i="111"/>
  <c r="M121" i="47"/>
  <c r="T122" i="47"/>
  <c r="N64" i="59"/>
  <c r="V66" i="59"/>
  <c r="M132" i="46"/>
  <c r="T133" i="46"/>
  <c r="L103" i="75"/>
  <c r="S104" i="75"/>
  <c r="L98" i="69"/>
  <c r="S99" i="69"/>
  <c r="N25" i="56"/>
  <c r="V111" i="111" l="1"/>
  <c r="M111" i="111"/>
  <c r="M133" i="46"/>
  <c r="T134" i="46"/>
  <c r="M122" i="47"/>
  <c r="T123" i="47"/>
  <c r="V67" i="59"/>
  <c r="N65" i="59"/>
  <c r="L104" i="75"/>
  <c r="S105" i="75"/>
  <c r="L99" i="69"/>
  <c r="S100" i="69"/>
  <c r="N26" i="56"/>
  <c r="V112" i="111" l="1"/>
  <c r="M112" i="111"/>
  <c r="T124" i="47"/>
  <c r="M123" i="47"/>
  <c r="M134" i="46"/>
  <c r="T135" i="46"/>
  <c r="N66" i="59"/>
  <c r="W60" i="59"/>
  <c r="L105" i="75"/>
  <c r="S106" i="75"/>
  <c r="L100" i="69"/>
  <c r="S101" i="69"/>
  <c r="N27" i="56"/>
  <c r="V113" i="111" l="1"/>
  <c r="M113" i="111"/>
  <c r="M135" i="46"/>
  <c r="T136" i="46"/>
  <c r="W61" i="59"/>
  <c r="O59" i="59"/>
  <c r="M124" i="47"/>
  <c r="T125" i="47"/>
  <c r="L106" i="75"/>
  <c r="S107" i="75"/>
  <c r="L101" i="69"/>
  <c r="S102" i="69"/>
  <c r="N28" i="56"/>
  <c r="V114" i="111" l="1"/>
  <c r="M114" i="111"/>
  <c r="W62" i="59"/>
  <c r="O60" i="59"/>
  <c r="T126" i="47"/>
  <c r="M125" i="47"/>
  <c r="T137" i="46"/>
  <c r="M136" i="46"/>
  <c r="L107" i="75"/>
  <c r="S108" i="75"/>
  <c r="L102" i="69"/>
  <c r="S103" i="69"/>
  <c r="L92" i="55"/>
  <c r="K92" i="55"/>
  <c r="L91" i="55"/>
  <c r="K91" i="55"/>
  <c r="T90" i="55"/>
  <c r="T91" i="55" s="1"/>
  <c r="L90" i="55"/>
  <c r="K90" i="55"/>
  <c r="R58" i="55"/>
  <c r="R59" i="55" s="1"/>
  <c r="K57" i="55"/>
  <c r="R25" i="55"/>
  <c r="R26" i="55" s="1"/>
  <c r="K26" i="55" s="1"/>
  <c r="K24" i="55"/>
  <c r="K77" i="55"/>
  <c r="K44" i="55"/>
  <c r="K10" i="55"/>
  <c r="R78" i="55"/>
  <c r="R79" i="55" s="1"/>
  <c r="K79" i="55" s="1"/>
  <c r="R45" i="55"/>
  <c r="R46" i="55" s="1"/>
  <c r="K46" i="55" s="1"/>
  <c r="R11" i="55"/>
  <c r="K11" i="55" s="1"/>
  <c r="V115" i="111" l="1"/>
  <c r="M115" i="111"/>
  <c r="M126" i="47"/>
  <c r="T127" i="47"/>
  <c r="M137" i="46"/>
  <c r="T138" i="46"/>
  <c r="W63" i="59"/>
  <c r="O61" i="59"/>
  <c r="L108" i="75"/>
  <c r="S109" i="75"/>
  <c r="S110" i="75" s="1"/>
  <c r="S111" i="75" s="1"/>
  <c r="S112" i="75" s="1"/>
  <c r="S113" i="75" s="1"/>
  <c r="S114" i="75" s="1"/>
  <c r="S115" i="75" s="1"/>
  <c r="L103" i="69"/>
  <c r="S104" i="69"/>
  <c r="K58" i="55"/>
  <c r="M90" i="55"/>
  <c r="T92" i="55"/>
  <c r="M92" i="55" s="1"/>
  <c r="M91" i="55"/>
  <c r="K25" i="55"/>
  <c r="K59" i="55"/>
  <c r="S57" i="55"/>
  <c r="K78" i="55"/>
  <c r="K45" i="55"/>
  <c r="S24" i="55"/>
  <c r="R12" i="55"/>
  <c r="K12" i="55" s="1"/>
  <c r="S77" i="55"/>
  <c r="L77" i="55" s="1"/>
  <c r="S44" i="55"/>
  <c r="L44" i="55" s="1"/>
  <c r="V116" i="111" l="1"/>
  <c r="M116" i="111"/>
  <c r="T139" i="46"/>
  <c r="M138" i="46"/>
  <c r="T128" i="47"/>
  <c r="M127" i="47"/>
  <c r="W64" i="59"/>
  <c r="O62" i="59"/>
  <c r="L109" i="75"/>
  <c r="L104" i="69"/>
  <c r="S105" i="69"/>
  <c r="S58" i="55"/>
  <c r="L57" i="55"/>
  <c r="L24" i="55"/>
  <c r="S25" i="55"/>
  <c r="S10" i="55"/>
  <c r="L10" i="55" s="1"/>
  <c r="S78" i="55"/>
  <c r="L78" i="55" s="1"/>
  <c r="S45" i="55"/>
  <c r="L45" i="55" s="1"/>
  <c r="V117" i="111" l="1"/>
  <c r="M117" i="111"/>
  <c r="M128" i="47"/>
  <c r="T129" i="47"/>
  <c r="W65" i="59"/>
  <c r="O63" i="59"/>
  <c r="T140" i="46"/>
  <c r="M139" i="46"/>
  <c r="L105" i="69"/>
  <c r="S106" i="69"/>
  <c r="S59" i="55"/>
  <c r="L58" i="55"/>
  <c r="S26" i="55"/>
  <c r="L25" i="55"/>
  <c r="S11" i="55"/>
  <c r="L11" i="55" s="1"/>
  <c r="S46" i="55"/>
  <c r="L46" i="55" s="1"/>
  <c r="S79" i="55"/>
  <c r="L79" i="55" s="1"/>
  <c r="V118" i="111" l="1"/>
  <c r="M118" i="111"/>
  <c r="W66" i="59"/>
  <c r="O64" i="59"/>
  <c r="T130" i="47"/>
  <c r="M130" i="47" s="1"/>
  <c r="M129" i="47"/>
  <c r="M140" i="46"/>
  <c r="T141" i="46"/>
  <c r="L110" i="75"/>
  <c r="L106" i="69"/>
  <c r="S107" i="69"/>
  <c r="L59" i="55"/>
  <c r="T57" i="55"/>
  <c r="L26" i="55"/>
  <c r="T24" i="55"/>
  <c r="S12" i="55"/>
  <c r="L12" i="55" s="1"/>
  <c r="T44" i="55"/>
  <c r="M44" i="55" s="1"/>
  <c r="T77" i="55"/>
  <c r="M77" i="55" s="1"/>
  <c r="V119" i="111" l="1"/>
  <c r="M119" i="111"/>
  <c r="T142" i="46"/>
  <c r="M141" i="46"/>
  <c r="W67" i="59"/>
  <c r="O65" i="59"/>
  <c r="L111" i="75"/>
  <c r="L107" i="69"/>
  <c r="S108" i="69"/>
  <c r="T58" i="55"/>
  <c r="M57" i="55"/>
  <c r="T25" i="55"/>
  <c r="M24" i="55"/>
  <c r="T10" i="55"/>
  <c r="M10" i="55" s="1"/>
  <c r="T45" i="55"/>
  <c r="M45" i="55" s="1"/>
  <c r="T78" i="55"/>
  <c r="M78" i="55" s="1"/>
  <c r="V120" i="111" l="1"/>
  <c r="M120" i="111"/>
  <c r="O66" i="59"/>
  <c r="X60" i="59"/>
  <c r="M142" i="46"/>
  <c r="T143" i="46"/>
  <c r="L112" i="75"/>
  <c r="L108" i="69"/>
  <c r="S109" i="69"/>
  <c r="T59" i="55"/>
  <c r="M59" i="55" s="1"/>
  <c r="M58" i="55"/>
  <c r="T26" i="55"/>
  <c r="M26" i="55" s="1"/>
  <c r="M25" i="55"/>
  <c r="T11" i="55"/>
  <c r="M11" i="55" s="1"/>
  <c r="T79" i="55"/>
  <c r="M79" i="55" s="1"/>
  <c r="T46" i="55"/>
  <c r="M46" i="55" s="1"/>
  <c r="V121" i="111" l="1"/>
  <c r="M121" i="111"/>
  <c r="M143" i="46"/>
  <c r="T144" i="46"/>
  <c r="X61" i="59"/>
  <c r="P59" i="59"/>
  <c r="L113" i="75"/>
  <c r="L109" i="69"/>
  <c r="S110" i="69"/>
  <c r="T12" i="55"/>
  <c r="M12" i="55" s="1"/>
  <c r="V122" i="111" l="1"/>
  <c r="M122" i="111"/>
  <c r="X62" i="59"/>
  <c r="P60" i="59"/>
  <c r="M144" i="46"/>
  <c r="T145" i="46"/>
  <c r="L114" i="75"/>
  <c r="L110" i="69"/>
  <c r="S111" i="69"/>
  <c r="K131" i="31"/>
  <c r="R132" i="31"/>
  <c r="K132" i="31" s="1"/>
  <c r="K54" i="24"/>
  <c r="R55" i="24"/>
  <c r="R56" i="24" s="1"/>
  <c r="V123" i="111" l="1"/>
  <c r="M123" i="111"/>
  <c r="T146" i="46"/>
  <c r="M145" i="46"/>
  <c r="P61" i="59"/>
  <c r="X63" i="59"/>
  <c r="L115" i="75"/>
  <c r="T96" i="75"/>
  <c r="L111" i="69"/>
  <c r="S112" i="69"/>
  <c r="R57" i="24"/>
  <c r="K56" i="24"/>
  <c r="K55" i="24"/>
  <c r="R133" i="31"/>
  <c r="E112" i="52"/>
  <c r="D112" i="52"/>
  <c r="E109" i="52"/>
  <c r="D109" i="52"/>
  <c r="E102" i="52"/>
  <c r="D102" i="52"/>
  <c r="E99" i="52"/>
  <c r="D99" i="52"/>
  <c r="O56" i="52"/>
  <c r="N56" i="52"/>
  <c r="M56" i="52"/>
  <c r="M55" i="52"/>
  <c r="G45" i="52"/>
  <c r="C45" i="52"/>
  <c r="C44" i="52" s="1"/>
  <c r="D45" i="52" s="1"/>
  <c r="G44" i="52"/>
  <c r="H48" i="52" s="1"/>
  <c r="N24" i="52"/>
  <c r="M24" i="52"/>
  <c r="L24" i="52"/>
  <c r="I24" i="52"/>
  <c r="H24" i="52"/>
  <c r="G24" i="52"/>
  <c r="E24" i="52"/>
  <c r="D24" i="52"/>
  <c r="C24" i="52"/>
  <c r="N23" i="52"/>
  <c r="M23" i="52"/>
  <c r="L23" i="52"/>
  <c r="I23" i="52"/>
  <c r="H23" i="52"/>
  <c r="G23" i="52"/>
  <c r="E23" i="52"/>
  <c r="D23" i="52"/>
  <c r="C23" i="52"/>
  <c r="N22" i="52"/>
  <c r="M22" i="52"/>
  <c r="L22" i="52"/>
  <c r="I22" i="52"/>
  <c r="H22" i="52"/>
  <c r="G22" i="52"/>
  <c r="E22" i="52"/>
  <c r="D22" i="52"/>
  <c r="C22" i="52"/>
  <c r="N21" i="52"/>
  <c r="M21" i="52"/>
  <c r="L21" i="52"/>
  <c r="I21" i="52"/>
  <c r="H21" i="52"/>
  <c r="G21" i="52"/>
  <c r="E21" i="52"/>
  <c r="D21" i="52"/>
  <c r="C21" i="52"/>
  <c r="N20" i="52"/>
  <c r="M20" i="52"/>
  <c r="L20" i="52"/>
  <c r="I20" i="52"/>
  <c r="H20" i="52"/>
  <c r="G20" i="52"/>
  <c r="E20" i="52"/>
  <c r="D20" i="52"/>
  <c r="C20" i="52"/>
  <c r="N19" i="52"/>
  <c r="M19" i="52"/>
  <c r="L19" i="52"/>
  <c r="I19" i="52"/>
  <c r="H19" i="52"/>
  <c r="G19" i="52"/>
  <c r="E19" i="52"/>
  <c r="D19" i="52"/>
  <c r="C19" i="52"/>
  <c r="V124" i="111" l="1"/>
  <c r="M124" i="111"/>
  <c r="X64" i="59"/>
  <c r="P62" i="59"/>
  <c r="M146" i="46"/>
  <c r="T147" i="46"/>
  <c r="T97" i="75"/>
  <c r="M96" i="75"/>
  <c r="L112" i="69"/>
  <c r="S113" i="69"/>
  <c r="R58" i="24"/>
  <c r="K57" i="24"/>
  <c r="R134" i="31"/>
  <c r="K133" i="31"/>
  <c r="H45" i="52"/>
  <c r="D46" i="52"/>
  <c r="D47" i="52"/>
  <c r="D48" i="52"/>
  <c r="H46" i="52"/>
  <c r="H47" i="52"/>
  <c r="V125" i="111" l="1"/>
  <c r="M125" i="111"/>
  <c r="M147" i="46"/>
  <c r="T148" i="46"/>
  <c r="P63" i="59"/>
  <c r="X65" i="59"/>
  <c r="T98" i="75"/>
  <c r="M97" i="75"/>
  <c r="L113" i="69"/>
  <c r="S114" i="69"/>
  <c r="R59" i="24"/>
  <c r="K58" i="24"/>
  <c r="R135" i="31"/>
  <c r="K134" i="31"/>
  <c r="A2" i="51"/>
  <c r="V126" i="111" l="1"/>
  <c r="M126" i="111"/>
  <c r="P64" i="59"/>
  <c r="X66" i="59"/>
  <c r="M148" i="46"/>
  <c r="T149" i="46"/>
  <c r="T99" i="75"/>
  <c r="M98" i="75"/>
  <c r="L114" i="69"/>
  <c r="S115" i="69"/>
  <c r="R60" i="24"/>
  <c r="K59" i="24"/>
  <c r="R136" i="31"/>
  <c r="K135" i="31"/>
  <c r="K69" i="47"/>
  <c r="K18" i="47"/>
  <c r="R70" i="47"/>
  <c r="R71" i="47" s="1"/>
  <c r="R72" i="47" s="1"/>
  <c r="R73" i="47" s="1"/>
  <c r="R74" i="47" s="1"/>
  <c r="R75" i="47" s="1"/>
  <c r="R76" i="47" s="1"/>
  <c r="R77" i="47" s="1"/>
  <c r="R78" i="47" s="1"/>
  <c r="R79" i="47" s="1"/>
  <c r="R80" i="47" s="1"/>
  <c r="R81" i="47" s="1"/>
  <c r="R82" i="47" s="1"/>
  <c r="R83" i="47" s="1"/>
  <c r="R84" i="47" s="1"/>
  <c r="R85" i="47" s="1"/>
  <c r="R86" i="47" s="1"/>
  <c r="R87" i="47" s="1"/>
  <c r="R88" i="47" s="1"/>
  <c r="R89" i="47" s="1"/>
  <c r="K89" i="47" s="1"/>
  <c r="R19" i="47"/>
  <c r="K19" i="47" s="1"/>
  <c r="V127" i="111" l="1"/>
  <c r="M127" i="111"/>
  <c r="T150" i="46"/>
  <c r="M150" i="46" s="1"/>
  <c r="M149" i="46"/>
  <c r="P65" i="59"/>
  <c r="X67" i="59"/>
  <c r="P66" i="59" s="1"/>
  <c r="T100" i="75"/>
  <c r="M99" i="75"/>
  <c r="L115" i="69"/>
  <c r="S116" i="69"/>
  <c r="R61" i="24"/>
  <c r="K60" i="24"/>
  <c r="R137" i="31"/>
  <c r="K136" i="31"/>
  <c r="S69" i="47"/>
  <c r="L69" i="47" s="1"/>
  <c r="K88" i="47"/>
  <c r="K87" i="47"/>
  <c r="K86" i="47"/>
  <c r="K85" i="47"/>
  <c r="K84" i="47"/>
  <c r="K83" i="47"/>
  <c r="K82" i="47"/>
  <c r="K81" i="47"/>
  <c r="K80" i="47"/>
  <c r="K79" i="47"/>
  <c r="K78" i="47"/>
  <c r="K77" i="47"/>
  <c r="K76" i="47"/>
  <c r="K75" i="47"/>
  <c r="K74" i="47"/>
  <c r="K73" i="47"/>
  <c r="K72" i="47"/>
  <c r="K71" i="47"/>
  <c r="K70" i="47"/>
  <c r="R20" i="47"/>
  <c r="K20" i="47" s="1"/>
  <c r="S70" i="47"/>
  <c r="L70" i="47" s="1"/>
  <c r="F109" i="34"/>
  <c r="C112" i="34"/>
  <c r="B112" i="34"/>
  <c r="F81" i="34"/>
  <c r="C84" i="34"/>
  <c r="B84" i="34"/>
  <c r="W110" i="111" l="1"/>
  <c r="M128" i="111"/>
  <c r="T101" i="75"/>
  <c r="M100" i="75"/>
  <c r="L116" i="69"/>
  <c r="T96" i="69"/>
  <c r="R21" i="47"/>
  <c r="K21" i="47" s="1"/>
  <c r="R62" i="24"/>
  <c r="K61" i="24"/>
  <c r="R138" i="31"/>
  <c r="K137" i="31"/>
  <c r="R22" i="47"/>
  <c r="K22" i="47" s="1"/>
  <c r="S71" i="47"/>
  <c r="L71" i="47" s="1"/>
  <c r="K128" i="46"/>
  <c r="R129" i="46"/>
  <c r="R130" i="46" s="1"/>
  <c r="K130" i="46" s="1"/>
  <c r="R82" i="46"/>
  <c r="R83" i="46" s="1"/>
  <c r="K81" i="46"/>
  <c r="K30" i="46"/>
  <c r="R31" i="46"/>
  <c r="R32" i="46" s="1"/>
  <c r="R33" i="46" s="1"/>
  <c r="R34" i="46" s="1"/>
  <c r="R35" i="46" s="1"/>
  <c r="R36" i="46" s="1"/>
  <c r="R37" i="46" s="1"/>
  <c r="R38" i="46" s="1"/>
  <c r="R39" i="46" s="1"/>
  <c r="R40" i="46" s="1"/>
  <c r="R41" i="46" s="1"/>
  <c r="K41" i="46" s="1"/>
  <c r="W111" i="111" l="1"/>
  <c r="N111" i="111"/>
  <c r="T102" i="75"/>
  <c r="M101" i="75"/>
  <c r="T97" i="69"/>
  <c r="M96" i="69"/>
  <c r="R63" i="24"/>
  <c r="K62" i="24"/>
  <c r="R139" i="31"/>
  <c r="K138" i="31"/>
  <c r="K38" i="46"/>
  <c r="K129" i="46"/>
  <c r="S72" i="47"/>
  <c r="L72" i="47" s="1"/>
  <c r="R23" i="47"/>
  <c r="K23" i="47" s="1"/>
  <c r="K34" i="46"/>
  <c r="R131" i="46"/>
  <c r="K131" i="46" s="1"/>
  <c r="K83" i="46"/>
  <c r="R84" i="46"/>
  <c r="K82" i="46"/>
  <c r="K40" i="46"/>
  <c r="R42" i="46"/>
  <c r="K42" i="46" s="1"/>
  <c r="K37" i="46"/>
  <c r="K33" i="46"/>
  <c r="K36" i="46"/>
  <c r="K32" i="46"/>
  <c r="K39" i="46"/>
  <c r="K35" i="46"/>
  <c r="K31" i="46"/>
  <c r="L104" i="40"/>
  <c r="L105" i="40"/>
  <c r="L106" i="40"/>
  <c r="L107" i="40"/>
  <c r="L103" i="40"/>
  <c r="K104" i="40"/>
  <c r="K105" i="40"/>
  <c r="K106" i="40"/>
  <c r="K107" i="40"/>
  <c r="K103" i="40"/>
  <c r="W112" i="111" l="1"/>
  <c r="N112" i="111"/>
  <c r="T103" i="75"/>
  <c r="M102" i="75"/>
  <c r="T98" i="69"/>
  <c r="M97" i="69"/>
  <c r="R64" i="24"/>
  <c r="K63" i="24"/>
  <c r="R140" i="31"/>
  <c r="K139" i="31"/>
  <c r="S73" i="47"/>
  <c r="L73" i="47" s="1"/>
  <c r="R24" i="47"/>
  <c r="K24" i="47" s="1"/>
  <c r="R132" i="46"/>
  <c r="K132" i="46" s="1"/>
  <c r="R85" i="46"/>
  <c r="K84" i="46"/>
  <c r="R43" i="46"/>
  <c r="L136" i="32"/>
  <c r="M136" i="32"/>
  <c r="L61" i="32"/>
  <c r="M61" i="32"/>
  <c r="W113" i="111" l="1"/>
  <c r="N113" i="111"/>
  <c r="T104" i="75"/>
  <c r="M103" i="75"/>
  <c r="T99" i="69"/>
  <c r="M98" i="69"/>
  <c r="R65" i="24"/>
  <c r="K64" i="24"/>
  <c r="R141" i="31"/>
  <c r="K140" i="31"/>
  <c r="S74" i="47"/>
  <c r="L74" i="47" s="1"/>
  <c r="R25" i="47"/>
  <c r="K25" i="47" s="1"/>
  <c r="R133" i="46"/>
  <c r="K133" i="46" s="1"/>
  <c r="K85" i="46"/>
  <c r="R86" i="46"/>
  <c r="R44" i="46"/>
  <c r="K43" i="46"/>
  <c r="W114" i="111" l="1"/>
  <c r="N114" i="111"/>
  <c r="T105" i="75"/>
  <c r="M104" i="75"/>
  <c r="T100" i="69"/>
  <c r="M99" i="69"/>
  <c r="R66" i="24"/>
  <c r="K65" i="24"/>
  <c r="R142" i="31"/>
  <c r="K141" i="31"/>
  <c r="S75" i="47"/>
  <c r="L75" i="47" s="1"/>
  <c r="R26" i="47"/>
  <c r="K26" i="47" s="1"/>
  <c r="R134" i="46"/>
  <c r="K134" i="46" s="1"/>
  <c r="R87" i="46"/>
  <c r="K86" i="46"/>
  <c r="R45" i="46"/>
  <c r="K44" i="46"/>
  <c r="W115" i="111" l="1"/>
  <c r="N115" i="111"/>
  <c r="T106" i="75"/>
  <c r="M105" i="75"/>
  <c r="T101" i="69"/>
  <c r="M100" i="69"/>
  <c r="R67" i="24"/>
  <c r="K66" i="24"/>
  <c r="R143" i="31"/>
  <c r="K142" i="31"/>
  <c r="S76" i="47"/>
  <c r="L76" i="47" s="1"/>
  <c r="R27" i="47"/>
  <c r="K27" i="47" s="1"/>
  <c r="R135" i="46"/>
  <c r="K135" i="46" s="1"/>
  <c r="K87" i="46"/>
  <c r="R88" i="46"/>
  <c r="R46" i="46"/>
  <c r="K45" i="46"/>
  <c r="M135" i="32"/>
  <c r="L135" i="32"/>
  <c r="M134" i="32"/>
  <c r="L134" i="32"/>
  <c r="M133" i="32"/>
  <c r="L133" i="32"/>
  <c r="M132" i="32"/>
  <c r="L132" i="32"/>
  <c r="M131" i="32"/>
  <c r="L131" i="32"/>
  <c r="M130" i="32"/>
  <c r="L130" i="32"/>
  <c r="M129" i="32"/>
  <c r="L129" i="32"/>
  <c r="M128" i="32"/>
  <c r="L128" i="32"/>
  <c r="M127" i="32"/>
  <c r="L127" i="32"/>
  <c r="M126" i="32"/>
  <c r="L126" i="32"/>
  <c r="M125" i="32"/>
  <c r="L125" i="32"/>
  <c r="M124" i="32"/>
  <c r="L124" i="32"/>
  <c r="M111" i="32"/>
  <c r="L111" i="32"/>
  <c r="M110" i="32"/>
  <c r="L110" i="32"/>
  <c r="M109" i="32"/>
  <c r="L109" i="32"/>
  <c r="M108" i="32"/>
  <c r="L108" i="32"/>
  <c r="M107" i="32"/>
  <c r="L107" i="32"/>
  <c r="M106" i="32"/>
  <c r="L106" i="32"/>
  <c r="M105" i="32"/>
  <c r="L105" i="32"/>
  <c r="M104" i="32"/>
  <c r="L104" i="32"/>
  <c r="M103" i="32"/>
  <c r="L103" i="32"/>
  <c r="M102" i="32"/>
  <c r="L102" i="32"/>
  <c r="M101" i="32"/>
  <c r="L101" i="32"/>
  <c r="M100" i="32"/>
  <c r="L100" i="32"/>
  <c r="M99" i="32"/>
  <c r="L99" i="32"/>
  <c r="M98" i="32"/>
  <c r="L98" i="32"/>
  <c r="M97" i="32"/>
  <c r="L97" i="32"/>
  <c r="M96" i="32"/>
  <c r="L96" i="32"/>
  <c r="M95" i="32"/>
  <c r="L95" i="32"/>
  <c r="M94" i="32"/>
  <c r="L94" i="32"/>
  <c r="M93" i="32"/>
  <c r="L93" i="32"/>
  <c r="M92" i="32"/>
  <c r="L92" i="32"/>
  <c r="M60" i="32"/>
  <c r="L60" i="32"/>
  <c r="M59" i="32"/>
  <c r="L59" i="32"/>
  <c r="M58" i="32"/>
  <c r="L58" i="32"/>
  <c r="M57" i="32"/>
  <c r="L57" i="32"/>
  <c r="M56" i="32"/>
  <c r="L56" i="32"/>
  <c r="M55" i="32"/>
  <c r="L55" i="32"/>
  <c r="M54" i="32"/>
  <c r="L54" i="32"/>
  <c r="M53" i="32"/>
  <c r="L53" i="32"/>
  <c r="M52" i="32"/>
  <c r="L52" i="32"/>
  <c r="M51" i="32"/>
  <c r="L51" i="32"/>
  <c r="M50" i="32"/>
  <c r="L50" i="32"/>
  <c r="M33" i="32"/>
  <c r="L33" i="32"/>
  <c r="M32" i="32"/>
  <c r="L32" i="32"/>
  <c r="M31" i="32"/>
  <c r="L31" i="32"/>
  <c r="M30" i="32"/>
  <c r="L30" i="32"/>
  <c r="M29" i="32"/>
  <c r="L29" i="32"/>
  <c r="M28" i="32"/>
  <c r="L28" i="32"/>
  <c r="M27" i="32"/>
  <c r="L27" i="32"/>
  <c r="M26" i="32"/>
  <c r="L26" i="32"/>
  <c r="M25" i="32"/>
  <c r="L25" i="32"/>
  <c r="M24" i="32"/>
  <c r="L24" i="32"/>
  <c r="M23" i="32"/>
  <c r="L23" i="32"/>
  <c r="M22" i="32"/>
  <c r="L22" i="32"/>
  <c r="M21" i="32"/>
  <c r="L21" i="32"/>
  <c r="M20" i="32"/>
  <c r="L20" i="32"/>
  <c r="M19" i="32"/>
  <c r="L19" i="32"/>
  <c r="M18" i="32"/>
  <c r="L18" i="32"/>
  <c r="M17" i="32"/>
  <c r="L17" i="32"/>
  <c r="M16" i="32"/>
  <c r="L16" i="32"/>
  <c r="M15" i="32"/>
  <c r="L15" i="32"/>
  <c r="M14" i="32"/>
  <c r="L14" i="32"/>
  <c r="M601" i="31"/>
  <c r="L601" i="31"/>
  <c r="K601" i="31"/>
  <c r="M600" i="31"/>
  <c r="L600" i="31"/>
  <c r="K600" i="31"/>
  <c r="M599" i="31"/>
  <c r="L599" i="31"/>
  <c r="K599" i="31"/>
  <c r="M598" i="31"/>
  <c r="L598" i="31"/>
  <c r="K598" i="31"/>
  <c r="M597" i="31"/>
  <c r="L597" i="31"/>
  <c r="K597" i="31"/>
  <c r="M596" i="31"/>
  <c r="L596" i="31"/>
  <c r="K596" i="31"/>
  <c r="M595" i="31"/>
  <c r="L595" i="31"/>
  <c r="K595" i="31"/>
  <c r="M594" i="31"/>
  <c r="L594" i="31"/>
  <c r="K594" i="31"/>
  <c r="M593" i="31"/>
  <c r="L593" i="31"/>
  <c r="K593" i="31"/>
  <c r="M592" i="31"/>
  <c r="L592" i="31"/>
  <c r="K592" i="31"/>
  <c r="M591" i="31"/>
  <c r="L591" i="31"/>
  <c r="K591" i="31"/>
  <c r="M590" i="31"/>
  <c r="M602" i="31" s="1"/>
  <c r="L590" i="31"/>
  <c r="L602" i="31" s="1"/>
  <c r="K590" i="31"/>
  <c r="K602" i="31" s="1"/>
  <c r="L563" i="31"/>
  <c r="K563" i="31"/>
  <c r="L562" i="31"/>
  <c r="K562" i="31"/>
  <c r="L561" i="31"/>
  <c r="K561" i="31"/>
  <c r="L560" i="31"/>
  <c r="K560" i="31"/>
  <c r="L559" i="31"/>
  <c r="K559" i="31"/>
  <c r="L558" i="31"/>
  <c r="K558" i="31"/>
  <c r="L557" i="31"/>
  <c r="K557" i="31"/>
  <c r="L556" i="31"/>
  <c r="K556" i="31"/>
  <c r="L555" i="31"/>
  <c r="K555" i="31"/>
  <c r="L554" i="31"/>
  <c r="K554" i="31"/>
  <c r="L553" i="31"/>
  <c r="K553" i="31"/>
  <c r="L552" i="31"/>
  <c r="L564" i="31" s="1"/>
  <c r="K552" i="31"/>
  <c r="K564" i="31" s="1"/>
  <c r="L526" i="31"/>
  <c r="K526" i="31"/>
  <c r="L525" i="31"/>
  <c r="K525" i="31"/>
  <c r="L524" i="31"/>
  <c r="K524" i="31"/>
  <c r="L523" i="31"/>
  <c r="K523" i="31"/>
  <c r="L522" i="31"/>
  <c r="K522" i="31"/>
  <c r="L521" i="31"/>
  <c r="K521" i="31"/>
  <c r="L520" i="31"/>
  <c r="K520" i="31"/>
  <c r="L519" i="31"/>
  <c r="K519" i="31"/>
  <c r="L518" i="31"/>
  <c r="K518" i="31"/>
  <c r="L517" i="31"/>
  <c r="K517" i="31"/>
  <c r="L516" i="31"/>
  <c r="K516" i="31"/>
  <c r="L515" i="31"/>
  <c r="K515" i="31"/>
  <c r="L489" i="31"/>
  <c r="K489" i="31"/>
  <c r="L488" i="31"/>
  <c r="K488" i="31"/>
  <c r="L487" i="31"/>
  <c r="K487" i="31"/>
  <c r="L486" i="31"/>
  <c r="K486" i="31"/>
  <c r="L485" i="31"/>
  <c r="K485" i="31"/>
  <c r="L484" i="31"/>
  <c r="K484" i="31"/>
  <c r="L483" i="31"/>
  <c r="K483" i="31"/>
  <c r="L482" i="31"/>
  <c r="K482" i="31"/>
  <c r="L481" i="31"/>
  <c r="K481" i="31"/>
  <c r="L480" i="31"/>
  <c r="K480" i="31"/>
  <c r="L479" i="31"/>
  <c r="K479" i="31"/>
  <c r="L478" i="31"/>
  <c r="L490" i="31" s="1"/>
  <c r="K478" i="31"/>
  <c r="K490" i="31" s="1"/>
  <c r="L452" i="31"/>
  <c r="K452" i="31"/>
  <c r="L451" i="31"/>
  <c r="K451" i="31"/>
  <c r="L450" i="31"/>
  <c r="K450" i="31"/>
  <c r="L449" i="31"/>
  <c r="K449" i="31"/>
  <c r="L448" i="31"/>
  <c r="K448" i="31"/>
  <c r="L447" i="31"/>
  <c r="K447" i="31"/>
  <c r="L446" i="31"/>
  <c r="K446" i="31"/>
  <c r="L445" i="31"/>
  <c r="K445" i="31"/>
  <c r="L444" i="31"/>
  <c r="K444" i="31"/>
  <c r="L443" i="31"/>
  <c r="K443" i="31"/>
  <c r="L442" i="31"/>
  <c r="K442" i="31"/>
  <c r="L441" i="31"/>
  <c r="L453" i="31" s="1"/>
  <c r="K441" i="31"/>
  <c r="K453" i="31" s="1"/>
  <c r="M416" i="31"/>
  <c r="L416" i="31"/>
  <c r="K416" i="31"/>
  <c r="M415" i="31"/>
  <c r="L415" i="31"/>
  <c r="K415" i="31"/>
  <c r="M414" i="31"/>
  <c r="L414" i="31"/>
  <c r="K414" i="31"/>
  <c r="M413" i="31"/>
  <c r="L413" i="31"/>
  <c r="K413" i="31"/>
  <c r="M412" i="31"/>
  <c r="L412" i="31"/>
  <c r="K412" i="31"/>
  <c r="M411" i="31"/>
  <c r="L411" i="31"/>
  <c r="K411" i="31"/>
  <c r="M410" i="31"/>
  <c r="L410" i="31"/>
  <c r="K410" i="31"/>
  <c r="M409" i="31"/>
  <c r="L409" i="31"/>
  <c r="K409" i="31"/>
  <c r="M408" i="31"/>
  <c r="L408" i="31"/>
  <c r="K408" i="31"/>
  <c r="M407" i="31"/>
  <c r="L407" i="31"/>
  <c r="K407" i="31"/>
  <c r="M406" i="31"/>
  <c r="L406" i="31"/>
  <c r="K406" i="31"/>
  <c r="M405" i="31"/>
  <c r="M417" i="31" s="1"/>
  <c r="L405" i="31"/>
  <c r="L417" i="31" s="1"/>
  <c r="K405" i="31"/>
  <c r="K417" i="31" s="1"/>
  <c r="M380" i="31"/>
  <c r="L380" i="31"/>
  <c r="M379" i="31"/>
  <c r="L379" i="31"/>
  <c r="K379" i="31"/>
  <c r="M378" i="31"/>
  <c r="L378" i="31"/>
  <c r="K378" i="31"/>
  <c r="M377" i="31"/>
  <c r="L377" i="31"/>
  <c r="K377" i="31"/>
  <c r="M376" i="31"/>
  <c r="L376" i="31"/>
  <c r="K376" i="31"/>
  <c r="M375" i="31"/>
  <c r="L375" i="31"/>
  <c r="K375" i="31"/>
  <c r="M374" i="31"/>
  <c r="L374" i="31"/>
  <c r="K374" i="31"/>
  <c r="M373" i="31"/>
  <c r="L373" i="31"/>
  <c r="K373" i="31"/>
  <c r="M372" i="31"/>
  <c r="L372" i="31"/>
  <c r="K372" i="31"/>
  <c r="M371" i="31"/>
  <c r="L371" i="31"/>
  <c r="K371" i="31"/>
  <c r="M370" i="31"/>
  <c r="L370" i="31"/>
  <c r="K370" i="31"/>
  <c r="M369" i="31"/>
  <c r="L369" i="31"/>
  <c r="K369" i="31"/>
  <c r="M368" i="31"/>
  <c r="L368" i="31"/>
  <c r="K368" i="31"/>
  <c r="K380" i="31" s="1"/>
  <c r="L341" i="31"/>
  <c r="K341" i="31"/>
  <c r="L340" i="31"/>
  <c r="K340" i="31"/>
  <c r="L339" i="31"/>
  <c r="K339" i="31"/>
  <c r="L338" i="31"/>
  <c r="K338" i="31"/>
  <c r="L337" i="31"/>
  <c r="K337" i="31"/>
  <c r="L336" i="31"/>
  <c r="K336" i="31"/>
  <c r="L335" i="31"/>
  <c r="K335" i="31"/>
  <c r="L334" i="31"/>
  <c r="K334" i="31"/>
  <c r="L333" i="31"/>
  <c r="K333" i="31"/>
  <c r="L332" i="31"/>
  <c r="K332" i="31"/>
  <c r="L331" i="31"/>
  <c r="K331" i="31"/>
  <c r="L330" i="31"/>
  <c r="L342" i="31" s="1"/>
  <c r="K330" i="31"/>
  <c r="K342" i="31" s="1"/>
  <c r="L308" i="31"/>
  <c r="K308" i="31"/>
  <c r="L307" i="31"/>
  <c r="K307" i="31"/>
  <c r="L306" i="31"/>
  <c r="K306" i="31"/>
  <c r="L305" i="31"/>
  <c r="K305" i="31"/>
  <c r="L304" i="31"/>
  <c r="K304" i="31"/>
  <c r="L303" i="31"/>
  <c r="K303" i="31"/>
  <c r="L302" i="31"/>
  <c r="K302" i="31"/>
  <c r="L301" i="31"/>
  <c r="K301" i="31"/>
  <c r="L300" i="31"/>
  <c r="K300" i="31"/>
  <c r="L299" i="31"/>
  <c r="K299" i="31"/>
  <c r="L298" i="31"/>
  <c r="K298" i="31"/>
  <c r="L297" i="31"/>
  <c r="K297" i="31"/>
  <c r="L296" i="31"/>
  <c r="K296" i="31"/>
  <c r="L295" i="31"/>
  <c r="K295" i="31"/>
  <c r="L294" i="31"/>
  <c r="K294" i="31"/>
  <c r="L293" i="31"/>
  <c r="K293" i="31"/>
  <c r="L292" i="31"/>
  <c r="K292" i="31"/>
  <c r="L291" i="31"/>
  <c r="K291" i="31"/>
  <c r="L290" i="31"/>
  <c r="K290" i="31"/>
  <c r="L268" i="31"/>
  <c r="K268" i="31"/>
  <c r="L267" i="31"/>
  <c r="K267" i="31"/>
  <c r="L266" i="31"/>
  <c r="K266" i="31"/>
  <c r="L265" i="31"/>
  <c r="K265" i="31"/>
  <c r="L264" i="31"/>
  <c r="K264" i="31"/>
  <c r="L263" i="31"/>
  <c r="K263" i="31"/>
  <c r="L262" i="31"/>
  <c r="K262" i="31"/>
  <c r="L261" i="31"/>
  <c r="K261" i="31"/>
  <c r="L260" i="31"/>
  <c r="K260" i="31"/>
  <c r="L259" i="31"/>
  <c r="K259" i="31"/>
  <c r="L258" i="31"/>
  <c r="K258" i="31"/>
  <c r="L257" i="31"/>
  <c r="K257" i="31"/>
  <c r="L256" i="31"/>
  <c r="K256" i="31"/>
  <c r="L255" i="31"/>
  <c r="K255" i="31"/>
  <c r="L254" i="31"/>
  <c r="K254" i="31"/>
  <c r="L253" i="31"/>
  <c r="K253" i="31"/>
  <c r="L252" i="31"/>
  <c r="K252" i="31"/>
  <c r="L251" i="31"/>
  <c r="K251" i="31"/>
  <c r="L250" i="31"/>
  <c r="K250" i="31"/>
  <c r="L230" i="31"/>
  <c r="K230" i="31"/>
  <c r="L229" i="31"/>
  <c r="K229" i="31"/>
  <c r="L228" i="31"/>
  <c r="K228" i="31"/>
  <c r="L227" i="31"/>
  <c r="K227" i="31"/>
  <c r="L226" i="31"/>
  <c r="K226" i="31"/>
  <c r="L225" i="31"/>
  <c r="K225" i="31"/>
  <c r="L224" i="31"/>
  <c r="K224" i="31"/>
  <c r="L223" i="31"/>
  <c r="K223" i="31"/>
  <c r="L222" i="31"/>
  <c r="K222" i="31"/>
  <c r="L221" i="31"/>
  <c r="K221" i="31"/>
  <c r="L220" i="31"/>
  <c r="K220" i="31"/>
  <c r="L219" i="31"/>
  <c r="K219" i="31"/>
  <c r="L218" i="31"/>
  <c r="K218" i="31"/>
  <c r="L217" i="31"/>
  <c r="K217" i="31"/>
  <c r="L216" i="31"/>
  <c r="K216" i="31"/>
  <c r="L215" i="31"/>
  <c r="K215" i="31"/>
  <c r="L214" i="31"/>
  <c r="K214" i="31"/>
  <c r="L213" i="31"/>
  <c r="K213" i="31"/>
  <c r="L212" i="31"/>
  <c r="K212" i="31"/>
  <c r="L188" i="31"/>
  <c r="K188" i="31"/>
  <c r="L187" i="31"/>
  <c r="K187" i="31"/>
  <c r="L186" i="31"/>
  <c r="K186" i="31"/>
  <c r="L185" i="31"/>
  <c r="K185" i="31"/>
  <c r="L184" i="31"/>
  <c r="K184" i="31"/>
  <c r="L183" i="31"/>
  <c r="K183" i="31"/>
  <c r="L182" i="31"/>
  <c r="K182" i="31"/>
  <c r="L181" i="31"/>
  <c r="K181" i="31"/>
  <c r="L180" i="31"/>
  <c r="K180" i="31"/>
  <c r="L179" i="31"/>
  <c r="K179" i="31"/>
  <c r="L178" i="31"/>
  <c r="K178" i="31"/>
  <c r="L177" i="31"/>
  <c r="K177" i="31"/>
  <c r="L176" i="31"/>
  <c r="K176" i="31"/>
  <c r="L175" i="31"/>
  <c r="K175" i="31"/>
  <c r="L174" i="31"/>
  <c r="K174" i="31"/>
  <c r="L173" i="31"/>
  <c r="K173" i="31"/>
  <c r="L172" i="31"/>
  <c r="K172" i="31"/>
  <c r="L171" i="31"/>
  <c r="K171" i="31"/>
  <c r="L170" i="31"/>
  <c r="K170" i="31"/>
  <c r="L109" i="31"/>
  <c r="K109" i="31"/>
  <c r="L108" i="31"/>
  <c r="K108" i="31"/>
  <c r="L107" i="31"/>
  <c r="K107" i="31"/>
  <c r="L106" i="31"/>
  <c r="K106" i="31"/>
  <c r="L105" i="31"/>
  <c r="K105" i="31"/>
  <c r="L104" i="31"/>
  <c r="K104" i="31"/>
  <c r="L103" i="31"/>
  <c r="K103" i="31"/>
  <c r="L102" i="31"/>
  <c r="K102" i="31"/>
  <c r="L101" i="31"/>
  <c r="K101" i="31"/>
  <c r="L100" i="31"/>
  <c r="K100" i="31"/>
  <c r="L99" i="31"/>
  <c r="K99" i="31"/>
  <c r="L98" i="31"/>
  <c r="K98" i="31"/>
  <c r="L97" i="31"/>
  <c r="K97" i="31"/>
  <c r="L96" i="31"/>
  <c r="K96" i="31"/>
  <c r="L95" i="31"/>
  <c r="K95" i="31"/>
  <c r="B67" i="31"/>
  <c r="B55" i="31"/>
  <c r="B43" i="31"/>
  <c r="B29" i="31"/>
  <c r="B17" i="31"/>
  <c r="B5" i="23"/>
  <c r="C6" i="24"/>
  <c r="C10" i="20"/>
  <c r="C9" i="20"/>
  <c r="C8" i="20"/>
  <c r="B21" i="20" s="1"/>
  <c r="C7" i="20"/>
  <c r="B12" i="20" s="1"/>
  <c r="C6" i="20"/>
  <c r="B31" i="20" s="1"/>
  <c r="E36" i="39"/>
  <c r="F36" i="39" s="1"/>
  <c r="D36" i="39"/>
  <c r="C36" i="39"/>
  <c r="W116" i="111" l="1"/>
  <c r="N116" i="111"/>
  <c r="T107" i="75"/>
  <c r="M106" i="75"/>
  <c r="T102" i="69"/>
  <c r="M101" i="69"/>
  <c r="K527" i="31"/>
  <c r="L527" i="31"/>
  <c r="R68" i="24"/>
  <c r="K67" i="24"/>
  <c r="R144" i="31"/>
  <c r="K143" i="31"/>
  <c r="R28" i="47"/>
  <c r="K28" i="47" s="1"/>
  <c r="S77" i="47"/>
  <c r="L77" i="47" s="1"/>
  <c r="R136" i="46"/>
  <c r="K136" i="46" s="1"/>
  <c r="R89" i="46"/>
  <c r="K88" i="46"/>
  <c r="R47" i="46"/>
  <c r="K46" i="46"/>
  <c r="W117" i="111" l="1"/>
  <c r="N117" i="111"/>
  <c r="T108" i="75"/>
  <c r="M107" i="75"/>
  <c r="T103" i="69"/>
  <c r="M102" i="69"/>
  <c r="K68" i="24"/>
  <c r="S54" i="24"/>
  <c r="R145" i="31"/>
  <c r="K144" i="31"/>
  <c r="R29" i="47"/>
  <c r="K29" i="47" s="1"/>
  <c r="S78" i="47"/>
  <c r="L78" i="47" s="1"/>
  <c r="R137" i="46"/>
  <c r="K137" i="46" s="1"/>
  <c r="K89" i="46"/>
  <c r="R90" i="46"/>
  <c r="R48" i="46"/>
  <c r="K47" i="46"/>
  <c r="W118" i="111" l="1"/>
  <c r="N118" i="111"/>
  <c r="T109" i="75"/>
  <c r="T110" i="75" s="1"/>
  <c r="T111" i="75" s="1"/>
  <c r="T112" i="75" s="1"/>
  <c r="T113" i="75" s="1"/>
  <c r="T114" i="75" s="1"/>
  <c r="T115" i="75" s="1"/>
  <c r="R149" i="75" s="1"/>
  <c r="M108" i="75"/>
  <c r="T104" i="69"/>
  <c r="M103" i="69"/>
  <c r="S55" i="24"/>
  <c r="L54" i="24"/>
  <c r="S131" i="31"/>
  <c r="K145" i="31"/>
  <c r="R30" i="47"/>
  <c r="K30" i="47" s="1"/>
  <c r="S79" i="47"/>
  <c r="L79" i="47" s="1"/>
  <c r="R138" i="46"/>
  <c r="K138" i="46" s="1"/>
  <c r="R91" i="46"/>
  <c r="K90" i="46"/>
  <c r="R49" i="46"/>
  <c r="K48" i="46"/>
  <c r="W119" i="111" l="1"/>
  <c r="N119" i="111"/>
  <c r="R150" i="75"/>
  <c r="K149" i="75"/>
  <c r="M109" i="75"/>
  <c r="T105" i="69"/>
  <c r="M104" i="69"/>
  <c r="S56" i="24"/>
  <c r="L55" i="24"/>
  <c r="S132" i="31"/>
  <c r="L131" i="31"/>
  <c r="R31" i="47"/>
  <c r="K31" i="47" s="1"/>
  <c r="S80" i="47"/>
  <c r="L80" i="47" s="1"/>
  <c r="R139" i="46"/>
  <c r="K139" i="46" s="1"/>
  <c r="K91" i="46"/>
  <c r="R92" i="46"/>
  <c r="R50" i="46"/>
  <c r="K49" i="46"/>
  <c r="W120" i="111" l="1"/>
  <c r="N120" i="111"/>
  <c r="R151" i="75"/>
  <c r="K150" i="75"/>
  <c r="T106" i="69"/>
  <c r="M105" i="69"/>
  <c r="S57" i="24"/>
  <c r="L56" i="24"/>
  <c r="L132" i="31"/>
  <c r="S133" i="31"/>
  <c r="R32" i="47"/>
  <c r="K32" i="47" s="1"/>
  <c r="S81" i="47"/>
  <c r="L81" i="47" s="1"/>
  <c r="R140" i="46"/>
  <c r="K140" i="46" s="1"/>
  <c r="R93" i="46"/>
  <c r="K92" i="46"/>
  <c r="R51" i="46"/>
  <c r="K50" i="46"/>
  <c r="W121" i="111" l="1"/>
  <c r="N121" i="111"/>
  <c r="R152" i="75"/>
  <c r="K151" i="75"/>
  <c r="M110" i="75"/>
  <c r="T107" i="69"/>
  <c r="M106" i="69"/>
  <c r="S58" i="24"/>
  <c r="L57" i="24"/>
  <c r="L133" i="31"/>
  <c r="S134" i="31"/>
  <c r="R33" i="47"/>
  <c r="K33" i="47" s="1"/>
  <c r="S82" i="47"/>
  <c r="L82" i="47" s="1"/>
  <c r="R141" i="46"/>
  <c r="K141" i="46" s="1"/>
  <c r="K93" i="46"/>
  <c r="R94" i="46"/>
  <c r="R52" i="46"/>
  <c r="K51" i="46"/>
  <c r="W122" i="111" l="1"/>
  <c r="N122" i="111"/>
  <c r="R153" i="75"/>
  <c r="K152" i="75"/>
  <c r="M111" i="75"/>
  <c r="T108" i="69"/>
  <c r="M107" i="69"/>
  <c r="S59" i="24"/>
  <c r="L58" i="24"/>
  <c r="L134" i="31"/>
  <c r="S135" i="31"/>
  <c r="R34" i="47"/>
  <c r="K34" i="47" s="1"/>
  <c r="S83" i="47"/>
  <c r="L83" i="47" s="1"/>
  <c r="R142" i="46"/>
  <c r="K142" i="46" s="1"/>
  <c r="R95" i="46"/>
  <c r="K94" i="46"/>
  <c r="S30" i="46"/>
  <c r="K52" i="46"/>
  <c r="W123" i="111" l="1"/>
  <c r="N123" i="111"/>
  <c r="R154" i="75"/>
  <c r="K153" i="75"/>
  <c r="M112" i="75"/>
  <c r="T109" i="69"/>
  <c r="M108" i="69"/>
  <c r="S60" i="24"/>
  <c r="L59" i="24"/>
  <c r="L135" i="31"/>
  <c r="S136" i="31"/>
  <c r="R35" i="47"/>
  <c r="K35" i="47" s="1"/>
  <c r="S84" i="47"/>
  <c r="L84" i="47" s="1"/>
  <c r="R143" i="46"/>
  <c r="K143" i="46" s="1"/>
  <c r="K95" i="46"/>
  <c r="R96" i="46"/>
  <c r="L30" i="46"/>
  <c r="S31" i="46"/>
  <c r="W124" i="111" l="1"/>
  <c r="N124" i="111"/>
  <c r="R155" i="75"/>
  <c r="K154" i="75"/>
  <c r="M113" i="75"/>
  <c r="T110" i="69"/>
  <c r="M109" i="69"/>
  <c r="S61" i="24"/>
  <c r="L60" i="24"/>
  <c r="L136" i="31"/>
  <c r="S137" i="31"/>
  <c r="R36" i="47"/>
  <c r="K36" i="47" s="1"/>
  <c r="S85" i="47"/>
  <c r="L85" i="47" s="1"/>
  <c r="R144" i="46"/>
  <c r="K144" i="46" s="1"/>
  <c r="R97" i="46"/>
  <c r="K96" i="46"/>
  <c r="L31" i="46"/>
  <c r="S32" i="46"/>
  <c r="W125" i="111" l="1"/>
  <c r="N125" i="111"/>
  <c r="R156" i="75"/>
  <c r="K155" i="75"/>
  <c r="M115" i="75"/>
  <c r="M114" i="75"/>
  <c r="T111" i="69"/>
  <c r="M110" i="69"/>
  <c r="S62" i="24"/>
  <c r="L61" i="24"/>
  <c r="L137" i="31"/>
  <c r="S138" i="31"/>
  <c r="R37" i="47"/>
  <c r="K37" i="47" s="1"/>
  <c r="S86" i="47"/>
  <c r="L86" i="47" s="1"/>
  <c r="R145" i="46"/>
  <c r="K145" i="46" s="1"/>
  <c r="K97" i="46"/>
  <c r="R98" i="46"/>
  <c r="L32" i="46"/>
  <c r="S33" i="46"/>
  <c r="W126" i="111" l="1"/>
  <c r="N126" i="111"/>
  <c r="R157" i="75"/>
  <c r="K156" i="75"/>
  <c r="T112" i="69"/>
  <c r="M111" i="69"/>
  <c r="S63" i="24"/>
  <c r="L62" i="24"/>
  <c r="L138" i="31"/>
  <c r="S139" i="31"/>
  <c r="R38" i="47"/>
  <c r="S87" i="47"/>
  <c r="L87" i="47" s="1"/>
  <c r="R146" i="46"/>
  <c r="K146" i="46" s="1"/>
  <c r="R99" i="46"/>
  <c r="K98" i="46"/>
  <c r="L33" i="46"/>
  <c r="S34" i="46"/>
  <c r="W127" i="111" l="1"/>
  <c r="N127" i="111"/>
  <c r="R158" i="75"/>
  <c r="K157" i="75"/>
  <c r="T113" i="69"/>
  <c r="M112" i="69"/>
  <c r="S64" i="24"/>
  <c r="L63" i="24"/>
  <c r="S140" i="31"/>
  <c r="L139" i="31"/>
  <c r="K38" i="47"/>
  <c r="S18" i="47"/>
  <c r="S88" i="47"/>
  <c r="L88" i="47" s="1"/>
  <c r="R147" i="46"/>
  <c r="K147" i="46" s="1"/>
  <c r="K99" i="46"/>
  <c r="R100" i="46"/>
  <c r="L34" i="46"/>
  <c r="S35" i="46"/>
  <c r="N128" i="111" l="1"/>
  <c r="T159" i="111"/>
  <c r="R159" i="75"/>
  <c r="K158" i="75"/>
  <c r="T114" i="69"/>
  <c r="M113" i="69"/>
  <c r="S65" i="24"/>
  <c r="L64" i="24"/>
  <c r="L140" i="31"/>
  <c r="S141" i="31"/>
  <c r="S89" i="47"/>
  <c r="R148" i="46"/>
  <c r="K148" i="46" s="1"/>
  <c r="R101" i="46"/>
  <c r="K100" i="46"/>
  <c r="S36" i="46"/>
  <c r="L35" i="46"/>
  <c r="T160" i="111" l="1"/>
  <c r="K160" i="111"/>
  <c r="R160" i="75"/>
  <c r="K159" i="75"/>
  <c r="T115" i="69"/>
  <c r="M114" i="69"/>
  <c r="S66" i="24"/>
  <c r="L65" i="24"/>
  <c r="L141" i="31"/>
  <c r="S142" i="31"/>
  <c r="R110" i="47"/>
  <c r="L89" i="47"/>
  <c r="L18" i="47"/>
  <c r="R149" i="46"/>
  <c r="K149" i="46" s="1"/>
  <c r="K101" i="46"/>
  <c r="R102" i="46"/>
  <c r="S37" i="46"/>
  <c r="L36" i="46"/>
  <c r="T161" i="111" l="1"/>
  <c r="K161" i="111"/>
  <c r="R161" i="75"/>
  <c r="K160" i="75"/>
  <c r="T116" i="69"/>
  <c r="M116" i="69" s="1"/>
  <c r="M115" i="69"/>
  <c r="S67" i="24"/>
  <c r="L66" i="24"/>
  <c r="L142" i="31"/>
  <c r="S143" i="31"/>
  <c r="K110" i="47"/>
  <c r="R111" i="47"/>
  <c r="S19" i="47"/>
  <c r="L19" i="47" s="1"/>
  <c r="R150" i="46"/>
  <c r="R103" i="46"/>
  <c r="K102" i="46"/>
  <c r="L37" i="46"/>
  <c r="S38" i="46"/>
  <c r="K162" i="111" l="1"/>
  <c r="T162" i="111"/>
  <c r="R162" i="75"/>
  <c r="K161" i="75"/>
  <c r="S68" i="24"/>
  <c r="L68" i="24" s="1"/>
  <c r="L67" i="24"/>
  <c r="L143" i="31"/>
  <c r="S144" i="31"/>
  <c r="R112" i="47"/>
  <c r="K111" i="47"/>
  <c r="S128" i="46"/>
  <c r="L128" i="46" s="1"/>
  <c r="K150" i="46"/>
  <c r="S20" i="47"/>
  <c r="L20" i="47" s="1"/>
  <c r="S81" i="46"/>
  <c r="K103" i="46"/>
  <c r="L38" i="46"/>
  <c r="S39" i="46"/>
  <c r="T163" i="111" l="1"/>
  <c r="K163" i="111"/>
  <c r="R163" i="75"/>
  <c r="K162" i="75"/>
  <c r="L144" i="31"/>
  <c r="S145" i="31"/>
  <c r="L145" i="31" s="1"/>
  <c r="R113" i="47"/>
  <c r="K112" i="47"/>
  <c r="S129" i="46"/>
  <c r="L129" i="46" s="1"/>
  <c r="S21" i="47"/>
  <c r="L21" i="47" s="1"/>
  <c r="L81" i="46"/>
  <c r="S82" i="46"/>
  <c r="S40" i="46"/>
  <c r="L39" i="46"/>
  <c r="T164" i="111" l="1"/>
  <c r="K164" i="111"/>
  <c r="R164" i="75"/>
  <c r="K163" i="75"/>
  <c r="R114" i="47"/>
  <c r="K113" i="47"/>
  <c r="S130" i="46"/>
  <c r="L130" i="46" s="1"/>
  <c r="S22" i="47"/>
  <c r="L22" i="47" s="1"/>
  <c r="S83" i="46"/>
  <c r="L82" i="46"/>
  <c r="S41" i="46"/>
  <c r="L40" i="46"/>
  <c r="K165" i="111" l="1"/>
  <c r="T165" i="111"/>
  <c r="R165" i="75"/>
  <c r="K164" i="75"/>
  <c r="S131" i="46"/>
  <c r="L131" i="46" s="1"/>
  <c r="R115" i="47"/>
  <c r="K114" i="47"/>
  <c r="S23" i="47"/>
  <c r="L23" i="47" s="1"/>
  <c r="S132" i="46"/>
  <c r="L132" i="46" s="1"/>
  <c r="L83" i="46"/>
  <c r="S84" i="46"/>
  <c r="L41" i="46"/>
  <c r="S42" i="46"/>
  <c r="L42" i="46" s="1"/>
  <c r="K166" i="111" l="1"/>
  <c r="T166" i="111"/>
  <c r="R166" i="75"/>
  <c r="K165" i="75"/>
  <c r="R116" i="47"/>
  <c r="K115" i="47"/>
  <c r="S24" i="47"/>
  <c r="L24" i="47" s="1"/>
  <c r="S133" i="46"/>
  <c r="L133" i="46" s="1"/>
  <c r="S85" i="46"/>
  <c r="L84" i="46"/>
  <c r="S43" i="46"/>
  <c r="T167" i="111" l="1"/>
  <c r="K167" i="111"/>
  <c r="R167" i="75"/>
  <c r="K166" i="75"/>
  <c r="R117" i="47"/>
  <c r="K116" i="47"/>
  <c r="S25" i="47"/>
  <c r="L25" i="47" s="1"/>
  <c r="S134" i="46"/>
  <c r="L134" i="46" s="1"/>
  <c r="L85" i="46"/>
  <c r="S86" i="46"/>
  <c r="S44" i="46"/>
  <c r="L43" i="46"/>
  <c r="K168" i="111" l="1"/>
  <c r="T168" i="111"/>
  <c r="R168" i="75"/>
  <c r="K167" i="75"/>
  <c r="R118" i="47"/>
  <c r="K117" i="47"/>
  <c r="S26" i="47"/>
  <c r="L26" i="47" s="1"/>
  <c r="S135" i="46"/>
  <c r="L135" i="46" s="1"/>
  <c r="S87" i="46"/>
  <c r="L86" i="46"/>
  <c r="S45" i="46"/>
  <c r="L44" i="46"/>
  <c r="K169" i="111" l="1"/>
  <c r="T169" i="111"/>
  <c r="R169" i="75"/>
  <c r="K168" i="75"/>
  <c r="R119" i="47"/>
  <c r="K118" i="47"/>
  <c r="S27" i="47"/>
  <c r="L27" i="47" s="1"/>
  <c r="S136" i="46"/>
  <c r="L136" i="46" s="1"/>
  <c r="L87" i="46"/>
  <c r="S88" i="46"/>
  <c r="S46" i="46"/>
  <c r="L45" i="46"/>
  <c r="T170" i="111" l="1"/>
  <c r="K170" i="111"/>
  <c r="K169" i="75"/>
  <c r="S149" i="75"/>
  <c r="R120" i="47"/>
  <c r="K119" i="47"/>
  <c r="S28" i="47"/>
  <c r="L28" i="47" s="1"/>
  <c r="S137" i="46"/>
  <c r="L137" i="46" s="1"/>
  <c r="S89" i="46"/>
  <c r="L88" i="46"/>
  <c r="S47" i="46"/>
  <c r="L46" i="46"/>
  <c r="K171" i="111" l="1"/>
  <c r="T171" i="111"/>
  <c r="L149" i="75"/>
  <c r="S150" i="75"/>
  <c r="R121" i="47"/>
  <c r="K120" i="47"/>
  <c r="S29" i="47"/>
  <c r="L29" i="47" s="1"/>
  <c r="S138" i="46"/>
  <c r="L138" i="46" s="1"/>
  <c r="L89" i="46"/>
  <c r="S90" i="46"/>
  <c r="S48" i="46"/>
  <c r="L47" i="46"/>
  <c r="T172" i="111" l="1"/>
  <c r="K172" i="111"/>
  <c r="L150" i="75"/>
  <c r="S151" i="75"/>
  <c r="R122" i="47"/>
  <c r="K121" i="47"/>
  <c r="S30" i="47"/>
  <c r="L30" i="47" s="1"/>
  <c r="S139" i="46"/>
  <c r="L139" i="46" s="1"/>
  <c r="S91" i="46"/>
  <c r="L90" i="46"/>
  <c r="S49" i="46"/>
  <c r="L48" i="46"/>
  <c r="T173" i="111" l="1"/>
  <c r="K173" i="111"/>
  <c r="L151" i="75"/>
  <c r="S152" i="75"/>
  <c r="R123" i="47"/>
  <c r="K122" i="47"/>
  <c r="S31" i="47"/>
  <c r="L31" i="47" s="1"/>
  <c r="S140" i="46"/>
  <c r="L140" i="46" s="1"/>
  <c r="L91" i="46"/>
  <c r="S92" i="46"/>
  <c r="S50" i="46"/>
  <c r="L49" i="46"/>
  <c r="K174" i="111" l="1"/>
  <c r="T174" i="111"/>
  <c r="L152" i="75"/>
  <c r="S153" i="75"/>
  <c r="R124" i="47"/>
  <c r="K123" i="47"/>
  <c r="S32" i="47"/>
  <c r="L32" i="47" s="1"/>
  <c r="S141" i="46"/>
  <c r="L141" i="46" s="1"/>
  <c r="S93" i="46"/>
  <c r="L92" i="46"/>
  <c r="S51" i="46"/>
  <c r="L50" i="46"/>
  <c r="T175" i="111" l="1"/>
  <c r="K175" i="111"/>
  <c r="S154" i="75"/>
  <c r="L153" i="75"/>
  <c r="R125" i="47"/>
  <c r="K124" i="47"/>
  <c r="S33" i="47"/>
  <c r="L33" i="47" s="1"/>
  <c r="S142" i="46"/>
  <c r="L142" i="46" s="1"/>
  <c r="L93" i="46"/>
  <c r="S94" i="46"/>
  <c r="S52" i="46"/>
  <c r="L52" i="46" s="1"/>
  <c r="L51" i="46"/>
  <c r="T176" i="111" l="1"/>
  <c r="K176" i="111"/>
  <c r="L154" i="75"/>
  <c r="S155" i="75"/>
  <c r="R126" i="47"/>
  <c r="K125" i="47"/>
  <c r="S34" i="47"/>
  <c r="L34" i="47" s="1"/>
  <c r="S143" i="46"/>
  <c r="L143" i="46" s="1"/>
  <c r="S95" i="46"/>
  <c r="L94" i="46"/>
  <c r="K177" i="111" l="1"/>
  <c r="U159" i="111"/>
  <c r="L155" i="75"/>
  <c r="S156" i="75"/>
  <c r="R127" i="47"/>
  <c r="K126" i="47"/>
  <c r="S35" i="47"/>
  <c r="L35" i="47" s="1"/>
  <c r="S144" i="46"/>
  <c r="L144" i="46" s="1"/>
  <c r="L95" i="46"/>
  <c r="S96" i="46"/>
  <c r="U160" i="111" l="1"/>
  <c r="L160" i="111"/>
  <c r="L156" i="75"/>
  <c r="S157" i="75"/>
  <c r="R128" i="47"/>
  <c r="K127" i="47"/>
  <c r="S36" i="47"/>
  <c r="L36" i="47" s="1"/>
  <c r="S145" i="46"/>
  <c r="L145" i="46" s="1"/>
  <c r="S97" i="46"/>
  <c r="L96" i="46"/>
  <c r="L161" i="111" l="1"/>
  <c r="U161" i="111"/>
  <c r="L157" i="75"/>
  <c r="S158" i="75"/>
  <c r="R129" i="47"/>
  <c r="K128" i="47"/>
  <c r="S37" i="47"/>
  <c r="L37" i="47" s="1"/>
  <c r="S146" i="46"/>
  <c r="L146" i="46" s="1"/>
  <c r="S98" i="46"/>
  <c r="L97" i="46"/>
  <c r="U162" i="111" l="1"/>
  <c r="L162" i="111"/>
  <c r="L158" i="75"/>
  <c r="S159" i="75"/>
  <c r="R130" i="47"/>
  <c r="K129" i="47"/>
  <c r="S38" i="47"/>
  <c r="L38" i="47" s="1"/>
  <c r="S147" i="46"/>
  <c r="L147" i="46" s="1"/>
  <c r="S99" i="46"/>
  <c r="L98" i="46"/>
  <c r="U163" i="111" l="1"/>
  <c r="L163" i="111"/>
  <c r="L159" i="75"/>
  <c r="S160" i="75"/>
  <c r="S110" i="47"/>
  <c r="K130" i="47"/>
  <c r="S148" i="46"/>
  <c r="L148" i="46" s="1"/>
  <c r="L99" i="46"/>
  <c r="S100" i="46"/>
  <c r="U164" i="111" l="1"/>
  <c r="L164" i="111"/>
  <c r="L160" i="75"/>
  <c r="S161" i="75"/>
  <c r="L110" i="47"/>
  <c r="S111" i="47"/>
  <c r="S149" i="46"/>
  <c r="L149" i="46" s="1"/>
  <c r="S101" i="46"/>
  <c r="L100" i="46"/>
  <c r="U165" i="111" l="1"/>
  <c r="L165" i="111"/>
  <c r="L161" i="75"/>
  <c r="S162" i="75"/>
  <c r="L111" i="47"/>
  <c r="S112" i="47"/>
  <c r="S150" i="46"/>
  <c r="L150" i="46" s="1"/>
  <c r="S102" i="46"/>
  <c r="L101" i="46"/>
  <c r="U166" i="111" l="1"/>
  <c r="L166" i="111"/>
  <c r="L162" i="75"/>
  <c r="S163" i="75"/>
  <c r="L112" i="47"/>
  <c r="S113" i="47"/>
  <c r="S103" i="46"/>
  <c r="L103" i="46" s="1"/>
  <c r="L102" i="46"/>
  <c r="U167" i="111" l="1"/>
  <c r="L167" i="111"/>
  <c r="L163" i="75"/>
  <c r="S164" i="75"/>
  <c r="L113" i="47"/>
  <c r="S114" i="47"/>
  <c r="U168" i="111" l="1"/>
  <c r="L168" i="111"/>
  <c r="L164" i="75"/>
  <c r="S165" i="75"/>
  <c r="L114" i="47"/>
  <c r="S115" i="47"/>
  <c r="U169" i="111" l="1"/>
  <c r="L169" i="111"/>
  <c r="L165" i="75"/>
  <c r="S166" i="75"/>
  <c r="L115" i="47"/>
  <c r="S116" i="47"/>
  <c r="U170" i="111" l="1"/>
  <c r="L170" i="111"/>
  <c r="L166" i="75"/>
  <c r="S167" i="75"/>
  <c r="L116" i="47"/>
  <c r="S117" i="47"/>
  <c r="U171" i="111" l="1"/>
  <c r="L171" i="111"/>
  <c r="L167" i="75"/>
  <c r="S168" i="75"/>
  <c r="L117" i="47"/>
  <c r="S118" i="47"/>
  <c r="U172" i="111" l="1"/>
  <c r="L172" i="111"/>
  <c r="S169" i="75"/>
  <c r="L168" i="75"/>
  <c r="L118" i="47"/>
  <c r="S119" i="47"/>
  <c r="U173" i="111" l="1"/>
  <c r="L173" i="111"/>
  <c r="L169" i="75"/>
  <c r="T149" i="75"/>
  <c r="L119" i="47"/>
  <c r="S120" i="47"/>
  <c r="U174" i="111" l="1"/>
  <c r="L174" i="111"/>
  <c r="T150" i="75"/>
  <c r="M149" i="75"/>
  <c r="L120" i="47"/>
  <c r="S121" i="47"/>
  <c r="U175" i="111" l="1"/>
  <c r="L175" i="111"/>
  <c r="T151" i="75"/>
  <c r="M150" i="75"/>
  <c r="L121" i="47"/>
  <c r="S122" i="47"/>
  <c r="U176" i="111" l="1"/>
  <c r="L176" i="111"/>
  <c r="T152" i="75"/>
  <c r="M151" i="75"/>
  <c r="L122" i="47"/>
  <c r="S123" i="47"/>
  <c r="V159" i="111" l="1"/>
  <c r="L177" i="111"/>
  <c r="T153" i="75"/>
  <c r="M152" i="75"/>
  <c r="L123" i="47"/>
  <c r="S124" i="47"/>
  <c r="V160" i="111" l="1"/>
  <c r="M160" i="111"/>
  <c r="T154" i="75"/>
  <c r="M153" i="75"/>
  <c r="L124" i="47"/>
  <c r="S125" i="47"/>
  <c r="V161" i="111" l="1"/>
  <c r="M161" i="111"/>
  <c r="T155" i="75"/>
  <c r="M154" i="75"/>
  <c r="L125" i="47"/>
  <c r="S126" i="47"/>
  <c r="V162" i="111" l="1"/>
  <c r="M162" i="111"/>
  <c r="T156" i="75"/>
  <c r="M155" i="75"/>
  <c r="L126" i="47"/>
  <c r="S127" i="47"/>
  <c r="V163" i="111" l="1"/>
  <c r="M163" i="111"/>
  <c r="T157" i="75"/>
  <c r="M156" i="75"/>
  <c r="L127" i="47"/>
  <c r="S128" i="47"/>
  <c r="V164" i="111" l="1"/>
  <c r="M164" i="111"/>
  <c r="T158" i="75"/>
  <c r="M157" i="75"/>
  <c r="L128" i="47"/>
  <c r="S129" i="47"/>
  <c r="V165" i="111" l="1"/>
  <c r="M165" i="111"/>
  <c r="T159" i="75"/>
  <c r="M158" i="75"/>
  <c r="L129" i="47"/>
  <c r="S130" i="47"/>
  <c r="L130" i="47" s="1"/>
  <c r="V13" i="56"/>
  <c r="N30" i="56"/>
  <c r="N29" i="56"/>
  <c r="V166" i="111" l="1"/>
  <c r="M166" i="111"/>
  <c r="T160" i="75"/>
  <c r="M159" i="75"/>
  <c r="O13" i="56"/>
  <c r="V14" i="56"/>
  <c r="O12" i="56"/>
  <c r="V167" i="111" l="1"/>
  <c r="M167" i="111"/>
  <c r="T161" i="75"/>
  <c r="M160" i="75"/>
  <c r="O14" i="56"/>
  <c r="V15" i="56"/>
  <c r="V168" i="111" l="1"/>
  <c r="M168" i="111"/>
  <c r="T162" i="75"/>
  <c r="M161" i="75"/>
  <c r="O15" i="56"/>
  <c r="V16" i="56"/>
  <c r="V169" i="111" l="1"/>
  <c r="M169" i="111"/>
  <c r="T163" i="75"/>
  <c r="M162" i="75"/>
  <c r="V17" i="56"/>
  <c r="O16" i="56"/>
  <c r="V170" i="111" l="1"/>
  <c r="M170" i="111"/>
  <c r="M163" i="75"/>
  <c r="T164" i="75"/>
  <c r="O17" i="56"/>
  <c r="V18" i="56"/>
  <c r="V171" i="111" l="1"/>
  <c r="M171" i="111"/>
  <c r="M164" i="75"/>
  <c r="T165" i="75"/>
  <c r="O18" i="56"/>
  <c r="V19" i="56"/>
  <c r="V172" i="111" l="1"/>
  <c r="M172" i="111"/>
  <c r="M165" i="75"/>
  <c r="T166" i="75"/>
  <c r="V20" i="56"/>
  <c r="O19" i="56"/>
  <c r="V173" i="111" l="1"/>
  <c r="M173" i="111"/>
  <c r="M166" i="75"/>
  <c r="T167" i="75"/>
  <c r="O20" i="56"/>
  <c r="V21" i="56"/>
  <c r="V174" i="111" l="1"/>
  <c r="M174" i="111"/>
  <c r="M167" i="75"/>
  <c r="T168" i="75"/>
  <c r="V22" i="56"/>
  <c r="O21" i="56"/>
  <c r="V175" i="111" l="1"/>
  <c r="M175" i="111"/>
  <c r="M168" i="75"/>
  <c r="T169" i="75"/>
  <c r="M169" i="75" s="1"/>
  <c r="O22" i="56"/>
  <c r="V23" i="56"/>
  <c r="V176" i="111" l="1"/>
  <c r="M176" i="111"/>
  <c r="O23" i="56"/>
  <c r="V24" i="56"/>
  <c r="W159" i="111" l="1"/>
  <c r="M177" i="111"/>
  <c r="V25" i="56"/>
  <c r="O24" i="56"/>
  <c r="W160" i="111" l="1"/>
  <c r="N160" i="111"/>
  <c r="O25" i="56"/>
  <c r="V26" i="56"/>
  <c r="W161" i="111" l="1"/>
  <c r="N161" i="111"/>
  <c r="O26" i="56"/>
  <c r="V27" i="56"/>
  <c r="W162" i="111" l="1"/>
  <c r="N162" i="111"/>
  <c r="O27" i="56"/>
  <c r="V28" i="56"/>
  <c r="W163" i="111" l="1"/>
  <c r="N163" i="111"/>
  <c r="V29" i="56"/>
  <c r="O28" i="56"/>
  <c r="W164" i="111" l="1"/>
  <c r="N164" i="111"/>
  <c r="O29" i="56"/>
  <c r="V30" i="56"/>
  <c r="W12" i="56" s="1"/>
  <c r="W165" i="111" l="1"/>
  <c r="N165" i="111"/>
  <c r="P12" i="56"/>
  <c r="W13" i="56"/>
  <c r="O30" i="56"/>
  <c r="W166" i="111" l="1"/>
  <c r="N166" i="111"/>
  <c r="W14" i="56"/>
  <c r="P13" i="56"/>
  <c r="W167" i="111" l="1"/>
  <c r="N167" i="111"/>
  <c r="P14" i="56"/>
  <c r="W15" i="56"/>
  <c r="W168" i="111" l="1"/>
  <c r="N168" i="111"/>
  <c r="W16" i="56"/>
  <c r="P15" i="56"/>
  <c r="W169" i="111" l="1"/>
  <c r="N169" i="111"/>
  <c r="P16" i="56"/>
  <c r="W17" i="56"/>
  <c r="W170" i="111" l="1"/>
  <c r="N170" i="111"/>
  <c r="W18" i="56"/>
  <c r="P17" i="56"/>
  <c r="W171" i="111" l="1"/>
  <c r="N171" i="111"/>
  <c r="W19" i="56"/>
  <c r="P18" i="56"/>
  <c r="W172" i="111" l="1"/>
  <c r="N172" i="111"/>
  <c r="P19" i="56"/>
  <c r="W20" i="56"/>
  <c r="W173" i="111" l="1"/>
  <c r="N173" i="111"/>
  <c r="P20" i="56"/>
  <c r="W21" i="56"/>
  <c r="N174" i="111" l="1"/>
  <c r="W174" i="111"/>
  <c r="P21" i="56"/>
  <c r="W22" i="56"/>
  <c r="W175" i="111" l="1"/>
  <c r="N175" i="111"/>
  <c r="W23" i="56"/>
  <c r="P22" i="56"/>
  <c r="W176" i="111" l="1"/>
  <c r="N177" i="111" s="1"/>
  <c r="N176" i="111"/>
  <c r="P23" i="56"/>
  <c r="W24" i="56"/>
  <c r="W25" i="56" l="1"/>
  <c r="P24" i="56"/>
  <c r="P25" i="56" l="1"/>
  <c r="W26" i="56"/>
  <c r="W27" i="56" l="1"/>
  <c r="P26" i="56"/>
  <c r="P27" i="56" l="1"/>
  <c r="W28" i="56"/>
  <c r="W29" i="56" l="1"/>
  <c r="P28" i="56"/>
  <c r="P29" i="56" l="1"/>
  <c r="W30" i="56"/>
  <c r="P30" i="56" l="1"/>
  <c r="T87" i="56"/>
  <c r="T88" i="56" l="1"/>
  <c r="M87" i="56"/>
  <c r="T89" i="56" l="1"/>
  <c r="M88" i="56"/>
  <c r="T90" i="56" l="1"/>
  <c r="M89" i="56"/>
  <c r="T91" i="56" l="1"/>
  <c r="M90" i="56"/>
  <c r="T92" i="56" l="1"/>
  <c r="M91" i="56"/>
  <c r="T93" i="56" l="1"/>
  <c r="M92" i="56"/>
  <c r="T94" i="56" l="1"/>
  <c r="M93" i="56"/>
  <c r="T95" i="56" l="1"/>
  <c r="M94" i="56"/>
  <c r="T96" i="56" l="1"/>
  <c r="M95" i="56"/>
  <c r="T97" i="56" l="1"/>
  <c r="M96" i="56"/>
  <c r="T98" i="56" l="1"/>
  <c r="M97" i="56"/>
  <c r="M98" i="56" l="1"/>
  <c r="U87" i="56"/>
  <c r="N87" i="56" l="1"/>
  <c r="U88" i="56"/>
  <c r="N88" i="56" l="1"/>
  <c r="U89" i="56"/>
  <c r="N89" i="56" l="1"/>
  <c r="U90" i="56"/>
  <c r="N90" i="56" l="1"/>
  <c r="U91" i="56"/>
  <c r="N91" i="56" l="1"/>
  <c r="U92" i="56"/>
  <c r="N92" i="56" l="1"/>
  <c r="U93" i="56"/>
  <c r="N93" i="56" l="1"/>
  <c r="U94" i="56"/>
  <c r="N94" i="56" l="1"/>
  <c r="U95" i="56"/>
  <c r="N95" i="56" l="1"/>
  <c r="U96" i="56"/>
  <c r="N96" i="56" l="1"/>
  <c r="U97" i="56"/>
  <c r="N97" i="56" l="1"/>
  <c r="U98" i="56"/>
  <c r="N98" i="56" l="1"/>
  <c r="V87" i="56"/>
  <c r="V88" i="56" l="1"/>
  <c r="O87" i="56"/>
  <c r="V89" i="56" l="1"/>
  <c r="O88" i="56"/>
  <c r="V90" i="56" l="1"/>
  <c r="O89" i="56"/>
  <c r="V91" i="56" l="1"/>
  <c r="O90" i="56"/>
  <c r="V92" i="56" l="1"/>
  <c r="O91" i="56"/>
  <c r="V93" i="56" l="1"/>
  <c r="O92" i="56"/>
  <c r="V94" i="56" l="1"/>
  <c r="O93" i="56"/>
  <c r="V95" i="56" l="1"/>
  <c r="O94" i="56"/>
  <c r="V96" i="56" l="1"/>
  <c r="O95" i="56"/>
  <c r="V97" i="56" l="1"/>
  <c r="O96" i="56"/>
  <c r="V98" i="56" l="1"/>
  <c r="O97" i="56"/>
  <c r="O98" i="56" l="1"/>
  <c r="W87" i="56"/>
  <c r="S169" i="20"/>
  <c r="S170" i="20" l="1"/>
  <c r="K169" i="20"/>
  <c r="P87" i="56"/>
  <c r="W88" i="56"/>
  <c r="P88" i="56" l="1"/>
  <c r="W89" i="56"/>
  <c r="S171" i="20"/>
  <c r="K170" i="20"/>
  <c r="W90" i="56" l="1"/>
  <c r="P89" i="56"/>
  <c r="S172" i="20"/>
  <c r="K171" i="20"/>
  <c r="S173" i="20" l="1"/>
  <c r="K172" i="20"/>
  <c r="P90" i="56"/>
  <c r="W91" i="56"/>
  <c r="P91" i="56" l="1"/>
  <c r="W92" i="56"/>
  <c r="S174" i="20"/>
  <c r="K173" i="20"/>
  <c r="S175" i="20" l="1"/>
  <c r="K174" i="20"/>
  <c r="P92" i="56"/>
  <c r="W93" i="56"/>
  <c r="W94" i="56" l="1"/>
  <c r="P93" i="56"/>
  <c r="S176" i="20"/>
  <c r="K175" i="20"/>
  <c r="S177" i="20" l="1"/>
  <c r="K176" i="20"/>
  <c r="P94" i="56"/>
  <c r="W95" i="56"/>
  <c r="P95" i="56" l="1"/>
  <c r="W96" i="56"/>
  <c r="S178" i="20"/>
  <c r="K177" i="20"/>
  <c r="S179" i="20" l="1"/>
  <c r="K178" i="20"/>
  <c r="P96" i="56"/>
  <c r="W97" i="56"/>
  <c r="P97" i="56" l="1"/>
  <c r="W98" i="56"/>
  <c r="S180" i="20"/>
  <c r="K179" i="20"/>
  <c r="S181" i="20" l="1"/>
  <c r="K180" i="20"/>
  <c r="P98" i="56"/>
  <c r="T57" i="56"/>
  <c r="T58" i="56" l="1"/>
  <c r="M57" i="56"/>
  <c r="S182" i="20"/>
  <c r="K181" i="20"/>
  <c r="T168" i="20" l="1"/>
  <c r="K182" i="20"/>
  <c r="T59" i="56"/>
  <c r="M58" i="56"/>
  <c r="T169" i="20" l="1"/>
  <c r="L168" i="20"/>
  <c r="T60" i="56"/>
  <c r="M59" i="56"/>
  <c r="T61" i="56" l="1"/>
  <c r="M60" i="56"/>
  <c r="T170" i="20"/>
  <c r="L169" i="20"/>
  <c r="T171" i="20" l="1"/>
  <c r="L170" i="20"/>
  <c r="T62" i="56"/>
  <c r="M61" i="56"/>
  <c r="T63" i="56" l="1"/>
  <c r="M62" i="56"/>
  <c r="T172" i="20"/>
  <c r="L171" i="20"/>
  <c r="T173" i="20" l="1"/>
  <c r="L172" i="20"/>
  <c r="T64" i="56"/>
  <c r="M63" i="56"/>
  <c r="T65" i="56" l="1"/>
  <c r="M64" i="56"/>
  <c r="T174" i="20"/>
  <c r="L173" i="20"/>
  <c r="T175" i="20" l="1"/>
  <c r="L174" i="20"/>
  <c r="T66" i="56"/>
  <c r="M65" i="56"/>
  <c r="T67" i="56" l="1"/>
  <c r="M66" i="56"/>
  <c r="T176" i="20"/>
  <c r="L175" i="20"/>
  <c r="T177" i="20" l="1"/>
  <c r="L176" i="20"/>
  <c r="T68" i="56"/>
  <c r="M67" i="56"/>
  <c r="U57" i="56" l="1"/>
  <c r="M68" i="56"/>
  <c r="T178" i="20"/>
  <c r="L177" i="20"/>
  <c r="T179" i="20" l="1"/>
  <c r="L178" i="20"/>
  <c r="U58" i="56"/>
  <c r="N57" i="56"/>
  <c r="U59" i="56" l="1"/>
  <c r="N58" i="56"/>
  <c r="T180" i="20"/>
  <c r="L179" i="20"/>
  <c r="T181" i="20" l="1"/>
  <c r="L180" i="20"/>
  <c r="U60" i="56"/>
  <c r="N59" i="56"/>
  <c r="U61" i="56" l="1"/>
  <c r="N60" i="56"/>
  <c r="T182" i="20"/>
  <c r="L181" i="20"/>
  <c r="S195" i="20" l="1"/>
  <c r="L182" i="20"/>
  <c r="U62" i="56"/>
  <c r="N61" i="56"/>
  <c r="U63" i="56" l="1"/>
  <c r="N62" i="56"/>
  <c r="S196" i="20"/>
  <c r="K196" i="20"/>
  <c r="S197" i="20" l="1"/>
  <c r="K197" i="20"/>
  <c r="U64" i="56"/>
  <c r="N63" i="56"/>
  <c r="U65" i="56" l="1"/>
  <c r="N64" i="56"/>
  <c r="S198" i="20"/>
  <c r="K198" i="20"/>
  <c r="U66" i="56" l="1"/>
  <c r="N65" i="56"/>
  <c r="S199" i="20"/>
  <c r="K199" i="20"/>
  <c r="S200" i="20" l="1"/>
  <c r="K200" i="20"/>
  <c r="U67" i="56"/>
  <c r="N66" i="56"/>
  <c r="U68" i="56" l="1"/>
  <c r="N67" i="56"/>
  <c r="S201" i="20"/>
  <c r="K201" i="20"/>
  <c r="S202" i="20" l="1"/>
  <c r="K202" i="20"/>
  <c r="V57" i="56"/>
  <c r="N68" i="56"/>
  <c r="O57" i="56" l="1"/>
  <c r="V58" i="56"/>
  <c r="S203" i="20"/>
  <c r="K203" i="20"/>
  <c r="S204" i="20" l="1"/>
  <c r="K204" i="20"/>
  <c r="V59" i="56"/>
  <c r="O58" i="56"/>
  <c r="V60" i="56" l="1"/>
  <c r="O59" i="56"/>
  <c r="S205" i="20"/>
  <c r="K205" i="20"/>
  <c r="S206" i="20" l="1"/>
  <c r="K206" i="20"/>
  <c r="V61" i="56"/>
  <c r="O60" i="56"/>
  <c r="V62" i="56" l="1"/>
  <c r="O61" i="56"/>
  <c r="S207" i="20"/>
  <c r="K207" i="20"/>
  <c r="S208" i="20" l="1"/>
  <c r="K208" i="20"/>
  <c r="V63" i="56"/>
  <c r="O62" i="56"/>
  <c r="V64" i="56" l="1"/>
  <c r="O63" i="56"/>
  <c r="S209" i="20"/>
  <c r="K209" i="20"/>
  <c r="T195" i="20" l="1"/>
  <c r="K210" i="20"/>
  <c r="V65" i="56"/>
  <c r="O64" i="56"/>
  <c r="T196" i="20" l="1"/>
  <c r="L196" i="20"/>
  <c r="V66" i="56"/>
  <c r="O65" i="56"/>
  <c r="V67" i="56" l="1"/>
  <c r="O66" i="56"/>
  <c r="T197" i="20"/>
  <c r="L197" i="20"/>
  <c r="T198" i="20" l="1"/>
  <c r="L198" i="20"/>
  <c r="V68" i="56"/>
  <c r="O67" i="56"/>
  <c r="W57" i="56" l="1"/>
  <c r="O68" i="56"/>
  <c r="T199" i="20"/>
  <c r="L199" i="20"/>
  <c r="T200" i="20" l="1"/>
  <c r="L200" i="20"/>
  <c r="W58" i="56"/>
  <c r="P57" i="56"/>
  <c r="W59" i="56" l="1"/>
  <c r="P58" i="56"/>
  <c r="T201" i="20"/>
  <c r="L201" i="20"/>
  <c r="T202" i="20" l="1"/>
  <c r="L202" i="20"/>
  <c r="W60" i="56"/>
  <c r="P59" i="56"/>
  <c r="W61" i="56" l="1"/>
  <c r="P60" i="56"/>
  <c r="T203" i="20"/>
  <c r="L203" i="20"/>
  <c r="T204" i="20" l="1"/>
  <c r="L204" i="20"/>
  <c r="W62" i="56"/>
  <c r="P61" i="56"/>
  <c r="W63" i="56" l="1"/>
  <c r="P62" i="56"/>
  <c r="T205" i="20"/>
  <c r="L205" i="20"/>
  <c r="W64" i="56" l="1"/>
  <c r="P63" i="56"/>
  <c r="T206" i="20"/>
  <c r="L206" i="20"/>
  <c r="T207" i="20" l="1"/>
  <c r="L207" i="20"/>
  <c r="W65" i="56"/>
  <c r="P64" i="56"/>
  <c r="W66" i="56" l="1"/>
  <c r="P65" i="56"/>
  <c r="T208" i="20"/>
  <c r="L208" i="20"/>
  <c r="T209" i="20" l="1"/>
  <c r="L210" i="20" s="1"/>
  <c r="L209" i="20"/>
  <c r="W67" i="56"/>
  <c r="P66" i="56"/>
  <c r="W68" i="56" l="1"/>
  <c r="P68" i="56" s="1"/>
  <c r="P67"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Yanchapaxi</author>
  </authors>
  <commentList>
    <comment ref="E11" authorId="0" shapeId="0" xr:uid="{00000000-0006-0000-0C00-000001000000}">
      <text>
        <r>
          <rPr>
            <b/>
            <sz val="9"/>
            <color indexed="81"/>
            <rFont val="Tahoma"/>
            <family val="2"/>
          </rPr>
          <t>Unidad de política pública:</t>
        </r>
        <r>
          <rPr>
            <sz val="9"/>
            <color indexed="81"/>
            <rFont val="Tahoma"/>
            <family val="2"/>
          </rPr>
          <t xml:space="preserve">
Se ejemplifica la interpretación en la parte de abajo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Yanchapaxi</author>
  </authors>
  <commentList>
    <comment ref="C9" authorId="0" shapeId="0" xr:uid="{00000000-0006-0000-2000-000001000000}">
      <text>
        <r>
          <rPr>
            <b/>
            <sz val="9"/>
            <color indexed="81"/>
            <rFont val="Tahoma"/>
            <family val="2"/>
          </rPr>
          <t>(Ingreso salarial promedio de hombres -  isp mujeres; / ingreso salarial en mujeres) *100</t>
        </r>
      </text>
    </comment>
  </commentList>
</comments>
</file>

<file path=xl/sharedStrings.xml><?xml version="1.0" encoding="utf-8"?>
<sst xmlns="http://schemas.openxmlformats.org/spreadsheetml/2006/main" count="7601" uniqueCount="3300">
  <si>
    <t>*Erradicar el trabajo infantil de 5 a 14 años, reduciendo las cifras de 4,9% a 2,7% a 2021.</t>
  </si>
  <si>
    <t>*Reducir del 10,4% al 7,6% la tasa de desempleo juvenil de 18 a 29 años a 2021</t>
  </si>
  <si>
    <t>*Incrementar el porcentaje de personas cubiertas por alguno de los regímenes de seguridad social pública contributiva del 47% al 51,2% a 2021</t>
  </si>
  <si>
    <t>*Reducir la brecha de empleo adecuado entre hombres y mujeres del 33,5% al 28,7% a 2021</t>
  </si>
  <si>
    <t>1. Definición de Trabajo Infantil</t>
  </si>
  <si>
    <t xml:space="preserve">Se considera personas ocupadas, cuando trabajan al menos una hora durante la semana de referencia en actividades de producción económica. Los niños que trabajan bajo estas condiciones son niños ocupados. </t>
  </si>
  <si>
    <t>Trabajó 1 o más horas la semana pasada</t>
  </si>
  <si>
    <t>Edad</t>
  </si>
  <si>
    <t>Descripción</t>
  </si>
  <si>
    <t>5 a 14 años</t>
  </si>
  <si>
    <t>15 a 17 años</t>
  </si>
  <si>
    <t xml:space="preserve">Trabajó 1 o más horas en la semana pasada </t>
  </si>
  <si>
    <t>(-) Adolescentes (15 a 17 años) que trabajan menos de 30 horas de lunes a viernes</t>
  </si>
  <si>
    <t>(-) Adolescentes (15 a 17 años) que trabajan pero No interfiere en su escolarización</t>
  </si>
  <si>
    <t>(-) Adolescentes (15 a 17 años) que trabajan en condiciones Nopeligrosas</t>
  </si>
  <si>
    <t>Personas de 15 años y más que trabajaron al menos 1 hora en la semana de referencia o aunque no trabajaron, tuvieron trabajo (empleados); y personas que no tenían empleo pero estaban disponibles para trabajar y buscan empleo (desempleados)</t>
  </si>
  <si>
    <t>1. Población económicamente activa (PEA):</t>
  </si>
  <si>
    <t xml:space="preserve">2. Población con empleo: </t>
  </si>
  <si>
    <t>Componentes a analizar:</t>
  </si>
  <si>
    <t>3. Población Desempleada</t>
  </si>
  <si>
    <t>Nacional</t>
  </si>
  <si>
    <t>Azuay</t>
  </si>
  <si>
    <t>PEA</t>
  </si>
  <si>
    <t>2017_pea</t>
  </si>
  <si>
    <t>2018_pea</t>
  </si>
  <si>
    <t>2017_pea_U</t>
  </si>
  <si>
    <t>2018_pea_U</t>
  </si>
  <si>
    <t>2017_pea_R</t>
  </si>
  <si>
    <t>2018_pea_R</t>
  </si>
  <si>
    <t>2017_pea_H</t>
  </si>
  <si>
    <t>2018_pea_H</t>
  </si>
  <si>
    <t>2017_pea_M</t>
  </si>
  <si>
    <t>2018_pea_M</t>
  </si>
  <si>
    <t>2017_pea_Mest</t>
  </si>
  <si>
    <t>2018_pea_Mest</t>
  </si>
  <si>
    <t>2017_pea_Indig</t>
  </si>
  <si>
    <t>2018_pea_Indig</t>
  </si>
  <si>
    <t>2017_pea_Afro</t>
  </si>
  <si>
    <t>2018_pea_Afro</t>
  </si>
  <si>
    <t>2017_pea_15a17</t>
  </si>
  <si>
    <t>2018_pea_15a17</t>
  </si>
  <si>
    <t>2017_pea_18a29</t>
  </si>
  <si>
    <t>2018_pea_18a29</t>
  </si>
  <si>
    <t>2017_pea_may65</t>
  </si>
  <si>
    <t>2018_pea_may65</t>
  </si>
  <si>
    <t>Cañar</t>
  </si>
  <si>
    <t>Información con nivel de desagregación: i) provincial, ii) área (urbano y rural),  iii) por género, iv) etnia, v) por grupo etario.</t>
  </si>
  <si>
    <t>2017_pea_Blan</t>
  </si>
  <si>
    <t>2018_pea_Blan</t>
  </si>
  <si>
    <t>2017_pea_Montu</t>
  </si>
  <si>
    <t>2018_pea_Montu</t>
  </si>
  <si>
    <t>2017_pea_30a45</t>
  </si>
  <si>
    <t>2018_pea_30a45</t>
  </si>
  <si>
    <t>2017_pea_46a64</t>
  </si>
  <si>
    <t>2018_pea_46a64</t>
  </si>
  <si>
    <t>Urbano</t>
  </si>
  <si>
    <t>Rural</t>
  </si>
  <si>
    <t xml:space="preserve">Hombres </t>
  </si>
  <si>
    <t>Mujeres</t>
  </si>
  <si>
    <t>Indígena</t>
  </si>
  <si>
    <t>Blanco</t>
  </si>
  <si>
    <t>Mestizo</t>
  </si>
  <si>
    <t>Afroecuatoriano</t>
  </si>
  <si>
    <t>18 a 29 años</t>
  </si>
  <si>
    <t>30 a 45 años</t>
  </si>
  <si>
    <t>46 a 64 años</t>
  </si>
  <si>
    <t>mayores 65 años</t>
  </si>
  <si>
    <t>Bolívar</t>
  </si>
  <si>
    <t>Carchi</t>
  </si>
  <si>
    <t>Cotopaxi</t>
  </si>
  <si>
    <t>Chimborazo</t>
  </si>
  <si>
    <t>El Oro</t>
  </si>
  <si>
    <t>Esmeraldas</t>
  </si>
  <si>
    <t>Guayas</t>
  </si>
  <si>
    <t>Imbabura</t>
  </si>
  <si>
    <t>Loja</t>
  </si>
  <si>
    <t>Los Ríos</t>
  </si>
  <si>
    <t>Manabí</t>
  </si>
  <si>
    <t>Morona Santiago</t>
  </si>
  <si>
    <t>Napo</t>
  </si>
  <si>
    <t>Pastaza</t>
  </si>
  <si>
    <t>Pichincha</t>
  </si>
  <si>
    <t>Tungurahua</t>
  </si>
  <si>
    <t>Zamora Chinchipe</t>
  </si>
  <si>
    <t>Sucumbíos</t>
  </si>
  <si>
    <t>Orellana</t>
  </si>
  <si>
    <t>Santo Domingo</t>
  </si>
  <si>
    <t>Santa Elena</t>
  </si>
  <si>
    <t>OCUPACIÓN PLENA</t>
  </si>
  <si>
    <t>SUBEMPLEO</t>
  </si>
  <si>
    <t>EMPLEO NO REMUNERADO</t>
  </si>
  <si>
    <t>DESEMPLEO</t>
  </si>
  <si>
    <t>2017_ocple</t>
  </si>
  <si>
    <t>2017_ocple_U</t>
  </si>
  <si>
    <t>2017_ocple_R</t>
  </si>
  <si>
    <t>2017_ocple_H</t>
  </si>
  <si>
    <t>2017_ocple_M</t>
  </si>
  <si>
    <t>2017_ocple_Indig</t>
  </si>
  <si>
    <t>2017_ocple_Blan</t>
  </si>
  <si>
    <t>2017_ocple_Mest</t>
  </si>
  <si>
    <t>2017_ocple_Afro</t>
  </si>
  <si>
    <t>2017_ocple_Montu</t>
  </si>
  <si>
    <t>2017_ocple_15a17</t>
  </si>
  <si>
    <t>2017_ocple_18a29</t>
  </si>
  <si>
    <t>2017_ocple_30a45</t>
  </si>
  <si>
    <t>2017_ocple_46a64</t>
  </si>
  <si>
    <t>2017_ocple_may65</t>
  </si>
  <si>
    <t>2018_ocple</t>
  </si>
  <si>
    <t>2018_ocple_U</t>
  </si>
  <si>
    <t>2018_ocple_R</t>
  </si>
  <si>
    <t>2018_ocple_H</t>
  </si>
  <si>
    <t>2018_ocple_M</t>
  </si>
  <si>
    <t>2018_ocple_Indig</t>
  </si>
  <si>
    <t>2018_ocple_Blan</t>
  </si>
  <si>
    <t>2018_ocple_Mest</t>
  </si>
  <si>
    <t>2018_ocple_Afro</t>
  </si>
  <si>
    <t>2018_ocple_Montu</t>
  </si>
  <si>
    <t>2018_ocple_15a17</t>
  </si>
  <si>
    <t>2018_ocple_18a29</t>
  </si>
  <si>
    <t>2018_ocple_30a45</t>
  </si>
  <si>
    <t>2018_ocple_46a64</t>
  </si>
  <si>
    <t>2018_ocple_may65</t>
  </si>
  <si>
    <t>2017_subple</t>
  </si>
  <si>
    <t>2017_subple_U</t>
  </si>
  <si>
    <t>2017_subple_R</t>
  </si>
  <si>
    <t>2017_subple_H</t>
  </si>
  <si>
    <t>2017_subple_M</t>
  </si>
  <si>
    <t>2017_subple_Indig</t>
  </si>
  <si>
    <t>2017_subple_Blan</t>
  </si>
  <si>
    <t>2017_subple_Mest</t>
  </si>
  <si>
    <t>2017_subple_Afro</t>
  </si>
  <si>
    <t>2017_subple_Montu</t>
  </si>
  <si>
    <t>2017_subple_15a17</t>
  </si>
  <si>
    <t>2017_subple_18a29</t>
  </si>
  <si>
    <t>2017_subple_30a45</t>
  </si>
  <si>
    <t>2017_subple_46a64</t>
  </si>
  <si>
    <t>2017_subple_may65</t>
  </si>
  <si>
    <t>2018_subple</t>
  </si>
  <si>
    <t>2018_subple_U</t>
  </si>
  <si>
    <t>2018_subple_R</t>
  </si>
  <si>
    <t>2018_subple_H</t>
  </si>
  <si>
    <t>2018_subple_M</t>
  </si>
  <si>
    <t>2018_subple_Indig</t>
  </si>
  <si>
    <t>2018_subple_Blan</t>
  </si>
  <si>
    <t>2018_subple_Mest</t>
  </si>
  <si>
    <t>2018_subple_Afro</t>
  </si>
  <si>
    <t>2018_subple_Montu</t>
  </si>
  <si>
    <t>2018_subple_15a17</t>
  </si>
  <si>
    <t>2018_subple_18a29</t>
  </si>
  <si>
    <t>2018_subple_30a45</t>
  </si>
  <si>
    <t>2018_subple_46a64</t>
  </si>
  <si>
    <t>2018_subple_may65</t>
  </si>
  <si>
    <t>2017_no_re</t>
  </si>
  <si>
    <t>2017_no_re_U</t>
  </si>
  <si>
    <t>2017_no_re_R</t>
  </si>
  <si>
    <t>2017_no_re_H</t>
  </si>
  <si>
    <t>2017_no_re_M</t>
  </si>
  <si>
    <t>2017_no_re_Indig</t>
  </si>
  <si>
    <t>2017_no_re_Blan</t>
  </si>
  <si>
    <t>2017_no_re_Mest</t>
  </si>
  <si>
    <t>2017_no_re_Afro</t>
  </si>
  <si>
    <t>2017_no_re_Montu</t>
  </si>
  <si>
    <t>2017_no_re_15a17</t>
  </si>
  <si>
    <t>2017_no_re_18a29</t>
  </si>
  <si>
    <t>2017_no_re_30a45</t>
  </si>
  <si>
    <t>2017_no_re_46a64</t>
  </si>
  <si>
    <t>2017_no_re_may65</t>
  </si>
  <si>
    <t>2018_no_re</t>
  </si>
  <si>
    <t>2018_no_re_U</t>
  </si>
  <si>
    <t>2018_no_re_R</t>
  </si>
  <si>
    <t>2018_no_re_H</t>
  </si>
  <si>
    <t>2018_no_re_M</t>
  </si>
  <si>
    <t>2018_no_re_Indig</t>
  </si>
  <si>
    <t>2018_no_re_Blan</t>
  </si>
  <si>
    <t>2018_no_re_Mest</t>
  </si>
  <si>
    <t>2018_no_re_Afro</t>
  </si>
  <si>
    <t>2018_no_re_Montu</t>
  </si>
  <si>
    <t>2018_no_re_15a17</t>
  </si>
  <si>
    <t>2018_no_re_18a29</t>
  </si>
  <si>
    <t>2018_no_re_30a45</t>
  </si>
  <si>
    <t>2018_no_re_46a64</t>
  </si>
  <si>
    <t>2018_no_re_may65</t>
  </si>
  <si>
    <t>2017_deple</t>
  </si>
  <si>
    <t>2017_deple_U</t>
  </si>
  <si>
    <t>2017_deple_R</t>
  </si>
  <si>
    <t>2017_deple_H</t>
  </si>
  <si>
    <t>2017_deple_M</t>
  </si>
  <si>
    <t>2017_deple_Indig</t>
  </si>
  <si>
    <t>2017_deple_Blan</t>
  </si>
  <si>
    <t>2017_deple_Mest</t>
  </si>
  <si>
    <t>2017_deple_Afro</t>
  </si>
  <si>
    <t>2017_deple_Montu</t>
  </si>
  <si>
    <t>2017_deple_15a17</t>
  </si>
  <si>
    <t>2017_deple_18a29</t>
  </si>
  <si>
    <t>2017_deple_30a45</t>
  </si>
  <si>
    <t>2017_deple_46a64</t>
  </si>
  <si>
    <t>2017_deple_may65</t>
  </si>
  <si>
    <t>2018_deple</t>
  </si>
  <si>
    <t>2018_deple_U</t>
  </si>
  <si>
    <t>2018_deple_R</t>
  </si>
  <si>
    <t>2018_deple_H</t>
  </si>
  <si>
    <t>2018_deple_M</t>
  </si>
  <si>
    <t>2018_deple_Indig</t>
  </si>
  <si>
    <t>2018_deple_Blan</t>
  </si>
  <si>
    <t>2018_deple_Mest</t>
  </si>
  <si>
    <t>2018_deple_Afro</t>
  </si>
  <si>
    <t>2018_deple_Montu</t>
  </si>
  <si>
    <t>2018_deple_15a17</t>
  </si>
  <si>
    <t>2018_deple_18a29</t>
  </si>
  <si>
    <t>2018_deple_30a45</t>
  </si>
  <si>
    <t>2018_deple_46a64</t>
  </si>
  <si>
    <t>2018_deple_may65</t>
  </si>
  <si>
    <t>Empleo Adecuado</t>
  </si>
  <si>
    <t>4. Empleo y Seguridad Social</t>
  </si>
  <si>
    <t>Subempleo</t>
  </si>
  <si>
    <t>Empleo NO Remunerado</t>
  </si>
  <si>
    <t xml:space="preserve">Total </t>
  </si>
  <si>
    <t>,</t>
  </si>
  <si>
    <t>SEGURIDAD SOCIAL</t>
  </si>
  <si>
    <t>2017_segsoc</t>
  </si>
  <si>
    <t>2017_segsoc_U</t>
  </si>
  <si>
    <t>2017_segsoc_R</t>
  </si>
  <si>
    <t>2017_segsoc_H</t>
  </si>
  <si>
    <t>2017_segsoc_M</t>
  </si>
  <si>
    <t>2017_segsoc_Indig</t>
  </si>
  <si>
    <t>2017_segsoc_Blan</t>
  </si>
  <si>
    <t>2017_segsoc_Mest</t>
  </si>
  <si>
    <t>2017_segsoc_Afro</t>
  </si>
  <si>
    <t>2017_segsoc_Montu</t>
  </si>
  <si>
    <t>2017_segsoc_15a17</t>
  </si>
  <si>
    <t>2017_segsoc_18a29</t>
  </si>
  <si>
    <t>2017_segsoc_30a45</t>
  </si>
  <si>
    <t>2017_segsoc_46a64</t>
  </si>
  <si>
    <t>2017_segsoc_may65</t>
  </si>
  <si>
    <t>2018_segsoc</t>
  </si>
  <si>
    <t>2018_segsoc_U</t>
  </si>
  <si>
    <t>2018_segsoc_R</t>
  </si>
  <si>
    <t>2018_segsoc_H</t>
  </si>
  <si>
    <t>2018_segsoc_M</t>
  </si>
  <si>
    <t>2018_segsoc_Indig</t>
  </si>
  <si>
    <t>2018_segsoc_Blan</t>
  </si>
  <si>
    <t>2018_segsoc_Mest</t>
  </si>
  <si>
    <t>2018_segsoc_Afro</t>
  </si>
  <si>
    <t>2018_segsoc_Montu</t>
  </si>
  <si>
    <t>2018_segsoc_15a17</t>
  </si>
  <si>
    <t>2018_segsoc_18a29</t>
  </si>
  <si>
    <t>2018_segsoc_30a45</t>
  </si>
  <si>
    <t>2018_segsoc_46a64</t>
  </si>
  <si>
    <t>2018_segsoc_may65</t>
  </si>
  <si>
    <t>Desempleo</t>
  </si>
  <si>
    <t>Seguridad Social</t>
  </si>
  <si>
    <t>Personas de 15 años y más que, en el período de referencia, no estuvieron Empleados.</t>
  </si>
  <si>
    <t xml:space="preserve">% de personas ocupadas: asalariados, independientes y no remunerados; que se encuentran afiliados  IESS, seguro voluntarios, Seguro Campesino, Seguro del ISSFA ó ISSPOL, Seguro de salud privado con hospitalización, Seguro de salud privado sin hospitalización, AUS, Seguros Municipales y de Consejos Provinciales y Seguro MSP . 
</t>
  </si>
  <si>
    <t>2017_ti</t>
  </si>
  <si>
    <t>2017_ti_U</t>
  </si>
  <si>
    <t>2017_ti_R</t>
  </si>
  <si>
    <t>2017_ti_H</t>
  </si>
  <si>
    <t>2017_ti_M</t>
  </si>
  <si>
    <t>2017_ti_Indig</t>
  </si>
  <si>
    <t>2017_ti_Blan</t>
  </si>
  <si>
    <t>2017_ti_Mest</t>
  </si>
  <si>
    <t>2017_ti_Afro</t>
  </si>
  <si>
    <t>2017_ti_Montu</t>
  </si>
  <si>
    <t>2017_ti_15a17</t>
  </si>
  <si>
    <t>2017_ti_18a29</t>
  </si>
  <si>
    <t>2017_ti_30a45</t>
  </si>
  <si>
    <t>2017_ti_46a64</t>
  </si>
  <si>
    <t>2017_ti_may65</t>
  </si>
  <si>
    <t>2018_ti</t>
  </si>
  <si>
    <t>2018_ti_U</t>
  </si>
  <si>
    <t>2018_ti_R</t>
  </si>
  <si>
    <t>2018_ti_H</t>
  </si>
  <si>
    <t>2018_ti_M</t>
  </si>
  <si>
    <t>2018_ti_Indig</t>
  </si>
  <si>
    <t>2018_ti_Blan</t>
  </si>
  <si>
    <t>2018_ti_Mest</t>
  </si>
  <si>
    <t>2018_ti_Afro</t>
  </si>
  <si>
    <t>2018_ti_Montu</t>
  </si>
  <si>
    <t>2018_ti_15a17</t>
  </si>
  <si>
    <t>2018_ti_18a29</t>
  </si>
  <si>
    <t>2018_ti_30a45</t>
  </si>
  <si>
    <t>2018_ti_46a64</t>
  </si>
  <si>
    <t>2018_ti_may65</t>
  </si>
  <si>
    <t>POBREZA</t>
  </si>
  <si>
    <t>2017_pob</t>
  </si>
  <si>
    <t>2017_pob_U</t>
  </si>
  <si>
    <t>2017_pob_R</t>
  </si>
  <si>
    <t>2017_pob_H</t>
  </si>
  <si>
    <t>2017_pob_M</t>
  </si>
  <si>
    <t>2017_pob_Indig</t>
  </si>
  <si>
    <t>2017_pob_Blan</t>
  </si>
  <si>
    <t>2017_pob_Mest</t>
  </si>
  <si>
    <t>2017_pob_Afro</t>
  </si>
  <si>
    <t>2017_pob_Montu</t>
  </si>
  <si>
    <t>2017_pob_15a17</t>
  </si>
  <si>
    <t>2017_pob_18a29</t>
  </si>
  <si>
    <t>2017_pob_30a45</t>
  </si>
  <si>
    <t>2017_pob_46a64</t>
  </si>
  <si>
    <t>2017_pob_may65</t>
  </si>
  <si>
    <t>2018_pob</t>
  </si>
  <si>
    <t>2018_pob_U</t>
  </si>
  <si>
    <t>2018_pob_R</t>
  </si>
  <si>
    <t>2018_pob_H</t>
  </si>
  <si>
    <t>2018_pob_M</t>
  </si>
  <si>
    <t>2018_pob_Indig</t>
  </si>
  <si>
    <t>2018_pob_Blan</t>
  </si>
  <si>
    <t>2018_pob_Mest</t>
  </si>
  <si>
    <t>2018_pob_Afro</t>
  </si>
  <si>
    <t>2018_pob_Montu</t>
  </si>
  <si>
    <t>2018_pob_15a17</t>
  </si>
  <si>
    <t>2018_pob_18a29</t>
  </si>
  <si>
    <t>2018_pob_30a45</t>
  </si>
  <si>
    <t>2018_pob_46a64</t>
  </si>
  <si>
    <t>2018_pob_may65</t>
  </si>
  <si>
    <t>TRABAJO INFANTIL 5 a 17 AÑOS</t>
  </si>
  <si>
    <t>Pobreza</t>
  </si>
  <si>
    <t xml:space="preserve">La pobreza por ingresos es sinónimo de carencia y privación, que limita a una persona para alcanzar un mínimo nivel de vida. </t>
  </si>
  <si>
    <t>1. Pobreza por Ingresos</t>
  </si>
  <si>
    <t>Niñas y Niños (0 a 12 años)</t>
  </si>
  <si>
    <t>pp1</t>
  </si>
  <si>
    <t>Erradicar el trabajo infantil, la mendicidad y la situación de calle de niñas y niños.</t>
  </si>
  <si>
    <t>Incidencia de trabajo infantil de 5 a 14 años</t>
  </si>
  <si>
    <t>pp2</t>
  </si>
  <si>
    <t xml:space="preserve">Promover la protección y la atención especializada a niñas y niños en el sistema de justicia. </t>
  </si>
  <si>
    <t>Tasa de congestión</t>
  </si>
  <si>
    <t>Tasa de dependencia</t>
  </si>
  <si>
    <t>Tasa de resolución</t>
  </si>
  <si>
    <t>Número de fiscales, por cada 100 000 habitantes</t>
  </si>
  <si>
    <t>pp3</t>
  </si>
  <si>
    <t>Combatir la desnutrición y la malnutrición, y promover prácticas de vida saludable en niñas y niños</t>
  </si>
  <si>
    <t>Prevalencia de desnutrición crónica en menores de 2 años</t>
  </si>
  <si>
    <t>Prevalencia de desnutrición crónica en menores de 5 años</t>
  </si>
  <si>
    <t>Prevalencia de Obesidad y Sobrepeso de 5 a 11 años</t>
  </si>
  <si>
    <t>Prevalencia de Lactancia Materna Exclusiva, en los primeros 6 meses de vida</t>
  </si>
  <si>
    <t>pp4</t>
  </si>
  <si>
    <t xml:space="preserve">Fortalecer los programas de desarrollo infantil y educación inicial. </t>
  </si>
  <si>
    <t>Menores de 5 años que participan en programas de primera infancia</t>
  </si>
  <si>
    <t>pp5</t>
  </si>
  <si>
    <t xml:space="preserve">Prevenir y erradicar las violencias contra niñas y niños en los programas de  desarrollo infantil, el sistema educativo, espacios familiares y otros espacios cotidianos, asegurando mecanismos integrales de restitución y reparación de derechos de las víctimas. </t>
  </si>
  <si>
    <t>pp6</t>
  </si>
  <si>
    <t xml:space="preserve">Promover la desinstitucionalización de niñas, niños y adolescentes de centros de acogimiento y evitar la separación de su familia y/o garantía de formas alternativas de cuidado de sus familias ampliadas, familias sustitutas, o cuidados alternativos familiares. </t>
  </si>
  <si>
    <t>NA</t>
  </si>
  <si>
    <t>pp7</t>
  </si>
  <si>
    <t xml:space="preserve">Proteger los derechos de niñas y niños con diversidad sexo-genérica, para erradicar la discriminación y la violencia, particularmente en el sistema educativo. </t>
  </si>
  <si>
    <t xml:space="preserve">Prevenir el embarazo adolescente, los factores de riesgo y las infecciones de transmisión sexual (en particular el VIH) mediante la promoción de los derechos sexuales y los derechos reproductivos </t>
  </si>
  <si>
    <t xml:space="preserve">Erradicar los trabajos peligrosos y prohibidos, la mendicidad y la situación de calle de las y los adolescentes </t>
  </si>
  <si>
    <t>Incidencia de trabajo infantil de 15 a 17 años</t>
  </si>
  <si>
    <t>Tasa Neta de Asistencia ajustada en bachillerato</t>
  </si>
  <si>
    <t>Prevenir y erradicar los delitos sexuales y las violencias, en particular en el sistema educativo, espacios familiares y otros espacios cotidianos, asegurando mecanismos integrales de restitución y reparación de derechos de adolescentes víctimas</t>
  </si>
  <si>
    <t>Índice de percepción de calidad de los servicios públicos</t>
  </si>
  <si>
    <t xml:space="preserve">Promover la protección integral de las y los adolescentes que sean víctimas de trata y tráfico de personas y prevenir la ocurrencia de este delito </t>
  </si>
  <si>
    <t xml:space="preserve">Tasa de dependencia </t>
  </si>
  <si>
    <t xml:space="preserve">Prevenir la deserción escolar y promover la eliminación del rezago escolar en adolescentes </t>
  </si>
  <si>
    <t>Personas de 18 a 29 años con bachillerato completo</t>
  </si>
  <si>
    <t>Tasa bruta de matrícula en educación superior en universidades y escuelas politécnicas</t>
  </si>
  <si>
    <t xml:space="preserve">Prevenir la ocurrencia del suicidio en adolescentes </t>
  </si>
  <si>
    <t xml:space="preserve">Mejorar el tiempo de respuesta en atención integral de emergencias: mejorar el tiempo de respuesta en emergencias para seguridad ciudadana desde 0:13:27 a 0:10:53 minutos </t>
  </si>
  <si>
    <t xml:space="preserve">Prevenir el uso y consumo de alcohol y drogas en adolescentes y fortalecer los servicios de atención a adolescentes con consumos problemáticos </t>
  </si>
  <si>
    <t>Prevalencia de último año de consumo de droga ilícita en estudiantes de 9no año de educación general básica, 1ro y 3ro de bachillerato del sistema nacional de educación</t>
  </si>
  <si>
    <t xml:space="preserve">Población mayor a 12 años que realiza más de 3,5 horas a la semana de actividad física </t>
  </si>
  <si>
    <t xml:space="preserve">Tasa neta de asistencia ajustada en bachillerato </t>
  </si>
  <si>
    <t>pp8</t>
  </si>
  <si>
    <t>Prevenir el delito en adolescentes</t>
  </si>
  <si>
    <t>pp9</t>
  </si>
  <si>
    <t>Fortalecer la capacitación técnica y la formación especializada para adolescentes mayores de 15 años y prevenir la explotación laboral</t>
  </si>
  <si>
    <t xml:space="preserve">Brecha salarial entre hombres y mujeres </t>
  </si>
  <si>
    <t xml:space="preserve">Porcentaje de personas cubiertas por alguno de los regímenes de seguridad social pública contributiva </t>
  </si>
  <si>
    <t>pp10</t>
  </si>
  <si>
    <t xml:space="preserve">Reducir la desnutrición, la malnutrición y promover hábitos de vida saludables en adolescentes </t>
  </si>
  <si>
    <t>Indicadores de sobrepeso y obesidad</t>
  </si>
  <si>
    <t>pp11</t>
  </si>
  <si>
    <t xml:space="preserve">Proteger los derechos de las y los adolescentes en los centros de adolescentes infractores, en cumplimiento de los instrumentos internacionales (CDN-Reglas de Beijing, RIAD, Convención contra la Tortura y otros Tratos Crueles Inhumanos o Degradantes) </t>
  </si>
  <si>
    <t xml:space="preserve">Tasa de personas privadas de la libertad por cada 100 000 habitantes </t>
  </si>
  <si>
    <t>Jóvenes (18 a 29 años)</t>
  </si>
  <si>
    <t xml:space="preserve">Promover el acceso y permanencia en el sistema educativo de jóvenes con escolaridad inconclusa o rezago escolar </t>
  </si>
  <si>
    <t>Tasa neta de asistencia ajustada en bachillerato</t>
  </si>
  <si>
    <t xml:space="preserve">Fortalecer la capacitación técnica y la formación especializada para los jóvenes </t>
  </si>
  <si>
    <t xml:space="preserve">Tasa bruta de matrícula en educación superior en Universidades y Escuelas Politécnicas </t>
  </si>
  <si>
    <t>Tasa bruta de matrícula en educación superior de nivel técnico y tecnológico</t>
  </si>
  <si>
    <t xml:space="preserve">Fortalecer la inserción laboral de jóvenes y el primer empleo </t>
  </si>
  <si>
    <t xml:space="preserve">Tasa de desempleo juvenil de 18 a 29 años </t>
  </si>
  <si>
    <t xml:space="preserve">Brecha de empleo adecuado entre hombres y mujeres </t>
  </si>
  <si>
    <t>Brecha salarial entre hombres y mujeres</t>
  </si>
  <si>
    <t xml:space="preserve">Fomentar los emprendimientos productivos de jóvenes en el marco de la economía popular y solidaria </t>
  </si>
  <si>
    <t xml:space="preserve">20 000 créditos para emprendimientos colocados </t>
  </si>
  <si>
    <t>Tasa de empleo adecuado</t>
  </si>
  <si>
    <t xml:space="preserve">Acceso de la Economía Popular y Solidaria a mercados locales e internacionales </t>
  </si>
  <si>
    <t xml:space="preserve">Fortalecer los servicios de salud sexual y salud reproductiva en el marco del estado laico y con enfoque de derechos humanos y de género </t>
  </si>
  <si>
    <t xml:space="preserve">Embarazo no planificado </t>
  </si>
  <si>
    <t>Mujeres que utilizan métodos anticonceptivos</t>
  </si>
  <si>
    <t>Razón de mortalidad materna, fallecimientos por cada 100 000 nacidos vivos</t>
  </si>
  <si>
    <t xml:space="preserve">Prevenir el suicidio en personas jóvenes </t>
  </si>
  <si>
    <t xml:space="preserve">Fortalecer el trabajo interinstitucional de prevención, protección y sanción en la lucha contra la trata y el tráfico de jóvenes </t>
  </si>
  <si>
    <t xml:space="preserve">Prevenir y erradicar la violencia de género contra las y los jóvenes </t>
  </si>
  <si>
    <t xml:space="preserve">Tasa de femicidios por cada 100 000 mujeres </t>
  </si>
  <si>
    <t>Personas Adultas Mayores (mayor a 65 años)</t>
  </si>
  <si>
    <t xml:space="preserve">Fortalecer los servicios de cuidados para las personas adultas mayores con modalidades de atención que promuevan su autonomía, con enfoque de género y enfoque interseccional </t>
  </si>
  <si>
    <t xml:space="preserve">Mejorar el acceso a los servicios de atención de salud para las personas adultas mayores garantizando atención prioritaria y especializada </t>
  </si>
  <si>
    <t>Reducir la malnutrición y promover las prácticas de vida saludable en las personas adultas mayores</t>
  </si>
  <si>
    <t>Promover el acceso a la educación y eliminar el analfabetismo en las personas adultas mayores</t>
  </si>
  <si>
    <t xml:space="preserve">Erradicar la mendicidad y atender la situación de calle de personas adultas mayores, en coordinación con los GAD </t>
  </si>
  <si>
    <t xml:space="preserve">Facilitar el acceso de las personas adultas mayores a viviendas seguras,  accesibles y con servicios dignos. </t>
  </si>
  <si>
    <t xml:space="preserve">Prevenir la violencia contra las personas adultas mayores </t>
  </si>
  <si>
    <t>Promover espacios públicos adecuados, incluyentes y de calidad para las personas adultas mayores</t>
  </si>
  <si>
    <t>Meta del PND.-</t>
  </si>
  <si>
    <t>Política</t>
  </si>
  <si>
    <t>Indicador con disponibilidad de información</t>
  </si>
  <si>
    <t>Fuente de Información</t>
  </si>
  <si>
    <t>Meta del PND</t>
  </si>
  <si>
    <t>ENEMDU</t>
  </si>
  <si>
    <t>Trabajo Infantil de 5 a 17 años</t>
  </si>
  <si>
    <t xml:space="preserve">Total Población </t>
  </si>
  <si>
    <t>De 5 a 17 años</t>
  </si>
  <si>
    <t>De 5 a 14 años</t>
  </si>
  <si>
    <t>De 15 a 17 años</t>
  </si>
  <si>
    <t>Tasa / Caracterización</t>
  </si>
  <si>
    <t>Población</t>
  </si>
  <si>
    <t>Porcentaje respecto a la población en TI</t>
  </si>
  <si>
    <t>Área</t>
  </si>
  <si>
    <t>Sexo</t>
  </si>
  <si>
    <t>Hombre</t>
  </si>
  <si>
    <t>Mujer</t>
  </si>
  <si>
    <t>Categoría de edad</t>
  </si>
  <si>
    <t>Etnia</t>
  </si>
  <si>
    <t>Afrodescendiente</t>
  </si>
  <si>
    <t>Otro</t>
  </si>
  <si>
    <t>Horas trabajadas por semana</t>
  </si>
  <si>
    <t>Entre 21 y 30 horas</t>
  </si>
  <si>
    <t>Entre 31 y 40 horas</t>
  </si>
  <si>
    <t>41 horas o más</t>
  </si>
  <si>
    <t>Nivel de instrucción</t>
  </si>
  <si>
    <t>Ninguno</t>
  </si>
  <si>
    <t>Básica</t>
  </si>
  <si>
    <t>Bachillerato</t>
  </si>
  <si>
    <t>Superior</t>
  </si>
  <si>
    <t>Rama de actividad</t>
  </si>
  <si>
    <t>Agricultura, ganadería caza y silvicultura y pesca</t>
  </si>
  <si>
    <t>Explotación de minas y canteras</t>
  </si>
  <si>
    <t>Industrias manufactureras</t>
  </si>
  <si>
    <t>Suministros de electricidad, gas, aire acondicionado</t>
  </si>
  <si>
    <t>Distribución de agua, alcantarillado</t>
  </si>
  <si>
    <t>Construcción</t>
  </si>
  <si>
    <t>Comercio, reparación vehículos</t>
  </si>
  <si>
    <t>Transporte y almacenamiento</t>
  </si>
  <si>
    <t>Actividades de alojamiento y servicios de comida</t>
  </si>
  <si>
    <t>Información y comunicación</t>
  </si>
  <si>
    <t>Actividades financieras y de seguros</t>
  </si>
  <si>
    <t>Actividades inmobiliarias</t>
  </si>
  <si>
    <t>Actividades profesionales, científicas y técnicas</t>
  </si>
  <si>
    <t>Actividades y servicios administrativos y de apoyo</t>
  </si>
  <si>
    <t>Administración pública, defensa y seguridad social</t>
  </si>
  <si>
    <t>Enseñanza</t>
  </si>
  <si>
    <t>Actividades, servicios sociales y de salud</t>
  </si>
  <si>
    <t>Artes, entretenimiento y recreación</t>
  </si>
  <si>
    <t>Otras actividades de servicios</t>
  </si>
  <si>
    <t>Actividades en hogares privados con servicio doméstico</t>
  </si>
  <si>
    <t>Actividades de organizaciones extraterritoriales</t>
  </si>
  <si>
    <t>No especificado</t>
  </si>
  <si>
    <t>Fuente: INEC - ENEMDHUR Diciembre 2018</t>
  </si>
  <si>
    <t xml:space="preserve">Ejemplo de Interpretación: </t>
  </si>
  <si>
    <t>El 2,57% de niñas y niños de 5 a 17 años del sector urbano, trabaja.</t>
  </si>
  <si>
    <t>El 20,39% de niñas y niños de 5 a 17 años en trabajo infantil , se encuentran en el área urbana</t>
  </si>
  <si>
    <t>Erradicar la incidencia de pobreza extrema por ingresos, reduciéndola del 8,7% al 3,5% a 2021.</t>
  </si>
  <si>
    <t>Total de denuncias por tipo de violencia a niñas y niños</t>
  </si>
  <si>
    <t>*Reducir de 24,8% a 14,8% la prevalencia de desnutrición crónica en niñas y niños menores de 2 años, a 2021.</t>
  </si>
  <si>
    <t>ECV</t>
  </si>
  <si>
    <t>*Reducir de 23,9% a 13,2% la prevalencia de desnutrición crónica en niñas y niños menores de 5 años, a 2021.</t>
  </si>
  <si>
    <t>*Reducir de 31,2% a 29,4% la prevalencia de obesidad y sobrepeso en niñas y niños de 5 a 11 años a 2021.</t>
  </si>
  <si>
    <t>*Aumentar de 46,4% a 64%, la prevalencia de lactancia materna exclusiva, en los primeros seis meses de vida, a 2021.</t>
  </si>
  <si>
    <t>*Incrementar el porcentaje de niñas y niños menores de 5 años, que participan en programas de primera infancia, a 2021.</t>
  </si>
  <si>
    <t>MIES</t>
  </si>
  <si>
    <t>Total de niñas, niños y adolescentes en acogimiento institucional</t>
  </si>
  <si>
    <t>Solicitar información</t>
  </si>
  <si>
    <t>*Disminuir del 76,5% al 63,5% la tasa específica de nacidos vivos en mujeres adolescentes entre 15 a 19 años de edad a 2021</t>
  </si>
  <si>
    <t>*Erradicar el trabajo infantil de 5 a 14 años, reduciendo las cifras del 4,9% al 2,7% a 2021</t>
  </si>
  <si>
    <t>*Incrementar del 72,25% al 80% la tasa neta de asistencia ajustada en bachillerato a 2021</t>
  </si>
  <si>
    <t>*Aumentar de 6,6 a 8 el índice de percepción de calidad de los servicios públicos a 2021</t>
  </si>
  <si>
    <t>*Reducir la tasa de congestión de 1,64% a 1,5% a 2021</t>
  </si>
  <si>
    <t>*Reducir la tasa de pendencia de 0,64% a 0,5% a 2021</t>
  </si>
  <si>
    <t>*Mantener la tasa de resolución entre 0,75% y 1% a 2021</t>
  </si>
  <si>
    <t>*Incrementar el número de fiscales de 5,1 a 8 por cada 100 000 habitantes a 2021</t>
  </si>
  <si>
    <t>*Incrementar del 63% al 65% las personas de 18 a 29 años con bachillerato completo a 2021</t>
  </si>
  <si>
    <t>*Incrementar del 27,81% al 31,21% la tasa bruta de matrícula en educación superior en Universidades y Escuelas Politécnicas a 2021</t>
  </si>
  <si>
    <t>*Mejorar el tiempo de respuesta en atención integral de emergencias: mejorar el tiempo de respuesta en emergencias para seguridad ciudadana desde 0:13:27 a 0:10:53 minutos a 2021</t>
  </si>
  <si>
    <t>*Reducir de 12,65% a 11,65% la prevalencia de último año de consumo de droga ilícita en estudiantes de 9no año de educación general básica, 1ro y 3ro de bachillerato del sistema nacional de educación a 2021</t>
  </si>
  <si>
    <t>*Incrementar de 12,2% a 14,4% la población mayor a 12 años que realiza más de 3,5 horas a la semana de actividad física a 2021</t>
  </si>
  <si>
    <t xml:space="preserve">Incidencia de trabajo infantil de 5 a 14 años </t>
  </si>
  <si>
    <t>*Reducir la brecha salarial entre hombres y mujeres del 21,9% al 18,4% a 2021</t>
  </si>
  <si>
    <t>*Reducir la tasa de personas privadas de la libertad de 351,3 a 305,5 por cada 100 000 habitantes a 2021</t>
  </si>
  <si>
    <t>Total de adolescentes en centros de adolescentes infractores</t>
  </si>
  <si>
    <t>*Aumentar la cobertura, calidad y acceso a servicios de justicia y seguridad integral: incrementar la confianza en el Consejo de la Judicatura a 2021</t>
  </si>
  <si>
    <t>*Aumentar la cobertura, calidad y acceso a servicios de justicia y seguridad integral: incrementar la confianza en la Fiscalía General del Estado a 2021</t>
  </si>
  <si>
    <t>Total de denuncias por tipo de violencia a jóvenes</t>
  </si>
  <si>
    <t>*Aumentar la cobertura, calidad y acceso a servicios de justicia y seguridad integral: incrementar la confianza en la Defensoría Pública a 2021</t>
  </si>
  <si>
    <t>Tasa de analfabetismo digital de jóvenes</t>
  </si>
  <si>
    <t>Porcentaje de jóvenes con educación general básica completa</t>
  </si>
  <si>
    <t>Tasa bruta de matrícula de la población de 18 a 24 años en educación superior</t>
  </si>
  <si>
    <t>Tasa bruta de asistencia de la población de 18 a 24 años en educación superior</t>
  </si>
  <si>
    <t>*Incrementar del 5,91% al 9,02% la tasa bruta de matrícula en educación superior de nivel técnico y tecnológico a 2021</t>
  </si>
  <si>
    <t>* Reducir del 10,4% al 7,6% la tasa de desempleo juvenil de 18 a 29 años a 2021</t>
  </si>
  <si>
    <t>*Incrementar la tasa de empleo adecuado del 41,2% al 47,9% a 2021</t>
  </si>
  <si>
    <t>*Incrementar el acceso de la Economía Popular y Solidaria a mercados locales e internacionales a 2021</t>
  </si>
  <si>
    <t>*Disminuir el embarazo no planificado a 2021</t>
  </si>
  <si>
    <t>*Reducir la razón de mortalidad materna de 44,6 a 36,2 fallecimientos por cada 100 000 nacidos vivos a 2021</t>
  </si>
  <si>
    <t>Tasa de suicidios en jóvenes por cada diez mil personas jóvenes</t>
  </si>
  <si>
    <t>*Reducir la tasa de femicidios de 0,85 a 0,82 por cada 100 000 mujeres a 2021</t>
  </si>
  <si>
    <t>Porcentaje de personas adultas mayores con educación general básica completa</t>
  </si>
  <si>
    <t>Porcentaje de personas adultas mayores con bachillerato completo</t>
  </si>
  <si>
    <t>Tasa de analfabetismo de las personas aldultas mayores</t>
  </si>
  <si>
    <t>Tasa de analfabetismo digital de las personas aldultas mayores</t>
  </si>
  <si>
    <t>Total de beneficiarios del programa de Erradicación Progresiva de la mendicidad</t>
  </si>
  <si>
    <t>Registro Administrativo/ CJ</t>
  </si>
  <si>
    <t>*Reducir la tasa de congestión de 1,64% a 1,5% a 2021.</t>
  </si>
  <si>
    <t>*Reducir la tasa de pendencia de 0,64% a 0,5% a 2021.</t>
  </si>
  <si>
    <t>*Mantener la tasa de resolución entre 0,75% y 1% a 2021.</t>
  </si>
  <si>
    <t>*Incrementar el número de fiscales de 5,1 a 8 por cada 100 000 habitantes a 2021.</t>
  </si>
  <si>
    <t>Total de beneficiarios del programa de Erradicación Progresiva de Trabajo Infantil</t>
  </si>
  <si>
    <t xml:space="preserve"> </t>
  </si>
  <si>
    <t>ECV 2014</t>
  </si>
  <si>
    <t>Porcentaje de niñas y niños de 0 a 4 años con obesidad</t>
  </si>
  <si>
    <t>Defunciones generales / INEC</t>
  </si>
  <si>
    <t>Total de defunciones de niñas y niños menores de 5 años, por desnutrición</t>
  </si>
  <si>
    <t>Nacidos Vivos / INEC</t>
  </si>
  <si>
    <t>Total de denuncias por violencia sexual a niñas y niños</t>
  </si>
  <si>
    <t>Egresos Hospitalarios / INEC</t>
  </si>
  <si>
    <t>Total de defunciones de niñas y niños de 0 a 12 años de edad por agresiones</t>
  </si>
  <si>
    <t>Total de egresos hospitalarios de niñas y niños de 0 a 12 años de edad por síndromes de maltrato</t>
  </si>
  <si>
    <t>Defunciones Generales / INEC</t>
  </si>
  <si>
    <t>Número de casos de adolescentes de 15 a 19 años con VIH</t>
  </si>
  <si>
    <t>Tasa bruta de matrícula en bachillerato</t>
  </si>
  <si>
    <t>Tasa neta de asistencia a bachillerato</t>
  </si>
  <si>
    <t>Tasa bruta de asistencia a bachillerato</t>
  </si>
  <si>
    <t>Total de denuncias por trata y tráfico de adolescentes</t>
  </si>
  <si>
    <t>Rezago escolar</t>
  </si>
  <si>
    <t>Tasa bruta de matrícula en educación superior</t>
  </si>
  <si>
    <t>Tasa bruta de asistencia a educación superior</t>
  </si>
  <si>
    <t>Tasa de suicidios en adolescentes de 15 a 19 años de edad, por cada 100.000 adolescentes.</t>
  </si>
  <si>
    <t>Porcentaje de adolescentes de 16 a 17 años que afirman haber sido víctimas de algún delito</t>
  </si>
  <si>
    <t>Promedio de días de consumo de alcohol de personas de 15 años o más</t>
  </si>
  <si>
    <t xml:space="preserve">Porcentaje de personas de 15 años o más que consumen alcohol </t>
  </si>
  <si>
    <t>Porcentaje de adolescentes que practican deporte</t>
  </si>
  <si>
    <t>Total de defunciones de adolescentes por desnutrición</t>
  </si>
  <si>
    <t>Total de defunciones de adolescentes por anemia</t>
  </si>
  <si>
    <t>Total de egresos hospitalarios de adolescentes por desnutrición</t>
  </si>
  <si>
    <t>Total de egresos hospitalarios de adolescentes por anemia</t>
  </si>
  <si>
    <t>Total de egresos hospitalarios de adolescentes por obesidad</t>
  </si>
  <si>
    <t>Registros administrativos / CJ</t>
  </si>
  <si>
    <t>Porcentaje de población de 25 años y más de edad con educación superior de tercer nivel completa</t>
  </si>
  <si>
    <t>ECV 2006 - 2014</t>
  </si>
  <si>
    <t>TRABAJO INFANTIL 5 a 14 AÑOS</t>
  </si>
  <si>
    <t>TRABAJO INFANTIL 15 a 17 AÑOS</t>
  </si>
  <si>
    <t>Trabajo Infantil / varias caracterizaciones 2018</t>
  </si>
  <si>
    <t>Trabajo Infantil de 5 a 14 años</t>
  </si>
  <si>
    <t>Trabajo Infantil de 15 a 17 años</t>
  </si>
  <si>
    <t>2017_ti_5a14</t>
  </si>
  <si>
    <t>2018_ti_5a14</t>
  </si>
  <si>
    <t>Menores de 3 años que participan en programas de primera infancia</t>
  </si>
  <si>
    <t>Menores de 3 a 5 años que participan en programas de primera infancia</t>
  </si>
  <si>
    <t>Jóvenes de 18 a 29 años con bachillerato completo</t>
  </si>
  <si>
    <t xml:space="preserve">Tasa de empleo adecuado juvenil de 18 a 29 años </t>
  </si>
  <si>
    <t>Jóveves cubiertas por alguno de los regímenes de seguridad social pública contributiva</t>
  </si>
  <si>
    <t>Registros Administrativos / BANECUADOR</t>
  </si>
  <si>
    <t>Registros Administrativos / IEPS
ENEMDU</t>
  </si>
  <si>
    <t>ENSANUT</t>
  </si>
  <si>
    <t>Total de denuncias por trata y tráfico de personas jóvenes</t>
  </si>
  <si>
    <t>Registros administrativos / MSP IESS</t>
  </si>
  <si>
    <t>Total de denuncias por tipo de violencia a adultas mayores</t>
  </si>
  <si>
    <t>Cobertura del servicio de cuidado para personas adultas mayores</t>
  </si>
  <si>
    <t>Galápagos</t>
  </si>
  <si>
    <t>2016_eh</t>
  </si>
  <si>
    <t>2016_eh_U</t>
  </si>
  <si>
    <t>2016_eh_R</t>
  </si>
  <si>
    <t>2016_eh_H</t>
  </si>
  <si>
    <t>2016_eh_M</t>
  </si>
  <si>
    <t>2016_eh_Indig</t>
  </si>
  <si>
    <t>2016_eh_Blan</t>
  </si>
  <si>
    <t>2016_eh_Mest</t>
  </si>
  <si>
    <t>2016_eh_Afro</t>
  </si>
  <si>
    <t>2016_eh_Montu</t>
  </si>
  <si>
    <t>2016_eh_18a29</t>
  </si>
  <si>
    <t>2016_eh_30a45</t>
  </si>
  <si>
    <t>2016_eh_46a64</t>
  </si>
  <si>
    <t>2016_eh_may65</t>
  </si>
  <si>
    <t>2017_eh</t>
  </si>
  <si>
    <t>2017_eh_U</t>
  </si>
  <si>
    <t>2017_eh_R</t>
  </si>
  <si>
    <t>2017_eh_H</t>
  </si>
  <si>
    <t>2017_eh_M</t>
  </si>
  <si>
    <t>2017_eh_Indig</t>
  </si>
  <si>
    <t>2017_eh_Blan</t>
  </si>
  <si>
    <t>2017_eh_Mest</t>
  </si>
  <si>
    <t>2017_eh_Afro</t>
  </si>
  <si>
    <t>2017_eh_Montu</t>
  </si>
  <si>
    <t>2017_eh_18a29</t>
  </si>
  <si>
    <t>2017_eh_30a45</t>
  </si>
  <si>
    <t>2017_eh_46a64</t>
  </si>
  <si>
    <t>2017_eh_may65</t>
  </si>
  <si>
    <t>2016_eh_12a17</t>
  </si>
  <si>
    <t>2017_eh_Mulato</t>
  </si>
  <si>
    <t>2017_eh_Otro</t>
  </si>
  <si>
    <t>2017_eh_Ignorado</t>
  </si>
  <si>
    <t>2017_eh_12a17</t>
  </si>
  <si>
    <t>2016_eh_Mulato</t>
  </si>
  <si>
    <t>2016_eh_Otro</t>
  </si>
  <si>
    <t>2016_eh_Ignorado</t>
  </si>
  <si>
    <t>2016_Dg</t>
  </si>
  <si>
    <t>2016_Dg_U</t>
  </si>
  <si>
    <t>2016_Dg_R</t>
  </si>
  <si>
    <t>2016_Dg_H</t>
  </si>
  <si>
    <t>2016_Dg_M</t>
  </si>
  <si>
    <t>2016_Dg_Indig</t>
  </si>
  <si>
    <t>2016_Dg_Blan</t>
  </si>
  <si>
    <t>2016_Dg_Mulato</t>
  </si>
  <si>
    <t>2016_Dg_Otro</t>
  </si>
  <si>
    <t>2016_Dg_Ignorado</t>
  </si>
  <si>
    <t>2016_Dg_Mest</t>
  </si>
  <si>
    <t>2016_Dg_Afro</t>
  </si>
  <si>
    <t>2016_Dg_Montu</t>
  </si>
  <si>
    <t>2016_Dg_a 11</t>
  </si>
  <si>
    <t>2016_Dg_12a17</t>
  </si>
  <si>
    <t>2016_Dg_18a29</t>
  </si>
  <si>
    <t>2016_Dg_30a45</t>
  </si>
  <si>
    <t>2016_Dg_46a64</t>
  </si>
  <si>
    <t>2016_Dg_may65</t>
  </si>
  <si>
    <t>Defunciones generales por agresión</t>
  </si>
  <si>
    <t>2017_Dg</t>
  </si>
  <si>
    <t>2017_Dg_U</t>
  </si>
  <si>
    <t>2017_Dg_R</t>
  </si>
  <si>
    <t>2017_Dg_H</t>
  </si>
  <si>
    <t>2017_Dg_M</t>
  </si>
  <si>
    <t>2017_Dg_Indig</t>
  </si>
  <si>
    <t>2017_Dg_Afro</t>
  </si>
  <si>
    <t>2017_Dg_Mulato</t>
  </si>
  <si>
    <t>2017_Dg_Montu</t>
  </si>
  <si>
    <t>2017_Dg_Mest</t>
  </si>
  <si>
    <t>2017_Dg_may65</t>
  </si>
  <si>
    <t>2017_Dg_30a45</t>
  </si>
  <si>
    <t>2017_Dg_46a64</t>
  </si>
  <si>
    <t>2017_Dg_18a29</t>
  </si>
  <si>
    <t>2017_Dg_12a17</t>
  </si>
  <si>
    <t>2017_Dg_Ignorado</t>
  </si>
  <si>
    <t>2017_Dg_Otro</t>
  </si>
  <si>
    <t>2017_Dg_Blan</t>
  </si>
  <si>
    <t>2016_TBMB</t>
  </si>
  <si>
    <t>2016_TBMB_U</t>
  </si>
  <si>
    <t>2016_TBMB_R</t>
  </si>
  <si>
    <t>2016_TBMB_H</t>
  </si>
  <si>
    <t>2016_TBMB_M</t>
  </si>
  <si>
    <t>2016_TBMB_Indig</t>
  </si>
  <si>
    <t>2016_TBMB_Mulato</t>
  </si>
  <si>
    <t>2016_TBMB_Afro</t>
  </si>
  <si>
    <t>Mulato</t>
  </si>
  <si>
    <t>2016_TBMB_Montu</t>
  </si>
  <si>
    <t>2016_TBMB_Mest</t>
  </si>
  <si>
    <t>2016_TBMB_Blan</t>
  </si>
  <si>
    <t>2016_TBMB_Otro</t>
  </si>
  <si>
    <t>2016_TBMB_a 11</t>
  </si>
  <si>
    <t>2016_TBMB_12a17</t>
  </si>
  <si>
    <t>2016_TBMB_18a29</t>
  </si>
  <si>
    <t>2016_TBMB_30a45</t>
  </si>
  <si>
    <t>2016_TBMB_46a64</t>
  </si>
  <si>
    <t>2016_TBMB_may65</t>
  </si>
  <si>
    <t>2017_TBMB</t>
  </si>
  <si>
    <t>2017_TBMB_U</t>
  </si>
  <si>
    <t>2017_TBMB_R</t>
  </si>
  <si>
    <t>2017_TBMB_H</t>
  </si>
  <si>
    <t>2017_TBMB_M</t>
  </si>
  <si>
    <t>2017_TBMB_Indig</t>
  </si>
  <si>
    <t>2017_TBMB_Afro</t>
  </si>
  <si>
    <t>2017_TBMB_Mulato</t>
  </si>
  <si>
    <t>2017_TBMB_Montu</t>
  </si>
  <si>
    <t>2017_TBMB_Mest</t>
  </si>
  <si>
    <t>2017_TBMB_Blan</t>
  </si>
  <si>
    <t>2017_TBMB_Otro</t>
  </si>
  <si>
    <t>2017_TBMB_a 11</t>
  </si>
  <si>
    <t>2017_TBMB_12a17</t>
  </si>
  <si>
    <t>2017_TBMB_18a29</t>
  </si>
  <si>
    <t>2017_TBMB_30a45</t>
  </si>
  <si>
    <t>2017_TBMB_46a64</t>
  </si>
  <si>
    <t>2017_TBMB_may65</t>
  </si>
  <si>
    <t>2016_TBMB_15a17</t>
  </si>
  <si>
    <t>Tasa Bruta de matrícula en machillerato</t>
  </si>
  <si>
    <t>12 a 17 años</t>
  </si>
  <si>
    <t>2017_TBMB_15a17</t>
  </si>
  <si>
    <t>Tasa Neta de matrícula en machillerato</t>
  </si>
  <si>
    <t>2016_TNMB</t>
  </si>
  <si>
    <t>2016_TNMB_U</t>
  </si>
  <si>
    <t>2016_TNMB_R</t>
  </si>
  <si>
    <t>2016_TNMB_H</t>
  </si>
  <si>
    <t>2016_TNMB_M</t>
  </si>
  <si>
    <t>2016_TNMB_Indig</t>
  </si>
  <si>
    <t>2016_TNMB_Afro</t>
  </si>
  <si>
    <t>2016_TNMB_Mulato</t>
  </si>
  <si>
    <t>2016_TNMB_Montu</t>
  </si>
  <si>
    <t>2016_TNMB_Mest</t>
  </si>
  <si>
    <t>2016_TNMB_Blan</t>
  </si>
  <si>
    <t>2016_TNMB_Otro</t>
  </si>
  <si>
    <t>2016_TNMB_15a17</t>
  </si>
  <si>
    <t>2016_TNMB_a 11</t>
  </si>
  <si>
    <t>2016_TNMB_12a17</t>
  </si>
  <si>
    <t>2016_TNMB_18a29</t>
  </si>
  <si>
    <t>2016_TNMB_30a45</t>
  </si>
  <si>
    <t>2016_TNMB_46a64</t>
  </si>
  <si>
    <t>2016_TNMB_may65</t>
  </si>
  <si>
    <t>2017_TNMB</t>
  </si>
  <si>
    <t>2017_TNMB_U</t>
  </si>
  <si>
    <t>2017_TNMB_R</t>
  </si>
  <si>
    <t>2017_TNMB_H</t>
  </si>
  <si>
    <t>2017_TNMB_M</t>
  </si>
  <si>
    <t>2017_TNMB_Indig</t>
  </si>
  <si>
    <t>2017_TNMB_Afro</t>
  </si>
  <si>
    <t>2017_TNMB_Mulato</t>
  </si>
  <si>
    <t>2017_TNMB_Montu</t>
  </si>
  <si>
    <t>2017_TNMB_Mest</t>
  </si>
  <si>
    <t>2017_TNMB_Blan</t>
  </si>
  <si>
    <t>2017_TNMB_Otro</t>
  </si>
  <si>
    <t>2017_TNMB_15a17</t>
  </si>
  <si>
    <t>2017_TNMB_a 11</t>
  </si>
  <si>
    <t>2017_TNMB_12a17</t>
  </si>
  <si>
    <t>2017_TNMB_18a29</t>
  </si>
  <si>
    <t>2017_TNMB_30a45</t>
  </si>
  <si>
    <t>2017_TNMB_46a64</t>
  </si>
  <si>
    <t>2017_TNMB_may65</t>
  </si>
  <si>
    <t>Tasa bruta de asistencia al machillerato</t>
  </si>
  <si>
    <t>2016_TBAB</t>
  </si>
  <si>
    <t>2016_TBAB_U</t>
  </si>
  <si>
    <t>2016_TBAB_R</t>
  </si>
  <si>
    <t>2016_TBAB_H</t>
  </si>
  <si>
    <t>2016_TBAB_M</t>
  </si>
  <si>
    <t>2016_TBAB_Indig</t>
  </si>
  <si>
    <t>2016_TBAB_Afro</t>
  </si>
  <si>
    <t>2016_TBAB_Mulato</t>
  </si>
  <si>
    <t>2016_TBAB_Montu</t>
  </si>
  <si>
    <t>2016_TBAB_Mest</t>
  </si>
  <si>
    <t>2016_TBAB_Blan</t>
  </si>
  <si>
    <t>2016_TBAB_Otro</t>
  </si>
  <si>
    <t>2016_TBAB_15a17</t>
  </si>
  <si>
    <t>2016_TBAB_a 11</t>
  </si>
  <si>
    <t>2016_TBAB_12a17</t>
  </si>
  <si>
    <t>2016_TBAB_18a29</t>
  </si>
  <si>
    <t>2016_TBAB_30a45</t>
  </si>
  <si>
    <t>2016_TBAB_46a64</t>
  </si>
  <si>
    <t>2016_TBAB_may65</t>
  </si>
  <si>
    <t>2017_TBAB</t>
  </si>
  <si>
    <t>2017_TBAB_U</t>
  </si>
  <si>
    <t>2017_TBAB_R</t>
  </si>
  <si>
    <t>2017_TBAB_H</t>
  </si>
  <si>
    <t>2017_TBAB_M</t>
  </si>
  <si>
    <t>2017_TBAB_Indig</t>
  </si>
  <si>
    <t>2017_TBAB_Afro</t>
  </si>
  <si>
    <t>2017_TBAB_Mulato</t>
  </si>
  <si>
    <t>2017_TBAB_Montu</t>
  </si>
  <si>
    <t>2017_TBAB_Mest</t>
  </si>
  <si>
    <t>2017_TBAB_Blan</t>
  </si>
  <si>
    <t>2017_TBAB_Otro</t>
  </si>
  <si>
    <t>2017_TBAB_15a17</t>
  </si>
  <si>
    <t>2017_TBAB_a 11</t>
  </si>
  <si>
    <t>2017_TBAB_12a17</t>
  </si>
  <si>
    <t>2017_TBAB_18a29</t>
  </si>
  <si>
    <t>2017_TBAB_30a45</t>
  </si>
  <si>
    <t>2017_TBAB_46a64</t>
  </si>
  <si>
    <t>2017_TBAB_may65</t>
  </si>
  <si>
    <t>Tasa Neta de asistencia al machillerato</t>
  </si>
  <si>
    <t>2016_TNAB</t>
  </si>
  <si>
    <t>2016_TNAB_U</t>
  </si>
  <si>
    <t>2016_TNAB_R</t>
  </si>
  <si>
    <t>2016_TNAB_H</t>
  </si>
  <si>
    <t>2016_TNAB_M</t>
  </si>
  <si>
    <t>2016_TNAB_Indig</t>
  </si>
  <si>
    <t>2016_TNAB_Afro</t>
  </si>
  <si>
    <t>2016_TNAB_Mulato</t>
  </si>
  <si>
    <t>2016_TNAB_Montu</t>
  </si>
  <si>
    <t>2016_TNAB_Mest</t>
  </si>
  <si>
    <t>2016_TNAB_Blan</t>
  </si>
  <si>
    <t>2016_TNAB_Otro</t>
  </si>
  <si>
    <t>2016_TNAB_15a17</t>
  </si>
  <si>
    <t>2016_TNAB_a 11</t>
  </si>
  <si>
    <t>2016_TNAB_12a17</t>
  </si>
  <si>
    <t>2016_TNAB_18a29</t>
  </si>
  <si>
    <t>2016_TNAB_30a45</t>
  </si>
  <si>
    <t>2016_TNAB_46a64</t>
  </si>
  <si>
    <t>2016_TNAB_may65</t>
  </si>
  <si>
    <t>2017_TNAB</t>
  </si>
  <si>
    <t>2017_TNAB_U</t>
  </si>
  <si>
    <t>2017_TNAB_R</t>
  </si>
  <si>
    <t>2017_TNAB_H</t>
  </si>
  <si>
    <t>2017_TNAB_M</t>
  </si>
  <si>
    <t>2017_TNAB_Indig</t>
  </si>
  <si>
    <t>2017_TNAB_Afro</t>
  </si>
  <si>
    <t>2017_TNAB_Mulato</t>
  </si>
  <si>
    <t>2017_TNAB_Montu</t>
  </si>
  <si>
    <t>2017_TNAB_Mest</t>
  </si>
  <si>
    <t>2017_TNAB_Blan</t>
  </si>
  <si>
    <t>2017_TNAB_Otro</t>
  </si>
  <si>
    <t>2017_TNAB_15a17</t>
  </si>
  <si>
    <t>2017_TNAB_a 11</t>
  </si>
  <si>
    <t>2017_TNAB_12a17</t>
  </si>
  <si>
    <t>2017_TNAB_18a29</t>
  </si>
  <si>
    <t>2017_TNAB_30a45</t>
  </si>
  <si>
    <t>2017_TNAB_46a64</t>
  </si>
  <si>
    <t>2017_TNAB_may65</t>
  </si>
  <si>
    <t xml:space="preserve">Tasa bruta de matrícula de bachillerato </t>
  </si>
  <si>
    <t>Otros, no identificados</t>
  </si>
  <si>
    <t>hasta los 11 años</t>
  </si>
  <si>
    <t>Tasa neta de matrícula de bachillerato</t>
  </si>
  <si>
    <t>Tasa bruta de asistencia bachillerato</t>
  </si>
  <si>
    <t>Tasa neta de asistencia bachillerato</t>
  </si>
  <si>
    <t>hasta los 12 años</t>
  </si>
  <si>
    <t>Ignorado</t>
  </si>
  <si>
    <t>Total Egresos Hospitalarios por Síndrome de maltrato hasta los 12 años</t>
  </si>
  <si>
    <t>Defunciones generales por agresión (Total población)</t>
  </si>
  <si>
    <t>Egresos Hospitalarios por Síndrome de maltrato ( hasta los 12 años)</t>
  </si>
  <si>
    <t>Defunciones generales por agresión (hasta 12 años)</t>
  </si>
  <si>
    <t>Defunciones generales por agresión hasta los 12 años</t>
  </si>
  <si>
    <t>filas</t>
  </si>
  <si>
    <t>2017_Pr_inf</t>
  </si>
  <si>
    <t>2017_Pr_inf_U</t>
  </si>
  <si>
    <t>2017_Pr_inf_R</t>
  </si>
  <si>
    <t>2017_Pr_inf_H</t>
  </si>
  <si>
    <t>2017_Pr_inf_M</t>
  </si>
  <si>
    <t>2017_Pr_inf_&lt;_5</t>
  </si>
  <si>
    <t>2017_Pr_inf_&lt;_3</t>
  </si>
  <si>
    <t>2017_Pr_inf_hasta_0</t>
  </si>
  <si>
    <t>2017_Pr_inf_1_año</t>
  </si>
  <si>
    <t>2017_Pr_inf_2_años</t>
  </si>
  <si>
    <t>2017_Pr_inf_3_año</t>
  </si>
  <si>
    <t>2017_Pr_inf_4_año</t>
  </si>
  <si>
    <t>2016_Pr_inf</t>
  </si>
  <si>
    <t>2016_Pr_inf_U</t>
  </si>
  <si>
    <t>2016_Pr_inf_R</t>
  </si>
  <si>
    <t>2016_Pr_inf_H</t>
  </si>
  <si>
    <t>2016_Pr_inf_M</t>
  </si>
  <si>
    <t>2016_Pr_inf_&lt;_5</t>
  </si>
  <si>
    <t>2016_Pr_inf_&lt;_3</t>
  </si>
  <si>
    <t>2016_Pr_inf_hasta_0</t>
  </si>
  <si>
    <t>2016_Pr_inf_1_año</t>
  </si>
  <si>
    <t>2016_Pr_inf_2_años</t>
  </si>
  <si>
    <t>2016_Pr_inf_3_año</t>
  </si>
  <si>
    <t>2016_Pr_inf_4_año</t>
  </si>
  <si>
    <t>2016_Pr_inf_%Ipubli</t>
  </si>
  <si>
    <t>2016_Pr_inf_%Ipriv</t>
  </si>
  <si>
    <t>2016_Pr_inf_&gt;=_3</t>
  </si>
  <si>
    <t>2017_Pr_inf_%I.publ</t>
  </si>
  <si>
    <t>2017_Pr_inf_%I.priv</t>
  </si>
  <si>
    <t>2017_Pr_inf_&gt;=_3</t>
  </si>
  <si>
    <t>PARTICIPAN EN PROGRAMAS DE PRIMERA INFANCIA</t>
  </si>
  <si>
    <t>Instituciones Públicas</t>
  </si>
  <si>
    <t>Instituciones Privadas</t>
  </si>
  <si>
    <t>Menores a 5 años</t>
  </si>
  <si>
    <t>Menores a 3 años</t>
  </si>
  <si>
    <t>Desde lo 3 a más años</t>
  </si>
  <si>
    <t>menores a 1 años</t>
  </si>
  <si>
    <t>1 año</t>
  </si>
  <si>
    <t xml:space="preserve">2 años </t>
  </si>
  <si>
    <t>3 años</t>
  </si>
  <si>
    <t xml:space="preserve">de 4 a más años </t>
  </si>
  <si>
    <t>2016_Bcom</t>
  </si>
  <si>
    <t>2016_BCom_U</t>
  </si>
  <si>
    <t>2016_BCom_R</t>
  </si>
  <si>
    <t>2016_BCom_H</t>
  </si>
  <si>
    <t>2016_BCom_M</t>
  </si>
  <si>
    <t>2016_BCom_Indig</t>
  </si>
  <si>
    <t>2016_BCom_Afro</t>
  </si>
  <si>
    <t>2016_BCom_Mulato</t>
  </si>
  <si>
    <t>2016_BCom_Montu</t>
  </si>
  <si>
    <t>2016_BCom_Mest</t>
  </si>
  <si>
    <t>2016_BCom_Blan</t>
  </si>
  <si>
    <t>2016_BCom_Otro</t>
  </si>
  <si>
    <t>2017_BCom</t>
  </si>
  <si>
    <t>2017_BCom_U</t>
  </si>
  <si>
    <t>2017_BCom_R</t>
  </si>
  <si>
    <t>2017_BCom_H</t>
  </si>
  <si>
    <t>2017_BCom_M</t>
  </si>
  <si>
    <t>2017_BCom_Indig</t>
  </si>
  <si>
    <t>2017_Bcom_Afro</t>
  </si>
  <si>
    <t>2017_BCom_Mulato</t>
  </si>
  <si>
    <t>2017_BCom_Montu</t>
  </si>
  <si>
    <t>2017_BCom_Mest</t>
  </si>
  <si>
    <t>2017_Bcom_Blan</t>
  </si>
  <si>
    <t>2017_BCom_Otro</t>
  </si>
  <si>
    <t>2018_BCom</t>
  </si>
  <si>
    <t>2018_BCom_U</t>
  </si>
  <si>
    <t>2018_BCom_R</t>
  </si>
  <si>
    <t>2018_BCom_H</t>
  </si>
  <si>
    <t>2018_BCom_M</t>
  </si>
  <si>
    <t>2018_BCom_Indig</t>
  </si>
  <si>
    <t>2018_BCom_Afro</t>
  </si>
  <si>
    <t>2018_BCom_Mulato</t>
  </si>
  <si>
    <t>2018_BCom_Montu</t>
  </si>
  <si>
    <t>2018_BCom_Mest</t>
  </si>
  <si>
    <t>2018_BCom_Blan</t>
  </si>
  <si>
    <t>2018_BCom_Otro</t>
  </si>
  <si>
    <t>Niñas y niños menores a 5 años que participan en programas de primera infancia</t>
  </si>
  <si>
    <t>18 a 24 años</t>
  </si>
  <si>
    <t>2016_EdSup</t>
  </si>
  <si>
    <t>2016_EdSup_U</t>
  </si>
  <si>
    <t>2016_EdSup_R</t>
  </si>
  <si>
    <t>2016_EdSup_H</t>
  </si>
  <si>
    <t>2016_EdSup_M</t>
  </si>
  <si>
    <t>2016_EdSup_Indig</t>
  </si>
  <si>
    <t>2016_EdSup_Afro</t>
  </si>
  <si>
    <t>2016_EdSup_Mulato</t>
  </si>
  <si>
    <t>2016_EdSup_Montu</t>
  </si>
  <si>
    <t>2016_EdSup_Mest</t>
  </si>
  <si>
    <t>2016_EdSup_Blan</t>
  </si>
  <si>
    <t>2016_EdSup_Otro</t>
  </si>
  <si>
    <t>2017_EdSup</t>
  </si>
  <si>
    <t>2017_EdSup_U</t>
  </si>
  <si>
    <t>2017_EdSup_R</t>
  </si>
  <si>
    <t>2017_EdSup_H</t>
  </si>
  <si>
    <t>2017_EdSup_M</t>
  </si>
  <si>
    <t>2017_EdSup_Indig</t>
  </si>
  <si>
    <t>2017_EdSup_Afro</t>
  </si>
  <si>
    <t>2017_EdSup_Mulato</t>
  </si>
  <si>
    <t>2017_EdSup_Montu</t>
  </si>
  <si>
    <t>2017_EdSup_Mest</t>
  </si>
  <si>
    <t>2017_EdSup_Blan</t>
  </si>
  <si>
    <t>2017_EdSup_Otro</t>
  </si>
  <si>
    <t>2018_EdSup</t>
  </si>
  <si>
    <t>2018_EdSup_U</t>
  </si>
  <si>
    <t>2018_EdSup_R</t>
  </si>
  <si>
    <t>2018_EdSup_H</t>
  </si>
  <si>
    <t>2018_EdSup_M</t>
  </si>
  <si>
    <t>2018_EdSup_Indig</t>
  </si>
  <si>
    <t>2018_EdSup_Afro</t>
  </si>
  <si>
    <t>2018_EdSup_Mulato</t>
  </si>
  <si>
    <t>2018_EdSup_Montu</t>
  </si>
  <si>
    <t>2018_EdSup_Mest</t>
  </si>
  <si>
    <t>2018_EdSup_Blan</t>
  </si>
  <si>
    <t>2018_EdSup_Otro</t>
  </si>
  <si>
    <t>La información se origina en los establecimientos de salud que prestan internación hospitalaria, de la Red Pública Integral de Salud (RPIS) y Red Complementaria (RC).</t>
  </si>
  <si>
    <t>Con las Estadísticas Vitales (Nacidos Vivos y Defunciones) se ofrece información sistemática y continúa respecto a los Nacidos Vivos, Defunciones Fetales y Defunciones Generales. Se da a conocer a los usuarios, las variables más relevantes en este campo, que sirve para la planificación de estrategias socio-económicas del país y proporcionan a los sectores público y privado, uno de los instrumentos básicos para el análisis demográfico.</t>
  </si>
  <si>
    <t xml:space="preserve">Estadísticas Vitales (Nacidos Vivos y Defunciones) </t>
  </si>
  <si>
    <t>Registro Estadístico de Camas y Egresos Hospitalarios</t>
  </si>
  <si>
    <t>REPORTE DE TRABAJO INFANTIL (2017 -2018)</t>
  </si>
  <si>
    <t>Al año 2018 somos más de 17 millones de personas, la mayor parte de la población está concentrada en individuos de 30 a 64 años con un 38%, el 31% corresponden a adolescentes y jóvenes, y la población dependiente corresponde al 22% de niñas y niños y el 9% a personas adultas mayores.</t>
  </si>
  <si>
    <t>Una mayor proporción de personas en edad productiva, no solo representa una reducción del gasto en personas dependientes, sino que tiende a impulsar el crecimiento económico a través del incremento en el ingreso y la acumulación acelerada del capital.</t>
  </si>
  <si>
    <t>Este crecimiento de la población ecuatoriana en edad productiva, es favorable para el desarrollo del país. Para aprovechar el bono demográfico, es clave plantear políticas que abonen a la inversión de capital humano, principlamente en la educación de calidad y empleo.</t>
  </si>
  <si>
    <t>Se estima que al 2030, serán más de 19 millones de habitantes, el Ecuador empezará a tener una población que envejece, pues las mujeres tendrán menos de dos hijos, por lo que deberemos empezar a pensar en sistemas de cuidado más prolongados y pensiones más sostenibles.</t>
  </si>
  <si>
    <t>La ENEMDU se levanta de manera trimestral a personas de 5 años y más, residentes en los hogares del Ecuador, exceptuando la población que reside en viviendas colectivas, viviendas flotantes y sectores con población indigente.
Desde diciembre 2013 se incluyen estimaciones de población a partir de las proyecciones de población 2010.
A partir de 2014,la encuesta tiene representatividad nacional, urbana y rural para todos los trimestres.</t>
  </si>
  <si>
    <t>Años</t>
  </si>
  <si>
    <t>Indicador</t>
  </si>
  <si>
    <t>Meta 2021</t>
  </si>
  <si>
    <t>Desagregación Provincial</t>
  </si>
  <si>
    <t>Presenta información, sobre la morbilidad hospitalaria y datos de la utilización de camas hospitalarias, de dotación normal y camas disponibles.</t>
  </si>
  <si>
    <t>Total Egresos Hospitalarios por Síndrome de Maltrato</t>
  </si>
  <si>
    <t>Encuesta Nacional sobre Cuestiones Prioritarias para el Ejercicio del Derecho a la Salud de las Personas Adultas Mayores.</t>
  </si>
  <si>
    <t>El propósito de la encuesta es proveer al Consejo Nacional para la Igualdad Intergeneracional (CNII) información sobre indicadores base que sirva de sustento relevante para ejercer el “desarrollo de mecanismos de coordinación con las entidades rectoras y ejecutoras de las políticas públicas” en relación con la provisión de servicios de salud a las Personas Adultas Mejores (PAM).</t>
  </si>
  <si>
    <t>Componentes</t>
  </si>
  <si>
    <t xml:space="preserve">1. Dificultad técnica para concertar cita médica.
2. Dilación de citas (contradice la atención prioritaria).
3. Dificultad (física y/o económica) para transportarse a la unidad de salud.
4. Acceso a medicinas.
5. Dificultad (fisiológica y/o económica) para acceder a una nutrición adecuada.
6. Dificultad para llamada de auxilio.
7. No recibe visitas domiciliarias (para identificación de necesidades/seguimiento a la salud) o está insatisfecho.
8. Tiene enfermedades crónico-degenerativas y no recibe atención médica y/o medicinas y/o tratamientos.
</t>
  </si>
  <si>
    <t>9. Las PAM no son convocadas a participar en la planificación, la ejecución y evaluación de los programas de atención a la salud y rehabilitación. (PAIMSE: Orientación Prioritaria II, Objetivo 4, Medida a), P.37)
10. Las necesidades y percepciones de las PAM no son integradas en la formulación de la política sanitaria. (PAIMSE Orientación Prioritaria II, Objetivo 4, Medida d), P.37) 
11. Escases de médicos especializados en Gerontología.
12. Prácticas de atención, tratamiento y prescripción discriminatorias a para concertar cita médica.</t>
  </si>
  <si>
    <t>Se presenta la tabla con el número de encuestas levantadas a nivel de provincia,</t>
  </si>
  <si>
    <t>DPA</t>
  </si>
  <si>
    <t>PROVINCIA</t>
  </si>
  <si>
    <t>No. ENCUESTAS LEVANTADAS</t>
  </si>
  <si>
    <t>01</t>
  </si>
  <si>
    <t>AZUAY</t>
  </si>
  <si>
    <t>02</t>
  </si>
  <si>
    <t>BOLÍVAR</t>
  </si>
  <si>
    <t>03</t>
  </si>
  <si>
    <t>CAÑAR</t>
  </si>
  <si>
    <t>04</t>
  </si>
  <si>
    <t>CARCHI</t>
  </si>
  <si>
    <t>05</t>
  </si>
  <si>
    <t>COTOPAXI</t>
  </si>
  <si>
    <t>06</t>
  </si>
  <si>
    <t>CHIMBORAZO</t>
  </si>
  <si>
    <t>07</t>
  </si>
  <si>
    <t>EL ORO</t>
  </si>
  <si>
    <t>08</t>
  </si>
  <si>
    <t>ESMERALDAS</t>
  </si>
  <si>
    <t>09</t>
  </si>
  <si>
    <t>GUAYAS</t>
  </si>
  <si>
    <t>10</t>
  </si>
  <si>
    <t>IMBABURA</t>
  </si>
  <si>
    <t>11</t>
  </si>
  <si>
    <t>LOJA</t>
  </si>
  <si>
    <t>12</t>
  </si>
  <si>
    <t>LOS RÍOS</t>
  </si>
  <si>
    <t>13</t>
  </si>
  <si>
    <t>MANABÍ</t>
  </si>
  <si>
    <t>14</t>
  </si>
  <si>
    <t>MORONA SANTIAGO</t>
  </si>
  <si>
    <t>15</t>
  </si>
  <si>
    <t>NAPO</t>
  </si>
  <si>
    <t>16</t>
  </si>
  <si>
    <t>PASTAZA</t>
  </si>
  <si>
    <t>17</t>
  </si>
  <si>
    <t>PICHINCHA</t>
  </si>
  <si>
    <t>18</t>
  </si>
  <si>
    <t>TUNGURAHUA</t>
  </si>
  <si>
    <t>20</t>
  </si>
  <si>
    <t>GALÁPAGOS</t>
  </si>
  <si>
    <t>22</t>
  </si>
  <si>
    <t>ORELLANA</t>
  </si>
  <si>
    <t>23</t>
  </si>
  <si>
    <t>STO DGO TSÁCHILAS</t>
  </si>
  <si>
    <t>24</t>
  </si>
  <si>
    <t>SANTA ELENA</t>
  </si>
  <si>
    <t>TOTAL</t>
  </si>
  <si>
    <t xml:space="preserve">Fuente: CNII - Encuesta piloto </t>
  </si>
  <si>
    <t>Personas Adultas Mayores de 65 años a más</t>
  </si>
  <si>
    <t>Población referente</t>
  </si>
  <si>
    <t>Nro.
Total (Nacional) Identificados c/ Necesidad:</t>
  </si>
  <si>
    <t>Resp. ref.</t>
  </si>
  <si>
    <t>Porcentaje respecto a la población</t>
  </si>
  <si>
    <t>Dificultad técnica para concertar cita médica</t>
  </si>
  <si>
    <t>SI</t>
  </si>
  <si>
    <t>Dilación de citas (contradice la atención prioritaria)</t>
  </si>
  <si>
    <t>Dificultad para transportarse a la unidad de salud  (física y/o económica).</t>
  </si>
  <si>
    <t>Acceso a transporte cercano</t>
  </si>
  <si>
    <t>Pago de transporte a centros salud</t>
  </si>
  <si>
    <t>Pago de transporte a centros alejados</t>
  </si>
  <si>
    <t>Acceso a medicinas / tratamientos.</t>
  </si>
  <si>
    <t>Recibe todas las medicinas necesarias</t>
  </si>
  <si>
    <t>NO</t>
  </si>
  <si>
    <t>Recibe todos los tratamientos</t>
  </si>
  <si>
    <t>Dificultad para acceder a una nutrición adecuada (fisiológica y/o económica) .</t>
  </si>
  <si>
    <t>Puede financiar los costos</t>
  </si>
  <si>
    <t>Tiene la dentadura necesaria</t>
  </si>
  <si>
    <t>Puede pagar la rehabilitación bucal</t>
  </si>
  <si>
    <t>Dificultad para llamada de auxilio</t>
  </si>
  <si>
    <t>No recibe visitas domiciliarias (para identificación de necesidades/seguimiento a la salud)</t>
  </si>
  <si>
    <t>Recibe un programa de visitas a domicilio</t>
  </si>
  <si>
    <t>El programa de visitas es satisfactorio</t>
  </si>
  <si>
    <t>Tiene enfermedades crónico-degenerativas y no recibe atención médica, y/o medicinas, y/o tratamientos</t>
  </si>
  <si>
    <t>Recibe las medicinas / tratamiento necesarios</t>
  </si>
  <si>
    <t>Las PAM no son convocadas a participar en la planificación, la ejecución y evaluación de los programas de atención a la salud y rehabilitación.</t>
  </si>
  <si>
    <t>Escases de médicos especializados en gerontología</t>
  </si>
  <si>
    <t>Prácticas de atención, tratamiento y prescripción discriminatorias</t>
  </si>
  <si>
    <t>Prácticas de atención discriminatorias</t>
  </si>
  <si>
    <t>Prácticas de trato/tratamiento discriminatorio</t>
  </si>
  <si>
    <t>Prácticas de prescripción discriminatoria</t>
  </si>
  <si>
    <t>Total identificados con problemáticas</t>
  </si>
  <si>
    <t>Población identificados con problemáticas</t>
  </si>
  <si>
    <t>Población cubierta</t>
  </si>
  <si>
    <t>En promedio, 697 personas (51.7% sobre el total nacional) registran problemáticas en uno o varios componentes que se encuentran enmarcados en la encuesta piloto de cuestiones prioritarias para el ejercicio del derecho a la salud.</t>
  </si>
  <si>
    <t>Desempleo 18 a 29 años</t>
  </si>
  <si>
    <t>Brecha empleo adecuado</t>
  </si>
  <si>
    <t>Año</t>
  </si>
  <si>
    <t>Brecha</t>
  </si>
  <si>
    <t>Meta.-</t>
  </si>
  <si>
    <t xml:space="preserve">Meta.- </t>
  </si>
  <si>
    <t>*Incrementar el porcentaje de personas cubiertas por alguno de los regímenes de seguridad social pública contributiva del 47% al 51,2% al 2021</t>
  </si>
  <si>
    <t>REPORTE DE EDUCACIÓN (2016 -2017)</t>
  </si>
  <si>
    <t>25 años a más</t>
  </si>
  <si>
    <t>Ficha Técnica de Estadisticas Vitales, Nacimientos y Defunciones  (2016 -2017)</t>
  </si>
  <si>
    <t>2018(junio)</t>
  </si>
  <si>
    <t>2018 (junio)</t>
  </si>
  <si>
    <t>OBJETIVOS</t>
  </si>
  <si>
    <t>El Anuario de estadísticas vitales: Nacidos Vivos y Defunciones, tiene los siguientes objetivos principales:</t>
  </si>
  <si>
    <t>UNIVERSO</t>
  </si>
  <si>
    <t>El universo en los nacidos vivos y defunciones fetales comprende el conjunto de cada uno de los hechos vitales mencionados, ocurridos y/o registrados en Ecuador.</t>
  </si>
  <si>
    <t>El universo de las defunciones generales constituye el conjunto de cada muerte, ocurrida e inscrita en el territorio nacional; incluye las muertes de los ecuatorianos en el exterior que son notificadas a las oficinas de la Dirección General del Registro Civil, Identificación y Cedulación del Ecuador.</t>
  </si>
  <si>
    <t>FUENTES DE INFORMACIÓN</t>
  </si>
  <si>
    <t>Los establecimientos de salud publicos y privados.</t>
  </si>
  <si>
    <t>Constituyen las oficinas de la Dirección General del Registro Civil, Identificación y Cedulación del Ecuador.</t>
  </si>
  <si>
    <t>NACIDO VIVO</t>
  </si>
  <si>
    <t>DEFUNCIÓN</t>
  </si>
  <si>
    <t>Características del hecho.-  Lugar, fecha y acta de inscripción.</t>
  </si>
  <si>
    <t xml:space="preserve">Datos del fallecido:  sexo, fecha de nacimiento y de fallecimiento, edad al fallecer, lugar geográfico del fallecimiento, lugar de ocurrencia del fallecimiento (establecimiento del Ministerio de Salud, establecimiento del IESS, establecimientos de la Junta de Beneficencia, otro establecimiento del público, hospital o clínica particular, casa, otro), persona que certifica el fallecimiento (médico tratante, no tratante, médico legista, autoridad civil o de Policía, funcionario de las oficinas de la Dirección General del Registro Civil, Identificación y Cedulación del Registro Civil,  estado civil o conyugal del fallecido; residencia habitual del fallecido (provincia, cantón, parroquia); área (urbana, rural), alfabetismo e instrucción, pertenencia étnica. </t>
  </si>
  <si>
    <t>Defunción de mujeres en edad fértil (embarazo, parto y puerperio, para mujeres de 10 a 49 años de edad) y causa(s) de defunción.</t>
  </si>
  <si>
    <t>DEFUNCIÓN FETAL</t>
  </si>
  <si>
    <r>
      <t xml:space="preserve">Personas de 15 años y más que, durante la semana de referencia, se dedicaban a alguna actividad para producir bienes o prestar servicios a cambio de remuneración o beneficios. 
</t>
    </r>
    <r>
      <rPr>
        <b/>
        <sz val="11"/>
        <color theme="1"/>
        <rFont val="Garamond"/>
        <family val="1"/>
      </rPr>
      <t/>
    </r>
  </si>
  <si>
    <t xml:space="preserve">Fómula de cálculo: </t>
  </si>
  <si>
    <t>REPORTE DE POBREZA POR INGRESOS (2017 -2018)</t>
  </si>
  <si>
    <t>Pobreza Extrema</t>
  </si>
  <si>
    <t xml:space="preserve">*Incrementar el porcentaje de niñas y niños menores de 5 años, que participan en programas de primera infancia, a 2021. (De 40,1% al 61,7% al 2021). </t>
  </si>
  <si>
    <t>Primera Infancia</t>
  </si>
  <si>
    <t>Jóvenes de 25 a más años con educación superior de tercer nivel completa</t>
  </si>
  <si>
    <t>Preguntas</t>
  </si>
  <si>
    <t>Componentes de la encuesta nacional sobre cuestiones prioritarias para el ejercicio del derecho a la salud de las personas adultas mayores.</t>
  </si>
  <si>
    <t xml:space="preserve">La encuesta piloto a nacional sobre cuestiones prioritarias para el ejercicio del derecho de las personas adultas mayores del CNII se levantó luego de un proceso metodológico, que inició en el diseño de la muestra utilizando la técnica del muestreo simple. La probabilidad p (probabilidad de ocurrencia de 0,392) arroja un nivel de confianza (exactitud, representatividad) en la muestra del 97% con un d (margen de error de estimación máximo o intervalo en el que puede oscilar un resultado) de ± 3%. (2.775% ~ 3.07%) Fuentes: ver "matriz de cálculo de muestra para poblaciones finitas"; http://www.mey.cl/html/samplesize.html; y   http://www.gruporadar.com.uy/01/?p=567.
1.246 casos resultó el tamaño de la muestra, de un universo de 1.411.839 personas adultas mayores, según Registros Administrativos del Registro Civil  y el Consejo Nacional Electoral. </t>
  </si>
  <si>
    <t>Metodología.</t>
  </si>
  <si>
    <t>*Incrementar la tasa neta de matrícula de personas por auto-identificación étnica (indígena, afroecuatorianos y Montuvios) con acceso a bachillerato del 58,20% al 70% a 2021</t>
  </si>
  <si>
    <t>Tasa neta de matrícula de personas por auto-identificación étnica (indígena, afroecuatorianos y Montuvios) con acceso a bachillerato</t>
  </si>
  <si>
    <t>Montuvio</t>
  </si>
  <si>
    <t>BACHILLERATO COMPLETO EN JÓVINES DE 18 A 29 AÑOS</t>
  </si>
  <si>
    <t xml:space="preserve">BACHILLERATO COMPLETO EN PERSONAS ADULTAS MAJORES </t>
  </si>
  <si>
    <t>Personas Adultas Mayores con bachillerato completo</t>
  </si>
  <si>
    <t>65 años a más</t>
  </si>
  <si>
    <t>POBLACIÓN DE 25 AÑOS A MÁS CON EDUCACIÓN SUPERIOR DE TERCER NIVEL COMPLETA</t>
  </si>
  <si>
    <t>2016_TNAA</t>
  </si>
  <si>
    <t>2016_TNAA_U</t>
  </si>
  <si>
    <t>2016_TNAA_R</t>
  </si>
  <si>
    <t>2016_TNAA_H</t>
  </si>
  <si>
    <t>2016_TNAA_M</t>
  </si>
  <si>
    <t>2016_TNAA_Indig</t>
  </si>
  <si>
    <t>2016_TNAA_Afro</t>
  </si>
  <si>
    <t>2016_TNAA_Mulato</t>
  </si>
  <si>
    <t>2016_TNAA_Montu</t>
  </si>
  <si>
    <t>2016_TNAA_Mest</t>
  </si>
  <si>
    <t>2016_TNAA_Blan</t>
  </si>
  <si>
    <t>2016_TNAA_Otro</t>
  </si>
  <si>
    <t>2017_TNAA</t>
  </si>
  <si>
    <t>2017_TNAA_U</t>
  </si>
  <si>
    <t>2017_TNAA_R</t>
  </si>
  <si>
    <t>2017_TNAA_H</t>
  </si>
  <si>
    <t>2017_TNAA_M</t>
  </si>
  <si>
    <t>2017_TNAA_Indig</t>
  </si>
  <si>
    <t>2017_TNAA_Afro</t>
  </si>
  <si>
    <t>2017_TNAA_Mulato</t>
  </si>
  <si>
    <t>2017_TNAA_Montu</t>
  </si>
  <si>
    <t>2017_TNAA_Mest</t>
  </si>
  <si>
    <t>2017_TNAA_Blan</t>
  </si>
  <si>
    <t>2017_TNAA_Otro</t>
  </si>
  <si>
    <t>Tasa neta de asistencia ajustada al bachillerato</t>
  </si>
  <si>
    <t>RESULTADOS (Click)</t>
  </si>
  <si>
    <t>Tasa Bruta de matrícula educación superior</t>
  </si>
  <si>
    <t>Tasa neta de matrícula educación superior</t>
  </si>
  <si>
    <t>Tasa bruta de matrícula educación superior en Universidades y Escuelas Politécnicas</t>
  </si>
  <si>
    <t>2016_Tb_EdSup</t>
  </si>
  <si>
    <t>2016_Tb_EdSup_U</t>
  </si>
  <si>
    <t>2016_Tb_EdSup_R</t>
  </si>
  <si>
    <t>2016_Tb_EdSup_H</t>
  </si>
  <si>
    <t>2016_Tb_EdSup_M</t>
  </si>
  <si>
    <t>2016_Tb_EdSup_Indig</t>
  </si>
  <si>
    <t>2016_Tb_EdSup_Afro</t>
  </si>
  <si>
    <t>2016_Tb_EdSup_Mulato</t>
  </si>
  <si>
    <t>2016_Tb_EdSup_Montu</t>
  </si>
  <si>
    <t>2016_Tb_EdSup_Mest</t>
  </si>
  <si>
    <t>2016_Tb_EdSup_Blan</t>
  </si>
  <si>
    <t>2016_Tb_EdSup_Otro</t>
  </si>
  <si>
    <t>2017_Tb_EdSup</t>
  </si>
  <si>
    <t>2017_Tb_EdSup_U</t>
  </si>
  <si>
    <t>2017_Tb_EdSup_R</t>
  </si>
  <si>
    <t>2017_Tb_EdSup_H</t>
  </si>
  <si>
    <t>2017_Tb_EdSup_M</t>
  </si>
  <si>
    <t>2017_Tb_EdSup_Indig</t>
  </si>
  <si>
    <t>2017_Tb_EdSup_Afro</t>
  </si>
  <si>
    <t>2017_Tb_EdSup_Mulato</t>
  </si>
  <si>
    <t>2017_Tb_EdSup_Montu</t>
  </si>
  <si>
    <t>2017_Tb_EdSup_Mest</t>
  </si>
  <si>
    <t>2017_Tb_EdSup_Blan</t>
  </si>
  <si>
    <t>2017_Tb_EdSup_Otro</t>
  </si>
  <si>
    <t>2016_TN_EdSup</t>
  </si>
  <si>
    <t>2016_TN_EdSup_U</t>
  </si>
  <si>
    <t>2016_TN_EdSup_R</t>
  </si>
  <si>
    <t>2016_TN_EdSup_H</t>
  </si>
  <si>
    <t>2016_TN_EdSup_M</t>
  </si>
  <si>
    <t>2016_TN_EdSup_Indig</t>
  </si>
  <si>
    <t>2016_TN_EdSup_Afro</t>
  </si>
  <si>
    <t>2016_TN_EdSup_Mulato</t>
  </si>
  <si>
    <t>2016_TN_EdSup_Montu</t>
  </si>
  <si>
    <t>2016_TN_EdSup_Mest</t>
  </si>
  <si>
    <t>2016_TN_EdSup_Blan</t>
  </si>
  <si>
    <t>2016_TN_EdSup_Otro</t>
  </si>
  <si>
    <t>2017_TN_EdSup</t>
  </si>
  <si>
    <t>2017_TN_EdSup_U</t>
  </si>
  <si>
    <t>2017_TN_EdSup_R</t>
  </si>
  <si>
    <t>2017_TN_EdSup_H</t>
  </si>
  <si>
    <t>2017_TN_EdSup_M</t>
  </si>
  <si>
    <t>2017_TN_EdSup_Indig</t>
  </si>
  <si>
    <t>2017_TN_EdSup_Afro</t>
  </si>
  <si>
    <t>2017_TN_EdSup_Mulato</t>
  </si>
  <si>
    <t>2017_TN_EdSup_Montu</t>
  </si>
  <si>
    <t>2017_TN_EdSup_Mest</t>
  </si>
  <si>
    <t>2017_TN_EdSup_Blan</t>
  </si>
  <si>
    <t>2017_TN_EdSup_Otro</t>
  </si>
  <si>
    <t>2016_TB_UEP</t>
  </si>
  <si>
    <t>2016_TB_UEP_U</t>
  </si>
  <si>
    <t>2016_TB_UEP_R</t>
  </si>
  <si>
    <t>2016_TB_UEP_H</t>
  </si>
  <si>
    <t>2016_TB_UEP_M</t>
  </si>
  <si>
    <t>2016_TB_UEP_Indig</t>
  </si>
  <si>
    <t>2016_TB_UEP_Afro</t>
  </si>
  <si>
    <t>2016_TB_UEP_Mulato</t>
  </si>
  <si>
    <t>2016_TB_UEP_Montu</t>
  </si>
  <si>
    <t>2016_TB_UEP_Mest</t>
  </si>
  <si>
    <t>2016_TB_UEP_Blan</t>
  </si>
  <si>
    <t>2016_TB_UEP_Otro</t>
  </si>
  <si>
    <t>2017_TB_UEP</t>
  </si>
  <si>
    <t>2017_TB_UEP_U</t>
  </si>
  <si>
    <t>2017_TB_UEP_R</t>
  </si>
  <si>
    <t>2017_TB_UEP_H</t>
  </si>
  <si>
    <t>2017_TB_UEP_M</t>
  </si>
  <si>
    <t>2017_TB_UEP_Indig</t>
  </si>
  <si>
    <t>2017_TB_UEP_Afro</t>
  </si>
  <si>
    <t>2017_TB_UEP_Mulato</t>
  </si>
  <si>
    <t>2017_TB_UEP_Montu</t>
  </si>
  <si>
    <t>2017_TB_UEP_Mest</t>
  </si>
  <si>
    <t>2017_TB_UEP_Blan</t>
  </si>
  <si>
    <t>2017_TB_UEP_Otro</t>
  </si>
  <si>
    <t>2016_TB_InstTécniP</t>
  </si>
  <si>
    <t>2016_TB_InstTécniP_U</t>
  </si>
  <si>
    <t>2016_TB_InstTécniP_R</t>
  </si>
  <si>
    <t>2016_TB_InstTécniP_H</t>
  </si>
  <si>
    <t>2016_TB_InstTécniP_M</t>
  </si>
  <si>
    <t>2016_TB_InstTécniP_Indig</t>
  </si>
  <si>
    <t>2016_TB_InstTécniP_Afro</t>
  </si>
  <si>
    <t>2016_TB_InstTécniP_Mulato</t>
  </si>
  <si>
    <t>2016_TB_InstTécniP_Montu</t>
  </si>
  <si>
    <t>2016_TB_InstTécniP_Mest</t>
  </si>
  <si>
    <t>2016_TB_InstTécniP_Blan</t>
  </si>
  <si>
    <t>2016_TB_InstTécniP_Otro</t>
  </si>
  <si>
    <t>2017_TB_InstTécniP</t>
  </si>
  <si>
    <t>2017_TB_InstTécniP_U</t>
  </si>
  <si>
    <t>2017_TB_InstTécniP_R</t>
  </si>
  <si>
    <t>2017_TB_InstTécniP_H</t>
  </si>
  <si>
    <t>2017_TB_InstTécniP_M</t>
  </si>
  <si>
    <t>2017_TB_InstTécniP_Indig</t>
  </si>
  <si>
    <t>2017_TB_InstTécniP_Afro</t>
  </si>
  <si>
    <t>2017_TB_InstTécniP_Mulato</t>
  </si>
  <si>
    <t>2017_TB_InstTécniP_Montu</t>
  </si>
  <si>
    <t>2017_TB_InstTécniP_Mest</t>
  </si>
  <si>
    <t>2017_TB_InstTécniP_Blan</t>
  </si>
  <si>
    <t>2017_TB_InstTécniP_Otro</t>
  </si>
  <si>
    <t>Tasa Neta de matrícula educación superior</t>
  </si>
  <si>
    <t xml:space="preserve">Bachillerato completo </t>
  </si>
  <si>
    <t xml:space="preserve"> Tasa bruta de matrícula en educación superior en Universidades y Escuelas Politécnica</t>
  </si>
  <si>
    <t>Tasa neta de matrícula en Bachillerato de personas por auto-identificación étnica</t>
  </si>
  <si>
    <t xml:space="preserve"> Tasa bruta de matrícula en educación superior en nivel Técnico y tecnológico</t>
  </si>
  <si>
    <t>2018 (JUNIO)</t>
  </si>
  <si>
    <t>Egresos Hospitalarios por Síndrome de maltrato (total población)</t>
  </si>
  <si>
    <t>Exterior</t>
  </si>
  <si>
    <t>Menores a 1 año</t>
  </si>
  <si>
    <t>de 1 hasta 11 años</t>
  </si>
  <si>
    <t>2016_eh_menores_1_año</t>
  </si>
  <si>
    <t>2016_ eh_1 a 11</t>
  </si>
  <si>
    <t>2017_eh_menores a 1 año</t>
  </si>
  <si>
    <t>2017_ eh_1 a 11</t>
  </si>
  <si>
    <t>2016_eh_Afroecuatoriano, negro mulato</t>
  </si>
  <si>
    <t>2017_eh_Afroecuatoriano, negro mulato</t>
  </si>
  <si>
    <t>Afroecuatoriano/Negro/mulato</t>
  </si>
  <si>
    <t>2016_Dg_Menores a 1 año</t>
  </si>
  <si>
    <t>2017_Dg_menores_de_1_año</t>
  </si>
  <si>
    <t>2017_Dg_de_1_a 11</t>
  </si>
  <si>
    <t>Tasa de Nacimientos en niñas  de 10 a 14 años de edad, por cada 1 000 mujeres</t>
  </si>
  <si>
    <t>2016_EA10a14</t>
  </si>
  <si>
    <t>2017_EA10a14</t>
  </si>
  <si>
    <t>Reducir la tasa de nacimientos en adolescentes de 15 a 19 años de edad por cada 1 000 mujeres a 2021</t>
  </si>
  <si>
    <t>Total</t>
  </si>
  <si>
    <t>Tasa de Nacimientos en niñas  de 15 a 19 años de edad, por cada 1 000 mujeres</t>
  </si>
  <si>
    <t>DEFUNCIONES POR DESNUTRICIÓN</t>
  </si>
  <si>
    <t>Desde el punto de vista de salud, es un indicador de resultado que nos permite, mediante su análisis, valorar el estado de salud de una población en el tiempo. Aunque este indicador puede ser sensible a más de una situación o fenómeno, se utiliza para evaluar el bienestar global de una población. La variación o reducción de la tasa puede ser consecuencia de numerosos factores relacionados con el desarrollo social y económico y no solo atribuible a una intervención sanitaria.
El hambre y la desnutrición son problemas de primer orden para romper la reproducción del círculo vicioso de la pobreza porque afectan de forma directa sobre la salud, educación y economía de las personas. La crisis financiera y los efectos del cambio climático presentan nuevos desafíos que urgen ser enfrentados por el creciente riesgo de la inseguridad alimentaria y nutricional.</t>
  </si>
  <si>
    <t>Total adolescentes en acogimiento institucional</t>
  </si>
  <si>
    <t>Total de adolescentes en acogimiento familiar</t>
  </si>
  <si>
    <t>Total de adolescentes en acogimiento</t>
  </si>
  <si>
    <t>2016_AcogInst</t>
  </si>
  <si>
    <t>2016_AcogInst_H</t>
  </si>
  <si>
    <t>2016_AcogInst_M</t>
  </si>
  <si>
    <t>2017_AcogInst</t>
  </si>
  <si>
    <t>2017_AcogInst_H</t>
  </si>
  <si>
    <t>2017_AcogInst_M</t>
  </si>
  <si>
    <t>2018_AcogInst</t>
  </si>
  <si>
    <t>2018_AcogInst_H</t>
  </si>
  <si>
    <t>2018_AcogInst_M</t>
  </si>
  <si>
    <t>2016_AcogFam</t>
  </si>
  <si>
    <t>2016_AcogFam_H</t>
  </si>
  <si>
    <t>2016_AcogFam_M</t>
  </si>
  <si>
    <t>2017_AcogFam</t>
  </si>
  <si>
    <t>2017_AcogFam_H</t>
  </si>
  <si>
    <t>2017_AcogFam_M</t>
  </si>
  <si>
    <t>2018_AcogFam</t>
  </si>
  <si>
    <t>2018_AcogFam_H</t>
  </si>
  <si>
    <t>2018_AcogFam_M</t>
  </si>
  <si>
    <t>2016_Acog</t>
  </si>
  <si>
    <t>2016_Acog_H</t>
  </si>
  <si>
    <t>2016_Acog_M</t>
  </si>
  <si>
    <t>2017_Acog</t>
  </si>
  <si>
    <t>2017_Acog_H</t>
  </si>
  <si>
    <t>2017_Acog_M</t>
  </si>
  <si>
    <t>2018_Acog</t>
  </si>
  <si>
    <t>2018_Acog_H</t>
  </si>
  <si>
    <t>2018_Acog_M</t>
  </si>
  <si>
    <t>Acogimiento de adolescentes</t>
  </si>
  <si>
    <t>DESARROLLO INFANTIL</t>
  </si>
  <si>
    <t>Este programa está dirigido a niñas y niños de 0 a 36 meses de edad, se prioriza la población infantil en condiciones de pobreza y/o vulnerabilidad y beneficiarios del Bono de Desarrollo Humano.</t>
  </si>
  <si>
    <t>PERSONAS CON DISCAPACIDAD</t>
  </si>
  <si>
    <t xml:space="preserve">Características del hecho.- </t>
  </si>
  <si>
    <t>Los usuarios de estos servicios son personas con discapacidad física, intelectual y sensorial leve, moderada o severa que necesitan la habilitación y desarrollo de sus habilidades en las áreas socio-afectiva, física, intelectual y del lenguaje, priorizando a las personas de 18 a 64 años, y cuyo porcentaje de discapacidad es igual o superior al 30%.</t>
  </si>
  <si>
    <t>PROTECCIÓN ESPECIAL</t>
  </si>
  <si>
    <t>Está dirigido a las y los ciudadanos en todo su ciclo de vida, con énfasis en niñas, niños, jóvenes, adultos mayores, personas con discapacidad, que se encuentran en situación de pobreza, abuso sexual, maltrato, mendicidad, trabajo infantil, abandono y vulnerabilidad.</t>
  </si>
  <si>
    <t>POBLACIÓN ADULTA MAYOR</t>
  </si>
  <si>
    <t>La atención para estas personas se da a través de centros de atención directa MIES, y centros de atención por convenios con entidades públicas y privadas a nivel nacional.</t>
  </si>
  <si>
    <r>
      <rPr>
        <b/>
        <sz val="11"/>
        <color theme="4" tint="-0.499984740745262"/>
        <rFont val="Century Gothic"/>
        <family val="2"/>
      </rPr>
      <t>Causa de defunción:</t>
    </r>
    <r>
      <rPr>
        <sz val="11"/>
        <color theme="1"/>
        <rFont val="Century Gothic"/>
        <family val="2"/>
      </rPr>
      <t xml:space="preserve"> Son todas aquellas enfermedades, estados morbosos o lesiones que produjeron la muerte o que contribuyeron a ella y las circunstancias del accidente o la violencia que produjo duchas lesiones (CIE-10, Organización Panamericana de la Salud,1995)</t>
    </r>
  </si>
  <si>
    <r>
      <rPr>
        <b/>
        <sz val="11"/>
        <color theme="4" tint="-0.499984740745262"/>
        <rFont val="Century Gothic"/>
        <family val="2"/>
      </rPr>
      <t xml:space="preserve">Muerte de niñez: </t>
    </r>
    <r>
      <rPr>
        <sz val="11"/>
        <color theme="1"/>
        <rFont val="Century Gothic"/>
        <family val="2"/>
      </rPr>
      <t>Número de defunciones de niñas y niños menores de los 12 años de edad.</t>
    </r>
  </si>
  <si>
    <r>
      <rPr>
        <b/>
        <sz val="11"/>
        <color theme="4" tint="-0.499984740745262"/>
        <rFont val="Century Gothic"/>
        <family val="2"/>
      </rPr>
      <t>Muerte de adolescencia:</t>
    </r>
    <r>
      <rPr>
        <sz val="11"/>
        <color theme="1"/>
        <rFont val="Century Gothic"/>
        <family val="2"/>
      </rPr>
      <t xml:space="preserve"> Número de defunciones de adolescentes, entre los 12 a los 17 años de edad.</t>
    </r>
  </si>
  <si>
    <r>
      <rPr>
        <b/>
        <sz val="11"/>
        <color theme="1"/>
        <rFont val="Century Gothic"/>
        <family val="2"/>
      </rPr>
      <t xml:space="preserve">Fuente: </t>
    </r>
    <r>
      <rPr>
        <sz val="11"/>
        <color theme="1"/>
        <rFont val="Century Gothic"/>
        <family val="2"/>
      </rPr>
      <t>INEC, Estadísticas Vitales, Nacidos Vivos y Defunciones (2016-2017).</t>
    </r>
  </si>
  <si>
    <r>
      <rPr>
        <b/>
        <sz val="11"/>
        <rFont val="Century Gothic"/>
        <family val="2"/>
      </rPr>
      <t>Características del hecho.-</t>
    </r>
    <r>
      <rPr>
        <sz val="11"/>
        <rFont val="Century Gothic"/>
        <family val="2"/>
      </rPr>
      <t xml:space="preserve"> </t>
    </r>
  </si>
  <si>
    <r>
      <rPr>
        <b/>
        <sz val="11"/>
        <rFont val="Century Gothic"/>
        <family val="2"/>
      </rPr>
      <t>Fuente:</t>
    </r>
    <r>
      <rPr>
        <sz val="11"/>
        <rFont val="Century Gothic"/>
        <family val="2"/>
      </rPr>
      <t xml:space="preserve"> INFOMIES (2016 - 2018)</t>
    </r>
  </si>
  <si>
    <r>
      <rPr>
        <b/>
        <sz val="11"/>
        <rFont val="Century Gothic"/>
        <family val="2"/>
      </rPr>
      <t>Características del hecho.-</t>
    </r>
    <r>
      <rPr>
        <sz val="11"/>
        <rFont val="Century Gothic"/>
        <family val="2"/>
      </rPr>
      <t xml:space="preserve">  Lugar, fecha y acta de inscripción.</t>
    </r>
  </si>
  <si>
    <r>
      <rPr>
        <b/>
        <sz val="11"/>
        <rFont val="Century Gothic"/>
        <family val="2"/>
      </rPr>
      <t>Datos de nacido vivo:</t>
    </r>
    <r>
      <rPr>
        <sz val="11"/>
        <rFont val="Century Gothic"/>
        <family val="2"/>
      </rPr>
      <t xml:space="preserve"> sexo, talla, peso, fecha de nacimiento, semanas de gestación, lugar geográfico del nacimiento, lugar de ocurrencia del nacimiento (establecimiento del Ministerio de Salud Pública, establecimiento del IESS, establecimientos de la Junta de Beneficencia, otro establecimiento del público, hospital o clínica particular, casa, otro), tipo de asistencia en el nacimiento (médico, obstetriz, enfermera, auxiliar de enfermería, partera calificada, partera no calificada, otro), tipo de embarazo (simple, doble, triple, cuádruple, o más), lugar geográfico de ocurrencia.</t>
    </r>
  </si>
  <si>
    <r>
      <rPr>
        <b/>
        <sz val="11"/>
        <rFont val="Century Gothic"/>
        <family val="2"/>
      </rPr>
      <t xml:space="preserve">Datos de la madre: </t>
    </r>
    <r>
      <rPr>
        <sz val="11"/>
        <rFont val="Century Gothic"/>
        <family val="2"/>
      </rPr>
      <t>edad, número de hijos vivos y muertos, pertenencia étnica, estado civil o conyugal, alfabetismo e instrucción, lugar de residencia habitual (provincia, cantón, parroquia) y área (urbana, rural).</t>
    </r>
  </si>
  <si>
    <r>
      <rPr>
        <b/>
        <sz val="11"/>
        <rFont val="Century Gothic"/>
        <family val="2"/>
      </rPr>
      <t xml:space="preserve">Características del hecho.- </t>
    </r>
    <r>
      <rPr>
        <sz val="11"/>
        <rFont val="Century Gothic"/>
        <family val="2"/>
      </rPr>
      <t>Lugar, fecha y acta de inscripción.</t>
    </r>
  </si>
  <si>
    <r>
      <rPr>
        <b/>
        <sz val="11"/>
        <rFont val="Century Gothic"/>
        <family val="2"/>
      </rPr>
      <t xml:space="preserve">Datos de la defunción fetal: </t>
    </r>
    <r>
      <rPr>
        <sz val="11"/>
        <rFont val="Century Gothic"/>
        <family val="2"/>
      </rPr>
      <t>Lugar y fecha de registro, sexo, fecha de ocurrencia, lugar geográfico del fallecimiento, lugar de ocurrencia (establecimiento del Ministerio de Salud, establecimiento del IESS, establecimientos de la Junta de Beneficencia, otro establecimiento del público, hospital o clínica particular, casa, otro), tipo de asistencia (médico, obstetriz, enfermera, auxiliar de enfermería, partera calificada, partera no calificada, otro), tipo de embarazo (simple, doble, triple, cuádruple o más), período de gestación y causa de la defunción fetal.</t>
    </r>
  </si>
  <si>
    <r>
      <rPr>
        <b/>
        <sz val="11"/>
        <rFont val="Century Gothic"/>
        <family val="2"/>
      </rPr>
      <t xml:space="preserve">Datos de la madre.- </t>
    </r>
    <r>
      <rPr>
        <sz val="11"/>
        <rFont val="Century Gothic"/>
        <family val="2"/>
      </rPr>
      <t xml:space="preserve"> Edad, número de hijos vivos y muertos, atención profesional durante el embarazo, alfabetismo e instrucción, lugar de residencia habitual (provincia, cantón, parroquia) y área (urbana, rural).</t>
    </r>
  </si>
  <si>
    <r>
      <rPr>
        <b/>
        <sz val="11"/>
        <rFont val="Century Gothic"/>
        <family val="2"/>
      </rPr>
      <t>Fuente:</t>
    </r>
    <r>
      <rPr>
        <sz val="11"/>
        <rFont val="Century Gothic"/>
        <family val="2"/>
      </rPr>
      <t xml:space="preserve"> INEC, Ficha Técnica de Estadisticas Vitales, Nacimientos y Defunciones  (2016 -2017)</t>
    </r>
  </si>
  <si>
    <r>
      <rPr>
        <b/>
        <sz val="11"/>
        <rFont val="Century Gothic"/>
        <family val="2"/>
      </rPr>
      <t xml:space="preserve">Código de la Niñez y Adolescencia.-
</t>
    </r>
    <r>
      <rPr>
        <sz val="11"/>
        <rFont val="Century Gothic"/>
        <family val="2"/>
      </rPr>
      <t xml:space="preserve">
</t>
    </r>
    <r>
      <rPr>
        <b/>
        <sz val="11"/>
        <rFont val="Century Gothic"/>
        <family val="2"/>
      </rPr>
      <t>Art. 37.- Derecho a la educación.</t>
    </r>
    <r>
      <rPr>
        <sz val="11"/>
        <rFont val="Century Gothic"/>
        <family val="2"/>
      </rPr>
      <t xml:space="preserve"> Los niños, niñas y adolescentes tienen derecho a una educación de calidad. Este derecho demanda de un sistema educativo que:
1. Garantice el acceso y permanencia de todo niño y niña a la educación básica, así como del adolescente hasta el bachillerato o su equivalente;
2. Respete las culturas y especificidades de cada región y lugar;
3. Contemple propuestas educacionales flexibles y alternativas para atender las necesidades de todos los niños, niñas y adolescentes, con prioridad de quienes tienen discapacidad, trabajan o viven una situación que requiera mayores oportunidades para aprender;
4. Garantice que los niños, niñas y adolescentes cuenten con docentes, materiales didácticos, laboratorios, locales, instalaciones y recursos adecuados y gocen de un ambiente favorable para el aprendizaje. Este derecho incluye el acceso efectivo a la educación inicial de cero a cinco años, y por lo tanto se desarrollarán programas y proyectos flexibles y abiertos, adecuados a las
necesidades culturales de los educandos; y,
5. Que respete las convicciones éticas, morales y religiosas de los padres y de los mismos niños, niñas y adolescentes.
La educación pública es laica en todos sus niveles, obligatoria hasta el décimo año de educación básica y gratuita hasta el bachillerato o su equivalencia. El Estado y los organismos pertinentes asegurarán que los planteles educativos ofrezcan servicios con equidad, calidad y oportunidad y que se garantice también el derecho de los progenitores a elegir la educación que más convenga a sus hijos y a sus hijas.
</t>
    </r>
  </si>
  <si>
    <r>
      <rPr>
        <b/>
        <sz val="11"/>
        <color rgb="FF002060"/>
        <rFont val="Century Gothic"/>
        <family val="2"/>
      </rPr>
      <t>Programas de primera infancia.-</t>
    </r>
    <r>
      <rPr>
        <sz val="10"/>
        <rFont val="Century Gothic"/>
        <family val="2"/>
      </rPr>
      <t xml:space="preserve"> Tienen como propósito el promover el desarrollo de los niños/niñas, y de quienes se ocupan de su crianza mediante la implementación de distintas estrategias, orientadas a sensibilizar a la población acerca de los primeros años de vida y el papel prioritario de los adultos en esta etapa de la infancia, con el asesoramiento en temáticas relacionadas con el desarrollo infantil.</t>
    </r>
  </si>
  <si>
    <r>
      <rPr>
        <b/>
        <sz val="11"/>
        <color rgb="FF002060"/>
        <rFont val="Century Gothic"/>
        <family val="2"/>
      </rPr>
      <t>Definición del indicador.</t>
    </r>
    <r>
      <rPr>
        <b/>
        <sz val="10"/>
        <rFont val="Century Gothic"/>
        <family val="2"/>
      </rPr>
      <t xml:space="preserve">- </t>
    </r>
    <r>
      <rPr>
        <sz val="10"/>
        <rFont val="Century Gothic"/>
        <family val="2"/>
      </rPr>
      <t>Número de niños menores a 5 años de edad que asisten a algún programa de primera infancia ya sea público o privado, expresado como porcentaje de la población de referencia.</t>
    </r>
  </si>
  <si>
    <r>
      <rPr>
        <b/>
        <sz val="11"/>
        <color rgb="FF002060"/>
        <rFont val="Century Gothic"/>
        <family val="2"/>
      </rPr>
      <t>Definición.</t>
    </r>
    <r>
      <rPr>
        <sz val="11"/>
        <color rgb="FF002060"/>
        <rFont val="Century Gothic"/>
        <family val="2"/>
      </rPr>
      <t>-</t>
    </r>
    <r>
      <rPr>
        <sz val="11"/>
        <color theme="1"/>
        <rFont val="Century Gothic"/>
        <family val="2"/>
      </rPr>
      <t xml:space="preserve"> Relación porcentual entre el número de personas matriculadas en un determinado nivel de educación formal, independientemente de su edad, respecto al total de la población del grupo de edad que oficialmente pertenece a ese nivel de educación formal, en un periodo de tiempo (t) </t>
    </r>
  </si>
  <si>
    <r>
      <rPr>
        <b/>
        <sz val="11"/>
        <color rgb="FF002060"/>
        <rFont val="Century Gothic"/>
        <family val="2"/>
      </rPr>
      <t>Matrícula.-</t>
    </r>
    <r>
      <rPr>
        <sz val="11"/>
        <color theme="1"/>
        <rFont val="Century Gothic"/>
        <family val="2"/>
      </rPr>
      <t xml:space="preserve"> Registro mediante el cual se legaliza el ingreso y   la permanencia del estudiante en un establecimiento educativo durante un año lectivo. </t>
    </r>
  </si>
  <si>
    <r>
      <rPr>
        <b/>
        <sz val="11"/>
        <color rgb="FF002060"/>
        <rFont val="Century Gothic"/>
        <family val="2"/>
      </rPr>
      <t>Matrícula Bruta Bachillerato.-</t>
    </r>
    <r>
      <rPr>
        <sz val="11"/>
        <color theme="1"/>
        <rFont val="Century Gothic"/>
        <family val="2"/>
      </rPr>
      <t xml:space="preserve"> Población matriculada en nivel bachillerato sin importar su edad. 
El Bachillerato tiene tres (3) años y preferentemente se ofrece a los estudiantes de 15 a 17 años de edad, es el nivel educativo terminal del Sistema Nacional de Educación, y el último nivel de educación obligatoria.  </t>
    </r>
  </si>
  <si>
    <r>
      <rPr>
        <b/>
        <sz val="11"/>
        <color rgb="FF002060"/>
        <rFont val="Century Gothic"/>
        <family val="2"/>
      </rPr>
      <t>Definición.</t>
    </r>
    <r>
      <rPr>
        <sz val="11"/>
        <color rgb="FF002060"/>
        <rFont val="Century Gothic"/>
        <family val="2"/>
      </rPr>
      <t>-</t>
    </r>
    <r>
      <rPr>
        <sz val="11"/>
        <color theme="1"/>
        <rFont val="Century Gothic"/>
        <family val="2"/>
      </rPr>
      <t xml:space="preserve"> Relación porcentual entre el número de personas entre los 15 a los 17 años, matriculadas en un determinado nivel de educación formal, respecto al total de la población del grupo de edad que oficialmente pertenece a ese nivel de educación formal, en un periodo de tiempo (t) </t>
    </r>
  </si>
  <si>
    <r>
      <rPr>
        <b/>
        <sz val="11"/>
        <color rgb="FF002060"/>
        <rFont val="Century Gothic"/>
        <family val="2"/>
      </rPr>
      <t>Matrícula Bruta Bachillerato.-</t>
    </r>
    <r>
      <rPr>
        <sz val="11"/>
        <color theme="1"/>
        <rFont val="Century Gothic"/>
        <family val="2"/>
      </rPr>
      <t xml:space="preserve"> Población matriculada en nivel bachillerato de 15 a 17 años. 
El Bachillerato tiene tres (3) años y preferentemente se ofrece a los estudiantes de 15 a 17 años de edad, es el nivel educativo terminal del Sistema Nacional de Educación, y el último nivel de educación obligatoria.  </t>
    </r>
  </si>
  <si>
    <r>
      <rPr>
        <b/>
        <sz val="11"/>
        <color rgb="FF002060"/>
        <rFont val="Century Gothic"/>
        <family val="2"/>
      </rPr>
      <t>Definición.</t>
    </r>
    <r>
      <rPr>
        <sz val="11"/>
        <color rgb="FF002060"/>
        <rFont val="Century Gothic"/>
        <family val="2"/>
      </rPr>
      <t>-</t>
    </r>
    <r>
      <rPr>
        <sz val="11"/>
        <color theme="1"/>
        <rFont val="Century Gothic"/>
        <family val="2"/>
      </rPr>
      <t xml:space="preserve"> Relación porcentual entre el número de personas que asisten en un determinado nivel de educación formal, independientemente de su edad, respecto al total de la población del grupo de edad que oficialmente pertenece a ese nivel de educación formal, en un periodo de tiempo (t) </t>
    </r>
  </si>
  <si>
    <r>
      <rPr>
        <b/>
        <sz val="11"/>
        <color rgb="FF002060"/>
        <rFont val="Century Gothic"/>
        <family val="2"/>
      </rPr>
      <t xml:space="preserve">Asiste actualmente a clases.- </t>
    </r>
    <r>
      <rPr>
        <sz val="11"/>
        <rFont val="Century Gothic"/>
        <family val="2"/>
      </rPr>
      <t>Interesa conocer si las personas de 5 años y mas, asisten actualmente a clases en algun establecimiento de enseñanza formal regular.</t>
    </r>
  </si>
  <si>
    <r>
      <rPr>
        <b/>
        <sz val="10"/>
        <color rgb="FF002060"/>
        <rFont val="Century Gothic"/>
        <family val="2"/>
      </rPr>
      <t xml:space="preserve">Asistencia bruta al bachillerato.- </t>
    </r>
    <r>
      <rPr>
        <sz val="10"/>
        <color theme="1"/>
        <rFont val="Century Gothic"/>
        <family val="2"/>
      </rPr>
      <t xml:space="preserve">Población que asiste a clases en niveles bachillerato sin importar su edad.
El bachillerato tiene tres (3) años y preferentemente se ofrece a los estudiantes de 15 a 17 años de edad, es el nivel educativo terminal del Sistema Nacional de Educación, y el último nivel de educación obligatoria. </t>
    </r>
    <r>
      <rPr>
        <b/>
        <sz val="10"/>
        <color theme="1"/>
        <rFont val="Century Gothic"/>
        <family val="2"/>
      </rPr>
      <t xml:space="preserve">
</t>
    </r>
  </si>
  <si>
    <r>
      <rPr>
        <b/>
        <sz val="11"/>
        <color rgb="FF002060"/>
        <rFont val="Century Gothic"/>
        <family val="2"/>
      </rPr>
      <t>Definición.</t>
    </r>
    <r>
      <rPr>
        <sz val="11"/>
        <color rgb="FF002060"/>
        <rFont val="Century Gothic"/>
        <family val="2"/>
      </rPr>
      <t>-</t>
    </r>
    <r>
      <rPr>
        <sz val="11"/>
        <color theme="1"/>
        <rFont val="Century Gothic"/>
        <family val="2"/>
      </rPr>
      <t xml:space="preserve"> Relación porcentual entre el número de personas que asisten en un determinado nivel de educación formal, del grupo etareo de 15 a 17 años, respecto al total de la población del grupo de edad que oficialmente pertenece a ese nivel de educación formal, en un periodo de tiempo (t) </t>
    </r>
  </si>
  <si>
    <r>
      <rPr>
        <b/>
        <sz val="11"/>
        <color rgb="FF002060"/>
        <rFont val="Century Gothic"/>
        <family val="2"/>
      </rPr>
      <t xml:space="preserve">Definición.- </t>
    </r>
    <r>
      <rPr>
        <sz val="11"/>
        <color theme="1"/>
        <rFont val="Century Gothic"/>
        <family val="2"/>
      </rPr>
      <t>Población entre 18 y 29 años de edad, que han culminado los estudios a nivel de bachillerato, expresado como porcentaje de la población del mismo grupo etario</t>
    </r>
  </si>
  <si>
    <r>
      <rPr>
        <b/>
        <sz val="11"/>
        <color rgb="FF002060"/>
        <rFont val="Century Gothic"/>
        <family val="2"/>
      </rPr>
      <t>Bachillerato general unificado.</t>
    </r>
    <r>
      <rPr>
        <b/>
        <sz val="11"/>
        <color theme="1"/>
        <rFont val="Century Gothic"/>
        <family val="2"/>
      </rPr>
      <t xml:space="preserve">- </t>
    </r>
    <r>
      <rPr>
        <sz val="11"/>
        <color theme="1"/>
        <rFont val="Century Gothic"/>
        <family val="2"/>
      </rPr>
      <t xml:space="preserve">Programa de estudios en la que los estudiantes adquieren una formación general completa y pueden escoger entre dos opciones en función de sus intereses: bachillerato en ciencias o bachillerato técnico (equivalencia anterior: cuarto, quinto y sexto curso de secundaria). </t>
    </r>
  </si>
  <si>
    <r>
      <rPr>
        <b/>
        <sz val="11"/>
        <color theme="4" tint="-0.499984740745262"/>
        <rFont val="Century Gothic"/>
        <family val="2"/>
      </rPr>
      <t xml:space="preserve">Definición.- </t>
    </r>
    <r>
      <rPr>
        <sz val="11"/>
        <color theme="1"/>
        <rFont val="Century Gothic"/>
        <family val="2"/>
      </rPr>
      <t>Población de 65 años a más que han culminado los estudios a nivel de bachillerato, expresado como porcentaje de la población del mismo grupo etario</t>
    </r>
  </si>
  <si>
    <r>
      <rPr>
        <b/>
        <sz val="11"/>
        <color rgb="FF002060"/>
        <rFont val="Century Gothic"/>
        <family val="2"/>
      </rPr>
      <t>Definición.</t>
    </r>
    <r>
      <rPr>
        <sz val="11"/>
        <color rgb="FF002060"/>
        <rFont val="Century Gothic"/>
        <family val="2"/>
      </rPr>
      <t>-</t>
    </r>
    <r>
      <rPr>
        <sz val="11"/>
        <color theme="1"/>
        <rFont val="Century Gothic"/>
        <family val="2"/>
      </rPr>
      <t xml:space="preserve"> Número de estudiantes matriculados en el nivel de educación superior, independiente de la edad que tenga, expresado como porcentaje del total de la poblacion de 18 a 24 años de edad, en un periodo de tiempo.</t>
    </r>
  </si>
  <si>
    <r>
      <rPr>
        <b/>
        <sz val="11"/>
        <color rgb="FF002060"/>
        <rFont val="Century Gothic"/>
        <family val="2"/>
      </rPr>
      <t>Definición.</t>
    </r>
    <r>
      <rPr>
        <sz val="11"/>
        <color rgb="FF002060"/>
        <rFont val="Century Gothic"/>
        <family val="2"/>
      </rPr>
      <t>-</t>
    </r>
    <r>
      <rPr>
        <sz val="11"/>
        <color theme="1"/>
        <rFont val="Century Gothic"/>
        <family val="2"/>
      </rPr>
      <t xml:space="preserve"> Número de estudiantes de 18 a 24 años matriculados en el nivel de educación superior, expresado como porcentaje del total de la poblacion de 18 a 24 años de edad, en un periodo de tiempo.</t>
    </r>
  </si>
  <si>
    <r>
      <rPr>
        <b/>
        <sz val="11"/>
        <color rgb="FF002060"/>
        <rFont val="Century Gothic"/>
        <family val="2"/>
      </rPr>
      <t>Definición.</t>
    </r>
    <r>
      <rPr>
        <sz val="11"/>
        <color rgb="FF002060"/>
        <rFont val="Century Gothic"/>
        <family val="2"/>
      </rPr>
      <t>-</t>
    </r>
    <r>
      <rPr>
        <sz val="11"/>
        <color theme="1"/>
        <rFont val="Century Gothic"/>
        <family val="2"/>
      </rPr>
      <t xml:space="preserve"> Número de estudiantes matriculados en el nivel de educación superior en universidades y escuelas politécnicas, independiente de la edad que tenga, expresado como porcentaje del total de la poblacion de 18 a 24 años de edad, en un periodo de tiempo.</t>
    </r>
  </si>
  <si>
    <r>
      <rPr>
        <b/>
        <sz val="11"/>
        <color rgb="FF002060"/>
        <rFont val="Century Gothic"/>
        <family val="2"/>
      </rPr>
      <t>Definición.</t>
    </r>
    <r>
      <rPr>
        <sz val="11"/>
        <color rgb="FF002060"/>
        <rFont val="Century Gothic"/>
        <family val="2"/>
      </rPr>
      <t>-</t>
    </r>
    <r>
      <rPr>
        <sz val="11"/>
        <color theme="1"/>
        <rFont val="Century Gothic"/>
        <family val="2"/>
      </rPr>
      <t xml:space="preserve"> Número de estudiantes matriculados en el nivel de educación superior de nivel técnico y tecnológico, independiente de la edad que tenga, expresado como porcentaje del total de la poblacion de 18 a 22 años de edad, en un periodo de tiempo.</t>
    </r>
  </si>
  <si>
    <r>
      <rPr>
        <b/>
        <sz val="11"/>
        <color rgb="FF002060"/>
        <rFont val="Century Gothic"/>
        <family val="2"/>
      </rPr>
      <t>Definición.</t>
    </r>
    <r>
      <rPr>
        <sz val="11"/>
        <color rgb="FF002060"/>
        <rFont val="Century Gothic"/>
        <family val="2"/>
      </rPr>
      <t>-</t>
    </r>
    <r>
      <rPr>
        <sz val="11"/>
        <color theme="1"/>
        <rFont val="Century Gothic"/>
        <family val="2"/>
      </rPr>
      <t xml:space="preserve"> Número de personas de 25 años y más de edad que han culminado el tercer nivel de educación superior, como porcentaje de la población total de 25 años y más de edad, en un periodo de tiempo.</t>
    </r>
  </si>
  <si>
    <r>
      <rPr>
        <b/>
        <sz val="11"/>
        <color theme="1"/>
        <rFont val="Century Gothic"/>
        <family val="2"/>
      </rPr>
      <t>Fuente:</t>
    </r>
    <r>
      <rPr>
        <sz val="11"/>
        <color theme="1"/>
        <rFont val="Century Gothic"/>
        <family val="2"/>
      </rPr>
      <t xml:space="preserve"> INEC, ENEMDU, DICIEMBRE 2016, 2017, 2018 (JUNIO)</t>
    </r>
  </si>
  <si>
    <r>
      <rPr>
        <b/>
        <sz val="11"/>
        <color theme="4" tint="-0.499984740745262"/>
        <rFont val="Century Gothic"/>
        <family val="2"/>
      </rPr>
      <t>Código de la Niñez y Adolescencia.-</t>
    </r>
    <r>
      <rPr>
        <sz val="11"/>
        <color theme="1"/>
        <rFont val="Century Gothic"/>
        <family val="2"/>
      </rPr>
      <t xml:space="preserve">
Art. 82.- Edad mínima para el trabajo.- Se fija en quince años la edad mínima para todo tipo de trabajo, incluido el servicio doméstico, con las salvedades previstas en este Código, más leyes e instrumentos internacionales con fuerza legal en el país.
Art. 84.- Jornada de trabajo y educación.- Por ningún motivo la jornada de trabajo de los adolescentes podrá exceder de seis horas diarias durante un período máximo de cinco días a la semana; y se organizará de manera que no limite el efectivo ejercicio de su derecho a la educación.</t>
    </r>
  </si>
  <si>
    <r>
      <rPr>
        <b/>
        <sz val="11"/>
        <color theme="1"/>
        <rFont val="Century Gothic"/>
        <family val="2"/>
      </rPr>
      <t xml:space="preserve">Fuente: </t>
    </r>
    <r>
      <rPr>
        <sz val="11"/>
        <color theme="1"/>
        <rFont val="Century Gothic"/>
        <family val="2"/>
      </rPr>
      <t>INEC, ENEMDU, Junio 2017-2018.</t>
    </r>
  </si>
  <si>
    <r>
      <rPr>
        <b/>
        <sz val="11"/>
        <color theme="1"/>
        <rFont val="Century Gothic"/>
        <family val="2"/>
      </rPr>
      <t>Fuente:</t>
    </r>
    <r>
      <rPr>
        <sz val="11"/>
        <color theme="1"/>
        <rFont val="Century Gothic"/>
        <family val="2"/>
      </rPr>
      <t xml:space="preserve"> INEC, ENEMDU, Junio 2017-2018.</t>
    </r>
  </si>
  <si>
    <r>
      <t xml:space="preserve">Empleo Adecuado.- </t>
    </r>
    <r>
      <rPr>
        <sz val="10"/>
        <color theme="1"/>
        <rFont val="Century Gothic"/>
        <family val="2"/>
      </rPr>
      <t xml:space="preserve">Con ingresos laborales iguales o superiores al salario mínimo. </t>
    </r>
    <r>
      <rPr>
        <b/>
        <sz val="10"/>
        <color theme="1"/>
        <rFont val="Century Gothic"/>
        <family val="2"/>
      </rPr>
      <t>/ Asalariados.</t>
    </r>
  </si>
  <si>
    <r>
      <rPr>
        <b/>
        <sz val="10"/>
        <color theme="1"/>
        <rFont val="Century Gothic"/>
        <family val="2"/>
      </rPr>
      <t xml:space="preserve">Subempleados.- </t>
    </r>
    <r>
      <rPr>
        <sz val="10"/>
        <color theme="1"/>
        <rFont val="Century Gothic"/>
        <family val="2"/>
      </rPr>
      <t>Perciben ingresos inferiores al salario mínimo y/o trabajaron menos de la jornada legal y tienen el deseo y disponibilidad de trabajar horas adicionales. / Independientes.</t>
    </r>
  </si>
  <si>
    <r>
      <rPr>
        <b/>
        <sz val="10"/>
        <color theme="1"/>
        <rFont val="Century Gothic"/>
        <family val="2"/>
      </rPr>
      <t xml:space="preserve">Empleo no remunerado.- </t>
    </r>
    <r>
      <rPr>
        <sz val="10"/>
        <color theme="1"/>
        <rFont val="Century Gothic"/>
        <family val="2"/>
      </rPr>
      <t xml:space="preserve">Trabajadores no remunerados del hogar, trabajadores no remunerados en otro hogar y ayudantes no remunerados de asalariados/jornaleros. / No remunerados. </t>
    </r>
  </si>
  <si>
    <r>
      <rPr>
        <b/>
        <sz val="11"/>
        <color theme="1"/>
        <rFont val="Century Gothic"/>
        <family val="2"/>
      </rPr>
      <t xml:space="preserve">Fuente: </t>
    </r>
    <r>
      <rPr>
        <sz val="11"/>
        <color theme="1"/>
        <rFont val="Century Gothic"/>
        <family val="2"/>
      </rPr>
      <t>INEC, ENEMDU, Diciembre 2017-2018.</t>
    </r>
  </si>
  <si>
    <r>
      <t xml:space="preserve">Tiene como propósito principal, la medición y seguimiento del </t>
    </r>
    <r>
      <rPr>
        <b/>
        <sz val="14"/>
        <color theme="1"/>
        <rFont val="Century Gothic"/>
        <family val="2"/>
      </rPr>
      <t>empleo, desempleo y la caracterización del mercado de trabajo</t>
    </r>
    <r>
      <rPr>
        <sz val="11"/>
        <color theme="1"/>
        <rFont val="Century Gothic"/>
        <family val="2"/>
      </rPr>
      <t>, que permite conocer la actividad económica y las fuentes de ingresos de la población.</t>
    </r>
  </si>
  <si>
    <r>
      <rPr>
        <b/>
        <sz val="12"/>
        <color theme="4" tint="-0.499984740745262"/>
        <rFont val="Century Gothic"/>
        <family val="2"/>
      </rPr>
      <t xml:space="preserve">Para los indicadores de Educación, </t>
    </r>
    <r>
      <rPr>
        <sz val="11"/>
        <color theme="1"/>
        <rFont val="Century Gothic"/>
        <family val="2"/>
      </rPr>
      <t>se toma la encuesta de diciembre 2016 - 2017, y para 2018 la encuesta de junio, debido a que en las bases disponibles, solamente en diciembre se cuenta con las variables de educación.</t>
    </r>
  </si>
  <si>
    <r>
      <t xml:space="preserve">Fuente: </t>
    </r>
    <r>
      <rPr>
        <sz val="11"/>
        <color theme="1"/>
        <rFont val="Century Gothic"/>
        <family val="2"/>
      </rPr>
      <t>INEC, ENEMDU</t>
    </r>
  </si>
  <si>
    <r>
      <rPr>
        <b/>
        <sz val="11"/>
        <color theme="1"/>
        <rFont val="Century Gothic"/>
        <family val="2"/>
      </rPr>
      <t>Elaborado por:</t>
    </r>
    <r>
      <rPr>
        <sz val="11"/>
        <color theme="1"/>
        <rFont val="Century Gothic"/>
        <family val="2"/>
      </rPr>
      <t xml:space="preserve"> CNII, Dirección Técnica – Unidad de Política Pública</t>
    </r>
  </si>
  <si>
    <r>
      <t xml:space="preserve">Información con nivel de desagregación: </t>
    </r>
    <r>
      <rPr>
        <b/>
        <sz val="14"/>
        <rFont val="Century Gothic"/>
        <family val="2"/>
      </rPr>
      <t>Nacional</t>
    </r>
  </si>
  <si>
    <r>
      <t xml:space="preserve">La encuesta piloto de las PAM de la CNII realiza un muestreo simple para obtener información a nivel nacional sobre necesidades y demandas en salud. Se involucraron datos a nivel de 22 provincial y 120 cantones, consiguiendo 1346 personas adultas mayores, pero la encuesta a nivel de provincia no es estadísticamente significativa. Se deberá generar un muestreo por conglomerado bietápico estratificado para la estimación de parámetros asociados al estudio de variables cualitativa a nivel provincial.  
</t>
    </r>
    <r>
      <rPr>
        <b/>
        <sz val="10"/>
        <color theme="1"/>
        <rFont val="Century Gothic"/>
        <family val="2"/>
      </rPr>
      <t>Fuente</t>
    </r>
    <r>
      <rPr>
        <sz val="10"/>
        <color theme="1"/>
        <rFont val="Century Gothic"/>
        <family val="2"/>
      </rPr>
      <t xml:space="preserve">: CNII, Unidad de Territorio – Encuesta Nacional sobre Cuestiones Prioritarias para el Ejercicio del Derecho a la Salud de las Personas Adultas Mayores
</t>
    </r>
    <r>
      <rPr>
        <b/>
        <sz val="10"/>
        <color theme="1"/>
        <rFont val="Century Gothic"/>
        <family val="2"/>
      </rPr>
      <t>Elaborado por</t>
    </r>
    <r>
      <rPr>
        <sz val="10"/>
        <color theme="1"/>
        <rFont val="Century Gothic"/>
        <family val="2"/>
      </rPr>
      <t>: CNII, Dirección Técnica – Unidad de Política Pública</t>
    </r>
  </si>
  <si>
    <t>2.- Dar a conocer a los usuarios, las variables más relevantes en este campo, para la planificación de estrategias socioeconómicas del país.</t>
  </si>
  <si>
    <t>3.- Proporcionar a los sectores público y privado, uno de los instrumentos básicos para el análisis demográfico.</t>
  </si>
  <si>
    <t>Número de nacimientos en adolescentes por edad</t>
  </si>
  <si>
    <t>Años del paciente</t>
  </si>
  <si>
    <t>***</t>
  </si>
  <si>
    <t>****</t>
  </si>
  <si>
    <t>*Reducir la tasa de nacimientos en niñas y adolescentes, de 10 a 14 años de edad, por cada 10 000 mujeres a 2021.</t>
  </si>
  <si>
    <t>*Reducir la tasa de nacimientos en adolescentes de 10 a 14 años de edad por cada 10 000 mujeres a 2021</t>
  </si>
  <si>
    <t>Zona en estudio</t>
  </si>
  <si>
    <t>2016_EA15a19</t>
  </si>
  <si>
    <t>2016_EA15a19_15</t>
  </si>
  <si>
    <t>2016_EA15a19_16</t>
  </si>
  <si>
    <t>2016_EA15a19_17</t>
  </si>
  <si>
    <t>2016_EA15a19_18</t>
  </si>
  <si>
    <t>2016_EA15a19_19</t>
  </si>
  <si>
    <t>2016_EA15a19_Blan</t>
  </si>
  <si>
    <t>2016_EA15a19_Indig</t>
  </si>
  <si>
    <t>2016_EA15a19_Mest</t>
  </si>
  <si>
    <t>2016_EA15a19_Montu</t>
  </si>
  <si>
    <t>2017_EA15a19</t>
  </si>
  <si>
    <t>2017_EA15a19_15</t>
  </si>
  <si>
    <t>2017_EA15a19_16</t>
  </si>
  <si>
    <t>2017_EA15a19_17</t>
  </si>
  <si>
    <t>2017_EA15a19_18</t>
  </si>
  <si>
    <t>2017_EA15a19_19</t>
  </si>
  <si>
    <t>2017_EA15a19_Blan</t>
  </si>
  <si>
    <t>2017_EA15a19_Indig</t>
  </si>
  <si>
    <t>2017_EA15a19_Mest</t>
  </si>
  <si>
    <t>2017_EA15a19_Montu</t>
  </si>
  <si>
    <t>Filas</t>
  </si>
  <si>
    <t>Nacionales</t>
  </si>
  <si>
    <t>2016_Desn</t>
  </si>
  <si>
    <t>2016_Desn_U</t>
  </si>
  <si>
    <t>2016_Desn_R</t>
  </si>
  <si>
    <t>2016_Desn_H</t>
  </si>
  <si>
    <t>2016_Desn_M</t>
  </si>
  <si>
    <t>2016_Desn_Indig</t>
  </si>
  <si>
    <t>2016_Desn_Afro</t>
  </si>
  <si>
    <t>2016_Desn_Negro</t>
  </si>
  <si>
    <t>2016_Desn_Mulat</t>
  </si>
  <si>
    <t>2016_Desn_Montu</t>
  </si>
  <si>
    <t>2016_Desn_Mest</t>
  </si>
  <si>
    <t>2016_Desn_Blan</t>
  </si>
  <si>
    <t>2016_Desn_Otros</t>
  </si>
  <si>
    <t>2016_Desn_S_infor</t>
  </si>
  <si>
    <t>2016_Desn_hast_1</t>
  </si>
  <si>
    <t>2016_Desn_1a5</t>
  </si>
  <si>
    <t>2016_Desn_6a11</t>
  </si>
  <si>
    <t>2016_Desn_1a11</t>
  </si>
  <si>
    <t>2016_Desn_18a29</t>
  </si>
  <si>
    <t>2016_Desn_30a45</t>
  </si>
  <si>
    <t>2016_Desn_46a64</t>
  </si>
  <si>
    <t>2016_Desn_may65</t>
  </si>
  <si>
    <t>2017_Desn</t>
  </si>
  <si>
    <t>2017_Desn_U</t>
  </si>
  <si>
    <t>2017_Desn_R</t>
  </si>
  <si>
    <t>2017_Desn_H</t>
  </si>
  <si>
    <t>2017_Desn_M</t>
  </si>
  <si>
    <t>2017_Desn_Indig</t>
  </si>
  <si>
    <t>2017_Desn_Afro</t>
  </si>
  <si>
    <t>2017_Desn_Negro</t>
  </si>
  <si>
    <t>2017_Desn_Mulat</t>
  </si>
  <si>
    <t>2017_Desn_Montu</t>
  </si>
  <si>
    <t>2017_Desn_Mest</t>
  </si>
  <si>
    <t>2017_Desn_Blan</t>
  </si>
  <si>
    <t>2017_Desn_Otros</t>
  </si>
  <si>
    <t>2017_Desn_S_infor</t>
  </si>
  <si>
    <t>2017_Desn_hast_1</t>
  </si>
  <si>
    <t>2017_Desn_1a5</t>
  </si>
  <si>
    <t>2017_Desn_6a11</t>
  </si>
  <si>
    <t>2017_Desn_1a11</t>
  </si>
  <si>
    <t>2017_Desn_18a29</t>
  </si>
  <si>
    <t>2017_Desn_30a45</t>
  </si>
  <si>
    <t>2017_Desn_46a64</t>
  </si>
  <si>
    <t>2017_Desn_may65</t>
  </si>
  <si>
    <t>Defunciones por Desnutrición</t>
  </si>
  <si>
    <t>2016_Anem</t>
  </si>
  <si>
    <t>2016_Anem_U</t>
  </si>
  <si>
    <t>2016_Anem_R</t>
  </si>
  <si>
    <t>2016_Anem_H</t>
  </si>
  <si>
    <t>2016_Anem_M</t>
  </si>
  <si>
    <t>2016_Anem_Indig</t>
  </si>
  <si>
    <t>2016_Anem_Afro</t>
  </si>
  <si>
    <t>2016_Anem_Negro</t>
  </si>
  <si>
    <t>2016_Anem_Mulat</t>
  </si>
  <si>
    <t>2016_Anem_Montu</t>
  </si>
  <si>
    <t>2016_Anem_Mest</t>
  </si>
  <si>
    <t>2016_Anem_Blan</t>
  </si>
  <si>
    <t>2016_Anem_Otros</t>
  </si>
  <si>
    <t>2016_Anem_S_infor</t>
  </si>
  <si>
    <t>2016_Anem_hast_1</t>
  </si>
  <si>
    <t>2016_Anem_1a5</t>
  </si>
  <si>
    <t>2016_Anem_6a11</t>
  </si>
  <si>
    <t>2016_Anem_1a11</t>
  </si>
  <si>
    <t>2016_Anem_18a29</t>
  </si>
  <si>
    <t>2016_Anem_30a45</t>
  </si>
  <si>
    <t>2016_Anem_46a64</t>
  </si>
  <si>
    <t>2016_Anem_may65</t>
  </si>
  <si>
    <t>2017_Anem</t>
  </si>
  <si>
    <t>2017_Anem_U</t>
  </si>
  <si>
    <t>2017_Anem_R</t>
  </si>
  <si>
    <t>2017_Anem_H</t>
  </si>
  <si>
    <t>2017_Anem_M</t>
  </si>
  <si>
    <t>2017_Anem_Indig</t>
  </si>
  <si>
    <t>2017_Anem_Afro</t>
  </si>
  <si>
    <t>2017_Anem_Negro</t>
  </si>
  <si>
    <t>2017_Anem_Mulat</t>
  </si>
  <si>
    <t>2017_Anem_Montu</t>
  </si>
  <si>
    <t>2017_Anem_Mest</t>
  </si>
  <si>
    <t>2017_Anem_Blan</t>
  </si>
  <si>
    <t>2017_Anem_Otros</t>
  </si>
  <si>
    <t>2017_Anem_S_infor</t>
  </si>
  <si>
    <t>2017_Anem_hast_1</t>
  </si>
  <si>
    <t>2017_Anem_1a5</t>
  </si>
  <si>
    <t>2017_Anem_6a11</t>
  </si>
  <si>
    <t>2017_Anem_1a11</t>
  </si>
  <si>
    <t>2017_Anem_18a29</t>
  </si>
  <si>
    <t>2017_Anem_30a45</t>
  </si>
  <si>
    <t>2017_Anem_46a64</t>
  </si>
  <si>
    <t>2017_Anem_may65</t>
  </si>
  <si>
    <t>Defunciones por anemia</t>
  </si>
  <si>
    <t>2016_DesyAne</t>
  </si>
  <si>
    <t>2016_DesyAne_U</t>
  </si>
  <si>
    <t>2016_DesyAne_R</t>
  </si>
  <si>
    <t>2016_DesyAne_H</t>
  </si>
  <si>
    <t>2016_DesyAne_M</t>
  </si>
  <si>
    <t>2016_DesyAne_Indig</t>
  </si>
  <si>
    <t>2016_DesyAne_Afro</t>
  </si>
  <si>
    <t>2016_DesyAne_Negro</t>
  </si>
  <si>
    <t>2016_DesyAne_Mulat</t>
  </si>
  <si>
    <t>2016_DesyAne_Montu</t>
  </si>
  <si>
    <t>2016_DesyAne_Mest</t>
  </si>
  <si>
    <t>2016_DesyAne_Blan</t>
  </si>
  <si>
    <t>2016_DesyAne_Otros</t>
  </si>
  <si>
    <t>2016_DesyAne_S_infor</t>
  </si>
  <si>
    <t>2016_DesyAne_hast_1</t>
  </si>
  <si>
    <t>2016_DesyAne_1a5</t>
  </si>
  <si>
    <t>2016_DesyAne_6a11</t>
  </si>
  <si>
    <t>2016_DesyAne_1a11</t>
  </si>
  <si>
    <t>2016_DesyAne_18a29</t>
  </si>
  <si>
    <t>2016_DesyAne_30a45</t>
  </si>
  <si>
    <t>2016_DesyAne_46a64</t>
  </si>
  <si>
    <t>2016_DesyAne_may65</t>
  </si>
  <si>
    <t>2017_DesyAne</t>
  </si>
  <si>
    <t>2017_DesyAne_U</t>
  </si>
  <si>
    <t>2017_DesyAne_R</t>
  </si>
  <si>
    <t>2017_DesyAne_H</t>
  </si>
  <si>
    <t>2017_DesyAne_M</t>
  </si>
  <si>
    <t>2017_DesyAne_Indig</t>
  </si>
  <si>
    <t>2017_DesyAne_Afro</t>
  </si>
  <si>
    <t>2017_DesyAne_Negro</t>
  </si>
  <si>
    <t>2017_DesyAne_Mulat</t>
  </si>
  <si>
    <t>2017_DesyAne_Montu</t>
  </si>
  <si>
    <t>2017_DesyAne_Mest</t>
  </si>
  <si>
    <t>2017_DesyAne_Blan</t>
  </si>
  <si>
    <t>2017_DesyAne_Otros</t>
  </si>
  <si>
    <t>2017_DesyAne_S_infor</t>
  </si>
  <si>
    <t>2017_DesyAne_hast_1</t>
  </si>
  <si>
    <t>2017_DesyAne_1a5</t>
  </si>
  <si>
    <t>2017_DesyAne_6a11</t>
  </si>
  <si>
    <t>2017_DesyAne_1a11</t>
  </si>
  <si>
    <t>2017_DesyAne_18a29</t>
  </si>
  <si>
    <t>2017_DesyAne_30a45</t>
  </si>
  <si>
    <t>2017_DesyAne_46a64</t>
  </si>
  <si>
    <t>2017_DesyAne_may65</t>
  </si>
  <si>
    <t>Defunciones generales por desnutrición y anemia nutricional</t>
  </si>
  <si>
    <t>Afroecuatoriano (a) /Afrodescendiente</t>
  </si>
  <si>
    <t>Negro (a)</t>
  </si>
  <si>
    <t>Mulato  (a)</t>
  </si>
  <si>
    <t>Mestizo (a)</t>
  </si>
  <si>
    <t>Blanco (a)</t>
  </si>
  <si>
    <t>Otra</t>
  </si>
  <si>
    <t>Sin información</t>
  </si>
  <si>
    <t>Menores de 1 año</t>
  </si>
  <si>
    <t>De 1 hasta los 5 años</t>
  </si>
  <si>
    <t>De 6  hasta los 11 años</t>
  </si>
  <si>
    <t>De 1  hata los 11 años</t>
  </si>
  <si>
    <t>De 12 a 17 años</t>
  </si>
  <si>
    <t>De 18 a 29 años</t>
  </si>
  <si>
    <t>De 30 a 45 años</t>
  </si>
  <si>
    <t>De 46 a 64 años</t>
  </si>
  <si>
    <t>De 65 a más años</t>
  </si>
  <si>
    <t>Montuvio (a)</t>
  </si>
  <si>
    <t>Defunciones  por Anemia Nutricional</t>
  </si>
  <si>
    <t xml:space="preserve">Defunciones por Desnutrición </t>
  </si>
  <si>
    <t>Grupo etario</t>
  </si>
  <si>
    <t>Niñez (hasta los 11 años)</t>
  </si>
  <si>
    <t>Total Población Nacional</t>
  </si>
  <si>
    <t xml:space="preserve">Porcentaje de niñas y niños sobre el total  de la población </t>
  </si>
  <si>
    <t>Adolescencia (12 hasta los 17 años)</t>
  </si>
  <si>
    <t>Jóvenes (de 18 a 29 años)</t>
  </si>
  <si>
    <t>Personas Adultos Mayores (mayores de 65 años)</t>
  </si>
  <si>
    <t>Negro</t>
  </si>
  <si>
    <t>Personas Adultos Mayores</t>
  </si>
  <si>
    <t xml:space="preserve">Jóvenes </t>
  </si>
  <si>
    <t xml:space="preserve">Adolescencia </t>
  </si>
  <si>
    <t xml:space="preserve">Niñez </t>
  </si>
  <si>
    <t>Niñas y niños  (hasta los 11 años)</t>
  </si>
  <si>
    <t>Adolescentes (12 hasta los 17 años)</t>
  </si>
  <si>
    <t>Adultos (de 30 a 64 años</t>
  </si>
  <si>
    <t>Adultos</t>
  </si>
  <si>
    <t>Personas Adultas (de 30 a 64 años)</t>
  </si>
  <si>
    <t>2016_DesyAne_12a17</t>
  </si>
  <si>
    <t>2017_DesyAne_12a17</t>
  </si>
  <si>
    <t>2017_Anem_12a17</t>
  </si>
  <si>
    <t>2016_Anem_12a17</t>
  </si>
  <si>
    <t>2017_Desn_12a17</t>
  </si>
  <si>
    <t>2016_Desn_12a17</t>
  </si>
  <si>
    <t>2016_Anemi</t>
  </si>
  <si>
    <t>2016_Anemi_U</t>
  </si>
  <si>
    <t>2016_Anemi_R</t>
  </si>
  <si>
    <t>2016_Anemi_H</t>
  </si>
  <si>
    <t>2016_Anemi_M</t>
  </si>
  <si>
    <t>2016_Anemi_Indig</t>
  </si>
  <si>
    <t>2016_Anemi_Afro</t>
  </si>
  <si>
    <t>2016_Anemi_Negro</t>
  </si>
  <si>
    <t>2016_Anemi_Mulat</t>
  </si>
  <si>
    <t>2016_Anemi_Montu</t>
  </si>
  <si>
    <t>2016_Anemi_Mest</t>
  </si>
  <si>
    <t>2016_Anemi_Blan</t>
  </si>
  <si>
    <t>2016_Anemi_Otros</t>
  </si>
  <si>
    <t>2016_Anemi_S_infor</t>
  </si>
  <si>
    <t>2016_Anemi_menores_1</t>
  </si>
  <si>
    <t>2016_Anemi_1a11</t>
  </si>
  <si>
    <t>2016_Anemi_12a17</t>
  </si>
  <si>
    <t>2016_Anemi_18a29</t>
  </si>
  <si>
    <t>2016_Anemi_30a45</t>
  </si>
  <si>
    <t>2016_Anemi_46a64</t>
  </si>
  <si>
    <t>2016_Anemi_may65</t>
  </si>
  <si>
    <t>2017_Anemi</t>
  </si>
  <si>
    <t>2017_Anemi_U</t>
  </si>
  <si>
    <t>2017_Anemi_R</t>
  </si>
  <si>
    <t>2017_Anemi_H</t>
  </si>
  <si>
    <t>2017_Anemi_M</t>
  </si>
  <si>
    <t>2017_Anemi_Indig</t>
  </si>
  <si>
    <t>2017_Anemi_Afro</t>
  </si>
  <si>
    <t>2017_Anemi_Negro</t>
  </si>
  <si>
    <t>2017_Anemi_Mulat</t>
  </si>
  <si>
    <t>2017_Anemi_Montu</t>
  </si>
  <si>
    <t>2017_Anemi_Mest</t>
  </si>
  <si>
    <t>2017_Anemi_Blan</t>
  </si>
  <si>
    <t>2017_Anemi_Otros</t>
  </si>
  <si>
    <t>2017_Anemi_S_infor</t>
  </si>
  <si>
    <t>2017_Anemi_menores_a_1</t>
  </si>
  <si>
    <t>2017_Anemi_1a11</t>
  </si>
  <si>
    <t>2017_Anemi_12a27</t>
  </si>
  <si>
    <t>2017_Anemi_18a29</t>
  </si>
  <si>
    <t>2017_Anemi_30a45</t>
  </si>
  <si>
    <t>2017_Anemi_46a64</t>
  </si>
  <si>
    <t>2017_Anemi_may65</t>
  </si>
  <si>
    <t>2016_Desnutri</t>
  </si>
  <si>
    <t>2016_Desnutri_U</t>
  </si>
  <si>
    <t>2016_Desnutri_R</t>
  </si>
  <si>
    <t>2016_Desnutri_H</t>
  </si>
  <si>
    <t>2016_Desnutri_M</t>
  </si>
  <si>
    <t>2016_Desnutri_Indig</t>
  </si>
  <si>
    <t>2016_Desnutri_Afro</t>
  </si>
  <si>
    <t>2016_Desnutri_Negro</t>
  </si>
  <si>
    <t>2016_Desnutri_Mulat</t>
  </si>
  <si>
    <t>2016_Desnutri_Montu</t>
  </si>
  <si>
    <t>2016_Desnutri_Mest</t>
  </si>
  <si>
    <t>2016_Desnutri_Blan</t>
  </si>
  <si>
    <t>2016_Desnutri_Otros</t>
  </si>
  <si>
    <t>2016_Desnutri_S_infor</t>
  </si>
  <si>
    <t>2016_Desnutri_menores_1</t>
  </si>
  <si>
    <t>2016_Desnutri_1a11</t>
  </si>
  <si>
    <t>2016_Desnutri_12a17</t>
  </si>
  <si>
    <t>2016_Desnutri_18a29</t>
  </si>
  <si>
    <t>2016_Desnutri_30a45</t>
  </si>
  <si>
    <t>2016_Desnutri_46a64</t>
  </si>
  <si>
    <t>2016_Desnutri_may65</t>
  </si>
  <si>
    <t>2017_Desnutri</t>
  </si>
  <si>
    <t>2017_Desnutri_U</t>
  </si>
  <si>
    <t>2017_Desnutri_R</t>
  </si>
  <si>
    <t>2017_Desnutri_H</t>
  </si>
  <si>
    <t>2017_Desnutri_M</t>
  </si>
  <si>
    <t>2017_Desnutri_Indig</t>
  </si>
  <si>
    <t>2017_Desnutri_Afro</t>
  </si>
  <si>
    <t>2017_Desnutri_Negro</t>
  </si>
  <si>
    <t>2017_Desnutri_Mulat</t>
  </si>
  <si>
    <t>2017_Desnutri_Montu</t>
  </si>
  <si>
    <t>2017_Desnutri_Mest</t>
  </si>
  <si>
    <t>2017_Desnutri_Blan</t>
  </si>
  <si>
    <t>2017_Desnutri_Otros</t>
  </si>
  <si>
    <t>2017_Desnutri_S_infor</t>
  </si>
  <si>
    <t>2017_Desnutri_menores_a_1</t>
  </si>
  <si>
    <t>2017_Desnutri_1a11</t>
  </si>
  <si>
    <t>2017_Desnutri_12a27</t>
  </si>
  <si>
    <t>2017_Desnutri_18a29</t>
  </si>
  <si>
    <t>2017_Desnutri_30a45</t>
  </si>
  <si>
    <t>2017_Desnutri_46a64</t>
  </si>
  <si>
    <t>2017_Desnutri_may65</t>
  </si>
  <si>
    <t xml:space="preserve">Egresos hospitalarios por desnutrición </t>
  </si>
  <si>
    <t>2016_Obesi</t>
  </si>
  <si>
    <t>2016_Obesi_U</t>
  </si>
  <si>
    <t>2016_Obesi_R</t>
  </si>
  <si>
    <t>2016_Obesi_H</t>
  </si>
  <si>
    <t>2016_Obesi_M</t>
  </si>
  <si>
    <t>2016_Obesi_Indig</t>
  </si>
  <si>
    <t>2016_Obesi_Afro</t>
  </si>
  <si>
    <t>2016_Obesi_Negro</t>
  </si>
  <si>
    <t>2016_Obesi_Mulat</t>
  </si>
  <si>
    <t>2016_Obesi_Montu</t>
  </si>
  <si>
    <t>2016_Obesi_Mest</t>
  </si>
  <si>
    <t>2016_Obesi_Blan</t>
  </si>
  <si>
    <t>2016_Obesi_Otros</t>
  </si>
  <si>
    <t>2016_Obesi_S_infor</t>
  </si>
  <si>
    <t>2016_Obesi_menores_1</t>
  </si>
  <si>
    <t>2016_Obesi_1a11</t>
  </si>
  <si>
    <t>2016_Obesi_12a17</t>
  </si>
  <si>
    <t>2016_Obesi_18a29</t>
  </si>
  <si>
    <t>2016_Obesi_30a45</t>
  </si>
  <si>
    <t>2016_Obesi_46a64</t>
  </si>
  <si>
    <t>2016_Obesi_may65</t>
  </si>
  <si>
    <t>2017_Obesi</t>
  </si>
  <si>
    <t>2017_Obesi_U</t>
  </si>
  <si>
    <t>2017_Obesi_R</t>
  </si>
  <si>
    <t>2017_Obesi_H</t>
  </si>
  <si>
    <t>2017_Obesi_M</t>
  </si>
  <si>
    <t>2017_Obesi_Indig</t>
  </si>
  <si>
    <t>2017_Obesi_Afro</t>
  </si>
  <si>
    <t>2017_Obesi_Negro</t>
  </si>
  <si>
    <t>2017_Obesi_Mulat</t>
  </si>
  <si>
    <t>2017_Obesi_Montu</t>
  </si>
  <si>
    <t>2017_Obesi_Mest</t>
  </si>
  <si>
    <t>2017_Obesi_Blan</t>
  </si>
  <si>
    <t>2017_Obesi_Otros</t>
  </si>
  <si>
    <t>2017_Obesi_S_infor</t>
  </si>
  <si>
    <t>2017_Obesi_menores_a_1</t>
  </si>
  <si>
    <t>2017_Obesi_1a11</t>
  </si>
  <si>
    <t>2017_Obesi_12a27</t>
  </si>
  <si>
    <t>2017_Obesi_18a29</t>
  </si>
  <si>
    <t>2017_Obesi_30a45</t>
  </si>
  <si>
    <t>2017_Obesi_46a64</t>
  </si>
  <si>
    <t>2017_Obesi_may65</t>
  </si>
  <si>
    <t>egresos hospitalarios por Obesidad y otras hiperalimentaciones.</t>
  </si>
  <si>
    <t>Egresos Hospitalarios por Anemias Nutricionales</t>
  </si>
  <si>
    <t>Egresos hospitalarios por Obesidad y otras hiperalimentaciones</t>
  </si>
  <si>
    <t xml:space="preserve">REPORTE DE POBLACIÓN </t>
  </si>
  <si>
    <t>1. Población (2017 -2018):</t>
  </si>
  <si>
    <r>
      <t xml:space="preserve">Fuente: </t>
    </r>
    <r>
      <rPr>
        <sz val="11"/>
        <color theme="1"/>
        <rFont val="Century Gothic"/>
        <family val="2"/>
      </rPr>
      <t>CNII, 2017, Unidad de Territorio, Encuesta Nacional sobre Cuestiones Prioritarias para el Ejercicio del Derecho a la Salud de las Personas Adultas Mayores</t>
    </r>
  </si>
  <si>
    <t>ENCUESTA (PILOTO) NACIONAL SOBRE CUESTIONES PRIORITARIAS PARA EL EJERCICIO DEL DERECHO A LA SALUD DE LAS PERSONAS ADULTAS MAYORES. (2017)</t>
  </si>
  <si>
    <t>1. Análisis de Población (Rp_PO)</t>
  </si>
  <si>
    <t>2. Análisis del Mercado Laboral (Rp_ML)</t>
  </si>
  <si>
    <t>3. Análisis de Pobreza (Rp_Pb)</t>
  </si>
  <si>
    <t>4. Análisis de Trabajo Infantil (Rp_TI)</t>
  </si>
  <si>
    <t>5. Análisis Educación (Rp_Ed)</t>
  </si>
  <si>
    <t>1.- Obtener información sistemática y continúa respecto a los nacidos vivos y defunciones, ocurridas y/o inscritas en el país.</t>
  </si>
  <si>
    <t>Entre 1 y 20 horas</t>
  </si>
  <si>
    <r>
      <t>Fuente:</t>
    </r>
    <r>
      <rPr>
        <sz val="9"/>
        <color theme="1"/>
        <rFont val="Century Gothic"/>
        <family val="2"/>
      </rPr>
      <t xml:space="preserve"> INEC - ENEMDHUR Diciembre 2018</t>
    </r>
  </si>
  <si>
    <r>
      <t xml:space="preserve">Elaborado por: </t>
    </r>
    <r>
      <rPr>
        <sz val="9"/>
        <color theme="1"/>
        <rFont val="Century Gothic"/>
        <family val="2"/>
      </rPr>
      <t>CNII, Dirección Técnica – Unidad de Política Pública</t>
    </r>
  </si>
  <si>
    <t>Trabajo Infantil / varias caracterizaciones</t>
  </si>
  <si>
    <t xml:space="preserve">Tasa </t>
  </si>
  <si>
    <r>
      <t xml:space="preserve">Fuente: </t>
    </r>
    <r>
      <rPr>
        <sz val="9"/>
        <color theme="1"/>
        <rFont val="Century Gothic"/>
        <family val="2"/>
      </rPr>
      <t>INEC - ENEMDHUR Marzo 2019</t>
    </r>
  </si>
  <si>
    <r>
      <t>Elaborado por:</t>
    </r>
    <r>
      <rPr>
        <sz val="9"/>
        <color theme="1"/>
        <rFont val="Century Gothic"/>
        <family val="2"/>
      </rPr>
      <t xml:space="preserve"> CNII, Dirección Técnica – Unidad de Política Pública</t>
    </r>
  </si>
  <si>
    <t>Tasa de trabajo infantil (5-14 años)</t>
  </si>
  <si>
    <t>Tasa de trabajo infantil (5-17 años)</t>
  </si>
  <si>
    <t>Tasa de trabajo infantil (15-17 años)</t>
  </si>
  <si>
    <t>*Para los análisis respectivos, es importante tener presente que no son posibles las comparaciones entre los resultados trimestrales de un mismo año, siendo lo adecuado la  comparación entre los mismos meses de los años anteriores o posteriores al cálculo, principalmente por la estacionalidad que pudieran presentar los valores de ciertos indicadores. (Por ejemplo, se deben comparar solo los meses de diciembre)</t>
  </si>
  <si>
    <t>TI (5 - 14 años)</t>
  </si>
  <si>
    <t>TI (5 - 17 años)</t>
  </si>
  <si>
    <t>TI (15 - 17 años)</t>
  </si>
  <si>
    <t>dic-07</t>
  </si>
  <si>
    <t>jun-08</t>
  </si>
  <si>
    <t>dic-08</t>
  </si>
  <si>
    <t>dic-09</t>
  </si>
  <si>
    <t>jun-10</t>
  </si>
  <si>
    <t>dic-10</t>
  </si>
  <si>
    <t>jun-11</t>
  </si>
  <si>
    <t>dic-11</t>
  </si>
  <si>
    <t>jun-12</t>
  </si>
  <si>
    <t>dic-12</t>
  </si>
  <si>
    <t>jun-13</t>
  </si>
  <si>
    <t>dic-13</t>
  </si>
  <si>
    <t>mar-14</t>
  </si>
  <si>
    <t>jun-14</t>
  </si>
  <si>
    <t>sep-14</t>
  </si>
  <si>
    <t>dic-14</t>
  </si>
  <si>
    <t>mar-15</t>
  </si>
  <si>
    <t>jun-15</t>
  </si>
  <si>
    <t>sep-15</t>
  </si>
  <si>
    <t>dic-15</t>
  </si>
  <si>
    <t>mar-16</t>
  </si>
  <si>
    <t>jun-16</t>
  </si>
  <si>
    <t>sep-16</t>
  </si>
  <si>
    <t>dic-16</t>
  </si>
  <si>
    <t>mar-17</t>
  </si>
  <si>
    <t>jun-17</t>
  </si>
  <si>
    <t>sep-17</t>
  </si>
  <si>
    <t>dic-17</t>
  </si>
  <si>
    <t>mar-18</t>
  </si>
  <si>
    <t>jun-18</t>
  </si>
  <si>
    <t>sep-18</t>
  </si>
  <si>
    <t>dic-18</t>
  </si>
  <si>
    <t>mar-19</t>
  </si>
  <si>
    <r>
      <t xml:space="preserve">Fuente: </t>
    </r>
    <r>
      <rPr>
        <sz val="9"/>
        <color theme="1"/>
        <rFont val="Century Gothic"/>
        <family val="2"/>
      </rPr>
      <t>INEC - ENEMDU</t>
    </r>
  </si>
  <si>
    <t>Evolución de la tasa de trabajo infantil</t>
  </si>
  <si>
    <t>El SIIMIES, tiene los siguientes objetivos principales:</t>
  </si>
  <si>
    <t>- Facilita la toma de decisiones en la elaboración de política pública ya que contiene datos actualizados continuamente.</t>
  </si>
  <si>
    <t>-  Constituye una herramienta de evaluación de gestión con respecto a la atención de usuarios por parte de la institución.</t>
  </si>
  <si>
    <t>- Fomenta la transparencia y elimina la asimetría de información ya que al ser de fácil acceso para los ciudadanos, funcionarios y público en general garantiza el derecho a la información pública.</t>
  </si>
  <si>
    <t>Podemos encontrar estadísticas de los servicios de:</t>
  </si>
  <si>
    <t>Ficha Técnica de INFOMIES  (2016 -2018)</t>
  </si>
  <si>
    <t>El Ministerio de Inclusión Económica y Social ofrece información actualizada y sistematizada por la Coordinación General de Investigación y Datos de Inclusión, a través del repositorio INFOMIES que permite la visualización dinámica de estadísticas de los servicios que ofrece el Ministerio en los ámbitos de la inclusión económica y social. 
Estainformación  es generada por los diferentes actores en territorio y subida al Sistema Integrado de Información (SIIMIES).</t>
  </si>
  <si>
    <r>
      <t xml:space="preserve">Elaborado por: </t>
    </r>
    <r>
      <rPr>
        <sz val="10"/>
        <color theme="1"/>
        <rFont val="Century Gothic"/>
        <family val="2"/>
      </rPr>
      <t>CNII, Dirección Técnica – Unidad de Política Pública</t>
    </r>
  </si>
  <si>
    <t>Encuesta Nacional De Empleo, Desempleo y Subempleo (ENEMDU) (2017-2018)</t>
  </si>
  <si>
    <r>
      <t>Elaborado por:</t>
    </r>
    <r>
      <rPr>
        <sz val="11"/>
        <color theme="1"/>
        <rFont val="Century Gothic"/>
        <family val="2"/>
      </rPr>
      <t xml:space="preserve"> CNII, Dirección Técnica – Unidad de Política Pública</t>
    </r>
  </si>
  <si>
    <t>REPORTE DE EGRESOS HOSPITALARIOS Y DEFUNCIONES (2016 -2017)
Número de Casos</t>
  </si>
  <si>
    <r>
      <rPr>
        <b/>
        <sz val="11"/>
        <color rgb="FF002060"/>
        <rFont val="Century Gothic"/>
        <family val="2"/>
      </rPr>
      <t xml:space="preserve">Asistencia bruta al bachillerato.- </t>
    </r>
    <r>
      <rPr>
        <sz val="11"/>
        <color theme="1"/>
        <rFont val="Century Gothic"/>
        <family val="2"/>
      </rPr>
      <t xml:space="preserve">Población que asiste a clases en niveles bachillerato que se ofrece a los estudiantes de 15 a 17 años de edad.
El bachillerato tiene tres (3) años y preferentemente se ofrece a los estudiantes de 15 a 17 años de edad, es el nivel educativo terminal del Sistema Nacional de Educación, y el último nivel de educación obligatoria. </t>
    </r>
    <r>
      <rPr>
        <b/>
        <sz val="11"/>
        <color theme="1"/>
        <rFont val="Century Gothic"/>
        <family val="2"/>
      </rPr>
      <t xml:space="preserve">
</t>
    </r>
  </si>
  <si>
    <r>
      <t xml:space="preserve">Elaborado por: </t>
    </r>
    <r>
      <rPr>
        <sz val="11"/>
        <color theme="1"/>
        <rFont val="Century Gothic"/>
        <family val="2"/>
      </rPr>
      <t>CNII, Dirección Técnica – Unidad de Política Pública</t>
    </r>
  </si>
  <si>
    <r>
      <t xml:space="preserve">La encuesta de dic 2018, es muestra incompleta, de las que se utiliza en el periodo de diciembre, no tiene una serie de variables importantes tales como pea, dpa para provincia. El tamaño muestral de la encuesta de dic 2017 es de 110.283 observaciones ( 30.023 hogares) y la de dic 2018 es de 59.350 (16.316 hogares).
</t>
    </r>
    <r>
      <rPr>
        <b/>
        <sz val="16"/>
        <color theme="4" tint="-0.499984740745262"/>
        <rFont val="Century Gothic"/>
        <family val="2"/>
      </rPr>
      <t>Por lo que se utilizan las encuestas de junio de 2017 y 2018.</t>
    </r>
  </si>
  <si>
    <t>Para los años 2016 y 2017, los nacidos vivos utilizados para la publicación (tabulados e indicadores), corresponden a los nacidos vivos en el año 2016 e inscritos hasta el 31 de marzo del año 2017, nacidos vivos ajustados a 15 meses calendario para su publicación. (Las fechas corresponden de igual manera a los nacidos al 2017)</t>
  </si>
  <si>
    <t>Tipología Hogar y Familia en el Ecuador</t>
  </si>
  <si>
    <t>Urbana</t>
  </si>
  <si>
    <t>Nucleares</t>
  </si>
  <si>
    <t>Unipersonal</t>
  </si>
  <si>
    <t>Sin núcleo</t>
  </si>
  <si>
    <t>Extendidos</t>
  </si>
  <si>
    <t>Compuesto</t>
  </si>
  <si>
    <t>Tabla Nro. 1</t>
  </si>
  <si>
    <t>Elaborado por: CNII, Dirección Técnica – Unidad de Política Pública</t>
  </si>
  <si>
    <t>Los tipos o categorías de hogares son:</t>
  </si>
  <si>
    <t>Niños que viven con sus padres y/o otros_tipologías de hogar</t>
  </si>
  <si>
    <t>NN hasta 11 años 11 meses</t>
  </si>
  <si>
    <t>NNA de 12 años hasta 17 años 11 meses</t>
  </si>
  <si>
    <t>Con madre y/o padre</t>
  </si>
  <si>
    <t>Extendido</t>
  </si>
  <si>
    <t>NIÑAS Y NIÑOS HASTA LOS 11 AÑOS, 11 MESES</t>
  </si>
  <si>
    <t>Niños que viven con uno de sus padres</t>
  </si>
  <si>
    <t>Niños que viven solo con su madre</t>
  </si>
  <si>
    <t>Niños que viven solo con su padre</t>
  </si>
  <si>
    <t>ADOLESCENTES: ENTRE LOS 12 AÑOS HASTA LOS 17 AÑOS, 11 MESES</t>
  </si>
  <si>
    <t>MENORES DE 18 AÑOS</t>
  </si>
  <si>
    <t>Total niños/as menores de 12 años</t>
  </si>
  <si>
    <t>Total adolescentes entre 12 y 18 años</t>
  </si>
  <si>
    <t>Total niños/as menores de 18 años</t>
  </si>
  <si>
    <t>Total niños/as menores de 12 años con condición</t>
  </si>
  <si>
    <t>Total adolescentes entre 12 y 18 años con condición</t>
  </si>
  <si>
    <t>Total niños/as menores de 18 años con condición</t>
  </si>
  <si>
    <t>Porcentaje niños/as menores de 12 años con condición</t>
  </si>
  <si>
    <t>Porcentaje adolescentes entre 12 y 18 años con condición</t>
  </si>
  <si>
    <t>Porcentaje niños/as menores de 18 años con condición</t>
  </si>
  <si>
    <t>En el Ecuador existen 3´770.1238 niñas y niños menores de 12 años, de los cuales el 19,30% viven con uno de sus padres. 
De los 727.498 niñas y niños que viven con uno de sus padres el 83,15% vive solo con su madre y el 16,85% vive solo con su padre.</t>
  </si>
  <si>
    <t>Área (porcentaje)</t>
  </si>
  <si>
    <t xml:space="preserve">De los 727.498 niñas y niños que viven con uno de sus padres el 73,64% viven en el área urbana y el 26,36% en el área rural. 
Comparando el área de residencia, del grupo de las niñas y niños que solo viven con su madre el 75,87% viven en áreas urbanas, mientras que del grupo de niñas y niños que viven solo con su padre el 62,64% viven en esta área.
En el área rural del grupo de niñas y niños que viven solo con su padre es el 37,36%, mientras que del grupo de niñas y niños que viven solo con su madre es de 24,13%. </t>
  </si>
  <si>
    <t>Sexo (porcentaje)</t>
  </si>
  <si>
    <t>Etnia (porcentaje)</t>
  </si>
  <si>
    <t xml:space="preserve">Indígena </t>
  </si>
  <si>
    <t xml:space="preserve">Blanca </t>
  </si>
  <si>
    <t>Mestiza</t>
  </si>
  <si>
    <t>Afroecuatoriana</t>
  </si>
  <si>
    <t>En referencia a la autoidentificación étnica, del grupo las niñas y niñas que viven solo con su madre el 6,41% es índigena, mientras que del grupo las niñas y niñas que viven solo con su padre el 3,27% es indígena.
Del grupo las niñas y niñas que viven solo con su madre el 7,98% es afroecuatoriano, mientras que del grupo las niñas y niñas que viven solo con su padre el 10,71% es afroecuatoriano.</t>
  </si>
  <si>
    <t>Condición de pobreza (porcentaje)</t>
  </si>
  <si>
    <t>Pobre</t>
  </si>
  <si>
    <t>No pobre</t>
  </si>
  <si>
    <t>Si observamos condición de pobreza, del grupo las niñas y niños que viven solo con su madre el 30,19% es pobre, mientras que del grupo las niñas y niños que viven solo con su padre el 23,91% es pobre.</t>
  </si>
  <si>
    <t>Rango de edad (porcentaje)</t>
  </si>
  <si>
    <t>De 0 a 4 años</t>
  </si>
  <si>
    <t>De 12 a 14 años</t>
  </si>
  <si>
    <t>De 5 a 9 años</t>
  </si>
  <si>
    <t>De 14 a 16 años</t>
  </si>
  <si>
    <t>De 5 a 12 años</t>
  </si>
  <si>
    <t>De 10 a menos de 12 años</t>
  </si>
  <si>
    <t>De 16 a 18 años</t>
  </si>
  <si>
    <t>De 12 a 18 años</t>
  </si>
  <si>
    <t>Esto tiene relación a que se manifiesta con mayor intensidad el vínculo entre la pobreza y la jefatura femenina del hogar.</t>
  </si>
  <si>
    <t>A pesar del reconocimiento de la igualdad de derechos entre hombres y mujeres, aún existen brechas significativas en relación de los ingresos recibidos, las mujeres jefas de hogar, sin cónyuge, con niñas y niños menores de 12 años ganan $33,60 menos que los hombres en esta misma situación; y las mujeres jefas de hogar, con cónyuge, con niñas y niños menores de 12 años, ganan $176,21 menos que los hombres en esta condición.</t>
  </si>
  <si>
    <t>Tabla Nro. 2</t>
  </si>
  <si>
    <t>Jefes de hogar que en sus hogares hay NNA de hasta 17 años 11 meses</t>
  </si>
  <si>
    <t>Ingreso laboral mensual promedio (US$)</t>
  </si>
  <si>
    <t>Brecha (%)</t>
  </si>
  <si>
    <t>Brecha (US$)</t>
  </si>
  <si>
    <t>Sin cónyuge</t>
  </si>
  <si>
    <t>Con cónyuge</t>
  </si>
  <si>
    <t>Fuente: INEC - ENEMDHUR Diciembre de 2018</t>
  </si>
  <si>
    <t>Jefes de hogar que en sus hogares hay NNA de hasta 11 años 11 meses</t>
  </si>
  <si>
    <t>Caracterización de las personas adultas mayores</t>
  </si>
  <si>
    <t>Empleo Inadecuado</t>
  </si>
  <si>
    <t>Población de personas adultas mayores</t>
  </si>
  <si>
    <t>Porcentaje población PAM</t>
  </si>
  <si>
    <t>Pueblos y nacionalidades</t>
  </si>
  <si>
    <t xml:space="preserve">Blanco </t>
  </si>
  <si>
    <t>Recepción de transferencias (% Población PAM)</t>
  </si>
  <si>
    <t>Recibe Jubilación</t>
  </si>
  <si>
    <t>Recibe Bono de Desarrollo Humano</t>
  </si>
  <si>
    <t>Recibe Remesas</t>
  </si>
  <si>
    <t>Educación</t>
  </si>
  <si>
    <t>Analfabetismo (% Población PAM)</t>
  </si>
  <si>
    <t>Escolaridad (promedio en población PAM)</t>
  </si>
  <si>
    <t>Incidencia de pobreza por ingresos (% Población PAM)</t>
  </si>
  <si>
    <t>Extrema pobreza</t>
  </si>
  <si>
    <t>Empleo Adecuado, Inadecuado, desempleo y subempleo</t>
  </si>
  <si>
    <t>Hombres</t>
  </si>
  <si>
    <t>Defunciones por suicidios y homicidios
Número de casos</t>
  </si>
  <si>
    <t>Suicidios en personas adultas mayores</t>
  </si>
  <si>
    <t xml:space="preserve">Nacional </t>
  </si>
  <si>
    <t>Indigena</t>
  </si>
  <si>
    <t>Afroecuatoriana/ Afrodescendiente</t>
  </si>
  <si>
    <t>Negra</t>
  </si>
  <si>
    <t>Mulata</t>
  </si>
  <si>
    <t>Blanca</t>
  </si>
  <si>
    <t>Homicidios a personas adultas mayores</t>
  </si>
  <si>
    <r>
      <rPr>
        <b/>
        <sz val="10"/>
        <color theme="1"/>
        <rFont val="Century Gothic"/>
        <family val="2"/>
      </rPr>
      <t>Fuente</t>
    </r>
    <r>
      <rPr>
        <sz val="10"/>
        <color theme="1"/>
        <rFont val="Century Gothic"/>
        <family val="2"/>
      </rPr>
      <t>: INEC - ENEMDU Diciembre 2016/2017/2018</t>
    </r>
  </si>
  <si>
    <r>
      <rPr>
        <b/>
        <sz val="10"/>
        <color theme="1"/>
        <rFont val="Century Gothic"/>
        <family val="2"/>
      </rPr>
      <t>Fuente</t>
    </r>
    <r>
      <rPr>
        <sz val="10"/>
        <color theme="1"/>
        <rFont val="Century Gothic"/>
        <family val="2"/>
      </rPr>
      <t>: INEC - Estadísticas Vitales (Nacidos Vivos y Defunciones) 2016 -2017</t>
    </r>
  </si>
  <si>
    <r>
      <rPr>
        <b/>
        <sz val="10"/>
        <color theme="1"/>
        <rFont val="Century Gothic"/>
        <family val="2"/>
      </rPr>
      <t>Elaborado por:</t>
    </r>
    <r>
      <rPr>
        <sz val="10"/>
        <color theme="1"/>
        <rFont val="Century Gothic"/>
        <family val="2"/>
      </rPr>
      <t xml:space="preserve"> CNII, Dirección Técnica – Unidad de Política Pública</t>
    </r>
  </si>
  <si>
    <t xml:space="preserve">Del total de las personas adultas mayores el 39,7% trabajan; con las siguientes desagregaciones: </t>
  </si>
  <si>
    <t>Caracterizaciones Nacionales</t>
  </si>
  <si>
    <t>ENEMDU_junio</t>
  </si>
  <si>
    <t>Listado de indicadores con desagregación provincial, área, sexo, pueblos y nacionalidades y grupos etarios</t>
  </si>
  <si>
    <t>Defunciones por Desnutrición y Anemias Nutricionales</t>
  </si>
  <si>
    <t>Defunciones generales / INEC_2016, 2017</t>
  </si>
  <si>
    <t>Nacimientos en niñas y adolescentes de 10 a 14 años de edad (Tasa por cada 10 000 mujeres)</t>
  </si>
  <si>
    <t xml:space="preserve">Tasa de nacimientos </t>
  </si>
  <si>
    <t>Reducir la tasa de nacimientos en niñas y adolescentes de 10 a 14 años de edad por cada 1 000 mujeres a 2021</t>
  </si>
  <si>
    <t>NÚMERO DE NACIMIENTOS EN ADOLESCENTES POR EDAD
Número de Casos por edad; y Tasa de nacimientos en niñas y adolescentes de 10 a 14 años de edad y en adolescentes de 15 a 19 años</t>
  </si>
  <si>
    <t>Registros Administrativos de Estadísticas Vitales, Nacidos Vivos y Defunciones (2016-2017) / Registros Estadísticos de Camas y Egresos Hospitalarios (2016-2017).</t>
  </si>
  <si>
    <t>Registros Administrativos MIES</t>
  </si>
  <si>
    <t>Nacimientos en niñas y adolescentes de 15 a 19 años de edad (Tasa por cada 10 000 mujeres)</t>
  </si>
  <si>
    <t>Adolescentes (12 a 17 años)</t>
  </si>
  <si>
    <t>EGRESOS HOSPITALARIOS Y DEFUNCIONES (2016 -2017)
Número de casos</t>
  </si>
  <si>
    <t>MERCADO LABORAL (2017 -2018)</t>
  </si>
  <si>
    <t>ENEMDU_Junio</t>
  </si>
  <si>
    <r>
      <rPr>
        <b/>
        <sz val="11"/>
        <rFont val="Century Gothic"/>
        <family val="2"/>
      </rPr>
      <t>Fuente:</t>
    </r>
    <r>
      <rPr>
        <sz val="11"/>
        <rFont val="Century Gothic"/>
        <family val="2"/>
      </rPr>
      <t xml:space="preserve"> MIES_INFOMIES/CGTIC/DPTIC/SIIMIES. Módulo de usuarios de la unidad de atención.</t>
    </r>
  </si>
  <si>
    <t>2. Pobreza extrema por Ingresos</t>
  </si>
  <si>
    <t>Total_2017</t>
  </si>
  <si>
    <t>Urbano _2017</t>
  </si>
  <si>
    <t>Rural _2017</t>
  </si>
  <si>
    <t>Hombre _2017</t>
  </si>
  <si>
    <t>Mujer _2017</t>
  </si>
  <si>
    <t>Indígena _2017</t>
  </si>
  <si>
    <t xml:space="preserve">Blanca _2017 </t>
  </si>
  <si>
    <t>Mestiza _2017</t>
  </si>
  <si>
    <t>Afroecuatoriana _2017</t>
  </si>
  <si>
    <t>De 15 a 17 _2017</t>
  </si>
  <si>
    <t>De 18 a 29 _2017</t>
  </si>
  <si>
    <t>De 30 a 45 _2017</t>
  </si>
  <si>
    <t>De 46 a 64 _2017</t>
  </si>
  <si>
    <t>De 65 y más _2017</t>
  </si>
  <si>
    <t>Total_2018</t>
  </si>
  <si>
    <t>Urbano _2018</t>
  </si>
  <si>
    <t>Rural _2018</t>
  </si>
  <si>
    <t>Hombre _2018</t>
  </si>
  <si>
    <t>Mujer _2018</t>
  </si>
  <si>
    <t>Indígena _2018</t>
  </si>
  <si>
    <t xml:space="preserve">Blanca _2018 </t>
  </si>
  <si>
    <t>Mestiza _2018</t>
  </si>
  <si>
    <t>Afroecuatoriana _2018</t>
  </si>
  <si>
    <t>De 15 a 17 _2018</t>
  </si>
  <si>
    <t>De 18 a 29 _2018</t>
  </si>
  <si>
    <t>De 30 a 45 _2018</t>
  </si>
  <si>
    <t>De 46 a 64 _2018</t>
  </si>
  <si>
    <t>De 65 y más _2018</t>
  </si>
  <si>
    <t>Individuos cuyo ingreso total per cápita es inferior a la línea de pobreza. Para diciembre 2018, se considera a una persona pobre por ingresos si percibe un ingreso familiar per cápita menor a USD 84,79  mensuales.</t>
  </si>
  <si>
    <t>Individuos cuyo ingreso total per cápita es inferior a la línea de pobreza. Para diciembre 2018, se considera a una persona en extrema pobreza por ingresos si percibe un ingreso familiar per cápita menor a USD 47,78</t>
  </si>
  <si>
    <t>La pobreza extrema por ingresos es el estado más grave de pobreza. La persona no puede satisfacer más de una necesidad básica para vivir.</t>
  </si>
  <si>
    <t xml:space="preserve">Se utiliza la información de ENEMDU diciembre debido a que, en este se encuentra las variables necesarias para el cálculo del indicador. </t>
  </si>
  <si>
    <t>Se utiliza la base de datos ENEMDU de diciembre</t>
  </si>
  <si>
    <t>Se utiliza la información de ENEMDU- junio</t>
  </si>
  <si>
    <t>Tasa de Analfabetismo</t>
  </si>
  <si>
    <r>
      <rPr>
        <b/>
        <sz val="11"/>
        <color rgb="FF002060"/>
        <rFont val="Century Gothic"/>
        <family val="2"/>
      </rPr>
      <t>Definición.</t>
    </r>
    <r>
      <rPr>
        <sz val="11"/>
        <color rgb="FF002060"/>
        <rFont val="Century Gothic"/>
        <family val="2"/>
      </rPr>
      <t>-</t>
    </r>
    <r>
      <rPr>
        <sz val="11"/>
        <color theme="1"/>
        <rFont val="Century Gothic"/>
        <family val="2"/>
      </rPr>
      <t xml:space="preserve">  Es una persona que no sabe leer ni escribir. Si la persona solamente sabe leer o escribir, se considera analfabeta</t>
    </r>
  </si>
  <si>
    <t>Rural_2017</t>
  </si>
  <si>
    <t>Hombre_2017</t>
  </si>
  <si>
    <t>Mujer_2017</t>
  </si>
  <si>
    <t>Blanca _2017</t>
  </si>
  <si>
    <t>Mestiza_2017</t>
  </si>
  <si>
    <t>Afroecuatoriana_2017</t>
  </si>
  <si>
    <t>De 15 a 17_2017</t>
  </si>
  <si>
    <t>De 18 a 29_2017</t>
  </si>
  <si>
    <t>De 30 a 45_2017</t>
  </si>
  <si>
    <t>De 46 a 64_2017</t>
  </si>
  <si>
    <t>De 65 y más_2017</t>
  </si>
  <si>
    <t>Rural_2018</t>
  </si>
  <si>
    <t>Hombre_2018</t>
  </si>
  <si>
    <t>Mujer_2018</t>
  </si>
  <si>
    <t>Blanca _2018</t>
  </si>
  <si>
    <t>Mestiza_2018</t>
  </si>
  <si>
    <t>Afroecuatoriana_2018</t>
  </si>
  <si>
    <t>De 15 a 17_2018</t>
  </si>
  <si>
    <t>De 18 a 29_2018</t>
  </si>
  <si>
    <t>De 30 a 45_2018</t>
  </si>
  <si>
    <t>De 46 a 64_2018</t>
  </si>
  <si>
    <t>De 65 y más_2018</t>
  </si>
  <si>
    <t>Tasa de analfabetismo</t>
  </si>
  <si>
    <t xml:space="preserve">Embarazo adolescente o embarazo precoz es aquel embarazo que se produce en una mujer adolescente, entre la adolescencia inicial o pubertad –comienzo de la edad fértil– y el final de la adolescencia. La OMS establece la adolescencia entre los 10 y los 19 años. El término también se refiere a las mujeres embarazadas que no han alcanzado la mayoría de edad jurídica, variable según los distintos países del mundo, así como a las mujeres adolescentes embarazadas que están en situación de dependencia de la familia de origen.
La mayoría de los embarazos en adolescentes son embarazos no deseados. Aunque la OMS considera el embarazo adolescente un problema culturalmente complejo, alienta a retrasar la maternidad y el matrimonio para evitar los altos índices de mortalidad materna y mortalidad de recién nacidos así como otras complicaciones sanitarias –parto prematuro, bajo peso, preeclampsia, anemia–, asociadas al embarazo en jóvenes adolescentes. </t>
  </si>
  <si>
    <t xml:space="preserve">Embarazo adolescente o embarazo precoz es aquel embarazo que se produce en una mujer adolescente, entre la adolescencia inicial o pubertad –comienzo de la edad fértil– y el final de la adolescencia. La OMS establece la adolescencia entre los 10 y los 19 años. El término también se refiere a las mujeres embarazadas que no han alcanzado la mayoría de edad jurídica, variable según los distintos países del mundo, así como a las mujeres adolescentes embarazadas que están en situación de dependencia de la familia de origen.
La mayoría de los embarazos en adolescentes son embarazos no deseados. Aunque la OMS considera el embarazo adolescente un problema culturalmente complejo, alienta a retrasar la maternidad y el matrimonio para evitar los altos índices de mortalidad materna y mortalidad de recién nacidos así como otras complicaciones sanitarias –parto prematuro, bajo peso, preeclampsia, anemia–, asociadas al embarazo en jóvenes adolescentes. </t>
  </si>
  <si>
    <t>Total de niñas y niños en acogimiento institucional</t>
  </si>
  <si>
    <t>Total de niñas y niños en acogimiento familiar</t>
  </si>
  <si>
    <t>Total de niñas y niños en acogimiento</t>
  </si>
  <si>
    <t>Acogimiento Familiar de Adolescentes</t>
  </si>
  <si>
    <t>Acogimiento Institucional de Adolescentes</t>
  </si>
  <si>
    <t>Acogimiento de niñas y niños</t>
  </si>
  <si>
    <t>Acogimiento Familiar de niñas y niños</t>
  </si>
  <si>
    <t>Acogimiento Institucional de niñas y niños</t>
  </si>
  <si>
    <t>ACOGIMIENTO INSTITUCIONAL Y FAMILIAR DE NIÑAS Y NIÑOS (2016 -2018)
Número de Casos</t>
  </si>
  <si>
    <r>
      <rPr>
        <b/>
        <sz val="11"/>
        <color theme="1"/>
        <rFont val="Century Gothic"/>
        <family val="2"/>
      </rPr>
      <t>ACOGIMIENTO FAMILIAR</t>
    </r>
    <r>
      <rPr>
        <sz val="11"/>
        <color theme="1"/>
        <rFont val="Century Gothic"/>
        <family val="2"/>
      </rPr>
      <t>: El acogimiento familiar es una medida temporal dispuesta por la autoridad judicial, que tiene como finalidad brindar a un niño, niña y adolescente privado de su medio familiar, una familia idónea y adecuada a sus necesidades, características y condiciones.</t>
    </r>
  </si>
  <si>
    <r>
      <rPr>
        <b/>
        <sz val="11"/>
        <color theme="1"/>
        <rFont val="Century Gothic"/>
        <family val="2"/>
      </rPr>
      <t>ACOGIMIENTO INSTITUCIONAL:</t>
    </r>
    <r>
      <rPr>
        <sz val="11"/>
        <color theme="1"/>
        <rFont val="Century Gothic"/>
        <family val="2"/>
      </rPr>
      <t xml:space="preserve"> El acogimiento institucional es una medida transitoria de protección, cuando no es posible el acogimiento familiar de los menores que se hallan fuera de su familia, el mismo termina cuando se ha logrado la reinserción del menor en su familia.</t>
    </r>
  </si>
  <si>
    <t>Muchos niños/as y adolescentes han perdido a sus padres, otros tienen que separarse temporal o permanentemente de ellos –debido, por ejemplo, a maltrato– y otros son abandonados. En estos casos, alguna de las alternativas es el acogimiento de los niños/as por otras familias, o el acogimiento institucional</t>
  </si>
  <si>
    <t xml:space="preserve">Acogimiento Familiar </t>
  </si>
  <si>
    <t xml:space="preserve">Acogimiento Institucional </t>
  </si>
  <si>
    <t xml:space="preserve">Las necesidades y percepciones de las PAM no son integradas en la formulación de la política sanitaria </t>
  </si>
  <si>
    <t>Desfunciones por suicidio</t>
  </si>
  <si>
    <t xml:space="preserve">Defunciones por suicidio en Adolescentes </t>
  </si>
  <si>
    <t>Montuvia</t>
  </si>
  <si>
    <t xml:space="preserve">De 12 a 17 años </t>
  </si>
  <si>
    <t xml:space="preserve">De 30 a 45 años </t>
  </si>
  <si>
    <t>Afroecuatoriano (a) /Afrodescendiente/Negro (a)</t>
  </si>
  <si>
    <t>Total_2016</t>
  </si>
  <si>
    <t>Urbana_2016</t>
  </si>
  <si>
    <t>Rural_2016</t>
  </si>
  <si>
    <t>Hombre_2016</t>
  </si>
  <si>
    <t>Mujer_2016</t>
  </si>
  <si>
    <t>Indigena_2016</t>
  </si>
  <si>
    <t>Afroecuatoriana/ Afrodescendiente/Negro (a)_2016</t>
  </si>
  <si>
    <t>Mulata_2016</t>
  </si>
  <si>
    <t>Montuvia_2016</t>
  </si>
  <si>
    <t>Mestiza_2016</t>
  </si>
  <si>
    <t>Blanca_2016</t>
  </si>
  <si>
    <t>Otra_2016</t>
  </si>
  <si>
    <t>Sin información_2016</t>
  </si>
  <si>
    <t>De 8 a 11 años_2016</t>
  </si>
  <si>
    <t>De 12 a 17 años _2016</t>
  </si>
  <si>
    <t>De 18 a 29 años_2016</t>
  </si>
  <si>
    <t>De 30 a 45 años _2016</t>
  </si>
  <si>
    <t>De 46 a 64 años_2016</t>
  </si>
  <si>
    <t>De 65 a más años_2016</t>
  </si>
  <si>
    <t>Urbana_2017</t>
  </si>
  <si>
    <t>Indigena_2017</t>
  </si>
  <si>
    <t>Afroecuatoriana/ Afrodescendiente/Negro (a)_2017</t>
  </si>
  <si>
    <t>Mulata_2017</t>
  </si>
  <si>
    <t>Montuvia_2017</t>
  </si>
  <si>
    <t>Blanca_2017</t>
  </si>
  <si>
    <t>Otra_2017</t>
  </si>
  <si>
    <t>Sin información_2017</t>
  </si>
  <si>
    <t>De 8 a 11 años_2017</t>
  </si>
  <si>
    <t>De 12 a 17 años _2017</t>
  </si>
  <si>
    <t>De 18 a 29 años_2017</t>
  </si>
  <si>
    <t>De 30 a 45 años _2017</t>
  </si>
  <si>
    <t>De 46 a 64 años_2017</t>
  </si>
  <si>
    <t>De 65 a más años_2017</t>
  </si>
  <si>
    <t>Urbano_2018</t>
  </si>
  <si>
    <t>Indígena_2018</t>
  </si>
  <si>
    <t>Afroecuatoriano (a) /Afrodescendiente/Negro (a)_2018</t>
  </si>
  <si>
    <t>Mulato  (a)_2018</t>
  </si>
  <si>
    <t>Montuvio (a)_2018</t>
  </si>
  <si>
    <t>Mestizo (a)_2018</t>
  </si>
  <si>
    <t>Blanco (a)_2018</t>
  </si>
  <si>
    <t>Otra_2018</t>
  </si>
  <si>
    <t>De 8 hata los 11 años_2018</t>
  </si>
  <si>
    <t>De 12 a 17 años_2018</t>
  </si>
  <si>
    <t>De 18 a 29 años_2018</t>
  </si>
  <si>
    <t>De 30 a 45 años_2018</t>
  </si>
  <si>
    <t>De 46 a 64 años_2018</t>
  </si>
  <si>
    <t>De 65 a más años_2018</t>
  </si>
  <si>
    <t>Afroecuatoriana/ Afrodescendiente_2016</t>
  </si>
  <si>
    <t>Urbano_2017</t>
  </si>
  <si>
    <t>Indígena_2017</t>
  </si>
  <si>
    <t>Afroecuatoriano (a) /Afrodescendiente_2017</t>
  </si>
  <si>
    <t>Mulato  (a)_2017</t>
  </si>
  <si>
    <t>Mestizo (a)_2017</t>
  </si>
  <si>
    <t>Blanco (a)_2017</t>
  </si>
  <si>
    <t>Afroecuatoriano (a) /Afrodescendiente_2018</t>
  </si>
  <si>
    <t>Número de Casos de Suicidios en el Ecuador</t>
  </si>
  <si>
    <t>Suicidio en el Ecuador</t>
  </si>
  <si>
    <t>CIE-9 (950-959) CIE-10 (X60 - X84)</t>
  </si>
  <si>
    <t>Suicidio de adolescentes (12 a 17 años)</t>
  </si>
  <si>
    <t>Montuvio (a)_2017</t>
  </si>
  <si>
    <t>Montuvia _2017</t>
  </si>
  <si>
    <t>Montuvia _2018</t>
  </si>
  <si>
    <t>Montuvia_2018</t>
  </si>
  <si>
    <t>Sin Informacion</t>
  </si>
  <si>
    <t>Otra/Sin información</t>
  </si>
  <si>
    <t>Otra/Sin información_2016</t>
  </si>
  <si>
    <t>Otra/Sin información_2017</t>
  </si>
  <si>
    <t>Otra/Sin información_2018</t>
  </si>
  <si>
    <t>Número de Nacimiento en  Adolescente, niñas y adolescentes de 10 a 14 años</t>
  </si>
  <si>
    <t>Número de Nacimiento en  Adolescente, niñas y adolescentes de 15 a 19 años</t>
  </si>
  <si>
    <t>ANÁLISIS DE LOS PRINCIPALES RESULTADOS DE LA ENCUESTA NACIONAL DE EMPLEO, DESEMPLEO Y SUBEMPLEO-ENEMDU</t>
  </si>
  <si>
    <t>Estadísticas descriptivas</t>
  </si>
  <si>
    <t xml:space="preserve">Consejo Nacional para la Igualdad Intergeneracional </t>
  </si>
  <si>
    <t xml:space="preserve">El presente resumen ejecutivo tiene como finalidad analizar los resultados obtenidos de la encuesta de empleo en su toma de junio de 2019. De manera introductoria, la encuesta de empleo (ENEMDHU) es una operación estadística que es parte del Sistema Nacional de Encuestas a Hogares, dicho sistema tiene como responsable de levantamiento y actualización al Instituto Nacional de Estadísticas y Censos. </t>
  </si>
  <si>
    <t xml:space="preserve">La ENEMDHU tiene cuatro tomas anuales correspondientes a cada trimestre del año, para todas sus tomas de marzo se presentan los resultados de mercado laboral; y, para las tomas de junio y diciembre se presentan adicionalmente las estadísticas oficiales de pobreza por ingresos, por NBI y multidimensional. </t>
  </si>
  <si>
    <t>La ENEMDU constituye la fuente oficial de los indicadores de mercado laboral del país. El marco conceptual y metodológico sigue recomendaciones internacionales de la Organización Internacional del Trabajo.</t>
  </si>
  <si>
    <t xml:space="preserve">La tabla 1 detalla los principales resultados de mercado laboral de junio de 2019 y su respectiva comparación con los resultados de junio de 2018. Se presentan la información la tasa de participación global, indicador que comprende el porcentaje de la población en edad de trabajar que se encuentra participando en el mercado laboral; adicionalmente se presenta los resultados de la tasa de desempleo, subempleo y empleo adecuado. </t>
  </si>
  <si>
    <t xml:space="preserve">En el caso de desempleo, se entiende por desempleado a las personas que 4 semanas antes de la toma de información en la encuesta se encontraban buscando trabajo, querían trabajar, pero no han encontrado trabajo. En el caso de subempleo corresponde a personas que detallan haber realizado actividades laborales, tienen ingresos (no necesariamente iguales a una remuneración básica) y están buscando trabajo. Finalmente, la tasa de empleo adecuado refiere a individuos que reportan actividad laboral, al menos ganan el equivalente a una remuneración básica y trabajaron 40 horas a la semana. </t>
  </si>
  <si>
    <t xml:space="preserve">La tabla reporta, adicionalmente, la variación porcentual entre los indicadores entre las tomas de junio de 2018 y 2019, por ejemplo, en el caso del empleo adecuado, se reporta una variación negativa de 1%.  Adicionalmente, la tabla reporta la significancia estadística del cambio entre los valores de junio de 2018 y junio de 2019. La tabla reporta que en ninguno de los casos existe variación estadísticamente significativa, lo que implica que entre junio de 2018 y 2019 no existió un cambio real en la variable reportada a pesar de reportar diferencias en sus magnitudes. </t>
  </si>
  <si>
    <t xml:space="preserve">Los resultados que se presentan reflejan un aletargamiento del mercado laboral a nivel nacional, no ha existido cambio alguno en los tres indicadores principales de la PEA (empleo pleno, subempleo y desempleo). Si bien no existe cambio estadísticamente significativo, es preocupante que se reporta una caída de la ocupación plena lo cual indica cierta tendencia de desmejora en el mercado laboral, fenómeno que, de seguir en el tiempo, si tendrá repercusiones en un verdadero cambio negativo en el indicador de ocupación plena. Un problema que tiene como consecuencia de una caída de la ocupación plena es el incremento de la incidencia de pobreza por ingresos, ya sea por tendencia o cambios estadísticamente significativos. </t>
  </si>
  <si>
    <t xml:space="preserve">La caída tendencial del indicador de ocupación plena, tiene contrapeso en un aumento tendencial de las tasas de desempleo y subempleo, lo cual refleja el enfriamiento del mercado laboral y la falta de políticas que permitan una estimulación de la creación de empleo bajo la modalidad de ocupación plena. </t>
  </si>
  <si>
    <t xml:space="preserve">Estas estadísticas, reflejan que las políticas públicas de mejora de empleo no han sido efectivas y que es necesario un cambio en la aplicación de las mismas en pro de una promoción del mercado laboral y mejoras en las condiciones de creación de plazas de empleo bajo condiciones de ocupación plena. </t>
  </si>
  <si>
    <t>Tabla 1: Resumen de principales indicadores de empleo</t>
  </si>
  <si>
    <t>Indicadores Nacionales</t>
  </si>
  <si>
    <t>(en % respecto a la PEA)</t>
  </si>
  <si>
    <t>Junio de 2018</t>
  </si>
  <si>
    <t>Junio de 2019</t>
  </si>
  <si>
    <t>Variación</t>
  </si>
  <si>
    <t>(en puntos porcentuales)</t>
  </si>
  <si>
    <t>Significancia estadística*</t>
  </si>
  <si>
    <t>Tasa de participación global</t>
  </si>
  <si>
    <t>No</t>
  </si>
  <si>
    <t>Tasa de desempleo</t>
  </si>
  <si>
    <t>Tasa de subempleo</t>
  </si>
  <si>
    <t>Fuente: INEC - ENEMDHU Junio 2018 / 2019</t>
  </si>
  <si>
    <t>Elaboración: DT – CNII</t>
  </si>
  <si>
    <t xml:space="preserve">En el caso del trabajo infantil global (de 5 a 17 años), entre los meses de análisis no hubo cambio significativo, es decir la magnitud a nivel poblacional no cambió y se mantuvo en el 11%; sin embargo, se registra cambios significativos en los subgrupos, con un incremento de 8,04% a 8,40% en el trabajo infantil de niños entre 5 y 14 años y una caída de 21,1% a 20,1% en los adolescentes entre 15 y 17 años. </t>
  </si>
  <si>
    <t xml:space="preserve">Para los jóvenes, el mercado laboral se deprimió entre 2018 y 2019, ya que la ocupación plena cayó del 35,3% al 34,6% con cambios significativos; y, el desempleo aumentó del 8,8% al 9,5% también con cambios significativos. En el caso de los adultos mayores se registra también una depresión del mercado laboral con caída del empleo pleno del 16,7% al 15,7% y aumento del subempleo del 83,0% al 83,6% e incremento del desempleo del 0,3% al 0,7%. </t>
  </si>
  <si>
    <t>Tabla 2: Resumen indicadores de trabajo infantil y empleo en jóvenes y adultos mayores</t>
  </si>
  <si>
    <t>Tasa</t>
  </si>
  <si>
    <t>Intervalo de confianza</t>
  </si>
  <si>
    <t>Cambio estadísticamente significativo</t>
  </si>
  <si>
    <t>Límite inferior</t>
  </si>
  <si>
    <t>Límite superior</t>
  </si>
  <si>
    <t>Trabajo infantil</t>
  </si>
  <si>
    <t>Si</t>
  </si>
  <si>
    <t>Ocupación plena</t>
  </si>
  <si>
    <t>Subempleo (1)</t>
  </si>
  <si>
    <t>Adultos mayores</t>
  </si>
  <si>
    <t>(1) Incluye subempleo por insuficiencia de tiempo, subempleo por insuficiencia de ingresos, otro empleo no pleno, empleo no remunerado y empleo no clasificado</t>
  </si>
  <si>
    <t>Fuente: INEC - ENEMDHU Junio 2018 y 2019</t>
  </si>
  <si>
    <t>Elaboración: DT - CNII</t>
  </si>
  <si>
    <r>
      <t>La tabla 2 detalla los indicadores de trabajo infantil y de mercado laboral para jóvenes y adultos mayores</t>
    </r>
    <r>
      <rPr>
        <sz val="11"/>
        <color theme="1"/>
        <rFont val="Century Gothic"/>
        <family val="2"/>
      </rPr>
      <t xml:space="preserve">, adicionalmente se muestra si hubo cambio significativo en las tasas cuantificadas para los meses de junio de 2018 y 2019. Para verificar si existió un cambio significativo, es necesario ver si los intervalos de confianza entre ambas encuestas se cruzan para cada uno de los indicadores, en el caso de que no se crucen (traslapan) si existe cambio y si los intervalos no se traslapan no hay cambio significativo. </t>
    </r>
  </si>
  <si>
    <t>Población Jóvenes (de 18 a 29 años)</t>
  </si>
  <si>
    <t xml:space="preserve">Porcentaje de jóvenes el total  de la población </t>
  </si>
  <si>
    <t xml:space="preserve">Urbano </t>
  </si>
  <si>
    <r>
      <t xml:space="preserve">Fuente: </t>
    </r>
    <r>
      <rPr>
        <sz val="11"/>
        <color theme="1"/>
        <rFont val="Century"/>
        <family val="1"/>
      </rPr>
      <t>INEC, ENEMDU, diciembre 2016, 2017, 2018</t>
    </r>
  </si>
  <si>
    <t>Personas jóvenes de 18 a 24 años con Educación Media o Bachillerato Completo</t>
  </si>
  <si>
    <t>Montubia</t>
  </si>
  <si>
    <t>Otra /Sin información</t>
  </si>
  <si>
    <t>Número de estudiantes de tercero de bachillerato, registro administrativos de instituciones 2017-2018</t>
  </si>
  <si>
    <t>Archivo Maestro de Instituciónes Educativas (AIME) 2017-2018 fin</t>
  </si>
  <si>
    <t>Número de estudiantes</t>
  </si>
  <si>
    <t>Período</t>
  </si>
  <si>
    <t>2017-2018</t>
  </si>
  <si>
    <t xml:space="preserve">Tipo de educación </t>
  </si>
  <si>
    <t>Educación Especial</t>
  </si>
  <si>
    <t>Educación Regular</t>
  </si>
  <si>
    <t>Formación Artística</t>
  </si>
  <si>
    <t>No Escolarizada</t>
  </si>
  <si>
    <t>Popular Permanente</t>
  </si>
  <si>
    <t>Total general</t>
  </si>
  <si>
    <t>Tipo de institución</t>
  </si>
  <si>
    <t>Fiscal</t>
  </si>
  <si>
    <t>Fiscomisional</t>
  </si>
  <si>
    <t>Municipal</t>
  </si>
  <si>
    <t>Particular Laico</t>
  </si>
  <si>
    <t>Particular Religioso</t>
  </si>
  <si>
    <t>Estudiantes Promovidos del Tercer año de Bachillerato</t>
  </si>
  <si>
    <t>Estudiantes NO Promovidos del Tercer año de Bachillerato</t>
  </si>
  <si>
    <t>Estudiantes Desertores del Tercer año de Bachillerato</t>
  </si>
  <si>
    <r>
      <t>Fuente:</t>
    </r>
    <r>
      <rPr>
        <sz val="11"/>
        <color theme="1"/>
        <rFont val="Century"/>
        <family val="1"/>
      </rPr>
      <t xml:space="preserve"> MINEDUC, Archivo Maestro de Instituciónes Educativas (AIME) 2017-2018 fin</t>
    </r>
  </si>
  <si>
    <t>Tasa Bruta de matricula en Educacion Superior</t>
  </si>
  <si>
    <t>Montubio</t>
  </si>
  <si>
    <r>
      <t xml:space="preserve">Fuente: </t>
    </r>
    <r>
      <rPr>
        <sz val="11"/>
        <color theme="1"/>
        <rFont val="Century"/>
        <family val="1"/>
      </rPr>
      <t>INEC, ENEMDU, diciembre 2016- 2017</t>
    </r>
  </si>
  <si>
    <t>Número de estudiantes matriculados en educación superior, registro administrativos de instituciones 2016-2017</t>
  </si>
  <si>
    <t xml:space="preserve">Registro de matrícula en Institutos Superiores Técnicos y Tecnológicos (ISTT) a nivel nacional </t>
  </si>
  <si>
    <t>Matriculados en primer semestre</t>
  </si>
  <si>
    <t xml:space="preserve">Tipo de financiamiento </t>
  </si>
  <si>
    <t>Particular Autofinanciada</t>
  </si>
  <si>
    <t>Particular Cofinanciada</t>
  </si>
  <si>
    <t>Pública</t>
  </si>
  <si>
    <t>Listado de carreras con mayor número de estudiantes matriculados en primer semestre en  2016</t>
  </si>
  <si>
    <t xml:space="preserve">POSICIÓN </t>
  </si>
  <si>
    <t>CARRERA</t>
  </si>
  <si>
    <t>NÚMERO DE ESTUDIANTES</t>
  </si>
  <si>
    <t>PORCENTAJE</t>
  </si>
  <si>
    <t>ENFERMERÍA</t>
  </si>
  <si>
    <t>TÉCNICO SUPERIOR EN SEGURIDAD CIUDADANA Y ORDEN PÚBLICO</t>
  </si>
  <si>
    <t>ADMINISTRACIÓN DE EMPRESAS</t>
  </si>
  <si>
    <t>TECNOLOGÍA EN DESARROLLO INFANTIL INTEGRAL</t>
  </si>
  <si>
    <t>ADMINISTRACIÓN BANCARIA Y FINANCIERA</t>
  </si>
  <si>
    <t>ADMINISTRACIÓN DE RECURSOS HUMANOS-PERSONAL</t>
  </si>
  <si>
    <t>DESARROLLO DEL TALENTO INFANTIL</t>
  </si>
  <si>
    <t>DISEÑO GRAFICO</t>
  </si>
  <si>
    <t>RESTO DE INSTITUCIONES</t>
  </si>
  <si>
    <t xml:space="preserve">TOTAL </t>
  </si>
  <si>
    <t>Listado de carreras con mayor número de estudiantes matriculados en primer semestre en  2017</t>
  </si>
  <si>
    <t>PARVULARIO</t>
  </si>
  <si>
    <t>ANÁLISIS DE SISTEMAS</t>
  </si>
  <si>
    <t>RESTO DE CARRERAS</t>
  </si>
  <si>
    <r>
      <t xml:space="preserve">Fuente: </t>
    </r>
    <r>
      <rPr>
        <sz val="11"/>
        <color theme="1"/>
        <rFont val="Century"/>
        <family val="1"/>
      </rPr>
      <t>SENESCYT, Registro de matrícula en Institutos Superiores Técnicos y Tecnológicos (ISTT) a nivel nacional 2016-2017</t>
    </r>
  </si>
  <si>
    <t xml:space="preserve">Registro de matrícula en Universidades y Escuelas Politécnicas (UES) a nivel nacional </t>
  </si>
  <si>
    <t>Otro/no registra</t>
  </si>
  <si>
    <t>Tipo de formación</t>
  </si>
  <si>
    <t>Diploma superior</t>
  </si>
  <si>
    <t>Doctorado</t>
  </si>
  <si>
    <t>Especialización</t>
  </si>
  <si>
    <t>Maestría</t>
  </si>
  <si>
    <t>Nivel técnico superior</t>
  </si>
  <si>
    <t>Nivel tecnológico</t>
  </si>
  <si>
    <t>Tercer nivel</t>
  </si>
  <si>
    <t>Campo amplio</t>
  </si>
  <si>
    <t>Administración de empresas y derecho</t>
  </si>
  <si>
    <t>Agricultura, silvicultura, pesca y veterinaria</t>
  </si>
  <si>
    <t>Artes y humanidades</t>
  </si>
  <si>
    <t>Ciencias naturales, matemática y estadística</t>
  </si>
  <si>
    <t>Ciencias sociales, periodismo e información</t>
  </si>
  <si>
    <t>Ingeniería, industria y construcción</t>
  </si>
  <si>
    <t>Programas y certificaciones genéricos</t>
  </si>
  <si>
    <t>Salud y bienestar</t>
  </si>
  <si>
    <t>Servicios</t>
  </si>
  <si>
    <t>Tecnologías de la información y la comunicación</t>
  </si>
  <si>
    <r>
      <t xml:space="preserve">Fuente: </t>
    </r>
    <r>
      <rPr>
        <sz val="11"/>
        <color theme="1"/>
        <rFont val="Century"/>
        <family val="1"/>
      </rPr>
      <t>SENESCYT, Registro de matrícula en Universidades y Escuelas Politécnicas (UES) a nivel nacional 2016-2017</t>
    </r>
  </si>
  <si>
    <r>
      <rPr>
        <b/>
        <sz val="10"/>
        <color theme="1"/>
        <rFont val="Century Gothic"/>
        <family val="2"/>
      </rPr>
      <t xml:space="preserve">1. Nucleares: </t>
    </r>
    <r>
      <rPr>
        <sz val="10"/>
        <color theme="1"/>
        <rFont val="Century Gothic"/>
        <family val="2"/>
      </rPr>
      <t>padre, madre e hijos/as, ó padre (madre) e hijos, ó solo esposo y esposa</t>
    </r>
  </si>
  <si>
    <r>
      <rPr>
        <b/>
        <sz val="10"/>
        <color theme="1"/>
        <rFont val="Century Gothic"/>
        <family val="2"/>
      </rPr>
      <t>2. Unipersonales:</t>
    </r>
    <r>
      <rPr>
        <sz val="10"/>
        <color theme="1"/>
        <rFont val="Century Gothic"/>
        <family val="2"/>
      </rPr>
      <t xml:space="preserve"> hogares con una sola persona;</t>
    </r>
  </si>
  <si>
    <r>
      <rPr>
        <b/>
        <sz val="10"/>
        <color theme="1"/>
        <rFont val="Century Gothic"/>
        <family val="2"/>
      </rPr>
      <t xml:space="preserve">3. Sin núcleo: </t>
    </r>
    <r>
      <rPr>
        <sz val="10"/>
        <color theme="1"/>
        <rFont val="Century Gothic"/>
        <family val="2"/>
      </rPr>
      <t>el jefe/a del hogar con otros parientes y/o no parientes</t>
    </r>
  </si>
  <si>
    <r>
      <rPr>
        <b/>
        <sz val="10"/>
        <color theme="1"/>
        <rFont val="Century Gothic"/>
        <family val="2"/>
      </rPr>
      <t xml:space="preserve">4. Extendidos: </t>
    </r>
    <r>
      <rPr>
        <sz val="10"/>
        <color theme="1"/>
        <rFont val="Century Gothic"/>
        <family val="2"/>
      </rPr>
      <t>padre o madre o ambos con o sin hijos y otros parientes;</t>
    </r>
  </si>
  <si>
    <r>
      <rPr>
        <b/>
        <sz val="10"/>
        <color theme="1"/>
        <rFont val="Century Gothic"/>
        <family val="2"/>
      </rPr>
      <t>5. Compuestos:</t>
    </r>
    <r>
      <rPr>
        <sz val="10"/>
        <color theme="1"/>
        <rFont val="Century Gothic"/>
        <family val="2"/>
      </rPr>
      <t xml:space="preserve"> padre o madre o ambos con o sin hijos, con o sin otros parientes u otros no parientes.</t>
    </r>
  </si>
  <si>
    <r>
      <rPr>
        <b/>
        <sz val="12"/>
        <color theme="8" tint="-0.499984740745262"/>
        <rFont val="Century Gothic"/>
        <family val="2"/>
      </rPr>
      <t>1. TIPOS DE HOGARES Y FAMILIAS EN EL ECUADOR (CEPAL, 2004).</t>
    </r>
    <r>
      <rPr>
        <sz val="10"/>
        <color theme="1"/>
        <rFont val="Century Gothic"/>
        <family val="2"/>
      </rPr>
      <t xml:space="preserve">
A partir de la información registrada en la encuesta de hogares y según la estructura de parentesco de sus miembros y de quién se declara jefe del hogar, los tipos de hogar que se diferencian son los siguientes:
</t>
    </r>
    <r>
      <rPr>
        <b/>
        <sz val="10"/>
        <color theme="1"/>
        <rFont val="Century Gothic"/>
        <family val="2"/>
      </rPr>
      <t>• Hogares unipersonales:</t>
    </r>
    <r>
      <rPr>
        <sz val="10"/>
        <color theme="1"/>
        <rFont val="Century Gothic"/>
        <family val="2"/>
      </rPr>
      <t xml:space="preserve"> una sola persona
</t>
    </r>
    <r>
      <rPr>
        <b/>
        <sz val="10"/>
        <color theme="1"/>
        <rFont val="Century Gothic"/>
        <family val="2"/>
      </rPr>
      <t>• Hogares sin núcleo:</t>
    </r>
    <r>
      <rPr>
        <sz val="10"/>
        <color theme="1"/>
        <rFont val="Century Gothic"/>
        <family val="2"/>
      </rPr>
      <t xml:space="preserve"> no existe un núcleo conyugal —una relación padre/madre e hijo/hija—, aunque puede haber otros lazos familiares
Entre los tipos de familias se distinguen las siguientes:
</t>
    </r>
    <r>
      <rPr>
        <b/>
        <sz val="10"/>
        <color theme="1"/>
        <rFont val="Century Gothic"/>
        <family val="2"/>
      </rPr>
      <t>• Familias nucleares:</t>
    </r>
    <r>
      <rPr>
        <sz val="10"/>
        <color theme="1"/>
        <rFont val="Century Gothic"/>
        <family val="2"/>
      </rPr>
      <t xml:space="preserve"> padre o madre o ambos, con o sin hijos
</t>
    </r>
    <r>
      <rPr>
        <b/>
        <sz val="10"/>
        <color theme="1"/>
        <rFont val="Century Gothic"/>
        <family val="2"/>
      </rPr>
      <t>• Familias extendidas:</t>
    </r>
    <r>
      <rPr>
        <sz val="10"/>
        <color theme="1"/>
        <rFont val="Century Gothic"/>
        <family val="2"/>
      </rPr>
      <t xml:space="preserve"> padre o madre o ambos, con o sin hijos y otros parientes
</t>
    </r>
    <r>
      <rPr>
        <b/>
        <sz val="10"/>
        <color theme="1"/>
        <rFont val="Century Gothic"/>
        <family val="2"/>
      </rPr>
      <t xml:space="preserve">• Familias compuestas: </t>
    </r>
    <r>
      <rPr>
        <sz val="10"/>
        <color theme="1"/>
        <rFont val="Century Gothic"/>
        <family val="2"/>
      </rPr>
      <t xml:space="preserve">padre o madre o ambos, con o sin hijos, con o sin otros parientes u otras personas no parientes –sin incluir el servicio doméstico que vive con la familia ni sus familiares.
La estructura de los hogares tiene importancia para el diseño e implementación de las políticas públicas, en la cual, se necesita implementarán las estrategias y acciones de programas y proyectos sociales.
De acuerdo a la Tabla Nro. 1, los hogares unipersonales y sin núcleo se han incrementado en referencia a las familias nucleares que han disminuido en 3% a partir del año 2016.
En el área rural existe un incremento del 2% a partir del año 2016 en hogares unipersonales, mientras que en el área urbana ha incrementa en 1%.
</t>
    </r>
  </si>
  <si>
    <r>
      <rPr>
        <b/>
        <sz val="12"/>
        <color theme="8" tint="-0.499984740745262"/>
        <rFont val="Century Gothic"/>
        <family val="2"/>
      </rPr>
      <t>2.</t>
    </r>
    <r>
      <rPr>
        <b/>
        <sz val="7"/>
        <color theme="8" tint="-0.499984740745262"/>
        <rFont val="Century Gothic"/>
        <family val="2"/>
      </rPr>
      <t> </t>
    </r>
    <r>
      <rPr>
        <b/>
        <sz val="12"/>
        <color theme="8" tint="-0.499984740745262"/>
        <rFont val="Century Gothic"/>
        <family val="2"/>
      </rPr>
      <t>ANÁLISIS DE LA TIPOLOGÍA DE FAMILIAS EN LAS QUE VIVEN NIÑAS Y NIÑOS MENORES DE 12 AÑOS</t>
    </r>
    <r>
      <rPr>
        <b/>
        <sz val="12"/>
        <color theme="1"/>
        <rFont val="Century Gothic"/>
        <family val="2"/>
      </rPr>
      <t xml:space="preserve">
</t>
    </r>
    <r>
      <rPr>
        <sz val="10"/>
        <rFont val="Century Gothic"/>
        <family val="2"/>
      </rPr>
      <t xml:space="preserve">La familia desempeña una importante función de protección y apoyo, en términos de bienestar es el recurso más importante; razón por la que se analiza el estado de la organización familiar en la que se encuentran inmersos las niñas, niños y adolescentes.
• </t>
    </r>
    <r>
      <rPr>
        <b/>
        <sz val="10"/>
        <rFont val="Century Gothic"/>
        <family val="2"/>
      </rPr>
      <t>Niñas y niños hasta los 11 años, 11 meses</t>
    </r>
    <r>
      <rPr>
        <sz val="10"/>
        <rFont val="Century Gothic"/>
        <family val="2"/>
      </rPr>
      <t xml:space="preserve">
En el Ecuador existen 3´770.1238 niñas y niños menores de 12 años, de los cuales el 19% viven con uno de sus padres, el 49% con padre y madre, el 29% vive con padre y madre y otros parientes y el 3% vive con padre y madre, con o sin otros parientes y otros no parientes.
De los 727.498 niñas y niños que viven con uno de sus padres, el 83,15% vive con su madre y el 16,85% vive con su padre.</t>
    </r>
  </si>
  <si>
    <r>
      <rPr>
        <b/>
        <sz val="11"/>
        <color theme="1"/>
        <rFont val="Century Gothic"/>
        <family val="2"/>
      </rPr>
      <t>Fuente:</t>
    </r>
    <r>
      <rPr>
        <sz val="11"/>
        <color theme="1"/>
        <rFont val="Century Gothic"/>
        <family val="2"/>
      </rPr>
      <t xml:space="preserve"> INEC - ENEMDHUR Diciembr</t>
    </r>
    <r>
      <rPr>
        <sz val="14"/>
        <color theme="1"/>
        <rFont val="Century Gothic"/>
        <family val="2"/>
      </rPr>
      <t>e 2016/2018</t>
    </r>
  </si>
  <si>
    <t>Generalmente en de las familias, son las mujeres las encargadas de actividades domésticas y del cuidado de los niños y niñas, de los adultos mayores y personas con discapacidad, a pesar de que estas actividades se encuentren invisibilizadas y no cuantificadas por no ser tranzadas en el mercado, deben reconocerse como formas de producción y de trabajo; y su trabajo en el mercado laboral, debe regularse en iguales condiciones.
Al evidenciar con esta brecha la desigualdad de condiciones, existe la necesidad de políticas específicas institucionales y ajustes legales para compatibilizar, sustentar y proteger las condiciones del trabajo con la reproducción, cuidado y crianza en el seno familiar, además de integrar la responsabilidad de los hombres en la vida familiar y el trabajo doméstico, pues su involucramiento es un componente fundamental en el proceso de crianza y un factor facilitador de la participación laboral femenina; además de promover la equidad de género y la autonomía económica y decisional de las mujeres.</t>
  </si>
  <si>
    <r>
      <rPr>
        <sz val="10"/>
        <color theme="1"/>
        <rFont val="Century Gothic"/>
        <family val="2"/>
      </rPr>
      <t xml:space="preserve">Con ingresos laborales iguales o superiores al salario mínimo. </t>
    </r>
    <r>
      <rPr>
        <b/>
        <sz val="10"/>
        <color theme="1"/>
        <rFont val="Century Gothic"/>
        <family val="2"/>
      </rPr>
      <t>/ Asalariados.</t>
    </r>
  </si>
  <si>
    <t>El empleo inadecuado o empleo no pleno está representado por el Subempleo, Empleo no remunerado, Empleo no Clasificado y Otro empleo no pleno</t>
  </si>
  <si>
    <t>Porcentaje de personas adultas mayores que reciben BDH</t>
  </si>
  <si>
    <t>Cobertura del IESS para personas adultas mayores</t>
  </si>
  <si>
    <t>Pobreza por Ingresos</t>
  </si>
  <si>
    <t>Niños que han sido visitados por las educadoras del CNH</t>
  </si>
  <si>
    <t>Porcentaje de mujeres de 12 a 17 años de edad que conoce los métodos de planificación familiar</t>
  </si>
  <si>
    <t>Número de egresos hospitalarios por causas de enfermedades de transmición sexual  según CIE-10</t>
  </si>
  <si>
    <t>Total de defunciones de niñas y niños menores de 2 años, por desnutrición (CIE 10)</t>
  </si>
  <si>
    <t>Número de egresos hospitalarios por causas de desnutrición según CIE-10</t>
  </si>
  <si>
    <t>Número de fallecimientos por causas de enfermedades de transmición sexual  según CIE-10</t>
  </si>
  <si>
    <t>Número de egresos hospitalarios por causas de suicidio según CIE-10</t>
  </si>
  <si>
    <t>Número de fallecimientos por causas de suicidio  según CIE-10</t>
  </si>
  <si>
    <t>Porcentaje de personas de 12 a 17 años que consumieron alcohol, cerveza y cigarrillos</t>
  </si>
  <si>
    <t>Número de egresos hospitalarios por causas asociadas al consumo de alcohol y drogas según CIE-10</t>
  </si>
  <si>
    <t>Número de fallecimientos  por causas asociadas al consumo de alcohol y drogas según CIE-10</t>
  </si>
  <si>
    <t>Porcentaje de personas de 15 años y más de edad que consumieron alcohol  durante los últimos 30 días</t>
  </si>
  <si>
    <t>Porcentaje de personas empleadas de 12 a 15 años que recibieron capacitación por parte del empleador o patrono.</t>
  </si>
  <si>
    <t>Rezago escolar (18 a 29 años)</t>
  </si>
  <si>
    <t>Porcentaje de personas empleadas cuentas propias o patronos</t>
  </si>
  <si>
    <t>Porcentaje de mujeres de 18 a 29 años de edad que conoce los métodos de planificación familiar</t>
  </si>
  <si>
    <t>Número de fallecimientos por causas de desnutrición según CIE-10</t>
  </si>
  <si>
    <t>Pobreza por ingresos</t>
  </si>
  <si>
    <t>Porcentaje de personas que 65 años y más que practiva deporte</t>
  </si>
  <si>
    <t>Porcentaje de personas de 65 años y más que viven en hogares con vivienda propia y totalmente pagada</t>
  </si>
  <si>
    <t>Porcentaje de personas de 65 años y más que viven en hogares con vivienda propia y la estàn pagando</t>
  </si>
  <si>
    <t>Porcentaje de personas de 65 años y más que viven en hogares con servicios básicos</t>
  </si>
  <si>
    <t>Esquema de vacunación completo</t>
  </si>
  <si>
    <t>ENSANUT 2012</t>
  </si>
  <si>
    <t>ECV - ENSANUT</t>
  </si>
  <si>
    <t>Multipropósito</t>
  </si>
  <si>
    <t>Secretarìa de Drogas / RA</t>
  </si>
  <si>
    <t>Tiempo que dedican los Jóvenes a realizar actividades (5 categorìas aprendizaje y estudio, convivencia social, medios de comunicaciòn, necesidades personales y tiempo propio)</t>
  </si>
  <si>
    <t>UT</t>
  </si>
  <si>
    <t>AFROECUATORIANO_M</t>
  </si>
  <si>
    <t>AFROECUATORIANO_F</t>
  </si>
  <si>
    <t>BLANCO_M</t>
  </si>
  <si>
    <t>BLANCO_F</t>
  </si>
  <si>
    <t>INDIGENA_M</t>
  </si>
  <si>
    <t>INDIGENA_F</t>
  </si>
  <si>
    <t>MESTIZO_M</t>
  </si>
  <si>
    <t>MESTIZO_F</t>
  </si>
  <si>
    <t>MONTUBIO_M</t>
  </si>
  <si>
    <t>MONTUBIO_F</t>
  </si>
  <si>
    <t>MULATO_M</t>
  </si>
  <si>
    <t>MULATO_F</t>
  </si>
  <si>
    <t>NEGRO_M</t>
  </si>
  <si>
    <t>NEGRO_F</t>
  </si>
  <si>
    <t>OTRO_M</t>
  </si>
  <si>
    <t>OTRO_F</t>
  </si>
  <si>
    <t>Beneficiarias de los servicios de cuidado del MIES</t>
  </si>
  <si>
    <t>AFROECUATORIANO</t>
  </si>
  <si>
    <t>BLANCO</t>
  </si>
  <si>
    <t>INDIGENA</t>
  </si>
  <si>
    <t>MESTIZO</t>
  </si>
  <si>
    <t>MONTUBIO</t>
  </si>
  <si>
    <t>MULATO</t>
  </si>
  <si>
    <t>NEGRO</t>
  </si>
  <si>
    <t>OTRO</t>
  </si>
  <si>
    <t xml:space="preserve">NACIONAL </t>
  </si>
  <si>
    <t>2019_Nacional_M</t>
  </si>
  <si>
    <t>2019_Nacional_F</t>
  </si>
  <si>
    <r>
      <rPr>
        <b/>
        <sz val="11"/>
        <color indexed="8"/>
        <rFont val="Calibri"/>
        <family val="2"/>
      </rPr>
      <t>Fuente:</t>
    </r>
    <r>
      <rPr>
        <sz val="11"/>
        <color theme="1"/>
        <rFont val="Calibri"/>
        <family val="2"/>
        <scheme val="minor"/>
      </rPr>
      <t xml:space="preserve"> Sistema de Información Integral del Ministerio de Inclusión Económica y Social- SIIMIES</t>
    </r>
  </si>
  <si>
    <t>Se incluyen todas las modalidades de atención a adulto mayor (Centros Residenciales, Centros de Atención Diurna, Atención Domiciliar, Espacios Activos)</t>
  </si>
  <si>
    <t>Sin Provincia</t>
  </si>
  <si>
    <t>Personas adultas mayores beneficiarias de pensiones no contributivas del MIES</t>
  </si>
  <si>
    <t>Afroecuatoriana/o</t>
  </si>
  <si>
    <t>Negro(a)</t>
  </si>
  <si>
    <t>Mulato(a)</t>
  </si>
  <si>
    <t>Montuvio(a)</t>
  </si>
  <si>
    <t>Mestizo(a)</t>
  </si>
  <si>
    <t>Blanco(a)</t>
  </si>
  <si>
    <t>IndígenaM</t>
  </si>
  <si>
    <t>Afroecuatoriana/oM</t>
  </si>
  <si>
    <t>Negro(a)M</t>
  </si>
  <si>
    <t>Mulato(a)M</t>
  </si>
  <si>
    <t>Montuvio(a)M</t>
  </si>
  <si>
    <t>Mestizo(a)M</t>
  </si>
  <si>
    <t>Blanco(a)M</t>
  </si>
  <si>
    <t>OtroM</t>
  </si>
  <si>
    <t>Indígena_F</t>
  </si>
  <si>
    <t>Afroecuatoriana/o_F</t>
  </si>
  <si>
    <t>Negro(a)_F</t>
  </si>
  <si>
    <t>Mulato(a)_F</t>
  </si>
  <si>
    <t>Montuvio(a)_F</t>
  </si>
  <si>
    <t>Mestizo(a)_F</t>
  </si>
  <si>
    <t>Blanco(a)_F</t>
  </si>
  <si>
    <t>Otro_F</t>
  </si>
  <si>
    <t>HOMBRE</t>
  </si>
  <si>
    <t>MUJER</t>
  </si>
  <si>
    <t>Fuente: Base de Bonos y Pensiones-Viceministerio de Inclusión Económica</t>
  </si>
  <si>
    <t>Ministerio de Inclusión Económica y Social</t>
  </si>
  <si>
    <t>Cobertura para las Personas adultas mayores (65 AÑOS Y MÁS)</t>
  </si>
  <si>
    <t>POBLACIÓN</t>
  </si>
  <si>
    <t>Afroecuatoriana/ Afrodescendiente/Negra</t>
  </si>
  <si>
    <t>Hasta los 11 años</t>
  </si>
  <si>
    <t>De 12 a hasta los 17 años</t>
  </si>
  <si>
    <t>De 18 a hasta los 29 años</t>
  </si>
  <si>
    <t>De 30 a hasta los 45 años</t>
  </si>
  <si>
    <t>De 46 a hasta los 64 años</t>
  </si>
  <si>
    <t>mayores de 65 años</t>
  </si>
  <si>
    <r>
      <rPr>
        <b/>
        <sz val="10"/>
        <rFont val="Arial Bold"/>
      </rPr>
      <t xml:space="preserve">Fuente: </t>
    </r>
    <r>
      <rPr>
        <sz val="10"/>
        <rFont val="Arial Bold"/>
      </rPr>
      <t>INEC, ENEMDU 2017-2018</t>
    </r>
  </si>
  <si>
    <r>
      <t xml:space="preserve">Elaborado por: </t>
    </r>
    <r>
      <rPr>
        <sz val="10"/>
        <color indexed="8"/>
        <rFont val="Arial Bold"/>
      </rPr>
      <t>CNII, Dirección Técnica – Unidad de Política Pública</t>
    </r>
  </si>
  <si>
    <t>EGRESOS HOSPITALARIOS POR SÍNDROME DE MALTRATO</t>
  </si>
  <si>
    <t>Cuenca</t>
  </si>
  <si>
    <t>Guayaquil</t>
  </si>
  <si>
    <t>Quito</t>
  </si>
  <si>
    <t>Ambato</t>
  </si>
  <si>
    <t>EGRESOS HOSPITALARIOS POR SINTOMATOLOGÍA ASOCIADA AL ALCOHOL Y DROGAS</t>
  </si>
  <si>
    <r>
      <rPr>
        <b/>
        <sz val="11"/>
        <rFont val="Arial Bold"/>
      </rPr>
      <t xml:space="preserve">Fuente: </t>
    </r>
    <r>
      <rPr>
        <sz val="11"/>
        <rFont val="Arial Bold"/>
      </rPr>
      <t>INEC, Registros Estadísticos de Camas y Egresos Hospitalarios (2017-2018).</t>
    </r>
  </si>
  <si>
    <r>
      <t xml:space="preserve">Elaborado por: </t>
    </r>
    <r>
      <rPr>
        <sz val="11"/>
        <color indexed="8"/>
        <rFont val="Arial Bold"/>
      </rPr>
      <t>CNII, Dirección Técnica – Unidad de Política Pública</t>
    </r>
  </si>
  <si>
    <t>PORCENTAJE DE MUJERES DE 12 A 17 AÑOS QUE CONOCE DE MÉTODOS DE PLANIFICACIÓN</t>
  </si>
  <si>
    <t>Conoce de métodos de planificación</t>
  </si>
  <si>
    <t>No conoce de métodos de planificación</t>
  </si>
  <si>
    <r>
      <rPr>
        <b/>
        <sz val="11"/>
        <color indexed="8"/>
        <rFont val="Arial Bold"/>
      </rPr>
      <t xml:space="preserve">Fuente: </t>
    </r>
    <r>
      <rPr>
        <sz val="11"/>
        <color indexed="8"/>
        <rFont val="Arial Bold"/>
      </rPr>
      <t>INEC - Encuesta de Condiciones de Vida 2014</t>
    </r>
  </si>
  <si>
    <t>NACIDOS VIVOS DE MADRES ADOLESCENTES</t>
  </si>
  <si>
    <t>ADOLESCENTES (10 A 19 AÑOS)</t>
  </si>
  <si>
    <t xml:space="preserve">Tasa específica de madres adolescentes  </t>
  </si>
  <si>
    <t>En niñas de 10 a 14 años</t>
  </si>
  <si>
    <t>En adolescentes de 15 a 19 años</t>
  </si>
  <si>
    <t>ADOLESCENTES (10 A 14 AÑOS)</t>
  </si>
  <si>
    <t>Autoidentificación etnica de la madre</t>
  </si>
  <si>
    <t>Afroecuatoriana/Afrodescendiente</t>
  </si>
  <si>
    <t>Nivel de instrucción de la madre</t>
  </si>
  <si>
    <t>Centro de alfabetización</t>
  </si>
  <si>
    <t>Primaria</t>
  </si>
  <si>
    <t>Educación Básica</t>
  </si>
  <si>
    <t>Secundaria</t>
  </si>
  <si>
    <t>Educación Media / Bachillerato</t>
  </si>
  <si>
    <t>Superior no universitario</t>
  </si>
  <si>
    <t>Superior universitario</t>
  </si>
  <si>
    <t>Postgrado</t>
  </si>
  <si>
    <t>Edades simples</t>
  </si>
  <si>
    <r>
      <rPr>
        <b/>
        <sz val="11"/>
        <color indexed="8"/>
        <rFont val="Arial Bold"/>
      </rPr>
      <t xml:space="preserve">Fuente: </t>
    </r>
    <r>
      <rPr>
        <sz val="11"/>
        <color indexed="8"/>
        <rFont val="Arial Bold"/>
      </rPr>
      <t>INEC, Estadísticas Vitales, Nacidos Vivos y Defunciones (2017-2018).</t>
    </r>
  </si>
  <si>
    <t>ADOLESCENTES (15 A 19 AÑOS)</t>
  </si>
  <si>
    <t>EDUCACIÓN EN ADOLESCENTES</t>
  </si>
  <si>
    <t>TASA BRUTA DE MATRÍCULA EN BACHILLERATO</t>
  </si>
  <si>
    <t>Otro, cual</t>
  </si>
  <si>
    <t>Ciudades de referencia</t>
  </si>
  <si>
    <t>Machala</t>
  </si>
  <si>
    <r>
      <t>g</t>
    </r>
    <r>
      <rPr>
        <sz val="8"/>
        <color indexed="8"/>
        <rFont val="Arial Bold"/>
      </rPr>
      <t xml:space="preserve"> Coeficiente de variación superior al 15%. El dato se debe utilizar con precaución.</t>
    </r>
  </si>
  <si>
    <r>
      <t>(*)</t>
    </r>
    <r>
      <rPr>
        <sz val="8"/>
        <color indexed="47"/>
        <rFont val="Arial Bold"/>
      </rPr>
      <t>g</t>
    </r>
    <r>
      <rPr>
        <sz val="8"/>
        <color indexed="8"/>
        <rFont val="Arial Bold"/>
      </rPr>
      <t xml:space="preserve"> Estimación poco precisa por tanto no se considera.</t>
    </r>
  </si>
  <si>
    <r>
      <rPr>
        <b/>
        <sz val="10"/>
        <rFont val="Arial Bold"/>
      </rPr>
      <t xml:space="preserve">Fuente: </t>
    </r>
    <r>
      <rPr>
        <sz val="10"/>
        <rFont val="Arial Bold"/>
      </rPr>
      <t>INEC, ENEMDU 2017</t>
    </r>
  </si>
  <si>
    <r>
      <rPr>
        <b/>
        <sz val="10"/>
        <rFont val="Arial Bold"/>
      </rPr>
      <t xml:space="preserve">Fuente: </t>
    </r>
    <r>
      <rPr>
        <sz val="10"/>
        <rFont val="Arial Bold"/>
      </rPr>
      <t>INEC, MULTIPROPÓSITO 2018</t>
    </r>
  </si>
  <si>
    <t>INCIDENCIA DE VIOLENCIA ESCOLAR ENTRE PARES EN EL ÚLTIMO QUIMESTRE (PORCENTAJES) DE MUJERES DE 11 A 18 AÑOS DE EDAD.</t>
  </si>
  <si>
    <t>Fue víctima de violencia escolar</t>
  </si>
  <si>
    <t>Formas de violencia</t>
  </si>
  <si>
    <t>Fue insultado o recibió apodos ofensivos</t>
  </si>
  <si>
    <t>Fue víctima de rumores o revelación de secretos</t>
  </si>
  <si>
    <t>Le sustrajeron o quitaron sus pertenencias</t>
  </si>
  <si>
    <t>Fue Golpeado</t>
  </si>
  <si>
    <t>Fue víctima de agresión por medios electrónicos</t>
  </si>
  <si>
    <r>
      <rPr>
        <b/>
        <sz val="11"/>
        <color indexed="8"/>
        <rFont val="Arial Bold"/>
      </rPr>
      <t>Fuente</t>
    </r>
    <r>
      <rPr>
        <sz val="11"/>
        <color indexed="8"/>
        <rFont val="Arial Bold"/>
      </rPr>
      <t>: MINEDUC (P. 31), 2017</t>
    </r>
  </si>
  <si>
    <t>NIÑAS, NIÑOS Y ADOLESCENTES QUE SUFRIERON ABUSOS SEXUALES</t>
  </si>
  <si>
    <t>Número de casos por abusos sexuales en el sistema de eduación</t>
  </si>
  <si>
    <t>desde 2011 hasta 2017</t>
  </si>
  <si>
    <t>oc. 2017</t>
  </si>
  <si>
    <t>jun. 2018</t>
  </si>
  <si>
    <r>
      <rPr>
        <b/>
        <sz val="9"/>
        <color indexed="8"/>
        <rFont val="Arial Bold"/>
      </rPr>
      <t>Fuente</t>
    </r>
    <r>
      <rPr>
        <sz val="9"/>
        <color indexed="8"/>
        <rFont val="Arial Bold"/>
      </rPr>
      <t>: Fiscalía General del Estado y el Consejo de la Judicatura-DNA2-Dirección Nacional De Auditoría De Sectores Sociales (DNA2-0002-2019)- nov 2018</t>
    </r>
  </si>
  <si>
    <r>
      <rPr>
        <b/>
        <sz val="11"/>
        <color indexed="8"/>
        <rFont val="Arial Bold"/>
      </rPr>
      <t>Nota:</t>
    </r>
    <r>
      <rPr>
        <sz val="11"/>
        <color indexed="8"/>
        <rFont val="Arial Bold"/>
      </rPr>
      <t xml:space="preserve"> Examen Especial a los fondos asignados y utilizados por el Ministerio de Educación para la ejecución de los estudios, planes, proyectos, programas y campañas relacionadas con el "Plan Nacional Integral para erradicar los delitos sexuales en el sistema educativo", su administración y liquidación en el MINISTERIO DE EDUCACIÓN y entidades relacionadas, por el período comprendido entre el 1 de enero de 2013 y el 30 de junio de 2018</t>
    </r>
  </si>
  <si>
    <t>PREVALENCIA TOTAL DE VIOLENCIA CONTRA LAS MUJERES ADOLESCENTES A LO LARGO DE LA VIDA</t>
  </si>
  <si>
    <t>ADOLESCENTES DE 15 A 17 AÑOS DE EDAD</t>
  </si>
  <si>
    <t>ÁMBITO</t>
  </si>
  <si>
    <t>Educativo</t>
  </si>
  <si>
    <t>Laboral</t>
  </si>
  <si>
    <t>Pareja</t>
  </si>
  <si>
    <t>Social</t>
  </si>
  <si>
    <t>Familiar</t>
  </si>
  <si>
    <r>
      <rPr>
        <b/>
        <sz val="9"/>
        <color indexed="8"/>
        <rFont val="Arial Bold"/>
      </rPr>
      <t>Fuente</t>
    </r>
    <r>
      <rPr>
        <sz val="9"/>
        <color indexed="8"/>
        <rFont val="Arial Bold"/>
      </rPr>
      <t>: Encuesta Nacional sobre Relaciones Familiares y Violencia de Género contra las Mujeres - ENVIGMU</t>
    </r>
  </si>
  <si>
    <r>
      <t xml:space="preserve">Población de referencia: </t>
    </r>
    <r>
      <rPr>
        <sz val="9"/>
        <color indexed="8"/>
        <rFont val="Arial Bold"/>
      </rPr>
      <t>Mujeres de 15 años y más</t>
    </r>
  </si>
  <si>
    <t xml:space="preserve">PREVALENCIA TOTAL DE VIOLENCIA CONTRA LAS MUJERES ADOLESCENTES EN LOS ÚLTIMOS 12 MESES </t>
  </si>
  <si>
    <t>PRESUNTOS DELITOS SEXUALES EN NIÑAS, NIÑOS Y ADOLESCENTES HASTA LOS 18 AÑOS</t>
  </si>
  <si>
    <t>Porcentaje con respecto al total</t>
  </si>
  <si>
    <t>ABUSO SEXUAL</t>
  </si>
  <si>
    <t>ACOSO SEXUAL</t>
  </si>
  <si>
    <t>VIOLACIÓN</t>
  </si>
  <si>
    <t>CONTACTO CON FINALIDAD SEXUAL CON MENORES DE DIECIOCHO AÑOS POR MEDIOS ELECTRÓNICOS</t>
  </si>
  <si>
    <t>DISTRIBUCIÓN DE MATERIAL PORNOGRÁFICO A NIÑAS, NIÑOS Y ADOLESCENTES</t>
  </si>
  <si>
    <t>OFERTA DE SERVICIOS SEXUALES CON MENORES DE DIECIOCHO AÑOS POR MEDIOS ELECTRÓNICOS</t>
  </si>
  <si>
    <t>PRIVACIÓN FORZADA DE CAPACIDAD DE REPRODUCCIÓN</t>
  </si>
  <si>
    <r>
      <rPr>
        <b/>
        <sz val="9"/>
        <color indexed="8"/>
        <rFont val="Arial Bold"/>
      </rPr>
      <t>Fuente</t>
    </r>
    <r>
      <rPr>
        <sz val="9"/>
        <color indexed="8"/>
        <rFont val="Arial Bold"/>
      </rPr>
      <t>: Fiscalía General del Estado, Presuntos Delitos secuales oct-2019</t>
    </r>
  </si>
  <si>
    <t>NÚMERO DE DEFUNCIONES POR AGRESIONES AUTOINFLINGIDAS (SUICIDIO) EN ADOLESCENTES</t>
  </si>
  <si>
    <t>Montubio (a)</t>
  </si>
  <si>
    <t>Provincias de referencia</t>
  </si>
  <si>
    <r>
      <t xml:space="preserve">Notas:  </t>
    </r>
    <r>
      <rPr>
        <sz val="9"/>
        <color indexed="63"/>
        <rFont val="Arial Bold"/>
      </rPr>
      <t>Información con corte al 22 de septiembre  de 2019</t>
    </r>
  </si>
  <si>
    <t>NÚMERO DE DEFUNCIONES POR AGRESIONES (HOMICIDIOS INTENCIONALES) EN NIÑAS, NIÑOS Y ADOLESCENTES</t>
  </si>
  <si>
    <r>
      <rPr>
        <b/>
        <sz val="11"/>
        <color indexed="8"/>
        <rFont val="Arial Bold"/>
      </rPr>
      <t xml:space="preserve">Fuente: </t>
    </r>
    <r>
      <rPr>
        <sz val="11"/>
        <color indexed="8"/>
        <rFont val="Arial Bold"/>
      </rPr>
      <t>INEC, Estadísticas Vitales, Nacidos Vivos y Defunciones (2017-2018)./ Dirección Nacional de Delitos contra la Vida, Muertes, Violentas, Desapariciones, Extorsión y Secuestros (DINASED) - Ministerio del Interior (2018).</t>
    </r>
  </si>
  <si>
    <r>
      <t>Elaborado por:</t>
    </r>
    <r>
      <rPr>
        <sz val="11"/>
        <color indexed="8"/>
        <rFont val="Arial Bold"/>
      </rPr>
      <t xml:space="preserve"> CNII, Dirección Técnica – Unidad de Política Pública</t>
    </r>
  </si>
  <si>
    <t xml:space="preserve">TRABAJO INFANTIL DE 5 A 17 AÑOS </t>
  </si>
  <si>
    <t>-</t>
  </si>
  <si>
    <t xml:space="preserve">TRABAJO INFANTIL DE 5 A 14 AÑOS </t>
  </si>
  <si>
    <t xml:space="preserve">TRABAJO INFANTIL DE 15 A 17 AÑOS </t>
  </si>
  <si>
    <t>Caracterización de las (os) adolescentes</t>
  </si>
  <si>
    <t>Fuente: INEC - ENEMDU Diciembre 2018</t>
  </si>
  <si>
    <t>Total_2019</t>
  </si>
  <si>
    <t>Urbano_2019</t>
  </si>
  <si>
    <t>Rural_2019</t>
  </si>
  <si>
    <t>Hombre_2019</t>
  </si>
  <si>
    <t>Mujer_2019</t>
  </si>
  <si>
    <t>Indígena_2019</t>
  </si>
  <si>
    <t>Afroecuatoriano (a) /Afrodescendiente/Negro (a)_2019</t>
  </si>
  <si>
    <t>Mulato  (a)_2019</t>
  </si>
  <si>
    <t>Montuvio (a)_2019</t>
  </si>
  <si>
    <t>Mestizo (a)_2019</t>
  </si>
  <si>
    <t>Blanco (a)_2019</t>
  </si>
  <si>
    <t>Otra_2019</t>
  </si>
  <si>
    <t>De 8 hata los 11 años_2019</t>
  </si>
  <si>
    <t>De 12 a 17 años_2019</t>
  </si>
  <si>
    <t>De 18 a 29 años_2019</t>
  </si>
  <si>
    <t>De 30 a 45 años_2019</t>
  </si>
  <si>
    <t>De 46 a 64 años_2019</t>
  </si>
  <si>
    <t>De 65 a más años_2019</t>
  </si>
  <si>
    <t>Defunciones por suicidio en niñas y niños</t>
  </si>
  <si>
    <t>Afroecuatoriano (a) /Afrodescendiente_2019</t>
  </si>
  <si>
    <t>Otra/Sin información_2019</t>
  </si>
  <si>
    <t>2018*</t>
  </si>
  <si>
    <t>Defunciones por Desnutrición 2018</t>
  </si>
  <si>
    <t>Defunciones por anemia 2018</t>
  </si>
  <si>
    <t>2018_Desn</t>
  </si>
  <si>
    <t>2018_Desn_U</t>
  </si>
  <si>
    <t>2018_Desn_R</t>
  </si>
  <si>
    <t>2018_Desn_H</t>
  </si>
  <si>
    <t>2018_Desn_M</t>
  </si>
  <si>
    <t>2018_Desn_Indig</t>
  </si>
  <si>
    <t>2018_Desn_Afro</t>
  </si>
  <si>
    <t>2018_Desn_Negro</t>
  </si>
  <si>
    <t>2018_Desn_Mulat</t>
  </si>
  <si>
    <t>2018_Desn_Montu</t>
  </si>
  <si>
    <t>2018_Desn_Mest</t>
  </si>
  <si>
    <t>2018_Desn_Blan</t>
  </si>
  <si>
    <t>2018_Desn_Otros</t>
  </si>
  <si>
    <t>2018_Desn_S_infor</t>
  </si>
  <si>
    <t>2018_Desn_hast_1</t>
  </si>
  <si>
    <t>2018_Desn_1a5</t>
  </si>
  <si>
    <t>2018_Desn_6a11</t>
  </si>
  <si>
    <t>2018_Desn_1a11</t>
  </si>
  <si>
    <t>2018_Desn_12a17</t>
  </si>
  <si>
    <t>2018_Desn_18a29</t>
  </si>
  <si>
    <t>2018_Desn_30a45</t>
  </si>
  <si>
    <t>2018_Desn_46a64</t>
  </si>
  <si>
    <t>2018_Desn_may65</t>
  </si>
  <si>
    <t>Defunciones generales por desnutrición y anemia nutricional 2018</t>
  </si>
  <si>
    <t>2019**</t>
  </si>
  <si>
    <t xml:space="preserve">(**)= Información con corte al 22 de septiembre  de 2019, Datos sujetos a variación. 
</t>
  </si>
  <si>
    <t>(*) Información sujeto a cambio</t>
  </si>
  <si>
    <t>Cobertura social- Resumen de personas adultas mayores beneficiarias de los servicios de cuidado del MIES</t>
  </si>
  <si>
    <t>Individuos cuyo ingreso total per cápita es inferior a la línea de pobreza. Para diciembre 2018, se considera a una persona pobre por ingresos si percibe un ingreso familiar per cápita menor a USD 84,79  mensuales y pobre extremo si percibe menos de USD 47,78</t>
  </si>
  <si>
    <t>Incidencia de pobreza por ingresos - varias caracterizaciones</t>
  </si>
  <si>
    <t xml:space="preserve">Incidencia </t>
  </si>
  <si>
    <t>% respecto a la población pobre</t>
  </si>
  <si>
    <t>Grupo de edad</t>
  </si>
  <si>
    <t>Menores de 5 años</t>
  </si>
  <si>
    <t>Entre 6 y 12 años</t>
  </si>
  <si>
    <t>Entre 13 y 18 años</t>
  </si>
  <si>
    <t>Entre 19 y 29 años</t>
  </si>
  <si>
    <t>Entre 30 y 45 años</t>
  </si>
  <si>
    <t>Entre 46 y 65 años</t>
  </si>
  <si>
    <t>Mayores de 65 años</t>
  </si>
  <si>
    <t>Fuente: INEC - ENEMDHUR Diciembre 2017 y 2018</t>
  </si>
  <si>
    <t>Elaboración: Concejo Nacional para la Igualdad Intergeneracional (CNII)</t>
  </si>
  <si>
    <t>Personas que reciben BDH</t>
  </si>
  <si>
    <t xml:space="preserve">Decil </t>
  </si>
  <si>
    <t xml:space="preserve">Decil 1 </t>
  </si>
  <si>
    <t>Decil 2</t>
  </si>
  <si>
    <t>Decil 3</t>
  </si>
  <si>
    <t>Decil 4</t>
  </si>
  <si>
    <t>Decil 5</t>
  </si>
  <si>
    <t>Decil 6</t>
  </si>
  <si>
    <t>Decil 7</t>
  </si>
  <si>
    <t>Decil 8</t>
  </si>
  <si>
    <t>Decil 9</t>
  </si>
  <si>
    <t>Decil 10</t>
  </si>
  <si>
    <t>2018_Anemi</t>
  </si>
  <si>
    <t>2018_Anemi_U</t>
  </si>
  <si>
    <t>2018_Anemi_R</t>
  </si>
  <si>
    <t>2018_Anemi_H</t>
  </si>
  <si>
    <t>2018_Anemi_M</t>
  </si>
  <si>
    <t>2018_Anemi_Indig</t>
  </si>
  <si>
    <t>2018_Anemi_Afro</t>
  </si>
  <si>
    <t>2018_Anemi_Negro</t>
  </si>
  <si>
    <t>2018_Anemi_Mulat</t>
  </si>
  <si>
    <t>2018_Anemi_Montu</t>
  </si>
  <si>
    <t>2018_Anemi_Mest</t>
  </si>
  <si>
    <t>2018_Anemi_Blan</t>
  </si>
  <si>
    <t>2018_Anemi_Otros</t>
  </si>
  <si>
    <t>2018_Anemi_S_infor</t>
  </si>
  <si>
    <t>2018_Anemi_menores_1</t>
  </si>
  <si>
    <t>2018_Anemi_1a11</t>
  </si>
  <si>
    <t>2018_Anemi_12a17</t>
  </si>
  <si>
    <t>2018_Anemi_18a29</t>
  </si>
  <si>
    <t>2018_Anemi_30a45</t>
  </si>
  <si>
    <t>2018_Anemi_46a64</t>
  </si>
  <si>
    <t>2018_Anemi_may65</t>
  </si>
  <si>
    <t>2018_desnu</t>
  </si>
  <si>
    <t>2018_desnu_U</t>
  </si>
  <si>
    <t>2018_desnu_R</t>
  </si>
  <si>
    <t>2018_desnu_H</t>
  </si>
  <si>
    <t>2018_desnu_M</t>
  </si>
  <si>
    <t>2018_desnu_Indig</t>
  </si>
  <si>
    <t>2018_desnu_Afro</t>
  </si>
  <si>
    <t>2018_desnu_Negro</t>
  </si>
  <si>
    <t>2018_desnu_Mulat</t>
  </si>
  <si>
    <t>2018_desnu_Montu</t>
  </si>
  <si>
    <t>2018_desnu_Mest</t>
  </si>
  <si>
    <t>2018_desnu_Blan</t>
  </si>
  <si>
    <t>2018_desnu_Otros</t>
  </si>
  <si>
    <t>2018_desnu_S_infor</t>
  </si>
  <si>
    <t>2018_desnu_menores_1</t>
  </si>
  <si>
    <t>2018_desnu_1a11</t>
  </si>
  <si>
    <t>2018_desnu_12a17</t>
  </si>
  <si>
    <t>2018_desnu_18a29</t>
  </si>
  <si>
    <t>2018_desnu_30a45</t>
  </si>
  <si>
    <t>2018_desnu_46a64</t>
  </si>
  <si>
    <t>2018_desnu_may65</t>
  </si>
  <si>
    <t>Egresos hospitalarios por Obesidad y otras hiperalimentaciones 2018</t>
  </si>
  <si>
    <t>Egresos Hospitalarios por Desnutricion 2018</t>
  </si>
  <si>
    <t>Egresos Hospitalarios por Anemias Nutricionales 2018</t>
  </si>
  <si>
    <t>2018_obes</t>
  </si>
  <si>
    <t>2018_obes_U</t>
  </si>
  <si>
    <t>2018_obes_R</t>
  </si>
  <si>
    <t>2018_obes_H</t>
  </si>
  <si>
    <t>2018_obes_M</t>
  </si>
  <si>
    <t>2018_obes_Indig</t>
  </si>
  <si>
    <t>2018_obes_Afro</t>
  </si>
  <si>
    <t>2018_obes_Negro</t>
  </si>
  <si>
    <t>2018_obes_Mulat</t>
  </si>
  <si>
    <t>2018_obes_Montu</t>
  </si>
  <si>
    <t>2018_obes_Mest</t>
  </si>
  <si>
    <t>2018_obes_Blan</t>
  </si>
  <si>
    <t>2018_obes_Otros</t>
  </si>
  <si>
    <t>2018_obes_S_infor</t>
  </si>
  <si>
    <t>2018_obes_menores_1</t>
  </si>
  <si>
    <t>2018_obes_1a11</t>
  </si>
  <si>
    <t>2018_obes_12a17</t>
  </si>
  <si>
    <t>2018_obes_18a29</t>
  </si>
  <si>
    <t>2018_obes_30a45</t>
  </si>
  <si>
    <t>2018_obes_46a64</t>
  </si>
  <si>
    <t>2018_obes_may65</t>
  </si>
  <si>
    <t>REPORTE DE EGRESOS HOSPITALARIOS Y DEFUNCIONES (2016 -2018)</t>
  </si>
  <si>
    <t>2018_eh</t>
  </si>
  <si>
    <t>2018_eh_U</t>
  </si>
  <si>
    <t>2018_eh_R</t>
  </si>
  <si>
    <t>2018_eh_H</t>
  </si>
  <si>
    <t>2018_eh_M</t>
  </si>
  <si>
    <t>2018_eh_Indig</t>
  </si>
  <si>
    <t>2018_eh_Afro</t>
  </si>
  <si>
    <t>2018_eh_Mulato</t>
  </si>
  <si>
    <t>2018_eh_Montu</t>
  </si>
  <si>
    <t>2018_eh_Mest</t>
  </si>
  <si>
    <t>2018_eh_Blan</t>
  </si>
  <si>
    <t>2018_eh_Otro</t>
  </si>
  <si>
    <t>2018_eh_Ignorado</t>
  </si>
  <si>
    <t>2018_eh_menores_1_año</t>
  </si>
  <si>
    <t>2018_ eh_1 a 11</t>
  </si>
  <si>
    <t>2018_eh_12a17</t>
  </si>
  <si>
    <t>2018_eh_18a29</t>
  </si>
  <si>
    <t>2018_eh_30a45</t>
  </si>
  <si>
    <t>2018_eh_46a64</t>
  </si>
  <si>
    <t>2018_eh_may65</t>
  </si>
  <si>
    <t>Egresos Hospitalarios por Síndrome de maltrato hasta los 12 años</t>
  </si>
  <si>
    <t>2018_eh_hats_12_año</t>
  </si>
  <si>
    <t>2018_Dg</t>
  </si>
  <si>
    <t>2018_Dg_U</t>
  </si>
  <si>
    <t>2018_Dg_R</t>
  </si>
  <si>
    <t>2018_Dg_H</t>
  </si>
  <si>
    <t>2018_Dg_M</t>
  </si>
  <si>
    <t>2018_Dg_Indig</t>
  </si>
  <si>
    <t>2018_Dg_Afro</t>
  </si>
  <si>
    <t>2018_Dg_Mulato</t>
  </si>
  <si>
    <t>2018_Dg_Montu</t>
  </si>
  <si>
    <t>2018_Dg_Mest</t>
  </si>
  <si>
    <t>2018_Dg_Blan</t>
  </si>
  <si>
    <t>2018_Dg_Otro</t>
  </si>
  <si>
    <t>2018_Dg_Ignorado</t>
  </si>
  <si>
    <t>2018_Dg_Menores a 1 año</t>
  </si>
  <si>
    <t>2018_Dg_a 11</t>
  </si>
  <si>
    <t>2018_Dg_12a17</t>
  </si>
  <si>
    <t>2018_Dg_18a29</t>
  </si>
  <si>
    <t>2018_Dg_30a45</t>
  </si>
  <si>
    <t>2018_Dg_46a64</t>
  </si>
  <si>
    <t>2018_Dg_may65</t>
  </si>
  <si>
    <t>Defunciones generales por agresión 12 años</t>
  </si>
  <si>
    <r>
      <rPr>
        <b/>
        <sz val="11"/>
        <color theme="1"/>
        <rFont val="Century Gothic"/>
        <family val="2"/>
      </rPr>
      <t xml:space="preserve">Fuente: </t>
    </r>
    <r>
      <rPr>
        <sz val="11"/>
        <color theme="1"/>
        <rFont val="Century Gothic"/>
        <family val="2"/>
      </rPr>
      <t>INEC, Registros Administrativos de Estadísticas Vitales, Nacidos Vivos y Defunciones (2016-2018).</t>
    </r>
  </si>
  <si>
    <r>
      <rPr>
        <b/>
        <sz val="11"/>
        <rFont val="Century Gothic"/>
        <family val="2"/>
      </rPr>
      <t xml:space="preserve">Fuente: </t>
    </r>
    <r>
      <rPr>
        <sz val="11"/>
        <rFont val="Century Gothic"/>
        <family val="2"/>
      </rPr>
      <t>INEC, Registros Estadísticos de Camas y Egresos Hospitalarios (2016-2018).</t>
    </r>
  </si>
  <si>
    <t>De 1 hasta los 11 años</t>
  </si>
  <si>
    <t>1. Reporte de Población de nacionalidades y pueblos Indígenas</t>
  </si>
  <si>
    <t xml:space="preserve">Mercado laboral </t>
  </si>
  <si>
    <t xml:space="preserve">Empleo Global </t>
  </si>
  <si>
    <t>Jefe del hogar</t>
  </si>
  <si>
    <t xml:space="preserve">Pobreza por ingresos </t>
  </si>
  <si>
    <t xml:space="preserve">Educación </t>
  </si>
  <si>
    <r>
      <rPr>
        <b/>
        <sz val="11"/>
        <color theme="1"/>
        <rFont val="Calibri"/>
        <family val="2"/>
        <scheme val="minor"/>
      </rPr>
      <t xml:space="preserve">Fuente: INEC- </t>
    </r>
    <r>
      <rPr>
        <sz val="11"/>
        <color theme="1"/>
        <rFont val="Calibri"/>
        <family val="2"/>
        <scheme val="minor"/>
      </rPr>
      <t>Registro Estadístico de Matrimonios. Años 2010- 2018</t>
    </r>
  </si>
  <si>
    <t>Niñas, niños y adolescentes menos de 15 años</t>
  </si>
  <si>
    <t>jóvenes 18 a 24 años</t>
  </si>
  <si>
    <t>Jóvenes 25 a 29 años</t>
  </si>
  <si>
    <r>
      <rPr>
        <b/>
        <sz val="11"/>
        <color theme="1"/>
        <rFont val="Century"/>
        <family val="1"/>
      </rPr>
      <t>Elaborado por:</t>
    </r>
    <r>
      <rPr>
        <sz val="11"/>
        <color theme="1"/>
        <rFont val="Century"/>
        <family val="1"/>
      </rPr>
      <t xml:space="preserve"> CNII, Dirección Técnica – Unidad de Política Pública</t>
    </r>
  </si>
  <si>
    <t>Reporte de matrimonios en niños, niñas y adolescentes por sexo a nivel nacional 2010 - 2018</t>
  </si>
  <si>
    <r>
      <t>1. Caracterización Nacional de Tabajo infantil</t>
    </r>
    <r>
      <rPr>
        <b/>
        <sz val="12"/>
        <rFont val="Century Gothic"/>
        <family val="2"/>
      </rPr>
      <t>_Dic 2018,</t>
    </r>
    <r>
      <rPr>
        <sz val="12"/>
        <rFont val="Century Gothic"/>
        <family val="2"/>
      </rPr>
      <t xml:space="preserve"> por área, sexo, grupo etario, pueblo y nacionalidad, horas trabajadas por semana,  nivel de instrucción y rama de actividad.</t>
    </r>
  </si>
  <si>
    <r>
      <t>2. Caracterización Nacional de Tabajo infantil_</t>
    </r>
    <r>
      <rPr>
        <b/>
        <sz val="12"/>
        <rFont val="Century Gothic"/>
        <family val="2"/>
      </rPr>
      <t xml:space="preserve">Marzo 2019 y </t>
    </r>
    <r>
      <rPr>
        <sz val="12"/>
        <rFont val="Century Gothic"/>
        <family val="2"/>
      </rPr>
      <t>Evolución de la tasa de trabajo infantil</t>
    </r>
  </si>
  <si>
    <t>ANÁLISIS DE SITUACIÓN</t>
  </si>
  <si>
    <t>DEFUNCIONES POR CAUSA VIOLENTAS PREVENIBLES (ACCIDENTES DE TRÁNSITO, HOMICIDIOS, ASESINATOS, SICARIATOS, FEMICIDIOS Y SUICIDIOS)</t>
  </si>
  <si>
    <t>El presente análisis tiene como objetivo presentar los resultados de defunciones por causas violentas prevenibles, enfocados principalmente en; accidentes de tránsito, homicidios, asesinatos, sicariatos, femicidios y suicidios. Se presenta información de los registros administrativos recolectados en el Formulario de Defunción General (Estadísticas vitales presentado por el INEC) y para el año 2018 al 2019, procederemos a mostrar los registros del Ministerio de Gobierno, Dirección Nacional de Delitos Contra la Vida, Muertes Violentas, Desapariciones, Extorsión y Secuestro de la Policía Nacional (DINASED).</t>
  </si>
  <si>
    <t xml:space="preserve">En los Objetivos de Desarrollo Sostenible, el Objetivo 5: “Lograr la igualdad entre los géneros y empoderar a todas las mujeres y las niñas”;  busca la igualdad de género en todas sus formas, poner fin a toda clase de discriminación en contra de mujeres y niñas, y ubica la meta de: “Poner fin a todas las formas de discriminación contra todas las mujeres y las niñas en todo el mundo”; “Eliminar todas las formas de violencia contra todas las mujeres y las niñas en los ámbitos público y privado, incluidas la trata y la explotación sexual y otros tipos de explotación”; “Eliminar todas las prácticas nocivas, como el matrimonio infantil, precoz y forzado y la mutilación genital femenina”; y ” Aprobar y fortalecer políticas acertadas y leyes aplicables para promover la igualdad de género y el empoderamiento de todas las mujeres y las niñas a todos los niveles”. </t>
  </si>
  <si>
    <t>Para el Objetivo 10 “Reducir la desigualdad en y entre los países”, que busca enfrentar la desigualdad de ingresos, tanto por sexo, pueblo y nacionalidad, promoviendo la inclusión económica de todas y todos, y establece las metas de; “ De aquí a 2030, potenciar y promover la inclusión social, económica y política de todas las personas, independientemente de su edad, sexo, discapacidad, raza, etnia, origen, religión o situación económica u otra condición”; y “Garantizar la igualdad de oportunidades y reducir la desigualdad de resultados, incluso eliminando las leyes, políticas y prácticas discriminatorias y promoviendo legislaciones, políticas y medidas adecuadas a ese respecto”</t>
  </si>
  <si>
    <t>En referencia al Objetivo 11: “Lograr que las ciudades y los asentamientos humanos sean inclusivos, seguros, resilientes y sostenibles” que establece;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</si>
  <si>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En cuanto al Objetivo 16:” Promover sociedades, justas, pacíficas e inclusivas”; que busca “reducir sustancialmente todas las formas de violencia”, establece como meta: “Reducir significativamente todas las formas de violencia y las correspondientes tasas de mortalidad en todo el mundo”; “Poner fin al maltrato, la explotación, la trata y todas las formas de violencia y tortura contra los niños”; “Promover el estado de derecho en los planos nacional e internacional y garantizar la igualdad de acceso a la justicia para todos”; “De aquí a 2030, reducir significativamente las corrientes financieras y de armas ilícitas, fortalecer la recuperación y devolución de los activos robados y luchar contra todas las formas de delincuencia organizada”; y “Fortalecer las instituciones nacionales pertinentes, incluso mediante la cooperación internacional, para crear a todos los niveles, particularmente en los países en desarrollo, la capacidad de prevenir la violencia y combatir el terrorismo y la delincuencia”</t>
  </si>
  <si>
    <t>Según el Plan Nacional Toda una Vida 2017-2021, en el eje 1: “Derechos para todos durante toda la vida; objetivo 1; “1.10 Erradicar toda forma de discriminación y violencia por razones económicas, sociales, culturales, religiosas, etnia, edad, discapacidad y movilidad humana, con énfasis en la violencia de género y sus distintas manifestaciones” y que “1.15 Promover el uso y el disfrute de un hábitat seguro, que permita el acceso equitativo a los espacios públicos con enfoque inclusivo”.</t>
  </si>
  <si>
    <t>En este contexto, las defunciones por causas violentas son problemáticas que se deben afrontar desde la política pública, en conjunto con las instituciones rectoras y ejecutoras de derechos con el fin de la prevención y erradicación de todo tipo de violencia, inseguridad y atención especializada, con cobertura a nivel nacional, que garantice la protección integral de niñas, niños, adolescentes y personas adultas mayores.</t>
  </si>
  <si>
    <t xml:space="preserve">Para el año 2017, las defunciones por accidentes de transporte y otras causas extremas se establecieron en 5 341 casos (Tabla 1), de los cuales el 23 % de las víctimas son mujeres y el 77 % son hombres. Las muertes por accidentes de transporte ocurridos entre los años 2016 y 2017 representan 5 955 casos, en donde las victimas jóvenes de 18 a 29 años representan el 30 %.  Las cifras muestran la problemática de inseguridad en la que se encuentra la población, pues en promedio 15 personas fallecieron por día, para el año 2017. </t>
  </si>
  <si>
    <t>Tabla 1. Defunciones violentas por accidentes de transporte y otras causas externas de traumatismos accidentales</t>
  </si>
  <si>
    <t>Accidentes de transporte terrestre</t>
  </si>
  <si>
    <t>Otros accidentes de transporte y otras causas externas de traumatismos accidentales</t>
  </si>
  <si>
    <t>2017*</t>
  </si>
  <si>
    <t>Niñas y niños (0 hasta 11 años)</t>
  </si>
  <si>
    <t>Adolescentes (12 hasta 17 años)</t>
  </si>
  <si>
    <t>Jóvenes (18 hasta 29 años)</t>
  </si>
  <si>
    <t>Personas adultas (30 hasta 64 años)</t>
  </si>
  <si>
    <t>Personas adultas mayores (65 a más años)</t>
  </si>
  <si>
    <t>* cifras provisionales: corresponden a los datos o indicadores que se generan con información de las defunciones generales ocurridas en el 2017, y que están sujetos a ajustes por registros posteriores.</t>
  </si>
  <si>
    <t>Fuente: Registro estadístico de defunciones generales, años 2016-2017.</t>
  </si>
  <si>
    <t xml:space="preserve">Por otra parte, las defunciones por causa de homicidio se incrementaron para el 2018 (tabla 2), llegando a 989 casos, en los cuales el 86 % son homicidios en hombres. Los niñas, niños y adolescentes no se encuentran exentos ya que, para el mismo año se reportaron 70 defunciones por homicidio. Por otro lado, el homicidio en personas jóvenes se establece en 34 %. </t>
  </si>
  <si>
    <t>El incremento considerable de los homicidios en el Ecuador alerta a las instituciones públicas de protección de derechos y justicia social para la toma de decisiones, en donde los proyectos de seguridad, no discriminación, erradicar todo tipo de violencia, entre otros, son fundamentales para la sociedad y el Estado Ecuatoriano.</t>
  </si>
  <si>
    <t xml:space="preserve">Por otro lado, los asesinatos y el sicariato no represento una reducción considerable en los últimos tres años (tabla 3), demostrando la problemática de seguridad nacional, en donde las niñas, niños, adolescentes, jóvenes y personas adultas mayores se encuentra en estado de vulnerabilidad y violencia. </t>
  </si>
  <si>
    <t>Tabla 2. Defunciones por causa de homicidio.</t>
  </si>
  <si>
    <t>2016*</t>
  </si>
  <si>
    <t>2017*p</t>
  </si>
  <si>
    <t>2018**</t>
  </si>
  <si>
    <t>Desde 0 hasta 14 años</t>
  </si>
  <si>
    <t>Desde 15 hasta 19 años</t>
  </si>
  <si>
    <t>Desde 20 hasta 29 años</t>
  </si>
  <si>
    <t>Desde 30 hasta 64 años</t>
  </si>
  <si>
    <t>Desde 65 a más años</t>
  </si>
  <si>
    <t>*p cifras provisionales: corresponden a los datos o indicadores que se generan con información de las defunciones generales ocurridas en el 2017, y que están sujetos a ajustes por registros posteriores.</t>
  </si>
  <si>
    <t>Fuente: *Registro estadístico de defunciones generales, años 2016-2017. **Ministerio de Gobierno / DINASED 2018- junio 2019</t>
  </si>
  <si>
    <t>Tabla 3. Defunciones por causa de asesinato y sicariato.</t>
  </si>
  <si>
    <t>No determinado</t>
  </si>
  <si>
    <t>desde 0 hasta 14 años</t>
  </si>
  <si>
    <t>Fuente: Ministerio de Gobierno / DINASED 2018- junio 2019</t>
  </si>
  <si>
    <t xml:space="preserve">Los femicidios es un crimen de odio contra la mujer, entendido como asesinato por el hecho de ser mujer. Es un acto de máxima discriminación y violencia de género en donde se impone la superioridad de una persona en contra de la víctima mujer.  </t>
  </si>
  <si>
    <t xml:space="preserve">En el Ecuador, se reportaron 258 casos de femicidios (tabal 4) en el período de 2016 a junio de 2019, en donde el 48 % son víctimas de niñas, adolescentes y mujeres jóvenes. </t>
  </si>
  <si>
    <t>El 2017 fue el año donde se incrementa a un 56 % el femicidio en el Ecuador, llegando a ser el mayor del período. Frente a esta problemática, el Estado deberá fortalecer la prevención y la seguridad con el propósito de la erradicación de todo tipo de violencia y la discriminación en todas sus formas.</t>
  </si>
  <si>
    <t>Tabla 4. Defunciones por causa de femicidio.</t>
  </si>
  <si>
    <t>Acumulado</t>
  </si>
  <si>
    <t xml:space="preserve"> Nacional  </t>
  </si>
  <si>
    <t>Adolescentes de 15 a 17 años</t>
  </si>
  <si>
    <t xml:space="preserve">Tasa de letalidad hospitalaria por 100 egresos </t>
  </si>
  <si>
    <t>De 12 hasta los 17 años</t>
  </si>
  <si>
    <t>De 18 hasta los 29 años</t>
  </si>
  <si>
    <t>De 30 hasta los 46 años</t>
  </si>
  <si>
    <t>De 46 hasta los 64 años</t>
  </si>
  <si>
    <t>Egresos Hospitalarios por Egresos Hospitalarios por sintomatología asociadas al consumo y abuso del alcohol y drogas</t>
  </si>
  <si>
    <t>2018_Nacional</t>
  </si>
  <si>
    <t>2018_Urbano</t>
  </si>
  <si>
    <t>2018_Rural</t>
  </si>
  <si>
    <t>2018_Hombre</t>
  </si>
  <si>
    <t>2018_Mujer</t>
  </si>
  <si>
    <t>2018_Indígena</t>
  </si>
  <si>
    <t>2018_Afroecuatoriano (a) /Afrodescendiente</t>
  </si>
  <si>
    <t>2018_Negro (a)</t>
  </si>
  <si>
    <t>2018_Mulato  (a)</t>
  </si>
  <si>
    <t>2018_Montuvio (a)</t>
  </si>
  <si>
    <t>2018_Mestizo (a)</t>
  </si>
  <si>
    <t>2018_Blanco (a)</t>
  </si>
  <si>
    <t>2018_Otra</t>
  </si>
  <si>
    <t>2018_Sin información</t>
  </si>
  <si>
    <t>2018_Menores de 1 año</t>
  </si>
  <si>
    <t>2018_De 1  hata los 11 años</t>
  </si>
  <si>
    <t>2018_De 12 a 17 años</t>
  </si>
  <si>
    <t>2018_De 18 a 29 años</t>
  </si>
  <si>
    <t>2018_De 30 a 45 años</t>
  </si>
  <si>
    <t>2018_De 46 a 64 años</t>
  </si>
  <si>
    <t>2018_De 65 a más años</t>
  </si>
  <si>
    <t>2016_Nacional</t>
  </si>
  <si>
    <t>2016_Urbano</t>
  </si>
  <si>
    <t>2016_Rural</t>
  </si>
  <si>
    <t>2016_Hombre</t>
  </si>
  <si>
    <t>2016_Mujer</t>
  </si>
  <si>
    <t>2016_Indígena</t>
  </si>
  <si>
    <t>2016_Afroecuatoriano (a) /Afrodescendiente</t>
  </si>
  <si>
    <t>2016_Negro (a)</t>
  </si>
  <si>
    <t>2016_Mulato  (a)</t>
  </si>
  <si>
    <t>2016_Montuvio (a)</t>
  </si>
  <si>
    <t>2016_Mestizo (a)</t>
  </si>
  <si>
    <t>2016_Blanco (a)</t>
  </si>
  <si>
    <t>2016_Otra</t>
  </si>
  <si>
    <t>2016_Sin información</t>
  </si>
  <si>
    <t>2016_Menores de 1 año</t>
  </si>
  <si>
    <t>2016_De 1  hata los 11 años</t>
  </si>
  <si>
    <t>2016_De 12 a 17 años</t>
  </si>
  <si>
    <t>2016_De 18 a 29 años</t>
  </si>
  <si>
    <t>2016_De 30 a 45 años</t>
  </si>
  <si>
    <t>2016_De 46 a 64 años</t>
  </si>
  <si>
    <t>2016_De 65 a más años</t>
  </si>
  <si>
    <t>2017_Nacional</t>
  </si>
  <si>
    <t>2017_Urbano</t>
  </si>
  <si>
    <t>2017_Rural</t>
  </si>
  <si>
    <t>2017_Hombre</t>
  </si>
  <si>
    <t>2017_Mujer</t>
  </si>
  <si>
    <t>2017_Indígena</t>
  </si>
  <si>
    <t>2017_Afroecuatoriano (a) /Afrodescendiente</t>
  </si>
  <si>
    <t>2017_Negro (a)</t>
  </si>
  <si>
    <t>2017_Mulato  (a)</t>
  </si>
  <si>
    <t>2017_Montuvio (a)</t>
  </si>
  <si>
    <t>2017_Mestizo (a)</t>
  </si>
  <si>
    <t>2017_Blanco (a)</t>
  </si>
  <si>
    <t>2017_Otra</t>
  </si>
  <si>
    <t>2017_Sin información</t>
  </si>
  <si>
    <t>2017_Menores de 1 año</t>
  </si>
  <si>
    <t>2017_De 1  hata los 11 años</t>
  </si>
  <si>
    <t>2017_De 12 a 17 años</t>
  </si>
  <si>
    <t>2017_De 18 a 29 años</t>
  </si>
  <si>
    <t>2017_De 30 a 45 años</t>
  </si>
  <si>
    <t>2017_De 46 a 64 años</t>
  </si>
  <si>
    <t>2017_De 65 a más años</t>
  </si>
  <si>
    <r>
      <rPr>
        <b/>
        <sz val="11"/>
        <color theme="1"/>
        <rFont val="Century Gothic"/>
        <family val="2"/>
      </rPr>
      <t xml:space="preserve">Fuente: </t>
    </r>
    <r>
      <rPr>
        <sz val="11"/>
        <color theme="1"/>
        <rFont val="Century Gothic"/>
        <family val="2"/>
      </rPr>
      <t>INEC, Estadísticas Vitales, Nacidos Vivos y Defunciones (2016-2018).</t>
    </r>
  </si>
  <si>
    <t>Número de egresos hospitalarios por sintomatología el consumo de alcohol y drogas  nos muestra el total de personas que han sido dadas de alta en algún establecimiento de saludo a nivel nacional o local, y que se diagnosticó síntomas asociados con el consumo y abuso de alcohol y drogas en un período determinado</t>
  </si>
  <si>
    <t>Número de defunciones por sintomatología el consumo de alcohol y drogas  nos muestra el total de personas que han sido dadas de alta en algún establecimiento de saludo a nivel nacional o local, y que se diagnosticó síntomas asociados con el consumo y abuso de alcohol y drogas en un período determinado</t>
  </si>
  <si>
    <t xml:space="preserve">Según el manual de procedimientos y normas de estadísticas sociales 2002, la Tasa de Letalidad representa la relación entre el número total de defunciones por una enfermedad en un periodo determinado y el número de casos diagnosticados de la enfermedad en el mismo periodo por cien personas que egresaron. </t>
  </si>
  <si>
    <t>Egresos Hospitalarios por sintomatología asociada al consumo y abuso del alcohol y drogas</t>
  </si>
  <si>
    <t xml:space="preserve">La Tasa de Letalidad por sintomatología asociada al consumo y abuso del alcohol y drogas se mantuvo en el transcurso del tiempo, en el cual 2 de cada 100 egresos fueron por causa de fallecimiento. </t>
  </si>
  <si>
    <t>Caracterización de los pueblos afroamericanos</t>
  </si>
  <si>
    <t>Población de personas afroamericanas</t>
  </si>
  <si>
    <t>Afroamericano</t>
  </si>
  <si>
    <t>Analfabetismo</t>
  </si>
  <si>
    <t>Años promedio de escolaridad</t>
  </si>
  <si>
    <t>Empleo Adecuado/Pleno</t>
  </si>
  <si>
    <t>Empleo Adecuado/Pleno (%)</t>
  </si>
  <si>
    <t>Empleo no pleno  (%)</t>
  </si>
  <si>
    <t>Subempleo (%)</t>
  </si>
  <si>
    <t>Desempleo (%)</t>
  </si>
  <si>
    <t xml:space="preserve">Pobreza y Extrema pobreza por ingtresos </t>
  </si>
  <si>
    <t xml:space="preserve">Extrema pobreza por ingtresos </t>
  </si>
  <si>
    <t>Seguridad social</t>
  </si>
  <si>
    <t>Porcentaje de la población afiliada y/o cubierta por el seguro social</t>
  </si>
  <si>
    <t>Coeficiente de variación superior al 15%, dato se debe utilizar con precaución.</t>
  </si>
  <si>
    <r>
      <t xml:space="preserve">Fuente: </t>
    </r>
    <r>
      <rPr>
        <sz val="9"/>
        <color theme="1"/>
        <rFont val="Century Gothic"/>
        <family val="2"/>
      </rPr>
      <t>INEC - ENEMDU  dic 2009 - 2018</t>
    </r>
  </si>
  <si>
    <t>Saldo migratorio en el Ecuador 2017 - 2018</t>
  </si>
  <si>
    <t>Extranjeros</t>
  </si>
  <si>
    <t>Ecuatorianos</t>
  </si>
  <si>
    <t>Movimientos Internacionales</t>
  </si>
  <si>
    <t>Entradas</t>
  </si>
  <si>
    <t>Salidas</t>
  </si>
  <si>
    <t>Movimientos Netos</t>
  </si>
  <si>
    <t>Entradas de extrajeros al Ecuador por grupos etarios 2017-2018</t>
  </si>
  <si>
    <t>ENTRADA DE EXTRANJEROS AL ECUADOR</t>
  </si>
  <si>
    <t>Sin especificar</t>
  </si>
  <si>
    <t>Adolescencia (de 12 a 17 años)</t>
  </si>
  <si>
    <t>Adultos (de 30 a 64 años)</t>
  </si>
  <si>
    <t>Personas adultas mayores (de 65 a más)</t>
  </si>
  <si>
    <t>Entradas de niñas, niños y adolescentes extranjeros al Ecuador por sexo 2017-2018</t>
  </si>
  <si>
    <t>Indefinido</t>
  </si>
  <si>
    <t>Entradas de niñas y niños extranjeros al Ecuador por sexo 2017-2018</t>
  </si>
  <si>
    <t>Entradas de adolescentes extranjeros al Ecuador por sexo 2017-2018</t>
  </si>
  <si>
    <t>Entradas de niñas, niños y adolescentes extranjeros al Ecuador por motivo del viaje 2017-2018</t>
  </si>
  <si>
    <t>Entradas de niñas y niños extranjeros al Ecuador por motivo del viaje 2017-2018</t>
  </si>
  <si>
    <t>Niñez *</t>
  </si>
  <si>
    <t>Adolescencia**</t>
  </si>
  <si>
    <t>Turismo</t>
  </si>
  <si>
    <t>Negocios</t>
  </si>
  <si>
    <t>Eventos</t>
  </si>
  <si>
    <t>Estudios</t>
  </si>
  <si>
    <t>Residencia</t>
  </si>
  <si>
    <t>Otros</t>
  </si>
  <si>
    <t>Niñez *:Representa el porsentaje entrada de niñas y niños por motivo del viaje con respecto al total de entradas de niñas y niños al país</t>
  </si>
  <si>
    <t>Entradas de adolescentes extranjeros al Ecuador por motivo del viaje 2017-2018</t>
  </si>
  <si>
    <t>Adolescencia**:Representa el porsentaje entrada de adolescencia por motivo del viaje con respecto al total de entradas de adolescentes al país</t>
  </si>
  <si>
    <t>Entradas de niñas, niños y adolescentes extranjeros al Ecuador por país de residencia 2017-2018</t>
  </si>
  <si>
    <t>Niñez</t>
  </si>
  <si>
    <t>Adolescencia</t>
  </si>
  <si>
    <t>niñez</t>
  </si>
  <si>
    <t>adolescencia</t>
  </si>
  <si>
    <t>Venezuela</t>
  </si>
  <si>
    <t>Estados Unidos de América</t>
  </si>
  <si>
    <t>Colombia</t>
  </si>
  <si>
    <t>España</t>
  </si>
  <si>
    <t>Perú</t>
  </si>
  <si>
    <t>Ecuador</t>
  </si>
  <si>
    <t>Chile</t>
  </si>
  <si>
    <t>Canadá</t>
  </si>
  <si>
    <t>Reino Unido</t>
  </si>
  <si>
    <t>Resto de países</t>
  </si>
  <si>
    <t>Entradas de niñas, niños y adolescentes extranjeros al Ecuador por nacionalidad 2017-2018</t>
  </si>
  <si>
    <t>Argentina</t>
  </si>
  <si>
    <t>Alemania</t>
  </si>
  <si>
    <r>
      <rPr>
        <b/>
        <sz val="11"/>
        <color theme="1"/>
        <rFont val="Century Gothic"/>
        <family val="2"/>
      </rPr>
      <t xml:space="preserve">Fuente: </t>
    </r>
    <r>
      <rPr>
        <sz val="11"/>
        <color theme="1"/>
        <rFont val="Century Gothic"/>
        <family val="2"/>
      </rPr>
      <t>INEC; Registro Estadístico de Entradas y Salidas de ecuatorianos y extranjeros 2017-2018</t>
    </r>
  </si>
  <si>
    <r>
      <rPr>
        <b/>
        <sz val="10"/>
        <color theme="1"/>
        <rFont val="Century Gothic"/>
        <family val="2"/>
      </rPr>
      <t>Consideración</t>
    </r>
    <r>
      <rPr>
        <sz val="10"/>
        <color theme="1"/>
        <rFont val="Century Gothic"/>
        <family val="2"/>
      </rPr>
      <t xml:space="preserve">: </t>
    </r>
    <r>
      <rPr>
        <sz val="11"/>
        <color theme="1"/>
        <rFont val="Century Gothic"/>
        <family val="2"/>
      </rPr>
      <t>La información de carácter individual es recolectada por las jefaturas de control migratorio que funcionan en el territorio nacional a través de la Subsecretaría de Migración del Ministerio del Interior.</t>
    </r>
  </si>
  <si>
    <t>2018_Total</t>
  </si>
  <si>
    <t>2018_Urbana</t>
  </si>
  <si>
    <t>2018_Afroecuatoriana/Afrodescendiente</t>
  </si>
  <si>
    <t>2018_Negra</t>
  </si>
  <si>
    <t>2018_Mulata</t>
  </si>
  <si>
    <t>2018_Montubia</t>
  </si>
  <si>
    <t>2018_Mestiza</t>
  </si>
  <si>
    <t>2018_Blanca</t>
  </si>
  <si>
    <t xml:space="preserve">2018- 10 </t>
  </si>
  <si>
    <t>2018-11</t>
  </si>
  <si>
    <t>2018- 12</t>
  </si>
  <si>
    <t>2018- 13</t>
  </si>
  <si>
    <t>2018- 14</t>
  </si>
  <si>
    <t>Nacimiento en madres niñas 10 - 14 años</t>
  </si>
  <si>
    <t>Nacimiento en madres niñas 15 - 19 años</t>
  </si>
  <si>
    <t>2018- 15</t>
  </si>
  <si>
    <t>2018-16</t>
  </si>
  <si>
    <t>2018- 17</t>
  </si>
  <si>
    <t>2018- 18</t>
  </si>
  <si>
    <t>2018- 19</t>
  </si>
  <si>
    <t>2017_Total</t>
  </si>
  <si>
    <t>2017_Urbana</t>
  </si>
  <si>
    <t>2017_Afroecuatoriana/Afrodescendiente</t>
  </si>
  <si>
    <t>2017_Negra</t>
  </si>
  <si>
    <t>2017_Mulata</t>
  </si>
  <si>
    <t>2017_Montubia</t>
  </si>
  <si>
    <t>2017_Mestiza</t>
  </si>
  <si>
    <t>2017_Blanca</t>
  </si>
  <si>
    <t>2016_Total</t>
  </si>
  <si>
    <t>2016_Urbana</t>
  </si>
  <si>
    <t>2016_Afroecuatoriana/Afrodescendiente</t>
  </si>
  <si>
    <t>2016_Negra</t>
  </si>
  <si>
    <t>2016_Mulata</t>
  </si>
  <si>
    <t>2016_Montubia</t>
  </si>
  <si>
    <t>2016_Mestiza</t>
  </si>
  <si>
    <t>2016_Blanca</t>
  </si>
  <si>
    <t>2016_EA10a14_10</t>
  </si>
  <si>
    <t>2016_EA10a14_11</t>
  </si>
  <si>
    <t>2016_EA10a14_12</t>
  </si>
  <si>
    <t>2016_EA10a14_13</t>
  </si>
  <si>
    <t>2016_EA10a14_14</t>
  </si>
  <si>
    <t>2017_EA10a14_10</t>
  </si>
  <si>
    <t>2017_EA10a14_11</t>
  </si>
  <si>
    <t>2017_EA10a14_12</t>
  </si>
  <si>
    <t>2017_EA10a14_13</t>
  </si>
  <si>
    <t>2017_EA10a14_14</t>
  </si>
  <si>
    <t>Defuciones sintomatología asociada al consumo y abuso del alcohol y drogas</t>
  </si>
  <si>
    <r>
      <rPr>
        <b/>
        <sz val="11"/>
        <color theme="1"/>
        <rFont val="Century Gothic"/>
        <family val="2"/>
      </rPr>
      <t xml:space="preserve">Fuente: </t>
    </r>
    <r>
      <rPr>
        <sz val="11"/>
        <color theme="1"/>
        <rFont val="Century Gothic"/>
        <family val="2"/>
      </rPr>
      <t>INEC, Estadísticas Egresos Hospitalarios (2016-2018).</t>
    </r>
  </si>
  <si>
    <t>Egresos hospitalarios por enfermedad por virus de la inmunodeficiencia humana [VIH] 
(CIE 10 B20 - B24)</t>
  </si>
  <si>
    <t>Número de egresos hospitalarios por  enfermedad por virus de la inmunodeficiencia humana [VIH] nos muestra el total de personas que han sido dadas de alta en algún establecimiento de saludo a nivel nacional o local, y que se diagnosticó enfermedades por virus de la inmunodeficiencia humana (VIH)</t>
  </si>
  <si>
    <t>La Tasa de Letalidad por enfermedad por virus de la inmunodeficiencia humana [VIH] al 2018 disminuyo con respecto al año anterior, en donde 14 de cada 100 egresos con el diagnóstico de enfermedad por virus de la inmunodeficiencia humana [VIH], fueron por causa de fallecimiento.</t>
  </si>
  <si>
    <t>Egresos hospitalarios por enfermedad por virus de la inmunodeficiencia humana [VIH] (CIE 10 B20 - B24)</t>
  </si>
  <si>
    <t xml:space="preserve">urbano </t>
  </si>
  <si>
    <t xml:space="preserve">rural </t>
  </si>
  <si>
    <t>Afroecuatoriano/a Afrodescendiente</t>
  </si>
  <si>
    <t>Negro/a</t>
  </si>
  <si>
    <t>Mulato/a</t>
  </si>
  <si>
    <t>Montubio/a</t>
  </si>
  <si>
    <t>Mestizo/a</t>
  </si>
  <si>
    <t>Blanco/a</t>
  </si>
  <si>
    <t>Otro/a</t>
  </si>
  <si>
    <t>Ignorado/a</t>
  </si>
  <si>
    <t>De 30 hasta los 45 años</t>
  </si>
  <si>
    <t>Defunciones por enfermedad por virus de la inmunodeficiencia humana [VIH] (CIE 10 B20 - B24)</t>
  </si>
  <si>
    <t>Defuciones por enfermedad por virus de la inmunodeficiencia humana [VIH] 
(CIE 10 B20 - B24)</t>
  </si>
  <si>
    <t>Número de defunciones por enfermedad por virus de la inmunodeficiencia humana [VIH] nos muestra el total de personas que han sido dadas de alta en algún establecimiento de salud a nivel nacional o local, y que se diagnosticó con enfermedad por virus de la inmunodeficiencia humana [VIH].</t>
  </si>
  <si>
    <t>enfermedades de transmisión sexual (ETS)</t>
  </si>
  <si>
    <t>1</t>
  </si>
  <si>
    <t>2</t>
  </si>
  <si>
    <t>A50 Sífilis congénita</t>
  </si>
  <si>
    <t>A51 Sífilis precoz</t>
  </si>
  <si>
    <t>A52 Sífilis tardía</t>
  </si>
  <si>
    <t>A53 Otras sífilis y las no especificadas</t>
  </si>
  <si>
    <t>A54 Infección gonocócica</t>
  </si>
  <si>
    <t>A55 Linfogranuloma (venéreo) por clamidias</t>
  </si>
  <si>
    <t>A56 Otras enfermedades de transmisión sexual debidas a clamidias</t>
  </si>
  <si>
    <t>A57 Chancro blando</t>
  </si>
  <si>
    <t>A58 Granuloma inguinal</t>
  </si>
  <si>
    <t>A59 Tricomoniasis</t>
  </si>
  <si>
    <t>A60 Infección anogenital debida a virus del herpes [herpes simple]</t>
  </si>
  <si>
    <t>A63 Otras enfermedades de transmisión predominante sexual, no clasificadas en otra parte</t>
  </si>
  <si>
    <t>A64 Enfermedad de transmisión sexual no especificada</t>
  </si>
  <si>
    <r>
      <rPr>
        <b/>
        <sz val="10"/>
        <rFont val="Arial Bold"/>
      </rPr>
      <t xml:space="preserve">Fuente: </t>
    </r>
    <r>
      <rPr>
        <sz val="10"/>
        <rFont val="Arial Bold"/>
      </rPr>
      <t>INEC, ENEMDU dic. 2017-2018</t>
    </r>
  </si>
  <si>
    <t>De 0 a 14 años</t>
  </si>
  <si>
    <t>De 15 a 19 años</t>
  </si>
  <si>
    <t>De 20 a 29 años</t>
  </si>
  <si>
    <t>De 30 a 64 años</t>
  </si>
  <si>
    <t>De 65 años a más</t>
  </si>
  <si>
    <t>Femicidio</t>
  </si>
  <si>
    <r>
      <rPr>
        <b/>
        <sz val="11"/>
        <color theme="1"/>
        <rFont val="Century Gothic"/>
        <family val="2"/>
      </rPr>
      <t xml:space="preserve">Fuente: </t>
    </r>
    <r>
      <rPr>
        <sz val="11"/>
        <color theme="1"/>
        <rFont val="Century Gothic"/>
        <family val="2"/>
      </rPr>
      <t>Ministerio de Gobierno / Dinased - Registros administrativos.</t>
    </r>
  </si>
  <si>
    <t>2019*</t>
  </si>
  <si>
    <t>Número de Casos de Femicidio en el Ecuador</t>
  </si>
  <si>
    <t xml:space="preserve">Femicidio en el Ecuador </t>
  </si>
  <si>
    <t xml:space="preserve">Desagregación nacional y provincial </t>
  </si>
  <si>
    <t>Casos de Femicidio por tipo de arma a nivel nacional</t>
  </si>
  <si>
    <t xml:space="preserve">(2019*)= Información con corte al 31 de diciembre  de 2019, Datos sujetos a variación. 
</t>
  </si>
  <si>
    <t>Mulata (o)</t>
  </si>
  <si>
    <t>Negra (o)</t>
  </si>
  <si>
    <t>Montuvia (o)</t>
  </si>
  <si>
    <t>Mestiza (o)</t>
  </si>
  <si>
    <t>Blanca (o)</t>
  </si>
  <si>
    <t xml:space="preserve">      Coeficiente de Variación superior al 15%,  estimación poco precisa por tanto no se considera.</t>
  </si>
  <si>
    <t xml:space="preserve">Pobreza Extrema </t>
  </si>
  <si>
    <t>Año/Período</t>
  </si>
  <si>
    <t>Estimador</t>
  </si>
  <si>
    <t>Pobreza 2019</t>
  </si>
  <si>
    <t>Extrema Pobreza 2019</t>
  </si>
  <si>
    <t>De 15 a hasta los 17 años</t>
  </si>
  <si>
    <t>Evolución de la pobreza y extrema pobreza por ingresos</t>
  </si>
  <si>
    <t>Porcentaje 2017</t>
  </si>
  <si>
    <t>Porcentaje 2018</t>
  </si>
  <si>
    <t>Porcentaje 2019</t>
  </si>
  <si>
    <t>03 - Jóvenes</t>
  </si>
  <si>
    <t>04 - Adultos</t>
  </si>
  <si>
    <t>05 - Personas Adultos Mayores</t>
  </si>
  <si>
    <t>01 - Niñas (os)</t>
  </si>
  <si>
    <t>02 - Adolescentes</t>
  </si>
  <si>
    <t>CARACTERIZACIÓN DE POBLACIÓN A DICIEMBRE 2019</t>
  </si>
  <si>
    <t xml:space="preserve">Porcentaje de adolescentes sobre el total  de la población </t>
  </si>
  <si>
    <t xml:space="preserve">Porcentaje de adultos sobre el total de la población </t>
  </si>
  <si>
    <t xml:space="preserve">Porcentaje de jóvenes sobre el total  de la población </t>
  </si>
  <si>
    <r>
      <rPr>
        <b/>
        <sz val="11"/>
        <color theme="1"/>
        <rFont val="Century Gothic"/>
        <family val="2"/>
      </rPr>
      <t xml:space="preserve">Fuente Caracterización: </t>
    </r>
    <r>
      <rPr>
        <sz val="11"/>
        <color theme="1"/>
        <rFont val="Century Gothic"/>
        <family val="2"/>
      </rPr>
      <t>INEC, ENEMDU, Diciembre 2019,</t>
    </r>
  </si>
  <si>
    <t xml:space="preserve">Porcentaje de personas adultas mayores sobre el total de la población </t>
  </si>
  <si>
    <t>Pobreza extrema</t>
  </si>
  <si>
    <t>Estimación / Tasa</t>
  </si>
  <si>
    <t>Población Económicamente Activa</t>
  </si>
  <si>
    <t>Niñas y Niños (0 a 11 años)</t>
  </si>
  <si>
    <t>Adultos (30 a 64 años)</t>
  </si>
  <si>
    <t>Adultos Mayores ( 65 años a más)</t>
  </si>
  <si>
    <t>Provincia</t>
  </si>
  <si>
    <t>Morona</t>
  </si>
  <si>
    <t>Pichincia</t>
  </si>
  <si>
    <t>Zamora</t>
  </si>
  <si>
    <t>Empleo adecuado, subempleo y desempleo/ varias caracterizaciones 2018 - 2019</t>
  </si>
  <si>
    <t>Empleo Pleno o adecuado</t>
  </si>
  <si>
    <t>Afroaméricano</t>
  </si>
  <si>
    <t>Galapagos</t>
  </si>
  <si>
    <t>Santo Domingo de los Tsáchilas</t>
  </si>
  <si>
    <t>Zonas no Delimitadas</t>
  </si>
  <si>
    <t>Población económicamente activa (PEA):</t>
  </si>
  <si>
    <t>Empleo Adecuado 2019</t>
  </si>
  <si>
    <t>Subempleo 2019</t>
  </si>
  <si>
    <t>Empleo NO Remunerado 2019</t>
  </si>
  <si>
    <t>Desempleo 2019</t>
  </si>
  <si>
    <t>empleo adecuado 18 a 29 años</t>
  </si>
  <si>
    <t>Seguridad Social 2019</t>
  </si>
  <si>
    <t>Ingreso Laboral* por nivel de instrucción de la Población con Empleo</t>
  </si>
  <si>
    <t>Educación  Media</t>
  </si>
  <si>
    <t>Superior Universitario</t>
  </si>
  <si>
    <t>Post-grado</t>
  </si>
  <si>
    <t>Otro Cuál?</t>
  </si>
  <si>
    <t>Grupo de Edad</t>
  </si>
  <si>
    <t xml:space="preserve">* Se toma al ingreso laboral como el promedio mensual del ingreso laboral, y se encuentran expresados en valores reales a diciembre 2007.
</t>
  </si>
  <si>
    <r>
      <rPr>
        <b/>
        <sz val="11"/>
        <color theme="1"/>
        <rFont val="Arial"/>
        <family val="2"/>
      </rPr>
      <t>Fuente:</t>
    </r>
    <r>
      <rPr>
        <sz val="11"/>
        <color theme="1"/>
        <rFont val="Arial"/>
        <family val="2"/>
      </rPr>
      <t xml:space="preserve"> INEC, ENEMDU, Diciembre 2018-2019.</t>
    </r>
  </si>
  <si>
    <r>
      <t xml:space="preserve">Elaborado por: </t>
    </r>
    <r>
      <rPr>
        <sz val="11"/>
        <color theme="1"/>
        <rFont val="Arial"/>
        <family val="2"/>
      </rPr>
      <t>CNII, Dirección Técnica – Unidad de Política Pública</t>
    </r>
  </si>
  <si>
    <t>Ingreso Laboral por nivel de instrucción de la Población con Empleo adecuado / pleno</t>
  </si>
  <si>
    <t>Ingreso Laboral por nivel de instrucción de la Población en Subempleo</t>
  </si>
  <si>
    <t>Caracterización pórcentual con respecto al total de poblacion de PAM</t>
  </si>
  <si>
    <r>
      <rPr>
        <b/>
        <sz val="11"/>
        <color theme="1"/>
        <rFont val="Century Gothic"/>
        <family val="2"/>
      </rPr>
      <t xml:space="preserve">Homicidios: </t>
    </r>
    <r>
      <rPr>
        <sz val="11"/>
        <color theme="1"/>
        <rFont val="Century Gothic"/>
        <family val="2"/>
      </rPr>
      <t>2019* Ministerio de Gobierno / Dinased -Fecha de Corte 31-12-2019 (Dato nacional sin desagregación)</t>
    </r>
  </si>
  <si>
    <t>Pobreza y pobreza extrema por ingresos/ varias caracterizaciones 2018 y 2019</t>
  </si>
  <si>
    <t>Pobreza 2018</t>
  </si>
  <si>
    <t>Extrema Pobreza 2018</t>
  </si>
  <si>
    <r>
      <t>Fuente:</t>
    </r>
    <r>
      <rPr>
        <sz val="10"/>
        <color theme="1"/>
        <rFont val="Arial"/>
        <family val="2"/>
      </rPr>
      <t xml:space="preserve"> INEC - ENEMDHUR Diciembre 2019</t>
    </r>
  </si>
  <si>
    <r>
      <t xml:space="preserve">Elaborado por: </t>
    </r>
    <r>
      <rPr>
        <sz val="10"/>
        <color theme="1"/>
        <rFont val="Arial"/>
        <family val="2"/>
      </rPr>
      <t>CNII, Dirección Técnica – Unidad de Política Pública</t>
    </r>
  </si>
  <si>
    <t>Empleo adecuado 2018</t>
  </si>
  <si>
    <t>Empleo adecuado 2019</t>
  </si>
  <si>
    <t>Subempleo 2018</t>
  </si>
  <si>
    <t>Desempleo 2018</t>
  </si>
  <si>
    <r>
      <t>Fuente:</t>
    </r>
    <r>
      <rPr>
        <sz val="11"/>
        <color theme="1"/>
        <rFont val="Arial"/>
        <family val="2"/>
      </rPr>
      <t xml:space="preserve"> INEC - ENEMDHUR Diciembre 2019</t>
    </r>
  </si>
  <si>
    <t>Reporte de situación de educacion superior en jóvenes</t>
  </si>
  <si>
    <t>Número de estudiantes de tercero de bachillerato, registro administrativos de instituciones 2018-2019</t>
  </si>
  <si>
    <t>Archivo Maestro de Instituciónes Educativas (AIME) 2018-2019 Inicio</t>
  </si>
  <si>
    <r>
      <t xml:space="preserve">Fuente: </t>
    </r>
    <r>
      <rPr>
        <sz val="11"/>
        <color theme="1"/>
        <rFont val="Century"/>
        <family val="1"/>
      </rPr>
      <t>INEC, Multipropósito, diciembre 2018</t>
    </r>
  </si>
  <si>
    <r>
      <t xml:space="preserve">Fuente: </t>
    </r>
    <r>
      <rPr>
        <b/>
        <sz val="11"/>
        <color theme="1"/>
        <rFont val="Century"/>
        <family val="1"/>
      </rPr>
      <t>INEC, ENEMDU DIC 2016 - 2019</t>
    </r>
  </si>
  <si>
    <t>Egresos Hospitalarios por Infección de transmisión sexual 
(CIE 10 A50 - A64)</t>
  </si>
  <si>
    <t>Número de Egresos Hospitalarios por Infección de transmisión sexual  nos muestra el total de personas que han sido dadas de alta en algún establecimiento de salud a nivel nacional o local, y que se diagnosticó con:</t>
  </si>
  <si>
    <t>Alineación con ODS 2030</t>
  </si>
  <si>
    <t>Alineación con el PND 2017 -2021</t>
  </si>
  <si>
    <t>Objetivo 1: Fin de la Pobreza
Objetivo 10: Reducción de las Desigualdades
Objetivo 16: Paz, Justicia e instituciones sólidas.</t>
  </si>
  <si>
    <t>Objetivo 1. Garantizar una vida digna con iguales oportunidades para todas las personas.</t>
  </si>
  <si>
    <t>Objetivo 5: Igualdad de Género
Objetivo 10: Reducción de las desigualdades
Objetivo 16: Paz, justicia e instituciones sólidas</t>
  </si>
  <si>
    <t>Objetivo 2: Hambre cero
Objetivo 3: Salud y Bienestar
Objetivo 6: Agua Limpia y Saneamiento
Objetivo 10: Reducción de las desigualdades</t>
  </si>
  <si>
    <t>Objetivo 4: Educación de calidad
Objetivo 5: Igualdad de Género
Objetivo 10: Reducción de Desigualdades</t>
  </si>
  <si>
    <t>Objetivo 10: Reducción de las Desigualdades
Objetivo 16: Paz, Justicia e instituciones sólidas.</t>
  </si>
  <si>
    <t>Objetivo 5: Igualdad de Género
Objetivo 10: Reducción de Desigualdades</t>
  </si>
  <si>
    <t xml:space="preserve">Objetivo 1: Fin de la Pobreza
Objetivo 3: Salud y Bienestar
Objetivo 5: Igualdad de Género
Objetivo 10: Reducción de las Desigualdades
Objetivo 16: Paz, Justicia e instituciones sólidas. </t>
  </si>
  <si>
    <t xml:space="preserve">Objetivo 5: Igualdad de Género
Objetivo 10: Reducción de las Desigualdades
Objetivo 16: Paz, Justicia e instituciones sólidas. </t>
  </si>
  <si>
    <t>Objetivo 1: Fin de la Pobreza
Objetivo 5: Igualdad de Género
Objetivo 10: Reducción de las Desigualdades
Objetivo 16: Paz, Justicia e instituciones sólidas.</t>
  </si>
  <si>
    <t>Objetivo 4: Educación de calidad
Objetivo 8: Trabajo Decente y Crecimiento Económico
Objetivo 10: Reducción de las Desigualdades</t>
  </si>
  <si>
    <t>Objetivo 3: Salud y Bienestar
Objetivo 5: Igualdad de Género
Objetivo 10: Reducción de las Desigualdades</t>
  </si>
  <si>
    <t>Objetivo 3: Salud y Bienestar
Objetivo 10: Reducción de las Desigualdades
Objetivo 16: Paz, Justicia e instituciones sólidas.</t>
  </si>
  <si>
    <t>Objetivo 2: Hambre Cero
Objetivo 3: Salud y Bienestar
Objetivo 6: Agua Limpia y Saneamiento
Objetivo 10: Reducción de las Desigualdades</t>
  </si>
  <si>
    <t>Objetivo 1: Fin de la Pobreza
Objetivo 4: Educación de calidad
Objetivo 10: Reducción de las Desigualdades</t>
  </si>
  <si>
    <t>Objetivo 1. Garantizar una vida digna con iguales
oportunidades para todas las personas</t>
  </si>
  <si>
    <t>Objetivo 1: Fin de la Pobreza
Objetivo 2: Hambre cero
Objetivo 4: Educación de calidad
Objetivo 10: Reducción de las Desigualdades</t>
  </si>
  <si>
    <t>Objetivo 8: Trabajo Decente y Crecimiento Económico
Objetivo 10: Reducción de las Desigualdades
Objetivo 12: Producción y Consumos Responsables.</t>
  </si>
  <si>
    <t>Objetivo 4. Consolidar la sostenibilidad del sistema
económico social y solidario, y afianzar la  dolarización</t>
  </si>
  <si>
    <t>Objetivo 5: Igualdad de Género
Objetivo 10: Reducción de las Desigualdades
Objetivo 16: Paz, Justicia e instituciones sólidas.</t>
  </si>
  <si>
    <t>Objetivo 5: Igualdad de Género
Objetivo 10: Reducción de las Desigualdades 
Objetivo 16: Paz, Justicia e instituciones sólidas.</t>
  </si>
  <si>
    <t>Objetivo 1: Fin de la Pobreza
Objetivo 10: Reducción de las Desigualdades</t>
  </si>
  <si>
    <t>Objetivo 1: Fin de la Pobreza
Objetivo 3: Salud y Bienestar
Objetivo 5: Igualdad de Género
Objetivo 10: Reducción de las Desigualdades</t>
  </si>
  <si>
    <t>Objetivo 11: Ciudades y Comunidades Sostenibles</t>
  </si>
  <si>
    <t>Indicador de información de la ANII</t>
  </si>
  <si>
    <t>DINÁMICA Y ESTRUCTURA DE LA POBLACIÓN</t>
  </si>
  <si>
    <t>POBREZA Y DESIGUALDAD</t>
  </si>
  <si>
    <t>MERCADO LABORAL</t>
  </si>
  <si>
    <t>SALUD</t>
  </si>
  <si>
    <t>EDUCACIÓN</t>
  </si>
  <si>
    <t>SEGUIMIENTO DE CASOS</t>
  </si>
  <si>
    <t>FAMILIA Y HOGARES, GRUPOS GENERACIONALES</t>
  </si>
  <si>
    <r>
      <t>1. Reporte de población</t>
    </r>
    <r>
      <rPr>
        <b/>
        <sz val="12"/>
        <rFont val="Century Gothic"/>
        <family val="2"/>
      </rPr>
      <t>_Dic 2017-2019</t>
    </r>
  </si>
  <si>
    <r>
      <t xml:space="preserve">2. Reporte de saldo migratorio en el Ecuador </t>
    </r>
    <r>
      <rPr>
        <b/>
        <sz val="14"/>
        <rFont val="Century Gothic"/>
        <family val="2"/>
      </rPr>
      <t>2017 - 2018</t>
    </r>
  </si>
  <si>
    <r>
      <t xml:space="preserve">3. Reporte de matrimonios en niños, niñas y adolescentes por sexo a nivel nacional </t>
    </r>
    <r>
      <rPr>
        <b/>
        <sz val="14"/>
        <rFont val="Century Gothic"/>
        <family val="2"/>
      </rPr>
      <t>2016 - 2018</t>
    </r>
  </si>
  <si>
    <r>
      <t xml:space="preserve">4. Reporte de caracterización de los pueblos y nacionalidades indígenas </t>
    </r>
    <r>
      <rPr>
        <b/>
        <sz val="14"/>
        <rFont val="Century Gothic"/>
        <family val="2"/>
      </rPr>
      <t>2016 - 2018</t>
    </r>
  </si>
  <si>
    <r>
      <t xml:space="preserve">3. Análisis del mercado laboral_Encuesta Nacional de Empleo, Desempleo y Subempleo-ENEMDU </t>
    </r>
    <r>
      <rPr>
        <b/>
        <sz val="12"/>
        <rFont val="Century Gothic"/>
        <family val="2"/>
      </rPr>
      <t>Junio 2018 / 2019</t>
    </r>
  </si>
  <si>
    <t>9. Caracterización de las personas adultas mayores beneficiarias de los servicios de cuidado y  beneficiarias de pensiones no contributivas del MIES</t>
  </si>
  <si>
    <r>
      <t>1. Análisis de situación en hogares y familias de niñas, niños y adolescentes en el Ecuador</t>
    </r>
    <r>
      <rPr>
        <b/>
        <sz val="12"/>
        <rFont val="Century Gothic"/>
        <family val="2"/>
      </rPr>
      <t>_Dic 2018</t>
    </r>
  </si>
  <si>
    <r>
      <t>2. Caracterización de las personas adultas mayores</t>
    </r>
    <r>
      <rPr>
        <b/>
        <sz val="12"/>
        <rFont val="Century Gothic"/>
        <family val="2"/>
      </rPr>
      <t>_Dic 2016, 2017 y 2018</t>
    </r>
  </si>
  <si>
    <r>
      <t xml:space="preserve">3. Reporte de situación de las (os) adolescentes </t>
    </r>
    <r>
      <rPr>
        <b/>
        <sz val="12"/>
        <rFont val="Century Gothic"/>
        <family val="2"/>
      </rPr>
      <t>2016, 2017 y 2018</t>
    </r>
  </si>
  <si>
    <r>
      <t xml:space="preserve">1. Evolución de la pobreza y extrema pobreza por ingresos </t>
    </r>
    <r>
      <rPr>
        <b/>
        <sz val="14"/>
        <rFont val="Century Gothic"/>
        <family val="2"/>
      </rPr>
      <t>2007 -2019</t>
    </r>
    <r>
      <rPr>
        <sz val="14"/>
        <rFont val="Century Gothic"/>
        <family val="2"/>
      </rPr>
      <t xml:space="preserve"> </t>
    </r>
  </si>
  <si>
    <t>Pobreza por ingresos en personas adultas mayores</t>
  </si>
  <si>
    <t>Nacimientos en niñas y adolescentes de 10 a 19 años de edad (Tasa por cada 10 000 mujeres)</t>
  </si>
  <si>
    <r>
      <t xml:space="preserve">1. Reporte de situación de educación en bachillerato y nivel superior en jóvenes </t>
    </r>
    <r>
      <rPr>
        <b/>
        <sz val="12"/>
        <rFont val="Century Gothic"/>
        <family val="2"/>
      </rPr>
      <t>_2016 - 2019</t>
    </r>
  </si>
  <si>
    <t>VIOLENCIA Y SEGURIDAD</t>
  </si>
  <si>
    <t>1. Análisis de situación, Defunciones por causa violentas prevenibles (accidentes de tránsito, homicidios, asesinatos, sicariatos, femicidios y suicidios)</t>
  </si>
  <si>
    <r>
      <t xml:space="preserve">2. Reporte, número de casos de Femicidio por provincia entre el </t>
    </r>
    <r>
      <rPr>
        <b/>
        <sz val="14"/>
        <rFont val="Century Gothic"/>
        <family val="2"/>
      </rPr>
      <t>2016 a 2019</t>
    </r>
  </si>
  <si>
    <t>5. Reporte de caracterización de los pueblos afroamericanos, negros 2016 - 2018</t>
  </si>
  <si>
    <r>
      <t xml:space="preserve">3. Reporte de Pobreza y pobreza extrema por ingresos/ varias caracterizaciones </t>
    </r>
    <r>
      <rPr>
        <b/>
        <sz val="14"/>
        <rFont val="Century Gothic"/>
        <family val="2"/>
      </rPr>
      <t>2018 - 2019</t>
    </r>
  </si>
  <si>
    <r>
      <t xml:space="preserve">2. Reporte de Pobreza y pobreza extrema por ingresos/ varias caracterizaciones </t>
    </r>
    <r>
      <rPr>
        <b/>
        <sz val="14"/>
        <rFont val="Century Gothic"/>
        <family val="2"/>
      </rPr>
      <t>(2017 -2018)</t>
    </r>
  </si>
  <si>
    <t xml:space="preserve">Defunciones generales </t>
  </si>
  <si>
    <t>Evolución de Defunciones Generales período 2007 – 2019</t>
  </si>
  <si>
    <t>Nº Casos</t>
  </si>
  <si>
    <t>Tasas</t>
  </si>
  <si>
    <t>2018= información provisional, sujeto a cambios.</t>
  </si>
  <si>
    <t>2019* = información provisional, sujeto a cambios.</t>
  </si>
  <si>
    <t>Tasa de defunciones = (Total de defunciones / proyecciones poblacionales )*1000</t>
  </si>
  <si>
    <t>Evolución de Defunciones Generales por grupos etarios 2019</t>
  </si>
  <si>
    <t>Nº defunciones</t>
  </si>
  <si>
    <t>%</t>
  </si>
  <si>
    <t>Adolescentes</t>
  </si>
  <si>
    <t>Jóvenes</t>
  </si>
  <si>
    <t xml:space="preserve">Personas adultas </t>
  </si>
  <si>
    <t>Personas adultas mayores</t>
  </si>
  <si>
    <t>Causas principales de la muerte general, año 2019.</t>
  </si>
  <si>
    <t>Causa de muerte</t>
  </si>
  <si>
    <t>Nº casos</t>
  </si>
  <si>
    <t>Enfermedades isquémicas del corazón</t>
  </si>
  <si>
    <t>Diabetes Mellitus</t>
  </si>
  <si>
    <t>Enfermedades cerebrovasculares</t>
  </si>
  <si>
    <t>Influenza y neumonía</t>
  </si>
  <si>
    <t>Enfermedades hipertensivas</t>
  </si>
  <si>
    <t>Cirrosis y otras enfermedades del hígado</t>
  </si>
  <si>
    <t>Otras causas</t>
  </si>
  <si>
    <t>Causas principales de defunciones en niñas y niños, año 2019.</t>
  </si>
  <si>
    <t>Ciertas afecciones originadas en el período prenatal</t>
  </si>
  <si>
    <t>Malformaciones congénitas, deformidades y anomalías cromosómicas</t>
  </si>
  <si>
    <t>Accidentes que obstruyen la respiración</t>
  </si>
  <si>
    <t>Neoplasia maligna del tejido linfático, hematopoyético y afinies</t>
  </si>
  <si>
    <t>Ahogamiento y sumersión accidentales</t>
  </si>
  <si>
    <t>Causas principales de defunción adolescentes (12 - 17 años).</t>
  </si>
  <si>
    <t>Lesiones autoinflingidas intencionalmente (Suicidio)</t>
  </si>
  <si>
    <t>Eventos de intención no determinada</t>
  </si>
  <si>
    <t>Agresiones (Homicidios)</t>
  </si>
  <si>
    <t>otras causas</t>
  </si>
  <si>
    <t>Causas principales de defunción personas jóvenes entre 18 y 29 años, año 2019.</t>
  </si>
  <si>
    <t xml:space="preserve"> Enfermedad por virus de la inmunodeficiencia (VIH)</t>
  </si>
  <si>
    <t>Causas principales de defunción personas adultas (30 – 64 años), año 2019.</t>
  </si>
  <si>
    <t>Neoplasia maligna del estómago</t>
  </si>
  <si>
    <t>Enfermedad por virus de la inmunodeficiencia (VIH)</t>
  </si>
  <si>
    <t>Causas principales de defunción personas adultas mayores (65 años a más), periodo 2019</t>
  </si>
  <si>
    <t>Enfermedades crónicas de las vías respiratorias inferiores</t>
  </si>
  <si>
    <t>Enfermedades del sistema urinario</t>
  </si>
  <si>
    <t>Fuente: INEC, Boletín técnico de Estadísticas de Defunciones Generales 2019</t>
  </si>
  <si>
    <t>1. Defunciones generales, principales causas de muerte en niñas, niños, adolescentes, jóvenes, personas adultas y adultas mayores.</t>
  </si>
  <si>
    <t>*Niños de 5 a 11 años que durante los últimos 7 días, en promedio de días practicó una actividad física por al menos 60 minutos al día</t>
  </si>
  <si>
    <t>Area</t>
  </si>
  <si>
    <t>Identificación étnica</t>
  </si>
  <si>
    <t>Afro-ecuatoriano</t>
  </si>
  <si>
    <t>Región Natural</t>
  </si>
  <si>
    <t>Sierra</t>
  </si>
  <si>
    <t>Costa</t>
  </si>
  <si>
    <t>Amazonía</t>
  </si>
  <si>
    <t>Insular</t>
  </si>
  <si>
    <t>Pobreza por necesidades básicas insatisfechas</t>
  </si>
  <si>
    <t>A nivel nacional, los adolescentes de 12 a 17 años practicaron en promedio 2 días una actividad física por al menos 60 minutos al día, durante los últimos 7 días</t>
  </si>
  <si>
    <t xml:space="preserve">Sedentarismo </t>
  </si>
  <si>
    <t>A nivel nacional, en promedio los niños de 5 a 11 años pasan 1 horas con 52 minutos al día sentado o recostado viendo televisión, jugando videojuegos, conversando con amigos o haciendo otras cosas que exigen permanecer sentado</t>
  </si>
  <si>
    <t>A nivel nacional, en promedio los niños de 12 a 17 años pasan 2 horas y 13 minutos al día sentado o recostado viendo televisión, jugando videojuegos, conversando con amigos o haciendo otras cosas que exigen permanecer sentado</t>
  </si>
  <si>
    <t xml:space="preserve">Educación física </t>
  </si>
  <si>
    <t>En promedio los niños de 5 a 11 años reciben 4 horas a la semana de clases de educación física en la escuela o colegio.</t>
  </si>
  <si>
    <t>En promedio los niños de 12 a 17 años reciben 4 horas a la semana de clases de educación física en la escuela o colegio.</t>
  </si>
  <si>
    <t xml:space="preserve"> Ejercicio  o deporte en su tiempo libre más de 3,5 horas a la semana.</t>
  </si>
  <si>
    <t>Personas adultas</t>
  </si>
  <si>
    <r>
      <t xml:space="preserve">g </t>
    </r>
    <r>
      <rPr>
        <sz val="8"/>
        <color rgb="FF000000"/>
        <rFont val="Century Gothic"/>
        <family val="2"/>
      </rPr>
      <t>Coeficiente de variación superior al 15%. El dato se debe utilizar con precaución.</t>
    </r>
  </si>
  <si>
    <r>
      <t>(-)</t>
    </r>
    <r>
      <rPr>
        <sz val="8"/>
        <color rgb="FFD99694"/>
        <rFont val="Webdings"/>
        <family val="1"/>
        <charset val="2"/>
      </rPr>
      <t>g</t>
    </r>
    <r>
      <rPr>
        <sz val="8"/>
        <color rgb="FF000000"/>
        <rFont val="Calibri"/>
        <family val="2"/>
        <scheme val="minor"/>
      </rPr>
      <t xml:space="preserve"> </t>
    </r>
    <r>
      <rPr>
        <sz val="8"/>
        <color rgb="FF000000"/>
        <rFont val="Century Gothic"/>
        <family val="2"/>
      </rPr>
      <t>Estimación poco precisa por tanto no se considera.</t>
    </r>
  </si>
  <si>
    <t>Día internacional del deporte para el desarrollo y la paz</t>
  </si>
  <si>
    <t>2.  Día internacional del deporte para el desarrollo y la paz; Deporte y sedentarismo (2018)</t>
  </si>
  <si>
    <t>Día mundial de la seguridad y salud en el trabajo</t>
  </si>
  <si>
    <t>Empleo total</t>
  </si>
  <si>
    <t xml:space="preserve">Empleo </t>
  </si>
  <si>
    <t>Grupos de edad</t>
  </si>
  <si>
    <t>15-17</t>
  </si>
  <si>
    <t>18-29</t>
  </si>
  <si>
    <t>30-45</t>
  </si>
  <si>
    <t>46-64</t>
  </si>
  <si>
    <t>65 a más</t>
  </si>
  <si>
    <t>Fuente:</t>
  </si>
  <si>
    <t>INEC, ENEMDU 2019</t>
  </si>
  <si>
    <t>Seguridad social de las personas con empleo</t>
  </si>
  <si>
    <t>Afiliados al IESS seguro general</t>
  </si>
  <si>
    <t>Afiliados a otros seguros</t>
  </si>
  <si>
    <t xml:space="preserve">Sin afiliación </t>
  </si>
  <si>
    <t>Accidentes de trabajo, enfermedades.</t>
  </si>
  <si>
    <t>Avisos de accidentes de trabajo</t>
  </si>
  <si>
    <t>Enfermedades</t>
  </si>
  <si>
    <t>5 provicnias con mayor 2019*</t>
  </si>
  <si>
    <t>Número</t>
  </si>
  <si>
    <t>(%)</t>
  </si>
  <si>
    <t>Los Rios</t>
  </si>
  <si>
    <t>Resto de provincias</t>
  </si>
  <si>
    <t>Santo domingo</t>
  </si>
  <si>
    <t>Esmeralda</t>
  </si>
  <si>
    <t>Accidente de Trabajo por lugar del accidente</t>
  </si>
  <si>
    <t xml:space="preserve">En el Centro o lugar de trabajo habitual </t>
  </si>
  <si>
    <t>Al ir o volver del trabajo (in itinere)</t>
  </si>
  <si>
    <t>En comisión de servicios</t>
  </si>
  <si>
    <t>En desplazamiento en su jornada laboral</t>
  </si>
  <si>
    <t>En otro centro o lugar de trabajo</t>
  </si>
  <si>
    <t>10. Reporte Día mundial de la seguridad y salud en el trabajo; Empleo y Seguridad Social.</t>
  </si>
  <si>
    <t>IESS,  SGRT - Estadísticas del Seguro de Riesgos del Trabajo 2019.</t>
  </si>
  <si>
    <t>2019= Información provisional, sujeto a actualización.</t>
  </si>
  <si>
    <t>Día Internacional de las Niñas en las TIC</t>
  </si>
  <si>
    <t>El Día Internacional de las Niñas en las TIC tiene por objeto alentar a las niñas y mujeres jóvenes a considerar la posibilidad de orientar sus estudios y profesiones al campo creciente de las TIC y empoderarlas para ello y, de este modo, permitir que tanto las niñas como las empresas tecnológicas aprovechen las ventajas de una mayor participación femenina en el sector de las TIC.</t>
  </si>
  <si>
    <r>
      <t>El Día Internacional de las Niñas en las TIC se celebra cada año el cuarto martes del mes de abril, y el próximo se celebrará el </t>
    </r>
    <r>
      <rPr>
        <b/>
        <sz val="9"/>
        <color rgb="FF444444"/>
        <rFont val="Arial"/>
        <family val="2"/>
      </rPr>
      <t>23 de abril de 2020​</t>
    </r>
    <r>
      <rPr>
        <sz val="9"/>
        <color rgb="FF444444"/>
        <rFont val="Arial"/>
        <family val="2"/>
      </rPr>
      <t>. El Secretario General de la UIT invita a todos los interesados a organizar eventos que atraigan al mayor número de niñas y mujeres que sea posible​.</t>
    </r>
  </si>
  <si>
    <t>Indicadores:</t>
  </si>
  <si>
    <t xml:space="preserve">Tasa analfabetimo digital </t>
  </si>
  <si>
    <t xml:space="preserve">Porcentaje  de mujeres que viven en hogares con al menos un computador </t>
  </si>
  <si>
    <t xml:space="preserve">Porcentaje de personas que viven en de hogares con acceso a internet </t>
  </si>
  <si>
    <t>Porcentaje de personas que utilizan internet .</t>
  </si>
  <si>
    <t>Proporción de personas que utilizan teléfonos móviles</t>
  </si>
  <si>
    <t>Proporción de personas que utilizan Computador</t>
  </si>
  <si>
    <t>Proporción de presonas con conocimientos de tecnología de la información y las comunicaciones (TIC).</t>
  </si>
  <si>
    <t>Proporción de personas con conocimientos de tecnología de la información y las comunicaciones (TIC) Copiar o mover un archivo o una carpeta</t>
  </si>
  <si>
    <t>Proporción de personas con conocimientos de tecnología de la información y las comunicaciones (TIC). Copiar y pegar para duplicar o mover información en un documento.</t>
  </si>
  <si>
    <t xml:space="preserve">Proporción de personas con conocimientos de tecnología de la información y las comunicaciones (TIC). Envíar correos electrónicos con archivos adjuntos </t>
  </si>
  <si>
    <t xml:space="preserve">Proporción de personas con conocimientos de tecnología de la información  y las comunicaciones (TIC). Utilizar fórmulas aritméticas </t>
  </si>
  <si>
    <t xml:space="preserve">Proporción de personas con conocimientos de tecnología de la información y las comunicaciones (TIC). Conectar e instalar nuevos dispositivos </t>
  </si>
  <si>
    <t xml:space="preserve">Proporción de personas con conocimientos de tecnología de la información y las comunicaciones (TIC) Buscar, descargar, instalar y configurar un software </t>
  </si>
  <si>
    <t xml:space="preserve"> Proporción de personas con conocimientos de tecnología de la información y las comunicaciones (TIC). Elaborar presentaciones </t>
  </si>
  <si>
    <t xml:space="preserve">Proporción de personas con conocimientos de tecnología de la información y las comunicaciones (TIC). Transferir archivos entre un equipo y otros dispositivos   </t>
  </si>
  <si>
    <t xml:space="preserve">Proporción de personas con conocimientos de tecnología de la información y las comunicaciones (TIC). Escribir un programa informÃ¡tico en un lenguaje de programación especializado    </t>
  </si>
  <si>
    <t>Población de 5 a 11 años</t>
  </si>
  <si>
    <t>Población de 12 a 17 años</t>
  </si>
  <si>
    <t>Población de 18 a 29 años</t>
  </si>
  <si>
    <t>Población de 30 a 64 años</t>
  </si>
  <si>
    <t>Población de 65 años a más.</t>
  </si>
  <si>
    <t>mujer</t>
  </si>
  <si>
    <t>Porcentaje  de mujeres que viven en hogares con al menos un computador</t>
  </si>
  <si>
    <t>Hasta 11 años</t>
  </si>
  <si>
    <t>Proporción de personas con conocimientos de tecnología de la información y las comunicaciones (TIC) y las comunicaciones (TIC). Copiar o mover un archivo o una carpeta</t>
  </si>
  <si>
    <t>Proporción de personas con conocimientos de tecnología de la información y las comunicaciones (TIC). Copiar y pegar para duplicar o mover informaciÃ³n en un documento.</t>
  </si>
  <si>
    <t xml:space="preserve">Proporción de personas con conocimientos de tecnología de la información y las comunicaciones (TIC). EnvÃ­ar correos electrÃ³nicos con archivos adjuntos </t>
  </si>
  <si>
    <t xml:space="preserve">Proporción de personas con conocimientos de tecnología de la información y las comunicaciones (TIC). Escribir un programa informÃ¡tico en un lenguaje de programaciÃ³n especializado    </t>
  </si>
  <si>
    <t>Coeficiente de Variación superior al 15% por lo tanto se debe utilizar con precaución.</t>
  </si>
  <si>
    <r>
      <t>(-)</t>
    </r>
    <r>
      <rPr>
        <sz val="10"/>
        <color theme="5" tint="0.59999389629810485"/>
        <rFont val="Webdings"/>
        <family val="1"/>
        <charset val="2"/>
      </rPr>
      <t>g</t>
    </r>
    <r>
      <rPr>
        <sz val="10"/>
        <color rgb="FFD99694"/>
        <rFont val="Arial Narrow"/>
        <family val="2"/>
      </rPr>
      <t xml:space="preserve"> </t>
    </r>
    <r>
      <rPr>
        <sz val="10"/>
        <color rgb="FF000000"/>
        <rFont val="Arial Narrow"/>
        <family val="2"/>
      </rPr>
      <t>Estimación poco precisa por tanto no se considera.</t>
    </r>
  </si>
  <si>
    <t>Fuente: INEC, Encuste multipropósito a los hogares 2018.</t>
  </si>
  <si>
    <r>
      <t xml:space="preserve">2. Reporte Día Internacional de las Niñas en las TIC, analfabetismo digital y uso de la TIC por grupos generacionales de mujeres - </t>
    </r>
    <r>
      <rPr>
        <b/>
        <sz val="12"/>
        <rFont val="Century Gothic"/>
        <family val="2"/>
      </rPr>
      <t>2018</t>
    </r>
  </si>
  <si>
    <t>3. Número de egresos hospitalarios por sintomatología asociada al Capítulo I: Ciertas enfermedades infecciosas y parasitarias; tuberculosis, paludismo y dengue</t>
  </si>
  <si>
    <t>Número de egresos hospitalarios por sintomatología asociada a la tuberculosis</t>
  </si>
  <si>
    <t>Númerode egresos hospitalarios por sintomatología asociada a la tuberculosis nos muestra el total de personas que han sido dadas de alta en algún establecimiento de salud a nivel nacional o local, y que se diagnosticó con:</t>
  </si>
  <si>
    <t>(A15)Tuberculosis respiratoria, confirmada bacteriológica e histológicamente.</t>
  </si>
  <si>
    <t>(A16) Tuberculosis respiratoria, no confirmada bacteriológica o histológicamente.</t>
  </si>
  <si>
    <t>(A17) Tuberculosis del sistema nervioso.</t>
  </si>
  <si>
    <t>(A18) Tuberculosis de otros órganos.</t>
  </si>
  <si>
    <t>(A19) Tuberculosis miliar. (Incluye tuberculosis diseminada, tuberculosis generalizada y poliserositis tuberculosa.)</t>
  </si>
  <si>
    <t>Número de egresos hospitalarios por sintomatología asociada a la malaria o paludismo</t>
  </si>
  <si>
    <t>Númerode egresos hospitalarios por sintomatología asociada al paludismo o malaria nos muestra el total de personas que han sido dadas de alta en algún establecimiento de salud a nivel nacional o local, y que se diagnosticó con:</t>
  </si>
  <si>
    <t>B50</t>
  </si>
  <si>
    <t>Paludismo [malaria] debido a Plasmodium falciparum</t>
  </si>
  <si>
    <t>B528</t>
  </si>
  <si>
    <t>Paludismo debido a Plasmodium malariae con otras complicaciones</t>
  </si>
  <si>
    <t>B500</t>
  </si>
  <si>
    <t>Paludismo debido a Plasmodium falciparum con complicaciones cerebrales</t>
  </si>
  <si>
    <t>B529</t>
  </si>
  <si>
    <t>Paludismo debido a Plasmodium malariae, sin complicaciones</t>
  </si>
  <si>
    <t>B508</t>
  </si>
  <si>
    <t>Otro paludismo grave y complicado debido a Plasmodium falciparum</t>
  </si>
  <si>
    <t>B53</t>
  </si>
  <si>
    <t>Otro paludismo [malaria] confirmado parasitológicamente</t>
  </si>
  <si>
    <t>B509</t>
  </si>
  <si>
    <t>Paludismo debido a Plasmodium falciparum, sin otra especificación</t>
  </si>
  <si>
    <t>B530</t>
  </si>
  <si>
    <t>Paludismo debido a Plasmodium ovale</t>
  </si>
  <si>
    <t>B51</t>
  </si>
  <si>
    <t>Paludismo [malaria] debido a Plasmodium vivax</t>
  </si>
  <si>
    <t>B531</t>
  </si>
  <si>
    <t>Paludismo debido a plasmodios de los simios</t>
  </si>
  <si>
    <t>B510</t>
  </si>
  <si>
    <t>Paludismo debido a Plasmodium vivax con ruptura esplénica</t>
  </si>
  <si>
    <t>B538</t>
  </si>
  <si>
    <t>Otro paludismo confirmado parasitológicamente, no clasificado en otra parte</t>
  </si>
  <si>
    <t>B518</t>
  </si>
  <si>
    <t>Paludismo debido a Plasmodium vivax con otras complicaciones</t>
  </si>
  <si>
    <t>B54</t>
  </si>
  <si>
    <t>Paludismo [malaria] no especificado</t>
  </si>
  <si>
    <t>B519</t>
  </si>
  <si>
    <t>Paludismo debido a Plasmodium vivax, sin complicaciones</t>
  </si>
  <si>
    <t>P373</t>
  </si>
  <si>
    <t>Paludismo congénito por Plasmodium falciparum</t>
  </si>
  <si>
    <t>B52</t>
  </si>
  <si>
    <t>Paludismo [malaria] debido a Plasmodium malariae</t>
  </si>
  <si>
    <t>P374</t>
  </si>
  <si>
    <t>Otros paludismos congénitos</t>
  </si>
  <si>
    <t>B520</t>
  </si>
  <si>
    <t>Paludismo debido a Plasmodium malariae con nefropatía</t>
  </si>
  <si>
    <t>Número de egresos hospitalarios por sintomatología asociada al dengue</t>
  </si>
  <si>
    <t>A90</t>
  </si>
  <si>
    <t>Fiebre del dengue [dengue clásico]</t>
  </si>
  <si>
    <t>A94</t>
  </si>
  <si>
    <t>Fiebre viral transmitida por artrópodos, no especificada</t>
  </si>
  <si>
    <t>A91</t>
  </si>
  <si>
    <t>Fiebre del dengue hemorrágico</t>
  </si>
  <si>
    <t>A95</t>
  </si>
  <si>
    <t>Fiebre amarilla</t>
  </si>
  <si>
    <t>A92</t>
  </si>
  <si>
    <t>Otras fiebres virales transmitidas por mosquitos</t>
  </si>
  <si>
    <t>A96</t>
  </si>
  <si>
    <t>Fiebre hemorrágica por arenavirus</t>
  </si>
  <si>
    <t>A93</t>
  </si>
  <si>
    <t>Otras fiebres virales transmitidas por artrópodos, no clasificadas en otra parte</t>
  </si>
  <si>
    <t>A98</t>
  </si>
  <si>
    <t>Otras fiebres virales hemorrágicas, no clasificadas en otra parte</t>
  </si>
  <si>
    <t>A99</t>
  </si>
  <si>
    <t>Fiebre viral hemorrágica, no especificada</t>
  </si>
  <si>
    <t>Fuente: INEC, Registro Estadístico de egresos hospitalarios 2018</t>
  </si>
  <si>
    <t>Defunciones generales en niñas y niños menores a 1 año.</t>
  </si>
  <si>
    <t>Mortalidad infantil</t>
  </si>
  <si>
    <t>HOMBRES</t>
  </si>
  <si>
    <t>MUJERES</t>
  </si>
  <si>
    <t>Estimación de nacimientos INEC</t>
  </si>
  <si>
    <t>Tasa de mortalidad infantil</t>
  </si>
  <si>
    <t>2018 p**</t>
  </si>
  <si>
    <t>p**) cifras provisionales: corresponden a los datos o indicadores que se generan con información de las defunciones generales ocurridas en el 2018, y que están sujetos a ajustes por registros posteriores.</t>
  </si>
  <si>
    <t>Fuente: INEC, Registro Estadístico de defunciones generales 2018</t>
  </si>
  <si>
    <t>4. Número de defunciones de niñas y niños menores a un año y tasa de mortalidad infantil.</t>
  </si>
  <si>
    <t>Muertes violentas en adolescentes de 12 a 17 años.</t>
  </si>
  <si>
    <t>Número de casos 2018**</t>
  </si>
  <si>
    <t>Proyecciones poblacionales (a partir del censo 2010)</t>
  </si>
  <si>
    <t xml:space="preserve"> Accidente de transporte terrestre*</t>
  </si>
  <si>
    <t>Adolescentes 12 a 17 años</t>
  </si>
  <si>
    <t>Homicidios</t>
  </si>
  <si>
    <t>Suicidio</t>
  </si>
  <si>
    <t>Otras casuas externas</t>
  </si>
  <si>
    <t>Indeterminadas</t>
  </si>
  <si>
    <t>Tasa específica por cada 100 mil de casos 2018**</t>
  </si>
  <si>
    <t>Defunciones por accidentes de tránsito en adolescentes de 12 a 17 años.</t>
  </si>
  <si>
    <t>Número de defunciones por accidentes de tránsito* en adolescentes</t>
  </si>
  <si>
    <t xml:space="preserve">Provincias </t>
  </si>
  <si>
    <t xml:space="preserve"> Accidente de transporte terrestre* incluye: otros accidentes transporte y otras causas externas de traumatismos accidentales</t>
  </si>
  <si>
    <t>3. Muertes violentas en adolescentes de 12 a 17 años.</t>
  </si>
  <si>
    <t>INGRESO Y BRECHA SALARIAL PROMEDIO DE LAS PERSONAS JÓVENES DE 18 A 29 AÑOS</t>
  </si>
  <si>
    <t>Ingreso salarial promedio de las personas jóvenes de 18 a 29 años con empleo</t>
  </si>
  <si>
    <t xml:space="preserve">Empleo total </t>
  </si>
  <si>
    <t>Ingreso salarial promedio de las personas jóvenes de 18 a 29 años con empleo adecuado</t>
  </si>
  <si>
    <t xml:space="preserve">Empleo adecuado </t>
  </si>
  <si>
    <t>Ingreso salarial promedio de las personas jóvenes de 18 a 29 años con empleo inadecuado</t>
  </si>
  <si>
    <t xml:space="preserve">Empleo inadecuado </t>
  </si>
  <si>
    <t>Empleo inadecuado se consideró:</t>
  </si>
  <si>
    <t>Subempleo, Empleo no remunerado, Otro Empleo no pleno y Empleo no clasificado</t>
  </si>
  <si>
    <t>Brecha salarial entre hombres y mujeres jóvenes de 18 a 29 años con empleo</t>
  </si>
  <si>
    <t xml:space="preserve">Brecha </t>
  </si>
  <si>
    <t>Brecha salarial entre hombres y mujeres jóvenes de 18 a 29 años con empleo adecuado</t>
  </si>
  <si>
    <t>Brecha salarial entre hombres y mujeres jóvenes de 18 a 29 años con empleo inadecuado</t>
  </si>
  <si>
    <t>Fuente: INEC, ENEMDU diciembre 2014-2019</t>
  </si>
  <si>
    <r>
      <t xml:space="preserve">4. Reporte de empleo adecuado, subempleo y desempleo/ varias caracterizaciones </t>
    </r>
    <r>
      <rPr>
        <b/>
        <u/>
        <sz val="14"/>
        <rFont val="Century Gothic"/>
        <family val="2"/>
      </rPr>
      <t>2018 - 2019</t>
    </r>
  </si>
  <si>
    <r>
      <t xml:space="preserve">5. Ingreso Laboral por nivel de instrucción de las personas con empleo a nivel Nacional (Desagregado por área, sexo, autoidentificación etnia, grupo etario y provincia) </t>
    </r>
    <r>
      <rPr>
        <b/>
        <u/>
        <sz val="12"/>
        <rFont val="Century Gothic"/>
        <family val="2"/>
      </rPr>
      <t>2018- 2019</t>
    </r>
  </si>
  <si>
    <r>
      <t xml:space="preserve">6. Ingreso Laboral por nivel de instrucción de las personas con empleo pleno o adecuado a nivel Nacional (Desagregado por área, sexo, autoidentificación etnia, grupo etario y provincia) </t>
    </r>
    <r>
      <rPr>
        <b/>
        <u/>
        <sz val="14"/>
        <rFont val="Century Gothic"/>
        <family val="2"/>
      </rPr>
      <t>2018- 2019</t>
    </r>
  </si>
  <si>
    <r>
      <t xml:space="preserve">7. Ingreso Laboral por nivel de instrucción de las personas con Subempleo a nivel Nacional (Desagregado por área, sexo, autoidentificación etnia, grupo etario y provincia) </t>
    </r>
    <r>
      <rPr>
        <b/>
        <u/>
        <sz val="12"/>
        <rFont val="Century Gothic"/>
        <family val="2"/>
      </rPr>
      <t>2018- 2019</t>
    </r>
  </si>
  <si>
    <r>
      <t xml:space="preserve">8. Evolución del trabajo infantil </t>
    </r>
    <r>
      <rPr>
        <b/>
        <u/>
        <sz val="14"/>
        <rFont val="Century Gothic"/>
        <family val="2"/>
      </rPr>
      <t>2007 -2019</t>
    </r>
  </si>
  <si>
    <r>
      <t xml:space="preserve">11. Ingreso laboral promedio a nivel nacional de hombres y mujeres jóvenes de 18 a 29 años. Brecha salarial entre hombres y mujeres </t>
    </r>
    <r>
      <rPr>
        <b/>
        <u/>
        <sz val="14"/>
        <rFont val="Century Gothic"/>
        <family val="2"/>
      </rPr>
      <t>2014-2019</t>
    </r>
  </si>
  <si>
    <t>Total_2020</t>
  </si>
  <si>
    <t>Urbano_2020</t>
  </si>
  <si>
    <t>Rural_2020</t>
  </si>
  <si>
    <t>Hombre_2020</t>
  </si>
  <si>
    <t>Mujer_2020</t>
  </si>
  <si>
    <t>Indígena_2020</t>
  </si>
  <si>
    <t>Afroecuatoriano (a) /Afrodescendiente/Negro (a)_2020</t>
  </si>
  <si>
    <t>Mulato  (a)_2020</t>
  </si>
  <si>
    <t>Montuvio (a)_2020</t>
  </si>
  <si>
    <t>Mestizo (a)_2020</t>
  </si>
  <si>
    <t>Blanco (a)_2020</t>
  </si>
  <si>
    <t>Otra_2020</t>
  </si>
  <si>
    <t>De 8 hata los 11 años_2020</t>
  </si>
  <si>
    <t>De 12 a 17 años_2020</t>
  </si>
  <si>
    <t>De 18 a 29 años_2020</t>
  </si>
  <si>
    <t>De 30 a 45 años_2020</t>
  </si>
  <si>
    <t>De 46 a 64 años_2020</t>
  </si>
  <si>
    <t>De 65 a más años_2020</t>
  </si>
  <si>
    <t>Suicidio 2020</t>
  </si>
  <si>
    <t>2020**</t>
  </si>
  <si>
    <t>Suicidio de niñas y niños (hasta los 11 años)</t>
  </si>
  <si>
    <t>Defunciones por suicidio en niñas y niños 2020</t>
  </si>
  <si>
    <t>Defunciones por suicidio en ADOLESCENTES 2020</t>
  </si>
  <si>
    <r>
      <rPr>
        <b/>
        <sz val="11"/>
        <color theme="1"/>
        <rFont val="Century Gothic"/>
        <family val="2"/>
      </rPr>
      <t xml:space="preserve">Fuente: </t>
    </r>
    <r>
      <rPr>
        <sz val="11"/>
        <color theme="1"/>
        <rFont val="Century Gothic"/>
        <family val="2"/>
      </rPr>
      <t>INEC, Estadísticas Vitales, Nacidos Vivos y Defunciones (2016-2017-2018)./ Dirección Nacional de Delitos contra la Vida, Muertes, Violentas, Desapariciones, Extorsión y Secuestros (DINASED) - Ministerio del Interior (2020).</t>
    </r>
  </si>
  <si>
    <t xml:space="preserve">(**)= Información con  corte al 11 de mayo de 2020, Datos sujetos a variación. 
</t>
  </si>
  <si>
    <t>Los Registros Estadísticos de Nacidos Vivos, Defunciones Fetales y Defunciones Generales, son investigaciones orientadas a cuantificar los hechos vitales ocurridos y/o inscritos, la información que se investiga sirve para la planificación de estrategias socio-económicas del país y proporcionan a los sectores público y privado, uno de los instrumentos básicos para el análisis demográfico.</t>
  </si>
  <si>
    <t>El bajo peso al nacimiento (BPN) es un problema de salud pública mundial, que impacta sobre la mortalidad neonatal e infantil.</t>
  </si>
  <si>
    <t>Nacidos vivos con bajo peso al nacer</t>
  </si>
  <si>
    <t>El peso normal del recién nacido oscila entre 2500 g a 4 000 g, y según su edad gestacional.</t>
  </si>
  <si>
    <t>Se considera que el recién nacido está con bajo peso, cuando se encuentre inferior a 2500.</t>
  </si>
  <si>
    <t>En cuanto, los nacidos vivos hasta la semana 36 con 6 días, se considera como prematuros y pueden o no tener bajo peso y no lo exime de cuidados especializados para precautelar su seguridad y bienestar.</t>
  </si>
  <si>
    <t>Clasificación del RN de acuerdo a la edad gestacional al nacer</t>
  </si>
  <si>
    <t>Fuente: The American College of Obstetricians and Ginecologysts. Medically indicated Late-Preterm and Early-Term Deliveries. Committee Opinion 579; Nov 2013 y Organización Mundial de la Salud. Nacimientos prematuros. Nota descriptiva N°. 363; Nov 2013. Disponible en: www.who.int/mediacentre/factsheets/fs363/es.</t>
  </si>
  <si>
    <t>REPORTE DE NACIDOS VIVOS (2016 -2018)
Número de Casos</t>
  </si>
  <si>
    <t>Residencia habitual de la madre</t>
  </si>
  <si>
    <t>Sexo del nacido vivo</t>
  </si>
  <si>
    <t>Autoidentificación de la madre</t>
  </si>
  <si>
    <t>De 10 a 14 años</t>
  </si>
  <si>
    <t>Edad de la madre</t>
  </si>
  <si>
    <r>
      <rPr>
        <b/>
        <sz val="11"/>
        <color theme="1"/>
        <rFont val="Century Gothic"/>
        <family val="2"/>
      </rPr>
      <t xml:space="preserve">Fuente: </t>
    </r>
    <r>
      <rPr>
        <sz val="11"/>
        <color theme="1"/>
        <rFont val="Century Gothic"/>
        <family val="2"/>
      </rPr>
      <t>INEC, Estadísticas Vitales Nacidos Vivos  (2016-2018).</t>
    </r>
  </si>
  <si>
    <t xml:space="preserve">Afroecuatoriano (a) </t>
  </si>
  <si>
    <t>Otro y Sin información</t>
  </si>
  <si>
    <t>Nacidos con peso bajo</t>
  </si>
  <si>
    <t>Nacido prematuro con paeso bajo</t>
  </si>
  <si>
    <t>Nacido a término con peso bajo</t>
  </si>
  <si>
    <t>Nacido postérmino con peso bajo</t>
  </si>
  <si>
    <t>Total_2015</t>
  </si>
  <si>
    <t>Urbana_2015</t>
  </si>
  <si>
    <t>Rural_2015</t>
  </si>
  <si>
    <t>Hombre_2015</t>
  </si>
  <si>
    <t>Mujer_2015</t>
  </si>
  <si>
    <t>Indigena_2015</t>
  </si>
  <si>
    <t>Afro_Negro_2015</t>
  </si>
  <si>
    <t>Montuvio_2015</t>
  </si>
  <si>
    <t>Mestizo_2015</t>
  </si>
  <si>
    <t>Blanco_2015</t>
  </si>
  <si>
    <t>Otros y sin informacion_2015</t>
  </si>
  <si>
    <t>10 a 14_2015</t>
  </si>
  <si>
    <t>15 a 19_2015</t>
  </si>
  <si>
    <t>Hasta los 11 años_2015</t>
  </si>
  <si>
    <t>De 12 a 17 años_2015</t>
  </si>
  <si>
    <t>De 18 a 29 años_2015</t>
  </si>
  <si>
    <t>De 30 a 64 años_2015</t>
  </si>
  <si>
    <t>65 a más años_2015</t>
  </si>
  <si>
    <t>Afro_Negro_2016</t>
  </si>
  <si>
    <t>Montuvio_2016</t>
  </si>
  <si>
    <t>Mestizo_2016</t>
  </si>
  <si>
    <t>Blanco_2016</t>
  </si>
  <si>
    <t>Otros y sin informacion_2016</t>
  </si>
  <si>
    <t>10 a 14_2016</t>
  </si>
  <si>
    <t>15 a 19_2016</t>
  </si>
  <si>
    <t>Hasta los 11 años_2016</t>
  </si>
  <si>
    <t>De 12 a 17 años_2016</t>
  </si>
  <si>
    <t>De 30 a 64 años_2016</t>
  </si>
  <si>
    <t>65 a más años_2016</t>
  </si>
  <si>
    <t>Afro_Negro_2017</t>
  </si>
  <si>
    <t>Montuvio_2017</t>
  </si>
  <si>
    <t>Mestizo_2017</t>
  </si>
  <si>
    <t>Blanco_2017</t>
  </si>
  <si>
    <t>Otros y sin informacion_2017</t>
  </si>
  <si>
    <t>10 a 14_2017</t>
  </si>
  <si>
    <t>15 a 19_2017</t>
  </si>
  <si>
    <t>Hasta los 11 años_2017</t>
  </si>
  <si>
    <t>De 12 a 17 años_2017</t>
  </si>
  <si>
    <t>De 30 a 64 años_2017</t>
  </si>
  <si>
    <t>65 a más años_2017</t>
  </si>
  <si>
    <t>Urbana_2018</t>
  </si>
  <si>
    <t>Indigena_2018</t>
  </si>
  <si>
    <t>Afro_Negro_2018</t>
  </si>
  <si>
    <t>Montuvio_2018</t>
  </si>
  <si>
    <t>Mestizo_2018</t>
  </si>
  <si>
    <t>Blanco_2018</t>
  </si>
  <si>
    <t>Otros y sin informacion_2018</t>
  </si>
  <si>
    <t>10 a 14_2018</t>
  </si>
  <si>
    <t>15 a 19_2018</t>
  </si>
  <si>
    <t>Hasta los 11 años_2018</t>
  </si>
  <si>
    <t>De 30 a 64 años_2018</t>
  </si>
  <si>
    <t>65 a más años_2018</t>
  </si>
  <si>
    <t>Número de nacidos vivos con bajo peso al nacer (&lt; 2500 g )</t>
  </si>
  <si>
    <t>Número de nacidos vivos prematuros con bajo peso al nacer (&lt; 2500 g )</t>
  </si>
  <si>
    <t>Número de nacidos vivos a término con bajo peso al nacer (&lt; 2500 g )</t>
  </si>
  <si>
    <t>Número de nacidos vivos postérmino con bajo peso al nacer (&lt; 2500 g )</t>
  </si>
  <si>
    <t>Número de total nacidos vivos, prematuros, a término y postermino con bajo peso al nacer (&lt; 2500 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</si>
</sst>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_ * #,##0.00_ ;_ * \-#,##0.00_ ;_ * &quot;-&quot;??_ ;_ @_ "/>
    <numFmt numFmtId="166" formatCode="_ * #,##0_ ;_ * \-#,##0_ ;_ * &quot;-&quot;??_ ;_ @_ "/>
    <numFmt numFmtId="167" formatCode="###0;###0"/>
    <numFmt numFmtId="168" formatCode="###0.00"/>
    <numFmt numFmtId="169" formatCode="_-* #,##0_-;\-* #,##0_-;_-* &quot;-&quot;??_-;_-@_-"/>
    <numFmt numFmtId="170" formatCode="###0"/>
    <numFmt numFmtId="171" formatCode="0.0%"/>
    <numFmt numFmtId="172" formatCode="_-* #,##0\ _€_-;\-* #,##0\ _€_-;_-* &quot;-&quot;??\ _€_-;_-@_-"/>
    <numFmt numFmtId="173" formatCode="_(* #,##0_);_(* \(#,##0\);_(* &quot;-&quot;??_);_(@_)"/>
    <numFmt numFmtId="174" formatCode="_-* #,##0.00\ _€_-;\-* #,##0.00\ _€_-;_-* &quot;-&quot;??\ _€_-;_-@_-"/>
    <numFmt numFmtId="175" formatCode="0.0"/>
    <numFmt numFmtId="176" formatCode="_-* #,##0.00000\ _€_-;\-* #,##0.00000\ _€_-;_-* &quot;-&quot;??\ _€_-;_-@_-"/>
    <numFmt numFmtId="177" formatCode="_-* #,##0.0_-;\-* #,##0.0_-;_-* &quot;-&quot;??_-;_-@_-"/>
    <numFmt numFmtId="178" formatCode="_(* #,##0.0_);_(* \(#,##0.0\);_(* &quot;-&quot;??_);_(@_)"/>
  </numFmts>
  <fonts count="205">
    <font>
      <sz val="11"/>
      <color theme="1"/>
      <name val="Calibri"/>
      <family val="2"/>
      <scheme val="minor"/>
    </font>
    <font>
      <sz val="11"/>
      <color theme="1"/>
      <name val="Calibri"/>
      <family val="2"/>
      <scheme val="minor"/>
    </font>
    <font>
      <b/>
      <sz val="11"/>
      <color theme="1"/>
      <name val="Garamond"/>
      <family val="1"/>
    </font>
    <font>
      <u/>
      <sz val="11"/>
      <color theme="10"/>
      <name val="Calibri"/>
      <family val="2"/>
      <scheme val="minor"/>
    </font>
    <font>
      <b/>
      <sz val="9"/>
      <color indexed="81"/>
      <name val="Tahoma"/>
      <family val="2"/>
    </font>
    <font>
      <sz val="9"/>
      <color indexed="81"/>
      <name val="Tahoma"/>
      <family val="2"/>
    </font>
    <font>
      <sz val="11"/>
      <color theme="1"/>
      <name val="Century Gothic"/>
      <family val="2"/>
    </font>
    <font>
      <sz val="9"/>
      <color theme="1"/>
      <name val="Century Gothic"/>
      <family val="2"/>
    </font>
    <font>
      <sz val="10"/>
      <color theme="1"/>
      <name val="Century Gothic"/>
      <family val="2"/>
    </font>
    <font>
      <b/>
      <sz val="16"/>
      <color theme="1"/>
      <name val="Century Gothic"/>
      <family val="2"/>
    </font>
    <font>
      <b/>
      <sz val="10"/>
      <color theme="1"/>
      <name val="Century Gothic"/>
      <family val="2"/>
    </font>
    <font>
      <b/>
      <sz val="9"/>
      <color theme="1"/>
      <name val="Century Gothic"/>
      <family val="2"/>
    </font>
    <font>
      <sz val="9"/>
      <color rgb="FFFF0000"/>
      <name val="Century Gothic"/>
      <family val="2"/>
    </font>
    <font>
      <sz val="11"/>
      <name val="Century Gothic"/>
      <family val="2"/>
    </font>
    <font>
      <sz val="9"/>
      <name val="Century Gothic"/>
      <family val="2"/>
    </font>
    <font>
      <b/>
      <sz val="9"/>
      <name val="Century Gothic"/>
      <family val="2"/>
    </font>
    <font>
      <sz val="11"/>
      <color rgb="FFFF0000"/>
      <name val="Century Gothic"/>
      <family val="2"/>
    </font>
    <font>
      <b/>
      <sz val="11"/>
      <color theme="1"/>
      <name val="Century Gothic"/>
      <family val="2"/>
    </font>
    <font>
      <sz val="9"/>
      <color rgb="FF264A60"/>
      <name val="Century Gothic"/>
      <family val="2"/>
    </font>
    <font>
      <sz val="9"/>
      <color rgb="FF010205"/>
      <name val="Century Gothic"/>
      <family val="2"/>
    </font>
    <font>
      <b/>
      <sz val="11"/>
      <color theme="4" tint="-0.499984740745262"/>
      <name val="Century Gothic"/>
      <family val="2"/>
    </font>
    <font>
      <sz val="10"/>
      <name val="Century Gothic"/>
      <family val="2"/>
    </font>
    <font>
      <b/>
      <sz val="16"/>
      <color theme="0"/>
      <name val="Century Gothic"/>
      <family val="2"/>
    </font>
    <font>
      <b/>
      <sz val="11"/>
      <color theme="4"/>
      <name val="Century Gothic"/>
      <family val="2"/>
    </font>
    <font>
      <b/>
      <sz val="16"/>
      <name val="Century Gothic"/>
      <family val="2"/>
    </font>
    <font>
      <sz val="8"/>
      <color theme="1"/>
      <name val="Century Gothic"/>
      <family val="2"/>
    </font>
    <font>
      <b/>
      <sz val="11"/>
      <color theme="8" tint="-0.499984740745262"/>
      <name val="Century Gothic"/>
      <family val="2"/>
    </font>
    <font>
      <b/>
      <sz val="11"/>
      <color theme="0"/>
      <name val="Century Gothic"/>
      <family val="2"/>
    </font>
    <font>
      <sz val="11"/>
      <color theme="0"/>
      <name val="Century Gothic"/>
      <family val="2"/>
    </font>
    <font>
      <b/>
      <sz val="11"/>
      <color theme="8" tint="-0.249977111117893"/>
      <name val="Century Gothic"/>
      <family val="2"/>
    </font>
    <font>
      <b/>
      <sz val="11"/>
      <color rgb="FF002060"/>
      <name val="Century Gothic"/>
      <family val="2"/>
    </font>
    <font>
      <b/>
      <sz val="16"/>
      <color rgb="FFFF0000"/>
      <name val="Century Gothic"/>
      <family val="2"/>
    </font>
    <font>
      <b/>
      <sz val="8"/>
      <color rgb="FFFF0000"/>
      <name val="Century Gothic"/>
      <family val="2"/>
    </font>
    <font>
      <b/>
      <sz val="10"/>
      <color theme="0"/>
      <name val="Century Gothic"/>
      <family val="2"/>
    </font>
    <font>
      <sz val="10"/>
      <color theme="0"/>
      <name val="Century Gothic"/>
      <family val="2"/>
    </font>
    <font>
      <b/>
      <sz val="10"/>
      <color theme="8" tint="-0.249977111117893"/>
      <name val="Century Gothic"/>
      <family val="2"/>
    </font>
    <font>
      <b/>
      <sz val="14"/>
      <color theme="4" tint="-0.499984740745262"/>
      <name val="Century Gothic"/>
      <family val="2"/>
    </font>
    <font>
      <b/>
      <sz val="11"/>
      <color rgb="FFFF0000"/>
      <name val="Century Gothic"/>
      <family val="2"/>
    </font>
    <font>
      <b/>
      <sz val="12"/>
      <color theme="1"/>
      <name val="Century Gothic"/>
      <family val="2"/>
    </font>
    <font>
      <b/>
      <sz val="11"/>
      <name val="Century Gothic"/>
      <family val="2"/>
    </font>
    <font>
      <sz val="24"/>
      <color theme="1"/>
      <name val="Century Gothic"/>
      <family val="2"/>
    </font>
    <font>
      <b/>
      <sz val="10"/>
      <name val="Century Gothic"/>
      <family val="2"/>
    </font>
    <font>
      <b/>
      <sz val="10"/>
      <color theme="4" tint="-0.499984740745262"/>
      <name val="Century Gothic"/>
      <family val="2"/>
    </font>
    <font>
      <b/>
      <sz val="8"/>
      <color theme="1"/>
      <name val="Century Gothic"/>
      <family val="2"/>
    </font>
    <font>
      <b/>
      <sz val="10"/>
      <color rgb="FFFF0000"/>
      <name val="Century Gothic"/>
      <family val="2"/>
    </font>
    <font>
      <sz val="10"/>
      <color rgb="FFFF0000"/>
      <name val="Century Gothic"/>
      <family val="2"/>
    </font>
    <font>
      <sz val="11"/>
      <color rgb="FF002060"/>
      <name val="Century Gothic"/>
      <family val="2"/>
    </font>
    <font>
      <b/>
      <sz val="10"/>
      <color rgb="FF002060"/>
      <name val="Century Gothic"/>
      <family val="2"/>
    </font>
    <font>
      <sz val="10"/>
      <color theme="9" tint="-0.499984740745262"/>
      <name val="Century Gothic"/>
      <family val="2"/>
    </font>
    <font>
      <b/>
      <sz val="16"/>
      <color theme="8" tint="-0.499984740745262"/>
      <name val="Century Gothic"/>
      <family val="2"/>
    </font>
    <font>
      <b/>
      <sz val="12"/>
      <color theme="0"/>
      <name val="Century Gothic"/>
      <family val="2"/>
    </font>
    <font>
      <sz val="12"/>
      <color theme="1"/>
      <name val="Century Gothic"/>
      <family val="2"/>
    </font>
    <font>
      <b/>
      <sz val="18"/>
      <color theme="1"/>
      <name val="Century Gothic"/>
      <family val="2"/>
    </font>
    <font>
      <b/>
      <sz val="14"/>
      <color theme="1"/>
      <name val="Century Gothic"/>
      <family val="2"/>
    </font>
    <font>
      <sz val="12"/>
      <color theme="0"/>
      <name val="Century Gothic"/>
      <family val="2"/>
    </font>
    <font>
      <b/>
      <sz val="16"/>
      <color theme="4" tint="-0.499984740745262"/>
      <name val="Century Gothic"/>
      <family val="2"/>
    </font>
    <font>
      <b/>
      <sz val="12"/>
      <color theme="4" tint="-0.499984740745262"/>
      <name val="Century Gothic"/>
      <family val="2"/>
    </font>
    <font>
      <b/>
      <sz val="18"/>
      <name val="Century Gothic"/>
      <family val="2"/>
    </font>
    <font>
      <b/>
      <sz val="14"/>
      <color theme="0"/>
      <name val="Century Gothic"/>
      <family val="2"/>
    </font>
    <font>
      <b/>
      <sz val="12"/>
      <color rgb="FF002060"/>
      <name val="Century Gothic"/>
      <family val="2"/>
    </font>
    <font>
      <b/>
      <u/>
      <sz val="14"/>
      <color theme="0"/>
      <name val="Century Gothic"/>
      <family val="2"/>
    </font>
    <font>
      <b/>
      <sz val="14"/>
      <name val="Century Gothic"/>
      <family val="2"/>
    </font>
    <font>
      <sz val="8"/>
      <name val="Century Gothic"/>
      <family val="2"/>
    </font>
    <font>
      <sz val="12"/>
      <color rgb="FF000000"/>
      <name val="Century Gothic"/>
      <family val="2"/>
    </font>
    <font>
      <b/>
      <sz val="8"/>
      <name val="Century Gothic"/>
      <family val="2"/>
    </font>
    <font>
      <sz val="9"/>
      <color rgb="FF010205"/>
      <name val="Arial"/>
      <family val="2"/>
    </font>
    <font>
      <sz val="11"/>
      <color theme="1"/>
      <name val="Garamond"/>
      <family val="1"/>
    </font>
    <font>
      <sz val="10"/>
      <color theme="1"/>
      <name val="Garamond"/>
      <family val="1"/>
    </font>
    <font>
      <b/>
      <sz val="10"/>
      <color theme="1"/>
      <name val="Calibri"/>
      <family val="2"/>
      <scheme val="minor"/>
    </font>
    <font>
      <sz val="10"/>
      <color theme="1"/>
      <name val="Calibri"/>
      <family val="2"/>
      <scheme val="minor"/>
    </font>
    <font>
      <b/>
      <u/>
      <sz val="10"/>
      <name val="Century Gothic"/>
      <family val="2"/>
    </font>
    <font>
      <b/>
      <u/>
      <sz val="9"/>
      <color theme="1"/>
      <name val="Century Gothic"/>
      <family val="2"/>
    </font>
    <font>
      <sz val="11"/>
      <color rgb="FF000000"/>
      <name val="Century Gothic"/>
      <family val="2"/>
    </font>
    <font>
      <b/>
      <sz val="12"/>
      <name val="Century Gothic"/>
      <family val="2"/>
    </font>
    <font>
      <b/>
      <sz val="11"/>
      <color rgb="FF264A60"/>
      <name val="Century Gothic"/>
      <family val="2"/>
    </font>
    <font>
      <sz val="11"/>
      <color rgb="FF010205"/>
      <name val="Century Gothic"/>
      <family val="2"/>
    </font>
    <font>
      <sz val="8"/>
      <color rgb="FFFF0000"/>
      <name val="Century Gothic"/>
      <family val="2"/>
    </font>
    <font>
      <sz val="10"/>
      <name val="Arial"/>
      <family val="2"/>
    </font>
    <font>
      <b/>
      <i/>
      <u/>
      <sz val="11"/>
      <color theme="1"/>
      <name val="Century Gothic"/>
      <family val="2"/>
    </font>
    <font>
      <b/>
      <i/>
      <u/>
      <sz val="12"/>
      <name val="Century Gothic"/>
      <family val="2"/>
    </font>
    <font>
      <sz val="14"/>
      <color rgb="FF000000"/>
      <name val="Century Gothic"/>
      <family val="2"/>
    </font>
    <font>
      <sz val="9"/>
      <color rgb="FF264A60"/>
      <name val="Arial"/>
      <family val="2"/>
    </font>
    <font>
      <sz val="8"/>
      <color rgb="FF000000"/>
      <name val="Century Gothic"/>
      <family val="2"/>
    </font>
    <font>
      <b/>
      <sz val="8"/>
      <color rgb="FF000000"/>
      <name val="Century Gothic"/>
      <family val="2"/>
    </font>
    <font>
      <sz val="8"/>
      <color rgb="FF00B050"/>
      <name val="Century Gothic"/>
      <family val="2"/>
    </font>
    <font>
      <sz val="11"/>
      <color theme="1"/>
      <name val="Century"/>
      <family val="1"/>
    </font>
    <font>
      <b/>
      <sz val="12"/>
      <color theme="1"/>
      <name val="Century"/>
      <family val="1"/>
    </font>
    <font>
      <b/>
      <sz val="12"/>
      <name val="Century"/>
      <family val="1"/>
    </font>
    <font>
      <b/>
      <sz val="11"/>
      <color rgb="FF264A60"/>
      <name val="Century"/>
      <family val="1"/>
    </font>
    <font>
      <b/>
      <sz val="11"/>
      <color theme="4" tint="-0.499984740745262"/>
      <name val="Century"/>
      <family val="1"/>
    </font>
    <font>
      <sz val="11"/>
      <name val="Century"/>
      <family val="1"/>
    </font>
    <font>
      <b/>
      <sz val="11"/>
      <color theme="1"/>
      <name val="Century"/>
      <family val="1"/>
    </font>
    <font>
      <b/>
      <sz val="9"/>
      <name val="Century"/>
      <family val="1"/>
    </font>
    <font>
      <sz val="8"/>
      <color theme="1"/>
      <name val="Century"/>
      <family val="1"/>
    </font>
    <font>
      <sz val="11"/>
      <color rgb="FF000000"/>
      <name val="Century"/>
      <family val="1"/>
    </font>
    <font>
      <sz val="11"/>
      <color indexed="8"/>
      <name val="Calibri"/>
      <family val="2"/>
      <scheme val="minor"/>
    </font>
    <font>
      <b/>
      <sz val="9"/>
      <color indexed="8"/>
      <name val="Century"/>
      <family val="1"/>
    </font>
    <font>
      <b/>
      <sz val="16"/>
      <color rgb="FF002060"/>
      <name val="Century Gothic"/>
      <family val="2"/>
    </font>
    <font>
      <sz val="10"/>
      <color theme="3" tint="-0.249977111117893"/>
      <name val="Century Gothic"/>
      <family val="2"/>
    </font>
    <font>
      <sz val="10"/>
      <color rgb="FF002060"/>
      <name val="Century Gothic"/>
      <family val="2"/>
    </font>
    <font>
      <sz val="14"/>
      <color theme="1"/>
      <name val="Century Gothic"/>
      <family val="2"/>
    </font>
    <font>
      <b/>
      <sz val="12"/>
      <color theme="8" tint="-0.499984740745262"/>
      <name val="Century Gothic"/>
      <family val="2"/>
    </font>
    <font>
      <b/>
      <sz val="7"/>
      <color theme="8" tint="-0.499984740745262"/>
      <name val="Century Gothic"/>
      <family val="2"/>
    </font>
    <font>
      <b/>
      <i/>
      <sz val="10"/>
      <color theme="1"/>
      <name val="Century Gothic"/>
      <family val="2"/>
    </font>
    <font>
      <b/>
      <sz val="16"/>
      <color rgb="FF000000"/>
      <name val="Century Gothic"/>
      <family val="2"/>
    </font>
    <font>
      <b/>
      <sz val="11"/>
      <color indexed="8"/>
      <name val="Calibri"/>
      <family val="2"/>
    </font>
    <font>
      <sz val="11"/>
      <color theme="1"/>
      <name val="Arial Bold"/>
    </font>
    <font>
      <b/>
      <sz val="12"/>
      <color theme="1"/>
      <name val="Arial Bold"/>
    </font>
    <font>
      <u/>
      <sz val="11"/>
      <color theme="10"/>
      <name val="Arial Bold"/>
    </font>
    <font>
      <b/>
      <i/>
      <u/>
      <sz val="11"/>
      <color theme="1"/>
      <name val="Arial Bold"/>
    </font>
    <font>
      <sz val="10"/>
      <color theme="1"/>
      <name val="Arial Bold"/>
    </font>
    <font>
      <sz val="11"/>
      <name val="Arial Bold"/>
    </font>
    <font>
      <sz val="10"/>
      <name val="Arial Bold"/>
    </font>
    <font>
      <b/>
      <sz val="10"/>
      <name val="Arial Bold"/>
    </font>
    <font>
      <b/>
      <sz val="10"/>
      <color theme="1"/>
      <name val="Arial Bold"/>
    </font>
    <font>
      <sz val="10"/>
      <color indexed="8"/>
      <name val="Arial Bold"/>
    </font>
    <font>
      <b/>
      <u/>
      <sz val="11"/>
      <color theme="1"/>
      <name val="Arial Bold"/>
    </font>
    <font>
      <b/>
      <sz val="11"/>
      <name val="Arial Bold"/>
    </font>
    <font>
      <b/>
      <sz val="11"/>
      <color theme="1"/>
      <name val="Arial Bold"/>
    </font>
    <font>
      <sz val="11"/>
      <color indexed="8"/>
      <name val="Arial Bold"/>
    </font>
    <font>
      <sz val="11"/>
      <color theme="0"/>
      <name val="Arial Bold"/>
    </font>
    <font>
      <b/>
      <sz val="9"/>
      <color theme="1"/>
      <name val="Arial Bold"/>
    </font>
    <font>
      <sz val="12"/>
      <color theme="1"/>
      <name val="Arial Bold"/>
    </font>
    <font>
      <b/>
      <sz val="11"/>
      <color indexed="8"/>
      <name val="Arial Bold"/>
    </font>
    <font>
      <b/>
      <u/>
      <sz val="10"/>
      <name val="Arial Bold"/>
    </font>
    <font>
      <sz val="8"/>
      <color theme="1"/>
      <name val="Arial Bold"/>
    </font>
    <font>
      <b/>
      <sz val="8"/>
      <color theme="1"/>
      <name val="Arial Bold"/>
    </font>
    <font>
      <b/>
      <i/>
      <u/>
      <sz val="10"/>
      <color theme="1"/>
      <name val="Arial Bold"/>
    </font>
    <font>
      <sz val="8"/>
      <color rgb="FFF8CBAD"/>
      <name val="Arial Bold"/>
    </font>
    <font>
      <sz val="8"/>
      <color indexed="8"/>
      <name val="Arial Bold"/>
    </font>
    <font>
      <sz val="8"/>
      <color rgb="FF000000"/>
      <name val="Arial Bold"/>
    </font>
    <font>
      <sz val="8"/>
      <color indexed="47"/>
      <name val="Arial Bold"/>
    </font>
    <font>
      <b/>
      <u/>
      <sz val="10"/>
      <color theme="1"/>
      <name val="Arial Bold"/>
    </font>
    <font>
      <sz val="9"/>
      <color theme="1"/>
      <name val="Arial Bold"/>
    </font>
    <font>
      <b/>
      <sz val="9"/>
      <color indexed="8"/>
      <name val="Arial Bold"/>
    </font>
    <font>
      <sz val="9"/>
      <color indexed="8"/>
      <name val="Arial Bold"/>
    </font>
    <font>
      <b/>
      <sz val="9"/>
      <color rgb="FF000000"/>
      <name val="Arial Bold"/>
    </font>
    <font>
      <b/>
      <sz val="9"/>
      <color rgb="FF595959"/>
      <name val="Arial Bold"/>
    </font>
    <font>
      <sz val="9"/>
      <color indexed="63"/>
      <name val="Arial Bold"/>
    </font>
    <font>
      <sz val="12"/>
      <name val="Century Gothic"/>
      <family val="2"/>
    </font>
    <font>
      <b/>
      <sz val="11"/>
      <color theme="4" tint="-0.499984740745262"/>
      <name val="Garamond"/>
      <family val="1"/>
    </font>
    <font>
      <sz val="11"/>
      <color theme="4" tint="-0.499984740745262"/>
      <name val="Garamond"/>
      <family val="1"/>
    </font>
    <font>
      <sz val="10"/>
      <name val="Arial"/>
      <family val="2"/>
    </font>
    <font>
      <sz val="9"/>
      <color indexed="8"/>
      <name val="Arial"/>
      <family val="2"/>
    </font>
    <font>
      <b/>
      <sz val="11"/>
      <color theme="1"/>
      <name val="Calibri"/>
      <family val="2"/>
      <scheme val="minor"/>
    </font>
    <font>
      <b/>
      <sz val="14"/>
      <name val="Century"/>
      <family val="1"/>
    </font>
    <font>
      <b/>
      <u val="singleAccounting"/>
      <sz val="12"/>
      <color theme="1"/>
      <name val="Century"/>
      <family val="1"/>
    </font>
    <font>
      <b/>
      <sz val="10"/>
      <color rgb="FF595959"/>
      <name val="Century Gothic"/>
      <family val="2"/>
    </font>
    <font>
      <b/>
      <sz val="12"/>
      <color rgb="FF595959"/>
      <name val="Century Gothic"/>
      <family val="2"/>
    </font>
    <font>
      <sz val="10"/>
      <color rgb="FF000000"/>
      <name val="Century Gothic"/>
      <family val="2"/>
    </font>
    <font>
      <b/>
      <sz val="10"/>
      <color rgb="FF000000"/>
      <name val="Century Gothic"/>
      <family val="2"/>
    </font>
    <font>
      <b/>
      <sz val="12"/>
      <color rgb="FF000000"/>
      <name val="Century Gothic"/>
      <family val="2"/>
    </font>
    <font>
      <b/>
      <i/>
      <sz val="11"/>
      <color theme="1"/>
      <name val="Century Gothic"/>
      <family val="2"/>
    </font>
    <font>
      <sz val="9"/>
      <color indexed="8"/>
      <name val="Arial"/>
      <family val="2"/>
    </font>
    <font>
      <b/>
      <i/>
      <u/>
      <sz val="11"/>
      <color theme="1"/>
      <name val="Calibri"/>
      <family val="2"/>
      <scheme val="minor"/>
    </font>
    <font>
      <b/>
      <i/>
      <u/>
      <sz val="16"/>
      <color theme="1"/>
      <name val="Century Gothic"/>
      <family val="2"/>
    </font>
    <font>
      <b/>
      <i/>
      <u/>
      <sz val="12"/>
      <color theme="1"/>
      <name val="Century Gothic"/>
      <family val="2"/>
    </font>
    <font>
      <sz val="9"/>
      <color indexed="8"/>
      <name val="Century Gothic"/>
      <family val="2"/>
    </font>
    <font>
      <sz val="9"/>
      <color indexed="60"/>
      <name val="Arial"/>
      <family val="2"/>
    </font>
    <font>
      <b/>
      <u/>
      <sz val="11"/>
      <color theme="1"/>
      <name val="Century Gothic"/>
      <family val="2"/>
    </font>
    <font>
      <sz val="8"/>
      <color theme="0"/>
      <name val="Century Gothic"/>
      <family val="2"/>
    </font>
    <font>
      <b/>
      <i/>
      <u/>
      <sz val="11"/>
      <color theme="0"/>
      <name val="Arial Bold"/>
    </font>
    <font>
      <sz val="10"/>
      <color theme="0"/>
      <name val="Arial Bold"/>
    </font>
    <font>
      <sz val="12"/>
      <color theme="0"/>
      <name val="Arial"/>
      <family val="2"/>
    </font>
    <font>
      <sz val="11"/>
      <color theme="1"/>
      <name val="Arial"/>
      <family val="2"/>
    </font>
    <font>
      <b/>
      <sz val="11"/>
      <color theme="1"/>
      <name val="Arial"/>
      <family val="2"/>
    </font>
    <font>
      <b/>
      <sz val="14"/>
      <color theme="1"/>
      <name val="Arial"/>
      <family val="2"/>
    </font>
    <font>
      <sz val="10"/>
      <color theme="1"/>
      <name val="Arial"/>
      <family val="2"/>
    </font>
    <font>
      <sz val="12"/>
      <color theme="1"/>
      <name val="Arial"/>
      <family val="2"/>
    </font>
    <font>
      <b/>
      <u/>
      <sz val="18"/>
      <color theme="1"/>
      <name val="Arial"/>
      <family val="2"/>
    </font>
    <font>
      <sz val="11"/>
      <color theme="0"/>
      <name val="Arial"/>
      <family val="2"/>
    </font>
    <font>
      <sz val="10"/>
      <color theme="0"/>
      <name val="Arial"/>
      <family val="2"/>
    </font>
    <font>
      <b/>
      <sz val="10"/>
      <color theme="1"/>
      <name val="Arial"/>
      <family val="2"/>
    </font>
    <font>
      <b/>
      <sz val="12"/>
      <color theme="1"/>
      <name val="Arial"/>
      <family val="2"/>
    </font>
    <font>
      <sz val="10"/>
      <color rgb="FFFF0000"/>
      <name val="Garamond"/>
      <family val="1"/>
    </font>
    <font>
      <sz val="11"/>
      <color theme="0"/>
      <name val="Century"/>
      <family val="1"/>
    </font>
    <font>
      <sz val="14"/>
      <name val="Century Gothic"/>
      <family val="2"/>
    </font>
    <font>
      <u/>
      <sz val="12"/>
      <name val="Century Gothic"/>
      <family val="2"/>
    </font>
    <font>
      <b/>
      <sz val="12"/>
      <color theme="4"/>
      <name val="Century Gothic"/>
      <family val="2"/>
    </font>
    <font>
      <sz val="14"/>
      <color theme="1"/>
      <name val="Baskerville Old Face"/>
      <family val="1"/>
    </font>
    <font>
      <b/>
      <sz val="16"/>
      <color theme="0"/>
      <name val="Baskerville Old Face"/>
      <family val="1"/>
    </font>
    <font>
      <sz val="11"/>
      <color theme="0"/>
      <name val="Calibri"/>
      <family val="2"/>
      <scheme val="minor"/>
    </font>
    <font>
      <sz val="14"/>
      <color theme="1"/>
      <name val="Calibri"/>
      <family val="2"/>
      <scheme val="minor"/>
    </font>
    <font>
      <b/>
      <sz val="14"/>
      <color theme="1"/>
      <name val="Calibri"/>
      <family val="2"/>
      <scheme val="minor"/>
    </font>
    <font>
      <sz val="8"/>
      <color rgb="FFD99694"/>
      <name val="Webdings"/>
      <family val="1"/>
      <charset val="2"/>
    </font>
    <font>
      <sz val="8"/>
      <color rgb="FF558ED5"/>
      <name val="Calibri"/>
      <family val="2"/>
      <scheme val="minor"/>
    </font>
    <font>
      <sz val="8"/>
      <color rgb="FF000000"/>
      <name val="Calibri"/>
      <family val="2"/>
      <scheme val="minor"/>
    </font>
    <font>
      <b/>
      <sz val="12"/>
      <color theme="1"/>
      <name val="Calibri"/>
      <family val="2"/>
      <scheme val="minor"/>
    </font>
    <font>
      <b/>
      <sz val="16"/>
      <color theme="1"/>
      <name val="Calibri"/>
      <family val="2"/>
      <scheme val="minor"/>
    </font>
    <font>
      <b/>
      <sz val="14"/>
      <color theme="4" tint="-0.499984740745262"/>
      <name val="Calibri"/>
      <family val="2"/>
      <scheme val="minor"/>
    </font>
    <font>
      <sz val="9"/>
      <color rgb="FF444444"/>
      <name val="Arial"/>
      <family val="2"/>
    </font>
    <font>
      <b/>
      <sz val="9"/>
      <color rgb="FF444444"/>
      <name val="Arial"/>
      <family val="2"/>
    </font>
    <font>
      <sz val="10"/>
      <color rgb="FF000000"/>
      <name val="Arial Narrow"/>
      <family val="2"/>
    </font>
    <font>
      <sz val="10"/>
      <color rgb="FF0066FF"/>
      <name val="Arial Narrow"/>
      <family val="2"/>
    </font>
    <font>
      <sz val="10"/>
      <color theme="5" tint="0.59999389629810485"/>
      <name val="Webdings"/>
      <family val="1"/>
      <charset val="2"/>
    </font>
    <font>
      <sz val="10"/>
      <color rgb="FFD99694"/>
      <name val="Arial Narrow"/>
      <family val="2"/>
    </font>
    <font>
      <u/>
      <sz val="14"/>
      <name val="Century Gothic"/>
      <family val="2"/>
    </font>
    <font>
      <u/>
      <sz val="14"/>
      <color theme="1"/>
      <name val="Calibri"/>
      <family val="2"/>
      <scheme val="minor"/>
    </font>
    <font>
      <u/>
      <sz val="16"/>
      <color theme="1"/>
      <name val="Baskerville Old Face"/>
      <family val="1"/>
    </font>
    <font>
      <sz val="16"/>
      <color theme="1"/>
      <name val="Baskerville Old Face"/>
      <family val="1"/>
    </font>
    <font>
      <b/>
      <u/>
      <sz val="14"/>
      <name val="Century Gothic"/>
      <family val="2"/>
    </font>
    <font>
      <b/>
      <u/>
      <sz val="12"/>
      <name val="Century Gothic"/>
      <family val="2"/>
    </font>
    <font>
      <sz val="9"/>
      <name val="Arial"/>
      <family val="2"/>
    </font>
    <font>
      <sz val="11"/>
      <name val="Calibri"/>
      <family val="2"/>
      <scheme val="minor"/>
    </font>
    <font>
      <b/>
      <sz val="12"/>
      <color rgb="FF0070C0"/>
      <name val="Century Gothic"/>
      <family val="2"/>
    </font>
  </fonts>
  <fills count="3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3" tint="-0.249977111117893"/>
        <bgColor theme="4" tint="0.79998168889431442"/>
      </patternFill>
    </fill>
    <fill>
      <patternFill patternType="solid">
        <fgColor theme="0"/>
        <bgColor theme="4" tint="0.79998168889431442"/>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2"/>
        <bgColor indexed="64"/>
      </patternFill>
    </fill>
    <fill>
      <patternFill patternType="solid">
        <fgColor theme="8" tint="-0.499984740745262"/>
        <bgColor indexed="64"/>
      </patternFill>
    </fill>
    <fill>
      <patternFill patternType="solid">
        <fgColor rgb="FFFFC000"/>
        <bgColor indexed="64"/>
      </patternFill>
    </fill>
    <fill>
      <patternFill patternType="solid">
        <fgColor theme="4"/>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indexed="9"/>
        <bgColor indexed="64"/>
      </patternFill>
    </fill>
    <fill>
      <patternFill patternType="solid">
        <fgColor rgb="FFFFFFFF"/>
        <bgColor indexed="64"/>
      </patternFill>
    </fill>
    <fill>
      <patternFill patternType="solid">
        <fgColor rgb="FFF2F2F2"/>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diagonal/>
    </border>
    <border>
      <left style="thin">
        <color theme="4" tint="0.39994506668294322"/>
      </left>
      <right/>
      <top/>
      <bottom/>
      <diagonal/>
    </border>
    <border>
      <left style="thin">
        <color theme="4" tint="0.39994506668294322"/>
      </left>
      <right/>
      <top style="thin">
        <color theme="4" tint="0.39994506668294322"/>
      </top>
      <bottom/>
      <diagonal/>
    </border>
    <border>
      <left style="thin">
        <color theme="4" tint="0.39994506668294322"/>
      </left>
      <right/>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style="thin">
        <color theme="4" tint="0.39988402966399123"/>
      </left>
      <right/>
      <top/>
      <bottom/>
      <diagonal/>
    </border>
    <border>
      <left/>
      <right style="thin">
        <color theme="4" tint="0.39988402966399123"/>
      </right>
      <top/>
      <bottom/>
      <diagonal/>
    </border>
    <border>
      <left style="thin">
        <color theme="4" tint="0.39988402966399123"/>
      </left>
      <right/>
      <top/>
      <bottom style="thin">
        <color theme="4" tint="0.39988402966399123"/>
      </bottom>
      <diagonal/>
    </border>
    <border>
      <left/>
      <right/>
      <top/>
      <bottom style="thin">
        <color theme="4" tint="0.39988402966399123"/>
      </bottom>
      <diagonal/>
    </border>
    <border>
      <left/>
      <right style="thin">
        <color theme="4" tint="0.39988402966399123"/>
      </right>
      <top/>
      <bottom style="thin">
        <color theme="4" tint="0.39988402966399123"/>
      </bottom>
      <diagonal/>
    </border>
    <border>
      <left/>
      <right/>
      <top style="dotted">
        <color theme="2" tint="-0.499984740745262"/>
      </top>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style="medium">
        <color theme="2" tint="-0.499984740745262"/>
      </right>
      <top/>
      <bottom style="medium">
        <color theme="2" tint="-0.499984740745262"/>
      </bottom>
      <diagonal/>
    </border>
    <border>
      <left/>
      <right/>
      <top style="medium">
        <color theme="2" tint="-0.499984740745262"/>
      </top>
      <bottom/>
      <diagonal/>
    </border>
    <border>
      <left/>
      <right/>
      <top/>
      <bottom style="medium">
        <color theme="2" tint="-0.499984740745262"/>
      </bottom>
      <diagonal/>
    </border>
    <border>
      <left/>
      <right/>
      <top/>
      <bottom style="double">
        <color indexed="64"/>
      </bottom>
      <diagonal/>
    </border>
    <border>
      <left/>
      <right/>
      <top style="double">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4" tint="0.39991454817346722"/>
      </left>
      <right/>
      <top style="thin">
        <color theme="4" tint="0.39991454817346722"/>
      </top>
      <bottom style="thin">
        <color theme="4" tint="0.39997558519241921"/>
      </bottom>
      <diagonal/>
    </border>
    <border>
      <left/>
      <right/>
      <top style="thin">
        <color theme="4" tint="0.39991454817346722"/>
      </top>
      <bottom style="thin">
        <color theme="4" tint="0.39997558519241921"/>
      </bottom>
      <diagonal/>
    </border>
    <border>
      <left/>
      <right style="thin">
        <color theme="4" tint="0.39991454817346722"/>
      </right>
      <top style="thin">
        <color theme="4" tint="0.39991454817346722"/>
      </top>
      <bottom style="thin">
        <color theme="4" tint="0.39997558519241921"/>
      </bottom>
      <diagonal/>
    </border>
    <border>
      <left style="thin">
        <color indexed="64"/>
      </left>
      <right/>
      <top/>
      <bottom/>
      <diagonal/>
    </border>
    <border>
      <left/>
      <right style="thin">
        <color indexed="64"/>
      </right>
      <top/>
      <bottom/>
      <diagonal/>
    </border>
    <border>
      <left/>
      <right style="thin">
        <color rgb="FFE0E0E0"/>
      </right>
      <top style="thin">
        <color rgb="FFAEAEAE"/>
      </top>
      <bottom style="thin">
        <color rgb="FFAEAEAE"/>
      </bottom>
      <diagonal/>
    </border>
    <border>
      <left/>
      <right/>
      <top/>
      <bottom style="hair">
        <color indexed="64"/>
      </bottom>
      <diagonal/>
    </border>
    <border>
      <left style="thin">
        <color rgb="FFE0E0E0"/>
      </left>
      <right style="thin">
        <color rgb="FFE0E0E0"/>
      </right>
      <top style="thin">
        <color rgb="FFAEAEAE"/>
      </top>
      <bottom style="thin">
        <color rgb="FFAEAEAE"/>
      </bottom>
      <diagonal/>
    </border>
    <border>
      <left style="thin">
        <color rgb="FFE0E0E0"/>
      </left>
      <right/>
      <top style="thin">
        <color rgb="FFAEAEAE"/>
      </top>
      <bottom style="thin">
        <color rgb="FFAEAEAE"/>
      </bottom>
      <diagonal/>
    </border>
    <border>
      <left/>
      <right style="double">
        <color indexed="64"/>
      </right>
      <top/>
      <bottom/>
      <diagonal/>
    </border>
    <border>
      <left style="double">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dotted">
        <color indexed="64"/>
      </top>
      <bottom/>
      <diagonal/>
    </border>
    <border>
      <left/>
      <right/>
      <top style="dotted">
        <color indexed="64"/>
      </top>
      <bottom/>
      <diagonal/>
    </border>
    <border>
      <left style="thin">
        <color indexed="64"/>
      </left>
      <right/>
      <top/>
      <bottom style="dotted">
        <color indexed="64"/>
      </bottom>
      <diagonal/>
    </border>
    <border>
      <left/>
      <right/>
      <top/>
      <bottom style="dotted">
        <color indexed="64"/>
      </bottom>
      <diagonal/>
    </border>
    <border>
      <left/>
      <right/>
      <top style="thin">
        <color indexed="64"/>
      </top>
      <bottom style="double">
        <color indexed="64"/>
      </bottom>
      <diagonal/>
    </border>
    <border>
      <left/>
      <right/>
      <top/>
      <bottom style="medium">
        <color indexed="64"/>
      </bottom>
      <diagonal/>
    </border>
    <border>
      <left/>
      <right/>
      <top style="medium">
        <color indexed="64"/>
      </top>
      <bottom/>
      <diagonal/>
    </border>
    <border>
      <left/>
      <right style="thin">
        <color theme="2" tint="-0.749992370372631"/>
      </right>
      <top/>
      <bottom/>
      <diagonal/>
    </border>
    <border>
      <left style="thin">
        <color rgb="FFE0E0E0"/>
      </left>
      <right style="thin">
        <color rgb="FFE0E0E0"/>
      </right>
      <top style="thin">
        <color rgb="FF152935"/>
      </top>
      <bottom style="thin">
        <color rgb="FFAEAEAE"/>
      </bottom>
      <diagonal/>
    </border>
    <border>
      <left/>
      <right/>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E0E0E0"/>
      </right>
      <top style="thin">
        <color rgb="FFAEAEAE"/>
      </top>
      <bottom style="thin">
        <color rgb="FF152935"/>
      </bottom>
      <diagonal/>
    </border>
    <border>
      <left style="thin">
        <color rgb="FFE0E0E0"/>
      </left>
      <right style="thin">
        <color rgb="FFE0E0E0"/>
      </right>
      <top style="thin">
        <color rgb="FFAEAEAE"/>
      </top>
      <bottom style="thin">
        <color rgb="FF152935"/>
      </bottom>
      <diagonal/>
    </border>
    <border>
      <left style="thin">
        <color rgb="FFE0E0E0"/>
      </left>
      <right/>
      <top style="thin">
        <color rgb="FFAEAEAE"/>
      </top>
      <bottom style="thin">
        <color rgb="FF152935"/>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rgb="FFAEAEAE"/>
      </top>
      <bottom style="thin">
        <color rgb="FFAEAEAE"/>
      </bottom>
      <diagonal/>
    </border>
    <border>
      <left/>
      <right style="thin">
        <color rgb="FFE0E0E0"/>
      </right>
      <top/>
      <bottom/>
      <diagonal/>
    </border>
    <border>
      <left style="thin">
        <color rgb="FFE0E0E0"/>
      </left>
      <right style="thin">
        <color rgb="FFE0E0E0"/>
      </right>
      <top/>
      <bottom/>
      <diagonal/>
    </border>
    <border>
      <left style="thin">
        <color rgb="FFE0E0E0"/>
      </left>
      <right/>
      <top/>
      <bottom/>
      <diagonal/>
    </border>
    <border>
      <left style="thin">
        <color rgb="FFE0E0E0"/>
      </left>
      <right style="thin">
        <color indexed="64"/>
      </right>
      <top/>
      <bottom/>
      <diagonal/>
    </border>
    <border>
      <left style="thin">
        <color indexed="64"/>
      </left>
      <right style="thin">
        <color rgb="FFE0E0E0"/>
      </right>
      <top/>
      <bottom/>
      <diagonal/>
    </border>
    <border>
      <left style="thin">
        <color indexed="64"/>
      </left>
      <right style="thin">
        <color rgb="FFE0E0E0"/>
      </right>
      <top style="thin">
        <color rgb="FFAEAEAE"/>
      </top>
      <bottom style="thin">
        <color rgb="FFAEAEAE"/>
      </bottom>
      <diagonal/>
    </border>
    <border>
      <left/>
      <right/>
      <top style="thin">
        <color rgb="FFAEAEAE"/>
      </top>
      <bottom/>
      <diagonal/>
    </border>
    <border>
      <left style="thin">
        <color indexed="64"/>
      </left>
      <right style="thin">
        <color rgb="FFE0E0E0"/>
      </right>
      <top style="thin">
        <color rgb="FFAEAEAE"/>
      </top>
      <bottom style="thin">
        <color rgb="FF152935"/>
      </bottom>
      <diagonal/>
    </border>
    <border>
      <left/>
      <right/>
      <top/>
      <bottom style="dashDot">
        <color indexed="64"/>
      </bottom>
      <diagonal/>
    </border>
    <border>
      <left/>
      <right/>
      <top/>
      <bottom style="thick">
        <color indexed="64"/>
      </bottom>
      <diagonal/>
    </border>
    <border>
      <left/>
      <right/>
      <top/>
      <bottom style="medium">
        <color rgb="FF000000"/>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tted">
        <color indexed="64"/>
      </right>
      <top/>
      <bottom/>
      <diagonal/>
    </border>
    <border>
      <left/>
      <right style="dotted">
        <color indexed="64"/>
      </right>
      <top/>
      <bottom style="dotted">
        <color indexed="64"/>
      </bottom>
      <diagonal/>
    </border>
    <border>
      <left style="dotted">
        <color indexed="64"/>
      </left>
      <right/>
      <top/>
      <bottom/>
      <diagonal/>
    </border>
    <border>
      <left style="dashDot">
        <color rgb="FFC00000"/>
      </left>
      <right/>
      <top style="dashDot">
        <color rgb="FFC00000"/>
      </top>
      <bottom style="dashDot">
        <color rgb="FFC00000"/>
      </bottom>
      <diagonal/>
    </border>
    <border>
      <left/>
      <right/>
      <top style="dashDot">
        <color rgb="FFC00000"/>
      </top>
      <bottom style="dashDot">
        <color rgb="FFC00000"/>
      </bottom>
      <diagonal/>
    </border>
    <border>
      <left/>
      <right style="dashDot">
        <color rgb="FFC00000"/>
      </right>
      <top style="dashDot">
        <color rgb="FFC00000"/>
      </top>
      <bottom style="dashDot">
        <color rgb="FFC00000"/>
      </bottom>
      <diagonal/>
    </border>
    <border>
      <left/>
      <right/>
      <top style="dashDot">
        <color indexed="64"/>
      </top>
      <bottom/>
      <diagonal/>
    </border>
    <border>
      <left style="thin">
        <color indexed="64"/>
      </left>
      <right style="thin">
        <color indexed="64"/>
      </right>
      <top/>
      <bottom/>
      <diagonal/>
    </border>
    <border>
      <left style="dotted">
        <color indexed="64"/>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ashDot">
        <color rgb="FFFF0000"/>
      </left>
      <right/>
      <top style="dashDot">
        <color rgb="FFFF0000"/>
      </top>
      <bottom style="dashDot">
        <color rgb="FFFF0000"/>
      </bottom>
      <diagonal/>
    </border>
    <border>
      <left/>
      <right style="dashDot">
        <color rgb="FFFF0000"/>
      </right>
      <top style="dashDot">
        <color rgb="FFFF0000"/>
      </top>
      <bottom style="dashDot">
        <color rgb="FFFF0000"/>
      </bottom>
      <diagonal/>
    </border>
    <border>
      <left style="dashDot">
        <color rgb="FFFF0000"/>
      </left>
      <right/>
      <top style="dashDot">
        <color rgb="FFFF0000"/>
      </top>
      <bottom/>
      <diagonal/>
    </border>
    <border>
      <left/>
      <right style="dashDot">
        <color rgb="FFFF0000"/>
      </right>
      <top style="dashDot">
        <color rgb="FFFF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2"/>
      </right>
      <top style="thin">
        <color indexed="63"/>
      </top>
      <bottom style="thin">
        <color indexed="63"/>
      </bottom>
      <diagonal/>
    </border>
    <border>
      <left style="dashed">
        <color indexed="64"/>
      </left>
      <right style="dashed">
        <color indexed="64"/>
      </right>
      <top style="dashed">
        <color indexed="64"/>
      </top>
      <bottom style="dashed">
        <color indexed="64"/>
      </bottom>
      <diagonal/>
    </border>
    <border>
      <left/>
      <right style="thin">
        <color indexed="62"/>
      </right>
      <top style="thin">
        <color indexed="61"/>
      </top>
      <bottom style="thin">
        <color indexed="63"/>
      </bottom>
      <diagonal/>
    </border>
    <border>
      <left style="thin">
        <color indexed="62"/>
      </left>
      <right style="thin">
        <color indexed="62"/>
      </right>
      <top style="thin">
        <color indexed="61"/>
      </top>
      <bottom style="thin">
        <color indexed="63"/>
      </bottom>
      <diagonal/>
    </border>
    <border>
      <left style="thin">
        <color indexed="62"/>
      </left>
      <right/>
      <top style="thin">
        <color indexed="61"/>
      </top>
      <bottom style="thin">
        <color indexed="63"/>
      </bottom>
      <diagonal/>
    </border>
    <border>
      <left style="thin">
        <color indexed="62"/>
      </left>
      <right style="thin">
        <color indexed="62"/>
      </right>
      <top style="thin">
        <color indexed="63"/>
      </top>
      <bottom style="thin">
        <color indexed="63"/>
      </bottom>
      <diagonal/>
    </border>
    <border>
      <left style="thin">
        <color indexed="62"/>
      </left>
      <right/>
      <top style="thin">
        <color indexed="63"/>
      </top>
      <bottom style="thin">
        <color indexed="63"/>
      </bottom>
      <diagonal/>
    </border>
    <border>
      <left/>
      <right style="thin">
        <color indexed="62"/>
      </right>
      <top style="thin">
        <color indexed="63"/>
      </top>
      <bottom style="thin">
        <color indexed="61"/>
      </bottom>
      <diagonal/>
    </border>
    <border>
      <left style="thin">
        <color indexed="62"/>
      </left>
      <right style="thin">
        <color indexed="62"/>
      </right>
      <top style="thin">
        <color indexed="63"/>
      </top>
      <bottom style="thin">
        <color indexed="61"/>
      </bottom>
      <diagonal/>
    </border>
    <border>
      <left style="thin">
        <color indexed="62"/>
      </left>
      <right/>
      <top style="thin">
        <color indexed="63"/>
      </top>
      <bottom style="thin">
        <color indexed="61"/>
      </bottom>
      <diagonal/>
    </border>
    <border>
      <left style="dotted">
        <color rgb="FFFF0000"/>
      </left>
      <right style="dotted">
        <color rgb="FFFF0000"/>
      </right>
      <top style="dotted">
        <color rgb="FFFF0000"/>
      </top>
      <bottom style="dotted">
        <color rgb="FFFF0000"/>
      </bottom>
      <diagonal/>
    </border>
    <border>
      <left style="dotted">
        <color indexed="64"/>
      </left>
      <right/>
      <top style="dotted">
        <color indexed="64"/>
      </top>
      <bottom style="dotted">
        <color indexed="64"/>
      </bottom>
      <diagonal/>
    </border>
    <border>
      <left style="dotted">
        <color indexed="64"/>
      </left>
      <right/>
      <top/>
      <bottom style="dotted">
        <color indexed="64"/>
      </bottom>
      <diagonal/>
    </border>
    <border>
      <left style="dotted">
        <color rgb="FFFF0000"/>
      </left>
      <right style="dotted">
        <color rgb="FFFF0000"/>
      </right>
      <top/>
      <bottom style="dotted">
        <color rgb="FFFF0000"/>
      </bottom>
      <diagonal/>
    </border>
    <border>
      <left/>
      <right style="mediumDashed">
        <color indexed="64"/>
      </right>
      <top/>
      <bottom/>
      <diagonal/>
    </border>
    <border>
      <left/>
      <right style="mediumDashed">
        <color indexed="64"/>
      </right>
      <top/>
      <bottom style="double">
        <color indexed="64"/>
      </bottom>
      <diagonal/>
    </border>
    <border>
      <left/>
      <right style="double">
        <color indexed="64"/>
      </right>
      <top/>
      <bottom style="double">
        <color indexed="64"/>
      </bottom>
      <diagonal/>
    </border>
    <border>
      <left style="medium">
        <color indexed="64"/>
      </left>
      <right style="mediumDashed">
        <color indexed="64"/>
      </right>
      <top/>
      <bottom/>
      <diagonal/>
    </border>
    <border>
      <left/>
      <right style="mediumDashed">
        <color indexed="64"/>
      </right>
      <top/>
      <bottom style="dotted">
        <color indexed="64"/>
      </bottom>
      <diagonal/>
    </border>
    <border>
      <left style="medium">
        <color indexed="64"/>
      </left>
      <right style="mediumDashed">
        <color indexed="64"/>
      </right>
      <top/>
      <bottom style="dotted">
        <color indexed="64"/>
      </bottom>
      <diagonal/>
    </border>
    <border>
      <left style="medium">
        <color indexed="64"/>
      </left>
      <right style="mediumDashed">
        <color indexed="64"/>
      </right>
      <top/>
      <bottom style="double">
        <color indexed="64"/>
      </bottom>
      <diagonal/>
    </border>
    <border>
      <left/>
      <right style="mediumDashed">
        <color indexed="64"/>
      </right>
      <top style="double">
        <color indexed="64"/>
      </top>
      <bottom style="double">
        <color indexed="64"/>
      </bottom>
      <diagonal/>
    </border>
    <border>
      <left/>
      <right/>
      <top style="double">
        <color indexed="64"/>
      </top>
      <bottom style="double">
        <color indexed="64"/>
      </bottom>
      <diagonal/>
    </border>
    <border>
      <left/>
      <right/>
      <top/>
      <bottom style="mediumDashDotDot">
        <color indexed="64"/>
      </bottom>
      <diagonal/>
    </border>
    <border>
      <left/>
      <right style="slantDashDot">
        <color indexed="64"/>
      </right>
      <top/>
      <bottom style="mediumDashDotDot">
        <color indexed="64"/>
      </bottom>
      <diagonal/>
    </border>
    <border>
      <left/>
      <right style="mediumDashDotDot">
        <color indexed="64"/>
      </right>
      <top/>
      <bottom style="mediumDashDotDot">
        <color indexed="64"/>
      </bottom>
      <diagonal/>
    </border>
    <border>
      <left/>
      <right style="mediumDashDotDot">
        <color indexed="64"/>
      </right>
      <top/>
      <bottom/>
      <diagonal/>
    </border>
    <border>
      <left/>
      <right style="slantDashDot">
        <color indexed="64"/>
      </right>
      <top/>
      <bottom/>
      <diagonal/>
    </border>
    <border>
      <left style="mediumDashDotDot">
        <color indexed="64"/>
      </left>
      <right/>
      <top/>
      <bottom/>
      <diagonal/>
    </border>
    <border>
      <left style="mediumDashDotDot">
        <color indexed="64"/>
      </left>
      <right/>
      <top/>
      <bottom style="mediumDashDotDot">
        <color indexed="64"/>
      </bottom>
      <diagonal/>
    </border>
    <border>
      <left/>
      <right/>
      <top style="thin">
        <color indexed="63"/>
      </top>
      <bottom style="thin">
        <color indexed="63"/>
      </bottom>
      <diagonal/>
    </border>
    <border>
      <left/>
      <right/>
      <top style="dashed">
        <color indexed="64"/>
      </top>
      <bottom style="dashed">
        <color indexed="64"/>
      </bottom>
      <diagonal/>
    </border>
    <border>
      <left/>
      <right/>
      <top style="dashed">
        <color indexed="64"/>
      </top>
      <bottom/>
      <diagonal/>
    </border>
    <border>
      <left/>
      <right style="thin">
        <color indexed="62"/>
      </right>
      <top/>
      <bottom/>
      <diagonal/>
    </border>
    <border>
      <left style="thin">
        <color indexed="62"/>
      </left>
      <right style="thin">
        <color indexed="62"/>
      </right>
      <top/>
      <bottom/>
      <diagonal/>
    </border>
    <border>
      <left style="thin">
        <color indexed="62"/>
      </left>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bottom style="dashDotDot">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style="thin">
        <color indexed="64"/>
      </top>
      <bottom style="thin">
        <color indexed="64"/>
      </bottom>
      <diagonal/>
    </border>
    <border>
      <left style="dashDotDot">
        <color indexed="64"/>
      </left>
      <right/>
      <top style="dashDotDot">
        <color indexed="64"/>
      </top>
      <bottom style="dashDotDot">
        <color indexed="64"/>
      </bottom>
      <diagonal/>
    </border>
    <border>
      <left style="dashDotDot">
        <color indexed="64"/>
      </left>
      <right style="dashDotDot">
        <color indexed="64"/>
      </right>
      <top/>
      <bottom/>
      <diagonal/>
    </border>
    <border>
      <left/>
      <right/>
      <top/>
      <bottom style="dashDotDot">
        <color indexed="64"/>
      </bottom>
      <diagonal/>
    </border>
    <border>
      <left/>
      <right style="dashed">
        <color indexed="64"/>
      </right>
      <top/>
      <bottom style="dashed">
        <color indexed="64"/>
      </bottom>
      <diagonal/>
    </border>
    <border>
      <left style="medium">
        <color indexed="64"/>
      </left>
      <right style="thin">
        <color rgb="FFE0E0E0"/>
      </right>
      <top style="medium">
        <color indexed="64"/>
      </top>
      <bottom/>
      <diagonal/>
    </border>
    <border>
      <left style="thin">
        <color rgb="FFE0E0E0"/>
      </left>
      <right style="thin">
        <color rgb="FFE0E0E0"/>
      </right>
      <top style="medium">
        <color indexed="64"/>
      </top>
      <bottom/>
      <diagonal/>
    </border>
    <border>
      <left style="thin">
        <color rgb="FFE0E0E0"/>
      </left>
      <right/>
      <top style="medium">
        <color indexed="64"/>
      </top>
      <bottom/>
      <diagonal/>
    </border>
    <border>
      <left/>
      <right style="thin">
        <color rgb="FFE0E0E0"/>
      </right>
      <top style="medium">
        <color indexed="64"/>
      </top>
      <bottom/>
      <diagonal/>
    </border>
    <border>
      <left style="thin">
        <color rgb="FFE0E0E0"/>
      </left>
      <right style="medium">
        <color indexed="64"/>
      </right>
      <top style="medium">
        <color indexed="64"/>
      </top>
      <bottom/>
      <diagonal/>
    </border>
    <border>
      <left style="medium">
        <color indexed="64"/>
      </left>
      <right style="thin">
        <color rgb="FFE0E0E0"/>
      </right>
      <top/>
      <bottom/>
      <diagonal/>
    </border>
    <border>
      <left style="thin">
        <color rgb="FFE0E0E0"/>
      </left>
      <right style="medium">
        <color indexed="64"/>
      </right>
      <top/>
      <bottom/>
      <diagonal/>
    </border>
    <border>
      <left style="medium">
        <color indexed="64"/>
      </left>
      <right style="thin">
        <color rgb="FFE0E0E0"/>
      </right>
      <top style="thin">
        <color rgb="FF152935"/>
      </top>
      <bottom style="thin">
        <color rgb="FFAEAEAE"/>
      </bottom>
      <diagonal/>
    </border>
    <border>
      <left style="thin">
        <color rgb="FFE0E0E0"/>
      </left>
      <right style="medium">
        <color indexed="64"/>
      </right>
      <top style="thin">
        <color rgb="FFAEAEAE"/>
      </top>
      <bottom style="thin">
        <color rgb="FFAEAEAE"/>
      </bottom>
      <diagonal/>
    </border>
    <border>
      <left style="medium">
        <color indexed="64"/>
      </left>
      <right style="thin">
        <color rgb="FFE0E0E0"/>
      </right>
      <top style="thin">
        <color rgb="FFAEAEAE"/>
      </top>
      <bottom style="thin">
        <color rgb="FFAEAEAE"/>
      </bottom>
      <diagonal/>
    </border>
    <border>
      <left style="medium">
        <color indexed="64"/>
      </left>
      <right style="thin">
        <color rgb="FFE0E0E0"/>
      </right>
      <top style="thin">
        <color rgb="FFAEAEAE"/>
      </top>
      <bottom style="medium">
        <color indexed="64"/>
      </bottom>
      <diagonal/>
    </border>
    <border>
      <left style="thin">
        <color rgb="FFE0E0E0"/>
      </left>
      <right style="thin">
        <color rgb="FFE0E0E0"/>
      </right>
      <top style="thin">
        <color rgb="FFAEAEAE"/>
      </top>
      <bottom style="medium">
        <color indexed="64"/>
      </bottom>
      <diagonal/>
    </border>
    <border>
      <left style="thin">
        <color rgb="FFE0E0E0"/>
      </left>
      <right/>
      <top style="thin">
        <color rgb="FFAEAEAE"/>
      </top>
      <bottom style="medium">
        <color indexed="64"/>
      </bottom>
      <diagonal/>
    </border>
    <border>
      <left/>
      <right style="thin">
        <color rgb="FFE0E0E0"/>
      </right>
      <top style="thin">
        <color rgb="FFAEAEAE"/>
      </top>
      <bottom style="medium">
        <color indexed="64"/>
      </bottom>
      <diagonal/>
    </border>
    <border>
      <left style="thin">
        <color rgb="FFE0E0E0"/>
      </left>
      <right style="medium">
        <color indexed="64"/>
      </right>
      <top style="thin">
        <color rgb="FFAEAEAE"/>
      </top>
      <bottom style="medium">
        <color indexed="64"/>
      </bottom>
      <diagonal/>
    </border>
    <border>
      <left style="thin">
        <color rgb="FFE0E0E0"/>
      </left>
      <right style="medium">
        <color indexed="64"/>
      </right>
      <top style="thin">
        <color rgb="FF152935"/>
      </top>
      <bottom style="thin">
        <color rgb="FFAEAEAE"/>
      </bottom>
      <diagonal/>
    </border>
  </borders>
  <cellStyleXfs count="881">
    <xf numFmtId="0" fontId="0" fillId="0" borderId="0"/>
    <xf numFmtId="9"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164" fontId="1" fillId="0" borderId="0" applyFont="0" applyFill="0" applyBorder="0" applyAlignment="0" applyProtection="0"/>
    <xf numFmtId="0" fontId="77" fillId="0" borderId="0"/>
    <xf numFmtId="0" fontId="142" fillId="0" borderId="0"/>
    <xf numFmtId="0" fontId="142" fillId="0" borderId="0"/>
    <xf numFmtId="174" fontId="1" fillId="0" borderId="0" applyFont="0" applyFill="0" applyBorder="0" applyAlignment="0" applyProtection="0"/>
    <xf numFmtId="0" fontId="77" fillId="0" borderId="0"/>
    <xf numFmtId="0" fontId="77" fillId="0" borderId="0"/>
    <xf numFmtId="0" fontId="77"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62">
    <xf numFmtId="0" fontId="0" fillId="0" borderId="0" xfId="0"/>
    <xf numFmtId="0" fontId="6" fillId="0" borderId="0" xfId="0" applyFont="1"/>
    <xf numFmtId="0" fontId="14" fillId="2" borderId="0" xfId="4" applyFont="1" applyFill="1" applyAlignment="1">
      <alignment vertical="center" wrapText="1"/>
    </xf>
    <xf numFmtId="0" fontId="13" fillId="2" borderId="0" xfId="4" applyFont="1" applyFill="1" applyAlignment="1">
      <alignment horizontal="left" vertical="center" wrapText="1"/>
    </xf>
    <xf numFmtId="0" fontId="7" fillId="0" borderId="0" xfId="0" applyFont="1" applyAlignment="1">
      <alignment horizontal="center" vertical="center" wrapText="1"/>
    </xf>
    <xf numFmtId="0" fontId="6" fillId="0" borderId="0" xfId="0" applyFont="1" applyFill="1" applyAlignment="1">
      <alignment vertical="center"/>
    </xf>
    <xf numFmtId="0" fontId="8" fillId="0" borderId="0" xfId="0" applyFont="1" applyAlignment="1">
      <alignment horizontal="center" vertical="center" wrapText="1"/>
    </xf>
    <xf numFmtId="0" fontId="8"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8" fillId="9" borderId="16" xfId="0" applyFont="1" applyFill="1" applyBorder="1" applyAlignment="1">
      <alignment horizontal="center" vertical="center" wrapText="1"/>
    </xf>
    <xf numFmtId="0" fontId="8" fillId="9" borderId="0" xfId="0" applyFont="1" applyFill="1" applyAlignment="1">
      <alignment horizontal="center" vertical="center" wrapText="1"/>
    </xf>
    <xf numFmtId="0" fontId="7" fillId="9" borderId="0" xfId="0" applyFont="1" applyFill="1" applyAlignment="1">
      <alignment horizontal="center" vertical="center" wrapText="1"/>
    </xf>
    <xf numFmtId="0" fontId="7" fillId="9" borderId="17"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7" fillId="2" borderId="17"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0" xfId="0" applyFont="1" applyFill="1" applyAlignment="1">
      <alignment horizontal="center" vertical="center" wrapText="1"/>
    </xf>
    <xf numFmtId="0" fontId="7" fillId="8" borderId="0" xfId="0" applyFont="1" applyFill="1" applyAlignment="1">
      <alignment horizontal="center" vertical="center" wrapText="1"/>
    </xf>
    <xf numFmtId="0" fontId="12" fillId="8" borderId="0" xfId="0" applyFont="1" applyFill="1" applyAlignment="1">
      <alignment horizontal="center" vertical="center" wrapText="1"/>
    </xf>
    <xf numFmtId="0" fontId="7" fillId="8" borderId="17" xfId="0" applyFont="1" applyFill="1" applyBorder="1" applyAlignment="1">
      <alignment horizontal="center" vertical="center" wrapText="1"/>
    </xf>
    <xf numFmtId="0" fontId="12" fillId="11" borderId="0" xfId="0" applyFont="1" applyFill="1" applyAlignment="1">
      <alignment horizontal="center" vertical="center" wrapText="1"/>
    </xf>
    <xf numFmtId="0" fontId="8" fillId="8" borderId="30" xfId="0" applyFont="1" applyFill="1" applyBorder="1" applyAlignment="1">
      <alignment horizontal="center" vertical="center" wrapText="1"/>
    </xf>
    <xf numFmtId="0" fontId="7" fillId="8" borderId="36" xfId="0" applyFont="1" applyFill="1" applyBorder="1" applyAlignment="1">
      <alignment horizontal="center" vertical="center" wrapText="1"/>
    </xf>
    <xf numFmtId="0" fontId="8" fillId="8" borderId="0" xfId="0" applyFont="1" applyFill="1" applyBorder="1" applyAlignment="1">
      <alignment horizontal="center" vertical="center" wrapText="1"/>
    </xf>
    <xf numFmtId="0" fontId="12" fillId="8" borderId="36" xfId="0" applyFont="1" applyFill="1" applyBorder="1" applyAlignment="1">
      <alignment horizontal="center" vertical="center" wrapText="1"/>
    </xf>
    <xf numFmtId="0" fontId="7" fillId="8" borderId="0" xfId="0" applyFont="1" applyFill="1" applyBorder="1" applyAlignment="1">
      <alignment horizontal="center" vertical="center" wrapText="1"/>
    </xf>
    <xf numFmtId="0" fontId="14" fillId="8" borderId="0" xfId="0" applyFont="1" applyFill="1" applyBorder="1" applyAlignment="1">
      <alignment horizontal="center" vertical="center" wrapText="1"/>
    </xf>
    <xf numFmtId="0" fontId="14" fillId="8" borderId="31" xfId="0" applyFont="1" applyFill="1" applyBorder="1" applyAlignment="1">
      <alignment horizontal="center" vertical="center" wrapText="1"/>
    </xf>
    <xf numFmtId="0" fontId="14" fillId="8" borderId="30" xfId="0" applyFont="1" applyFill="1" applyBorder="1" applyAlignment="1">
      <alignment horizontal="center" vertical="center" wrapText="1"/>
    </xf>
    <xf numFmtId="0" fontId="14" fillId="8" borderId="36" xfId="0" applyFont="1" applyFill="1" applyBorder="1" applyAlignment="1">
      <alignment horizontal="center" vertical="center" wrapText="1"/>
    </xf>
    <xf numFmtId="0" fontId="8" fillId="8" borderId="37" xfId="0" applyFont="1" applyFill="1" applyBorder="1" applyAlignment="1">
      <alignment horizontal="center" vertical="center" wrapText="1"/>
    </xf>
    <xf numFmtId="0" fontId="8" fillId="0" borderId="0" xfId="0" applyFont="1"/>
    <xf numFmtId="3" fontId="8" fillId="0" borderId="16" xfId="0" applyNumberFormat="1" applyFont="1" applyBorder="1"/>
    <xf numFmtId="3" fontId="8" fillId="0" borderId="0" xfId="0" applyNumberFormat="1" applyFont="1"/>
    <xf numFmtId="3" fontId="8" fillId="0" borderId="17" xfId="0" applyNumberFormat="1" applyFont="1" applyBorder="1"/>
    <xf numFmtId="4" fontId="8" fillId="0" borderId="16" xfId="0" applyNumberFormat="1" applyFont="1" applyBorder="1"/>
    <xf numFmtId="4" fontId="8" fillId="0" borderId="0" xfId="0" applyNumberFormat="1" applyFont="1"/>
    <xf numFmtId="4" fontId="8" fillId="0" borderId="17" xfId="0" applyNumberFormat="1" applyFont="1" applyBorder="1"/>
    <xf numFmtId="0" fontId="6" fillId="0" borderId="17" xfId="0" applyFont="1" applyBorder="1"/>
    <xf numFmtId="2" fontId="8" fillId="0" borderId="0" xfId="0" applyNumberFormat="1" applyFont="1"/>
    <xf numFmtId="2" fontId="8" fillId="0" borderId="36" xfId="0" applyNumberFormat="1" applyFont="1" applyBorder="1"/>
    <xf numFmtId="2" fontId="8" fillId="0" borderId="0" xfId="0" applyNumberFormat="1" applyFont="1" applyBorder="1"/>
    <xf numFmtId="2" fontId="8" fillId="0" borderId="31" xfId="0" applyNumberFormat="1" applyFont="1" applyBorder="1"/>
    <xf numFmtId="2" fontId="8" fillId="0" borderId="30" xfId="0" applyNumberFormat="1" applyFont="1" applyBorder="1"/>
    <xf numFmtId="2" fontId="19" fillId="0" borderId="32" xfId="745" applyNumberFormat="1" applyFont="1" applyFill="1" applyBorder="1" applyAlignment="1">
      <alignment horizontal="right" vertical="top"/>
    </xf>
    <xf numFmtId="2" fontId="19" fillId="0" borderId="34" xfId="745" applyNumberFormat="1" applyFont="1" applyFill="1" applyBorder="1" applyAlignment="1">
      <alignment horizontal="right" vertical="top"/>
    </xf>
    <xf numFmtId="2" fontId="19" fillId="0" borderId="35" xfId="745" applyNumberFormat="1" applyFont="1" applyFill="1" applyBorder="1" applyAlignment="1">
      <alignment horizontal="right" vertical="top"/>
    </xf>
    <xf numFmtId="2" fontId="19" fillId="0" borderId="30" xfId="746" applyNumberFormat="1" applyFont="1" applyFill="1" applyBorder="1" applyAlignment="1">
      <alignment horizontal="right" vertical="top"/>
    </xf>
    <xf numFmtId="2" fontId="19" fillId="0" borderId="0" xfId="746" applyNumberFormat="1" applyFont="1" applyFill="1" applyBorder="1" applyAlignment="1">
      <alignment horizontal="right" vertical="top"/>
    </xf>
    <xf numFmtId="2" fontId="6" fillId="0" borderId="30" xfId="0" applyNumberFormat="1" applyFont="1" applyBorder="1"/>
    <xf numFmtId="2" fontId="6" fillId="0" borderId="0" xfId="0" applyNumberFormat="1" applyFont="1" applyBorder="1"/>
    <xf numFmtId="2" fontId="6" fillId="0" borderId="36" xfId="0" applyNumberFormat="1" applyFont="1" applyBorder="1"/>
    <xf numFmtId="2" fontId="19" fillId="0" borderId="32" xfId="747" applyNumberFormat="1" applyFont="1" applyFill="1" applyBorder="1" applyAlignment="1">
      <alignment horizontal="right" vertical="top"/>
    </xf>
    <xf numFmtId="2" fontId="19" fillId="0" borderId="34" xfId="747" applyNumberFormat="1" applyFont="1" applyFill="1" applyBorder="1" applyAlignment="1">
      <alignment horizontal="right" vertical="top"/>
    </xf>
    <xf numFmtId="2" fontId="19" fillId="0" borderId="35" xfId="747" applyNumberFormat="1" applyFont="1" applyFill="1" applyBorder="1" applyAlignment="1">
      <alignment horizontal="right" vertical="top"/>
    </xf>
    <xf numFmtId="2" fontId="19" fillId="0" borderId="30" xfId="748" applyNumberFormat="1" applyFont="1" applyFill="1" applyBorder="1" applyAlignment="1">
      <alignment horizontal="right" vertical="top"/>
    </xf>
    <xf numFmtId="2" fontId="19" fillId="0" borderId="0" xfId="748" applyNumberFormat="1" applyFont="1" applyFill="1" applyBorder="1" applyAlignment="1">
      <alignment horizontal="right" vertical="top"/>
    </xf>
    <xf numFmtId="2" fontId="19" fillId="0" borderId="36" xfId="748" applyNumberFormat="1" applyFont="1" applyFill="1" applyBorder="1" applyAlignment="1">
      <alignment horizontal="right" vertical="top"/>
    </xf>
    <xf numFmtId="168" fontId="19" fillId="0" borderId="0" xfId="757" applyNumberFormat="1" applyFont="1" applyFill="1" applyBorder="1" applyAlignment="1">
      <alignment horizontal="right" vertical="top"/>
    </xf>
    <xf numFmtId="2" fontId="19" fillId="0" borderId="0" xfId="758" applyNumberFormat="1" applyFont="1" applyFill="1" applyBorder="1" applyAlignment="1">
      <alignment horizontal="right" vertical="top"/>
    </xf>
    <xf numFmtId="2" fontId="19" fillId="0" borderId="36" xfId="758" applyNumberFormat="1" applyFont="1" applyFill="1" applyBorder="1" applyAlignment="1">
      <alignment horizontal="right" vertical="top"/>
    </xf>
    <xf numFmtId="2" fontId="19" fillId="0" borderId="0" xfId="757" applyNumberFormat="1" applyFont="1" applyFill="1" applyBorder="1" applyAlignment="1">
      <alignment horizontal="right" vertical="top"/>
    </xf>
    <xf numFmtId="2" fontId="19" fillId="0" borderId="37" xfId="757" applyNumberFormat="1" applyFont="1" applyFill="1" applyBorder="1" applyAlignment="1">
      <alignment horizontal="right" vertical="top"/>
    </xf>
    <xf numFmtId="0" fontId="10"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lignment horizontal="center"/>
    </xf>
    <xf numFmtId="3" fontId="8" fillId="0" borderId="18" xfId="0" applyNumberFormat="1" applyFont="1" applyBorder="1"/>
    <xf numFmtId="3" fontId="8" fillId="0" borderId="21" xfId="0" applyNumberFormat="1" applyFont="1" applyBorder="1"/>
    <xf numFmtId="3" fontId="8" fillId="0" borderId="19" xfId="0" applyNumberFormat="1" applyFont="1" applyBorder="1"/>
    <xf numFmtId="4" fontId="8" fillId="0" borderId="18" xfId="0" applyNumberFormat="1" applyFont="1" applyBorder="1"/>
    <xf numFmtId="4" fontId="8" fillId="0" borderId="21" xfId="0" applyNumberFormat="1" applyFont="1" applyBorder="1"/>
    <xf numFmtId="4" fontId="8" fillId="0" borderId="19" xfId="0" applyNumberFormat="1" applyFont="1" applyBorder="1"/>
    <xf numFmtId="0" fontId="6" fillId="0" borderId="21" xfId="0" applyFont="1" applyBorder="1"/>
    <xf numFmtId="0" fontId="6" fillId="0" borderId="19" xfId="0" applyFont="1" applyBorder="1"/>
    <xf numFmtId="2" fontId="19" fillId="0" borderId="52" xfId="751" applyNumberFormat="1" applyFont="1" applyFill="1" applyBorder="1" applyAlignment="1">
      <alignment horizontal="right" vertical="top"/>
    </xf>
    <xf numFmtId="0" fontId="6" fillId="0" borderId="36" xfId="0" applyFont="1" applyBorder="1"/>
    <xf numFmtId="2" fontId="6" fillId="0" borderId="0" xfId="0" applyNumberFormat="1" applyFont="1"/>
    <xf numFmtId="0" fontId="6" fillId="0" borderId="0" xfId="0" applyFont="1" applyAlignment="1">
      <alignment vertical="center"/>
    </xf>
    <xf numFmtId="3" fontId="6"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wrapText="1"/>
    </xf>
    <xf numFmtId="0" fontId="17" fillId="2" borderId="0" xfId="0" applyFont="1" applyFill="1" applyAlignment="1">
      <alignment horizontal="left" vertical="center"/>
    </xf>
    <xf numFmtId="0" fontId="6" fillId="2" borderId="0" xfId="0" applyFont="1" applyFill="1" applyAlignment="1">
      <alignment vertical="center"/>
    </xf>
    <xf numFmtId="0" fontId="6" fillId="0" borderId="0" xfId="0" applyFont="1" applyAlignment="1">
      <alignment horizontal="left" vertical="center" wrapText="1"/>
    </xf>
    <xf numFmtId="0" fontId="23" fillId="0" borderId="0" xfId="0" applyFont="1" applyAlignment="1">
      <alignment vertical="center"/>
    </xf>
    <xf numFmtId="0" fontId="6" fillId="0" borderId="24" xfId="0" applyFont="1" applyBorder="1" applyAlignment="1">
      <alignment horizontal="center" vertical="center"/>
    </xf>
    <xf numFmtId="3" fontId="11" fillId="0" borderId="0" xfId="0" applyNumberFormat="1" applyFont="1" applyAlignment="1">
      <alignment horizontal="center" vertical="center"/>
    </xf>
    <xf numFmtId="0" fontId="25" fillId="0" borderId="0" xfId="0" applyFont="1" applyAlignment="1">
      <alignment horizontal="left" vertical="center"/>
    </xf>
    <xf numFmtId="3" fontId="10" fillId="0" borderId="0" xfId="0" applyNumberFormat="1" applyFont="1" applyAlignment="1">
      <alignment vertical="center"/>
    </xf>
    <xf numFmtId="4" fontId="8" fillId="0" borderId="1" xfId="0" applyNumberFormat="1" applyFont="1" applyBorder="1"/>
    <xf numFmtId="9" fontId="6" fillId="0" borderId="0" xfId="0" applyNumberFormat="1" applyFont="1" applyAlignment="1">
      <alignment horizontal="left" vertical="center" wrapText="1"/>
    </xf>
    <xf numFmtId="3" fontId="25" fillId="0" borderId="0" xfId="0" applyNumberFormat="1" applyFont="1" applyAlignment="1">
      <alignment vertical="center"/>
    </xf>
    <xf numFmtId="166" fontId="26" fillId="0" borderId="0" xfId="0" applyNumberFormat="1" applyFont="1" applyAlignment="1">
      <alignment vertical="center"/>
    </xf>
    <xf numFmtId="166" fontId="27" fillId="0" borderId="0" xfId="0" applyNumberFormat="1" applyFont="1" applyAlignment="1">
      <alignment vertical="center"/>
    </xf>
    <xf numFmtId="10" fontId="28" fillId="0" borderId="0" xfId="1" applyNumberFormat="1" applyFont="1" applyAlignment="1">
      <alignment vertical="center"/>
    </xf>
    <xf numFmtId="10" fontId="27" fillId="0" borderId="0" xfId="1" applyNumberFormat="1" applyFont="1" applyAlignment="1">
      <alignment vertical="center"/>
    </xf>
    <xf numFmtId="10" fontId="6" fillId="0" borderId="0" xfId="0" applyNumberFormat="1" applyFont="1" applyAlignment="1">
      <alignment vertical="center"/>
    </xf>
    <xf numFmtId="0" fontId="29" fillId="0" borderId="0" xfId="0" applyFont="1" applyAlignment="1">
      <alignment horizontal="left" vertical="center"/>
    </xf>
    <xf numFmtId="0" fontId="25" fillId="0" borderId="13" xfId="0" applyFont="1" applyBorder="1" applyAlignment="1">
      <alignment horizontal="left" vertical="center"/>
    </xf>
    <xf numFmtId="3" fontId="25" fillId="0" borderId="13" xfId="0" applyNumberFormat="1" applyFont="1" applyBorder="1" applyAlignment="1">
      <alignment vertical="center"/>
    </xf>
    <xf numFmtId="2" fontId="16" fillId="0" borderId="0" xfId="0" applyNumberFormat="1" applyFont="1" applyAlignment="1">
      <alignment vertical="center"/>
    </xf>
    <xf numFmtId="0" fontId="30" fillId="0" borderId="0" xfId="0" applyFont="1"/>
    <xf numFmtId="0" fontId="31" fillId="0" borderId="0" xfId="0" applyFont="1" applyAlignment="1">
      <alignment horizontal="center" vertical="center" wrapText="1"/>
    </xf>
    <xf numFmtId="3" fontId="15" fillId="0" borderId="0" xfId="0" applyNumberFormat="1" applyFont="1" applyAlignment="1">
      <alignment horizontal="center" vertical="center"/>
    </xf>
    <xf numFmtId="2" fontId="13" fillId="0" borderId="0" xfId="0" applyNumberFormat="1" applyFont="1" applyAlignment="1">
      <alignment vertical="center"/>
    </xf>
    <xf numFmtId="0" fontId="6" fillId="0" borderId="1" xfId="0" applyFont="1" applyBorder="1" applyAlignment="1">
      <alignment vertical="center"/>
    </xf>
    <xf numFmtId="0" fontId="9" fillId="0" borderId="0" xfId="0" applyFont="1" applyAlignment="1">
      <alignment horizontal="center" vertical="center" wrapText="1"/>
    </xf>
    <xf numFmtId="2" fontId="32" fillId="0" borderId="0" xfId="0" applyNumberFormat="1" applyFont="1" applyAlignment="1">
      <alignment horizontal="left"/>
    </xf>
    <xf numFmtId="2" fontId="16" fillId="0" borderId="0" xfId="0" applyNumberFormat="1" applyFont="1"/>
    <xf numFmtId="0" fontId="10" fillId="0" borderId="0" xfId="0" applyFont="1" applyAlignment="1">
      <alignment horizontal="left" vertical="center" wrapText="1"/>
    </xf>
    <xf numFmtId="0" fontId="6" fillId="0" borderId="0" xfId="0" applyFont="1" applyAlignment="1">
      <alignment horizontal="left" vertical="center"/>
    </xf>
    <xf numFmtId="166" fontId="33" fillId="0" borderId="0" xfId="0" applyNumberFormat="1" applyFont="1" applyAlignment="1">
      <alignment vertical="center"/>
    </xf>
    <xf numFmtId="10" fontId="34" fillId="0" borderId="0" xfId="1" applyNumberFormat="1" applyFont="1" applyAlignment="1">
      <alignment vertical="center"/>
    </xf>
    <xf numFmtId="10" fontId="33" fillId="0" borderId="0" xfId="1" applyNumberFormat="1" applyFont="1" applyAlignment="1">
      <alignment vertical="center"/>
    </xf>
    <xf numFmtId="10" fontId="8" fillId="0" borderId="0" xfId="0" applyNumberFormat="1" applyFont="1" applyAlignment="1">
      <alignment vertical="center"/>
    </xf>
    <xf numFmtId="0" fontId="35" fillId="0" borderId="0" xfId="0" applyFont="1" applyAlignment="1">
      <alignment horizontal="left" vertical="center"/>
    </xf>
    <xf numFmtId="0" fontId="8" fillId="0" borderId="0" xfId="0" applyFont="1" applyAlignment="1">
      <alignment vertical="center"/>
    </xf>
    <xf numFmtId="1" fontId="15" fillId="0" borderId="0" xfId="0" applyNumberFormat="1" applyFont="1" applyAlignment="1">
      <alignment horizontal="center"/>
    </xf>
    <xf numFmtId="0" fontId="38" fillId="2" borderId="0" xfId="0" applyFont="1" applyFill="1" applyAlignment="1">
      <alignment horizontal="left" vertical="center"/>
    </xf>
    <xf numFmtId="3" fontId="6" fillId="0" borderId="13" xfId="0" applyNumberFormat="1" applyFont="1" applyBorder="1" applyAlignment="1">
      <alignment vertical="center"/>
    </xf>
    <xf numFmtId="0" fontId="6" fillId="0" borderId="50" xfId="0" applyFont="1" applyBorder="1" applyAlignment="1">
      <alignment vertical="center"/>
    </xf>
    <xf numFmtId="0" fontId="6" fillId="0" borderId="39" xfId="0" applyFont="1" applyBorder="1" applyAlignment="1">
      <alignment vertical="center"/>
    </xf>
    <xf numFmtId="0" fontId="6" fillId="0" borderId="40" xfId="0" applyFont="1" applyBorder="1" applyAlignment="1">
      <alignment vertical="center"/>
    </xf>
    <xf numFmtId="0" fontId="20" fillId="0" borderId="40" xfId="0" applyFont="1" applyBorder="1" applyAlignment="1">
      <alignment vertical="center" wrapText="1"/>
    </xf>
    <xf numFmtId="0" fontId="20" fillId="0" borderId="0" xfId="0" applyFont="1" applyBorder="1" applyAlignment="1">
      <alignment vertical="center" wrapText="1"/>
    </xf>
    <xf numFmtId="0" fontId="20" fillId="0" borderId="41" xfId="0" applyFont="1" applyBorder="1" applyAlignment="1">
      <alignment vertical="center" wrapText="1"/>
    </xf>
    <xf numFmtId="0" fontId="13" fillId="0" borderId="40" xfId="0" applyFont="1" applyBorder="1" applyAlignment="1">
      <alignment horizontal="left" vertical="center"/>
    </xf>
    <xf numFmtId="0" fontId="39" fillId="0" borderId="40" xfId="0" applyFont="1" applyBorder="1" applyAlignment="1">
      <alignment horizontal="left" vertical="center"/>
    </xf>
    <xf numFmtId="0" fontId="39" fillId="0" borderId="40" xfId="0" applyFont="1" applyBorder="1" applyAlignment="1">
      <alignment vertical="center"/>
    </xf>
    <xf numFmtId="0" fontId="6" fillId="0" borderId="42" xfId="0" applyFont="1" applyBorder="1" applyAlignment="1">
      <alignment horizontal="left" vertical="center"/>
    </xf>
    <xf numFmtId="0" fontId="13" fillId="0" borderId="40" xfId="0" applyFont="1" applyBorder="1" applyAlignment="1">
      <alignment vertical="center"/>
    </xf>
    <xf numFmtId="0" fontId="40" fillId="0" borderId="0" xfId="0" applyFont="1" applyAlignment="1">
      <alignment horizontal="left" vertical="center" indent="4"/>
    </xf>
    <xf numFmtId="0" fontId="20" fillId="0" borderId="0" xfId="0" applyFont="1" applyAlignment="1">
      <alignment horizontal="left" vertical="top" wrapText="1"/>
    </xf>
    <xf numFmtId="166" fontId="41" fillId="0" borderId="0" xfId="0" applyNumberFormat="1" applyFont="1" applyAlignment="1">
      <alignment vertical="center"/>
    </xf>
    <xf numFmtId="166" fontId="42" fillId="0" borderId="0" xfId="0" applyNumberFormat="1" applyFont="1" applyAlignment="1">
      <alignment vertical="center"/>
    </xf>
    <xf numFmtId="166" fontId="39" fillId="0" borderId="0" xfId="0" applyNumberFormat="1" applyFont="1" applyAlignment="1">
      <alignment vertical="center"/>
    </xf>
    <xf numFmtId="1" fontId="11" fillId="0" borderId="0" xfId="0" applyNumberFormat="1" applyFont="1" applyAlignment="1">
      <alignment horizontal="center"/>
    </xf>
    <xf numFmtId="2" fontId="13" fillId="0" borderId="0" xfId="0" applyNumberFormat="1" applyFont="1" applyAlignment="1">
      <alignment horizontal="center" vertical="center"/>
    </xf>
    <xf numFmtId="3" fontId="11" fillId="0" borderId="0" xfId="0" applyNumberFormat="1" applyFont="1" applyAlignment="1">
      <alignment horizontal="center"/>
    </xf>
    <xf numFmtId="0" fontId="6" fillId="0" borderId="0" xfId="0" applyFont="1" applyAlignment="1">
      <alignment horizontal="center" vertical="center"/>
    </xf>
    <xf numFmtId="0" fontId="37" fillId="0" borderId="0" xfId="0" applyFont="1" applyAlignment="1">
      <alignment horizontal="left" vertical="top" wrapText="1"/>
    </xf>
    <xf numFmtId="2" fontId="13" fillId="0" borderId="0" xfId="752" applyNumberFormat="1" applyFont="1" applyAlignment="1">
      <alignment horizontal="center" vertical="center"/>
    </xf>
    <xf numFmtId="2" fontId="6" fillId="0" borderId="0" xfId="0" applyNumberFormat="1" applyFont="1" applyAlignment="1">
      <alignment horizontal="center" vertical="center"/>
    </xf>
    <xf numFmtId="0" fontId="20" fillId="0" borderId="0" xfId="0" applyFont="1" applyAlignment="1">
      <alignment vertical="top" wrapText="1"/>
    </xf>
    <xf numFmtId="0" fontId="13" fillId="0" borderId="0" xfId="0" applyFont="1" applyAlignment="1">
      <alignment horizontal="left" vertical="center" wrapText="1"/>
    </xf>
    <xf numFmtId="2" fontId="6" fillId="0" borderId="0" xfId="752" applyNumberFormat="1" applyFont="1" applyAlignment="1">
      <alignment horizontal="center" vertical="center"/>
    </xf>
    <xf numFmtId="0" fontId="13" fillId="0" borderId="0" xfId="0" applyFont="1" applyAlignment="1">
      <alignment horizontal="left" vertical="top" wrapText="1"/>
    </xf>
    <xf numFmtId="0" fontId="12" fillId="0" borderId="0" xfId="0" applyFont="1" applyBorder="1" applyAlignment="1">
      <alignment horizontal="left" wrapText="1"/>
    </xf>
    <xf numFmtId="0" fontId="44" fillId="0" borderId="0" xfId="0" applyFont="1" applyAlignment="1">
      <alignment horizontal="left" vertical="center"/>
    </xf>
    <xf numFmtId="0" fontId="45" fillId="0" borderId="0" xfId="0" applyFont="1" applyAlignment="1">
      <alignment vertical="center"/>
    </xf>
    <xf numFmtId="166" fontId="16" fillId="6" borderId="0" xfId="0" applyNumberFormat="1" applyFont="1" applyFill="1" applyBorder="1" applyAlignment="1">
      <alignment horizontal="center" vertical="center"/>
    </xf>
    <xf numFmtId="0" fontId="21" fillId="0" borderId="0" xfId="0" applyFont="1" applyAlignment="1">
      <alignment vertical="center"/>
    </xf>
    <xf numFmtId="0" fontId="13" fillId="0" borderId="0" xfId="0" applyFont="1" applyAlignment="1">
      <alignment vertical="center"/>
    </xf>
    <xf numFmtId="0" fontId="25" fillId="0" borderId="33" xfId="0" applyFont="1" applyBorder="1" applyAlignment="1">
      <alignment horizontal="left" vertical="center"/>
    </xf>
    <xf numFmtId="2" fontId="13" fillId="0" borderId="33" xfId="0" applyNumberFormat="1" applyFont="1" applyBorder="1" applyAlignment="1">
      <alignment vertical="center"/>
    </xf>
    <xf numFmtId="0" fontId="25" fillId="0" borderId="0" xfId="0" applyFont="1" applyBorder="1" applyAlignment="1">
      <alignment horizontal="left" vertical="center"/>
    </xf>
    <xf numFmtId="4" fontId="6" fillId="0" borderId="0" xfId="0" applyNumberFormat="1" applyFont="1" applyAlignment="1">
      <alignment vertical="center"/>
    </xf>
    <xf numFmtId="2" fontId="6" fillId="0" borderId="0" xfId="0" applyNumberFormat="1" applyFont="1" applyAlignment="1">
      <alignment vertical="center"/>
    </xf>
    <xf numFmtId="0" fontId="10" fillId="0" borderId="0" xfId="0" applyFont="1" applyAlignment="1">
      <alignment horizontal="left" vertical="top" wrapText="1"/>
    </xf>
    <xf numFmtId="4" fontId="8" fillId="0" borderId="0" xfId="0" applyNumberFormat="1" applyFont="1" applyBorder="1"/>
    <xf numFmtId="2" fontId="13" fillId="0" borderId="0" xfId="0" applyNumberFormat="1" applyFont="1" applyBorder="1" applyAlignment="1">
      <alignment vertical="center"/>
    </xf>
    <xf numFmtId="0" fontId="6" fillId="0" borderId="0" xfId="0" applyFont="1" applyBorder="1" applyAlignment="1">
      <alignment vertical="center"/>
    </xf>
    <xf numFmtId="2" fontId="16" fillId="0" borderId="0" xfId="0" applyNumberFormat="1" applyFont="1" applyBorder="1" applyAlignment="1">
      <alignment vertical="center"/>
    </xf>
    <xf numFmtId="1" fontId="8" fillId="0" borderId="1" xfId="0" applyNumberFormat="1" applyFont="1" applyBorder="1"/>
    <xf numFmtId="0" fontId="16" fillId="0" borderId="0" xfId="0" applyFont="1" applyAlignment="1">
      <alignment horizontal="left" vertical="center" wrapText="1"/>
    </xf>
    <xf numFmtId="1" fontId="41" fillId="0" borderId="0" xfId="0" applyNumberFormat="1" applyFont="1" applyAlignment="1">
      <alignment horizontal="center" vertical="center"/>
    </xf>
    <xf numFmtId="2" fontId="21" fillId="0" borderId="0" xfId="0" applyNumberFormat="1" applyFont="1" applyAlignment="1">
      <alignment horizontal="center" vertical="center"/>
    </xf>
    <xf numFmtId="1" fontId="15" fillId="0" borderId="0" xfId="0" applyNumberFormat="1" applyFont="1" applyAlignment="1">
      <alignment horizontal="center" vertical="center"/>
    </xf>
    <xf numFmtId="3" fontId="41" fillId="0" borderId="0" xfId="0" applyNumberFormat="1" applyFont="1" applyAlignment="1">
      <alignment horizontal="center" vertical="center"/>
    </xf>
    <xf numFmtId="0" fontId="39" fillId="0" borderId="0" xfId="0" applyFont="1" applyAlignment="1">
      <alignment horizontal="center" vertical="center" wrapText="1"/>
    </xf>
    <xf numFmtId="2" fontId="21" fillId="0" borderId="0" xfId="0" applyNumberFormat="1" applyFont="1" applyAlignment="1">
      <alignment vertical="center"/>
    </xf>
    <xf numFmtId="2" fontId="48" fillId="0" borderId="0" xfId="1" applyNumberFormat="1" applyFont="1" applyAlignment="1">
      <alignment horizontal="center" vertical="center"/>
    </xf>
    <xf numFmtId="0" fontId="26" fillId="0" borderId="0" xfId="0" applyFont="1" applyAlignment="1">
      <alignment horizontal="left" vertical="center"/>
    </xf>
    <xf numFmtId="0" fontId="10" fillId="0" borderId="0" xfId="0" applyFont="1" applyAlignment="1">
      <alignment vertical="center"/>
    </xf>
    <xf numFmtId="166" fontId="27" fillId="5" borderId="3" xfId="0" applyNumberFormat="1" applyFont="1" applyFill="1" applyBorder="1" applyAlignment="1">
      <alignment horizontal="center" vertical="center"/>
    </xf>
    <xf numFmtId="166" fontId="13" fillId="6" borderId="7" xfId="0" applyNumberFormat="1" applyFont="1" applyFill="1" applyBorder="1" applyAlignment="1">
      <alignment horizontal="center" vertical="center"/>
    </xf>
    <xf numFmtId="2" fontId="13" fillId="0" borderId="13" xfId="0" applyNumberFormat="1" applyFont="1" applyBorder="1" applyAlignment="1">
      <alignment vertical="center"/>
    </xf>
    <xf numFmtId="4" fontId="6" fillId="0" borderId="0" xfId="0" applyNumberFormat="1" applyFont="1" applyAlignment="1">
      <alignment horizontal="center" vertical="center"/>
    </xf>
    <xf numFmtId="0" fontId="36" fillId="12" borderId="0" xfId="0" applyFont="1" applyFill="1" applyAlignment="1">
      <alignment horizontal="left" vertical="center"/>
    </xf>
    <xf numFmtId="4" fontId="6" fillId="0" borderId="13" xfId="0" applyNumberFormat="1" applyFont="1" applyBorder="1" applyAlignment="1">
      <alignment vertical="center"/>
    </xf>
    <xf numFmtId="0" fontId="17" fillId="0" borderId="0" xfId="0" applyFont="1" applyAlignment="1">
      <alignment vertical="center"/>
    </xf>
    <xf numFmtId="0" fontId="43" fillId="0" borderId="0" xfId="0" applyFont="1" applyAlignment="1"/>
    <xf numFmtId="3" fontId="6" fillId="0" borderId="0" xfId="0" applyNumberFormat="1" applyFont="1" applyAlignment="1">
      <alignment horizontal="center" vertical="center"/>
    </xf>
    <xf numFmtId="0" fontId="36" fillId="12" borderId="0" xfId="0" applyFont="1" applyFill="1" applyAlignment="1">
      <alignment horizontal="left"/>
    </xf>
    <xf numFmtId="0" fontId="37" fillId="12" borderId="0" xfId="0" applyFont="1" applyFill="1" applyAlignment="1">
      <alignment horizontal="left" vertical="center"/>
    </xf>
    <xf numFmtId="0" fontId="29" fillId="12" borderId="0" xfId="0" applyFont="1" applyFill="1" applyAlignment="1">
      <alignment horizontal="left" vertical="center"/>
    </xf>
    <xf numFmtId="0" fontId="6" fillId="12" borderId="0" xfId="0" applyFont="1" applyFill="1" applyAlignment="1">
      <alignment vertical="center"/>
    </xf>
    <xf numFmtId="0" fontId="6" fillId="12" borderId="0" xfId="0" applyFont="1" applyFill="1" applyAlignment="1">
      <alignment horizontal="left" vertical="center" wrapText="1"/>
    </xf>
    <xf numFmtId="0" fontId="43" fillId="0" borderId="0" xfId="0" applyFont="1" applyAlignment="1">
      <alignment horizontal="left"/>
    </xf>
    <xf numFmtId="3" fontId="6" fillId="0" borderId="0" xfId="0" applyNumberFormat="1" applyFont="1"/>
    <xf numFmtId="166" fontId="27" fillId="12" borderId="0" xfId="0" applyNumberFormat="1" applyFont="1" applyFill="1" applyAlignment="1">
      <alignment vertical="center"/>
    </xf>
    <xf numFmtId="10" fontId="28" fillId="12" borderId="0" xfId="1" applyNumberFormat="1" applyFont="1" applyFill="1" applyAlignment="1">
      <alignment vertical="center"/>
    </xf>
    <xf numFmtId="10" fontId="27" fillId="12" borderId="0" xfId="1" applyNumberFormat="1" applyFont="1" applyFill="1" applyAlignment="1">
      <alignment vertical="center"/>
    </xf>
    <xf numFmtId="10" fontId="6" fillId="12" borderId="0" xfId="0" applyNumberFormat="1" applyFont="1" applyFill="1" applyAlignment="1">
      <alignment vertical="center"/>
    </xf>
    <xf numFmtId="166" fontId="49" fillId="12" borderId="0" xfId="0" applyNumberFormat="1" applyFont="1" applyFill="1" applyAlignment="1">
      <alignment vertical="center"/>
    </xf>
    <xf numFmtId="0" fontId="39" fillId="0" borderId="0" xfId="0" applyFont="1" applyAlignment="1">
      <alignment horizontal="left" vertical="center"/>
    </xf>
    <xf numFmtId="0" fontId="51" fillId="2" borderId="0" xfId="0" applyFont="1" applyFill="1" applyAlignment="1">
      <alignment vertical="center" wrapText="1"/>
    </xf>
    <xf numFmtId="0" fontId="11" fillId="2" borderId="0" xfId="0" applyFont="1" applyFill="1" applyAlignment="1">
      <alignment vertical="center"/>
    </xf>
    <xf numFmtId="0" fontId="53" fillId="2" borderId="0" xfId="0" applyFont="1" applyFill="1" applyAlignment="1">
      <alignment horizontal="left" vertical="center" wrapText="1"/>
    </xf>
    <xf numFmtId="0" fontId="53" fillId="2" borderId="26" xfId="0" applyFont="1" applyFill="1" applyBorder="1" applyAlignment="1">
      <alignment horizontal="left" vertical="center" wrapText="1"/>
    </xf>
    <xf numFmtId="0" fontId="53" fillId="2" borderId="24" xfId="0" applyFont="1" applyFill="1" applyBorder="1" applyAlignment="1">
      <alignment horizontal="left" vertical="center" wrapText="1"/>
    </xf>
    <xf numFmtId="0" fontId="17" fillId="2" borderId="0" xfId="0" applyFont="1" applyFill="1" applyAlignment="1">
      <alignment horizontal="left" vertical="center" wrapText="1"/>
    </xf>
    <xf numFmtId="3" fontId="27" fillId="2" borderId="0" xfId="0" applyNumberFormat="1" applyFont="1" applyFill="1" applyAlignment="1">
      <alignment horizontal="center" vertical="center" wrapText="1"/>
    </xf>
    <xf numFmtId="0" fontId="6" fillId="2" borderId="0" xfId="0" applyFont="1" applyFill="1" applyAlignment="1">
      <alignment vertical="center" wrapText="1"/>
    </xf>
    <xf numFmtId="0" fontId="17" fillId="2" borderId="0" xfId="0" applyFont="1" applyFill="1" applyAlignment="1">
      <alignment horizontal="center"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54" fillId="4" borderId="0" xfId="0" applyFont="1" applyFill="1" applyAlignment="1">
      <alignment vertical="center" wrapText="1"/>
    </xf>
    <xf numFmtId="2" fontId="54" fillId="4" borderId="0" xfId="0" applyNumberFormat="1" applyFont="1" applyFill="1" applyAlignment="1">
      <alignment horizontal="center" vertical="center" wrapText="1"/>
    </xf>
    <xf numFmtId="3" fontId="50" fillId="4" borderId="0" xfId="0" applyNumberFormat="1" applyFont="1" applyFill="1" applyAlignment="1">
      <alignment horizontal="center" vertical="center" wrapText="1"/>
    </xf>
    <xf numFmtId="2" fontId="54" fillId="2" borderId="0" xfId="0" applyNumberFormat="1" applyFont="1" applyFill="1" applyAlignment="1">
      <alignment horizontal="center" vertical="center" wrapText="1"/>
    </xf>
    <xf numFmtId="3" fontId="54" fillId="4" borderId="0" xfId="0" applyNumberFormat="1" applyFont="1" applyFill="1" applyAlignment="1">
      <alignment horizontal="center" vertical="center" wrapText="1"/>
    </xf>
    <xf numFmtId="0" fontId="17" fillId="8" borderId="0" xfId="0" applyFont="1" applyFill="1" applyAlignment="1">
      <alignment vertical="center" wrapText="1"/>
    </xf>
    <xf numFmtId="10" fontId="8" fillId="8" borderId="0" xfId="1" applyNumberFormat="1" applyFont="1" applyFill="1" applyAlignment="1">
      <alignment horizontal="center" vertical="center" wrapText="1"/>
    </xf>
    <xf numFmtId="9" fontId="8" fillId="8" borderId="0" xfId="1" applyFont="1" applyFill="1" applyAlignment="1">
      <alignment horizontal="center" vertical="center" wrapText="1"/>
    </xf>
    <xf numFmtId="2" fontId="8" fillId="8" borderId="0" xfId="0" applyNumberFormat="1" applyFont="1" applyFill="1" applyAlignment="1">
      <alignment horizontal="center" vertical="center" wrapText="1"/>
    </xf>
    <xf numFmtId="2" fontId="8" fillId="2" borderId="0" xfId="0" applyNumberFormat="1" applyFont="1" applyFill="1" applyAlignment="1">
      <alignment horizontal="center" vertical="center" wrapText="1"/>
    </xf>
    <xf numFmtId="3" fontId="8" fillId="8" borderId="0" xfId="0" applyNumberFormat="1" applyFont="1" applyFill="1" applyAlignment="1">
      <alignment horizontal="center" vertical="center" wrapText="1"/>
    </xf>
    <xf numFmtId="0" fontId="6" fillId="2" borderId="0" xfId="0" applyFont="1" applyFill="1" applyAlignment="1">
      <alignment horizontal="left" vertical="center" wrapText="1"/>
    </xf>
    <xf numFmtId="2" fontId="8" fillId="14" borderId="0" xfId="0" applyNumberFormat="1" applyFont="1" applyFill="1" applyAlignment="1">
      <alignment horizontal="center" vertical="center" wrapText="1"/>
    </xf>
    <xf numFmtId="3" fontId="8" fillId="2" borderId="0" xfId="0" applyNumberFormat="1" applyFont="1" applyFill="1" applyAlignment="1">
      <alignment horizontal="center" vertical="center" wrapText="1"/>
    </xf>
    <xf numFmtId="9" fontId="6" fillId="2" borderId="0" xfId="1" applyFont="1" applyFill="1" applyAlignment="1">
      <alignment vertical="center"/>
    </xf>
    <xf numFmtId="0" fontId="8" fillId="2" borderId="0" xfId="0" applyFont="1" applyFill="1" applyAlignment="1">
      <alignment horizontal="left" vertical="center" wrapText="1"/>
    </xf>
    <xf numFmtId="2" fontId="45" fillId="2" borderId="0" xfId="0" applyNumberFormat="1" applyFont="1" applyFill="1" applyAlignment="1">
      <alignment horizontal="center" vertical="center" wrapText="1"/>
    </xf>
    <xf numFmtId="2" fontId="21" fillId="2" borderId="0" xfId="0" applyNumberFormat="1" applyFont="1" applyFill="1" applyAlignment="1">
      <alignment horizontal="center" vertical="center" wrapText="1"/>
    </xf>
    <xf numFmtId="0" fontId="8" fillId="2" borderId="24" xfId="0" applyFont="1" applyFill="1" applyBorder="1" applyAlignment="1">
      <alignment horizontal="left" vertical="center" wrapText="1"/>
    </xf>
    <xf numFmtId="2" fontId="8" fillId="2" borderId="24" xfId="0" applyNumberFormat="1" applyFont="1" applyFill="1" applyBorder="1" applyAlignment="1">
      <alignment horizontal="center" vertical="center" wrapText="1"/>
    </xf>
    <xf numFmtId="3" fontId="8" fillId="2" borderId="24" xfId="0" applyNumberFormat="1" applyFont="1" applyFill="1" applyBorder="1" applyAlignment="1">
      <alignment horizontal="center" vertical="center" wrapText="1"/>
    </xf>
    <xf numFmtId="10" fontId="6" fillId="2" borderId="0" xfId="1" applyNumberFormat="1" applyFont="1" applyFill="1" applyAlignment="1">
      <alignment vertical="center"/>
    </xf>
    <xf numFmtId="0" fontId="17" fillId="2" borderId="0" xfId="0" applyFont="1" applyFill="1" applyAlignment="1">
      <alignment vertical="center" wrapText="1"/>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6" fillId="0" borderId="40" xfId="0" applyFont="1" applyBorder="1" applyAlignment="1">
      <alignment horizontal="left" vertical="center" wrapText="1"/>
    </xf>
    <xf numFmtId="0" fontId="6" fillId="0" borderId="41" xfId="0" applyFont="1" applyBorder="1" applyAlignment="1">
      <alignment horizontal="left" vertical="center" wrapText="1"/>
    </xf>
    <xf numFmtId="0" fontId="20" fillId="0" borderId="40" xfId="0" applyFont="1" applyBorder="1" applyAlignment="1">
      <alignment horizontal="left" vertical="center" wrapText="1"/>
    </xf>
    <xf numFmtId="0" fontId="6" fillId="0" borderId="41" xfId="0" applyFont="1" applyBorder="1" applyAlignment="1">
      <alignment vertical="center"/>
    </xf>
    <xf numFmtId="0" fontId="17" fillId="2" borderId="40" xfId="0" applyFont="1" applyFill="1" applyBorder="1" applyAlignment="1">
      <alignment horizontal="left" vertical="center" wrapText="1"/>
    </xf>
    <xf numFmtId="0" fontId="37" fillId="2" borderId="41" xfId="0" applyFont="1" applyFill="1" applyBorder="1" applyAlignment="1">
      <alignment horizontal="left" vertical="center" wrapText="1"/>
    </xf>
    <xf numFmtId="0" fontId="6" fillId="0" borderId="43" xfId="0" applyFont="1" applyBorder="1" applyAlignment="1">
      <alignment vertical="center"/>
    </xf>
    <xf numFmtId="0" fontId="50" fillId="24" borderId="0" xfId="0" applyFont="1" applyFill="1" applyAlignment="1">
      <alignment vertical="center"/>
    </xf>
    <xf numFmtId="0" fontId="54" fillId="24" borderId="0" xfId="0" applyFont="1" applyFill="1" applyAlignment="1">
      <alignment vertical="center"/>
    </xf>
    <xf numFmtId="0" fontId="53" fillId="2" borderId="0" xfId="0" applyFont="1" applyFill="1" applyBorder="1" applyAlignment="1">
      <alignment horizontal="left" vertical="center" wrapText="1"/>
    </xf>
    <xf numFmtId="10" fontId="54" fillId="4" borderId="0" xfId="1" applyNumberFormat="1" applyFont="1" applyFill="1" applyAlignment="1">
      <alignment horizontal="center" vertical="center" wrapText="1"/>
    </xf>
    <xf numFmtId="0" fontId="17" fillId="2" borderId="0" xfId="0" applyFont="1" applyFill="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10" fontId="6" fillId="2" borderId="0" xfId="1" applyNumberFormat="1" applyFont="1" applyFill="1" applyAlignment="1">
      <alignment horizontal="center" vertical="center"/>
    </xf>
    <xf numFmtId="0" fontId="6" fillId="7" borderId="0" xfId="0" applyFont="1" applyFill="1" applyAlignment="1">
      <alignment vertical="center"/>
    </xf>
    <xf numFmtId="0" fontId="17" fillId="7" borderId="0" xfId="0" applyFont="1" applyFill="1" applyAlignment="1">
      <alignment horizontal="center" vertical="center"/>
    </xf>
    <xf numFmtId="0" fontId="6" fillId="7" borderId="0" xfId="0" applyFont="1" applyFill="1" applyAlignment="1">
      <alignment horizontal="center" vertical="center"/>
    </xf>
    <xf numFmtId="0" fontId="7" fillId="7" borderId="0" xfId="0" applyFont="1" applyFill="1" applyAlignment="1">
      <alignment horizontal="center" vertical="center"/>
    </xf>
    <xf numFmtId="10" fontId="6" fillId="7" borderId="0" xfId="1" applyNumberFormat="1" applyFont="1" applyFill="1" applyAlignment="1">
      <alignment horizontal="center" vertical="center"/>
    </xf>
    <xf numFmtId="0" fontId="6" fillId="2" borderId="44" xfId="0" applyFont="1" applyFill="1" applyBorder="1" applyAlignment="1">
      <alignment vertical="center"/>
    </xf>
    <xf numFmtId="0" fontId="6" fillId="2" borderId="45" xfId="0" applyFont="1" applyFill="1" applyBorder="1" applyAlignment="1">
      <alignment vertical="center"/>
    </xf>
    <xf numFmtId="0" fontId="6" fillId="2" borderId="30" xfId="0" applyFont="1" applyFill="1" applyBorder="1" applyAlignment="1">
      <alignment vertical="center"/>
    </xf>
    <xf numFmtId="0" fontId="6" fillId="2" borderId="0" xfId="0" applyFont="1" applyFill="1" applyBorder="1" applyAlignment="1">
      <alignment vertical="center"/>
    </xf>
    <xf numFmtId="0" fontId="6" fillId="2" borderId="46" xfId="0" applyFont="1" applyFill="1" applyBorder="1" applyAlignment="1">
      <alignment vertical="center"/>
    </xf>
    <xf numFmtId="0" fontId="6" fillId="2" borderId="47" xfId="0" applyFont="1" applyFill="1" applyBorder="1" applyAlignment="1">
      <alignment vertical="center"/>
    </xf>
    <xf numFmtId="0" fontId="6" fillId="7" borderId="30" xfId="0" applyFont="1" applyFill="1" applyBorder="1" applyAlignment="1">
      <alignment vertical="center"/>
    </xf>
    <xf numFmtId="0" fontId="6" fillId="7" borderId="0" xfId="0" applyFont="1" applyFill="1" applyBorder="1" applyAlignment="1">
      <alignment vertical="center"/>
    </xf>
    <xf numFmtId="0" fontId="6" fillId="7" borderId="46" xfId="0" applyFont="1" applyFill="1" applyBorder="1" applyAlignment="1">
      <alignment vertical="center"/>
    </xf>
    <xf numFmtId="0" fontId="6" fillId="7" borderId="47" xfId="0" applyFont="1" applyFill="1" applyBorder="1" applyAlignment="1">
      <alignment vertical="center"/>
    </xf>
    <xf numFmtId="0" fontId="6" fillId="0" borderId="3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10" fontId="6" fillId="0" borderId="0" xfId="1" applyNumberFormat="1" applyFont="1" applyFill="1" applyAlignment="1">
      <alignment horizontal="center" vertical="center"/>
    </xf>
    <xf numFmtId="0" fontId="6" fillId="0" borderId="46" xfId="0" applyFont="1" applyFill="1" applyBorder="1" applyAlignment="1">
      <alignment vertical="center"/>
    </xf>
    <xf numFmtId="0" fontId="6" fillId="0" borderId="47" xfId="0" applyFont="1" applyFill="1" applyBorder="1" applyAlignment="1">
      <alignment vertical="center"/>
    </xf>
    <xf numFmtId="0" fontId="6" fillId="7" borderId="0" xfId="0" applyFont="1" applyFill="1" applyBorder="1" applyAlignment="1">
      <alignment vertical="center" wrapText="1"/>
    </xf>
    <xf numFmtId="0" fontId="17" fillId="7" borderId="0" xfId="0" applyFont="1" applyFill="1" applyBorder="1" applyAlignment="1">
      <alignment horizontal="center" vertical="center"/>
    </xf>
    <xf numFmtId="0" fontId="6" fillId="0" borderId="44" xfId="0" applyFont="1" applyFill="1" applyBorder="1" applyAlignment="1">
      <alignment vertical="center"/>
    </xf>
    <xf numFmtId="0" fontId="6" fillId="0" borderId="45" xfId="0" applyFont="1" applyFill="1" applyBorder="1" applyAlignment="1">
      <alignment vertical="center"/>
    </xf>
    <xf numFmtId="0" fontId="6" fillId="7" borderId="45" xfId="0" applyFont="1" applyFill="1" applyBorder="1" applyAlignment="1">
      <alignment vertical="center"/>
    </xf>
    <xf numFmtId="0" fontId="6" fillId="7" borderId="47" xfId="0" applyFont="1" applyFill="1" applyBorder="1" applyAlignment="1">
      <alignment vertical="center" wrapText="1"/>
    </xf>
    <xf numFmtId="0" fontId="10" fillId="0" borderId="0" xfId="0" applyFont="1" applyFill="1" applyBorder="1" applyAlignment="1">
      <alignment horizontal="center" vertical="center" wrapText="1"/>
    </xf>
    <xf numFmtId="0" fontId="6" fillId="0" borderId="45" xfId="0" applyFont="1" applyFill="1" applyBorder="1" applyAlignment="1">
      <alignment vertical="center" wrapText="1"/>
    </xf>
    <xf numFmtId="0" fontId="17" fillId="0" borderId="0" xfId="0" applyFont="1" applyFill="1" applyBorder="1" applyAlignment="1">
      <alignment horizontal="center" vertical="center"/>
    </xf>
    <xf numFmtId="0" fontId="6" fillId="7" borderId="45" xfId="0" applyFont="1" applyFill="1" applyBorder="1" applyAlignment="1">
      <alignment vertical="center" wrapText="1"/>
    </xf>
    <xf numFmtId="9" fontId="6" fillId="2" borderId="0" xfId="0" applyNumberFormat="1" applyFont="1" applyFill="1" applyAlignment="1">
      <alignment vertical="center"/>
    </xf>
    <xf numFmtId="3" fontId="27" fillId="0" borderId="0" xfId="0" applyNumberFormat="1" applyFont="1" applyFill="1" applyAlignment="1">
      <alignment horizontal="center" vertical="center" wrapText="1"/>
    </xf>
    <xf numFmtId="3" fontId="57" fillId="0" borderId="0" xfId="0" applyNumberFormat="1" applyFont="1" applyFill="1" applyAlignment="1">
      <alignment horizontal="left" vertical="center" wrapText="1"/>
    </xf>
    <xf numFmtId="10" fontId="58" fillId="0" borderId="0" xfId="1" applyNumberFormat="1" applyFont="1" applyFill="1" applyAlignment="1">
      <alignment horizontal="center" vertical="center" wrapText="1"/>
    </xf>
    <xf numFmtId="10" fontId="28" fillId="0" borderId="0" xfId="1" applyNumberFormat="1" applyFont="1" applyFill="1" applyAlignment="1">
      <alignment horizontal="center" vertical="center" wrapText="1"/>
    </xf>
    <xf numFmtId="0" fontId="8" fillId="2" borderId="48" xfId="0" applyFont="1" applyFill="1" applyBorder="1" applyAlignment="1">
      <alignment horizontal="center" vertical="center" wrapText="1"/>
    </xf>
    <xf numFmtId="3" fontId="27" fillId="4" borderId="0" xfId="0" applyNumberFormat="1" applyFont="1" applyFill="1" applyAlignment="1">
      <alignment horizontal="center" vertical="center" wrapText="1"/>
    </xf>
    <xf numFmtId="10" fontId="58" fillId="4" borderId="0" xfId="1" applyNumberFormat="1" applyFont="1" applyFill="1" applyAlignment="1">
      <alignment horizontal="center" vertical="center" wrapText="1"/>
    </xf>
    <xf numFmtId="10" fontId="28" fillId="4" borderId="0" xfId="1" applyNumberFormat="1" applyFont="1" applyFill="1" applyAlignment="1">
      <alignment horizontal="center" vertical="center" wrapText="1"/>
    </xf>
    <xf numFmtId="0" fontId="6" fillId="0" borderId="51" xfId="0" applyFont="1" applyBorder="1" applyAlignment="1">
      <alignment horizontal="left" vertical="center"/>
    </xf>
    <xf numFmtId="0" fontId="6" fillId="0" borderId="50" xfId="0" applyFont="1" applyBorder="1"/>
    <xf numFmtId="0" fontId="6" fillId="0" borderId="39" xfId="0" applyFont="1" applyBorder="1"/>
    <xf numFmtId="0" fontId="6" fillId="0" borderId="40" xfId="0" applyFont="1" applyBorder="1"/>
    <xf numFmtId="0" fontId="6" fillId="0" borderId="0" xfId="0" applyFont="1" applyBorder="1"/>
    <xf numFmtId="0" fontId="6" fillId="0" borderId="41" xfId="0" applyFont="1" applyBorder="1"/>
    <xf numFmtId="0" fontId="59" fillId="0" borderId="0" xfId="0" applyFont="1" applyAlignment="1"/>
    <xf numFmtId="0" fontId="59" fillId="0" borderId="0" xfId="0" applyFont="1" applyAlignment="1">
      <alignment wrapText="1"/>
    </xf>
    <xf numFmtId="0" fontId="59" fillId="0" borderId="40" xfId="0" applyFont="1" applyBorder="1" applyAlignment="1">
      <alignment horizontal="center" wrapText="1"/>
    </xf>
    <xf numFmtId="0" fontId="59" fillId="0" borderId="0" xfId="0" applyFont="1" applyBorder="1" applyAlignment="1">
      <alignment horizontal="center" wrapText="1"/>
    </xf>
    <xf numFmtId="0" fontId="59" fillId="0" borderId="41" xfId="0" applyFont="1" applyBorder="1" applyAlignment="1">
      <alignment horizontal="center" wrapText="1"/>
    </xf>
    <xf numFmtId="0" fontId="6" fillId="0" borderId="0" xfId="0" applyFont="1" applyBorder="1" applyAlignment="1"/>
    <xf numFmtId="0" fontId="6" fillId="0" borderId="0" xfId="0" applyFont="1" applyAlignment="1"/>
    <xf numFmtId="0" fontId="39" fillId="8" borderId="40" xfId="0" applyFont="1" applyFill="1" applyBorder="1"/>
    <xf numFmtId="0" fontId="13" fillId="8" borderId="0" xfId="0" applyFont="1" applyFill="1" applyBorder="1"/>
    <xf numFmtId="0" fontId="13" fillId="8" borderId="41" xfId="0" applyFont="1" applyFill="1" applyBorder="1"/>
    <xf numFmtId="0" fontId="6" fillId="8" borderId="0" xfId="0" applyFont="1" applyFill="1" applyBorder="1"/>
    <xf numFmtId="0" fontId="6" fillId="8" borderId="41" xfId="0" applyFont="1" applyFill="1" applyBorder="1"/>
    <xf numFmtId="0" fontId="6" fillId="0" borderId="0" xfId="0" applyFont="1" applyFill="1"/>
    <xf numFmtId="0" fontId="13" fillId="0" borderId="0" xfId="0" applyFont="1" applyBorder="1" applyAlignment="1">
      <alignment vertical="center" wrapText="1"/>
    </xf>
    <xf numFmtId="0" fontId="6" fillId="0" borderId="41" xfId="0" applyFont="1" applyFill="1" applyBorder="1"/>
    <xf numFmtId="0" fontId="25" fillId="0" borderId="40" xfId="0" applyFont="1" applyBorder="1"/>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0" xfId="0" applyFont="1" applyFill="1"/>
    <xf numFmtId="0" fontId="25" fillId="0" borderId="0" xfId="0" applyFont="1"/>
    <xf numFmtId="0" fontId="62" fillId="0" borderId="26"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41" xfId="0" applyFont="1" applyBorder="1" applyAlignment="1">
      <alignment horizontal="center" vertical="center" wrapText="1"/>
    </xf>
    <xf numFmtId="0" fontId="16" fillId="0" borderId="0" xfId="0" applyFont="1" applyFill="1"/>
    <xf numFmtId="0" fontId="6" fillId="0" borderId="0" xfId="0" applyFont="1" applyFill="1" applyBorder="1"/>
    <xf numFmtId="167" fontId="63" fillId="0" borderId="0" xfId="0" applyNumberFormat="1" applyFont="1" applyFill="1" applyBorder="1" applyAlignment="1">
      <alignment horizontal="center" vertical="center" wrapText="1"/>
    </xf>
    <xf numFmtId="0" fontId="62" fillId="0" borderId="22" xfId="0" applyFont="1" applyBorder="1" applyAlignment="1">
      <alignment horizontal="center" vertical="center" wrapText="1"/>
    </xf>
    <xf numFmtId="0" fontId="64" fillId="0" borderId="0" xfId="0" applyFont="1" applyBorder="1" applyAlignment="1">
      <alignment horizontal="center" vertical="center" wrapText="1"/>
    </xf>
    <xf numFmtId="0" fontId="62" fillId="0" borderId="0" xfId="0" applyFont="1" applyAlignment="1">
      <alignment horizontal="center" vertical="center" wrapText="1"/>
    </xf>
    <xf numFmtId="2" fontId="62" fillId="0" borderId="0" xfId="0" applyNumberFormat="1" applyFont="1" applyAlignment="1">
      <alignment horizontal="center" vertical="center" wrapText="1"/>
    </xf>
    <xf numFmtId="0" fontId="10" fillId="0" borderId="0" xfId="0" applyFont="1" applyBorder="1" applyAlignment="1">
      <alignment horizontal="center"/>
    </xf>
    <xf numFmtId="0" fontId="8" fillId="0" borderId="0" xfId="0" applyFont="1" applyFill="1" applyAlignment="1">
      <alignment vertical="top" wrapText="1"/>
    </xf>
    <xf numFmtId="0" fontId="6" fillId="0" borderId="0" xfId="0" applyFont="1" applyAlignment="1">
      <alignment horizontal="left" vertical="center" wrapText="1"/>
    </xf>
    <xf numFmtId="0" fontId="25" fillId="0" borderId="0" xfId="0" applyFont="1" applyAlignment="1">
      <alignment horizontal="left" vertical="center" wrapText="1"/>
    </xf>
    <xf numFmtId="4" fontId="8" fillId="0" borderId="0" xfId="0" applyNumberFormat="1" applyFont="1" applyAlignment="1">
      <alignment horizontal="center" vertical="center"/>
    </xf>
    <xf numFmtId="3" fontId="8" fillId="0" borderId="0" xfId="0" applyNumberFormat="1" applyFont="1" applyAlignment="1">
      <alignment horizontal="center" vertical="center"/>
    </xf>
    <xf numFmtId="0" fontId="20"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39" fillId="0" borderId="0" xfId="0" applyFont="1" applyAlignment="1">
      <alignment horizontal="left" vertical="top" wrapText="1"/>
    </xf>
    <xf numFmtId="0" fontId="6" fillId="0" borderId="0" xfId="0" applyFont="1" applyAlignment="1">
      <alignment horizontal="justify" vertical="center" wrapText="1"/>
    </xf>
    <xf numFmtId="2" fontId="65" fillId="0" borderId="30" xfId="785" applyNumberFormat="1" applyFont="1" applyBorder="1" applyAlignment="1">
      <alignment horizontal="right" vertical="top"/>
    </xf>
    <xf numFmtId="2" fontId="65" fillId="0" borderId="0" xfId="785" applyNumberFormat="1" applyFont="1" applyAlignment="1">
      <alignment horizontal="right" vertical="top"/>
    </xf>
    <xf numFmtId="2" fontId="65" fillId="0" borderId="31" xfId="785" applyNumberFormat="1" applyFont="1" applyBorder="1" applyAlignment="1">
      <alignment horizontal="right" vertical="top"/>
    </xf>
    <xf numFmtId="10" fontId="13" fillId="0" borderId="0" xfId="1" applyNumberFormat="1" applyFont="1" applyAlignment="1">
      <alignment vertical="center"/>
    </xf>
    <xf numFmtId="10" fontId="39" fillId="0" borderId="0" xfId="1" applyNumberFormat="1" applyFont="1" applyAlignment="1">
      <alignment vertical="center"/>
    </xf>
    <xf numFmtId="10" fontId="13" fillId="0" borderId="0" xfId="0" applyNumberFormat="1" applyFont="1" applyAlignment="1">
      <alignment vertical="center"/>
    </xf>
    <xf numFmtId="3" fontId="6" fillId="2" borderId="0" xfId="0" applyNumberFormat="1" applyFont="1" applyFill="1" applyAlignment="1">
      <alignment vertical="center"/>
    </xf>
    <xf numFmtId="0" fontId="24" fillId="2" borderId="0" xfId="0" applyFont="1" applyFill="1" applyAlignment="1">
      <alignment horizontal="center" vertical="center" wrapText="1"/>
    </xf>
    <xf numFmtId="0" fontId="22" fillId="2" borderId="0" xfId="0" applyFont="1" applyFill="1" applyAlignment="1">
      <alignment horizontal="center" vertical="center" wrapText="1"/>
    </xf>
    <xf numFmtId="3" fontId="13" fillId="2" borderId="0" xfId="0" applyNumberFormat="1" applyFont="1" applyFill="1" applyAlignment="1">
      <alignment vertical="center"/>
    </xf>
    <xf numFmtId="0" fontId="13" fillId="2" borderId="0" xfId="0" applyFont="1" applyFill="1" applyAlignment="1">
      <alignment vertical="center"/>
    </xf>
    <xf numFmtId="0" fontId="6" fillId="0" borderId="0" xfId="0" applyFont="1" applyAlignment="1">
      <alignment vertical="center" wrapText="1"/>
    </xf>
    <xf numFmtId="0" fontId="66" fillId="0" borderId="0" xfId="0" applyFont="1"/>
    <xf numFmtId="0" fontId="0" fillId="0" borderId="0" xfId="0"/>
    <xf numFmtId="0" fontId="67" fillId="8" borderId="16" xfId="0" applyFont="1" applyFill="1" applyBorder="1" applyAlignment="1">
      <alignment horizontal="center" vertical="center" wrapText="1"/>
    </xf>
    <xf numFmtId="0" fontId="67" fillId="8" borderId="0" xfId="0" applyFont="1" applyFill="1" applyAlignment="1">
      <alignment horizontal="center" vertical="center" wrapText="1"/>
    </xf>
    <xf numFmtId="0" fontId="68" fillId="0" borderId="0" xfId="0" applyFont="1" applyAlignment="1">
      <alignment horizontal="center"/>
    </xf>
    <xf numFmtId="0" fontId="69" fillId="0" borderId="0" xfId="0" applyFont="1" applyAlignment="1">
      <alignment horizontal="center" vertical="center"/>
    </xf>
    <xf numFmtId="0" fontId="67" fillId="26" borderId="0" xfId="0" applyFont="1" applyFill="1" applyAlignment="1">
      <alignment horizontal="center" vertical="center" wrapText="1"/>
    </xf>
    <xf numFmtId="0" fontId="68" fillId="26" borderId="0" xfId="0" applyFont="1" applyFill="1" applyAlignment="1">
      <alignment horizontal="center" vertical="center"/>
    </xf>
    <xf numFmtId="0" fontId="69" fillId="26" borderId="0" xfId="0" applyFont="1" applyFill="1" applyAlignment="1">
      <alignment horizontal="center" vertical="center"/>
    </xf>
    <xf numFmtId="0" fontId="69" fillId="26" borderId="0" xfId="0" applyFont="1" applyFill="1" applyAlignment="1">
      <alignment horizontal="center"/>
    </xf>
    <xf numFmtId="0" fontId="66" fillId="26" borderId="0" xfId="0" applyFont="1" applyFill="1" applyAlignment="1">
      <alignment horizontal="center"/>
    </xf>
    <xf numFmtId="0" fontId="8" fillId="0" borderId="0" xfId="0" applyFont="1" applyAlignment="1">
      <alignment horizontal="left" vertical="center"/>
    </xf>
    <xf numFmtId="0" fontId="8" fillId="0" borderId="0" xfId="0" applyFont="1" applyBorder="1" applyAlignment="1">
      <alignment horizontal="left" vertical="center"/>
    </xf>
    <xf numFmtId="3" fontId="11" fillId="0" borderId="53" xfId="0" applyNumberFormat="1" applyFont="1" applyBorder="1" applyAlignment="1">
      <alignment horizontal="center" vertical="center"/>
    </xf>
    <xf numFmtId="0" fontId="8" fillId="0" borderId="53" xfId="0" applyFont="1" applyBorder="1" applyAlignment="1">
      <alignment horizontal="left" vertical="center"/>
    </xf>
    <xf numFmtId="3" fontId="10" fillId="0" borderId="53" xfId="0" applyNumberFormat="1" applyFont="1" applyBorder="1" applyAlignment="1">
      <alignment vertical="center"/>
    </xf>
    <xf numFmtId="0" fontId="8" fillId="0" borderId="53" xfId="0" applyFont="1" applyBorder="1" applyAlignment="1">
      <alignment vertical="center"/>
    </xf>
    <xf numFmtId="10" fontId="6" fillId="0" borderId="1" xfId="1" applyNumberFormat="1" applyFont="1" applyBorder="1" applyAlignment="1">
      <alignment horizontal="center" vertical="center"/>
    </xf>
    <xf numFmtId="10" fontId="6" fillId="0" borderId="0" xfId="1" applyNumberFormat="1" applyFont="1" applyAlignment="1">
      <alignment horizontal="center" vertical="center"/>
    </xf>
    <xf numFmtId="0" fontId="72" fillId="0" borderId="1" xfId="0" applyFont="1" applyBorder="1" applyAlignment="1">
      <alignment vertical="center" wrapText="1"/>
    </xf>
    <xf numFmtId="0" fontId="72" fillId="0" borderId="0" xfId="0" applyFont="1" applyBorder="1" applyAlignment="1">
      <alignment vertical="center" wrapText="1"/>
    </xf>
    <xf numFmtId="169" fontId="6" fillId="0" borderId="1" xfId="752" applyNumberFormat="1" applyFont="1" applyBorder="1" applyAlignment="1">
      <alignment horizontal="center" vertical="center"/>
    </xf>
    <xf numFmtId="0" fontId="13" fillId="0" borderId="0" xfId="0" applyFont="1" applyAlignment="1">
      <alignment vertical="center" wrapText="1"/>
    </xf>
    <xf numFmtId="0" fontId="13" fillId="0" borderId="0" xfId="0" applyFont="1" applyAlignment="1">
      <alignment horizontal="center" vertical="center"/>
    </xf>
    <xf numFmtId="0" fontId="22" fillId="22" borderId="0" xfId="0" applyFont="1" applyFill="1" applyAlignment="1" applyProtection="1">
      <alignment horizontal="left" vertical="center" wrapText="1"/>
      <protection locked="0"/>
    </xf>
    <xf numFmtId="0" fontId="6" fillId="0" borderId="41"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20"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justify" vertical="center" wrapText="1"/>
    </xf>
    <xf numFmtId="0" fontId="13" fillId="0" borderId="40" xfId="0" applyFont="1" applyBorder="1" applyAlignment="1">
      <alignment horizontal="justify" vertical="center" wrapText="1"/>
    </xf>
    <xf numFmtId="0" fontId="13" fillId="0" borderId="0" xfId="0" applyFont="1" applyBorder="1" applyAlignment="1">
      <alignment horizontal="justify" vertical="center" wrapText="1"/>
    </xf>
    <xf numFmtId="0" fontId="13" fillId="0" borderId="41" xfId="0" applyFont="1" applyBorder="1" applyAlignment="1">
      <alignment horizontal="justify" vertical="center" wrapText="1"/>
    </xf>
    <xf numFmtId="0" fontId="6" fillId="0" borderId="41" xfId="0" applyFont="1" applyBorder="1" applyAlignment="1">
      <alignment horizontal="justify" vertical="center" wrapText="1"/>
    </xf>
    <xf numFmtId="0" fontId="13" fillId="0" borderId="0" xfId="0" applyFont="1" applyAlignment="1">
      <alignment horizontal="left" vertical="center"/>
    </xf>
    <xf numFmtId="0" fontId="20" fillId="0" borderId="0" xfId="0" applyFont="1" applyAlignment="1">
      <alignment horizontal="center" vertical="center" wrapText="1"/>
    </xf>
    <xf numFmtId="0" fontId="6" fillId="0" borderId="0" xfId="0" applyFont="1" applyAlignment="1">
      <alignment horizontal="left" vertical="top" wrapText="1"/>
    </xf>
    <xf numFmtId="0" fontId="36" fillId="0" borderId="40"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1" xfId="0" applyFont="1" applyBorder="1" applyAlignment="1">
      <alignment horizontal="center" vertical="center" wrapText="1"/>
    </xf>
    <xf numFmtId="0" fontId="13" fillId="0" borderId="40" xfId="0" applyFont="1" applyBorder="1" applyAlignment="1">
      <alignment horizontal="left" vertical="center" wrapText="1"/>
    </xf>
    <xf numFmtId="0" fontId="13" fillId="0" borderId="0" xfId="0" applyFont="1" applyBorder="1" applyAlignment="1">
      <alignment horizontal="left" vertical="center" wrapText="1"/>
    </xf>
    <xf numFmtId="0" fontId="13" fillId="0" borderId="41" xfId="0" applyFont="1" applyBorder="1" applyAlignment="1">
      <alignment horizontal="left" vertical="center" wrapText="1"/>
    </xf>
    <xf numFmtId="170" fontId="65" fillId="0" borderId="32" xfId="801" applyNumberFormat="1" applyFont="1" applyBorder="1" applyAlignment="1">
      <alignment horizontal="right" vertical="top"/>
    </xf>
    <xf numFmtId="170" fontId="65" fillId="0" borderId="32" xfId="802" applyNumberFormat="1" applyFont="1" applyBorder="1" applyAlignment="1">
      <alignment horizontal="right" vertical="top"/>
    </xf>
    <xf numFmtId="170" fontId="65" fillId="0" borderId="34" xfId="803" applyNumberFormat="1" applyFont="1" applyBorder="1" applyAlignment="1">
      <alignment horizontal="right" vertical="top"/>
    </xf>
    <xf numFmtId="170" fontId="65" fillId="0" borderId="35" xfId="804" applyNumberFormat="1" applyFont="1" applyBorder="1" applyAlignment="1">
      <alignment horizontal="right" vertical="top"/>
    </xf>
    <xf numFmtId="170" fontId="65" fillId="0" borderId="56" xfId="805" applyNumberFormat="1" applyFont="1" applyBorder="1" applyAlignment="1">
      <alignment horizontal="right" vertical="top"/>
    </xf>
    <xf numFmtId="170" fontId="65" fillId="0" borderId="57" xfId="806" applyNumberFormat="1" applyFont="1" applyBorder="1" applyAlignment="1">
      <alignment horizontal="right" vertical="top"/>
    </xf>
    <xf numFmtId="170" fontId="65" fillId="0" borderId="58" xfId="807" applyNumberFormat="1" applyFont="1" applyBorder="1" applyAlignment="1">
      <alignment horizontal="right" vertical="top"/>
    </xf>
    <xf numFmtId="170" fontId="65" fillId="0" borderId="32" xfId="808" applyNumberFormat="1" applyFont="1" applyBorder="1" applyAlignment="1">
      <alignment horizontal="right" vertical="top"/>
    </xf>
    <xf numFmtId="170" fontId="65" fillId="0" borderId="34" xfId="809" applyNumberFormat="1" applyFont="1" applyBorder="1" applyAlignment="1">
      <alignment horizontal="right" vertical="top"/>
    </xf>
    <xf numFmtId="170" fontId="65" fillId="0" borderId="35" xfId="810" applyNumberFormat="1" applyFont="1" applyBorder="1" applyAlignment="1">
      <alignment horizontal="right" vertical="top"/>
    </xf>
    <xf numFmtId="170" fontId="65" fillId="0" borderId="56" xfId="811" applyNumberFormat="1" applyFont="1" applyBorder="1" applyAlignment="1">
      <alignment horizontal="right" vertical="top"/>
    </xf>
    <xf numFmtId="170" fontId="65" fillId="0" borderId="57" xfId="812" applyNumberFormat="1" applyFont="1" applyBorder="1" applyAlignment="1">
      <alignment horizontal="right" vertical="top"/>
    </xf>
    <xf numFmtId="170" fontId="65" fillId="0" borderId="58" xfId="813" applyNumberFormat="1" applyFont="1" applyBorder="1" applyAlignment="1">
      <alignment horizontal="right" vertical="top"/>
    </xf>
    <xf numFmtId="169" fontId="6" fillId="0" borderId="1" xfId="752" applyNumberFormat="1" applyFont="1" applyBorder="1" applyAlignment="1">
      <alignment vertical="center"/>
    </xf>
    <xf numFmtId="10" fontId="6" fillId="0" borderId="1" xfId="1" applyNumberFormat="1" applyFont="1" applyBorder="1" applyAlignment="1">
      <alignment vertical="center"/>
    </xf>
    <xf numFmtId="9" fontId="6" fillId="0" borderId="1" xfId="1" applyFont="1" applyBorder="1" applyAlignment="1">
      <alignment vertical="center"/>
    </xf>
    <xf numFmtId="10" fontId="6" fillId="0" borderId="0" xfId="1" applyNumberFormat="1" applyFont="1" applyBorder="1" applyAlignment="1">
      <alignment vertical="center"/>
    </xf>
    <xf numFmtId="9" fontId="6" fillId="0" borderId="0" xfId="1" applyFont="1" applyBorder="1" applyAlignment="1">
      <alignment vertical="center"/>
    </xf>
    <xf numFmtId="170" fontId="75" fillId="0" borderId="34" xfId="797" applyNumberFormat="1" applyFont="1" applyBorder="1" applyAlignment="1">
      <alignment horizontal="right" vertical="center"/>
    </xf>
    <xf numFmtId="170" fontId="75" fillId="0" borderId="32" xfId="798" applyNumberFormat="1" applyFont="1" applyBorder="1" applyAlignment="1">
      <alignment horizontal="right" vertical="center"/>
    </xf>
    <xf numFmtId="10" fontId="6" fillId="0" borderId="0" xfId="1" applyNumberFormat="1" applyFont="1" applyBorder="1" applyAlignment="1">
      <alignment vertical="center" wrapText="1"/>
    </xf>
    <xf numFmtId="9" fontId="6" fillId="0" borderId="0" xfId="1" applyFont="1" applyBorder="1" applyAlignment="1">
      <alignment vertical="center" wrapText="1"/>
    </xf>
    <xf numFmtId="0" fontId="24" fillId="0" borderId="0" xfId="0" applyFont="1" applyAlignment="1">
      <alignment horizontal="center" vertical="center"/>
    </xf>
    <xf numFmtId="0" fontId="73" fillId="0" borderId="0" xfId="0" applyFont="1" applyAlignment="1">
      <alignment horizontal="left" vertical="center"/>
    </xf>
    <xf numFmtId="0" fontId="8" fillId="2" borderId="0" xfId="0" applyFont="1" applyFill="1" applyBorder="1" applyAlignment="1">
      <alignment horizontal="left" vertical="center" wrapText="1"/>
    </xf>
    <xf numFmtId="0" fontId="39" fillId="0" borderId="4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7" fillId="0" borderId="38" xfId="0" applyFont="1" applyBorder="1"/>
    <xf numFmtId="0" fontId="7" fillId="2" borderId="24" xfId="0" applyFont="1" applyFill="1" applyBorder="1" applyAlignment="1">
      <alignment horizontal="center" vertical="center" wrapText="1"/>
    </xf>
    <xf numFmtId="0" fontId="17" fillId="0" borderId="40" xfId="0" applyFont="1" applyBorder="1" applyAlignment="1">
      <alignment horizontal="left" vertical="center" wrapText="1"/>
    </xf>
    <xf numFmtId="0" fontId="17" fillId="0" borderId="41" xfId="0" applyFont="1" applyBorder="1" applyAlignment="1">
      <alignment horizontal="left" vertical="center" wrapText="1"/>
    </xf>
    <xf numFmtId="0" fontId="39" fillId="0" borderId="40" xfId="0" applyFont="1" applyBorder="1" applyAlignment="1">
      <alignment horizontal="left" vertical="center" wrapText="1"/>
    </xf>
    <xf numFmtId="0" fontId="6" fillId="0" borderId="0" xfId="0" applyFont="1" applyBorder="1" applyAlignment="1">
      <alignment horizontal="justify" vertical="center" wrapText="1"/>
    </xf>
    <xf numFmtId="0" fontId="13" fillId="0" borderId="0" xfId="0" applyFont="1" applyBorder="1" applyAlignment="1">
      <alignment vertical="center"/>
    </xf>
    <xf numFmtId="0" fontId="13" fillId="0" borderId="41" xfId="0" applyFont="1" applyBorder="1" applyAlignment="1">
      <alignment vertical="center"/>
    </xf>
    <xf numFmtId="0" fontId="39" fillId="0" borderId="0" xfId="0" applyFont="1" applyBorder="1" applyAlignment="1">
      <alignment vertical="center"/>
    </xf>
    <xf numFmtId="0" fontId="39" fillId="0" borderId="41" xfId="0" applyFont="1" applyBorder="1" applyAlignment="1">
      <alignment vertical="center"/>
    </xf>
    <xf numFmtId="0" fontId="39" fillId="0" borderId="40" xfId="0" applyFont="1" applyBorder="1" applyAlignment="1">
      <alignment horizontal="justify" vertical="center" wrapText="1"/>
    </xf>
    <xf numFmtId="0" fontId="13" fillId="0" borderId="49" xfId="0" applyFont="1" applyBorder="1" applyAlignment="1">
      <alignment horizontal="justify" vertical="center" wrapText="1"/>
    </xf>
    <xf numFmtId="0" fontId="13" fillId="0" borderId="43" xfId="0" applyFont="1" applyBorder="1" applyAlignment="1">
      <alignment horizontal="justify" vertical="center" wrapText="1"/>
    </xf>
    <xf numFmtId="0" fontId="13" fillId="0" borderId="0" xfId="0" applyFont="1" applyAlignment="1">
      <alignment horizontal="justify" vertical="center" wrapText="1"/>
    </xf>
    <xf numFmtId="0" fontId="39" fillId="8" borderId="40" xfId="0" applyFont="1" applyFill="1" applyBorder="1" applyAlignment="1">
      <alignment horizontal="left" vertical="center"/>
    </xf>
    <xf numFmtId="0" fontId="13" fillId="8" borderId="0" xfId="0" applyFont="1" applyFill="1" applyBorder="1" applyAlignment="1">
      <alignment horizontal="justify" vertical="center" wrapText="1"/>
    </xf>
    <xf numFmtId="0" fontId="13" fillId="8" borderId="41" xfId="0" applyFont="1" applyFill="1" applyBorder="1" applyAlignment="1">
      <alignment horizontal="justify" vertical="center" wrapText="1"/>
    </xf>
    <xf numFmtId="0" fontId="39" fillId="8" borderId="40" xfId="0" applyFont="1" applyFill="1" applyBorder="1" applyAlignment="1">
      <alignment vertical="center"/>
    </xf>
    <xf numFmtId="2" fontId="10" fillId="2" borderId="0" xfId="0" applyNumberFormat="1" applyFont="1" applyFill="1" applyAlignment="1">
      <alignment horizontal="center" vertical="center" wrapText="1"/>
    </xf>
    <xf numFmtId="0" fontId="6" fillId="2" borderId="0" xfId="0" applyFont="1" applyFill="1"/>
    <xf numFmtId="0" fontId="17" fillId="2" borderId="0" xfId="0" applyFont="1" applyFill="1"/>
    <xf numFmtId="0" fontId="50" fillId="2" borderId="0" xfId="0" applyFont="1" applyFill="1" applyAlignment="1">
      <alignment horizontal="center" vertical="center" wrapText="1"/>
    </xf>
    <xf numFmtId="3" fontId="27" fillId="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0" fillId="8" borderId="24"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12" borderId="0" xfId="0" applyFont="1" applyFill="1"/>
    <xf numFmtId="2" fontId="10" fillId="8" borderId="0" xfId="0" applyNumberFormat="1" applyFont="1" applyFill="1" applyAlignment="1">
      <alignment horizontal="center" vertical="center" wrapText="1"/>
    </xf>
    <xf numFmtId="3" fontId="8" fillId="12" borderId="0" xfId="0" applyNumberFormat="1" applyFont="1" applyFill="1" applyAlignment="1">
      <alignment horizontal="center" vertical="center" wrapText="1"/>
    </xf>
    <xf numFmtId="2" fontId="8" fillId="12" borderId="0" xfId="0" applyNumberFormat="1" applyFont="1" applyFill="1" applyAlignment="1">
      <alignment horizontal="center" vertical="center" wrapText="1"/>
    </xf>
    <xf numFmtId="2" fontId="8" fillId="0" borderId="0" xfId="0" applyNumberFormat="1" applyFont="1" applyFill="1" applyBorder="1" applyAlignment="1">
      <alignment horizontal="center" vertical="center" wrapText="1"/>
    </xf>
    <xf numFmtId="0" fontId="17" fillId="8" borderId="0" xfId="0" applyFont="1" applyFill="1"/>
    <xf numFmtId="3" fontId="10" fillId="8" borderId="0" xfId="0" applyNumberFormat="1" applyFont="1" applyFill="1" applyAlignment="1">
      <alignment horizontal="center" vertical="center" wrapText="1"/>
    </xf>
    <xf numFmtId="2" fontId="10" fillId="0" borderId="0" xfId="0" applyNumberFormat="1" applyFont="1" applyFill="1" applyBorder="1" applyAlignment="1">
      <alignment horizontal="center" vertical="center" wrapText="1"/>
    </xf>
    <xf numFmtId="0" fontId="6" fillId="2" borderId="0" xfId="0" applyFont="1" applyFill="1" applyAlignment="1">
      <alignment horizontal="left" indent="1"/>
    </xf>
    <xf numFmtId="0" fontId="6" fillId="2" borderId="24" xfId="0" applyFont="1" applyFill="1" applyBorder="1" applyAlignment="1">
      <alignment horizontal="left" indent="1"/>
    </xf>
    <xf numFmtId="2" fontId="10" fillId="2" borderId="24" xfId="0" applyNumberFormat="1" applyFont="1" applyFill="1" applyBorder="1" applyAlignment="1">
      <alignment horizontal="center" vertical="center" wrapText="1"/>
    </xf>
    <xf numFmtId="2" fontId="6" fillId="2" borderId="60" xfId="814" quotePrefix="1" applyNumberFormat="1" applyFont="1" applyFill="1" applyBorder="1" applyAlignment="1">
      <alignment horizontal="center" vertical="center" wrapText="1"/>
    </xf>
    <xf numFmtId="171" fontId="6" fillId="2" borderId="61" xfId="1" applyNumberFormat="1" applyFont="1" applyFill="1" applyBorder="1" applyAlignment="1">
      <alignment horizontal="center" vertical="center"/>
    </xf>
    <xf numFmtId="2" fontId="6" fillId="2" borderId="55" xfId="814" quotePrefix="1" applyNumberFormat="1" applyFont="1" applyFill="1" applyBorder="1" applyAlignment="1">
      <alignment horizontal="center" vertical="center" wrapText="1"/>
    </xf>
    <xf numFmtId="171" fontId="6" fillId="2" borderId="54" xfId="1" applyNumberFormat="1" applyFont="1" applyFill="1" applyBorder="1" applyAlignment="1">
      <alignment horizontal="center" vertical="center"/>
    </xf>
    <xf numFmtId="2" fontId="6" fillId="2" borderId="62" xfId="814" quotePrefix="1" applyNumberFormat="1" applyFont="1" applyFill="1" applyBorder="1" applyAlignment="1">
      <alignment horizontal="center" vertical="center" wrapText="1"/>
    </xf>
    <xf numFmtId="171" fontId="6" fillId="2" borderId="63" xfId="1" applyNumberFormat="1" applyFont="1" applyFill="1" applyBorder="1" applyAlignment="1">
      <alignment horizontal="center" vertical="center"/>
    </xf>
    <xf numFmtId="0" fontId="6" fillId="0" borderId="55" xfId="0" applyFont="1" applyBorder="1" applyAlignment="1">
      <alignment horizontal="center"/>
    </xf>
    <xf numFmtId="171" fontId="6" fillId="0" borderId="25" xfId="1" applyNumberFormat="1" applyFont="1" applyBorder="1" applyAlignment="1">
      <alignment horizontal="center"/>
    </xf>
    <xf numFmtId="0" fontId="6" fillId="0" borderId="40" xfId="0" quotePrefix="1" applyFont="1" applyBorder="1" applyAlignment="1">
      <alignment horizontal="justify" vertical="center" wrapText="1"/>
    </xf>
    <xf numFmtId="0" fontId="10" fillId="2" borderId="42" xfId="0" applyFont="1" applyFill="1" applyBorder="1" applyAlignment="1">
      <alignment vertical="center"/>
    </xf>
    <xf numFmtId="0" fontId="17" fillId="2" borderId="0" xfId="0" applyFont="1" applyFill="1" applyAlignment="1">
      <alignment vertical="center"/>
    </xf>
    <xf numFmtId="0" fontId="13" fillId="2" borderId="0" xfId="4" applyFont="1" applyFill="1" applyAlignment="1">
      <alignment vertical="center" wrapText="1"/>
    </xf>
    <xf numFmtId="0" fontId="6" fillId="0" borderId="0" xfId="0" applyFont="1" applyAlignment="1">
      <alignment horizontal="left" vertical="center" wrapText="1"/>
    </xf>
    <xf numFmtId="0" fontId="20" fillId="0" borderId="0" xfId="0" applyFont="1" applyAlignment="1">
      <alignment horizontal="center" vertical="center" wrapText="1"/>
    </xf>
    <xf numFmtId="0" fontId="10" fillId="0" borderId="0" xfId="0" applyFont="1" applyAlignment="1">
      <alignment horizontal="left" vertical="center" wrapText="1"/>
    </xf>
    <xf numFmtId="0" fontId="74" fillId="12" borderId="1" xfId="0" applyFont="1" applyFill="1" applyBorder="1" applyAlignment="1">
      <alignment horizontal="center" vertical="center" wrapText="1"/>
    </xf>
    <xf numFmtId="0" fontId="20" fillId="12" borderId="1" xfId="0" applyFont="1" applyFill="1" applyBorder="1" applyAlignment="1">
      <alignment vertical="center" wrapText="1"/>
    </xf>
    <xf numFmtId="0" fontId="20" fillId="12" borderId="1" xfId="0" applyFont="1" applyFill="1" applyBorder="1" applyAlignment="1">
      <alignment horizontal="center" vertical="center" wrapText="1"/>
    </xf>
    <xf numFmtId="0" fontId="8" fillId="2" borderId="0" xfId="0" applyFont="1" applyFill="1" applyAlignment="1">
      <alignment vertical="center"/>
    </xf>
    <xf numFmtId="3" fontId="10" fillId="2" borderId="0" xfId="0" applyNumberFormat="1" applyFont="1" applyFill="1" applyAlignment="1">
      <alignment horizontal="center" vertical="center" wrapText="1"/>
    </xf>
    <xf numFmtId="0" fontId="6" fillId="2" borderId="33" xfId="0" applyFont="1" applyFill="1" applyBorder="1" applyAlignment="1">
      <alignment horizontal="center" vertical="center" wrapText="1"/>
    </xf>
    <xf numFmtId="0" fontId="17" fillId="0" borderId="33" xfId="0" applyFont="1" applyBorder="1" applyAlignment="1">
      <alignment horizontal="center" vertical="center" wrapText="1"/>
    </xf>
    <xf numFmtId="2" fontId="6" fillId="0" borderId="0" xfId="752" applyNumberFormat="1" applyFont="1" applyAlignment="1">
      <alignment horizontal="center" vertical="center" wrapText="1"/>
    </xf>
    <xf numFmtId="0" fontId="8" fillId="2" borderId="47" xfId="0" applyFont="1" applyFill="1" applyBorder="1" applyAlignment="1">
      <alignment horizontal="center" vertical="center" wrapText="1"/>
    </xf>
    <xf numFmtId="0" fontId="8" fillId="2" borderId="33" xfId="0" applyFont="1" applyFill="1" applyBorder="1" applyAlignment="1">
      <alignment horizontal="center" vertical="center" wrapText="1"/>
    </xf>
    <xf numFmtId="169" fontId="6" fillId="0" borderId="0" xfId="752" applyNumberFormat="1" applyFont="1" applyAlignment="1">
      <alignment vertical="center" wrapText="1"/>
    </xf>
    <xf numFmtId="0" fontId="17" fillId="0" borderId="0" xfId="0" applyFont="1" applyAlignment="1">
      <alignment vertical="center" wrapText="1"/>
    </xf>
    <xf numFmtId="0" fontId="6" fillId="2" borderId="53" xfId="0" applyFont="1" applyFill="1" applyBorder="1" applyAlignment="1">
      <alignment horizontal="left" vertical="center" wrapText="1"/>
    </xf>
    <xf numFmtId="0" fontId="10" fillId="2" borderId="0" xfId="0" applyFont="1" applyFill="1" applyAlignment="1">
      <alignment vertical="center" wrapText="1"/>
    </xf>
    <xf numFmtId="0" fontId="8" fillId="2" borderId="47"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0" fillId="0" borderId="0" xfId="0" applyFont="1" applyAlignment="1">
      <alignment horizontal="left" vertical="center" readingOrder="1"/>
    </xf>
    <xf numFmtId="0" fontId="76" fillId="2" borderId="0" xfId="0" applyFont="1" applyFill="1" applyAlignment="1">
      <alignment horizontal="left" vertical="center"/>
    </xf>
    <xf numFmtId="0" fontId="43" fillId="0" borderId="0" xfId="0" applyFont="1" applyAlignment="1">
      <alignment horizontal="left" vertical="center"/>
    </xf>
    <xf numFmtId="2" fontId="39" fillId="0" borderId="0" xfId="0" applyNumberFormat="1" applyFont="1" applyAlignment="1">
      <alignment vertical="center"/>
    </xf>
    <xf numFmtId="1" fontId="16" fillId="0" borderId="0" xfId="0" applyNumberFormat="1" applyFont="1" applyAlignment="1">
      <alignment vertical="center"/>
    </xf>
    <xf numFmtId="1" fontId="13" fillId="0" borderId="0" xfId="0" applyNumberFormat="1" applyFont="1" applyAlignment="1">
      <alignment vertical="center"/>
    </xf>
    <xf numFmtId="0" fontId="56" fillId="0" borderId="0" xfId="0" applyFont="1" applyAlignment="1">
      <alignment horizontal="center" vertical="center" wrapText="1"/>
    </xf>
    <xf numFmtId="0" fontId="25" fillId="0" borderId="0" xfId="0" applyFont="1" applyAlignment="1">
      <alignment horizontal="center" vertical="center"/>
    </xf>
    <xf numFmtId="0" fontId="30" fillId="0" borderId="0" xfId="0" applyFont="1" applyAlignment="1">
      <alignment vertical="center"/>
    </xf>
    <xf numFmtId="4" fontId="8" fillId="0" borderId="0" xfId="0" applyNumberFormat="1" applyFont="1" applyAlignment="1">
      <alignment vertical="center"/>
    </xf>
    <xf numFmtId="1" fontId="32" fillId="0" borderId="0" xfId="0" applyNumberFormat="1" applyFont="1" applyAlignment="1">
      <alignment horizontal="left" vertical="center"/>
    </xf>
    <xf numFmtId="0" fontId="16" fillId="0" borderId="0" xfId="0" applyFont="1" applyAlignment="1">
      <alignment vertical="center"/>
    </xf>
    <xf numFmtId="0" fontId="6" fillId="0" borderId="0" xfId="0" applyFont="1" applyAlignment="1">
      <alignment horizontal="left" vertical="center" wrapText="1"/>
    </xf>
    <xf numFmtId="0" fontId="66" fillId="0" borderId="0" xfId="0" applyFont="1" applyAlignment="1">
      <alignment horizontal="center"/>
    </xf>
    <xf numFmtId="170" fontId="65" fillId="0" borderId="64" xfId="808" applyNumberFormat="1" applyFont="1" applyBorder="1" applyAlignment="1">
      <alignment horizontal="right" vertical="top"/>
    </xf>
    <xf numFmtId="0" fontId="6" fillId="0" borderId="30" xfId="0" applyFont="1" applyBorder="1"/>
    <xf numFmtId="4" fontId="67" fillId="0" borderId="0" xfId="0" applyNumberFormat="1" applyFont="1"/>
    <xf numFmtId="0" fontId="67" fillId="0" borderId="30" xfId="0" applyFont="1" applyBorder="1" applyAlignment="1">
      <alignment horizontal="center" vertical="center" wrapText="1"/>
    </xf>
    <xf numFmtId="0" fontId="67" fillId="0" borderId="0" xfId="0" applyFont="1" applyBorder="1" applyAlignment="1">
      <alignment horizontal="center" vertical="center" wrapText="1"/>
    </xf>
    <xf numFmtId="4" fontId="67" fillId="0" borderId="30" xfId="0" applyNumberFormat="1" applyFont="1" applyBorder="1"/>
    <xf numFmtId="4" fontId="67" fillId="0" borderId="0" xfId="0" applyNumberFormat="1" applyFont="1" applyBorder="1"/>
    <xf numFmtId="0" fontId="0" fillId="0" borderId="0" xfId="0" applyAlignment="1">
      <alignment vertical="center"/>
    </xf>
    <xf numFmtId="0" fontId="13" fillId="2" borderId="0" xfId="4" applyFont="1" applyFill="1" applyAlignment="1">
      <alignment horizontal="center" vertical="center" wrapText="1"/>
    </xf>
    <xf numFmtId="0" fontId="6" fillId="0" borderId="0" xfId="0" applyFont="1" applyAlignment="1">
      <alignment horizontal="center"/>
    </xf>
    <xf numFmtId="0" fontId="20" fillId="0" borderId="0" xfId="0" applyFont="1" applyAlignment="1">
      <alignment horizontal="center" vertical="center" wrapText="1"/>
    </xf>
    <xf numFmtId="0" fontId="6" fillId="0" borderId="0" xfId="0" applyFont="1" applyAlignment="1">
      <alignment horizontal="left" vertical="center" wrapText="1"/>
    </xf>
    <xf numFmtId="0" fontId="21" fillId="0" borderId="0" xfId="0" applyFont="1" applyAlignment="1">
      <alignment horizontal="left" vertical="center" wrapText="1"/>
    </xf>
    <xf numFmtId="0" fontId="6" fillId="0" borderId="24" xfId="0" applyFont="1" applyBorder="1" applyAlignment="1">
      <alignment horizontal="center" vertical="center"/>
    </xf>
    <xf numFmtId="3" fontId="67" fillId="0" borderId="0" xfId="0" applyNumberFormat="1" applyFont="1" applyBorder="1"/>
    <xf numFmtId="3" fontId="67" fillId="0" borderId="30" xfId="0" applyNumberFormat="1" applyFont="1" applyBorder="1"/>
    <xf numFmtId="3" fontId="6" fillId="0" borderId="0" xfId="0" applyNumberFormat="1" applyFont="1" applyAlignment="1">
      <alignment horizontal="center"/>
    </xf>
    <xf numFmtId="0" fontId="43" fillId="2" borderId="0" xfId="0" applyFont="1" applyFill="1" applyAlignment="1"/>
    <xf numFmtId="3" fontId="11" fillId="2" borderId="0" xfId="0" applyNumberFormat="1" applyFont="1" applyFill="1" applyAlignment="1">
      <alignment horizontal="center"/>
    </xf>
    <xf numFmtId="4" fontId="6" fillId="2" borderId="0" xfId="0" applyNumberFormat="1" applyFont="1" applyFill="1" applyAlignment="1">
      <alignment vertical="center"/>
    </xf>
    <xf numFmtId="2" fontId="6" fillId="2" borderId="0" xfId="0" applyNumberFormat="1" applyFont="1" applyFill="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left" vertical="center" wrapText="1"/>
    </xf>
    <xf numFmtId="0" fontId="6" fillId="0" borderId="0" xfId="0" applyFont="1" applyAlignment="1">
      <alignment horizontal="justify" vertical="center" wrapText="1"/>
    </xf>
    <xf numFmtId="3" fontId="10" fillId="0" borderId="0" xfId="0" applyNumberFormat="1" applyFont="1" applyAlignment="1">
      <alignment horizontal="center" vertical="center" wrapText="1"/>
    </xf>
    <xf numFmtId="0" fontId="17" fillId="7" borderId="0" xfId="0" applyFont="1" applyFill="1" applyBorder="1" applyAlignment="1">
      <alignment horizontal="center" vertical="center" wrapText="1"/>
    </xf>
    <xf numFmtId="0" fontId="17" fillId="7" borderId="0" xfId="0" applyFont="1" applyFill="1" applyBorder="1" applyAlignment="1">
      <alignment vertical="center" wrapText="1"/>
    </xf>
    <xf numFmtId="0" fontId="81" fillId="0" borderId="66" xfId="819" applyFont="1" applyBorder="1" applyAlignment="1">
      <alignment horizontal="center" wrapText="1"/>
    </xf>
    <xf numFmtId="0" fontId="81" fillId="0" borderId="66" xfId="820" applyFont="1" applyBorder="1" applyAlignment="1">
      <alignment horizontal="center"/>
    </xf>
    <xf numFmtId="0" fontId="81" fillId="0" borderId="67" xfId="821" applyFont="1" applyBorder="1" applyAlignment="1">
      <alignment horizontal="center"/>
    </xf>
    <xf numFmtId="0" fontId="81" fillId="0" borderId="65" xfId="822" applyFont="1" applyBorder="1" applyAlignment="1">
      <alignment horizontal="center" wrapText="1"/>
    </xf>
    <xf numFmtId="0" fontId="81" fillId="0" borderId="66" xfId="823" applyFont="1" applyBorder="1" applyAlignment="1">
      <alignment horizontal="center" wrapText="1"/>
    </xf>
    <xf numFmtId="0" fontId="81" fillId="0" borderId="68" xfId="824" applyFont="1" applyBorder="1" applyAlignment="1">
      <alignment horizontal="center" wrapText="1"/>
    </xf>
    <xf numFmtId="0" fontId="81" fillId="0" borderId="69" xfId="825" applyFont="1" applyBorder="1" applyAlignment="1">
      <alignment horizontal="center" wrapText="1"/>
    </xf>
    <xf numFmtId="0" fontId="81" fillId="0" borderId="66" xfId="826" applyFont="1" applyBorder="1" applyAlignment="1">
      <alignment horizontal="center" wrapText="1"/>
    </xf>
    <xf numFmtId="0" fontId="81" fillId="0" borderId="65" xfId="828" applyFont="1" applyBorder="1" applyAlignment="1">
      <alignment horizontal="center" wrapText="1"/>
    </xf>
    <xf numFmtId="0" fontId="81" fillId="0" borderId="66" xfId="829" applyFont="1" applyBorder="1" applyAlignment="1">
      <alignment horizontal="center" wrapText="1"/>
    </xf>
    <xf numFmtId="0" fontId="81" fillId="0" borderId="0" xfId="830" applyFont="1" applyAlignment="1">
      <alignment horizontal="center" wrapText="1"/>
    </xf>
    <xf numFmtId="170" fontId="65" fillId="0" borderId="34" xfId="832" applyNumberFormat="1" applyFont="1" applyBorder="1" applyAlignment="1">
      <alignment horizontal="right" vertical="top"/>
    </xf>
    <xf numFmtId="170" fontId="65" fillId="0" borderId="35" xfId="833" applyNumberFormat="1" applyFont="1" applyBorder="1" applyAlignment="1">
      <alignment horizontal="right" vertical="top"/>
    </xf>
    <xf numFmtId="170" fontId="65" fillId="0" borderId="0" xfId="836" applyNumberFormat="1" applyFont="1" applyAlignment="1">
      <alignment horizontal="right" vertical="top"/>
    </xf>
    <xf numFmtId="170" fontId="65" fillId="0" borderId="31" xfId="836" applyNumberFormat="1" applyFont="1" applyBorder="1" applyAlignment="1">
      <alignment horizontal="right" vertical="top"/>
    </xf>
    <xf numFmtId="0" fontId="0" fillId="0" borderId="30" xfId="0" applyBorder="1"/>
    <xf numFmtId="170" fontId="65" fillId="0" borderId="32" xfId="837" applyNumberFormat="1" applyFont="1" applyBorder="1" applyAlignment="1">
      <alignment horizontal="right" vertical="top"/>
    </xf>
    <xf numFmtId="170" fontId="65" fillId="0" borderId="34" xfId="838" applyNumberFormat="1" applyFont="1" applyBorder="1" applyAlignment="1">
      <alignment horizontal="right" vertical="top"/>
    </xf>
    <xf numFmtId="170" fontId="65" fillId="0" borderId="64" xfId="839" applyNumberFormat="1" applyFont="1" applyBorder="1" applyAlignment="1">
      <alignment horizontal="right" vertical="top"/>
    </xf>
    <xf numFmtId="170" fontId="65" fillId="0" borderId="70" xfId="840" applyNumberFormat="1" applyFont="1" applyBorder="1" applyAlignment="1">
      <alignment horizontal="right" vertical="top"/>
    </xf>
    <xf numFmtId="170" fontId="65" fillId="0" borderId="34" xfId="841" applyNumberFormat="1" applyFont="1" applyBorder="1" applyAlignment="1">
      <alignment horizontal="right" vertical="top"/>
    </xf>
    <xf numFmtId="170" fontId="65" fillId="0" borderId="0" xfId="845" applyNumberFormat="1" applyFont="1" applyAlignment="1">
      <alignment horizontal="right" vertical="top"/>
    </xf>
    <xf numFmtId="170" fontId="65" fillId="0" borderId="31" xfId="845" applyNumberFormat="1" applyFont="1" applyBorder="1" applyAlignment="1">
      <alignment horizontal="right" vertical="top"/>
    </xf>
    <xf numFmtId="170" fontId="65" fillId="0" borderId="57" xfId="847" applyNumberFormat="1" applyFont="1" applyBorder="1" applyAlignment="1">
      <alignment horizontal="right" vertical="top"/>
    </xf>
    <xf numFmtId="170" fontId="65" fillId="0" borderId="58" xfId="848" applyNumberFormat="1" applyFont="1" applyBorder="1" applyAlignment="1">
      <alignment horizontal="right" vertical="top"/>
    </xf>
    <xf numFmtId="170" fontId="65" fillId="0" borderId="0" xfId="851" applyNumberFormat="1" applyFont="1" applyAlignment="1">
      <alignment horizontal="right" vertical="top"/>
    </xf>
    <xf numFmtId="170" fontId="65" fillId="0" borderId="31" xfId="851" applyNumberFormat="1" applyFont="1" applyBorder="1" applyAlignment="1">
      <alignment horizontal="right" vertical="top"/>
    </xf>
    <xf numFmtId="170" fontId="65" fillId="0" borderId="71" xfId="839" applyNumberFormat="1" applyFont="1" applyBorder="1" applyAlignment="1">
      <alignment horizontal="right" vertical="top"/>
    </xf>
    <xf numFmtId="170" fontId="65" fillId="0" borderId="72" xfId="852" applyNumberFormat="1" applyFont="1" applyBorder="1" applyAlignment="1">
      <alignment horizontal="right" vertical="top"/>
    </xf>
    <xf numFmtId="170" fontId="65" fillId="0" borderId="57" xfId="853" applyNumberFormat="1" applyFont="1" applyBorder="1" applyAlignment="1">
      <alignment horizontal="right" vertical="top"/>
    </xf>
    <xf numFmtId="0" fontId="81" fillId="0" borderId="69" xfId="818" applyFont="1" applyBorder="1" applyAlignment="1">
      <alignment horizontal="center" wrapText="1"/>
    </xf>
    <xf numFmtId="170" fontId="65" fillId="0" borderId="70" xfId="831" applyNumberFormat="1" applyFont="1" applyBorder="1" applyAlignment="1">
      <alignment horizontal="right" vertical="top"/>
    </xf>
    <xf numFmtId="170" fontId="65" fillId="0" borderId="72" xfId="846" applyNumberFormat="1" applyFont="1" applyBorder="1" applyAlignment="1">
      <alignment horizontal="right" vertical="top"/>
    </xf>
    <xf numFmtId="0" fontId="38" fillId="2" borderId="0" xfId="0" applyFont="1" applyFill="1" applyAlignment="1">
      <alignment horizontal="center" vertical="center"/>
    </xf>
    <xf numFmtId="0" fontId="15" fillId="0" borderId="0" xfId="0" applyNumberFormat="1" applyFont="1" applyAlignment="1">
      <alignment horizontal="center" vertical="center"/>
    </xf>
    <xf numFmtId="0" fontId="25" fillId="0" borderId="73" xfId="0" applyFont="1" applyBorder="1" applyAlignment="1">
      <alignment horizontal="left" vertical="center"/>
    </xf>
    <xf numFmtId="0" fontId="78" fillId="2" borderId="0" xfId="0" applyFont="1" applyFill="1" applyAlignment="1">
      <alignment horizontal="center" vertical="center" wrapText="1"/>
    </xf>
    <xf numFmtId="0" fontId="17" fillId="0" borderId="0" xfId="0" applyFont="1" applyAlignment="1">
      <alignment horizontal="right" vertical="center"/>
    </xf>
    <xf numFmtId="0" fontId="6" fillId="0" borderId="0" xfId="0" applyFont="1" applyAlignment="1">
      <alignment horizontal="justify" vertical="center"/>
    </xf>
    <xf numFmtId="0" fontId="7" fillId="0" borderId="26" xfId="0" applyFont="1" applyBorder="1" applyAlignment="1">
      <alignment horizontal="center" vertical="center" wrapText="1"/>
    </xf>
    <xf numFmtId="0" fontId="7" fillId="0" borderId="24" xfId="0" applyFont="1" applyBorder="1" applyAlignment="1">
      <alignment horizontal="center" vertical="center" wrapText="1"/>
    </xf>
    <xf numFmtId="0" fontId="6" fillId="0" borderId="0" xfId="0" applyFont="1" applyAlignment="1">
      <alignment horizontal="center" vertical="center" wrapText="1"/>
    </xf>
    <xf numFmtId="0" fontId="16" fillId="0" borderId="0" xfId="0" applyFont="1" applyAlignment="1">
      <alignment horizontal="center" vertical="center" wrapText="1"/>
    </xf>
    <xf numFmtId="0" fontId="6" fillId="0" borderId="74" xfId="0" applyFont="1" applyBorder="1" applyAlignment="1">
      <alignment horizontal="center" vertical="center" wrapText="1"/>
    </xf>
    <xf numFmtId="0" fontId="16" fillId="0" borderId="74" xfId="0" applyFont="1" applyBorder="1" applyAlignment="1">
      <alignment horizontal="center" vertical="center" wrapText="1"/>
    </xf>
    <xf numFmtId="0" fontId="82" fillId="0" borderId="49" xfId="0" applyFont="1" applyBorder="1" applyAlignment="1">
      <alignment horizontal="center" vertical="center" wrapText="1"/>
    </xf>
    <xf numFmtId="0" fontId="82" fillId="0" borderId="0" xfId="0" applyFont="1" applyAlignment="1">
      <alignment vertical="center" wrapText="1"/>
    </xf>
    <xf numFmtId="0" fontId="82" fillId="0" borderId="0" xfId="0" applyFont="1" applyAlignment="1">
      <alignment horizontal="left" vertical="center" wrapText="1" indent="1"/>
    </xf>
    <xf numFmtId="0" fontId="82" fillId="0" borderId="0" xfId="0" applyFont="1" applyAlignment="1">
      <alignment horizontal="center" vertical="center" wrapText="1"/>
    </xf>
    <xf numFmtId="0" fontId="76" fillId="0" borderId="0" xfId="0" applyFont="1" applyAlignment="1">
      <alignment horizontal="center" vertical="center" wrapText="1"/>
    </xf>
    <xf numFmtId="0" fontId="84" fillId="0" borderId="0" xfId="0" applyFont="1" applyAlignment="1">
      <alignment horizontal="center" vertical="center" wrapText="1"/>
    </xf>
    <xf numFmtId="0" fontId="82" fillId="0" borderId="0" xfId="0" applyFont="1" applyAlignment="1">
      <alignment vertical="center"/>
    </xf>
    <xf numFmtId="0" fontId="82" fillId="0" borderId="0" xfId="0" applyFont="1" applyAlignment="1">
      <alignment horizontal="left" vertical="center" indent="1"/>
    </xf>
    <xf numFmtId="0" fontId="82" fillId="0" borderId="49" xfId="0" applyFont="1" applyBorder="1" applyAlignment="1">
      <alignment horizontal="left" vertical="center" indent="1"/>
    </xf>
    <xf numFmtId="0" fontId="84" fillId="0" borderId="49" xfId="0" applyFont="1" applyBorder="1" applyAlignment="1">
      <alignment horizontal="center" vertical="center" wrapText="1"/>
    </xf>
    <xf numFmtId="0" fontId="17" fillId="0" borderId="0" xfId="0" applyFont="1" applyAlignment="1">
      <alignment horizontal="justify" vertical="center" wrapText="1"/>
    </xf>
    <xf numFmtId="1" fontId="13" fillId="0" borderId="73" xfId="0" applyNumberFormat="1" applyFont="1" applyBorder="1" applyAlignment="1">
      <alignment vertical="center"/>
    </xf>
    <xf numFmtId="0" fontId="85" fillId="0" borderId="0" xfId="0" applyFont="1"/>
    <xf numFmtId="0" fontId="85" fillId="0" borderId="0" xfId="0" applyFont="1" applyAlignment="1">
      <alignment wrapText="1"/>
    </xf>
    <xf numFmtId="0" fontId="88" fillId="12" borderId="76" xfId="0" applyFont="1" applyFill="1" applyBorder="1" applyAlignment="1">
      <alignment horizontal="center" vertical="center" wrapText="1"/>
    </xf>
    <xf numFmtId="0" fontId="88" fillId="12" borderId="1" xfId="0" applyFont="1" applyFill="1" applyBorder="1" applyAlignment="1">
      <alignment horizontal="center" vertical="center" wrapText="1"/>
    </xf>
    <xf numFmtId="0" fontId="85" fillId="0" borderId="1" xfId="0" applyFont="1" applyBorder="1"/>
    <xf numFmtId="169" fontId="85" fillId="0" borderId="1" xfId="752" applyNumberFormat="1" applyFont="1" applyBorder="1" applyAlignment="1">
      <alignment vertical="center"/>
    </xf>
    <xf numFmtId="10" fontId="85" fillId="0" borderId="1" xfId="1" applyNumberFormat="1" applyFont="1" applyBorder="1" applyAlignment="1">
      <alignment horizontal="center" vertical="center"/>
    </xf>
    <xf numFmtId="10" fontId="85" fillId="0" borderId="1" xfId="1" applyNumberFormat="1" applyFont="1" applyBorder="1" applyAlignment="1">
      <alignment horizontal="center" vertical="center" wrapText="1"/>
    </xf>
    <xf numFmtId="169" fontId="85" fillId="0" borderId="1" xfId="752" applyNumberFormat="1" applyFont="1" applyBorder="1"/>
    <xf numFmtId="0" fontId="89" fillId="12" borderId="1" xfId="0" applyFont="1" applyFill="1" applyBorder="1" applyAlignment="1">
      <alignment vertical="center" wrapText="1"/>
    </xf>
    <xf numFmtId="0" fontId="89" fillId="12" borderId="1" xfId="0" applyFont="1" applyFill="1" applyBorder="1" applyAlignment="1">
      <alignment horizontal="center" vertical="center" wrapText="1"/>
    </xf>
    <xf numFmtId="169" fontId="85" fillId="0" borderId="1" xfId="752" applyNumberFormat="1" applyFont="1" applyBorder="1" applyAlignment="1">
      <alignment vertical="center" wrapText="1"/>
    </xf>
    <xf numFmtId="0" fontId="85" fillId="0" borderId="0" xfId="0" applyFont="1" applyAlignment="1">
      <alignment vertical="center"/>
    </xf>
    <xf numFmtId="0" fontId="85" fillId="0" borderId="0" xfId="0" applyFont="1" applyAlignment="1">
      <alignment vertical="center" wrapText="1"/>
    </xf>
    <xf numFmtId="0" fontId="90" fillId="0" borderId="0" xfId="0" applyFont="1" applyAlignment="1">
      <alignment vertical="center"/>
    </xf>
    <xf numFmtId="0" fontId="90" fillId="0" borderId="0" xfId="0" applyFont="1" applyAlignment="1">
      <alignment vertical="center" wrapText="1"/>
    </xf>
    <xf numFmtId="0" fontId="91" fillId="0" borderId="0" xfId="0" applyFont="1"/>
    <xf numFmtId="43" fontId="85" fillId="0" borderId="0" xfId="752" applyFont="1" applyAlignment="1">
      <alignment vertical="center"/>
    </xf>
    <xf numFmtId="0" fontId="92" fillId="0" borderId="0" xfId="752" applyNumberFormat="1" applyFont="1" applyAlignment="1">
      <alignment horizontal="center" vertical="center" wrapText="1"/>
    </xf>
    <xf numFmtId="0" fontId="92" fillId="0" borderId="0" xfId="752" applyNumberFormat="1" applyFont="1" applyAlignment="1">
      <alignment horizontal="center" vertical="center"/>
    </xf>
    <xf numFmtId="43" fontId="93" fillId="0" borderId="0" xfId="752" applyFont="1" applyAlignment="1">
      <alignment horizontal="left" vertical="center"/>
    </xf>
    <xf numFmtId="43" fontId="85" fillId="0" borderId="0" xfId="752" applyFont="1" applyAlignment="1">
      <alignment wrapText="1"/>
    </xf>
    <xf numFmtId="43" fontId="85" fillId="0" borderId="0" xfId="752" applyFont="1"/>
    <xf numFmtId="43" fontId="90" fillId="0" borderId="0" xfId="752" applyFont="1" applyAlignment="1">
      <alignment vertical="center" wrapText="1"/>
    </xf>
    <xf numFmtId="43" fontId="93" fillId="0" borderId="73" xfId="752" applyFont="1" applyBorder="1" applyAlignment="1">
      <alignment horizontal="left" vertical="center"/>
    </xf>
    <xf numFmtId="43" fontId="90" fillId="0" borderId="73" xfId="752" applyFont="1" applyBorder="1" applyAlignment="1">
      <alignment vertical="center" wrapText="1"/>
    </xf>
    <xf numFmtId="43" fontId="90" fillId="0" borderId="73" xfId="752" applyFont="1" applyBorder="1" applyAlignment="1">
      <alignment vertical="center"/>
    </xf>
    <xf numFmtId="43" fontId="90" fillId="0" borderId="0" xfId="752" applyFont="1" applyAlignment="1">
      <alignment vertical="center"/>
    </xf>
    <xf numFmtId="0" fontId="85" fillId="0" borderId="1" xfId="0" applyFont="1" applyBorder="1" applyAlignment="1">
      <alignment horizontal="center" vertical="center"/>
    </xf>
    <xf numFmtId="0" fontId="85" fillId="0" borderId="0" xfId="0" applyFont="1" applyAlignment="1">
      <alignment horizontal="center" vertical="center"/>
    </xf>
    <xf numFmtId="9" fontId="85" fillId="0" borderId="0" xfId="1" applyFont="1"/>
    <xf numFmtId="0" fontId="85" fillId="0" borderId="1" xfId="752" applyNumberFormat="1" applyFont="1" applyBorder="1" applyAlignment="1">
      <alignment horizontal="center" vertical="center"/>
    </xf>
    <xf numFmtId="169" fontId="85" fillId="0" borderId="1" xfId="752" applyNumberFormat="1" applyFont="1" applyBorder="1" applyAlignment="1">
      <alignment horizontal="center" vertical="center"/>
    </xf>
    <xf numFmtId="0" fontId="91" fillId="0" borderId="1" xfId="0" applyFont="1" applyBorder="1" applyAlignment="1">
      <alignment horizontal="center" vertical="center"/>
    </xf>
    <xf numFmtId="3" fontId="85" fillId="0" borderId="1" xfId="0" applyNumberFormat="1" applyFont="1" applyBorder="1" applyAlignment="1">
      <alignment horizontal="center" vertical="center"/>
    </xf>
    <xf numFmtId="10" fontId="85" fillId="0" borderId="1" xfId="1" applyNumberFormat="1" applyFont="1" applyBorder="1" applyAlignment="1">
      <alignment horizontal="center"/>
    </xf>
    <xf numFmtId="0" fontId="91" fillId="0" borderId="1" xfId="0" applyFont="1" applyBorder="1" applyAlignment="1">
      <alignment horizontal="center"/>
    </xf>
    <xf numFmtId="0" fontId="96" fillId="0" borderId="0" xfId="855" applyFont="1" applyAlignment="1">
      <alignment vertical="center"/>
    </xf>
    <xf numFmtId="0" fontId="88" fillId="12" borderId="55" xfId="0" applyFont="1" applyFill="1" applyBorder="1" applyAlignment="1">
      <alignment vertical="center" wrapText="1"/>
    </xf>
    <xf numFmtId="169" fontId="85" fillId="0" borderId="1" xfId="752" applyNumberFormat="1" applyFont="1" applyBorder="1" applyAlignment="1">
      <alignment horizontal="left" vertical="center"/>
    </xf>
    <xf numFmtId="169" fontId="85" fillId="20" borderId="1" xfId="752" applyNumberFormat="1" applyFont="1" applyFill="1" applyBorder="1" applyAlignment="1">
      <alignment horizontal="center" vertical="center"/>
    </xf>
    <xf numFmtId="169" fontId="89" fillId="12" borderId="1" xfId="752" applyNumberFormat="1" applyFont="1" applyFill="1" applyBorder="1" applyAlignment="1">
      <alignment horizontal="center" vertical="center" wrapText="1"/>
    </xf>
    <xf numFmtId="0" fontId="88" fillId="12" borderId="54" xfId="0" applyFont="1" applyFill="1" applyBorder="1" applyAlignment="1">
      <alignment vertical="center" wrapText="1"/>
    </xf>
    <xf numFmtId="0" fontId="88" fillId="12" borderId="25" xfId="0" applyFont="1" applyFill="1" applyBorder="1" applyAlignment="1">
      <alignment vertical="center" wrapText="1"/>
    </xf>
    <xf numFmtId="169" fontId="85" fillId="0" borderId="0" xfId="0" applyNumberFormat="1" applyFont="1"/>
    <xf numFmtId="0" fontId="47" fillId="0" borderId="0" xfId="0" applyFont="1" applyAlignment="1">
      <alignment vertical="center" wrapText="1"/>
    </xf>
    <xf numFmtId="0" fontId="8" fillId="0" borderId="25"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55" xfId="0" applyFont="1" applyBorder="1" applyAlignment="1">
      <alignment horizontal="center" vertical="center" wrapText="1"/>
    </xf>
    <xf numFmtId="0" fontId="8" fillId="0" borderId="54" xfId="0" applyFont="1" applyBorder="1" applyAlignment="1">
      <alignment horizontal="center" vertical="center" wrapText="1"/>
    </xf>
    <xf numFmtId="3" fontId="8" fillId="0" borderId="0" xfId="0" applyNumberFormat="1" applyFont="1" applyAlignment="1">
      <alignment horizontal="center" vertical="center" wrapText="1"/>
    </xf>
    <xf numFmtId="3" fontId="10" fillId="0" borderId="31" xfId="0" applyNumberFormat="1" applyFont="1" applyBorder="1" applyAlignment="1">
      <alignment horizontal="center" vertical="center" wrapText="1"/>
    </xf>
    <xf numFmtId="3" fontId="8" fillId="0" borderId="30" xfId="0" applyNumberFormat="1" applyFont="1" applyBorder="1" applyAlignment="1">
      <alignment horizontal="center" vertical="center" wrapText="1"/>
    </xf>
    <xf numFmtId="0" fontId="98" fillId="0" borderId="0" xfId="0" applyFont="1" applyAlignment="1">
      <alignment horizontal="center" vertical="center"/>
    </xf>
    <xf numFmtId="0" fontId="8" fillId="0" borderId="24" xfId="0" applyFont="1" applyBorder="1" applyAlignment="1">
      <alignment horizontal="center" vertical="center"/>
    </xf>
    <xf numFmtId="3" fontId="8" fillId="0" borderId="24" xfId="0" applyNumberFormat="1" applyFont="1" applyBorder="1" applyAlignment="1">
      <alignment horizontal="center" vertical="center" wrapText="1"/>
    </xf>
    <xf numFmtId="3" fontId="10" fillId="0" borderId="60" xfId="0" applyNumberFormat="1" applyFont="1" applyBorder="1" applyAlignment="1">
      <alignment horizontal="center" vertical="center" wrapText="1"/>
    </xf>
    <xf numFmtId="3" fontId="8" fillId="0" borderId="61" xfId="0" applyNumberFormat="1" applyFont="1" applyBorder="1" applyAlignment="1">
      <alignment horizontal="center" vertical="center" wrapText="1"/>
    </xf>
    <xf numFmtId="0" fontId="47" fillId="2" borderId="0" xfId="0" applyFont="1" applyFill="1" applyAlignment="1">
      <alignment horizontal="center" vertical="center"/>
    </xf>
    <xf numFmtId="0" fontId="99" fillId="2" borderId="0" xfId="0" applyFont="1" applyFill="1" applyAlignment="1">
      <alignment vertical="center"/>
    </xf>
    <xf numFmtId="9" fontId="8" fillId="0" borderId="0" xfId="1" applyFont="1" applyAlignment="1">
      <alignment vertical="center"/>
    </xf>
    <xf numFmtId="9" fontId="8" fillId="0" borderId="54" xfId="1" applyFont="1" applyBorder="1" applyAlignment="1">
      <alignment horizontal="center" vertical="center" wrapText="1"/>
    </xf>
    <xf numFmtId="9" fontId="8" fillId="0" borderId="25" xfId="1" applyFont="1" applyBorder="1" applyAlignment="1">
      <alignment horizontal="center" vertical="center" wrapText="1"/>
    </xf>
    <xf numFmtId="9" fontId="10" fillId="0" borderId="25" xfId="1" applyFont="1" applyBorder="1" applyAlignment="1">
      <alignment horizontal="center" vertical="center" wrapText="1"/>
    </xf>
    <xf numFmtId="0" fontId="8" fillId="0" borderId="30" xfId="0" applyFont="1" applyBorder="1" applyAlignment="1">
      <alignment vertical="center"/>
    </xf>
    <xf numFmtId="9" fontId="8" fillId="0" borderId="31" xfId="1" applyFont="1" applyBorder="1" applyAlignment="1">
      <alignment vertical="center"/>
    </xf>
    <xf numFmtId="9" fontId="10" fillId="0" borderId="55" xfId="1" applyFont="1" applyBorder="1" applyAlignment="1">
      <alignment horizontal="center" vertical="center" wrapText="1"/>
    </xf>
    <xf numFmtId="9" fontId="8" fillId="0" borderId="0" xfId="1" applyFont="1" applyAlignment="1">
      <alignment horizontal="center" vertical="center" wrapText="1"/>
    </xf>
    <xf numFmtId="9" fontId="10" fillId="0" borderId="31" xfId="1" applyFont="1" applyBorder="1" applyAlignment="1">
      <alignment horizontal="center" vertical="center" wrapText="1"/>
    </xf>
    <xf numFmtId="9" fontId="8" fillId="0" borderId="30" xfId="1" applyFont="1" applyBorder="1" applyAlignment="1">
      <alignment horizontal="center" vertical="center" wrapText="1"/>
    </xf>
    <xf numFmtId="9" fontId="10" fillId="0" borderId="0" xfId="1" applyFont="1" applyAlignment="1">
      <alignment horizontal="center" vertical="center" wrapText="1"/>
    </xf>
    <xf numFmtId="0" fontId="98" fillId="30" borderId="0" xfId="0" applyFont="1" applyFill="1" applyAlignment="1">
      <alignment horizontal="center" vertical="center"/>
    </xf>
    <xf numFmtId="9" fontId="8" fillId="0" borderId="24" xfId="1" applyFont="1" applyBorder="1" applyAlignment="1">
      <alignment horizontal="center" vertical="center" wrapText="1"/>
    </xf>
    <xf numFmtId="9" fontId="10" fillId="0" borderId="60" xfId="1" applyFont="1" applyBorder="1" applyAlignment="1">
      <alignment horizontal="center" vertical="center" wrapText="1"/>
    </xf>
    <xf numFmtId="9" fontId="8" fillId="0" borderId="61" xfId="1" applyFont="1" applyBorder="1" applyAlignment="1">
      <alignment horizontal="center" vertical="center" wrapText="1"/>
    </xf>
    <xf numFmtId="9" fontId="10" fillId="0" borderId="24" xfId="1" applyFont="1" applyBorder="1" applyAlignment="1">
      <alignment horizontal="center" vertical="center" wrapText="1"/>
    </xf>
    <xf numFmtId="0" fontId="38" fillId="0" borderId="0" xfId="0" applyFont="1" applyAlignment="1">
      <alignment horizontal="justify" vertical="center"/>
    </xf>
    <xf numFmtId="0" fontId="8" fillId="2" borderId="24" xfId="0" applyFont="1" applyFill="1" applyBorder="1" applyAlignment="1">
      <alignment vertical="center"/>
    </xf>
    <xf numFmtId="3" fontId="10" fillId="2" borderId="24" xfId="0" applyNumberFormat="1" applyFont="1" applyFill="1" applyBorder="1" applyAlignment="1">
      <alignment horizontal="center" vertical="center" wrapText="1"/>
    </xf>
    <xf numFmtId="171" fontId="8" fillId="2" borderId="24" xfId="1" applyNumberFormat="1" applyFont="1" applyFill="1" applyBorder="1" applyAlignment="1">
      <alignment horizontal="center" vertical="center" wrapText="1"/>
    </xf>
    <xf numFmtId="3" fontId="103" fillId="0" borderId="0" xfId="0" applyNumberFormat="1" applyFont="1" applyAlignment="1">
      <alignment horizontal="center" vertical="center" wrapText="1"/>
    </xf>
    <xf numFmtId="10" fontId="8" fillId="2" borderId="0" xfId="1" applyNumberFormat="1" applyFont="1" applyFill="1" applyAlignment="1">
      <alignment horizontal="center" vertical="center" wrapText="1"/>
    </xf>
    <xf numFmtId="0" fontId="10" fillId="32" borderId="63" xfId="0" applyFont="1" applyFill="1" applyBorder="1" applyAlignment="1">
      <alignment vertical="center" wrapText="1"/>
    </xf>
    <xf numFmtId="0" fontId="10" fillId="0" borderId="25" xfId="0" applyFont="1" applyBorder="1" applyAlignment="1">
      <alignment horizontal="center" vertical="center" wrapText="1"/>
    </xf>
    <xf numFmtId="0" fontId="10" fillId="12" borderId="25" xfId="0" applyFont="1" applyFill="1" applyBorder="1" applyAlignment="1">
      <alignment horizontal="center" vertical="center" wrapText="1"/>
    </xf>
    <xf numFmtId="0" fontId="10" fillId="12" borderId="55" xfId="0" applyFont="1" applyFill="1" applyBorder="1" applyAlignment="1">
      <alignment horizontal="center" vertical="center" wrapText="1"/>
    </xf>
    <xf numFmtId="0" fontId="10" fillId="25" borderId="63" xfId="0" applyFont="1" applyFill="1" applyBorder="1" applyAlignment="1">
      <alignment vertical="center" wrapText="1"/>
    </xf>
    <xf numFmtId="0" fontId="10" fillId="18" borderId="63" xfId="0" applyFont="1" applyFill="1" applyBorder="1" applyAlignment="1">
      <alignment vertical="center"/>
    </xf>
    <xf numFmtId="0" fontId="8" fillId="14" borderId="30" xfId="0" applyFont="1" applyFill="1" applyBorder="1" applyAlignment="1">
      <alignment vertical="center" wrapText="1"/>
    </xf>
    <xf numFmtId="3" fontId="8" fillId="0" borderId="31" xfId="0" applyNumberFormat="1" applyFont="1" applyBorder="1" applyAlignment="1">
      <alignment horizontal="center" vertical="center" wrapText="1"/>
    </xf>
    <xf numFmtId="0" fontId="8" fillId="10" borderId="30" xfId="0" applyFont="1" applyFill="1" applyBorder="1" applyAlignment="1">
      <alignment vertical="center" wrapText="1"/>
    </xf>
    <xf numFmtId="0" fontId="8" fillId="28" borderId="30" xfId="0" applyFont="1" applyFill="1" applyBorder="1" applyAlignment="1">
      <alignment vertical="center" wrapText="1"/>
    </xf>
    <xf numFmtId="3" fontId="103" fillId="0" borderId="31" xfId="0" applyNumberFormat="1" applyFont="1" applyBorder="1" applyAlignment="1">
      <alignment horizontal="center" vertical="center" wrapText="1"/>
    </xf>
    <xf numFmtId="2" fontId="103" fillId="0" borderId="0" xfId="0" applyNumberFormat="1" applyFont="1" applyAlignment="1">
      <alignment horizontal="center" vertical="center" wrapText="1"/>
    </xf>
    <xf numFmtId="2" fontId="103" fillId="12" borderId="0" xfId="0" applyNumberFormat="1" applyFont="1" applyFill="1" applyAlignment="1">
      <alignment horizontal="center" vertical="center" wrapText="1"/>
    </xf>
    <xf numFmtId="2" fontId="103" fillId="12" borderId="31" xfId="0" applyNumberFormat="1" applyFont="1" applyFill="1" applyBorder="1" applyAlignment="1">
      <alignment horizontal="center" vertical="center" wrapText="1"/>
    </xf>
    <xf numFmtId="2" fontId="103" fillId="0" borderId="31" xfId="0" applyNumberFormat="1" applyFont="1" applyBorder="1" applyAlignment="1">
      <alignment horizontal="center" vertical="center" wrapText="1"/>
    </xf>
    <xf numFmtId="0" fontId="8" fillId="0" borderId="31" xfId="0" applyFont="1" applyBorder="1" applyAlignment="1">
      <alignment vertical="center"/>
    </xf>
    <xf numFmtId="0" fontId="8" fillId="0" borderId="30" xfId="0" applyFont="1" applyBorder="1" applyAlignment="1">
      <alignment horizontal="left" vertical="center" wrapText="1"/>
    </xf>
    <xf numFmtId="0" fontId="8" fillId="0" borderId="31" xfId="0" applyFont="1" applyBorder="1" applyAlignment="1">
      <alignment horizontal="left" vertical="center" wrapText="1"/>
    </xf>
    <xf numFmtId="0" fontId="10" fillId="12" borderId="30" xfId="0" applyFont="1" applyFill="1" applyBorder="1" applyAlignment="1">
      <alignment vertical="center"/>
    </xf>
    <xf numFmtId="171" fontId="8" fillId="12" borderId="0" xfId="1" applyNumberFormat="1" applyFont="1" applyFill="1" applyAlignment="1">
      <alignment vertical="center"/>
    </xf>
    <xf numFmtId="0" fontId="8" fillId="12" borderId="0" xfId="0" applyFont="1" applyFill="1" applyAlignment="1">
      <alignment vertical="center"/>
    </xf>
    <xf numFmtId="0" fontId="8" fillId="12" borderId="31" xfId="0" applyFont="1" applyFill="1" applyBorder="1" applyAlignment="1">
      <alignment vertical="center"/>
    </xf>
    <xf numFmtId="0" fontId="8" fillId="0" borderId="30" xfId="0" applyFont="1" applyBorder="1" applyAlignment="1">
      <alignment horizontal="left" vertical="center"/>
    </xf>
    <xf numFmtId="2" fontId="8"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2" fontId="8" fillId="0" borderId="31" xfId="0" applyNumberFormat="1" applyFont="1" applyBorder="1" applyAlignment="1">
      <alignment horizontal="center" vertical="center" wrapText="1"/>
    </xf>
    <xf numFmtId="2" fontId="10" fillId="0" borderId="31" xfId="0" applyNumberFormat="1" applyFont="1" applyBorder="1" applyAlignment="1">
      <alignment horizontal="center" vertical="center" wrapText="1"/>
    </xf>
    <xf numFmtId="0" fontId="8" fillId="0" borderId="30" xfId="0" applyFont="1" applyBorder="1" applyAlignment="1">
      <alignment vertical="center" wrapText="1"/>
    </xf>
    <xf numFmtId="0" fontId="8" fillId="0" borderId="61" xfId="0" applyFont="1" applyBorder="1" applyAlignment="1">
      <alignment vertical="center"/>
    </xf>
    <xf numFmtId="2" fontId="8" fillId="0" borderId="24" xfId="0" applyNumberFormat="1" applyFont="1" applyBorder="1" applyAlignment="1">
      <alignment horizontal="center" vertical="center" wrapText="1"/>
    </xf>
    <xf numFmtId="2" fontId="8" fillId="0" borderId="60" xfId="0" applyNumberFormat="1" applyFont="1" applyBorder="1" applyAlignment="1">
      <alignment horizontal="center" vertical="center" wrapText="1"/>
    </xf>
    <xf numFmtId="0" fontId="8" fillId="0" borderId="61" xfId="0" applyFont="1" applyBorder="1" applyAlignment="1">
      <alignment vertical="center" wrapText="1"/>
    </xf>
    <xf numFmtId="0" fontId="51" fillId="0" borderId="0" xfId="0" applyFont="1" applyAlignment="1">
      <alignment horizontal="left" vertical="center"/>
    </xf>
    <xf numFmtId="4" fontId="8" fillId="2" borderId="0" xfId="0" applyNumberFormat="1" applyFont="1" applyFill="1" applyAlignment="1">
      <alignment horizontal="center" vertical="center" wrapText="1"/>
    </xf>
    <xf numFmtId="0" fontId="8" fillId="2" borderId="0" xfId="0" applyFont="1" applyFill="1" applyAlignment="1">
      <alignment horizontal="left" vertical="center"/>
    </xf>
    <xf numFmtId="0" fontId="8" fillId="2" borderId="24" xfId="0" applyFont="1" applyFill="1" applyBorder="1" applyAlignment="1">
      <alignment horizontal="left" vertical="center"/>
    </xf>
    <xf numFmtId="4" fontId="8" fillId="2" borderId="24" xfId="0" applyNumberFormat="1" applyFont="1" applyFill="1" applyBorder="1" applyAlignment="1">
      <alignment horizontal="center" vertical="center" wrapText="1"/>
    </xf>
    <xf numFmtId="166" fontId="27" fillId="0" borderId="0" xfId="0" applyNumberFormat="1" applyFont="1" applyAlignment="1">
      <alignment horizontal="justify" vertical="center"/>
    </xf>
    <xf numFmtId="10" fontId="28" fillId="0" borderId="0" xfId="1" applyNumberFormat="1" applyFont="1" applyAlignment="1">
      <alignment horizontal="justify" vertical="center"/>
    </xf>
    <xf numFmtId="10" fontId="27" fillId="0" borderId="0" xfId="1" applyNumberFormat="1" applyFont="1" applyAlignment="1">
      <alignment horizontal="justify" vertical="center"/>
    </xf>
    <xf numFmtId="10" fontId="6" fillId="0" borderId="0" xfId="0" applyNumberFormat="1" applyFont="1" applyAlignment="1">
      <alignment horizontal="justify" vertical="center"/>
    </xf>
    <xf numFmtId="0" fontId="29" fillId="0" borderId="0" xfId="0" applyFont="1" applyAlignment="1">
      <alignment horizontal="justify" vertical="center"/>
    </xf>
    <xf numFmtId="0" fontId="9" fillId="0" borderId="0" xfId="0" applyFont="1" applyAlignment="1">
      <alignment horizontal="justify" vertical="center" wrapText="1"/>
    </xf>
    <xf numFmtId="0" fontId="10" fillId="0" borderId="0" xfId="0" applyFont="1" applyAlignment="1">
      <alignment horizontal="justify" vertical="top" wrapText="1"/>
    </xf>
    <xf numFmtId="0" fontId="20" fillId="0" borderId="0" xfId="0" applyFont="1" applyAlignment="1">
      <alignment horizontal="justify" vertical="center"/>
    </xf>
    <xf numFmtId="0" fontId="8" fillId="0" borderId="0" xfId="0" applyFont="1" applyAlignment="1">
      <alignment horizontal="justify"/>
    </xf>
    <xf numFmtId="166" fontId="33" fillId="0" borderId="0" xfId="0" applyNumberFormat="1" applyFont="1" applyAlignment="1">
      <alignment horizontal="justify" vertical="center"/>
    </xf>
    <xf numFmtId="10" fontId="34" fillId="0" borderId="0" xfId="1" applyNumberFormat="1" applyFont="1" applyAlignment="1">
      <alignment horizontal="justify" vertical="center"/>
    </xf>
    <xf numFmtId="10" fontId="33" fillId="0" borderId="0" xfId="1" applyNumberFormat="1" applyFont="1" applyAlignment="1">
      <alignment horizontal="justify" vertical="center"/>
    </xf>
    <xf numFmtId="10" fontId="8" fillId="0" borderId="0" xfId="0" applyNumberFormat="1" applyFont="1" applyAlignment="1">
      <alignment horizontal="justify" vertical="center"/>
    </xf>
    <xf numFmtId="0" fontId="35" fillId="0" borderId="0" xfId="0" applyFont="1" applyAlignment="1">
      <alignment horizontal="justify" vertical="center"/>
    </xf>
    <xf numFmtId="0" fontId="8" fillId="0" borderId="0" xfId="0" applyFont="1" applyAlignment="1">
      <alignment horizontal="justify" vertical="center"/>
    </xf>
    <xf numFmtId="166" fontId="26" fillId="0" borderId="0" xfId="0" applyNumberFormat="1" applyFont="1" applyAlignment="1">
      <alignment horizontal="justify" vertical="center"/>
    </xf>
    <xf numFmtId="0" fontId="10" fillId="0" borderId="0" xfId="0" applyFont="1" applyAlignment="1">
      <alignment horizontal="justify" vertical="center" wrapText="1"/>
    </xf>
    <xf numFmtId="0" fontId="6" fillId="0" borderId="0" xfId="0" applyFont="1" applyAlignment="1">
      <alignment horizontal="left" vertical="center" wrapText="1"/>
    </xf>
    <xf numFmtId="0" fontId="17" fillId="2" borderId="0" xfId="0" applyFont="1" applyFill="1" applyAlignment="1">
      <alignment horizontal="left" vertical="center"/>
    </xf>
    <xf numFmtId="0" fontId="81" fillId="0" borderId="67" xfId="829" applyFont="1" applyBorder="1" applyAlignment="1">
      <alignment horizontal="center" wrapText="1"/>
    </xf>
    <xf numFmtId="0" fontId="6" fillId="0" borderId="49" xfId="0" applyFont="1" applyBorder="1"/>
    <xf numFmtId="0" fontId="6" fillId="0" borderId="43" xfId="0" applyFont="1" applyBorder="1"/>
    <xf numFmtId="3" fontId="6" fillId="0" borderId="40" xfId="0" applyNumberFormat="1" applyFont="1" applyBorder="1"/>
    <xf numFmtId="3" fontId="6" fillId="0" borderId="0" xfId="0" applyNumberFormat="1" applyFont="1" applyBorder="1"/>
    <xf numFmtId="3" fontId="6" fillId="0" borderId="42" xfId="0" applyNumberFormat="1" applyFont="1" applyBorder="1"/>
    <xf numFmtId="3" fontId="6" fillId="0" borderId="49" xfId="0" applyNumberFormat="1" applyFont="1" applyBorder="1"/>
    <xf numFmtId="3" fontId="25" fillId="0" borderId="0" xfId="0" applyNumberFormat="1" applyFont="1" applyAlignment="1">
      <alignment horizontal="center" vertical="center"/>
    </xf>
    <xf numFmtId="0" fontId="8" fillId="0" borderId="38" xfId="0" applyFont="1" applyBorder="1" applyAlignment="1">
      <alignment horizontal="center" vertical="center" wrapText="1"/>
    </xf>
    <xf numFmtId="0" fontId="8" fillId="0" borderId="50" xfId="0" applyFont="1" applyBorder="1" applyAlignment="1">
      <alignment horizontal="center" vertical="center" wrapText="1"/>
    </xf>
    <xf numFmtId="3" fontId="25" fillId="0" borderId="0" xfId="0" applyNumberFormat="1" applyFont="1" applyBorder="1" applyAlignment="1">
      <alignment horizontal="center" vertical="center"/>
    </xf>
    <xf numFmtId="172" fontId="1" fillId="2" borderId="0" xfId="752" applyNumberFormat="1" applyFont="1" applyFill="1" applyAlignment="1">
      <alignment vertical="center"/>
    </xf>
    <xf numFmtId="172" fontId="0" fillId="2" borderId="0" xfId="752" applyNumberFormat="1" applyFont="1" applyFill="1" applyAlignment="1">
      <alignment vertical="center"/>
    </xf>
    <xf numFmtId="3" fontId="0" fillId="0" borderId="0" xfId="0" applyNumberFormat="1"/>
    <xf numFmtId="3" fontId="25" fillId="0" borderId="47" xfId="0" applyNumberFormat="1" applyFont="1" applyBorder="1" applyAlignment="1">
      <alignment horizontal="center" vertical="center"/>
    </xf>
    <xf numFmtId="0" fontId="25" fillId="0" borderId="79" xfId="0" applyFont="1" applyBorder="1" applyAlignment="1">
      <alignment horizontal="left" vertical="center"/>
    </xf>
    <xf numFmtId="3" fontId="11" fillId="0" borderId="79" xfId="0" applyNumberFormat="1" applyFont="1" applyBorder="1" applyAlignment="1">
      <alignment horizontal="center" vertical="center"/>
    </xf>
    <xf numFmtId="3" fontId="25" fillId="0" borderId="80" xfId="0" applyNumberFormat="1" applyFont="1" applyBorder="1" applyAlignment="1">
      <alignment horizontal="center" vertical="center"/>
    </xf>
    <xf numFmtId="3" fontId="25" fillId="0" borderId="79" xfId="0" applyNumberFormat="1" applyFont="1" applyBorder="1" applyAlignment="1">
      <alignment horizontal="center" vertical="center"/>
    </xf>
    <xf numFmtId="0" fontId="0" fillId="0" borderId="79" xfId="0" applyBorder="1"/>
    <xf numFmtId="0" fontId="6" fillId="0" borderId="79" xfId="0" applyFont="1" applyBorder="1" applyAlignment="1">
      <alignment vertical="center"/>
    </xf>
    <xf numFmtId="0" fontId="0" fillId="0" borderId="81" xfId="0" applyBorder="1"/>
    <xf numFmtId="0" fontId="43" fillId="0" borderId="80" xfId="0" applyFont="1" applyBorder="1" applyAlignment="1">
      <alignment horizontal="left" vertical="center"/>
    </xf>
    <xf numFmtId="0" fontId="43" fillId="0" borderId="79" xfId="0" applyFont="1" applyBorder="1" applyAlignment="1">
      <alignment horizontal="left" vertical="center"/>
    </xf>
    <xf numFmtId="0" fontId="0" fillId="0" borderId="40" xfId="0" applyBorder="1"/>
    <xf numFmtId="0" fontId="0" fillId="0" borderId="0" xfId="0" applyBorder="1"/>
    <xf numFmtId="0" fontId="0" fillId="0" borderId="41" xfId="0" applyBorder="1"/>
    <xf numFmtId="0" fontId="0" fillId="0" borderId="42" xfId="0" applyBorder="1"/>
    <xf numFmtId="0" fontId="0" fillId="0" borderId="49" xfId="0" applyBorder="1"/>
    <xf numFmtId="0" fontId="0" fillId="0" borderId="43" xfId="0" applyBorder="1"/>
    <xf numFmtId="0" fontId="106" fillId="0" borderId="0" xfId="0" applyFont="1"/>
    <xf numFmtId="0" fontId="108" fillId="0" borderId="0" xfId="3" applyFont="1"/>
    <xf numFmtId="0" fontId="106" fillId="0" borderId="0" xfId="0" applyFont="1" applyBorder="1"/>
    <xf numFmtId="0" fontId="109" fillId="0" borderId="0" xfId="0" applyNumberFormat="1" applyFont="1" applyBorder="1" applyAlignment="1">
      <alignment horizontal="center" vertical="center"/>
    </xf>
    <xf numFmtId="0" fontId="110" fillId="0" borderId="82" xfId="0" applyFont="1" applyBorder="1" applyAlignment="1">
      <alignment horizontal="left" vertical="center" wrapText="1"/>
    </xf>
    <xf numFmtId="173" fontId="106" fillId="0" borderId="83" xfId="856" applyNumberFormat="1" applyFont="1" applyBorder="1" applyAlignment="1">
      <alignment vertical="center"/>
    </xf>
    <xf numFmtId="173" fontId="106" fillId="0" borderId="84" xfId="856" applyNumberFormat="1" applyFont="1" applyBorder="1" applyAlignment="1">
      <alignment horizontal="center" vertical="center"/>
    </xf>
    <xf numFmtId="0" fontId="110" fillId="0" borderId="0" xfId="0" applyFont="1" applyAlignment="1">
      <alignment horizontal="left" vertical="center" wrapText="1"/>
    </xf>
    <xf numFmtId="173" fontId="106" fillId="0" borderId="0" xfId="856" applyNumberFormat="1" applyFont="1" applyAlignment="1">
      <alignment vertical="center"/>
    </xf>
    <xf numFmtId="173" fontId="106" fillId="0" borderId="0" xfId="856" applyNumberFormat="1" applyFont="1" applyAlignment="1">
      <alignment horizontal="center" vertical="center"/>
    </xf>
    <xf numFmtId="0" fontId="110" fillId="0" borderId="73" xfId="0" applyFont="1" applyBorder="1" applyAlignment="1">
      <alignment horizontal="left" vertical="center" wrapText="1"/>
    </xf>
    <xf numFmtId="0" fontId="106" fillId="0" borderId="82" xfId="0" applyFont="1" applyBorder="1"/>
    <xf numFmtId="173" fontId="106" fillId="0" borderId="83" xfId="856" applyNumberFormat="1" applyFont="1" applyBorder="1" applyAlignment="1"/>
    <xf numFmtId="173" fontId="106" fillId="0" borderId="84" xfId="856" applyNumberFormat="1" applyFont="1" applyBorder="1"/>
    <xf numFmtId="173" fontId="106" fillId="0" borderId="0" xfId="856" applyNumberFormat="1" applyFont="1" applyAlignment="1"/>
    <xf numFmtId="173" fontId="106" fillId="0" borderId="0" xfId="856" applyNumberFormat="1" applyFont="1"/>
    <xf numFmtId="0" fontId="106" fillId="0" borderId="0" xfId="0" applyFont="1" applyAlignment="1">
      <alignment horizontal="justify"/>
    </xf>
    <xf numFmtId="0" fontId="112" fillId="2" borderId="0" xfId="0" applyFont="1" applyFill="1" applyAlignment="1">
      <alignment vertical="center"/>
    </xf>
    <xf numFmtId="0" fontId="114" fillId="2" borderId="0" xfId="0" applyFont="1" applyFill="1" applyAlignment="1">
      <alignment vertical="center"/>
    </xf>
    <xf numFmtId="0" fontId="107" fillId="0" borderId="0" xfId="0" applyFont="1" applyFill="1" applyAlignment="1">
      <alignment horizontal="center" vertical="center"/>
    </xf>
    <xf numFmtId="0" fontId="106" fillId="0" borderId="24" xfId="0" applyFont="1" applyBorder="1"/>
    <xf numFmtId="0" fontId="109" fillId="0" borderId="24" xfId="0" applyNumberFormat="1" applyFont="1" applyBorder="1" applyAlignment="1">
      <alignment horizontal="center" vertical="center"/>
    </xf>
    <xf numFmtId="1" fontId="106" fillId="0" borderId="0" xfId="0" applyNumberFormat="1" applyFont="1" applyAlignment="1">
      <alignment horizontal="center" vertical="center"/>
    </xf>
    <xf numFmtId="1" fontId="106" fillId="0" borderId="0" xfId="856" applyNumberFormat="1" applyFont="1" applyAlignment="1">
      <alignment horizontal="center" vertical="center"/>
    </xf>
    <xf numFmtId="1" fontId="110" fillId="0" borderId="73" xfId="0" applyNumberFormat="1" applyFont="1" applyBorder="1" applyAlignment="1">
      <alignment horizontal="center" vertical="center" wrapText="1"/>
    </xf>
    <xf numFmtId="1" fontId="110" fillId="0" borderId="73" xfId="856" applyNumberFormat="1" applyFont="1" applyBorder="1" applyAlignment="1">
      <alignment horizontal="center" vertical="center" wrapText="1"/>
    </xf>
    <xf numFmtId="0" fontId="110" fillId="0" borderId="0" xfId="0" applyFont="1" applyFill="1" applyBorder="1" applyAlignment="1">
      <alignment horizontal="left" vertical="center" wrapText="1"/>
    </xf>
    <xf numFmtId="1" fontId="110" fillId="0" borderId="0" xfId="0" applyNumberFormat="1" applyFont="1" applyFill="1" applyBorder="1" applyAlignment="1">
      <alignment horizontal="center" vertical="center" wrapText="1"/>
    </xf>
    <xf numFmtId="1" fontId="110" fillId="0" borderId="0" xfId="856" applyNumberFormat="1" applyFont="1" applyFill="1" applyBorder="1" applyAlignment="1">
      <alignment horizontal="center" vertical="center" wrapText="1"/>
    </xf>
    <xf numFmtId="0" fontId="111" fillId="2" borderId="0" xfId="0" applyFont="1" applyFill="1" applyAlignment="1">
      <alignment vertical="center"/>
    </xf>
    <xf numFmtId="0" fontId="118" fillId="2" borderId="0" xfId="0" applyFont="1" applyFill="1" applyAlignment="1">
      <alignment vertical="center"/>
    </xf>
    <xf numFmtId="0" fontId="120" fillId="0" borderId="0" xfId="0" applyFont="1"/>
    <xf numFmtId="0" fontId="121" fillId="0" borderId="1" xfId="0" applyNumberFormat="1" applyFont="1" applyBorder="1" applyAlignment="1">
      <alignment horizontal="left" vertical="center"/>
    </xf>
    <xf numFmtId="10" fontId="107" fillId="0" borderId="1" xfId="1" applyNumberFormat="1" applyFont="1" applyBorder="1" applyAlignment="1">
      <alignment horizontal="center" vertical="center"/>
    </xf>
    <xf numFmtId="0" fontId="106" fillId="0" borderId="1" xfId="0" applyFont="1" applyBorder="1" applyAlignment="1">
      <alignment horizontal="left" indent="2"/>
    </xf>
    <xf numFmtId="10" fontId="122" fillId="0" borderId="1" xfId="1" applyNumberFormat="1" applyFont="1" applyBorder="1"/>
    <xf numFmtId="0" fontId="106" fillId="0" borderId="0" xfId="0" applyFont="1" applyAlignment="1">
      <alignment horizontal="right"/>
    </xf>
    <xf numFmtId="0" fontId="106" fillId="0" borderId="0" xfId="0" applyFont="1" applyAlignment="1">
      <alignment vertical="center"/>
    </xf>
    <xf numFmtId="0" fontId="106" fillId="0" borderId="0" xfId="0" applyFont="1" applyFill="1"/>
    <xf numFmtId="0" fontId="116" fillId="0" borderId="0" xfId="0" applyFont="1" applyFill="1" applyAlignment="1">
      <alignment horizontal="center"/>
    </xf>
    <xf numFmtId="0" fontId="121" fillId="0" borderId="0" xfId="0" applyNumberFormat="1" applyFont="1" applyAlignment="1">
      <alignment horizontal="center" vertical="center"/>
    </xf>
    <xf numFmtId="0" fontId="125" fillId="0" borderId="0" xfId="0" applyFont="1" applyAlignment="1">
      <alignment horizontal="left" vertical="center" wrapText="1"/>
    </xf>
    <xf numFmtId="4" fontId="110" fillId="0" borderId="0" xfId="0" applyNumberFormat="1" applyFont="1" applyAlignment="1">
      <alignment horizontal="center" vertical="center"/>
    </xf>
    <xf numFmtId="0" fontId="126" fillId="0" borderId="0" xfId="0" applyFont="1" applyBorder="1" applyAlignment="1">
      <alignment horizontal="center" vertical="center" wrapText="1"/>
    </xf>
    <xf numFmtId="3" fontId="110" fillId="0" borderId="0" xfId="0" applyNumberFormat="1" applyFont="1" applyAlignment="1">
      <alignment horizontal="center" vertical="center"/>
    </xf>
    <xf numFmtId="1" fontId="106" fillId="0" borderId="0" xfId="0" applyNumberFormat="1" applyFont="1" applyAlignment="1">
      <alignment horizontal="center"/>
    </xf>
    <xf numFmtId="0" fontId="110" fillId="0" borderId="0" xfId="0" applyFont="1" applyFill="1" applyBorder="1" applyAlignment="1">
      <alignment horizontal="center" vertical="center" wrapText="1"/>
    </xf>
    <xf numFmtId="0" fontId="106" fillId="0" borderId="0" xfId="0" applyFont="1" applyAlignment="1">
      <alignment horizontal="center"/>
    </xf>
    <xf numFmtId="0" fontId="106" fillId="0" borderId="0" xfId="0" applyNumberFormat="1" applyFont="1" applyAlignment="1">
      <alignment horizontal="center" vertical="center"/>
    </xf>
    <xf numFmtId="0" fontId="109" fillId="0" borderId="24" xfId="0" applyFont="1" applyBorder="1"/>
    <xf numFmtId="1" fontId="106" fillId="0" borderId="0" xfId="856" applyNumberFormat="1" applyFont="1" applyAlignment="1">
      <alignment horizontal="center"/>
    </xf>
    <xf numFmtId="171" fontId="106" fillId="0" borderId="0" xfId="1" applyNumberFormat="1" applyFont="1" applyAlignment="1">
      <alignment horizontal="center" vertical="center"/>
    </xf>
    <xf numFmtId="171" fontId="110" fillId="0" borderId="73" xfId="1" applyNumberFormat="1" applyFont="1" applyBorder="1" applyAlignment="1">
      <alignment horizontal="center" vertical="center" wrapText="1"/>
    </xf>
    <xf numFmtId="171" fontId="106" fillId="16" borderId="0" xfId="1" applyNumberFormat="1" applyFont="1" applyFill="1" applyAlignment="1">
      <alignment horizontal="center" vertical="center"/>
    </xf>
    <xf numFmtId="171" fontId="106" fillId="0" borderId="0" xfId="1" applyNumberFormat="1" applyFont="1" applyAlignment="1">
      <alignment horizontal="center"/>
    </xf>
    <xf numFmtId="0" fontId="128" fillId="0" borderId="0" xfId="0" applyFont="1" applyAlignment="1">
      <alignment horizontal="left" vertical="center" readingOrder="1"/>
    </xf>
    <xf numFmtId="0" fontId="130" fillId="0" borderId="0" xfId="0" applyFont="1" applyAlignment="1">
      <alignment horizontal="left" vertical="center" readingOrder="1"/>
    </xf>
    <xf numFmtId="0" fontId="106" fillId="0" borderId="31" xfId="0" applyFont="1" applyBorder="1"/>
    <xf numFmtId="0" fontId="106" fillId="0" borderId="86" xfId="0" applyFont="1" applyBorder="1"/>
    <xf numFmtId="0" fontId="106" fillId="0" borderId="0" xfId="0" applyFont="1" applyBorder="1" applyAlignment="1"/>
    <xf numFmtId="0" fontId="106" fillId="0" borderId="1" xfId="0" applyFont="1" applyBorder="1" applyAlignment="1">
      <alignment horizontal="right"/>
    </xf>
    <xf numFmtId="0" fontId="106" fillId="0" borderId="1" xfId="0" applyFont="1" applyBorder="1"/>
    <xf numFmtId="0" fontId="106" fillId="0" borderId="59" xfId="0" applyFont="1" applyBorder="1" applyAlignment="1">
      <alignment wrapText="1"/>
    </xf>
    <xf numFmtId="0" fontId="106" fillId="0" borderId="80" xfId="0" applyFont="1" applyBorder="1"/>
    <xf numFmtId="0" fontId="106" fillId="0" borderId="87" xfId="0" applyFont="1" applyBorder="1"/>
    <xf numFmtId="0" fontId="106" fillId="0" borderId="1" xfId="0" applyFont="1" applyBorder="1" applyAlignment="1">
      <alignment wrapText="1"/>
    </xf>
    <xf numFmtId="0" fontId="106" fillId="0" borderId="88" xfId="0" applyFont="1" applyBorder="1"/>
    <xf numFmtId="0" fontId="106" fillId="0" borderId="89" xfId="0" applyFont="1" applyBorder="1"/>
    <xf numFmtId="0" fontId="116" fillId="0" borderId="0" xfId="0" applyFont="1" applyAlignment="1">
      <alignment wrapText="1"/>
    </xf>
    <xf numFmtId="3" fontId="110" fillId="0" borderId="90" xfId="0" applyNumberFormat="1" applyFont="1" applyBorder="1" applyAlignment="1">
      <alignment horizontal="center" vertical="center" wrapText="1"/>
    </xf>
    <xf numFmtId="3" fontId="110" fillId="0" borderId="91" xfId="0" applyNumberFormat="1" applyFont="1" applyBorder="1" applyAlignment="1">
      <alignment horizontal="center" vertical="center"/>
    </xf>
    <xf numFmtId="3" fontId="110" fillId="0" borderId="92" xfId="0" applyNumberFormat="1" applyFont="1" applyBorder="1" applyAlignment="1">
      <alignment horizontal="center" vertical="center" wrapText="1"/>
    </xf>
    <xf numFmtId="3" fontId="110" fillId="0" borderId="93" xfId="0" applyNumberFormat="1" applyFont="1" applyBorder="1" applyAlignment="1">
      <alignment horizontal="center" vertical="center"/>
    </xf>
    <xf numFmtId="0" fontId="133" fillId="0" borderId="0" xfId="0" applyFont="1"/>
    <xf numFmtId="0" fontId="106" fillId="0" borderId="89" xfId="0" applyFont="1" applyBorder="1" applyAlignment="1">
      <alignment horizontal="center" vertical="center"/>
    </xf>
    <xf numFmtId="10" fontId="106" fillId="16" borderId="89" xfId="0" applyNumberFormat="1" applyFont="1" applyFill="1" applyBorder="1"/>
    <xf numFmtId="10" fontId="106" fillId="0" borderId="89" xfId="0" applyNumberFormat="1" applyFont="1" applyBorder="1"/>
    <xf numFmtId="0" fontId="136" fillId="0" borderId="0" xfId="0" applyFont="1"/>
    <xf numFmtId="0" fontId="106" fillId="0" borderId="94" xfId="0" applyFont="1" applyBorder="1"/>
    <xf numFmtId="0" fontId="106" fillId="0" borderId="95" xfId="0" applyFont="1" applyBorder="1" applyAlignment="1">
      <alignment horizontal="center" vertical="center"/>
    </xf>
    <xf numFmtId="0" fontId="106" fillId="0" borderId="96" xfId="0" applyFont="1" applyBorder="1" applyAlignment="1">
      <alignment horizontal="center" vertical="center"/>
    </xf>
    <xf numFmtId="0" fontId="106" fillId="0" borderId="97" xfId="0" applyFont="1" applyBorder="1" applyAlignment="1">
      <alignment horizontal="center" vertical="center" wrapText="1"/>
    </xf>
    <xf numFmtId="10" fontId="106" fillId="0" borderId="98" xfId="1" applyNumberFormat="1" applyFont="1" applyBorder="1" applyAlignment="1">
      <alignment horizontal="center" vertical="center"/>
    </xf>
    <xf numFmtId="10" fontId="106" fillId="0" borderId="99" xfId="1" applyNumberFormat="1" applyFont="1" applyBorder="1" applyAlignment="1">
      <alignment horizontal="center" vertical="center"/>
    </xf>
    <xf numFmtId="0" fontId="106" fillId="0" borderId="94" xfId="0" applyFont="1" applyBorder="1" applyAlignment="1">
      <alignment horizontal="center" vertical="center" wrapText="1"/>
    </xf>
    <xf numFmtId="10" fontId="106" fillId="0" borderId="95" xfId="1" applyNumberFormat="1" applyFont="1" applyBorder="1" applyAlignment="1">
      <alignment horizontal="center" vertical="center"/>
    </xf>
    <xf numFmtId="10" fontId="106" fillId="0" borderId="96" xfId="1" applyNumberFormat="1" applyFont="1" applyBorder="1" applyAlignment="1">
      <alignment horizontal="center" vertical="center"/>
    </xf>
    <xf numFmtId="0" fontId="106" fillId="0" borderId="100" xfId="0" applyFont="1" applyBorder="1" applyAlignment="1">
      <alignment horizontal="center" vertical="center" wrapText="1"/>
    </xf>
    <xf numFmtId="10" fontId="106" fillId="0" borderId="1" xfId="1" applyNumberFormat="1" applyFont="1" applyBorder="1" applyAlignment="1">
      <alignment horizontal="center" vertical="center"/>
    </xf>
    <xf numFmtId="10" fontId="106" fillId="0" borderId="101" xfId="1" applyNumberFormat="1" applyFont="1" applyBorder="1" applyAlignment="1">
      <alignment horizontal="center" vertical="center"/>
    </xf>
    <xf numFmtId="0" fontId="106" fillId="0" borderId="0" xfId="0" applyFont="1" applyAlignment="1">
      <alignment horizontal="center" vertical="center"/>
    </xf>
    <xf numFmtId="0" fontId="137" fillId="0" borderId="0" xfId="0" applyFont="1"/>
    <xf numFmtId="10" fontId="106" fillId="0" borderId="0" xfId="1" applyNumberFormat="1" applyFont="1" applyBorder="1"/>
    <xf numFmtId="10" fontId="106" fillId="16" borderId="0" xfId="1" applyNumberFormat="1" applyFont="1" applyFill="1" applyBorder="1"/>
    <xf numFmtId="10" fontId="106" fillId="0" borderId="73" xfId="1" applyNumberFormat="1" applyFont="1" applyBorder="1"/>
    <xf numFmtId="10" fontId="106" fillId="16" borderId="73" xfId="1" applyNumberFormat="1" applyFont="1" applyFill="1" applyBorder="1"/>
    <xf numFmtId="0" fontId="110" fillId="0" borderId="0" xfId="0" applyFont="1" applyFill="1" applyAlignment="1">
      <alignment horizontal="left" vertical="center" wrapText="1"/>
    </xf>
    <xf numFmtId="10" fontId="106" fillId="0" borderId="0" xfId="1" applyNumberFormat="1" applyFont="1" applyFill="1" applyBorder="1"/>
    <xf numFmtId="1" fontId="106" fillId="0" borderId="0" xfId="856" applyNumberFormat="1" applyFont="1" applyFill="1" applyBorder="1" applyAlignment="1">
      <alignment horizontal="center" vertical="center"/>
    </xf>
    <xf numFmtId="1" fontId="106" fillId="0" borderId="0" xfId="856" applyNumberFormat="1" applyFont="1" applyFill="1" applyAlignment="1">
      <alignment horizontal="center" vertical="center"/>
    </xf>
    <xf numFmtId="0" fontId="139" fillId="2" borderId="0" xfId="4" applyFont="1" applyFill="1" applyAlignment="1">
      <alignment vertical="center" wrapText="1"/>
    </xf>
    <xf numFmtId="170" fontId="77" fillId="0" borderId="102" xfId="857" applyNumberFormat="1" applyFont="1" applyBorder="1" applyAlignment="1">
      <alignment horizontal="right" vertical="top"/>
    </xf>
    <xf numFmtId="1" fontId="13" fillId="0" borderId="0" xfId="0" applyNumberFormat="1" applyFont="1" applyFill="1" applyAlignment="1">
      <alignment vertical="center"/>
    </xf>
    <xf numFmtId="0" fontId="6" fillId="0" borderId="103" xfId="0" applyFont="1" applyBorder="1" applyAlignment="1">
      <alignment vertical="center"/>
    </xf>
    <xf numFmtId="0" fontId="66" fillId="0" borderId="0" xfId="0" applyFont="1" applyAlignment="1">
      <alignment vertical="center"/>
    </xf>
    <xf numFmtId="3" fontId="66" fillId="0" borderId="0" xfId="0" applyNumberFormat="1" applyFont="1" applyAlignment="1">
      <alignment vertical="center"/>
    </xf>
    <xf numFmtId="0" fontId="141" fillId="2" borderId="0" xfId="0" applyFont="1" applyFill="1"/>
    <xf numFmtId="0" fontId="66" fillId="2" borderId="0" xfId="0" applyFont="1" applyFill="1"/>
    <xf numFmtId="0" fontId="66" fillId="2" borderId="24" xfId="0" applyFont="1" applyFill="1" applyBorder="1" applyAlignment="1">
      <alignment horizontal="center" vertical="center" wrapText="1"/>
    </xf>
    <xf numFmtId="4" fontId="67" fillId="2" borderId="0" xfId="0" applyNumberFormat="1" applyFont="1" applyFill="1" applyAlignment="1">
      <alignment horizontal="center" vertical="center" wrapText="1"/>
    </xf>
    <xf numFmtId="3" fontId="67" fillId="2" borderId="0" xfId="0" applyNumberFormat="1" applyFont="1" applyFill="1" applyAlignment="1">
      <alignment horizontal="center" vertical="center" wrapText="1"/>
    </xf>
    <xf numFmtId="0" fontId="66" fillId="2" borderId="0" xfId="0" applyFont="1" applyFill="1" applyAlignment="1">
      <alignment horizontal="left" indent="1"/>
    </xf>
    <xf numFmtId="0" fontId="66" fillId="2" borderId="24" xfId="0" applyFont="1" applyFill="1" applyBorder="1" applyAlignment="1">
      <alignment horizontal="left" indent="1"/>
    </xf>
    <xf numFmtId="4" fontId="67" fillId="2" borderId="24" xfId="0" applyNumberFormat="1" applyFont="1" applyFill="1" applyBorder="1" applyAlignment="1">
      <alignment horizontal="center" vertical="center" wrapText="1"/>
    </xf>
    <xf numFmtId="3" fontId="67" fillId="2" borderId="24" xfId="0" applyNumberFormat="1" applyFont="1" applyFill="1" applyBorder="1" applyAlignment="1">
      <alignment horizontal="center" vertical="center" wrapText="1"/>
    </xf>
    <xf numFmtId="0" fontId="66" fillId="2" borderId="0" xfId="0" applyFont="1" applyFill="1" applyBorder="1" applyAlignment="1">
      <alignment horizontal="left"/>
    </xf>
    <xf numFmtId="4" fontId="67" fillId="2" borderId="0" xfId="0" applyNumberFormat="1" applyFont="1" applyFill="1" applyBorder="1" applyAlignment="1">
      <alignment horizontal="center" vertical="center" wrapText="1"/>
    </xf>
    <xf numFmtId="3" fontId="67" fillId="2" borderId="0" xfId="0" applyNumberFormat="1" applyFont="1" applyFill="1" applyBorder="1" applyAlignment="1">
      <alignment horizontal="center" vertical="center" wrapText="1"/>
    </xf>
    <xf numFmtId="0" fontId="66" fillId="2" borderId="0" xfId="0" applyFont="1" applyFill="1" applyBorder="1" applyAlignment="1">
      <alignment horizontal="left" indent="1"/>
    </xf>
    <xf numFmtId="0" fontId="66" fillId="2" borderId="25" xfId="0" applyFont="1" applyFill="1" applyBorder="1" applyAlignment="1">
      <alignment horizontal="center" vertical="center" wrapText="1"/>
    </xf>
    <xf numFmtId="0" fontId="67" fillId="2" borderId="0" xfId="0" applyFont="1" applyFill="1" applyAlignment="1">
      <alignment vertical="center" wrapText="1"/>
    </xf>
    <xf numFmtId="4" fontId="66" fillId="2" borderId="0" xfId="0" applyNumberFormat="1" applyFont="1" applyFill="1"/>
    <xf numFmtId="0" fontId="0" fillId="0" borderId="0" xfId="0" applyBorder="1" applyAlignment="1">
      <alignment horizontal="center"/>
    </xf>
    <xf numFmtId="0" fontId="6" fillId="0" borderId="0" xfId="0" applyFont="1" applyAlignment="1">
      <alignment horizontal="justify" vertical="center" wrapText="1"/>
    </xf>
    <xf numFmtId="0" fontId="17" fillId="0" borderId="0" xfId="0" applyFont="1" applyAlignment="1">
      <alignment horizontal="center" vertical="center" wrapText="1"/>
    </xf>
    <xf numFmtId="0" fontId="20" fillId="0" borderId="0" xfId="0" applyFont="1" applyAlignment="1">
      <alignment horizontal="center" vertical="center" wrapText="1"/>
    </xf>
    <xf numFmtId="0" fontId="6" fillId="0" borderId="0" xfId="0" applyFont="1" applyAlignment="1">
      <alignment horizontal="left" vertical="center" wrapText="1"/>
    </xf>
    <xf numFmtId="0" fontId="85" fillId="0" borderId="0" xfId="0" applyFont="1" applyAlignment="1">
      <alignment horizontal="center"/>
    </xf>
    <xf numFmtId="0" fontId="17" fillId="2" borderId="0" xfId="0" applyFont="1" applyFill="1" applyAlignment="1">
      <alignment horizontal="left" vertical="center"/>
    </xf>
    <xf numFmtId="170" fontId="143" fillId="0" borderId="104" xfId="858" applyNumberFormat="1" applyFont="1" applyBorder="1" applyAlignment="1">
      <alignment horizontal="right" vertical="top"/>
    </xf>
    <xf numFmtId="170" fontId="143" fillId="0" borderId="105" xfId="858" applyNumberFormat="1" applyFont="1" applyBorder="1" applyAlignment="1">
      <alignment horizontal="right" vertical="top"/>
    </xf>
    <xf numFmtId="170" fontId="143" fillId="0" borderId="106" xfId="858" applyNumberFormat="1" applyFont="1" applyBorder="1" applyAlignment="1">
      <alignment horizontal="right" vertical="top"/>
    </xf>
    <xf numFmtId="170" fontId="143" fillId="0" borderId="102" xfId="858" applyNumberFormat="1" applyFont="1" applyBorder="1" applyAlignment="1">
      <alignment horizontal="right" vertical="top"/>
    </xf>
    <xf numFmtId="170" fontId="143" fillId="0" borderId="107" xfId="858" applyNumberFormat="1" applyFont="1" applyBorder="1" applyAlignment="1">
      <alignment horizontal="right" vertical="top"/>
    </xf>
    <xf numFmtId="170" fontId="143" fillId="0" borderId="108" xfId="858" applyNumberFormat="1" applyFont="1" applyBorder="1" applyAlignment="1">
      <alignment horizontal="right" vertical="top"/>
    </xf>
    <xf numFmtId="170" fontId="142" fillId="0" borderId="107" xfId="858" applyNumberFormat="1" applyFont="1" applyBorder="1" applyAlignment="1">
      <alignment horizontal="right" vertical="top"/>
    </xf>
    <xf numFmtId="170" fontId="142" fillId="0" borderId="108" xfId="858" applyNumberFormat="1" applyFont="1" applyBorder="1" applyAlignment="1">
      <alignment horizontal="right" vertical="top"/>
    </xf>
    <xf numFmtId="170" fontId="142" fillId="0" borderId="102" xfId="858" applyNumberFormat="1" applyFont="1" applyBorder="1" applyAlignment="1">
      <alignment horizontal="right" vertical="top"/>
    </xf>
    <xf numFmtId="0" fontId="142" fillId="0" borderId="0" xfId="858"/>
    <xf numFmtId="170" fontId="142" fillId="0" borderId="109" xfId="858" applyNumberFormat="1" applyFont="1" applyBorder="1" applyAlignment="1">
      <alignment horizontal="right" vertical="top"/>
    </xf>
    <xf numFmtId="170" fontId="142" fillId="0" borderId="110" xfId="858" applyNumberFormat="1" applyFont="1" applyBorder="1" applyAlignment="1">
      <alignment horizontal="right" vertical="top"/>
    </xf>
    <xf numFmtId="170" fontId="142" fillId="0" borderId="111" xfId="858" applyNumberFormat="1" applyFont="1" applyBorder="1" applyAlignment="1">
      <alignment horizontal="right" vertical="top"/>
    </xf>
    <xf numFmtId="1" fontId="11" fillId="0" borderId="53" xfId="752" applyNumberFormat="1" applyFont="1" applyBorder="1" applyAlignment="1">
      <alignment horizontal="center" vertical="center"/>
    </xf>
    <xf numFmtId="1" fontId="6" fillId="0" borderId="0" xfId="0" applyNumberFormat="1" applyFont="1" applyAlignment="1">
      <alignment vertical="center"/>
    </xf>
    <xf numFmtId="1" fontId="11" fillId="0" borderId="53" xfId="0" applyNumberFormat="1" applyFont="1" applyBorder="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21" fillId="0" borderId="0" xfId="0" applyFont="1" applyAlignment="1">
      <alignment horizontal="left" vertical="center" wrapText="1"/>
    </xf>
    <xf numFmtId="0" fontId="20" fillId="0" borderId="0" xfId="0" applyFont="1" applyAlignment="1">
      <alignment horizontal="center" vertical="center" wrapText="1"/>
    </xf>
    <xf numFmtId="170" fontId="143" fillId="0" borderId="105" xfId="859" applyNumberFormat="1" applyFont="1" applyBorder="1" applyAlignment="1">
      <alignment horizontal="right" vertical="top"/>
    </xf>
    <xf numFmtId="170" fontId="143" fillId="0" borderId="106" xfId="859" applyNumberFormat="1" applyFont="1" applyBorder="1" applyAlignment="1">
      <alignment horizontal="right" vertical="top"/>
    </xf>
    <xf numFmtId="170" fontId="143" fillId="0" borderId="107" xfId="859" applyNumberFormat="1" applyFont="1" applyBorder="1" applyAlignment="1">
      <alignment horizontal="right" vertical="top"/>
    </xf>
    <xf numFmtId="170" fontId="143" fillId="0" borderId="108" xfId="859" applyNumberFormat="1" applyFont="1" applyBorder="1" applyAlignment="1">
      <alignment horizontal="right" vertical="top"/>
    </xf>
    <xf numFmtId="170" fontId="142" fillId="0" borderId="107" xfId="859" applyNumberFormat="1" applyFont="1" applyBorder="1" applyAlignment="1">
      <alignment horizontal="right" vertical="top"/>
    </xf>
    <xf numFmtId="0" fontId="142" fillId="0" borderId="0" xfId="859"/>
    <xf numFmtId="170" fontId="142" fillId="0" borderId="108" xfId="859" applyNumberFormat="1" applyFont="1" applyBorder="1" applyAlignment="1">
      <alignment horizontal="right" vertical="top"/>
    </xf>
    <xf numFmtId="170" fontId="142" fillId="0" borderId="110" xfId="859" applyNumberFormat="1" applyFont="1" applyBorder="1" applyAlignment="1">
      <alignment horizontal="right" vertical="top"/>
    </xf>
    <xf numFmtId="170" fontId="142" fillId="0" borderId="111" xfId="859" applyNumberFormat="1" applyFont="1" applyBorder="1" applyAlignment="1">
      <alignment horizontal="right" vertical="top"/>
    </xf>
    <xf numFmtId="1" fontId="13" fillId="0" borderId="0" xfId="0" applyNumberFormat="1" applyFont="1" applyBorder="1" applyAlignment="1">
      <alignment vertical="center"/>
    </xf>
    <xf numFmtId="1" fontId="15" fillId="0" borderId="47" xfId="0" applyNumberFormat="1" applyFont="1" applyBorder="1" applyAlignment="1">
      <alignment horizontal="center" vertical="center"/>
    </xf>
    <xf numFmtId="0" fontId="25" fillId="0" borderId="47" xfId="0" applyFont="1" applyBorder="1" applyAlignment="1">
      <alignment horizontal="left" vertical="center"/>
    </xf>
    <xf numFmtId="1" fontId="13" fillId="0" borderId="47" xfId="0" applyNumberFormat="1" applyFont="1" applyBorder="1" applyAlignment="1">
      <alignment vertical="center"/>
    </xf>
    <xf numFmtId="0" fontId="6" fillId="0" borderId="47" xfId="0" applyFont="1" applyBorder="1" applyAlignment="1">
      <alignment vertical="center"/>
    </xf>
    <xf numFmtId="0" fontId="6" fillId="0" borderId="89" xfId="0" applyFont="1" applyBorder="1" applyAlignment="1">
      <alignment vertical="center"/>
    </xf>
    <xf numFmtId="3" fontId="10" fillId="0" borderId="0" xfId="0" applyNumberFormat="1" applyFont="1" applyFill="1" applyAlignment="1">
      <alignment vertical="center"/>
    </xf>
    <xf numFmtId="3" fontId="10" fillId="0" borderId="53" xfId="0" applyNumberFormat="1" applyFont="1" applyFill="1" applyBorder="1" applyAlignment="1">
      <alignment vertical="center"/>
    </xf>
    <xf numFmtId="172" fontId="146" fillId="0" borderId="0" xfId="0" applyNumberFormat="1" applyFont="1" applyAlignment="1">
      <alignment horizontal="center" vertical="center"/>
    </xf>
    <xf numFmtId="172" fontId="85" fillId="0" borderId="0" xfId="0" applyNumberFormat="1" applyFont="1" applyAlignment="1">
      <alignment horizontal="center" vertical="center"/>
    </xf>
    <xf numFmtId="0" fontId="85" fillId="0" borderId="0" xfId="0" applyFont="1" applyAlignment="1">
      <alignment horizontal="left" indent="1"/>
    </xf>
    <xf numFmtId="171" fontId="85" fillId="0" borderId="0" xfId="1" applyNumberFormat="1" applyFont="1" applyAlignment="1">
      <alignment horizontal="center" vertical="center"/>
    </xf>
    <xf numFmtId="0" fontId="85" fillId="0" borderId="47" xfId="0" applyFont="1" applyBorder="1" applyAlignment="1">
      <alignment horizontal="left" indent="1"/>
    </xf>
    <xf numFmtId="171" fontId="85" fillId="0" borderId="47" xfId="1" applyNumberFormat="1" applyFont="1" applyBorder="1" applyAlignment="1">
      <alignment horizontal="center" vertical="center"/>
    </xf>
    <xf numFmtId="174" fontId="85" fillId="0" borderId="0" xfId="860" applyFont="1" applyAlignment="1">
      <alignment horizontal="center" vertical="center"/>
    </xf>
    <xf numFmtId="172" fontId="85" fillId="0" borderId="0" xfId="860" applyNumberFormat="1" applyFont="1" applyAlignment="1">
      <alignment horizontal="center" vertical="center"/>
    </xf>
    <xf numFmtId="0" fontId="147" fillId="34" borderId="0" xfId="0" applyFont="1" applyFill="1" applyBorder="1" applyAlignment="1"/>
    <xf numFmtId="0" fontId="0" fillId="0" borderId="0" xfId="0" applyFill="1"/>
    <xf numFmtId="0" fontId="0" fillId="0" borderId="0" xfId="0" applyAlignment="1">
      <alignment wrapText="1"/>
    </xf>
    <xf numFmtId="0" fontId="0" fillId="0" borderId="89" xfId="0" applyBorder="1" applyAlignment="1">
      <alignment horizontal="center"/>
    </xf>
    <xf numFmtId="0" fontId="0" fillId="0" borderId="113" xfId="0" applyBorder="1" applyAlignment="1">
      <alignment horizontal="center"/>
    </xf>
    <xf numFmtId="0" fontId="0" fillId="0" borderId="87" xfId="0" applyBorder="1" applyAlignment="1">
      <alignment horizontal="center"/>
    </xf>
    <xf numFmtId="0" fontId="0" fillId="0" borderId="112" xfId="0" applyBorder="1" applyAlignment="1">
      <alignment horizontal="center"/>
    </xf>
    <xf numFmtId="0" fontId="0" fillId="0" borderId="114" xfId="0" applyBorder="1" applyAlignment="1">
      <alignment horizontal="center"/>
    </xf>
    <xf numFmtId="0" fontId="0" fillId="0" borderId="115" xfId="0" applyBorder="1" applyAlignment="1">
      <alignment horizontal="center"/>
    </xf>
    <xf numFmtId="0" fontId="0" fillId="0" borderId="0" xfId="0" applyFill="1" applyBorder="1" applyAlignment="1">
      <alignment horizontal="center" wrapText="1"/>
    </xf>
    <xf numFmtId="0" fontId="0" fillId="0" borderId="0" xfId="0" applyFill="1" applyBorder="1" applyAlignment="1">
      <alignment horizontal="center"/>
    </xf>
    <xf numFmtId="0" fontId="51" fillId="0" borderId="0" xfId="0" applyFont="1" applyAlignment="1">
      <alignment horizontal="right" vertical="center"/>
    </xf>
    <xf numFmtId="0" fontId="0" fillId="0" borderId="22" xfId="0" applyBorder="1" applyAlignment="1">
      <alignment vertical="center"/>
    </xf>
    <xf numFmtId="0" fontId="149" fillId="0" borderId="0" xfId="0" applyFont="1" applyAlignment="1">
      <alignment horizontal="center" vertical="center"/>
    </xf>
    <xf numFmtId="0" fontId="149" fillId="0" borderId="22" xfId="0" applyFont="1" applyBorder="1" applyAlignment="1">
      <alignment horizontal="center" vertical="center"/>
    </xf>
    <xf numFmtId="0" fontId="0" fillId="0" borderId="22" xfId="0" applyBorder="1"/>
    <xf numFmtId="0" fontId="150" fillId="35" borderId="116" xfId="0" applyFont="1" applyFill="1" applyBorder="1" applyAlignment="1">
      <alignment horizontal="center" vertical="center" wrapText="1"/>
    </xf>
    <xf numFmtId="0" fontId="150" fillId="0" borderId="36" xfId="0" applyFont="1" applyBorder="1" applyAlignment="1">
      <alignment horizontal="center" vertical="center"/>
    </xf>
    <xf numFmtId="0" fontId="150" fillId="0" borderId="0" xfId="0" applyFont="1" applyAlignment="1">
      <alignment horizontal="center" vertical="center"/>
    </xf>
    <xf numFmtId="0" fontId="150" fillId="0" borderId="116" xfId="0" applyFont="1" applyBorder="1" applyAlignment="1">
      <alignment horizontal="center" vertical="center"/>
    </xf>
    <xf numFmtId="3" fontId="149" fillId="35" borderId="116" xfId="0" applyNumberFormat="1" applyFont="1" applyFill="1" applyBorder="1" applyAlignment="1">
      <alignment horizontal="center" vertical="center"/>
    </xf>
    <xf numFmtId="3" fontId="149" fillId="35" borderId="36" xfId="0" applyNumberFormat="1" applyFont="1" applyFill="1" applyBorder="1" applyAlignment="1">
      <alignment horizontal="center" vertical="center"/>
    </xf>
    <xf numFmtId="3" fontId="149" fillId="35" borderId="0" xfId="0" applyNumberFormat="1" applyFont="1" applyFill="1" applyAlignment="1">
      <alignment horizontal="center" vertical="center"/>
    </xf>
    <xf numFmtId="0" fontId="149" fillId="35" borderId="116" xfId="0" applyFont="1" applyFill="1" applyBorder="1" applyAlignment="1">
      <alignment horizontal="center" vertical="center"/>
    </xf>
    <xf numFmtId="0" fontId="149" fillId="35" borderId="36" xfId="0" applyFont="1" applyFill="1" applyBorder="1" applyAlignment="1">
      <alignment horizontal="center" vertical="center"/>
    </xf>
    <xf numFmtId="3" fontId="149" fillId="35" borderId="117" xfId="0" applyNumberFormat="1" applyFont="1" applyFill="1" applyBorder="1" applyAlignment="1">
      <alignment horizontal="center" vertical="center"/>
    </xf>
    <xf numFmtId="0" fontId="149" fillId="35" borderId="22" xfId="0" applyFont="1" applyFill="1" applyBorder="1" applyAlignment="1">
      <alignment horizontal="center" vertical="center"/>
    </xf>
    <xf numFmtId="0" fontId="150" fillId="0" borderId="117" xfId="0" applyFont="1" applyBorder="1" applyAlignment="1">
      <alignment horizontal="center" vertical="center"/>
    </xf>
    <xf numFmtId="0" fontId="149" fillId="35" borderId="117" xfId="0" applyFont="1" applyFill="1" applyBorder="1" applyAlignment="1">
      <alignment horizontal="center" vertical="center"/>
    </xf>
    <xf numFmtId="0" fontId="149" fillId="35" borderId="118" xfId="0" applyFont="1" applyFill="1" applyBorder="1" applyAlignment="1">
      <alignment horizontal="center" vertical="center"/>
    </xf>
    <xf numFmtId="0" fontId="150" fillId="0" borderId="22" xfId="0" applyFont="1" applyBorder="1" applyAlignment="1">
      <alignment horizontal="center" vertical="center"/>
    </xf>
    <xf numFmtId="0" fontId="149" fillId="0" borderId="116" xfId="0" applyFont="1" applyBorder="1" applyAlignment="1">
      <alignment vertical="center"/>
    </xf>
    <xf numFmtId="0" fontId="149" fillId="35" borderId="0" xfId="0" applyFont="1" applyFill="1" applyAlignment="1">
      <alignment horizontal="center" vertical="center"/>
    </xf>
    <xf numFmtId="0" fontId="0" fillId="0" borderId="119" xfId="0" applyBorder="1"/>
    <xf numFmtId="0" fontId="149" fillId="0" borderId="116" xfId="0" applyFont="1" applyBorder="1" applyAlignment="1">
      <alignment horizontal="center" vertical="center"/>
    </xf>
    <xf numFmtId="0" fontId="149" fillId="36" borderId="116" xfId="0" applyFont="1" applyFill="1" applyBorder="1" applyAlignment="1">
      <alignment vertical="center"/>
    </xf>
    <xf numFmtId="0" fontId="149" fillId="36" borderId="116" xfId="0" applyFont="1" applyFill="1" applyBorder="1" applyAlignment="1">
      <alignment horizontal="center" vertical="center"/>
    </xf>
    <xf numFmtId="0" fontId="149" fillId="36" borderId="0" xfId="0" applyFont="1" applyFill="1" applyAlignment="1">
      <alignment horizontal="center" vertical="center"/>
    </xf>
    <xf numFmtId="0" fontId="0" fillId="36" borderId="119" xfId="0" applyFill="1" applyBorder="1" applyAlignment="1">
      <alignment vertical="center"/>
    </xf>
    <xf numFmtId="0" fontId="149" fillId="36" borderId="120" xfId="0" applyFont="1" applyFill="1" applyBorder="1" applyAlignment="1">
      <alignment vertical="center"/>
    </xf>
    <xf numFmtId="0" fontId="149" fillId="36" borderId="120" xfId="0" applyFont="1" applyFill="1" applyBorder="1" applyAlignment="1">
      <alignment horizontal="center" vertical="center"/>
    </xf>
    <xf numFmtId="0" fontId="149" fillId="36" borderId="47" xfId="0" applyFont="1" applyFill="1" applyBorder="1" applyAlignment="1">
      <alignment horizontal="center" vertical="center"/>
    </xf>
    <xf numFmtId="0" fontId="0" fillId="36" borderId="121" xfId="0" applyFill="1" applyBorder="1" applyAlignment="1">
      <alignment vertical="center"/>
    </xf>
    <xf numFmtId="0" fontId="149" fillId="0" borderId="119" xfId="0" applyFont="1" applyBorder="1" applyAlignment="1">
      <alignment vertical="center"/>
    </xf>
    <xf numFmtId="0" fontId="149" fillId="0" borderId="117" xfId="0" applyFont="1" applyBorder="1" applyAlignment="1">
      <alignment vertical="center"/>
    </xf>
    <xf numFmtId="0" fontId="149" fillId="0" borderId="117" xfId="0" applyFont="1" applyBorder="1" applyAlignment="1">
      <alignment horizontal="center" vertical="center"/>
    </xf>
    <xf numFmtId="0" fontId="149" fillId="0" borderId="122" xfId="0" applyFont="1" applyBorder="1" applyAlignment="1">
      <alignment vertical="center"/>
    </xf>
    <xf numFmtId="0" fontId="25" fillId="0" borderId="0" xfId="0" applyFont="1" applyAlignment="1">
      <alignment horizontal="justify" vertical="center"/>
    </xf>
    <xf numFmtId="0" fontId="51" fillId="0" borderId="0" xfId="0" applyFont="1" applyAlignment="1">
      <alignment horizontal="justify" vertical="center"/>
    </xf>
    <xf numFmtId="0" fontId="63" fillId="0" borderId="117" xfId="0" applyFont="1" applyBorder="1" applyAlignment="1">
      <alignment vertical="center"/>
    </xf>
    <xf numFmtId="0" fontId="38" fillId="0" borderId="123" xfId="0" applyFont="1" applyBorder="1" applyAlignment="1">
      <alignment horizontal="center" vertical="center"/>
    </xf>
    <xf numFmtId="0" fontId="151" fillId="36" borderId="116" xfId="0" applyFont="1" applyFill="1" applyBorder="1" applyAlignment="1">
      <alignment vertical="center"/>
    </xf>
    <xf numFmtId="0" fontId="63" fillId="36" borderId="116" xfId="0" applyFont="1" applyFill="1" applyBorder="1" applyAlignment="1">
      <alignment horizontal="center" vertical="center"/>
    </xf>
    <xf numFmtId="0" fontId="63" fillId="0" borderId="116" xfId="0" applyFont="1" applyBorder="1" applyAlignment="1">
      <alignment vertical="center"/>
    </xf>
    <xf numFmtId="0" fontId="63" fillId="0" borderId="116" xfId="0" applyFont="1" applyBorder="1" applyAlignment="1">
      <alignment horizontal="center" vertical="center"/>
    </xf>
    <xf numFmtId="0" fontId="63" fillId="0" borderId="117" xfId="0" applyFont="1" applyBorder="1" applyAlignment="1">
      <alignment horizontal="center" vertical="center"/>
    </xf>
    <xf numFmtId="0" fontId="6" fillId="0" borderId="22" xfId="0" applyFont="1" applyBorder="1" applyAlignment="1">
      <alignment vertical="center"/>
    </xf>
    <xf numFmtId="0" fontId="17" fillId="0" borderId="124" xfId="0" applyFont="1" applyBorder="1" applyAlignment="1">
      <alignment horizontal="center" vertical="center"/>
    </xf>
    <xf numFmtId="0" fontId="152" fillId="36" borderId="120" xfId="0" applyFont="1" applyFill="1" applyBorder="1" applyAlignment="1">
      <alignment vertical="center"/>
    </xf>
    <xf numFmtId="0" fontId="6" fillId="36" borderId="120" xfId="0" applyFont="1" applyFill="1" applyBorder="1" applyAlignment="1">
      <alignment horizontal="center" vertical="center"/>
    </xf>
    <xf numFmtId="0" fontId="6" fillId="0" borderId="116" xfId="0" applyFont="1" applyBorder="1" applyAlignment="1">
      <alignment vertical="center"/>
    </xf>
    <xf numFmtId="0" fontId="6" fillId="0" borderId="116" xfId="0" applyFont="1" applyBorder="1" applyAlignment="1">
      <alignment horizontal="center" vertical="center"/>
    </xf>
    <xf numFmtId="0" fontId="6" fillId="0" borderId="117" xfId="0" applyFont="1" applyBorder="1" applyAlignment="1">
      <alignment vertical="center"/>
    </xf>
    <xf numFmtId="0" fontId="6" fillId="0" borderId="117" xfId="0" applyFont="1" applyBorder="1" applyAlignment="1">
      <alignment horizontal="center" vertical="center"/>
    </xf>
    <xf numFmtId="0" fontId="150" fillId="0" borderId="116" xfId="0" applyFont="1" applyBorder="1" applyAlignment="1">
      <alignment horizontal="center" vertical="center" wrapText="1"/>
    </xf>
    <xf numFmtId="0" fontId="150" fillId="0" borderId="117" xfId="0" applyFont="1" applyBorder="1" applyAlignment="1">
      <alignment horizontal="center" vertical="center" wrapText="1"/>
    </xf>
    <xf numFmtId="0" fontId="25" fillId="0" borderId="0" xfId="0" applyFont="1" applyAlignment="1">
      <alignment vertical="center"/>
    </xf>
    <xf numFmtId="0" fontId="0" fillId="0" borderId="0" xfId="0" applyAlignment="1"/>
    <xf numFmtId="0" fontId="0" fillId="0" borderId="0" xfId="0" applyAlignment="1">
      <alignment horizontal="justify"/>
    </xf>
    <xf numFmtId="0" fontId="9" fillId="0" borderId="0" xfId="0" applyFont="1" applyFill="1" applyAlignment="1">
      <alignment horizontal="center" vertical="center" wrapText="1"/>
    </xf>
    <xf numFmtId="0" fontId="51" fillId="0" borderId="0" xfId="0" applyFont="1" applyFill="1" applyAlignment="1">
      <alignment horizontal="left" vertical="center" wrapText="1"/>
    </xf>
    <xf numFmtId="2" fontId="16" fillId="0" borderId="47" xfId="0" applyNumberFormat="1" applyFont="1" applyBorder="1" applyAlignment="1">
      <alignment vertical="center"/>
    </xf>
    <xf numFmtId="0" fontId="51" fillId="0" borderId="47" xfId="0" applyFont="1" applyFill="1" applyBorder="1" applyAlignment="1">
      <alignment horizontal="left" vertical="center" wrapText="1"/>
    </xf>
    <xf numFmtId="170" fontId="153" fillId="0" borderId="104" xfId="859" applyNumberFormat="1" applyFont="1" applyBorder="1" applyAlignment="1">
      <alignment horizontal="right" vertical="top"/>
    </xf>
    <xf numFmtId="170" fontId="153" fillId="0" borderId="105" xfId="859" applyNumberFormat="1" applyFont="1" applyBorder="1" applyAlignment="1">
      <alignment horizontal="right" vertical="top"/>
    </xf>
    <xf numFmtId="170" fontId="153" fillId="0" borderId="106" xfId="859" applyNumberFormat="1" applyFont="1" applyBorder="1" applyAlignment="1">
      <alignment horizontal="right" vertical="top"/>
    </xf>
    <xf numFmtId="170" fontId="153" fillId="0" borderId="102" xfId="859" applyNumberFormat="1" applyFont="1" applyBorder="1" applyAlignment="1">
      <alignment horizontal="right" vertical="top"/>
    </xf>
    <xf numFmtId="170" fontId="153" fillId="0" borderId="107" xfId="859" applyNumberFormat="1" applyFont="1" applyBorder="1" applyAlignment="1">
      <alignment horizontal="right" vertical="top"/>
    </xf>
    <xf numFmtId="170" fontId="153" fillId="0" borderId="108" xfId="859" applyNumberFormat="1" applyFont="1" applyBorder="1" applyAlignment="1">
      <alignment horizontal="right" vertical="top"/>
    </xf>
    <xf numFmtId="170" fontId="77" fillId="0" borderId="107" xfId="859" applyNumberFormat="1" applyFont="1" applyBorder="1" applyAlignment="1">
      <alignment horizontal="right" vertical="top"/>
    </xf>
    <xf numFmtId="170" fontId="77" fillId="0" borderId="108" xfId="859" applyNumberFormat="1" applyFont="1" applyBorder="1" applyAlignment="1">
      <alignment horizontal="right" vertical="top"/>
    </xf>
    <xf numFmtId="170" fontId="77" fillId="0" borderId="102" xfId="859" applyNumberFormat="1" applyFont="1" applyBorder="1" applyAlignment="1">
      <alignment horizontal="right" vertical="top"/>
    </xf>
    <xf numFmtId="170" fontId="77" fillId="0" borderId="109" xfId="859" applyNumberFormat="1" applyFont="1" applyBorder="1" applyAlignment="1">
      <alignment horizontal="right" vertical="top"/>
    </xf>
    <xf numFmtId="170" fontId="77" fillId="0" borderId="110" xfId="859" applyNumberFormat="1" applyFont="1" applyBorder="1" applyAlignment="1">
      <alignment horizontal="right" vertical="top"/>
    </xf>
    <xf numFmtId="170" fontId="77" fillId="0" borderId="111" xfId="859" applyNumberFormat="1" applyFont="1" applyBorder="1" applyAlignment="1">
      <alignment horizontal="right" vertical="top"/>
    </xf>
    <xf numFmtId="0" fontId="51" fillId="0" borderId="0" xfId="0" applyFont="1" applyFill="1" applyAlignment="1">
      <alignment horizontal="left" vertical="center" wrapText="1"/>
    </xf>
    <xf numFmtId="0" fontId="20" fillId="0" borderId="0" xfId="0" applyFont="1" applyAlignment="1">
      <alignment horizontal="center" vertical="center" wrapText="1"/>
    </xf>
    <xf numFmtId="0" fontId="6" fillId="0" borderId="0" xfId="0" applyFont="1" applyAlignment="1">
      <alignment horizontal="justify" vertical="center" wrapText="1"/>
    </xf>
    <xf numFmtId="0" fontId="6" fillId="0" borderId="0" xfId="0" applyFont="1" applyAlignment="1">
      <alignment horizontal="left" vertical="center" wrapText="1"/>
    </xf>
    <xf numFmtId="0" fontId="17" fillId="2" borderId="0" xfId="0" applyFont="1" applyFill="1" applyAlignment="1">
      <alignment horizontal="left" vertical="center"/>
    </xf>
    <xf numFmtId="2" fontId="13" fillId="0" borderId="47" xfId="0" applyNumberFormat="1" applyFont="1" applyBorder="1" applyAlignment="1">
      <alignment vertical="center"/>
    </xf>
    <xf numFmtId="43" fontId="13" fillId="0" borderId="47" xfId="752" applyFont="1" applyBorder="1" applyAlignment="1">
      <alignment vertical="center"/>
    </xf>
    <xf numFmtId="43" fontId="13" fillId="0" borderId="0" xfId="752" applyFont="1" applyAlignment="1">
      <alignment vertical="center"/>
    </xf>
    <xf numFmtId="170" fontId="153" fillId="0" borderId="104" xfId="861" applyNumberFormat="1" applyFont="1" applyBorder="1" applyAlignment="1">
      <alignment horizontal="right" vertical="top"/>
    </xf>
    <xf numFmtId="170" fontId="153" fillId="0" borderId="105" xfId="861" applyNumberFormat="1" applyFont="1" applyBorder="1" applyAlignment="1">
      <alignment horizontal="right" vertical="top"/>
    </xf>
    <xf numFmtId="170" fontId="153" fillId="0" borderId="106" xfId="861" applyNumberFormat="1" applyFont="1" applyBorder="1" applyAlignment="1">
      <alignment horizontal="right" vertical="top"/>
    </xf>
    <xf numFmtId="170" fontId="153" fillId="0" borderId="102" xfId="861" applyNumberFormat="1" applyFont="1" applyBorder="1" applyAlignment="1">
      <alignment horizontal="right" vertical="top"/>
    </xf>
    <xf numFmtId="170" fontId="153" fillId="0" borderId="107" xfId="861" applyNumberFormat="1" applyFont="1" applyBorder="1" applyAlignment="1">
      <alignment horizontal="right" vertical="top"/>
    </xf>
    <xf numFmtId="170" fontId="153" fillId="0" borderId="108" xfId="861" applyNumberFormat="1" applyFont="1" applyBorder="1" applyAlignment="1">
      <alignment horizontal="right" vertical="top"/>
    </xf>
    <xf numFmtId="170" fontId="77" fillId="0" borderId="107" xfId="861" applyNumberFormat="1" applyFont="1" applyBorder="1" applyAlignment="1">
      <alignment horizontal="right" vertical="top"/>
    </xf>
    <xf numFmtId="170" fontId="77" fillId="0" borderId="108" xfId="861" applyNumberFormat="1" applyFont="1" applyBorder="1" applyAlignment="1">
      <alignment horizontal="right" vertical="top"/>
    </xf>
    <xf numFmtId="170" fontId="77" fillId="0" borderId="102" xfId="861" applyNumberFormat="1" applyFont="1" applyBorder="1" applyAlignment="1">
      <alignment horizontal="right" vertical="top"/>
    </xf>
    <xf numFmtId="0" fontId="77" fillId="0" borderId="0" xfId="861"/>
    <xf numFmtId="170" fontId="77" fillId="0" borderId="109" xfId="861" applyNumberFormat="1" applyFont="1" applyBorder="1" applyAlignment="1">
      <alignment horizontal="right" vertical="top"/>
    </xf>
    <xf numFmtId="170" fontId="77" fillId="0" borderId="110" xfId="861" applyNumberFormat="1" applyFont="1" applyBorder="1" applyAlignment="1">
      <alignment horizontal="right" vertical="top"/>
    </xf>
    <xf numFmtId="170" fontId="77" fillId="0" borderId="111" xfId="861" applyNumberFormat="1" applyFont="1" applyBorder="1" applyAlignment="1">
      <alignment horizontal="right" vertical="top"/>
    </xf>
    <xf numFmtId="43" fontId="13" fillId="0" borderId="0" xfId="752" applyFont="1" applyBorder="1" applyAlignment="1">
      <alignment vertical="center"/>
    </xf>
    <xf numFmtId="0" fontId="6" fillId="0" borderId="53" xfId="0" applyFont="1" applyBorder="1" applyAlignment="1">
      <alignment vertical="center"/>
    </xf>
    <xf numFmtId="2" fontId="13" fillId="0" borderId="53" xfId="0" applyNumberFormat="1" applyFont="1" applyBorder="1" applyAlignment="1">
      <alignment vertical="center"/>
    </xf>
    <xf numFmtId="43" fontId="13" fillId="0" borderId="53" xfId="752" applyFont="1" applyBorder="1" applyAlignment="1">
      <alignment vertical="center"/>
    </xf>
    <xf numFmtId="169" fontId="10" fillId="2" borderId="0" xfId="752" applyNumberFormat="1" applyFont="1" applyFill="1" applyAlignment="1">
      <alignment horizontal="center" vertical="center" wrapText="1"/>
    </xf>
    <xf numFmtId="169" fontId="17" fillId="2" borderId="0" xfId="752" applyNumberFormat="1" applyFont="1" applyFill="1" applyAlignment="1">
      <alignment horizontal="center" vertical="center" wrapText="1"/>
    </xf>
    <xf numFmtId="169" fontId="6" fillId="0" borderId="0" xfId="752" applyNumberFormat="1" applyFont="1"/>
    <xf numFmtId="169" fontId="6" fillId="0" borderId="0" xfId="752" applyNumberFormat="1" applyFont="1" applyAlignment="1">
      <alignment horizontal="left" vertical="center"/>
    </xf>
    <xf numFmtId="169" fontId="6" fillId="2" borderId="0" xfId="752" applyNumberFormat="1" applyFont="1" applyFill="1" applyAlignment="1">
      <alignment horizontal="center" vertical="center" wrapText="1"/>
    </xf>
    <xf numFmtId="169" fontId="6" fillId="0" borderId="73" xfId="752" applyNumberFormat="1" applyFont="1" applyBorder="1" applyAlignment="1">
      <alignment horizontal="left" vertical="center"/>
    </xf>
    <xf numFmtId="0" fontId="25" fillId="0" borderId="0" xfId="0" applyFont="1" applyFill="1" applyBorder="1" applyAlignment="1">
      <alignment horizontal="left" vertical="center"/>
    </xf>
    <xf numFmtId="2" fontId="0" fillId="0" borderId="0" xfId="0" applyNumberFormat="1" applyAlignment="1"/>
    <xf numFmtId="2" fontId="0" fillId="0" borderId="0" xfId="0" applyNumberFormat="1"/>
    <xf numFmtId="175" fontId="0" fillId="0" borderId="0" xfId="0" applyNumberFormat="1"/>
    <xf numFmtId="0" fontId="25" fillId="0" borderId="0" xfId="0" applyFont="1" applyAlignment="1">
      <alignment horizontal="left" vertical="center" indent="2"/>
    </xf>
    <xf numFmtId="175" fontId="0" fillId="18" borderId="0" xfId="0" applyNumberFormat="1" applyFill="1"/>
    <xf numFmtId="43" fontId="0" fillId="0" borderId="0" xfId="752" applyNumberFormat="1" applyFont="1"/>
    <xf numFmtId="2" fontId="0" fillId="0" borderId="0" xfId="0" applyNumberFormat="1" applyAlignment="1">
      <alignment horizontal="right" vertical="center"/>
    </xf>
    <xf numFmtId="43" fontId="0" fillId="0" borderId="0" xfId="752" applyFont="1" applyAlignment="1">
      <alignment horizontal="right" vertical="center"/>
    </xf>
    <xf numFmtId="0" fontId="0" fillId="18" borderId="0" xfId="0" applyFill="1"/>
    <xf numFmtId="0" fontId="6" fillId="0" borderId="127" xfId="0" applyFont="1" applyBorder="1"/>
    <xf numFmtId="0" fontId="17" fillId="0" borderId="125" xfId="0" applyFont="1" applyBorder="1" applyAlignment="1">
      <alignment horizontal="center"/>
    </xf>
    <xf numFmtId="0" fontId="17" fillId="0" borderId="126" xfId="0" applyFont="1" applyBorder="1" applyAlignment="1">
      <alignment horizontal="center"/>
    </xf>
    <xf numFmtId="0" fontId="6" fillId="0" borderId="128" xfId="0" applyFont="1" applyBorder="1"/>
    <xf numFmtId="3" fontId="6" fillId="0" borderId="129" xfId="0" applyNumberFormat="1" applyFont="1" applyBorder="1" applyAlignment="1">
      <alignment horizontal="center" vertical="center"/>
    </xf>
    <xf numFmtId="3" fontId="6" fillId="0" borderId="125" xfId="0" applyNumberFormat="1" applyFont="1" applyBorder="1" applyAlignment="1">
      <alignment horizontal="center" vertical="center"/>
    </xf>
    <xf numFmtId="3" fontId="6" fillId="0" borderId="126" xfId="0" applyNumberFormat="1" applyFont="1" applyBorder="1" applyAlignment="1">
      <alignment horizontal="center" vertical="center"/>
    </xf>
    <xf numFmtId="0" fontId="78" fillId="0" borderId="0" xfId="0" applyFont="1" applyAlignment="1">
      <alignment horizontal="center"/>
    </xf>
    <xf numFmtId="0" fontId="6" fillId="0" borderId="125" xfId="0" applyFont="1" applyBorder="1"/>
    <xf numFmtId="0" fontId="6" fillId="0" borderId="125" xfId="0" applyFont="1" applyBorder="1" applyAlignment="1">
      <alignment horizontal="center" vertical="center"/>
    </xf>
    <xf numFmtId="169" fontId="6" fillId="0" borderId="0" xfId="752" applyNumberFormat="1" applyFont="1" applyAlignment="1">
      <alignment horizontal="center" vertical="center"/>
    </xf>
    <xf numFmtId="169" fontId="6" fillId="0" borderId="0" xfId="0" applyNumberFormat="1" applyFont="1" applyAlignment="1">
      <alignment horizontal="center" vertical="center"/>
    </xf>
    <xf numFmtId="0" fontId="72" fillId="0" borderId="0" xfId="0" applyFont="1" applyAlignment="1">
      <alignment vertical="center"/>
    </xf>
    <xf numFmtId="169" fontId="6" fillId="0" borderId="130" xfId="752" applyNumberFormat="1" applyFont="1" applyBorder="1" applyAlignment="1">
      <alignment horizontal="center" vertical="center"/>
    </xf>
    <xf numFmtId="0" fontId="6" fillId="0" borderId="125" xfId="0" applyFont="1" applyBorder="1" applyAlignment="1">
      <alignment horizontal="center"/>
    </xf>
    <xf numFmtId="0" fontId="6" fillId="0" borderId="127" xfId="0" applyFont="1" applyBorder="1" applyAlignment="1">
      <alignment horizontal="center"/>
    </xf>
    <xf numFmtId="169" fontId="6" fillId="0" borderId="0" xfId="752" applyNumberFormat="1" applyFont="1" applyAlignment="1">
      <alignment horizontal="center"/>
    </xf>
    <xf numFmtId="169" fontId="6" fillId="0" borderId="128" xfId="752" applyNumberFormat="1" applyFont="1" applyBorder="1" applyAlignment="1">
      <alignment horizontal="center"/>
    </xf>
    <xf numFmtId="0" fontId="78" fillId="0" borderId="0" xfId="0" applyFont="1" applyAlignment="1"/>
    <xf numFmtId="0" fontId="6" fillId="0" borderId="127" xfId="0" applyFont="1" applyBorder="1" applyAlignment="1">
      <alignment horizontal="center" vertical="center"/>
    </xf>
    <xf numFmtId="9" fontId="6" fillId="0" borderId="0" xfId="1" applyFont="1" applyAlignment="1">
      <alignment horizontal="center" vertical="center"/>
    </xf>
    <xf numFmtId="9" fontId="6" fillId="0" borderId="128" xfId="1" applyFont="1" applyBorder="1" applyAlignment="1">
      <alignment horizontal="center" vertical="center"/>
    </xf>
    <xf numFmtId="0" fontId="6" fillId="0" borderId="131" xfId="0" applyFont="1" applyBorder="1" applyAlignment="1"/>
    <xf numFmtId="0" fontId="6" fillId="0" borderId="127" xfId="0" applyFont="1" applyBorder="1" applyAlignment="1"/>
    <xf numFmtId="170" fontId="157" fillId="0" borderId="104" xfId="862" applyNumberFormat="1" applyFont="1" applyBorder="1" applyAlignment="1">
      <alignment horizontal="right" vertical="top"/>
    </xf>
    <xf numFmtId="170" fontId="157" fillId="0" borderId="106" xfId="862" applyNumberFormat="1" applyFont="1" applyBorder="1" applyAlignment="1">
      <alignment horizontal="right" vertical="top"/>
    </xf>
    <xf numFmtId="170" fontId="157" fillId="0" borderId="102" xfId="862" applyNumberFormat="1" applyFont="1" applyBorder="1" applyAlignment="1">
      <alignment horizontal="right" vertical="top"/>
    </xf>
    <xf numFmtId="170" fontId="157" fillId="0" borderId="108" xfId="862" applyNumberFormat="1" applyFont="1" applyBorder="1" applyAlignment="1">
      <alignment horizontal="right" vertical="top"/>
    </xf>
    <xf numFmtId="9" fontId="6" fillId="0" borderId="0" xfId="1" applyFont="1"/>
    <xf numFmtId="0" fontId="156" fillId="0" borderId="0" xfId="0" applyFont="1" applyFill="1" applyAlignment="1">
      <alignment horizontal="center"/>
    </xf>
    <xf numFmtId="0" fontId="21" fillId="0" borderId="132" xfId="863" applyFont="1" applyBorder="1"/>
    <xf numFmtId="170" fontId="0" fillId="0" borderId="0" xfId="0" applyNumberFormat="1"/>
    <xf numFmtId="170" fontId="21" fillId="0" borderId="132" xfId="863" applyNumberFormat="1" applyFont="1" applyBorder="1" applyAlignment="1">
      <alignment horizontal="right" vertical="top"/>
    </xf>
    <xf numFmtId="169" fontId="6" fillId="0" borderId="0" xfId="0" applyNumberFormat="1" applyFont="1"/>
    <xf numFmtId="0" fontId="81" fillId="0" borderId="66" xfId="864" applyFont="1" applyFill="1" applyBorder="1" applyAlignment="1">
      <alignment horizontal="center" wrapText="1"/>
    </xf>
    <xf numFmtId="0" fontId="8" fillId="0" borderId="0" xfId="0" applyFont="1" applyBorder="1" applyAlignment="1">
      <alignment vertical="center"/>
    </xf>
    <xf numFmtId="170" fontId="65" fillId="0" borderId="52" xfId="865" applyNumberFormat="1" applyFont="1" applyFill="1" applyBorder="1" applyAlignment="1">
      <alignment horizontal="right" vertical="top"/>
    </xf>
    <xf numFmtId="0" fontId="8" fillId="8" borderId="0" xfId="0" applyFont="1" applyFill="1" applyAlignment="1">
      <alignment vertical="center" wrapText="1"/>
    </xf>
    <xf numFmtId="0" fontId="28" fillId="0" borderId="0" xfId="0" applyFont="1" applyAlignment="1">
      <alignment vertical="center"/>
    </xf>
    <xf numFmtId="0" fontId="28" fillId="0" borderId="0" xfId="0" applyFont="1" applyAlignment="1">
      <alignment vertical="center" wrapText="1"/>
    </xf>
    <xf numFmtId="0" fontId="28" fillId="2" borderId="0" xfId="0" applyFont="1" applyFill="1" applyAlignment="1">
      <alignment vertical="center"/>
    </xf>
    <xf numFmtId="0" fontId="70" fillId="0" borderId="53" xfId="0" applyFont="1" applyBorder="1" applyAlignment="1">
      <alignment vertical="center"/>
    </xf>
    <xf numFmtId="0" fontId="11" fillId="0" borderId="53" xfId="0" applyNumberFormat="1" applyFont="1" applyBorder="1" applyAlignment="1">
      <alignment horizontal="center" vertical="center"/>
    </xf>
    <xf numFmtId="0" fontId="8" fillId="0" borderId="133" xfId="0" applyFont="1" applyBorder="1" applyAlignment="1">
      <alignment vertical="center"/>
    </xf>
    <xf numFmtId="3" fontId="8" fillId="0" borderId="133" xfId="0" applyNumberFormat="1" applyFont="1" applyBorder="1" applyAlignment="1">
      <alignment horizontal="center" vertical="center"/>
    </xf>
    <xf numFmtId="3" fontId="8" fillId="0" borderId="53" xfId="0" applyNumberFormat="1" applyFont="1" applyBorder="1" applyAlignment="1">
      <alignment horizontal="center" vertical="center"/>
    </xf>
    <xf numFmtId="3" fontId="8" fillId="0" borderId="0" xfId="0" applyNumberFormat="1" applyFont="1" applyBorder="1" applyAlignment="1">
      <alignment horizontal="center" vertical="center"/>
    </xf>
    <xf numFmtId="0" fontId="25" fillId="0" borderId="133" xfId="0" applyFont="1" applyBorder="1" applyAlignment="1">
      <alignment horizontal="left" vertical="center" wrapText="1"/>
    </xf>
    <xf numFmtId="4" fontId="8" fillId="0" borderId="133" xfId="0" applyNumberFormat="1" applyFont="1" applyBorder="1" applyAlignment="1">
      <alignment horizontal="center" vertical="center"/>
    </xf>
    <xf numFmtId="0" fontId="6" fillId="0" borderId="134" xfId="0" applyFont="1" applyBorder="1" applyAlignment="1">
      <alignment vertical="center"/>
    </xf>
    <xf numFmtId="3" fontId="6" fillId="0" borderId="134" xfId="0" applyNumberFormat="1" applyFont="1" applyBorder="1" applyAlignment="1">
      <alignment vertical="center"/>
    </xf>
    <xf numFmtId="164" fontId="13" fillId="0" borderId="47" xfId="856" applyFont="1" applyBorder="1" applyAlignment="1">
      <alignment vertical="center"/>
    </xf>
    <xf numFmtId="164" fontId="13" fillId="0" borderId="0" xfId="856" applyFont="1" applyAlignment="1">
      <alignment vertical="center"/>
    </xf>
    <xf numFmtId="164" fontId="13" fillId="0" borderId="0" xfId="856" applyFont="1" applyBorder="1" applyAlignment="1">
      <alignment vertical="center"/>
    </xf>
    <xf numFmtId="164" fontId="13" fillId="0" borderId="53" xfId="856" applyFont="1" applyBorder="1" applyAlignment="1">
      <alignment vertical="center"/>
    </xf>
    <xf numFmtId="0" fontId="158" fillId="0" borderId="135" xfId="867" applyFont="1" applyBorder="1" applyAlignment="1">
      <alignment horizontal="center" wrapText="1"/>
    </xf>
    <xf numFmtId="0" fontId="158" fillId="0" borderId="136" xfId="867" applyFont="1" applyBorder="1" applyAlignment="1">
      <alignment horizontal="center"/>
    </xf>
    <xf numFmtId="0" fontId="158" fillId="0" borderId="136" xfId="867" applyFont="1" applyBorder="1" applyAlignment="1">
      <alignment horizontal="center" wrapText="1"/>
    </xf>
    <xf numFmtId="0" fontId="158" fillId="0" borderId="137" xfId="867" applyFont="1" applyBorder="1" applyAlignment="1">
      <alignment horizontal="center" wrapText="1"/>
    </xf>
    <xf numFmtId="170" fontId="153" fillId="0" borderId="104" xfId="867" applyNumberFormat="1" applyFont="1" applyBorder="1" applyAlignment="1">
      <alignment horizontal="right" vertical="top"/>
    </xf>
    <xf numFmtId="170" fontId="153" fillId="0" borderId="105" xfId="867" applyNumberFormat="1" applyFont="1" applyBorder="1" applyAlignment="1">
      <alignment horizontal="right" vertical="top"/>
    </xf>
    <xf numFmtId="170" fontId="153" fillId="0" borderId="106" xfId="867" applyNumberFormat="1" applyFont="1" applyBorder="1" applyAlignment="1">
      <alignment horizontal="right" vertical="top"/>
    </xf>
    <xf numFmtId="170" fontId="153" fillId="0" borderId="104" xfId="868" applyNumberFormat="1" applyFont="1" applyBorder="1" applyAlignment="1">
      <alignment horizontal="right" vertical="top"/>
    </xf>
    <xf numFmtId="170" fontId="153" fillId="0" borderId="105" xfId="868" applyNumberFormat="1" applyFont="1" applyBorder="1" applyAlignment="1">
      <alignment horizontal="right" vertical="top"/>
    </xf>
    <xf numFmtId="170" fontId="153" fillId="0" borderId="106" xfId="868" applyNumberFormat="1" applyFont="1" applyBorder="1" applyAlignment="1">
      <alignment horizontal="right" vertical="top"/>
    </xf>
    <xf numFmtId="170" fontId="153" fillId="0" borderId="102" xfId="867" applyNumberFormat="1" applyFont="1" applyBorder="1" applyAlignment="1">
      <alignment horizontal="right" vertical="top"/>
    </xf>
    <xf numFmtId="170" fontId="153" fillId="0" borderId="107" xfId="867" applyNumberFormat="1" applyFont="1" applyBorder="1" applyAlignment="1">
      <alignment horizontal="right" vertical="top"/>
    </xf>
    <xf numFmtId="170" fontId="153" fillId="0" borderId="108" xfId="867" applyNumberFormat="1" applyFont="1" applyBorder="1" applyAlignment="1">
      <alignment horizontal="right" vertical="top"/>
    </xf>
    <xf numFmtId="170" fontId="153" fillId="0" borderId="102" xfId="868" applyNumberFormat="1" applyFont="1" applyBorder="1" applyAlignment="1">
      <alignment horizontal="right" vertical="top"/>
    </xf>
    <xf numFmtId="170" fontId="153" fillId="0" borderId="107" xfId="868" applyNumberFormat="1" applyFont="1" applyBorder="1" applyAlignment="1">
      <alignment horizontal="right" vertical="top"/>
    </xf>
    <xf numFmtId="170" fontId="153" fillId="0" borderId="108" xfId="868" applyNumberFormat="1" applyFont="1" applyBorder="1" applyAlignment="1">
      <alignment horizontal="right" vertical="top"/>
    </xf>
    <xf numFmtId="170" fontId="77" fillId="0" borderId="107" xfId="868" applyNumberFormat="1" applyFont="1" applyBorder="1" applyAlignment="1">
      <alignment horizontal="right" vertical="top"/>
    </xf>
    <xf numFmtId="170" fontId="77" fillId="0" borderId="108" xfId="868" applyNumberFormat="1" applyFont="1" applyBorder="1" applyAlignment="1">
      <alignment horizontal="right" vertical="top"/>
    </xf>
    <xf numFmtId="170" fontId="77" fillId="0" borderId="102" xfId="868" applyNumberFormat="1" applyFont="1" applyBorder="1" applyAlignment="1">
      <alignment horizontal="right" vertical="top"/>
    </xf>
    <xf numFmtId="170" fontId="77" fillId="0" borderId="102" xfId="867" applyNumberFormat="1" applyFont="1" applyBorder="1" applyAlignment="1">
      <alignment horizontal="right" vertical="top"/>
    </xf>
    <xf numFmtId="170" fontId="77" fillId="0" borderId="107" xfId="867" applyNumberFormat="1" applyFont="1" applyBorder="1" applyAlignment="1">
      <alignment horizontal="right" vertical="top"/>
    </xf>
    <xf numFmtId="170" fontId="77" fillId="0" borderId="108" xfId="867" applyNumberFormat="1" applyFont="1" applyBorder="1" applyAlignment="1">
      <alignment horizontal="right" vertical="top"/>
    </xf>
    <xf numFmtId="0" fontId="77" fillId="0" borderId="0" xfId="868"/>
    <xf numFmtId="170" fontId="77" fillId="0" borderId="109" xfId="867" applyNumberFormat="1" applyFont="1" applyBorder="1" applyAlignment="1">
      <alignment horizontal="right" vertical="top"/>
    </xf>
    <xf numFmtId="170" fontId="77" fillId="0" borderId="110" xfId="867" applyNumberFormat="1" applyFont="1" applyBorder="1" applyAlignment="1">
      <alignment horizontal="right" vertical="top"/>
    </xf>
    <xf numFmtId="170" fontId="77" fillId="0" borderId="111" xfId="867" applyNumberFormat="1" applyFont="1" applyBorder="1" applyAlignment="1">
      <alignment horizontal="right" vertical="top"/>
    </xf>
    <xf numFmtId="170" fontId="77" fillId="0" borderId="109" xfId="868" applyNumberFormat="1" applyFont="1" applyBorder="1" applyAlignment="1">
      <alignment horizontal="right" vertical="top"/>
    </xf>
    <xf numFmtId="170" fontId="77" fillId="0" borderId="110" xfId="868" applyNumberFormat="1" applyFont="1" applyBorder="1" applyAlignment="1">
      <alignment horizontal="right" vertical="top"/>
    </xf>
    <xf numFmtId="170" fontId="77" fillId="0" borderId="111" xfId="868" applyNumberFormat="1" applyFont="1" applyBorder="1" applyAlignment="1">
      <alignment horizontal="right" vertical="top"/>
    </xf>
    <xf numFmtId="0" fontId="6" fillId="0" borderId="0" xfId="0" applyFont="1" applyAlignment="1">
      <alignment horizontal="left" vertical="center" wrapText="1"/>
    </xf>
    <xf numFmtId="0" fontId="6" fillId="0" borderId="0" xfId="0" applyFont="1" applyAlignment="1">
      <alignment horizontal="left" vertical="center" wrapText="1"/>
    </xf>
    <xf numFmtId="0" fontId="17" fillId="2" borderId="0" xfId="0" applyFont="1" applyFill="1" applyAlignment="1">
      <alignment horizontal="left" vertical="center"/>
    </xf>
    <xf numFmtId="0" fontId="38" fillId="2" borderId="0" xfId="0" applyFont="1" applyFill="1" applyAlignment="1">
      <alignment horizontal="center" vertical="center"/>
    </xf>
    <xf numFmtId="0" fontId="6" fillId="0" borderId="0" xfId="0" applyFont="1" applyFill="1" applyAlignment="1">
      <alignment horizontal="justify" vertical="center" wrapText="1"/>
    </xf>
    <xf numFmtId="2" fontId="13" fillId="0" borderId="0" xfId="0" applyNumberFormat="1" applyFont="1" applyFill="1" applyAlignment="1">
      <alignment vertical="center"/>
    </xf>
    <xf numFmtId="0" fontId="13" fillId="0" borderId="0" xfId="0" applyFont="1" applyFill="1" applyAlignment="1">
      <alignment vertical="center"/>
    </xf>
    <xf numFmtId="2" fontId="64" fillId="0" borderId="0" xfId="0" applyNumberFormat="1" applyFont="1" applyFill="1" applyAlignment="1">
      <alignment horizontal="left"/>
    </xf>
    <xf numFmtId="2" fontId="13" fillId="0" borderId="0" xfId="0" applyNumberFormat="1" applyFont="1" applyFill="1"/>
    <xf numFmtId="3" fontId="15" fillId="0" borderId="0" xfId="0" applyNumberFormat="1" applyFont="1" applyFill="1" applyAlignment="1">
      <alignment horizontal="center" vertical="center"/>
    </xf>
    <xf numFmtId="0" fontId="0" fillId="0" borderId="0" xfId="0" applyNumberFormat="1" applyFill="1" applyBorder="1" applyProtection="1"/>
    <xf numFmtId="0" fontId="6" fillId="0" borderId="0" xfId="0" applyNumberFormat="1" applyFont="1" applyFill="1" applyBorder="1" applyProtection="1"/>
    <xf numFmtId="0" fontId="6" fillId="0" borderId="42" xfId="0" applyFont="1" applyBorder="1"/>
    <xf numFmtId="0" fontId="0" fillId="0" borderId="49" xfId="0" applyNumberFormat="1" applyFill="1" applyBorder="1" applyProtection="1"/>
    <xf numFmtId="0" fontId="6" fillId="0" borderId="0" xfId="0" applyFont="1" applyAlignment="1">
      <alignment horizontal="center" vertical="center"/>
    </xf>
    <xf numFmtId="0" fontId="39" fillId="0" borderId="0" xfId="0" applyFont="1" applyAlignment="1">
      <alignment horizontal="center" vertical="center" wrapText="1"/>
    </xf>
    <xf numFmtId="0" fontId="6" fillId="0" borderId="0" xfId="0" applyFont="1" applyAlignment="1">
      <alignment horizontal="center"/>
    </xf>
    <xf numFmtId="3" fontId="34" fillId="0" borderId="0" xfId="0" applyNumberFormat="1" applyFont="1"/>
    <xf numFmtId="17" fontId="6" fillId="0" borderId="55" xfId="0" applyNumberFormat="1" applyFont="1" applyBorder="1" applyAlignment="1">
      <alignment horizontal="center"/>
    </xf>
    <xf numFmtId="43" fontId="6" fillId="0" borderId="0" xfId="752" applyFont="1" applyAlignment="1">
      <alignment horizontal="center"/>
    </xf>
    <xf numFmtId="171" fontId="6" fillId="0" borderId="0" xfId="1" applyNumberFormat="1" applyFont="1"/>
    <xf numFmtId="0" fontId="6" fillId="0" borderId="0" xfId="0" applyFont="1" applyAlignment="1">
      <alignment wrapText="1"/>
    </xf>
    <xf numFmtId="171" fontId="16" fillId="28" borderId="25" xfId="1" applyNumberFormat="1" applyFont="1" applyFill="1" applyBorder="1" applyAlignment="1">
      <alignment horizontal="center"/>
    </xf>
    <xf numFmtId="0" fontId="24" fillId="0" borderId="0" xfId="0" applyFont="1" applyFill="1" applyAlignment="1">
      <alignment horizontal="center"/>
    </xf>
    <xf numFmtId="0" fontId="17" fillId="29" borderId="0" xfId="0" applyFont="1" applyFill="1" applyBorder="1" applyAlignment="1">
      <alignment horizontal="center"/>
    </xf>
    <xf numFmtId="17" fontId="0" fillId="0" borderId="1" xfId="0" applyNumberFormat="1" applyFont="1" applyBorder="1" applyAlignment="1">
      <alignment horizontal="center"/>
    </xf>
    <xf numFmtId="0" fontId="17" fillId="29" borderId="0" xfId="0" applyFont="1" applyFill="1" applyBorder="1" applyAlignment="1"/>
    <xf numFmtId="0" fontId="17" fillId="29" borderId="0" xfId="0" applyFont="1" applyFill="1" applyBorder="1" applyAlignment="1">
      <alignment horizontal="center" vertical="center"/>
    </xf>
    <xf numFmtId="169" fontId="6" fillId="2" borderId="54" xfId="752" applyNumberFormat="1" applyFont="1" applyFill="1" applyBorder="1" applyAlignment="1">
      <alignment horizontal="center" vertical="center"/>
    </xf>
    <xf numFmtId="0" fontId="25" fillId="0" borderId="40" xfId="0" applyFont="1" applyBorder="1" applyAlignment="1">
      <alignment horizontal="left" vertical="center"/>
    </xf>
    <xf numFmtId="0" fontId="25" fillId="0" borderId="41" xfId="0" applyFont="1" applyBorder="1" applyAlignment="1">
      <alignment horizontal="left" vertical="center"/>
    </xf>
    <xf numFmtId="0" fontId="0" fillId="28" borderId="0" xfId="0" applyFill="1" applyBorder="1"/>
    <xf numFmtId="164" fontId="0" fillId="0" borderId="0" xfId="856" applyFont="1" applyBorder="1"/>
    <xf numFmtId="0" fontId="0" fillId="28" borderId="40" xfId="0" applyFill="1" applyBorder="1"/>
    <xf numFmtId="0" fontId="0" fillId="28" borderId="42" xfId="0" applyFill="1" applyBorder="1"/>
    <xf numFmtId="164" fontId="0" fillId="0" borderId="49" xfId="856" applyFont="1" applyBorder="1"/>
    <xf numFmtId="173" fontId="106" fillId="0" borderId="73" xfId="856" applyNumberFormat="1" applyFont="1" applyBorder="1" applyAlignment="1">
      <alignment vertical="center" wrapText="1"/>
    </xf>
    <xf numFmtId="173" fontId="106" fillId="0" borderId="73" xfId="856" applyNumberFormat="1" applyFont="1" applyBorder="1" applyAlignment="1">
      <alignment horizontal="center" vertical="center" wrapText="1"/>
    </xf>
    <xf numFmtId="173" fontId="106" fillId="0" borderId="73" xfId="856" applyNumberFormat="1" applyFont="1" applyBorder="1" applyAlignment="1">
      <alignment horizontal="left" vertical="center" wrapText="1"/>
    </xf>
    <xf numFmtId="173" fontId="106" fillId="0" borderId="0" xfId="856" applyNumberFormat="1" applyFont="1" applyAlignment="1">
      <alignment vertical="center" wrapText="1"/>
    </xf>
    <xf numFmtId="173" fontId="106" fillId="0" borderId="0" xfId="856" applyNumberFormat="1" applyFont="1" applyAlignment="1">
      <alignment horizontal="left" vertical="center" wrapText="1"/>
    </xf>
    <xf numFmtId="10" fontId="120" fillId="0" borderId="0" xfId="1" applyNumberFormat="1" applyFont="1"/>
    <xf numFmtId="0" fontId="62" fillId="0" borderId="0" xfId="0" applyFont="1" applyAlignment="1">
      <alignment vertical="center"/>
    </xf>
    <xf numFmtId="0" fontId="62" fillId="0" borderId="0" xfId="0" applyFont="1" applyAlignment="1">
      <alignment horizontal="left" vertical="center" wrapText="1"/>
    </xf>
    <xf numFmtId="0" fontId="27" fillId="0" borderId="0" xfId="0" applyFont="1" applyAlignment="1">
      <alignment horizontal="left" vertical="center"/>
    </xf>
    <xf numFmtId="0" fontId="160" fillId="0" borderId="0" xfId="0" applyFont="1" applyAlignment="1">
      <alignment vertical="center"/>
    </xf>
    <xf numFmtId="10" fontId="160" fillId="0" borderId="0" xfId="1" applyNumberFormat="1" applyFont="1" applyAlignment="1">
      <alignment vertical="center"/>
    </xf>
    <xf numFmtId="0" fontId="160" fillId="0" borderId="0" xfId="0" applyFont="1" applyAlignment="1">
      <alignment horizontal="left" vertical="center" wrapText="1"/>
    </xf>
    <xf numFmtId="0" fontId="28" fillId="0" borderId="0" xfId="0" applyFont="1" applyAlignment="1">
      <alignment horizontal="left" vertical="center" wrapText="1"/>
    </xf>
    <xf numFmtId="0" fontId="120" fillId="0" borderId="0" xfId="0" applyFont="1" applyBorder="1"/>
    <xf numFmtId="0" fontId="161" fillId="0" borderId="0" xfId="0" applyNumberFormat="1" applyFont="1" applyBorder="1" applyAlignment="1">
      <alignment horizontal="center" vertical="center"/>
    </xf>
    <xf numFmtId="0" fontId="162" fillId="0" borderId="0" xfId="0" applyFont="1" applyBorder="1" applyAlignment="1">
      <alignment horizontal="left" vertical="center" wrapText="1"/>
    </xf>
    <xf numFmtId="173" fontId="120" fillId="0" borderId="0" xfId="856" applyNumberFormat="1" applyFont="1" applyBorder="1" applyAlignment="1">
      <alignment vertical="center"/>
    </xf>
    <xf numFmtId="173" fontId="120" fillId="0" borderId="0" xfId="856" applyNumberFormat="1" applyFont="1" applyBorder="1" applyAlignment="1">
      <alignment horizontal="center" vertical="center"/>
    </xf>
    <xf numFmtId="10" fontId="120" fillId="0" borderId="0" xfId="1" applyNumberFormat="1" applyFont="1" applyBorder="1" applyAlignment="1">
      <alignment vertical="center"/>
    </xf>
    <xf numFmtId="10" fontId="120" fillId="0" borderId="0" xfId="1" applyNumberFormat="1" applyFont="1" applyBorder="1" applyAlignment="1">
      <alignment horizontal="center" vertical="center"/>
    </xf>
    <xf numFmtId="10" fontId="120" fillId="0" borderId="0" xfId="1" applyNumberFormat="1" applyFont="1" applyBorder="1" applyAlignment="1">
      <alignment vertical="center" wrapText="1"/>
    </xf>
    <xf numFmtId="10" fontId="120" fillId="0" borderId="0" xfId="1" applyNumberFormat="1" applyFont="1" applyBorder="1" applyAlignment="1">
      <alignment horizontal="center" vertical="center" wrapText="1"/>
    </xf>
    <xf numFmtId="0" fontId="28" fillId="0" borderId="0" xfId="0" applyFont="1" applyBorder="1" applyAlignment="1">
      <alignment vertical="center"/>
    </xf>
    <xf numFmtId="0" fontId="28" fillId="0" borderId="0" xfId="0" applyFont="1" applyBorder="1" applyAlignment="1">
      <alignment horizontal="left" vertical="center" wrapText="1"/>
    </xf>
    <xf numFmtId="174" fontId="164" fillId="8" borderId="0" xfId="860" applyFont="1" applyFill="1" applyBorder="1" applyAlignment="1">
      <alignment horizontal="center"/>
    </xf>
    <xf numFmtId="172" fontId="164" fillId="8" borderId="0" xfId="860" applyNumberFormat="1" applyFont="1" applyFill="1" applyBorder="1" applyAlignment="1">
      <alignment horizontal="center"/>
    </xf>
    <xf numFmtId="174" fontId="165" fillId="8" borderId="30" xfId="860" applyFont="1" applyFill="1" applyBorder="1" applyAlignment="1">
      <alignment vertical="center" wrapText="1"/>
    </xf>
    <xf numFmtId="172" fontId="165" fillId="8" borderId="0" xfId="860" applyNumberFormat="1" applyFont="1" applyFill="1" applyBorder="1" applyAlignment="1">
      <alignment vertical="center" wrapText="1"/>
    </xf>
    <xf numFmtId="0" fontId="165" fillId="8" borderId="0" xfId="0" applyFont="1" applyFill="1" applyAlignment="1">
      <alignment vertical="center" wrapText="1"/>
    </xf>
    <xf numFmtId="0" fontId="164" fillId="8" borderId="0" xfId="0" applyFont="1" applyFill="1"/>
    <xf numFmtId="172" fontId="165" fillId="8" borderId="0" xfId="860" applyNumberFormat="1" applyFont="1" applyFill="1" applyAlignment="1">
      <alignment vertical="center" wrapText="1"/>
    </xf>
    <xf numFmtId="174" fontId="165" fillId="8" borderId="0" xfId="860" applyFont="1" applyFill="1" applyAlignment="1">
      <alignment vertical="center" wrapText="1"/>
    </xf>
    <xf numFmtId="174" fontId="164" fillId="0" borderId="0" xfId="860" applyFont="1" applyFill="1" applyBorder="1" applyAlignment="1">
      <alignment horizontal="center"/>
    </xf>
    <xf numFmtId="172" fontId="164" fillId="0" borderId="0" xfId="860" applyNumberFormat="1" applyFont="1" applyFill="1" applyBorder="1" applyAlignment="1">
      <alignment horizontal="center"/>
    </xf>
    <xf numFmtId="174" fontId="164" fillId="0" borderId="30" xfId="860" applyFont="1" applyFill="1" applyBorder="1" applyAlignment="1">
      <alignment horizontal="center"/>
    </xf>
    <xf numFmtId="0" fontId="164" fillId="0" borderId="0" xfId="0" applyFont="1" applyFill="1"/>
    <xf numFmtId="172" fontId="164" fillId="0" borderId="0" xfId="860" applyNumberFormat="1" applyFont="1"/>
    <xf numFmtId="0" fontId="164" fillId="8" borderId="0" xfId="0" applyFont="1" applyFill="1" applyBorder="1"/>
    <xf numFmtId="174" fontId="164" fillId="0" borderId="30" xfId="860" applyFont="1" applyFill="1" applyBorder="1"/>
    <xf numFmtId="172" fontId="164" fillId="0" borderId="0" xfId="860" applyNumberFormat="1" applyFont="1" applyFill="1" applyBorder="1"/>
    <xf numFmtId="174" fontId="164" fillId="0" borderId="0" xfId="860" applyFont="1" applyFill="1" applyBorder="1"/>
    <xf numFmtId="174" fontId="164" fillId="28" borderId="0" xfId="860" applyFont="1" applyFill="1" applyBorder="1"/>
    <xf numFmtId="174" fontId="164" fillId="28" borderId="0" xfId="860" applyFont="1" applyFill="1" applyBorder="1" applyAlignment="1">
      <alignment horizontal="center"/>
    </xf>
    <xf numFmtId="174" fontId="164" fillId="28" borderId="30" xfId="860" applyFont="1" applyFill="1" applyBorder="1"/>
    <xf numFmtId="174" fontId="164" fillId="28" borderId="30" xfId="860" applyFont="1" applyFill="1" applyBorder="1" applyAlignment="1">
      <alignment horizontal="center"/>
    </xf>
    <xf numFmtId="172" fontId="164" fillId="0" borderId="0" xfId="860" applyNumberFormat="1" applyFont="1" applyBorder="1"/>
    <xf numFmtId="174" fontId="164" fillId="0" borderId="24" xfId="860" applyFont="1" applyFill="1" applyBorder="1" applyAlignment="1">
      <alignment horizontal="center"/>
    </xf>
    <xf numFmtId="172" fontId="164" fillId="0" borderId="24" xfId="860" applyNumberFormat="1" applyFont="1" applyFill="1" applyBorder="1" applyAlignment="1">
      <alignment horizontal="center"/>
    </xf>
    <xf numFmtId="174" fontId="164" fillId="28" borderId="61" xfId="860" applyFont="1" applyFill="1" applyBorder="1" applyAlignment="1">
      <alignment horizontal="center"/>
    </xf>
    <xf numFmtId="174" fontId="164" fillId="28" borderId="24" xfId="860" applyFont="1" applyFill="1" applyBorder="1" applyAlignment="1">
      <alignment horizontal="center"/>
    </xf>
    <xf numFmtId="172" fontId="164" fillId="0" borderId="24" xfId="860" applyNumberFormat="1" applyFont="1" applyBorder="1"/>
    <xf numFmtId="0" fontId="6" fillId="0" borderId="0" xfId="0" applyFont="1" applyAlignment="1">
      <alignment horizontal="center" vertical="center"/>
    </xf>
    <xf numFmtId="0" fontId="28" fillId="0" borderId="0" xfId="0" applyFont="1" applyAlignment="1">
      <alignment horizontal="center" vertical="center"/>
    </xf>
    <xf numFmtId="0" fontId="20" fillId="0" borderId="0" xfId="0" applyFont="1" applyAlignment="1">
      <alignment horizontal="center" vertical="center" wrapText="1"/>
    </xf>
    <xf numFmtId="0" fontId="0" fillId="0" borderId="38" xfId="0" applyBorder="1"/>
    <xf numFmtId="0" fontId="0" fillId="0" borderId="50" xfId="0" applyBorder="1"/>
    <xf numFmtId="0" fontId="89" fillId="12" borderId="54" xfId="0" applyFont="1" applyFill="1" applyBorder="1" applyAlignment="1">
      <alignment horizontal="center" vertical="center" wrapText="1"/>
    </xf>
    <xf numFmtId="0" fontId="89" fillId="12" borderId="25" xfId="0" applyFont="1" applyFill="1" applyBorder="1" applyAlignment="1">
      <alignment horizontal="center" vertical="center" wrapText="1"/>
    </xf>
    <xf numFmtId="0" fontId="85" fillId="0" borderId="54" xfId="0" applyFont="1" applyBorder="1" applyAlignment="1">
      <alignment horizontal="center" vertical="center"/>
    </xf>
    <xf numFmtId="0" fontId="88" fillId="12" borderId="54" xfId="0" applyFont="1" applyFill="1" applyBorder="1" applyAlignment="1">
      <alignment horizontal="center" vertical="center" wrapText="1"/>
    </xf>
    <xf numFmtId="0" fontId="85" fillId="0" borderId="54" xfId="0" applyFont="1" applyBorder="1" applyAlignment="1">
      <alignment horizontal="left"/>
    </xf>
    <xf numFmtId="0" fontId="85" fillId="0" borderId="25" xfId="0" applyFont="1" applyBorder="1" applyAlignment="1">
      <alignment horizontal="left"/>
    </xf>
    <xf numFmtId="0" fontId="88" fillId="12" borderId="55" xfId="0" applyFont="1" applyFill="1" applyBorder="1" applyAlignment="1">
      <alignment horizontal="center" vertical="center" wrapText="1"/>
    </xf>
    <xf numFmtId="0" fontId="91" fillId="0" borderId="1" xfId="0" applyFont="1" applyBorder="1" applyAlignment="1">
      <alignment horizontal="center" vertical="center" wrapText="1"/>
    </xf>
    <xf numFmtId="0" fontId="164" fillId="0" borderId="0" xfId="0" applyFont="1"/>
    <xf numFmtId="0" fontId="164" fillId="0" borderId="0" xfId="0" applyFont="1" applyAlignment="1">
      <alignment horizontal="center" vertical="center"/>
    </xf>
    <xf numFmtId="0" fontId="164" fillId="0" borderId="61" xfId="0" applyFont="1" applyBorder="1" applyAlignment="1">
      <alignment horizontal="center" vertical="center" wrapText="1"/>
    </xf>
    <xf numFmtId="0" fontId="164" fillId="0" borderId="24" xfId="0" applyFont="1" applyBorder="1" applyAlignment="1">
      <alignment horizontal="center" vertical="center" wrapText="1"/>
    </xf>
    <xf numFmtId="164" fontId="167" fillId="2" borderId="24" xfId="856" applyFont="1" applyFill="1" applyBorder="1" applyAlignment="1">
      <alignment horizontal="center" vertical="center" wrapText="1"/>
    </xf>
    <xf numFmtId="0" fontId="164" fillId="0" borderId="141" xfId="0" applyFont="1" applyBorder="1" applyAlignment="1">
      <alignment horizontal="center" vertical="center" wrapText="1"/>
    </xf>
    <xf numFmtId="0" fontId="163" fillId="4" borderId="142" xfId="0" applyFont="1" applyFill="1" applyBorder="1" applyAlignment="1">
      <alignment vertical="center" wrapText="1"/>
    </xf>
    <xf numFmtId="164" fontId="163" fillId="4" borderId="40" xfId="856" applyFont="1" applyFill="1" applyBorder="1" applyAlignment="1">
      <alignment vertical="center" wrapText="1"/>
    </xf>
    <xf numFmtId="164" fontId="163" fillId="4" borderId="0" xfId="856" applyFont="1" applyFill="1" applyBorder="1" applyAlignment="1">
      <alignment vertical="center" wrapText="1"/>
    </xf>
    <xf numFmtId="164" fontId="163" fillId="4" borderId="41" xfId="856" applyFont="1" applyFill="1" applyBorder="1" applyAlignment="1">
      <alignment vertical="center" wrapText="1"/>
    </xf>
    <xf numFmtId="0" fontId="165" fillId="8" borderId="143" xfId="0" applyFont="1" applyFill="1" applyBorder="1" applyAlignment="1">
      <alignment horizontal="left" vertical="center" wrapText="1" indent="2"/>
    </xf>
    <xf numFmtId="164" fontId="165" fillId="8" borderId="40" xfId="856" applyFont="1" applyFill="1" applyBorder="1" applyAlignment="1">
      <alignment horizontal="left" vertical="center" wrapText="1" indent="2"/>
    </xf>
    <xf numFmtId="164" fontId="165" fillId="8" borderId="0" xfId="856" applyFont="1" applyFill="1" applyBorder="1" applyAlignment="1">
      <alignment horizontal="left" vertical="center" wrapText="1" indent="2"/>
    </xf>
    <xf numFmtId="164" fontId="165" fillId="8" borderId="41" xfId="856" applyFont="1" applyFill="1" applyBorder="1" applyAlignment="1">
      <alignment horizontal="left" vertical="center" wrapText="1" indent="2"/>
    </xf>
    <xf numFmtId="0" fontId="164" fillId="0" borderId="143" xfId="0" applyFont="1" applyBorder="1"/>
    <xf numFmtId="164" fontId="164" fillId="0" borderId="40" xfId="856" applyFont="1" applyBorder="1"/>
    <xf numFmtId="164" fontId="164" fillId="0" borderId="0" xfId="856" applyFont="1" applyBorder="1"/>
    <xf numFmtId="164" fontId="164" fillId="0" borderId="41" xfId="856" applyFont="1" applyBorder="1"/>
    <xf numFmtId="164" fontId="164" fillId="0" borderId="40" xfId="856" applyFont="1" applyFill="1" applyBorder="1"/>
    <xf numFmtId="164" fontId="164" fillId="8" borderId="40" xfId="856" applyFont="1" applyFill="1" applyBorder="1"/>
    <xf numFmtId="164" fontId="164" fillId="8" borderId="0" xfId="856" applyFont="1" applyFill="1" applyBorder="1"/>
    <xf numFmtId="164" fontId="164" fillId="8" borderId="41" xfId="856" applyFont="1" applyFill="1" applyBorder="1"/>
    <xf numFmtId="0" fontId="164" fillId="0" borderId="144" xfId="0" applyFont="1" applyBorder="1"/>
    <xf numFmtId="164" fontId="164" fillId="0" borderId="42" xfId="856" applyFont="1" applyBorder="1"/>
    <xf numFmtId="164" fontId="164" fillId="0" borderId="49" xfId="856" applyFont="1" applyBorder="1"/>
    <xf numFmtId="164" fontId="164" fillId="0" borderId="43" xfId="856" applyFont="1" applyBorder="1"/>
    <xf numFmtId="0" fontId="165" fillId="0" borderId="0" xfId="0" applyFont="1" applyAlignment="1"/>
    <xf numFmtId="0" fontId="164" fillId="0" borderId="0" xfId="0" applyFont="1" applyAlignment="1">
      <alignment vertical="center"/>
    </xf>
    <xf numFmtId="0" fontId="165" fillId="2" borderId="0" xfId="0" applyFont="1" applyFill="1" applyAlignment="1">
      <alignment vertical="center"/>
    </xf>
    <xf numFmtId="164" fontId="164" fillId="0" borderId="0" xfId="856" applyFont="1"/>
    <xf numFmtId="0" fontId="163" fillId="4" borderId="38" xfId="0" applyFont="1" applyFill="1" applyBorder="1" applyAlignment="1">
      <alignment vertical="center" wrapText="1"/>
    </xf>
    <xf numFmtId="2" fontId="21" fillId="2" borderId="26" xfId="1" applyNumberFormat="1" applyFont="1" applyFill="1" applyBorder="1" applyAlignment="1">
      <alignment horizontal="right" vertical="center"/>
    </xf>
    <xf numFmtId="0" fontId="165" fillId="8" borderId="40" xfId="0" applyFont="1" applyFill="1" applyBorder="1" applyAlignment="1">
      <alignment horizontal="left" vertical="center" wrapText="1" indent="2"/>
    </xf>
    <xf numFmtId="2" fontId="21" fillId="2" borderId="0" xfId="0" applyNumberFormat="1" applyFont="1" applyFill="1" applyBorder="1" applyAlignment="1">
      <alignment vertical="center"/>
    </xf>
    <xf numFmtId="0" fontId="164" fillId="0" borderId="40" xfId="0" applyFont="1" applyBorder="1"/>
    <xf numFmtId="0" fontId="164" fillId="0" borderId="42" xfId="0" applyFont="1" applyBorder="1"/>
    <xf numFmtId="2" fontId="45" fillId="2" borderId="0" xfId="752" applyNumberFormat="1" applyFont="1" applyFill="1" applyAlignment="1">
      <alignment horizontal="center" vertical="center" wrapText="1"/>
    </xf>
    <xf numFmtId="0" fontId="16" fillId="0" borderId="0" xfId="0" applyFont="1" applyAlignment="1">
      <alignment vertical="center" wrapText="1"/>
    </xf>
    <xf numFmtId="2" fontId="44" fillId="2" borderId="0" xfId="0" applyNumberFormat="1" applyFont="1" applyFill="1" applyAlignment="1">
      <alignment horizontal="center" vertical="center" wrapText="1"/>
    </xf>
    <xf numFmtId="3" fontId="41" fillId="2" borderId="0" xfId="0" applyNumberFormat="1" applyFont="1" applyFill="1" applyAlignment="1">
      <alignment horizontal="center" vertical="center" wrapText="1"/>
    </xf>
    <xf numFmtId="2" fontId="21" fillId="2" borderId="53" xfId="0" applyNumberFormat="1" applyFont="1" applyFill="1" applyBorder="1" applyAlignment="1">
      <alignment horizontal="center" vertical="center" wrapText="1"/>
    </xf>
    <xf numFmtId="2" fontId="21" fillId="2" borderId="47" xfId="752" applyNumberFormat="1" applyFont="1" applyFill="1" applyBorder="1" applyAlignment="1">
      <alignment horizontal="center" vertical="center" wrapText="1"/>
    </xf>
    <xf numFmtId="2" fontId="21" fillId="2" borderId="0" xfId="752" applyNumberFormat="1" applyFont="1" applyFill="1" applyAlignment="1">
      <alignment horizontal="center" vertical="center" wrapText="1"/>
    </xf>
    <xf numFmtId="2" fontId="21" fillId="2" borderId="53" xfId="752" applyNumberFormat="1" applyFont="1" applyFill="1" applyBorder="1" applyAlignment="1">
      <alignment horizontal="center" vertical="center" wrapText="1"/>
    </xf>
    <xf numFmtId="2" fontId="13" fillId="0" borderId="0" xfId="752" applyNumberFormat="1" applyFont="1" applyAlignment="1">
      <alignment horizontal="center" vertical="center" wrapText="1"/>
    </xf>
    <xf numFmtId="0" fontId="39" fillId="0" borderId="0" xfId="0" applyFont="1" applyAlignment="1">
      <alignment vertical="center" wrapText="1"/>
    </xf>
    <xf numFmtId="0" fontId="13" fillId="2" borderId="53" xfId="0" applyFont="1" applyFill="1" applyBorder="1" applyAlignment="1">
      <alignment vertical="center" wrapText="1"/>
    </xf>
    <xf numFmtId="0" fontId="39" fillId="0" borderId="134" xfId="0" applyFont="1" applyBorder="1" applyAlignment="1">
      <alignment vertical="center" wrapText="1"/>
    </xf>
    <xf numFmtId="0" fontId="13" fillId="2" borderId="0" xfId="0" applyFont="1" applyFill="1" applyAlignment="1">
      <alignment horizontal="left" vertical="center" wrapText="1"/>
    </xf>
    <xf numFmtId="0" fontId="13" fillId="2" borderId="53" xfId="0" applyFont="1" applyFill="1" applyBorder="1" applyAlignment="1">
      <alignment horizontal="left" vertical="center" wrapText="1"/>
    </xf>
    <xf numFmtId="0" fontId="13" fillId="0" borderId="33" xfId="0" applyFont="1" applyBorder="1" applyAlignment="1">
      <alignment horizontal="left" vertical="center" wrapText="1"/>
    </xf>
    <xf numFmtId="175" fontId="13" fillId="0" borderId="0" xfId="752" applyNumberFormat="1" applyFont="1" applyAlignment="1">
      <alignment horizontal="center" vertical="center" wrapText="1"/>
    </xf>
    <xf numFmtId="175" fontId="6" fillId="0" borderId="0" xfId="752" applyNumberFormat="1" applyFont="1" applyAlignment="1">
      <alignment horizontal="center" vertical="center" wrapText="1"/>
    </xf>
    <xf numFmtId="175" fontId="21" fillId="2" borderId="0" xfId="752" applyNumberFormat="1" applyFont="1" applyFill="1" applyAlignment="1">
      <alignment horizontal="center" vertical="center" wrapText="1"/>
    </xf>
    <xf numFmtId="175" fontId="21" fillId="2" borderId="53" xfId="752" applyNumberFormat="1" applyFont="1" applyFill="1" applyBorder="1" applyAlignment="1">
      <alignment horizontal="center" vertical="center" wrapText="1"/>
    </xf>
    <xf numFmtId="175" fontId="13" fillId="0" borderId="0" xfId="0" applyNumberFormat="1" applyFont="1" applyAlignment="1">
      <alignment vertical="center" wrapText="1"/>
    </xf>
    <xf numFmtId="175" fontId="16" fillId="0" borderId="0" xfId="0" applyNumberFormat="1" applyFont="1" applyAlignment="1">
      <alignment vertical="center" wrapText="1"/>
    </xf>
    <xf numFmtId="0" fontId="168" fillId="2" borderId="0" xfId="0" applyFont="1" applyFill="1" applyAlignment="1">
      <alignment vertical="center" wrapText="1"/>
    </xf>
    <xf numFmtId="0" fontId="168" fillId="0" borderId="0" xfId="0" applyFont="1" applyFill="1" applyAlignment="1">
      <alignment vertical="center" wrapText="1"/>
    </xf>
    <xf numFmtId="174" fontId="168" fillId="2" borderId="0" xfId="860" applyFont="1" applyFill="1" applyAlignment="1">
      <alignment vertical="center" wrapText="1"/>
    </xf>
    <xf numFmtId="0" fontId="164" fillId="2" borderId="0" xfId="0" applyFont="1" applyFill="1" applyAlignment="1">
      <alignment vertical="center"/>
    </xf>
    <xf numFmtId="174" fontId="164" fillId="0" borderId="0" xfId="860" applyFont="1"/>
    <xf numFmtId="0" fontId="170" fillId="0" borderId="0" xfId="0" applyFont="1"/>
    <xf numFmtId="0" fontId="166" fillId="2" borderId="0" xfId="0" applyFont="1" applyFill="1" applyAlignment="1">
      <alignment horizontal="left" vertical="center" wrapText="1"/>
    </xf>
    <xf numFmtId="0" fontId="166" fillId="2" borderId="24" xfId="0" applyFont="1" applyFill="1" applyBorder="1" applyAlignment="1">
      <alignment horizontal="center" vertical="center" wrapText="1"/>
    </xf>
    <xf numFmtId="0" fontId="166" fillId="0" borderId="0" xfId="0" applyFont="1" applyFill="1" applyAlignment="1">
      <alignment horizontal="left" vertical="center" wrapText="1"/>
    </xf>
    <xf numFmtId="0" fontId="166" fillId="0" borderId="0" xfId="0" applyFont="1" applyFill="1" applyAlignment="1">
      <alignment horizontal="center" vertical="center" wrapText="1"/>
    </xf>
    <xf numFmtId="0" fontId="167" fillId="2" borderId="0" xfId="0" applyFont="1" applyFill="1" applyAlignment="1">
      <alignment vertical="center"/>
    </xf>
    <xf numFmtId="0" fontId="167" fillId="2" borderId="0" xfId="0" applyFont="1" applyFill="1" applyAlignment="1">
      <alignment vertical="center" wrapText="1"/>
    </xf>
    <xf numFmtId="0" fontId="167" fillId="2" borderId="25" xfId="0" applyFont="1" applyFill="1" applyBorder="1" applyAlignment="1">
      <alignment horizontal="center" vertical="center" wrapText="1"/>
    </xf>
    <xf numFmtId="0" fontId="167" fillId="0" borderId="0" xfId="0" applyFont="1" applyFill="1" applyAlignment="1">
      <alignment vertical="center" wrapText="1"/>
    </xf>
    <xf numFmtId="174" fontId="167" fillId="2" borderId="25" xfId="860" applyFont="1" applyFill="1" applyBorder="1" applyAlignment="1">
      <alignment horizontal="center" vertical="center" wrapText="1"/>
    </xf>
    <xf numFmtId="172" fontId="167" fillId="0" borderId="0" xfId="0" applyNumberFormat="1" applyFont="1" applyFill="1" applyAlignment="1">
      <alignment horizontal="center" vertical="center" wrapText="1"/>
    </xf>
    <xf numFmtId="0" fontId="167" fillId="0" borderId="0" xfId="0" applyFont="1" applyFill="1" applyAlignment="1">
      <alignment horizontal="center" vertical="center" wrapText="1"/>
    </xf>
    <xf numFmtId="0" fontId="167" fillId="0" borderId="0" xfId="0" applyFont="1"/>
    <xf numFmtId="0" fontId="171" fillId="4" borderId="0" xfId="0" applyFont="1" applyFill="1" applyAlignment="1">
      <alignment vertical="center" wrapText="1"/>
    </xf>
    <xf numFmtId="172" fontId="171" fillId="4" borderId="0" xfId="860" applyNumberFormat="1" applyFont="1" applyFill="1" applyAlignment="1">
      <alignment horizontal="center" vertical="center" wrapText="1"/>
    </xf>
    <xf numFmtId="0" fontId="171" fillId="0" borderId="0" xfId="0" applyFont="1" applyFill="1" applyAlignment="1">
      <alignment vertical="center" wrapText="1"/>
    </xf>
    <xf numFmtId="174" fontId="171" fillId="4" borderId="0" xfId="860" applyFont="1" applyFill="1" applyAlignment="1">
      <alignment vertical="center" wrapText="1"/>
    </xf>
    <xf numFmtId="172" fontId="171" fillId="4" borderId="0" xfId="860" applyNumberFormat="1" applyFont="1" applyFill="1" applyAlignment="1">
      <alignment vertical="center" wrapText="1"/>
    </xf>
    <xf numFmtId="176" fontId="77" fillId="0" borderId="0" xfId="860" applyNumberFormat="1" applyFont="1" applyFill="1" applyAlignment="1">
      <alignment vertical="center" wrapText="1"/>
    </xf>
    <xf numFmtId="174" fontId="171" fillId="0" borderId="0" xfId="860" applyFont="1" applyFill="1" applyAlignment="1">
      <alignment vertical="center" wrapText="1"/>
    </xf>
    <xf numFmtId="0" fontId="167" fillId="0" borderId="0" xfId="0" applyFont="1" applyFill="1" applyAlignment="1">
      <alignment vertical="center"/>
    </xf>
    <xf numFmtId="0" fontId="172" fillId="8" borderId="0" xfId="0" applyFont="1" applyFill="1" applyAlignment="1">
      <alignment horizontal="left" vertical="center" wrapText="1" indent="2"/>
    </xf>
    <xf numFmtId="0" fontId="172" fillId="8" borderId="0" xfId="0" applyFont="1" applyFill="1" applyAlignment="1">
      <alignment vertical="center" wrapText="1"/>
    </xf>
    <xf numFmtId="172" fontId="172" fillId="8" borderId="0" xfId="860" applyNumberFormat="1" applyFont="1" applyFill="1" applyAlignment="1">
      <alignment vertical="center" wrapText="1"/>
    </xf>
    <xf numFmtId="0" fontId="172" fillId="0" borderId="0" xfId="0" applyFont="1" applyFill="1" applyAlignment="1">
      <alignment horizontal="left" vertical="center" wrapText="1" indent="2"/>
    </xf>
    <xf numFmtId="174" fontId="172" fillId="8" borderId="0" xfId="860" applyFont="1" applyFill="1" applyAlignment="1">
      <alignment horizontal="left" vertical="center" wrapText="1" indent="2"/>
    </xf>
    <xf numFmtId="172" fontId="172" fillId="8" borderId="0" xfId="860" applyNumberFormat="1" applyFont="1" applyFill="1" applyAlignment="1">
      <alignment horizontal="left" vertical="center" wrapText="1" indent="2"/>
    </xf>
    <xf numFmtId="174" fontId="172" fillId="8" borderId="0" xfId="860" applyFont="1" applyFill="1" applyAlignment="1">
      <alignment vertical="center" wrapText="1"/>
    </xf>
    <xf numFmtId="0" fontId="172" fillId="0" borderId="0" xfId="0" applyFont="1" applyFill="1" applyAlignment="1">
      <alignment vertical="center" wrapText="1"/>
    </xf>
    <xf numFmtId="0" fontId="167" fillId="0" borderId="0" xfId="0" applyFont="1" applyFill="1"/>
    <xf numFmtId="172" fontId="167" fillId="0" borderId="0" xfId="860" applyNumberFormat="1" applyFont="1" applyFill="1" applyBorder="1"/>
    <xf numFmtId="172" fontId="167" fillId="0" borderId="0" xfId="860" applyNumberFormat="1" applyFont="1"/>
    <xf numFmtId="174" fontId="167" fillId="0" borderId="0" xfId="860" applyFont="1"/>
    <xf numFmtId="174" fontId="167" fillId="0" borderId="0" xfId="860" applyFont="1" applyFill="1" applyBorder="1" applyAlignment="1">
      <alignment horizontal="center"/>
    </xf>
    <xf numFmtId="166" fontId="167" fillId="0" borderId="0" xfId="860" applyNumberFormat="1" applyFont="1" applyFill="1"/>
    <xf numFmtId="172" fontId="167" fillId="0" borderId="0" xfId="860" applyNumberFormat="1" applyFont="1" applyFill="1" applyBorder="1" applyAlignment="1">
      <alignment horizontal="center"/>
    </xf>
    <xf numFmtId="0" fontId="167" fillId="0" borderId="0" xfId="0" applyFont="1" applyFill="1" applyBorder="1"/>
    <xf numFmtId="174" fontId="167" fillId="0" borderId="0" xfId="860" applyFont="1" applyFill="1" applyBorder="1"/>
    <xf numFmtId="172" fontId="77" fillId="0" borderId="0" xfId="860" applyNumberFormat="1" applyFont="1" applyFill="1" applyBorder="1"/>
    <xf numFmtId="172" fontId="77" fillId="0" borderId="0" xfId="860" applyNumberFormat="1" applyFont="1"/>
    <xf numFmtId="174" fontId="77" fillId="0" borderId="0" xfId="860" applyFont="1" applyFill="1" applyBorder="1"/>
    <xf numFmtId="0" fontId="77" fillId="0" borderId="0" xfId="0" applyFont="1" applyFill="1" applyBorder="1"/>
    <xf numFmtId="172" fontId="167" fillId="0" borderId="0" xfId="860" applyNumberFormat="1" applyFont="1" applyBorder="1"/>
    <xf numFmtId="0" fontId="172" fillId="2" borderId="0" xfId="0" applyFont="1" applyFill="1" applyAlignment="1">
      <alignment vertical="center"/>
    </xf>
    <xf numFmtId="0" fontId="172" fillId="0" borderId="0" xfId="0" applyFont="1" applyFill="1" applyAlignment="1">
      <alignment vertical="center"/>
    </xf>
    <xf numFmtId="174" fontId="167" fillId="2" borderId="0" xfId="860" applyFont="1" applyFill="1" applyAlignment="1">
      <alignment vertical="center"/>
    </xf>
    <xf numFmtId="0" fontId="164" fillId="2" borderId="0" xfId="0" applyFont="1" applyFill="1" applyAlignment="1">
      <alignment vertical="center" wrapText="1"/>
    </xf>
    <xf numFmtId="174" fontId="164" fillId="2" borderId="0" xfId="860" applyFont="1" applyFill="1" applyAlignment="1">
      <alignment horizontal="center" vertical="center" wrapText="1"/>
    </xf>
    <xf numFmtId="172" fontId="164" fillId="2" borderId="0" xfId="860" applyNumberFormat="1" applyFont="1" applyFill="1" applyAlignment="1">
      <alignment horizontal="center" vertical="center" wrapText="1"/>
    </xf>
    <xf numFmtId="174" fontId="164" fillId="2" borderId="0" xfId="860" applyFont="1" applyFill="1" applyAlignment="1">
      <alignment vertical="center" wrapText="1"/>
    </xf>
    <xf numFmtId="0" fontId="164" fillId="0" borderId="0" xfId="0" applyFont="1" applyFill="1" applyAlignment="1">
      <alignment vertical="center" wrapText="1"/>
    </xf>
    <xf numFmtId="172" fontId="164" fillId="0" borderId="0" xfId="860" applyNumberFormat="1" applyFont="1" applyFill="1" applyAlignment="1">
      <alignment vertical="center" wrapText="1"/>
    </xf>
    <xf numFmtId="0" fontId="165" fillId="2" borderId="0" xfId="0" applyFont="1" applyFill="1" applyAlignment="1">
      <alignment horizontal="left" vertical="center" wrapText="1"/>
    </xf>
    <xf numFmtId="174" fontId="173" fillId="2" borderId="0" xfId="860" applyFont="1" applyFill="1" applyAlignment="1">
      <alignment horizontal="center" vertical="center" wrapText="1"/>
    </xf>
    <xf numFmtId="172" fontId="173" fillId="2" borderId="0" xfId="860" applyNumberFormat="1" applyFont="1" applyFill="1" applyAlignment="1">
      <alignment horizontal="center" vertical="center" wrapText="1"/>
    </xf>
    <xf numFmtId="174" fontId="173" fillId="2" borderId="0" xfId="860" applyFont="1" applyFill="1" applyBorder="1" applyAlignment="1">
      <alignment horizontal="left" vertical="center" wrapText="1"/>
    </xf>
    <xf numFmtId="0" fontId="173" fillId="2" borderId="0" xfId="0" applyFont="1" applyFill="1" applyBorder="1" applyAlignment="1">
      <alignment horizontal="left" vertical="center" wrapText="1"/>
    </xf>
    <xf numFmtId="0" fontId="173" fillId="0" borderId="0" xfId="0" applyFont="1" applyFill="1" applyAlignment="1">
      <alignment horizontal="left" vertical="center" wrapText="1"/>
    </xf>
    <xf numFmtId="0" fontId="168" fillId="0" borderId="0" xfId="0" applyFont="1" applyFill="1"/>
    <xf numFmtId="172" fontId="168" fillId="0" borderId="0" xfId="860" applyNumberFormat="1" applyFont="1" applyFill="1"/>
    <xf numFmtId="174" fontId="168" fillId="0" borderId="0" xfId="860" applyFont="1"/>
    <xf numFmtId="0" fontId="168" fillId="0" borderId="0" xfId="0" applyFont="1"/>
    <xf numFmtId="0" fontId="173" fillId="2" borderId="0" xfId="860" applyNumberFormat="1" applyFont="1" applyFill="1" applyBorder="1" applyAlignment="1">
      <alignment horizontal="center" vertical="center" wrapText="1"/>
    </xf>
    <xf numFmtId="0" fontId="164" fillId="2" borderId="25" xfId="0" applyFont="1" applyFill="1" applyBorder="1" applyAlignment="1">
      <alignment horizontal="center" vertical="center" wrapText="1"/>
    </xf>
    <xf numFmtId="174" fontId="164" fillId="2" borderId="25" xfId="860" applyFont="1" applyFill="1" applyBorder="1" applyAlignment="1">
      <alignment horizontal="center" vertical="center" wrapText="1"/>
    </xf>
    <xf numFmtId="172" fontId="164" fillId="2" borderId="25" xfId="860" applyNumberFormat="1" applyFont="1" applyFill="1" applyBorder="1" applyAlignment="1">
      <alignment horizontal="center" vertical="center" wrapText="1"/>
    </xf>
    <xf numFmtId="174" fontId="164" fillId="2" borderId="61" xfId="860" applyFont="1" applyFill="1" applyBorder="1" applyAlignment="1">
      <alignment horizontal="center" vertical="center" wrapText="1"/>
    </xf>
    <xf numFmtId="0" fontId="164" fillId="2" borderId="24" xfId="0" applyFont="1" applyFill="1" applyBorder="1" applyAlignment="1">
      <alignment horizontal="center" vertical="center" wrapText="1"/>
    </xf>
    <xf numFmtId="0" fontId="164" fillId="0" borderId="0" xfId="0" applyFont="1" applyFill="1" applyAlignment="1">
      <alignment horizontal="center" vertical="center" wrapText="1"/>
    </xf>
    <xf numFmtId="174" fontId="164" fillId="2" borderId="26" xfId="860" applyFont="1" applyFill="1" applyBorder="1" applyAlignment="1">
      <alignment horizontal="center" vertical="center" wrapText="1"/>
    </xf>
    <xf numFmtId="174" fontId="170" fillId="4" borderId="30" xfId="860" applyFont="1" applyFill="1" applyBorder="1" applyAlignment="1">
      <alignment vertical="center" wrapText="1"/>
    </xf>
    <xf numFmtId="172" fontId="170" fillId="4" borderId="0" xfId="860" applyNumberFormat="1" applyFont="1" applyFill="1" applyAlignment="1">
      <alignment horizontal="center" vertical="center" wrapText="1"/>
    </xf>
    <xf numFmtId="174" fontId="170" fillId="4" borderId="0" xfId="860" applyFont="1" applyFill="1" applyBorder="1" applyAlignment="1">
      <alignment vertical="center" wrapText="1"/>
    </xf>
    <xf numFmtId="172" fontId="170" fillId="4" borderId="30" xfId="860" applyNumberFormat="1" applyFont="1" applyFill="1" applyBorder="1" applyAlignment="1">
      <alignment vertical="center" wrapText="1"/>
    </xf>
    <xf numFmtId="172" fontId="170" fillId="4" borderId="0" xfId="860" applyNumberFormat="1" applyFont="1" applyFill="1" applyBorder="1" applyAlignment="1">
      <alignment vertical="center" wrapText="1"/>
    </xf>
    <xf numFmtId="174" fontId="170" fillId="8" borderId="0" xfId="860" applyFont="1" applyFill="1" applyAlignment="1">
      <alignment vertical="center" wrapText="1"/>
    </xf>
    <xf numFmtId="174" fontId="170" fillId="4" borderId="0" xfId="860" applyFont="1" applyFill="1" applyAlignment="1">
      <alignment vertical="center" wrapText="1"/>
    </xf>
    <xf numFmtId="172" fontId="170" fillId="4" borderId="0" xfId="860" applyNumberFormat="1" applyFont="1" applyFill="1" applyAlignment="1">
      <alignment vertical="center" wrapText="1"/>
    </xf>
    <xf numFmtId="0" fontId="164" fillId="0" borderId="0" xfId="0" applyFont="1" applyFill="1" applyAlignment="1">
      <alignment vertical="center"/>
    </xf>
    <xf numFmtId="0" fontId="165" fillId="8" borderId="0" xfId="0" applyFont="1" applyFill="1" applyAlignment="1">
      <alignment horizontal="left" vertical="center" wrapText="1" indent="2"/>
    </xf>
    <xf numFmtId="0" fontId="164" fillId="0" borderId="24" xfId="0" applyFont="1" applyBorder="1"/>
    <xf numFmtId="0" fontId="164" fillId="8" borderId="24" xfId="0" applyFont="1" applyFill="1" applyBorder="1"/>
    <xf numFmtId="174" fontId="165" fillId="2" borderId="0" xfId="860" applyFont="1" applyFill="1" applyAlignment="1">
      <alignment horizontal="center" vertical="center"/>
    </xf>
    <xf numFmtId="172" fontId="165" fillId="2" borderId="0" xfId="860" applyNumberFormat="1" applyFont="1" applyFill="1" applyAlignment="1">
      <alignment horizontal="center" vertical="center"/>
    </xf>
    <xf numFmtId="174" fontId="164" fillId="2" borderId="0" xfId="860" applyFont="1" applyFill="1" applyAlignment="1">
      <alignment vertical="center"/>
    </xf>
    <xf numFmtId="172" fontId="164" fillId="0" borderId="0" xfId="860" applyNumberFormat="1" applyFont="1" applyFill="1" applyAlignment="1">
      <alignment vertical="center"/>
    </xf>
    <xf numFmtId="174" fontId="164" fillId="0" borderId="0" xfId="860" applyFont="1" applyAlignment="1">
      <alignment horizontal="center"/>
    </xf>
    <xf numFmtId="172" fontId="164" fillId="0" borderId="0" xfId="860" applyNumberFormat="1" applyFont="1" applyAlignment="1">
      <alignment horizontal="center"/>
    </xf>
    <xf numFmtId="172" fontId="164" fillId="0" borderId="0" xfId="860" applyNumberFormat="1" applyFont="1" applyFill="1"/>
    <xf numFmtId="0" fontId="39" fillId="2" borderId="0" xfId="0" applyFont="1" applyFill="1" applyAlignment="1">
      <alignment vertical="center" wrapText="1"/>
    </xf>
    <xf numFmtId="2" fontId="41" fillId="0" borderId="0" xfId="0" applyNumberFormat="1" applyFont="1" applyFill="1" applyAlignment="1">
      <alignment horizontal="center" vertical="center" wrapText="1"/>
    </xf>
    <xf numFmtId="0" fontId="13" fillId="0" borderId="0" xfId="0" applyFont="1" applyFill="1" applyAlignment="1">
      <alignment vertical="center" wrapText="1"/>
    </xf>
    <xf numFmtId="0" fontId="13" fillId="2" borderId="47" xfId="0" applyFont="1" applyFill="1" applyBorder="1" applyAlignment="1">
      <alignment horizontal="left" vertical="center" wrapText="1"/>
    </xf>
    <xf numFmtId="4" fontId="174" fillId="2" borderId="24" xfId="0" applyNumberFormat="1" applyFont="1" applyFill="1" applyBorder="1" applyAlignment="1">
      <alignment horizontal="center" vertical="center" wrapText="1"/>
    </xf>
    <xf numFmtId="0" fontId="85" fillId="0" borderId="0" xfId="0" applyFont="1" applyBorder="1"/>
    <xf numFmtId="169" fontId="85" fillId="0" borderId="0" xfId="752" applyNumberFormat="1" applyFont="1" applyBorder="1" applyAlignment="1">
      <alignment vertical="center"/>
    </xf>
    <xf numFmtId="169" fontId="85" fillId="0" borderId="0" xfId="752" applyNumberFormat="1" applyFont="1" applyBorder="1" applyAlignment="1">
      <alignment vertical="center" wrapText="1"/>
    </xf>
    <xf numFmtId="43" fontId="85" fillId="2" borderId="0" xfId="752" applyFont="1" applyFill="1"/>
    <xf numFmtId="43" fontId="90" fillId="2" borderId="73" xfId="752" applyFont="1" applyFill="1" applyBorder="1" applyAlignment="1">
      <alignment vertical="center"/>
    </xf>
    <xf numFmtId="0" fontId="85" fillId="0" borderId="0" xfId="0" applyFont="1" applyBorder="1" applyAlignment="1">
      <alignment horizontal="center" vertical="center"/>
    </xf>
    <xf numFmtId="0" fontId="85" fillId="0" borderId="0" xfId="0" applyFont="1" applyAlignment="1"/>
    <xf numFmtId="43" fontId="93" fillId="0" borderId="0" xfId="752" applyFont="1" applyBorder="1" applyAlignment="1">
      <alignment horizontal="left" vertical="center"/>
    </xf>
    <xf numFmtId="43" fontId="90" fillId="0" borderId="0" xfId="752" applyFont="1" applyBorder="1" applyAlignment="1">
      <alignment vertical="center" wrapText="1"/>
    </xf>
    <xf numFmtId="43" fontId="90" fillId="0" borderId="0" xfId="752" applyFont="1" applyBorder="1" applyAlignment="1">
      <alignment vertical="center"/>
    </xf>
    <xf numFmtId="0" fontId="85" fillId="0" borderId="0" xfId="752" applyNumberFormat="1" applyFont="1" applyBorder="1" applyAlignment="1">
      <alignment horizontal="center" vertical="center"/>
    </xf>
    <xf numFmtId="169" fontId="85" fillId="0" borderId="0" xfId="752" applyNumberFormat="1" applyFont="1" applyBorder="1" applyAlignment="1">
      <alignment horizontal="center" vertical="center"/>
    </xf>
    <xf numFmtId="0" fontId="91" fillId="0" borderId="0" xfId="0" applyFont="1" applyBorder="1" applyAlignment="1">
      <alignment horizontal="center" vertical="center"/>
    </xf>
    <xf numFmtId="10" fontId="85" fillId="0" borderId="0" xfId="1" applyNumberFormat="1" applyFont="1" applyBorder="1" applyAlignment="1">
      <alignment horizontal="center"/>
    </xf>
    <xf numFmtId="0" fontId="85" fillId="0" borderId="54" xfId="0" applyFont="1" applyBorder="1" applyAlignment="1"/>
    <xf numFmtId="0" fontId="85" fillId="0" borderId="25" xfId="0" applyFont="1" applyBorder="1" applyAlignment="1"/>
    <xf numFmtId="2" fontId="85" fillId="0" borderId="0" xfId="752" applyNumberFormat="1" applyFont="1" applyAlignment="1">
      <alignment horizontal="center" vertical="center"/>
    </xf>
    <xf numFmtId="2" fontId="85" fillId="0" borderId="47" xfId="752" applyNumberFormat="1" applyFont="1" applyBorder="1" applyAlignment="1">
      <alignment horizontal="center" vertical="center"/>
    </xf>
    <xf numFmtId="2" fontId="91" fillId="0" borderId="0" xfId="752" applyNumberFormat="1" applyFont="1" applyAlignment="1">
      <alignment horizontal="center"/>
    </xf>
    <xf numFmtId="2" fontId="85" fillId="0" borderId="0" xfId="752" applyNumberFormat="1" applyFont="1" applyAlignment="1">
      <alignment horizontal="center"/>
    </xf>
    <xf numFmtId="2" fontId="90" fillId="0" borderId="47" xfId="752" applyNumberFormat="1" applyFont="1" applyBorder="1" applyAlignment="1">
      <alignment horizontal="center" vertical="center"/>
    </xf>
    <xf numFmtId="0" fontId="175" fillId="0" borderId="0" xfId="0" applyFont="1"/>
    <xf numFmtId="172" fontId="175" fillId="0" borderId="0" xfId="860" applyNumberFormat="1" applyFont="1"/>
    <xf numFmtId="0" fontId="73" fillId="2" borderId="0" xfId="4" applyFont="1" applyFill="1" applyAlignment="1">
      <alignment horizontal="center" vertical="center" wrapText="1"/>
    </xf>
    <xf numFmtId="0" fontId="73" fillId="2" borderId="0" xfId="4" applyFont="1" applyFill="1" applyAlignment="1">
      <alignment horizontal="left" vertical="center" wrapText="1"/>
    </xf>
    <xf numFmtId="0" fontId="139" fillId="8" borderId="0" xfId="4" applyFont="1" applyFill="1" applyAlignment="1">
      <alignment vertical="center" wrapText="1"/>
    </xf>
    <xf numFmtId="0" fontId="51" fillId="0" borderId="0" xfId="4" applyFont="1" applyAlignment="1">
      <alignment vertical="center" wrapText="1"/>
    </xf>
    <xf numFmtId="0" fontId="51" fillId="8" borderId="0" xfId="4" applyFont="1" applyFill="1" applyAlignment="1">
      <alignment vertical="center" wrapText="1"/>
    </xf>
    <xf numFmtId="0" fontId="139" fillId="0" borderId="0" xfId="4" applyFont="1" applyAlignment="1">
      <alignment vertical="center" wrapText="1"/>
    </xf>
    <xf numFmtId="0" fontId="139" fillId="8" borderId="0" xfId="3" applyFont="1" applyFill="1" applyAlignment="1">
      <alignment vertical="center" wrapText="1"/>
    </xf>
    <xf numFmtId="0" fontId="139" fillId="8" borderId="0" xfId="4" applyFont="1" applyFill="1" applyAlignment="1">
      <alignment horizontal="center" vertical="center" wrapText="1"/>
    </xf>
    <xf numFmtId="0" fontId="139" fillId="8" borderId="0" xfId="4" applyFont="1" applyFill="1" applyAlignment="1">
      <alignment horizontal="left" vertical="center" wrapText="1"/>
    </xf>
    <xf numFmtId="0" fontId="139" fillId="0" borderId="0" xfId="4" applyFont="1" applyAlignment="1">
      <alignment horizontal="center" vertical="center" wrapText="1"/>
    </xf>
    <xf numFmtId="0" fontId="139" fillId="0" borderId="0" xfId="4" applyFont="1" applyAlignment="1">
      <alignment horizontal="left" vertical="center" wrapText="1"/>
    </xf>
    <xf numFmtId="0" fontId="139" fillId="2" borderId="0" xfId="4" applyFont="1" applyFill="1" applyAlignment="1">
      <alignment horizontal="left" vertical="center" wrapText="1"/>
    </xf>
    <xf numFmtId="0" fontId="51" fillId="8" borderId="0" xfId="4" applyFont="1" applyFill="1" applyAlignment="1">
      <alignment horizontal="left" vertical="center" wrapText="1"/>
    </xf>
    <xf numFmtId="0" fontId="51" fillId="0" borderId="0" xfId="4" applyFont="1" applyAlignment="1">
      <alignment horizontal="left" vertical="center" wrapText="1"/>
    </xf>
    <xf numFmtId="0" fontId="139" fillId="2" borderId="0" xfId="4" applyFont="1" applyFill="1" applyAlignment="1">
      <alignment horizontal="center" vertical="center" wrapText="1"/>
    </xf>
    <xf numFmtId="0" fontId="139" fillId="2" borderId="0" xfId="3" applyFont="1" applyFill="1" applyAlignment="1">
      <alignment vertical="center" wrapText="1"/>
    </xf>
    <xf numFmtId="0" fontId="177" fillId="0" borderId="0" xfId="3" applyFont="1" applyAlignment="1">
      <alignment vertical="center" wrapText="1"/>
    </xf>
    <xf numFmtId="0" fontId="73" fillId="2" borderId="0" xfId="4" applyFont="1" applyFill="1" applyAlignment="1">
      <alignment vertical="center" wrapText="1"/>
    </xf>
    <xf numFmtId="0" fontId="73" fillId="0" borderId="0" xfId="4" applyFont="1" applyAlignment="1">
      <alignment vertical="center" wrapText="1"/>
    </xf>
    <xf numFmtId="0" fontId="139" fillId="16" borderId="22" xfId="4" applyFont="1" applyFill="1" applyBorder="1" applyAlignment="1">
      <alignment horizontal="center" vertical="center" wrapText="1"/>
    </xf>
    <xf numFmtId="0" fontId="139" fillId="8" borderId="0" xfId="3" applyFont="1" applyFill="1" applyAlignment="1">
      <alignment horizontal="left" vertical="center" wrapText="1"/>
    </xf>
    <xf numFmtId="0" fontId="139" fillId="17" borderId="22" xfId="4" applyFont="1" applyFill="1" applyBorder="1" applyAlignment="1">
      <alignment horizontal="center" vertical="center" wrapText="1"/>
    </xf>
    <xf numFmtId="0" fontId="73" fillId="0" borderId="0" xfId="4" applyFont="1" applyAlignment="1">
      <alignment horizontal="center" vertical="center" wrapText="1"/>
    </xf>
    <xf numFmtId="0" fontId="51" fillId="0" borderId="0" xfId="4" applyFont="1" applyAlignment="1">
      <alignment horizontal="center" vertical="center" wrapText="1"/>
    </xf>
    <xf numFmtId="0" fontId="51" fillId="8" borderId="0" xfId="4" applyFont="1" applyFill="1" applyAlignment="1">
      <alignment horizontal="center" vertical="center" wrapText="1"/>
    </xf>
    <xf numFmtId="0" fontId="51" fillId="2" borderId="0" xfId="4" applyFont="1" applyFill="1" applyAlignment="1">
      <alignment horizontal="center" vertical="center" wrapText="1"/>
    </xf>
    <xf numFmtId="0" fontId="73" fillId="8" borderId="0" xfId="4" applyFont="1" applyFill="1" applyAlignment="1">
      <alignment horizontal="center" vertical="center" wrapText="1"/>
    </xf>
    <xf numFmtId="0" fontId="139" fillId="10" borderId="22" xfId="4" applyFont="1" applyFill="1" applyBorder="1" applyAlignment="1">
      <alignment horizontal="center" vertical="center" wrapText="1"/>
    </xf>
    <xf numFmtId="0" fontId="139" fillId="0" borderId="0" xfId="0" applyFont="1" applyAlignment="1">
      <alignment vertical="center" wrapText="1"/>
    </xf>
    <xf numFmtId="0" fontId="139" fillId="0" borderId="0" xfId="3" applyFont="1" applyAlignment="1">
      <alignment horizontal="center" vertical="center" wrapText="1"/>
    </xf>
    <xf numFmtId="0" fontId="178" fillId="8" borderId="0" xfId="3" applyFont="1" applyFill="1" applyAlignment="1">
      <alignment horizontal="left" vertical="center" wrapText="1"/>
    </xf>
    <xf numFmtId="0" fontId="178" fillId="8" borderId="0" xfId="3" applyFont="1" applyFill="1" applyAlignment="1">
      <alignment vertical="center" wrapText="1"/>
    </xf>
    <xf numFmtId="0" fontId="178" fillId="2" borderId="0" xfId="3" applyFont="1" applyFill="1" applyAlignment="1">
      <alignment vertical="center" wrapText="1"/>
    </xf>
    <xf numFmtId="0" fontId="178" fillId="2" borderId="0" xfId="4" applyFont="1" applyFill="1" applyAlignment="1">
      <alignment horizontal="left" vertical="center" wrapText="1"/>
    </xf>
    <xf numFmtId="0" fontId="139" fillId="2" borderId="0" xfId="3" quotePrefix="1" applyFont="1" applyFill="1" applyAlignment="1">
      <alignment horizontal="left" vertical="center" wrapText="1"/>
    </xf>
    <xf numFmtId="0" fontId="178" fillId="0" borderId="0" xfId="3" applyFont="1" applyAlignment="1">
      <alignment horizontal="left" vertical="center" wrapText="1"/>
    </xf>
    <xf numFmtId="0" fontId="178" fillId="2" borderId="0" xfId="3" applyFont="1" applyFill="1" applyAlignment="1">
      <alignment horizontal="left" vertical="center" wrapText="1"/>
    </xf>
    <xf numFmtId="0" fontId="178" fillId="0" borderId="0" xfId="3" applyFont="1" applyAlignment="1">
      <alignment vertical="center" wrapText="1"/>
    </xf>
    <xf numFmtId="0" fontId="178" fillId="8" borderId="0" xfId="4" applyFont="1" applyFill="1" applyAlignment="1">
      <alignment horizontal="left" vertical="center" wrapText="1"/>
    </xf>
    <xf numFmtId="0" fontId="178" fillId="0" borderId="0" xfId="4" applyFont="1" applyAlignment="1">
      <alignment vertical="center" wrapText="1"/>
    </xf>
    <xf numFmtId="0" fontId="178" fillId="8" borderId="0" xfId="4" applyFont="1" applyFill="1" applyAlignment="1">
      <alignment horizontal="center" vertical="center" wrapText="1"/>
    </xf>
    <xf numFmtId="0" fontId="0" fillId="0" borderId="0" xfId="0" applyAlignment="1">
      <alignment horizontal="center"/>
    </xf>
    <xf numFmtId="0" fontId="0" fillId="2" borderId="0" xfId="0" applyFill="1"/>
    <xf numFmtId="0" fontId="139" fillId="2" borderId="0" xfId="4" applyFont="1" applyFill="1" applyAlignment="1">
      <alignment horizontal="left" vertical="center"/>
    </xf>
    <xf numFmtId="0" fontId="178" fillId="2" borderId="0" xfId="3" applyFont="1" applyFill="1" applyAlignment="1">
      <alignment horizontal="left" vertical="center"/>
    </xf>
    <xf numFmtId="0" fontId="139" fillId="2" borderId="0" xfId="3" applyFont="1" applyFill="1" applyAlignment="1">
      <alignment horizontal="left" vertical="center" wrapText="1"/>
    </xf>
    <xf numFmtId="0" fontId="0" fillId="0" borderId="22" xfId="0" applyBorder="1" applyAlignment="1">
      <alignment horizontal="center" vertical="center"/>
    </xf>
    <xf numFmtId="0" fontId="0" fillId="0" borderId="89" xfId="0" applyBorder="1"/>
    <xf numFmtId="169" fontId="0" fillId="0" borderId="87" xfId="752" applyNumberFormat="1" applyFont="1" applyBorder="1"/>
    <xf numFmtId="177" fontId="0" fillId="0" borderId="87" xfId="752" applyNumberFormat="1" applyFont="1" applyBorder="1"/>
    <xf numFmtId="169" fontId="0" fillId="0" borderId="89" xfId="752" applyNumberFormat="1" applyFont="1" applyBorder="1"/>
    <xf numFmtId="177" fontId="0" fillId="0" borderId="89" xfId="752" applyNumberFormat="1" applyFont="1" applyBorder="1"/>
    <xf numFmtId="171" fontId="0" fillId="0" borderId="0" xfId="1" applyNumberFormat="1" applyFont="1"/>
    <xf numFmtId="0" fontId="0" fillId="0" borderId="89" xfId="0" applyBorder="1" applyAlignment="1">
      <alignment horizontal="right"/>
    </xf>
    <xf numFmtId="0" fontId="0" fillId="0" borderId="22" xfId="0" applyBorder="1" applyAlignment="1">
      <alignment wrapText="1"/>
    </xf>
    <xf numFmtId="0" fontId="0" fillId="0" borderId="22" xfId="0" applyBorder="1" applyAlignment="1">
      <alignment horizontal="center"/>
    </xf>
    <xf numFmtId="171" fontId="0" fillId="0" borderId="89" xfId="1" applyNumberFormat="1" applyFont="1" applyBorder="1"/>
    <xf numFmtId="0" fontId="0" fillId="0" borderId="89" xfId="0" applyBorder="1" applyAlignment="1">
      <alignment wrapText="1"/>
    </xf>
    <xf numFmtId="0" fontId="0" fillId="0" borderId="48" xfId="0" applyBorder="1" applyAlignment="1">
      <alignment horizontal="center"/>
    </xf>
    <xf numFmtId="0" fontId="0" fillId="0" borderId="87" xfId="0" applyBorder="1"/>
    <xf numFmtId="10" fontId="0" fillId="0" borderId="87" xfId="1" applyNumberFormat="1" applyFont="1" applyBorder="1"/>
    <xf numFmtId="10" fontId="0" fillId="0" borderId="89" xfId="1" applyNumberFormat="1" applyFont="1" applyBorder="1"/>
    <xf numFmtId="169" fontId="0" fillId="0" borderId="147" xfId="752" applyNumberFormat="1" applyFont="1" applyBorder="1"/>
    <xf numFmtId="10" fontId="0" fillId="0" borderId="147" xfId="1" applyNumberFormat="1" applyFont="1" applyBorder="1"/>
    <xf numFmtId="9" fontId="0" fillId="0" borderId="87" xfId="0" applyNumberFormat="1" applyBorder="1"/>
    <xf numFmtId="10" fontId="0" fillId="0" borderId="0" xfId="0" applyNumberFormat="1"/>
    <xf numFmtId="43" fontId="0" fillId="0" borderId="59" xfId="752" applyFont="1" applyBorder="1" applyAlignment="1">
      <alignment horizontal="center" vertical="center"/>
    </xf>
    <xf numFmtId="43" fontId="0" fillId="0" borderId="1" xfId="752" applyFont="1" applyBorder="1" applyAlignment="1">
      <alignment horizontal="center" vertical="center" wrapText="1"/>
    </xf>
    <xf numFmtId="43" fontId="0" fillId="0" borderId="1" xfId="752" applyFont="1" applyBorder="1" applyAlignment="1">
      <alignment horizontal="center" vertical="center"/>
    </xf>
    <xf numFmtId="43" fontId="0" fillId="0" borderId="1" xfId="752" applyFont="1" applyBorder="1" applyAlignment="1">
      <alignment vertical="center"/>
    </xf>
    <xf numFmtId="43" fontId="0" fillId="16" borderId="1" xfId="752" applyFont="1" applyFill="1" applyBorder="1" applyAlignment="1">
      <alignment vertical="center"/>
    </xf>
    <xf numFmtId="43" fontId="0" fillId="0" borderId="1" xfId="752" applyFont="1" applyBorder="1"/>
    <xf numFmtId="174" fontId="0" fillId="0" borderId="0" xfId="0" applyNumberFormat="1"/>
    <xf numFmtId="10" fontId="0" fillId="0" borderId="1" xfId="1" applyNumberFormat="1" applyFont="1" applyBorder="1"/>
    <xf numFmtId="10" fontId="0" fillId="16" borderId="1" xfId="1" applyNumberFormat="1" applyFont="1" applyFill="1" applyBorder="1"/>
    <xf numFmtId="0" fontId="184" fillId="0" borderId="0" xfId="0" applyFont="1"/>
    <xf numFmtId="0" fontId="185" fillId="0" borderId="0" xfId="0" applyFont="1"/>
    <xf numFmtId="0" fontId="0" fillId="0" borderId="0" xfId="0" applyFill="1" applyAlignment="1">
      <alignment horizontal="left" vertical="center" wrapText="1"/>
    </xf>
    <xf numFmtId="43" fontId="0" fillId="0" borderId="0" xfId="752" applyFont="1" applyBorder="1" applyAlignment="1">
      <alignment horizontal="center" vertical="center" wrapText="1"/>
    </xf>
    <xf numFmtId="43" fontId="0" fillId="0" borderId="0" xfId="752" applyFont="1" applyBorder="1"/>
    <xf numFmtId="0" fontId="0" fillId="0" borderId="1" xfId="0" applyBorder="1" applyAlignment="1">
      <alignment horizontal="center"/>
    </xf>
    <xf numFmtId="0" fontId="181" fillId="2" borderId="0" xfId="0" applyFont="1" applyFill="1"/>
    <xf numFmtId="0" fontId="0" fillId="0" borderId="0" xfId="0" applyAlignment="1">
      <alignment horizontal="center" vertical="center" wrapText="1"/>
    </xf>
    <xf numFmtId="0" fontId="0" fillId="0" borderId="26" xfId="0" applyBorder="1" applyAlignment="1">
      <alignment horizontal="center" vertical="center" wrapText="1"/>
    </xf>
    <xf numFmtId="43" fontId="0" fillId="0" borderId="54" xfId="752" applyFont="1" applyBorder="1" applyAlignment="1">
      <alignment horizontal="center" vertical="center"/>
    </xf>
    <xf numFmtId="10" fontId="0" fillId="28" borderId="89" xfId="1" applyNumberFormat="1" applyFont="1" applyFill="1" applyBorder="1"/>
    <xf numFmtId="0" fontId="0" fillId="0" borderId="1" xfId="0" applyBorder="1"/>
    <xf numFmtId="3" fontId="0" fillId="0" borderId="1" xfId="0" applyNumberFormat="1" applyBorder="1"/>
    <xf numFmtId="0" fontId="0" fillId="0" borderId="24" xfId="0" applyBorder="1" applyAlignment="1">
      <alignment horizontal="center"/>
    </xf>
    <xf numFmtId="171" fontId="0" fillId="0" borderId="1" xfId="1" applyNumberFormat="1" applyFont="1" applyBorder="1"/>
    <xf numFmtId="0" fontId="0" fillId="0" borderId="1" xfId="0" applyBorder="1" applyAlignment="1">
      <alignment horizontal="center" vertical="center"/>
    </xf>
    <xf numFmtId="0" fontId="0" fillId="0" borderId="1" xfId="0" applyBorder="1" applyAlignment="1">
      <alignment vertical="center"/>
    </xf>
    <xf numFmtId="0" fontId="0" fillId="0" borderId="76" xfId="0" applyBorder="1"/>
    <xf numFmtId="0" fontId="0" fillId="0" borderId="1" xfId="0" applyBorder="1" applyAlignment="1">
      <alignment horizontal="center" vertical="center" wrapText="1"/>
    </xf>
    <xf numFmtId="0" fontId="0" fillId="0" borderId="55" xfId="0" applyBorder="1"/>
    <xf numFmtId="0" fontId="0" fillId="0" borderId="150" xfId="0" applyBorder="1" applyAlignment="1">
      <alignment vertical="center" wrapText="1"/>
    </xf>
    <xf numFmtId="10" fontId="0" fillId="0" borderId="150" xfId="1" applyNumberFormat="1" applyFont="1" applyBorder="1" applyAlignment="1">
      <alignment wrapText="1"/>
    </xf>
    <xf numFmtId="0" fontId="0" fillId="0" borderId="0" xfId="0" applyAlignment="1">
      <alignment horizontal="center" vertical="center"/>
    </xf>
    <xf numFmtId="10" fontId="0" fillId="0" borderId="0" xfId="1" applyNumberFormat="1" applyFont="1"/>
    <xf numFmtId="10" fontId="0" fillId="16" borderId="150" xfId="1" applyNumberFormat="1" applyFont="1" applyFill="1" applyBorder="1" applyAlignment="1">
      <alignment wrapText="1"/>
    </xf>
    <xf numFmtId="10" fontId="0" fillId="0" borderId="0" xfId="1" applyNumberFormat="1" applyFont="1" applyAlignment="1">
      <alignment wrapText="1"/>
    </xf>
    <xf numFmtId="0" fontId="0" fillId="16" borderId="0" xfId="0" applyFill="1"/>
    <xf numFmtId="0" fontId="192" fillId="0" borderId="0" xfId="0" applyFont="1"/>
    <xf numFmtId="0" fontId="193" fillId="0" borderId="0" xfId="0" applyFont="1"/>
    <xf numFmtId="0" fontId="144" fillId="0" borderId="0" xfId="0" applyFont="1"/>
    <xf numFmtId="0" fontId="164" fillId="0" borderId="0" xfId="0" applyFont="1" applyAlignment="1">
      <alignment horizontal="center"/>
    </xf>
    <xf numFmtId="0" fontId="165" fillId="0" borderId="0" xfId="0" applyFont="1" applyAlignment="1">
      <alignment horizontal="center" vertical="center"/>
    </xf>
    <xf numFmtId="0" fontId="165" fillId="0" borderId="0" xfId="0" applyFont="1" applyAlignment="1">
      <alignment vertical="center"/>
    </xf>
    <xf numFmtId="0" fontId="164" fillId="0" borderId="22" xfId="0" applyFont="1" applyBorder="1"/>
    <xf numFmtId="173" fontId="164" fillId="0" borderId="22" xfId="856" applyNumberFormat="1" applyFont="1" applyBorder="1" applyAlignment="1">
      <alignment horizontal="center" vertical="center"/>
    </xf>
    <xf numFmtId="0" fontId="164" fillId="30" borderId="151" xfId="0" applyFont="1" applyFill="1" applyBorder="1" applyAlignment="1">
      <alignment wrapText="1"/>
    </xf>
    <xf numFmtId="173" fontId="164" fillId="30" borderId="151" xfId="856" applyNumberFormat="1" applyFont="1" applyFill="1" applyBorder="1" applyAlignment="1">
      <alignment horizontal="center" vertical="center"/>
    </xf>
    <xf numFmtId="0" fontId="164" fillId="30" borderId="150" xfId="0" applyFont="1" applyFill="1" applyBorder="1"/>
    <xf numFmtId="173" fontId="164" fillId="30" borderId="150" xfId="856" applyNumberFormat="1" applyFont="1" applyFill="1" applyBorder="1" applyAlignment="1">
      <alignment horizontal="center" vertical="center"/>
    </xf>
    <xf numFmtId="0" fontId="164" fillId="0" borderId="150" xfId="0" applyFont="1" applyBorder="1"/>
    <xf numFmtId="173" fontId="164" fillId="0" borderId="150" xfId="856" applyNumberFormat="1" applyFont="1" applyBorder="1" applyAlignment="1">
      <alignment horizontal="center" vertical="center"/>
    </xf>
    <xf numFmtId="0" fontId="197" fillId="0" borderId="0" xfId="0" applyFont="1"/>
    <xf numFmtId="0" fontId="0" fillId="0" borderId="152" xfId="0" applyBorder="1" applyAlignment="1">
      <alignment horizontal="center" vertical="center"/>
    </xf>
    <xf numFmtId="0" fontId="0" fillId="0" borderId="150" xfId="0" applyBorder="1" applyAlignment="1">
      <alignment horizontal="center" vertical="center" wrapText="1"/>
    </xf>
    <xf numFmtId="0" fontId="0" fillId="0" borderId="153" xfId="0" applyBorder="1"/>
    <xf numFmtId="0" fontId="0" fillId="0" borderId="25" xfId="0" applyBorder="1"/>
    <xf numFmtId="0" fontId="0" fillId="0" borderId="150" xfId="0" applyBorder="1"/>
    <xf numFmtId="178" fontId="0" fillId="0" borderId="150" xfId="856" applyNumberFormat="1" applyFont="1" applyBorder="1"/>
    <xf numFmtId="164" fontId="0" fillId="0" borderId="0" xfId="856" applyFont="1"/>
    <xf numFmtId="0" fontId="0" fillId="0" borderId="150" xfId="0" applyBorder="1" applyAlignment="1">
      <alignment horizontal="center"/>
    </xf>
    <xf numFmtId="0" fontId="0" fillId="0" borderId="154" xfId="0" applyBorder="1"/>
    <xf numFmtId="173" fontId="0" fillId="0" borderId="150" xfId="856" applyNumberFormat="1" applyFont="1" applyBorder="1" applyAlignment="1">
      <alignment horizontal="center" vertical="center"/>
    </xf>
    <xf numFmtId="0" fontId="0" fillId="0" borderId="152" xfId="0" applyBorder="1" applyAlignment="1">
      <alignment horizontal="center"/>
    </xf>
    <xf numFmtId="0" fontId="0" fillId="0" borderId="152" xfId="0" applyBorder="1"/>
    <xf numFmtId="0" fontId="0" fillId="0" borderId="154" xfId="0" applyBorder="1" applyAlignment="1">
      <alignment wrapText="1"/>
    </xf>
    <xf numFmtId="0" fontId="0" fillId="0" borderId="155" xfId="0" applyBorder="1"/>
    <xf numFmtId="173" fontId="0" fillId="0" borderId="150" xfId="856" applyNumberFormat="1" applyFont="1" applyBorder="1" applyAlignment="1">
      <alignment vertical="center"/>
    </xf>
    <xf numFmtId="173" fontId="0" fillId="0" borderId="150" xfId="856" applyNumberFormat="1" applyFont="1" applyBorder="1" applyAlignment="1">
      <alignment horizontal="center" vertical="center" wrapText="1"/>
    </xf>
    <xf numFmtId="164" fontId="0" fillId="0" borderId="150" xfId="856" applyFont="1" applyBorder="1" applyAlignment="1">
      <alignment horizontal="center" vertical="center"/>
    </xf>
    <xf numFmtId="0" fontId="0" fillId="0" borderId="150" xfId="0" applyBorder="1" applyAlignment="1">
      <alignment vertical="center"/>
    </xf>
    <xf numFmtId="0" fontId="38" fillId="0" borderId="0" xfId="0" applyFont="1" applyAlignment="1">
      <alignment horizontal="center"/>
    </xf>
    <xf numFmtId="0" fontId="6" fillId="0" borderId="48" xfId="0" applyFont="1" applyBorder="1"/>
    <xf numFmtId="0" fontId="6" fillId="0" borderId="150" xfId="0" applyFont="1" applyBorder="1"/>
    <xf numFmtId="43" fontId="6" fillId="0" borderId="151" xfId="752" applyFont="1" applyBorder="1"/>
    <xf numFmtId="43" fontId="6" fillId="0" borderId="150" xfId="752" applyFont="1" applyBorder="1"/>
    <xf numFmtId="0" fontId="6" fillId="0" borderId="0" xfId="0" applyFont="1" applyAlignment="1">
      <alignment horizontal="justify" vertical="center" wrapText="1"/>
    </xf>
    <xf numFmtId="0" fontId="20" fillId="0" borderId="0" xfId="0" applyFont="1" applyAlignment="1">
      <alignment horizontal="center" vertical="center" wrapText="1"/>
    </xf>
    <xf numFmtId="0" fontId="6" fillId="0" borderId="0" xfId="0" applyFont="1" applyAlignment="1">
      <alignment horizontal="left" vertical="center" wrapText="1"/>
    </xf>
    <xf numFmtId="0" fontId="17" fillId="2" borderId="0" xfId="0" applyFont="1" applyFill="1" applyAlignment="1">
      <alignment horizontal="left" vertical="center"/>
    </xf>
    <xf numFmtId="0" fontId="6" fillId="0" borderId="0" xfId="0" applyFont="1" applyAlignment="1">
      <alignment horizontal="justify" vertical="top" wrapText="1"/>
    </xf>
    <xf numFmtId="0" fontId="202" fillId="0" borderId="0" xfId="824" applyFont="1" applyFill="1" applyBorder="1" applyAlignment="1">
      <alignment horizontal="center" wrapText="1"/>
    </xf>
    <xf numFmtId="0" fontId="203" fillId="0" borderId="0" xfId="0" applyFont="1" applyFill="1"/>
    <xf numFmtId="0" fontId="203" fillId="0" borderId="0" xfId="0" applyNumberFormat="1" applyFont="1" applyFill="1"/>
    <xf numFmtId="170" fontId="202" fillId="0" borderId="0" xfId="845" applyNumberFormat="1" applyFont="1" applyFill="1" applyBorder="1" applyAlignment="1">
      <alignment horizontal="right" vertical="top"/>
    </xf>
    <xf numFmtId="0" fontId="203" fillId="0" borderId="0" xfId="0" applyNumberFormat="1" applyFont="1" applyFill="1" applyBorder="1"/>
    <xf numFmtId="0" fontId="13" fillId="0" borderId="0" xfId="0" applyFont="1" applyFill="1"/>
    <xf numFmtId="0" fontId="81" fillId="0" borderId="0" xfId="830" applyFont="1" applyFill="1" applyAlignment="1">
      <alignment horizontal="center" wrapText="1"/>
    </xf>
    <xf numFmtId="0" fontId="0" fillId="0" borderId="0" xfId="0" applyNumberFormat="1" applyFill="1"/>
    <xf numFmtId="0" fontId="0" fillId="0" borderId="0" xfId="0" applyBorder="1" applyAlignment="1"/>
    <xf numFmtId="0" fontId="0" fillId="0" borderId="41" xfId="0" applyBorder="1" applyAlignment="1"/>
    <xf numFmtId="0" fontId="6" fillId="0" borderId="0" xfId="0" applyFont="1" applyAlignment="1">
      <alignment vertical="top"/>
    </xf>
    <xf numFmtId="0" fontId="81" fillId="0" borderId="65" xfId="872" applyFont="1" applyBorder="1" applyAlignment="1">
      <alignment horizontal="center" wrapText="1"/>
    </xf>
    <xf numFmtId="0" fontId="81" fillId="0" borderId="66" xfId="873" applyFont="1" applyBorder="1" applyAlignment="1">
      <alignment horizontal="center" wrapText="1"/>
    </xf>
    <xf numFmtId="170" fontId="65" fillId="0" borderId="52" xfId="876" applyNumberFormat="1" applyFont="1" applyBorder="1" applyAlignment="1">
      <alignment horizontal="right" vertical="top"/>
    </xf>
    <xf numFmtId="170" fontId="65" fillId="0" borderId="32" xfId="878" applyNumberFormat="1" applyFont="1" applyBorder="1" applyAlignment="1">
      <alignment horizontal="right" vertical="top"/>
    </xf>
    <xf numFmtId="170" fontId="65" fillId="0" borderId="34" xfId="879" applyNumberFormat="1" applyFont="1" applyBorder="1" applyAlignment="1">
      <alignment horizontal="right" vertical="top"/>
    </xf>
    <xf numFmtId="170" fontId="65" fillId="0" borderId="35" xfId="880" applyNumberFormat="1" applyFont="1" applyBorder="1" applyAlignment="1">
      <alignment horizontal="right" vertical="top"/>
    </xf>
    <xf numFmtId="0" fontId="81" fillId="0" borderId="163" xfId="872" applyFont="1" applyBorder="1" applyAlignment="1">
      <alignment horizontal="center" wrapText="1"/>
    </xf>
    <xf numFmtId="0" fontId="81" fillId="0" borderId="164" xfId="873" applyFont="1" applyBorder="1" applyAlignment="1">
      <alignment horizontal="center" wrapText="1"/>
    </xf>
    <xf numFmtId="170" fontId="65" fillId="0" borderId="165" xfId="875" applyNumberFormat="1" applyFont="1" applyBorder="1" applyAlignment="1">
      <alignment horizontal="right" vertical="top"/>
    </xf>
    <xf numFmtId="170" fontId="65" fillId="0" borderId="166" xfId="880" applyNumberFormat="1" applyFont="1" applyBorder="1" applyAlignment="1">
      <alignment horizontal="right" vertical="top"/>
    </xf>
    <xf numFmtId="170" fontId="65" fillId="0" borderId="167" xfId="878" applyNumberFormat="1" applyFont="1" applyBorder="1" applyAlignment="1">
      <alignment horizontal="right" vertical="top"/>
    </xf>
    <xf numFmtId="170" fontId="65" fillId="0" borderId="168" xfId="878" applyNumberFormat="1" applyFont="1" applyBorder="1" applyAlignment="1">
      <alignment horizontal="right" vertical="top"/>
    </xf>
    <xf numFmtId="170" fontId="65" fillId="0" borderId="169" xfId="879" applyNumberFormat="1" applyFont="1" applyBorder="1" applyAlignment="1">
      <alignment horizontal="right" vertical="top"/>
    </xf>
    <xf numFmtId="170" fontId="65" fillId="0" borderId="170" xfId="880" applyNumberFormat="1" applyFont="1" applyBorder="1" applyAlignment="1">
      <alignment horizontal="right" vertical="top"/>
    </xf>
    <xf numFmtId="170" fontId="65" fillId="0" borderId="171" xfId="878" applyNumberFormat="1" applyFont="1" applyBorder="1" applyAlignment="1">
      <alignment horizontal="right" vertical="top"/>
    </xf>
    <xf numFmtId="170" fontId="65" fillId="0" borderId="172" xfId="880" applyNumberFormat="1" applyFont="1" applyBorder="1" applyAlignment="1">
      <alignment horizontal="right" vertical="top"/>
    </xf>
    <xf numFmtId="170" fontId="65" fillId="0" borderId="173" xfId="877" applyNumberFormat="1" applyFont="1" applyBorder="1" applyAlignment="1">
      <alignment horizontal="right" vertical="top"/>
    </xf>
    <xf numFmtId="0" fontId="81" fillId="0" borderId="67" xfId="873" applyFont="1" applyBorder="1" applyAlignment="1">
      <alignment horizontal="center" wrapText="1"/>
    </xf>
    <xf numFmtId="0" fontId="0" fillId="0" borderId="38" xfId="0" applyBorder="1" applyAlignment="1">
      <alignment horizontal="center"/>
    </xf>
    <xf numFmtId="0" fontId="0" fillId="0" borderId="50"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0" xfId="0" applyAlignment="1">
      <alignment horizontal="center"/>
    </xf>
    <xf numFmtId="0" fontId="81" fillId="0" borderId="158" xfId="869" applyFont="1" applyBorder="1" applyAlignment="1">
      <alignment horizontal="center" wrapText="1"/>
    </xf>
    <xf numFmtId="0" fontId="81" fillId="0" borderId="159" xfId="870" applyFont="1" applyBorder="1" applyAlignment="1">
      <alignment horizontal="center" wrapText="1"/>
    </xf>
    <xf numFmtId="0" fontId="81" fillId="0" borderId="162" xfId="871" applyFont="1" applyBorder="1" applyAlignment="1">
      <alignment horizontal="center" wrapText="1"/>
    </xf>
    <xf numFmtId="0" fontId="81" fillId="0" borderId="161" xfId="869" applyFont="1" applyBorder="1" applyAlignment="1">
      <alignment horizontal="center" wrapText="1"/>
    </xf>
    <xf numFmtId="0" fontId="81" fillId="0" borderId="160" xfId="871" applyFont="1" applyBorder="1" applyAlignment="1">
      <alignment horizontal="center" wrapText="1"/>
    </xf>
    <xf numFmtId="0" fontId="6" fillId="0" borderId="0" xfId="0" applyFont="1" applyBorder="1" applyAlignment="1">
      <alignment horizontal="center"/>
    </xf>
    <xf numFmtId="0" fontId="6" fillId="0" borderId="36" xfId="0" applyFont="1" applyBorder="1" applyAlignment="1">
      <alignment horizontal="center"/>
    </xf>
    <xf numFmtId="0" fontId="6" fillId="25" borderId="0" xfId="0" applyFont="1" applyFill="1" applyAlignment="1">
      <alignment horizontal="center"/>
    </xf>
    <xf numFmtId="0" fontId="6" fillId="0" borderId="37" xfId="0" applyFont="1" applyBorder="1" applyAlignment="1">
      <alignment horizontal="center"/>
    </xf>
    <xf numFmtId="0" fontId="28" fillId="27" borderId="0" xfId="0" applyFont="1" applyFill="1" applyAlignment="1">
      <alignment horizontal="center"/>
    </xf>
    <xf numFmtId="0" fontId="6" fillId="0" borderId="77" xfId="0" applyFont="1" applyBorder="1" applyAlignment="1">
      <alignment horizontal="center"/>
    </xf>
    <xf numFmtId="0" fontId="6" fillId="0" borderId="78" xfId="0" applyFont="1" applyBorder="1" applyAlignment="1">
      <alignment horizontal="center"/>
    </xf>
    <xf numFmtId="0" fontId="6" fillId="31" borderId="0" xfId="0" applyFont="1" applyFill="1" applyAlignment="1">
      <alignment horizontal="center"/>
    </xf>
    <xf numFmtId="0" fontId="6" fillId="18" borderId="0" xfId="0" applyFont="1" applyFill="1" applyAlignment="1">
      <alignment horizontal="center"/>
    </xf>
    <xf numFmtId="0" fontId="6" fillId="30" borderId="0" xfId="0" applyFont="1" applyFill="1" applyAlignment="1">
      <alignment horizontal="center"/>
    </xf>
    <xf numFmtId="0" fontId="6" fillId="16" borderId="0" xfId="0" applyFont="1" applyFill="1" applyAlignment="1">
      <alignment horizontal="center"/>
    </xf>
    <xf numFmtId="0" fontId="18" fillId="0" borderId="0" xfId="743" applyFont="1" applyFill="1" applyBorder="1" applyAlignment="1">
      <alignment horizontal="center" wrapText="1"/>
    </xf>
    <xf numFmtId="0" fontId="18" fillId="0" borderId="36" xfId="743" applyFont="1" applyFill="1" applyBorder="1" applyAlignment="1">
      <alignment horizontal="center" wrapText="1"/>
    </xf>
    <xf numFmtId="0" fontId="6" fillId="28" borderId="0" xfId="0" applyFont="1" applyFill="1" applyAlignment="1">
      <alignment horizontal="center"/>
    </xf>
    <xf numFmtId="0" fontId="6" fillId="0" borderId="0" xfId="0" applyFont="1" applyAlignment="1">
      <alignment horizontal="center"/>
    </xf>
    <xf numFmtId="0" fontId="17" fillId="14" borderId="14" xfId="0" applyFont="1" applyFill="1" applyBorder="1" applyAlignment="1">
      <alignment horizontal="center"/>
    </xf>
    <xf numFmtId="0" fontId="17" fillId="14" borderId="20" xfId="0" applyFont="1" applyFill="1" applyBorder="1" applyAlignment="1">
      <alignment horizontal="center"/>
    </xf>
    <xf numFmtId="0" fontId="17" fillId="14" borderId="15" xfId="0" applyFont="1" applyFill="1" applyBorder="1" applyAlignment="1">
      <alignment horizontal="center"/>
    </xf>
    <xf numFmtId="0" fontId="6" fillId="11" borderId="16" xfId="0" applyFont="1" applyFill="1" applyBorder="1" applyAlignment="1">
      <alignment horizontal="center"/>
    </xf>
    <xf numFmtId="0" fontId="6" fillId="11" borderId="0" xfId="0" applyFont="1" applyFill="1" applyAlignment="1">
      <alignment horizontal="center"/>
    </xf>
    <xf numFmtId="0" fontId="17" fillId="13" borderId="14" xfId="0" applyFont="1" applyFill="1" applyBorder="1" applyAlignment="1">
      <alignment horizontal="center"/>
    </xf>
    <xf numFmtId="0" fontId="17" fillId="13" borderId="20" xfId="0" applyFont="1" applyFill="1" applyBorder="1" applyAlignment="1">
      <alignment horizontal="center"/>
    </xf>
    <xf numFmtId="0" fontId="17" fillId="13" borderId="15" xfId="0" applyFont="1" applyFill="1" applyBorder="1" applyAlignment="1">
      <alignment horizontal="center"/>
    </xf>
    <xf numFmtId="0" fontId="17" fillId="3" borderId="14" xfId="0" applyFont="1" applyFill="1" applyBorder="1" applyAlignment="1">
      <alignment horizontal="center"/>
    </xf>
    <xf numFmtId="0" fontId="17" fillId="3" borderId="20" xfId="0" applyFont="1" applyFill="1" applyBorder="1" applyAlignment="1">
      <alignment horizontal="center"/>
    </xf>
    <xf numFmtId="0" fontId="17" fillId="3" borderId="15" xfId="0" applyFont="1" applyFill="1" applyBorder="1" applyAlignment="1">
      <alignment horizontal="center"/>
    </xf>
    <xf numFmtId="0" fontId="6" fillId="0" borderId="30" xfId="0" applyFont="1" applyBorder="1" applyAlignment="1">
      <alignment horizontal="center"/>
    </xf>
    <xf numFmtId="0" fontId="6" fillId="11" borderId="30" xfId="0" applyFont="1" applyFill="1" applyBorder="1" applyAlignment="1">
      <alignment horizontal="center"/>
    </xf>
    <xf numFmtId="0" fontId="6" fillId="11" borderId="0" xfId="0" applyFont="1" applyFill="1" applyBorder="1" applyAlignment="1">
      <alignment horizontal="center"/>
    </xf>
    <xf numFmtId="0" fontId="6" fillId="11" borderId="31" xfId="0" applyFont="1" applyFill="1" applyBorder="1" applyAlignment="1">
      <alignment horizontal="center"/>
    </xf>
    <xf numFmtId="0" fontId="6" fillId="29" borderId="0" xfId="0" applyFont="1" applyFill="1" applyAlignment="1">
      <alignment horizontal="center"/>
    </xf>
    <xf numFmtId="0" fontId="6" fillId="10" borderId="30" xfId="0" applyFont="1" applyFill="1" applyBorder="1" applyAlignment="1">
      <alignment horizontal="center"/>
    </xf>
    <xf numFmtId="0" fontId="6" fillId="10" borderId="0" xfId="0" applyFont="1" applyFill="1" applyBorder="1" applyAlignment="1">
      <alignment horizontal="center"/>
    </xf>
    <xf numFmtId="0" fontId="6" fillId="25" borderId="30" xfId="0" applyFont="1" applyFill="1" applyBorder="1" applyAlignment="1">
      <alignment horizontal="center"/>
    </xf>
    <xf numFmtId="0" fontId="6" fillId="25" borderId="0" xfId="0" applyFont="1" applyFill="1" applyBorder="1" applyAlignment="1">
      <alignment horizontal="center"/>
    </xf>
    <xf numFmtId="0" fontId="0" fillId="0" borderId="30"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1" xfId="0" applyBorder="1" applyAlignment="1">
      <alignment horizontal="center"/>
    </xf>
    <xf numFmtId="0" fontId="6" fillId="28" borderId="40" xfId="0" applyFont="1" applyFill="1" applyBorder="1" applyAlignment="1">
      <alignment horizontal="center"/>
    </xf>
    <xf numFmtId="0" fontId="6" fillId="0" borderId="49" xfId="0" applyFont="1" applyBorder="1" applyAlignment="1">
      <alignment horizontal="center"/>
    </xf>
    <xf numFmtId="0" fontId="139" fillId="8" borderId="0" xfId="4" applyFont="1" applyFill="1" applyAlignment="1">
      <alignment horizontal="center" vertical="center" wrapText="1"/>
    </xf>
    <xf numFmtId="0" fontId="139" fillId="8" borderId="0" xfId="4" applyFont="1" applyFill="1" applyAlignment="1">
      <alignment horizontal="left" vertical="center" wrapText="1"/>
    </xf>
    <xf numFmtId="0" fontId="139" fillId="0" borderId="0" xfId="4" applyFont="1" applyAlignment="1">
      <alignment horizontal="center" vertical="center" wrapText="1"/>
    </xf>
    <xf numFmtId="0" fontId="139" fillId="0" borderId="0" xfId="4" applyFont="1" applyAlignment="1">
      <alignment horizontal="left" vertical="center" wrapText="1"/>
    </xf>
    <xf numFmtId="0" fontId="73" fillId="14" borderId="22" xfId="4" applyFont="1" applyFill="1" applyBorder="1" applyAlignment="1">
      <alignment horizontal="left" vertical="center" wrapText="1"/>
    </xf>
    <xf numFmtId="0" fontId="73" fillId="10" borderId="22" xfId="4" applyFont="1" applyFill="1" applyBorder="1" applyAlignment="1">
      <alignment horizontal="left" vertical="center" wrapText="1"/>
    </xf>
    <xf numFmtId="0" fontId="139" fillId="8" borderId="23" xfId="4" applyFont="1" applyFill="1" applyBorder="1" applyAlignment="1">
      <alignment horizontal="left" vertical="center" wrapText="1"/>
    </xf>
    <xf numFmtId="0" fontId="139" fillId="2" borderId="0" xfId="4" applyFont="1" applyFill="1" applyAlignment="1">
      <alignment horizontal="left" vertical="center" wrapText="1"/>
    </xf>
    <xf numFmtId="0" fontId="51" fillId="8" borderId="0" xfId="4" applyFont="1" applyFill="1" applyAlignment="1">
      <alignment horizontal="center" vertical="center" wrapText="1"/>
    </xf>
    <xf numFmtId="0" fontId="51" fillId="8" borderId="0" xfId="4" applyFont="1" applyFill="1" applyAlignment="1">
      <alignment horizontal="left" vertical="center" wrapText="1"/>
    </xf>
    <xf numFmtId="0" fontId="51" fillId="0" borderId="0" xfId="4" applyFont="1" applyAlignment="1">
      <alignment horizontal="left" vertical="center" wrapText="1"/>
    </xf>
    <xf numFmtId="0" fontId="51" fillId="0" borderId="0" xfId="4" applyFont="1" applyAlignment="1">
      <alignment horizontal="center" vertical="center" wrapText="1"/>
    </xf>
    <xf numFmtId="0" fontId="51" fillId="2" borderId="0" xfId="4" applyFont="1" applyFill="1" applyAlignment="1">
      <alignment horizontal="left" vertical="center" wrapText="1"/>
    </xf>
    <xf numFmtId="0" fontId="139" fillId="2" borderId="23" xfId="4" applyFont="1" applyFill="1" applyBorder="1" applyAlignment="1">
      <alignment horizontal="center" vertical="center" wrapText="1"/>
    </xf>
    <xf numFmtId="0" fontId="139" fillId="2" borderId="0" xfId="4" applyFont="1" applyFill="1" applyAlignment="1">
      <alignment horizontal="center" vertical="center" wrapText="1"/>
    </xf>
    <xf numFmtId="0" fontId="139" fillId="2" borderId="23" xfId="4" applyFont="1" applyFill="1" applyBorder="1" applyAlignment="1">
      <alignment horizontal="left" vertical="center" wrapText="1"/>
    </xf>
    <xf numFmtId="0" fontId="73" fillId="17" borderId="22" xfId="4" applyFont="1" applyFill="1" applyBorder="1" applyAlignment="1">
      <alignment horizontal="left" vertical="center" wrapText="1"/>
    </xf>
    <xf numFmtId="0" fontId="51" fillId="2" borderId="0" xfId="4" applyFont="1" applyFill="1" applyAlignment="1">
      <alignment horizontal="center" vertical="center" wrapText="1"/>
    </xf>
    <xf numFmtId="0" fontId="101" fillId="2" borderId="22" xfId="4" applyFont="1" applyFill="1" applyBorder="1" applyAlignment="1">
      <alignment horizontal="center" vertical="center" wrapText="1"/>
    </xf>
    <xf numFmtId="0" fontId="73" fillId="16" borderId="22" xfId="4" applyFont="1" applyFill="1" applyBorder="1" applyAlignment="1">
      <alignment horizontal="left" vertical="center" wrapText="1"/>
    </xf>
    <xf numFmtId="0" fontId="139" fillId="8" borderId="23" xfId="4" applyFont="1" applyFill="1" applyBorder="1" applyAlignment="1">
      <alignment horizontal="center" vertical="center" wrapText="1"/>
    </xf>
    <xf numFmtId="0" fontId="139" fillId="8" borderId="0" xfId="3" applyFont="1" applyFill="1" applyAlignment="1">
      <alignment horizontal="left" vertical="center" wrapText="1"/>
    </xf>
    <xf numFmtId="0" fontId="139" fillId="0" borderId="0" xfId="3" applyFont="1" applyAlignment="1">
      <alignment horizontal="left" vertical="center" wrapText="1"/>
    </xf>
    <xf numFmtId="0" fontId="180" fillId="22" borderId="48" xfId="4" applyFont="1" applyFill="1" applyBorder="1" applyAlignment="1">
      <alignment horizontal="center" vertical="center" wrapText="1"/>
    </xf>
    <xf numFmtId="0" fontId="179" fillId="17" borderId="22" xfId="0" applyFont="1" applyFill="1" applyBorder="1" applyAlignment="1">
      <alignment horizontal="center"/>
    </xf>
    <xf numFmtId="0" fontId="139" fillId="8" borderId="0" xfId="4" applyFont="1" applyFill="1" applyAlignment="1">
      <alignment horizontal="left" vertical="center"/>
    </xf>
    <xf numFmtId="0" fontId="139" fillId="2" borderId="0" xfId="4" applyFont="1" applyFill="1" applyAlignment="1">
      <alignment horizontal="left" vertical="center"/>
    </xf>
    <xf numFmtId="0" fontId="139" fillId="2" borderId="0" xfId="3" applyFont="1" applyFill="1" applyAlignment="1">
      <alignment horizontal="left" vertical="top" wrapText="1"/>
    </xf>
    <xf numFmtId="0" fontId="178" fillId="2" borderId="0" xfId="3" applyFont="1" applyFill="1" applyAlignment="1">
      <alignment horizontal="left" vertical="center"/>
    </xf>
    <xf numFmtId="0" fontId="139" fillId="2" borderId="0" xfId="3" applyFont="1" applyFill="1" applyAlignment="1">
      <alignment horizontal="left" vertical="center" wrapText="1"/>
    </xf>
    <xf numFmtId="0" fontId="178" fillId="8" borderId="0" xfId="3" applyFont="1" applyFill="1" applyAlignment="1">
      <alignment horizontal="left" vertical="center"/>
    </xf>
    <xf numFmtId="0" fontId="178" fillId="2" borderId="0" xfId="4" applyFont="1" applyFill="1" applyAlignment="1">
      <alignment horizontal="left" vertical="center"/>
    </xf>
    <xf numFmtId="0" fontId="139" fillId="8" borderId="0" xfId="3" applyFont="1" applyFill="1" applyAlignment="1">
      <alignment horizontal="left" vertical="center"/>
    </xf>
    <xf numFmtId="0" fontId="178" fillId="2" borderId="0" xfId="3" applyFont="1" applyFill="1" applyAlignment="1">
      <alignment horizontal="left" vertical="center" wrapText="1"/>
    </xf>
    <xf numFmtId="0" fontId="178" fillId="8" borderId="0" xfId="3" applyFont="1" applyFill="1" applyAlignment="1">
      <alignment horizontal="left" vertical="center" wrapText="1"/>
    </xf>
    <xf numFmtId="0" fontId="177" fillId="2" borderId="0" xfId="3" applyFont="1" applyFill="1" applyAlignment="1">
      <alignment horizontal="left" vertical="center"/>
    </xf>
    <xf numFmtId="0" fontId="139" fillId="2" borderId="0" xfId="3" applyFont="1" applyFill="1" applyAlignment="1">
      <alignment horizontal="left" vertical="center"/>
    </xf>
    <xf numFmtId="0" fontId="177" fillId="2" borderId="0" xfId="3" applyFont="1" applyFill="1" applyAlignment="1">
      <alignment horizontal="left" vertical="center" wrapText="1"/>
    </xf>
    <xf numFmtId="0" fontId="177" fillId="8" borderId="0" xfId="3" applyFont="1" applyFill="1" applyAlignment="1">
      <alignment horizontal="left" vertical="center"/>
    </xf>
    <xf numFmtId="0" fontId="177" fillId="8" borderId="0" xfId="3" applyFont="1" applyFill="1" applyAlignment="1">
      <alignment horizontal="left" vertical="center" wrapText="1"/>
    </xf>
    <xf numFmtId="0" fontId="177" fillId="8" borderId="0" xfId="3" applyFont="1" applyFill="1"/>
    <xf numFmtId="0" fontId="204" fillId="2" borderId="0" xfId="4" applyFont="1" applyFill="1" applyAlignment="1">
      <alignment horizontal="left" vertical="center"/>
    </xf>
    <xf numFmtId="0" fontId="139" fillId="2" borderId="0" xfId="4" applyFont="1" applyFill="1" applyAlignment="1">
      <alignment horizontal="left" vertical="top"/>
    </xf>
    <xf numFmtId="0" fontId="178" fillId="8" borderId="0" xfId="4" applyFont="1" applyFill="1" applyAlignment="1">
      <alignment horizontal="left" vertical="center"/>
    </xf>
    <xf numFmtId="0" fontId="139" fillId="8" borderId="0" xfId="3" quotePrefix="1" applyFont="1" applyFill="1" applyAlignment="1">
      <alignment horizontal="left" vertical="center"/>
    </xf>
    <xf numFmtId="0" fontId="139" fillId="2" borderId="0" xfId="3" quotePrefix="1" applyFont="1" applyFill="1" applyAlignment="1">
      <alignment horizontal="left" vertical="center"/>
    </xf>
    <xf numFmtId="0" fontId="199" fillId="17" borderId="22" xfId="0" applyFont="1" applyFill="1" applyBorder="1" applyAlignment="1">
      <alignment horizontal="center"/>
    </xf>
    <xf numFmtId="0" fontId="198" fillId="17" borderId="22" xfId="0" applyFont="1" applyFill="1" applyBorder="1" applyAlignment="1">
      <alignment horizontal="center"/>
    </xf>
    <xf numFmtId="0" fontId="196" fillId="0" borderId="0" xfId="3" applyFont="1" applyAlignment="1">
      <alignment horizontal="left"/>
    </xf>
    <xf numFmtId="0" fontId="196" fillId="8" borderId="0" xfId="3" applyFont="1" applyFill="1" applyAlignment="1">
      <alignment horizontal="left"/>
    </xf>
    <xf numFmtId="0" fontId="196" fillId="0" borderId="0" xfId="3" applyFont="1" applyAlignment="1">
      <alignment horizontal="left" wrapText="1"/>
    </xf>
    <xf numFmtId="0" fontId="139" fillId="8" borderId="0" xfId="3" applyFont="1" applyFill="1" applyAlignment="1">
      <alignment horizontal="left"/>
    </xf>
    <xf numFmtId="0" fontId="177" fillId="0" borderId="0" xfId="3" applyFont="1" applyAlignment="1">
      <alignment horizontal="left"/>
    </xf>
    <xf numFmtId="0" fontId="139" fillId="2" borderId="0" xfId="3" applyFont="1" applyFill="1" applyBorder="1" applyAlignment="1">
      <alignment horizontal="left" vertical="center" wrapText="1"/>
    </xf>
    <xf numFmtId="0" fontId="60" fillId="15" borderId="40" xfId="3" applyFont="1" applyFill="1" applyBorder="1" applyAlignment="1">
      <alignment horizontal="center" wrapText="1"/>
    </xf>
    <xf numFmtId="0" fontId="60" fillId="15" borderId="0" xfId="3" applyFont="1" applyFill="1" applyBorder="1" applyAlignment="1">
      <alignment horizontal="center" wrapText="1"/>
    </xf>
    <xf numFmtId="0" fontId="60" fillId="15" borderId="41" xfId="3" applyFont="1" applyFill="1" applyBorder="1" applyAlignment="1">
      <alignment horizontal="center" wrapText="1"/>
    </xf>
    <xf numFmtId="0" fontId="59" fillId="0" borderId="40"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41" xfId="0" applyFont="1" applyBorder="1" applyAlignment="1">
      <alignment horizontal="center" vertical="center" wrapText="1"/>
    </xf>
    <xf numFmtId="0" fontId="10" fillId="0" borderId="0" xfId="0" applyFont="1" applyBorder="1" applyAlignment="1">
      <alignment horizontal="center"/>
    </xf>
    <xf numFmtId="0" fontId="8" fillId="0" borderId="40" xfId="0" applyFont="1" applyBorder="1" applyAlignment="1">
      <alignment horizontal="justify" vertical="top" wrapText="1"/>
    </xf>
    <xf numFmtId="0" fontId="8" fillId="0" borderId="0" xfId="0" applyFont="1" applyBorder="1" applyAlignment="1">
      <alignment horizontal="justify" vertical="top" wrapText="1"/>
    </xf>
    <xf numFmtId="0" fontId="8" fillId="0" borderId="41" xfId="0" applyFont="1" applyBorder="1" applyAlignment="1">
      <alignment horizontal="justify" vertical="top" wrapText="1"/>
    </xf>
    <xf numFmtId="0" fontId="8" fillId="19" borderId="40" xfId="0" applyFont="1" applyFill="1" applyBorder="1" applyAlignment="1">
      <alignment horizontal="justify" vertical="top" wrapText="1"/>
    </xf>
    <xf numFmtId="0" fontId="8" fillId="19" borderId="0" xfId="0" applyFont="1" applyFill="1" applyBorder="1" applyAlignment="1">
      <alignment horizontal="justify" vertical="top" wrapText="1"/>
    </xf>
    <xf numFmtId="0" fontId="8" fillId="19" borderId="41" xfId="0" applyFont="1" applyFill="1" applyBorder="1" applyAlignment="1">
      <alignment horizontal="justify" vertical="top" wrapText="1"/>
    </xf>
    <xf numFmtId="0" fontId="8" fillId="19" borderId="42" xfId="0" applyFont="1" applyFill="1" applyBorder="1" applyAlignment="1">
      <alignment horizontal="justify" vertical="top" wrapText="1"/>
    </xf>
    <xf numFmtId="0" fontId="8" fillId="19" borderId="49" xfId="0" applyFont="1" applyFill="1" applyBorder="1" applyAlignment="1">
      <alignment horizontal="justify" vertical="top" wrapText="1"/>
    </xf>
    <xf numFmtId="0" fontId="8" fillId="19" borderId="43" xfId="0" applyFont="1" applyFill="1" applyBorder="1" applyAlignment="1">
      <alignment horizontal="justify" vertical="top" wrapText="1"/>
    </xf>
    <xf numFmtId="0" fontId="13" fillId="0" borderId="40" xfId="0" applyFont="1" applyBorder="1" applyAlignment="1">
      <alignment horizontal="justify" vertical="center" wrapText="1"/>
    </xf>
    <xf numFmtId="0" fontId="13" fillId="0" borderId="0" xfId="0" applyFont="1" applyBorder="1" applyAlignment="1">
      <alignment horizontal="justify" vertical="center" wrapText="1"/>
    </xf>
    <xf numFmtId="0" fontId="13" fillId="0" borderId="41" xfId="0" applyFont="1" applyBorder="1" applyAlignment="1">
      <alignment horizontal="justify" vertical="center" wrapText="1"/>
    </xf>
    <xf numFmtId="0" fontId="21" fillId="0" borderId="40" xfId="0" applyFont="1" applyBorder="1" applyAlignment="1">
      <alignment horizontal="justify" vertical="top" wrapText="1"/>
    </xf>
    <xf numFmtId="0" fontId="21" fillId="0" borderId="0" xfId="0" applyFont="1" applyBorder="1" applyAlignment="1">
      <alignment horizontal="justify" vertical="top" wrapText="1"/>
    </xf>
    <xf numFmtId="0" fontId="21" fillId="0" borderId="41" xfId="0" applyFont="1" applyBorder="1" applyAlignment="1">
      <alignment horizontal="justify" vertical="top" wrapText="1"/>
    </xf>
    <xf numFmtId="0" fontId="39" fillId="8" borderId="40" xfId="0" applyFont="1" applyFill="1" applyBorder="1" applyAlignment="1">
      <alignment horizontal="left" vertical="center" wrapText="1"/>
    </xf>
    <xf numFmtId="0" fontId="39" fillId="8" borderId="0" xfId="0" applyFont="1" applyFill="1" applyBorder="1" applyAlignment="1">
      <alignment horizontal="left" vertical="center" wrapText="1"/>
    </xf>
    <xf numFmtId="0" fontId="17" fillId="0" borderId="31" xfId="0" applyFont="1" applyFill="1" applyBorder="1" applyAlignment="1">
      <alignment horizontal="center" vertical="center" wrapText="1"/>
    </xf>
    <xf numFmtId="0" fontId="53" fillId="2" borderId="24" xfId="0" applyFont="1" applyFill="1" applyBorder="1" applyAlignment="1">
      <alignment horizontal="center" vertical="center" wrapText="1"/>
    </xf>
    <xf numFmtId="3" fontId="27" fillId="15" borderId="25" xfId="0" applyNumberFormat="1"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7" borderId="31" xfId="0" applyFont="1" applyFill="1" applyBorder="1" applyAlignment="1">
      <alignment horizontal="center" vertical="center" wrapText="1"/>
    </xf>
    <xf numFmtId="0" fontId="8" fillId="19" borderId="0" xfId="0" applyFont="1" applyFill="1" applyBorder="1" applyAlignment="1">
      <alignment horizontal="left" vertical="center" wrapText="1"/>
    </xf>
    <xf numFmtId="0" fontId="8" fillId="2" borderId="48" xfId="0" applyFont="1" applyFill="1" applyBorder="1" applyAlignment="1">
      <alignment horizontal="left" vertical="center" wrapText="1"/>
    </xf>
    <xf numFmtId="0" fontId="53" fillId="23" borderId="48" xfId="0" applyFont="1" applyFill="1" applyBorder="1" applyAlignment="1" applyProtection="1">
      <alignment horizontal="left" vertical="center" wrapText="1"/>
      <protection locked="0"/>
    </xf>
    <xf numFmtId="0" fontId="17" fillId="12" borderId="40" xfId="0" applyFont="1" applyFill="1" applyBorder="1" applyAlignment="1">
      <alignment horizontal="left" vertical="center" wrapText="1"/>
    </xf>
    <xf numFmtId="0" fontId="17" fillId="12" borderId="41" xfId="0" applyFont="1" applyFill="1" applyBorder="1" applyAlignment="1">
      <alignment horizontal="left" vertical="center" wrapText="1"/>
    </xf>
    <xf numFmtId="0" fontId="6" fillId="0" borderId="40" xfId="0" applyFont="1" applyBorder="1" applyAlignment="1">
      <alignment horizontal="justify" vertical="center" wrapText="1"/>
    </xf>
    <xf numFmtId="0" fontId="6" fillId="0" borderId="41" xfId="0" applyFont="1" applyBorder="1" applyAlignment="1">
      <alignment horizontal="justify" vertical="center" wrapText="1"/>
    </xf>
    <xf numFmtId="0" fontId="6" fillId="0" borderId="40" xfId="0" applyFont="1" applyBorder="1" applyAlignment="1">
      <alignment horizontal="left" vertical="center" wrapText="1"/>
    </xf>
    <xf numFmtId="0" fontId="6" fillId="0" borderId="41" xfId="0" applyFont="1" applyBorder="1" applyAlignment="1">
      <alignment horizontal="left" vertical="center" wrapText="1"/>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17" fillId="0" borderId="40" xfId="0" applyFont="1" applyBorder="1" applyAlignment="1">
      <alignment horizontal="left" vertical="center" wrapText="1"/>
    </xf>
    <xf numFmtId="0" fontId="17" fillId="0" borderId="41" xfId="0" applyFont="1" applyBorder="1" applyAlignment="1">
      <alignment horizontal="left" vertical="center" wrapText="1"/>
    </xf>
    <xf numFmtId="0" fontId="13" fillId="0" borderId="40" xfId="0" applyFont="1" applyBorder="1" applyAlignment="1">
      <alignment horizontal="left" vertical="center" wrapText="1"/>
    </xf>
    <xf numFmtId="0" fontId="13" fillId="0" borderId="0" xfId="0" applyFont="1" applyBorder="1" applyAlignment="1">
      <alignment horizontal="left" vertical="center" wrapText="1"/>
    </xf>
    <xf numFmtId="0" fontId="13" fillId="0" borderId="41" xfId="0" applyFont="1" applyBorder="1" applyAlignment="1">
      <alignment horizontal="left" vertical="center" wrapText="1"/>
    </xf>
    <xf numFmtId="0" fontId="17" fillId="0" borderId="4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50" xfId="0" applyFont="1" applyBorder="1" applyAlignment="1">
      <alignment horizontal="center" vertical="center"/>
    </xf>
    <xf numFmtId="0" fontId="36" fillId="0" borderId="40"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1" xfId="0" applyFont="1" applyBorder="1" applyAlignment="1">
      <alignment horizontal="center" vertical="center" wrapText="1"/>
    </xf>
    <xf numFmtId="0" fontId="6" fillId="0" borderId="40" xfId="0" quotePrefix="1" applyFont="1" applyBorder="1" applyAlignment="1">
      <alignment horizontal="justify" vertical="center" wrapText="1"/>
    </xf>
    <xf numFmtId="0" fontId="50" fillId="24" borderId="0" xfId="0" applyFont="1" applyFill="1" applyAlignment="1">
      <alignment horizontal="center" vertical="center" wrapText="1"/>
    </xf>
    <xf numFmtId="0" fontId="52" fillId="2" borderId="24" xfId="0" applyFont="1" applyFill="1" applyBorder="1" applyAlignment="1">
      <alignment horizontal="left" vertical="center" wrapText="1"/>
    </xf>
    <xf numFmtId="0" fontId="6" fillId="0" borderId="0" xfId="0" applyFont="1" applyAlignment="1">
      <alignment horizontal="center" wrapText="1"/>
    </xf>
    <xf numFmtId="0" fontId="24" fillId="7" borderId="0" xfId="0" applyFont="1" applyFill="1" applyAlignment="1">
      <alignment horizontal="center"/>
    </xf>
    <xf numFmtId="0" fontId="17" fillId="0" borderId="0" xfId="0" applyFont="1" applyBorder="1" applyAlignment="1">
      <alignment horizontal="center" vertical="center" wrapText="1"/>
    </xf>
    <xf numFmtId="0" fontId="17" fillId="0" borderId="0" xfId="0" applyFont="1" applyBorder="1" applyAlignment="1">
      <alignment horizontal="center" wrapText="1"/>
    </xf>
    <xf numFmtId="0" fontId="72" fillId="0" borderId="0" xfId="0" applyFont="1" applyAlignment="1">
      <alignment horizontal="left" vertical="center" wrapText="1" readingOrder="1"/>
    </xf>
    <xf numFmtId="0" fontId="17" fillId="29" borderId="0" xfId="0" applyFont="1" applyFill="1" applyBorder="1" applyAlignment="1">
      <alignment horizontal="center"/>
    </xf>
    <xf numFmtId="0" fontId="17" fillId="18" borderId="0" xfId="0" applyFont="1" applyFill="1" applyBorder="1" applyAlignment="1">
      <alignment horizontal="center"/>
    </xf>
    <xf numFmtId="0" fontId="17" fillId="12" borderId="0" xfId="0" applyFont="1" applyFill="1" applyBorder="1" applyAlignment="1">
      <alignment horizontal="center"/>
    </xf>
    <xf numFmtId="0" fontId="159" fillId="0" borderId="0" xfId="0" applyFont="1" applyBorder="1" applyAlignment="1">
      <alignment horizontal="center" vertical="center" wrapText="1"/>
    </xf>
    <xf numFmtId="0" fontId="67" fillId="2" borderId="0" xfId="0" applyFont="1" applyFill="1" applyAlignment="1">
      <alignment horizontal="left" vertical="center" wrapText="1"/>
    </xf>
    <xf numFmtId="0" fontId="2" fillId="2" borderId="24" xfId="0" applyFont="1" applyFill="1" applyBorder="1" applyAlignment="1">
      <alignment horizontal="left" vertical="center" wrapText="1"/>
    </xf>
    <xf numFmtId="0" fontId="140" fillId="10" borderId="0" xfId="0" applyFont="1" applyFill="1" applyAlignment="1">
      <alignment horizontal="center" vertical="center" wrapText="1"/>
    </xf>
    <xf numFmtId="0" fontId="66" fillId="0" borderId="0" xfId="0" applyFont="1" applyAlignment="1">
      <alignment horizontal="center" vertical="center"/>
    </xf>
    <xf numFmtId="0" fontId="66" fillId="2" borderId="0" xfId="0" applyFont="1" applyFill="1" applyAlignment="1">
      <alignment horizontal="center" vertical="center" wrapText="1"/>
    </xf>
    <xf numFmtId="0" fontId="66" fillId="2" borderId="26" xfId="0" applyFont="1" applyFill="1" applyBorder="1" applyAlignment="1">
      <alignment horizontal="center" vertical="center" wrapText="1"/>
    </xf>
    <xf numFmtId="0" fontId="173" fillId="2" borderId="24" xfId="860" applyNumberFormat="1" applyFont="1" applyFill="1" applyBorder="1" applyAlignment="1">
      <alignment horizontal="center" vertical="center" wrapText="1"/>
    </xf>
    <xf numFmtId="0" fontId="165" fillId="2" borderId="24" xfId="0" applyFont="1" applyFill="1" applyBorder="1" applyAlignment="1">
      <alignment horizontal="center" vertical="center" wrapText="1"/>
    </xf>
    <xf numFmtId="0" fontId="173" fillId="2" borderId="24" xfId="0" applyFont="1" applyFill="1" applyBorder="1" applyAlignment="1">
      <alignment horizontal="center" vertical="center" wrapText="1"/>
    </xf>
    <xf numFmtId="0" fontId="173" fillId="2" borderId="0" xfId="860" applyNumberFormat="1" applyFont="1" applyFill="1" applyBorder="1" applyAlignment="1">
      <alignment horizontal="center" vertical="center" wrapText="1"/>
    </xf>
    <xf numFmtId="0" fontId="173" fillId="2" borderId="25" xfId="860" applyNumberFormat="1" applyFont="1" applyFill="1" applyBorder="1" applyAlignment="1">
      <alignment horizontal="center" vertical="center" wrapText="1"/>
    </xf>
    <xf numFmtId="0" fontId="0" fillId="0" borderId="1" xfId="0" applyBorder="1" applyAlignment="1">
      <alignment horizontal="center" vertical="center" wrapText="1"/>
    </xf>
    <xf numFmtId="0" fontId="183" fillId="28" borderId="0" xfId="0" applyFont="1" applyFill="1" applyAlignment="1">
      <alignment horizontal="center"/>
    </xf>
    <xf numFmtId="0" fontId="0" fillId="14" borderId="0" xfId="0" applyFill="1" applyAlignment="1">
      <alignment horizontal="center"/>
    </xf>
    <xf numFmtId="0" fontId="0" fillId="0" borderId="1" xfId="0" applyBorder="1" applyAlignment="1">
      <alignment horizontal="center"/>
    </xf>
    <xf numFmtId="43" fontId="0" fillId="0" borderId="1" xfId="752" applyFont="1" applyBorder="1" applyAlignment="1">
      <alignment horizontal="center" vertical="center" wrapText="1"/>
    </xf>
    <xf numFmtId="0" fontId="0" fillId="0" borderId="0" xfId="0" applyAlignment="1">
      <alignment horizontal="center" wrapText="1"/>
    </xf>
    <xf numFmtId="0" fontId="0" fillId="0" borderId="26" xfId="0" applyBorder="1" applyAlignment="1">
      <alignment horizontal="center" vertical="center" wrapText="1"/>
    </xf>
    <xf numFmtId="0" fontId="0" fillId="0" borderId="0" xfId="0" applyAlignment="1">
      <alignment horizontal="center" vertical="center" wrapText="1"/>
    </xf>
    <xf numFmtId="0" fontId="0" fillId="0" borderId="24" xfId="0" applyBorder="1" applyAlignment="1">
      <alignment horizontal="center"/>
    </xf>
    <xf numFmtId="0" fontId="0" fillId="0" borderId="148" xfId="0" applyBorder="1" applyAlignment="1">
      <alignment horizontal="center"/>
    </xf>
    <xf numFmtId="0" fontId="0" fillId="0" borderId="149" xfId="0" applyBorder="1" applyAlignment="1">
      <alignment horizontal="center"/>
    </xf>
    <xf numFmtId="43" fontId="0" fillId="0" borderId="76" xfId="752" applyFont="1" applyBorder="1" applyAlignment="1">
      <alignment horizontal="center" vertical="center" wrapText="1"/>
    </xf>
    <xf numFmtId="43" fontId="0" fillId="0" borderId="59" xfId="752" applyFont="1" applyBorder="1" applyAlignment="1">
      <alignment horizontal="center" vertical="center" wrapText="1"/>
    </xf>
    <xf numFmtId="0" fontId="0" fillId="0" borderId="76" xfId="0" applyBorder="1" applyAlignment="1">
      <alignment horizontal="center" vertical="center" wrapText="1"/>
    </xf>
    <xf numFmtId="0" fontId="0" fillId="0" borderId="86" xfId="0" applyBorder="1" applyAlignment="1">
      <alignment horizontal="center" vertical="center" wrapText="1"/>
    </xf>
    <xf numFmtId="0" fontId="0" fillId="0" borderId="59" xfId="0" applyBorder="1" applyAlignment="1">
      <alignment horizontal="center" vertical="center" wrapText="1"/>
    </xf>
    <xf numFmtId="0" fontId="169" fillId="2" borderId="0" xfId="0" applyFont="1" applyFill="1" applyBorder="1" applyAlignment="1">
      <alignment horizontal="left" vertical="center" wrapText="1"/>
    </xf>
    <xf numFmtId="0" fontId="166" fillId="2" borderId="24" xfId="0" applyFont="1" applyFill="1" applyBorder="1" applyAlignment="1">
      <alignment horizontal="center" vertical="center" wrapText="1"/>
    </xf>
    <xf numFmtId="0" fontId="166" fillId="2" borderId="25" xfId="0" applyFont="1" applyFill="1" applyBorder="1" applyAlignment="1">
      <alignment horizontal="center" vertical="center" wrapText="1"/>
    </xf>
    <xf numFmtId="164" fontId="166" fillId="2" borderId="0" xfId="856" applyFont="1" applyFill="1" applyBorder="1" applyAlignment="1">
      <alignment horizontal="center" vertical="center" wrapText="1"/>
    </xf>
    <xf numFmtId="0" fontId="166" fillId="2" borderId="138" xfId="856" applyNumberFormat="1" applyFont="1" applyFill="1" applyBorder="1" applyAlignment="1">
      <alignment horizontal="center" vertical="center" wrapText="1"/>
    </xf>
    <xf numFmtId="0" fontId="166" fillId="2" borderId="50" xfId="856" applyNumberFormat="1" applyFont="1" applyFill="1" applyBorder="1" applyAlignment="1">
      <alignment horizontal="center" vertical="center" wrapText="1"/>
    </xf>
    <xf numFmtId="0" fontId="166" fillId="2" borderId="39" xfId="856" applyNumberFormat="1" applyFont="1" applyFill="1" applyBorder="1" applyAlignment="1">
      <alignment horizontal="center" vertical="center" wrapText="1"/>
    </xf>
    <xf numFmtId="0" fontId="164" fillId="0" borderId="139" xfId="0" applyFont="1" applyBorder="1" applyAlignment="1">
      <alignment horizontal="center" vertical="center"/>
    </xf>
    <xf numFmtId="0" fontId="164" fillId="0" borderId="40" xfId="0" applyFont="1" applyBorder="1" applyAlignment="1">
      <alignment horizontal="center" vertical="center"/>
    </xf>
    <xf numFmtId="0" fontId="164" fillId="0" borderId="63" xfId="0" applyFont="1" applyBorder="1" applyAlignment="1">
      <alignment horizontal="center"/>
    </xf>
    <xf numFmtId="0" fontId="164" fillId="0" borderId="26" xfId="0" applyFont="1" applyBorder="1" applyAlignment="1">
      <alignment horizontal="center"/>
    </xf>
    <xf numFmtId="0" fontId="164" fillId="0" borderId="140" xfId="0" applyFont="1" applyBorder="1" applyAlignment="1">
      <alignment horizontal="center"/>
    </xf>
    <xf numFmtId="0" fontId="10" fillId="13" borderId="0" xfId="0" applyFont="1" applyFill="1" applyAlignment="1">
      <alignment horizontal="center"/>
    </xf>
    <xf numFmtId="0" fontId="38" fillId="25" borderId="0" xfId="0" applyFont="1" applyFill="1" applyAlignment="1">
      <alignment horizontal="center"/>
    </xf>
    <xf numFmtId="0" fontId="82" fillId="0" borderId="50" xfId="0" applyFont="1" applyBorder="1" applyAlignment="1">
      <alignment vertical="center" wrapText="1"/>
    </xf>
    <xf numFmtId="0" fontId="82" fillId="0" borderId="0" xfId="0" applyFont="1" applyAlignment="1">
      <alignment vertical="center" wrapText="1"/>
    </xf>
    <xf numFmtId="0" fontId="6" fillId="0" borderId="0" xfId="0" applyFont="1" applyAlignment="1">
      <alignment horizontal="justify" vertical="center" wrapText="1"/>
    </xf>
    <xf numFmtId="0" fontId="82" fillId="0" borderId="49" xfId="0" applyFont="1" applyBorder="1" applyAlignment="1">
      <alignment vertical="center" wrapText="1"/>
    </xf>
    <xf numFmtId="0" fontId="83" fillId="0" borderId="50" xfId="0" applyFont="1" applyBorder="1" applyAlignment="1">
      <alignment horizontal="center" vertical="center"/>
    </xf>
    <xf numFmtId="0" fontId="82" fillId="0" borderId="0" xfId="0" applyFont="1" applyAlignment="1">
      <alignment horizontal="center" vertical="center" wrapText="1"/>
    </xf>
    <xf numFmtId="0" fontId="82" fillId="0" borderId="75" xfId="0" applyFont="1" applyBorder="1" applyAlignment="1">
      <alignment horizontal="center" vertical="center" wrapText="1"/>
    </xf>
    <xf numFmtId="0" fontId="7" fillId="0" borderId="0" xfId="0" applyFont="1" applyAlignment="1">
      <alignment horizontal="center" vertical="center" wrapText="1"/>
    </xf>
    <xf numFmtId="0" fontId="7" fillId="0" borderId="74" xfId="0" applyFont="1" applyBorder="1" applyAlignment="1">
      <alignment horizontal="center" vertical="center" wrapText="1"/>
    </xf>
    <xf numFmtId="0" fontId="6" fillId="0" borderId="0" xfId="0" applyFont="1" applyBorder="1" applyAlignment="1">
      <alignment horizontal="center" vertical="center" wrapText="1"/>
    </xf>
    <xf numFmtId="0" fontId="17" fillId="0" borderId="0" xfId="0" applyFont="1" applyAlignment="1">
      <alignment horizontal="justify" vertical="center" wrapText="1"/>
    </xf>
    <xf numFmtId="0" fontId="7" fillId="0" borderId="0" xfId="0" applyFont="1" applyBorder="1" applyAlignment="1">
      <alignment vertical="center" wrapText="1"/>
    </xf>
    <xf numFmtId="0" fontId="7" fillId="0" borderId="0" xfId="0" applyFont="1" applyAlignment="1">
      <alignment vertical="center" wrapText="1"/>
    </xf>
    <xf numFmtId="0" fontId="7" fillId="0" borderId="26" xfId="0" applyFont="1" applyBorder="1" applyAlignment="1">
      <alignment horizontal="center" vertical="center" wrapText="1"/>
    </xf>
    <xf numFmtId="0" fontId="7" fillId="0" borderId="24" xfId="0" applyFont="1" applyBorder="1" applyAlignment="1">
      <alignment horizontal="center" vertical="center" wrapText="1"/>
    </xf>
    <xf numFmtId="0" fontId="17" fillId="0" borderId="0" xfId="0" applyFont="1" applyAlignment="1">
      <alignment horizontal="center" vertical="center" wrapText="1"/>
    </xf>
    <xf numFmtId="0" fontId="8" fillId="2" borderId="24" xfId="0" applyFont="1" applyFill="1" applyBorder="1" applyAlignment="1">
      <alignment horizontal="center" vertical="center"/>
    </xf>
    <xf numFmtId="0" fontId="97" fillId="0" borderId="0" xfId="0" applyFont="1" applyAlignment="1">
      <alignment horizontal="center" vertical="center" wrapText="1"/>
    </xf>
    <xf numFmtId="0" fontId="10" fillId="0" borderId="24" xfId="0" applyFont="1" applyBorder="1" applyAlignment="1">
      <alignment horizontal="center" vertical="center"/>
    </xf>
    <xf numFmtId="0" fontId="10" fillId="8" borderId="0" xfId="0" applyFont="1" applyFill="1" applyAlignment="1">
      <alignment horizontal="center" vertical="center"/>
    </xf>
    <xf numFmtId="0" fontId="8" fillId="0" borderId="26" xfId="0" applyFont="1" applyBorder="1" applyAlignment="1">
      <alignment horizontal="left" vertical="center" wrapText="1"/>
    </xf>
    <xf numFmtId="0" fontId="8" fillId="0" borderId="0" xfId="0" applyFont="1" applyAlignment="1">
      <alignment horizontal="left" vertical="center" wrapText="1"/>
    </xf>
    <xf numFmtId="0" fontId="38" fillId="0" borderId="0" xfId="0" applyFont="1" applyAlignment="1">
      <alignment horizontal="left" vertical="center" wrapText="1"/>
    </xf>
    <xf numFmtId="0" fontId="10" fillId="2" borderId="24" xfId="0" applyFont="1" applyFill="1" applyBorder="1" applyAlignment="1">
      <alignment horizontal="left" vertical="center" wrapText="1"/>
    </xf>
    <xf numFmtId="0" fontId="51" fillId="0" borderId="0" xfId="0" applyFont="1" applyAlignment="1">
      <alignment horizontal="left" vertical="center" wrapText="1"/>
    </xf>
    <xf numFmtId="0" fontId="8" fillId="0" borderId="30" xfId="0" applyFont="1" applyBorder="1" applyAlignment="1">
      <alignment horizontal="left" vertical="center" wrapText="1"/>
    </xf>
    <xf numFmtId="0" fontId="8" fillId="0" borderId="31" xfId="0" applyFont="1" applyBorder="1" applyAlignment="1">
      <alignment horizontal="left" vertical="center" wrapText="1"/>
    </xf>
    <xf numFmtId="0" fontId="145" fillId="30" borderId="0" xfId="0" applyFont="1" applyFill="1" applyAlignment="1">
      <alignment horizontal="center" vertical="center"/>
    </xf>
    <xf numFmtId="0" fontId="144" fillId="0" borderId="85" xfId="0" applyFont="1" applyBorder="1" applyAlignment="1">
      <alignment horizontal="center"/>
    </xf>
    <xf numFmtId="0" fontId="55" fillId="0" borderId="0" xfId="0" applyFont="1" applyAlignment="1">
      <alignment horizontal="center" vertical="center" wrapText="1"/>
    </xf>
    <xf numFmtId="0" fontId="38" fillId="13" borderId="0" xfId="0" applyFont="1" applyFill="1" applyAlignment="1">
      <alignment horizontal="center" vertical="center" wrapText="1"/>
    </xf>
    <xf numFmtId="0" fontId="154" fillId="0" borderId="0" xfId="0" applyFont="1" applyAlignment="1">
      <alignment horizontal="center"/>
    </xf>
    <xf numFmtId="0" fontId="148" fillId="30" borderId="0" xfId="0" applyFont="1" applyFill="1" applyBorder="1" applyAlignment="1">
      <alignment horizontal="center"/>
    </xf>
    <xf numFmtId="0" fontId="0" fillId="28" borderId="0" xfId="0" applyFill="1" applyAlignment="1">
      <alignment horizontal="center" wrapText="1"/>
    </xf>
    <xf numFmtId="0" fontId="0" fillId="10" borderId="0" xfId="0" applyFill="1" applyAlignment="1">
      <alignment horizontal="center" wrapText="1"/>
    </xf>
    <xf numFmtId="0" fontId="36" fillId="0" borderId="0" xfId="0" applyFont="1" applyAlignment="1">
      <alignment horizontal="center" vertical="center" wrapText="1"/>
    </xf>
    <xf numFmtId="0" fontId="38" fillId="19" borderId="0" xfId="0" applyFont="1" applyFill="1" applyAlignment="1">
      <alignment horizontal="center" vertical="center" wrapText="1"/>
    </xf>
    <xf numFmtId="172" fontId="0" fillId="2" borderId="0" xfId="752" applyNumberFormat="1" applyFont="1" applyFill="1" applyAlignment="1">
      <alignment horizontal="left" vertical="center" wrapText="1"/>
    </xf>
    <xf numFmtId="0" fontId="116" fillId="28" borderId="0" xfId="0" applyFont="1" applyFill="1" applyAlignment="1">
      <alignment horizontal="center"/>
    </xf>
    <xf numFmtId="0" fontId="107" fillId="16" borderId="0" xfId="0" applyFont="1" applyFill="1" applyAlignment="1">
      <alignment horizontal="center" vertical="center"/>
    </xf>
    <xf numFmtId="0" fontId="111" fillId="0" borderId="0" xfId="0" applyFont="1" applyAlignment="1">
      <alignment horizontal="justify" vertical="center" wrapText="1"/>
    </xf>
    <xf numFmtId="0" fontId="116" fillId="0" borderId="0" xfId="0" applyFont="1" applyAlignment="1">
      <alignment horizontal="center"/>
    </xf>
    <xf numFmtId="0" fontId="116" fillId="3" borderId="0" xfId="0" quotePrefix="1" applyFont="1" applyFill="1" applyAlignment="1">
      <alignment horizontal="center"/>
    </xf>
    <xf numFmtId="0" fontId="106" fillId="30" borderId="0" xfId="0" applyFont="1" applyFill="1" applyAlignment="1">
      <alignment horizontal="center"/>
    </xf>
    <xf numFmtId="0" fontId="124" fillId="0" borderId="0" xfId="0" applyFont="1" applyAlignment="1">
      <alignment horizontal="center" vertical="center" wrapText="1"/>
    </xf>
    <xf numFmtId="0" fontId="126" fillId="0" borderId="0" xfId="0" applyFont="1" applyBorder="1" applyAlignment="1">
      <alignment horizontal="center" vertical="center" wrapText="1"/>
    </xf>
    <xf numFmtId="0" fontId="118" fillId="0" borderId="0" xfId="0" applyFont="1" applyAlignment="1">
      <alignment horizontal="center" vertical="center" textRotation="90" wrapText="1"/>
    </xf>
    <xf numFmtId="0" fontId="107" fillId="3" borderId="0" xfId="0" applyFont="1" applyFill="1" applyAlignment="1">
      <alignment horizontal="center" vertical="center"/>
    </xf>
    <xf numFmtId="0" fontId="106" fillId="0" borderId="76" xfId="0" applyFont="1" applyBorder="1" applyAlignment="1">
      <alignment horizontal="center"/>
    </xf>
    <xf numFmtId="0" fontId="106" fillId="0" borderId="54" xfId="0" applyFont="1" applyBorder="1" applyAlignment="1">
      <alignment horizontal="center" vertical="center" textRotation="90" wrapText="1"/>
    </xf>
    <xf numFmtId="0" fontId="107" fillId="33" borderId="0" xfId="0" applyFont="1" applyFill="1" applyAlignment="1">
      <alignment horizontal="center" vertical="center"/>
    </xf>
    <xf numFmtId="0" fontId="127" fillId="0" borderId="85" xfId="0" applyFont="1" applyBorder="1" applyAlignment="1">
      <alignment horizontal="center" vertical="center" wrapText="1"/>
    </xf>
    <xf numFmtId="0" fontId="106" fillId="0" borderId="22" xfId="0" applyFont="1" applyBorder="1" applyAlignment="1">
      <alignment horizontal="center"/>
    </xf>
    <xf numFmtId="0" fontId="106" fillId="0" borderId="1" xfId="0" applyFont="1" applyBorder="1" applyAlignment="1">
      <alignment horizontal="center" textRotation="90" wrapText="1"/>
    </xf>
    <xf numFmtId="3" fontId="132" fillId="0" borderId="0" xfId="0" applyNumberFormat="1" applyFont="1" applyBorder="1" applyAlignment="1">
      <alignment horizontal="center" vertical="center" wrapText="1"/>
    </xf>
    <xf numFmtId="0" fontId="107" fillId="10" borderId="0" xfId="0" applyFont="1" applyFill="1" applyAlignment="1">
      <alignment horizontal="center" vertical="center"/>
    </xf>
    <xf numFmtId="0" fontId="106" fillId="0" borderId="0" xfId="0" applyFont="1" applyAlignment="1">
      <alignment horizontal="justify" vertical="center" wrapText="1"/>
    </xf>
    <xf numFmtId="0" fontId="39" fillId="19" borderId="0" xfId="0" applyFont="1" applyFill="1" applyAlignment="1">
      <alignment horizontal="center" vertical="center" wrapText="1"/>
    </xf>
    <xf numFmtId="0" fontId="79" fillId="0" borderId="0" xfId="815" applyFont="1" applyAlignment="1">
      <alignment horizontal="center" vertical="center" wrapText="1"/>
    </xf>
    <xf numFmtId="0" fontId="79" fillId="16" borderId="0" xfId="815" applyFont="1" applyFill="1" applyAlignment="1">
      <alignment horizontal="center" vertical="center" wrapText="1"/>
    </xf>
    <xf numFmtId="0" fontId="104" fillId="0" borderId="0" xfId="0" applyFont="1" applyAlignment="1">
      <alignment horizontal="left" vertical="center" readingOrder="1"/>
    </xf>
    <xf numFmtId="0" fontId="53" fillId="19" borderId="0" xfId="0" applyFont="1" applyFill="1" applyAlignment="1">
      <alignment horizontal="center" vertical="center" wrapText="1"/>
    </xf>
    <xf numFmtId="0" fontId="78" fillId="2" borderId="0" xfId="0" applyFont="1" applyFill="1" applyAlignment="1">
      <alignment horizontal="center" vertical="center" wrapText="1"/>
    </xf>
    <xf numFmtId="0" fontId="10" fillId="8" borderId="0" xfId="0" applyFont="1" applyFill="1" applyAlignment="1">
      <alignment horizontal="left" vertical="center" wrapText="1"/>
    </xf>
    <xf numFmtId="0" fontId="6" fillId="8" borderId="0" xfId="0" applyFont="1" applyFill="1" applyAlignment="1">
      <alignment horizontal="justify" vertical="center" wrapText="1"/>
    </xf>
    <xf numFmtId="0" fontId="8" fillId="8" borderId="0" xfId="0" applyFont="1" applyFill="1" applyAlignment="1">
      <alignment horizontal="left" vertical="center" wrapText="1"/>
    </xf>
    <xf numFmtId="0" fontId="39" fillId="2" borderId="133" xfId="0" applyFont="1" applyFill="1" applyBorder="1" applyAlignment="1">
      <alignment horizontal="center" vertical="center" wrapText="1"/>
    </xf>
    <xf numFmtId="0" fontId="6" fillId="0" borderId="131" xfId="0" applyFont="1" applyBorder="1" applyAlignment="1">
      <alignment horizontal="center"/>
    </xf>
    <xf numFmtId="0" fontId="6" fillId="0" borderId="127" xfId="0" applyFont="1" applyBorder="1" applyAlignment="1">
      <alignment horizontal="center"/>
    </xf>
    <xf numFmtId="0" fontId="6" fillId="0" borderId="125" xfId="0" applyFont="1" applyBorder="1" applyAlignment="1">
      <alignment horizontal="center"/>
    </xf>
    <xf numFmtId="0" fontId="6" fillId="0" borderId="128" xfId="0" applyFont="1" applyBorder="1" applyAlignment="1">
      <alignment horizontal="center"/>
    </xf>
    <xf numFmtId="0" fontId="156" fillId="17" borderId="0" xfId="0" applyFont="1" applyFill="1" applyAlignment="1">
      <alignment horizontal="center"/>
    </xf>
    <xf numFmtId="0" fontId="155" fillId="37" borderId="0" xfId="0" applyFont="1" applyFill="1" applyAlignment="1">
      <alignment horizontal="center"/>
    </xf>
    <xf numFmtId="0" fontId="17" fillId="0" borderId="125" xfId="0" applyFont="1" applyBorder="1" applyAlignment="1">
      <alignment horizontal="center"/>
    </xf>
    <xf numFmtId="0" fontId="17" fillId="0" borderId="126" xfId="0" applyFont="1" applyBorder="1" applyAlignment="1">
      <alignment horizontal="center"/>
    </xf>
    <xf numFmtId="0" fontId="78" fillId="0" borderId="0" xfId="0" applyFont="1" applyAlignment="1">
      <alignment horizontal="center"/>
    </xf>
    <xf numFmtId="0" fontId="78" fillId="0" borderId="0" xfId="0" applyFont="1" applyAlignment="1">
      <alignment horizontal="center" wrapText="1"/>
    </xf>
    <xf numFmtId="0" fontId="28" fillId="0" borderId="22" xfId="0" applyFont="1" applyBorder="1" applyAlignment="1">
      <alignment horizontal="center" vertical="center"/>
    </xf>
    <xf numFmtId="0" fontId="43" fillId="0" borderId="0" xfId="0" applyFont="1" applyAlignment="1">
      <alignment horizontal="center"/>
    </xf>
    <xf numFmtId="0" fontId="43" fillId="2" borderId="0" xfId="0" applyFont="1" applyFill="1" applyAlignment="1">
      <alignment horizontal="center"/>
    </xf>
    <xf numFmtId="166" fontId="42" fillId="0" borderId="0" xfId="0" applyNumberFormat="1" applyFont="1" applyAlignment="1">
      <alignment horizontal="left" vertical="center" wrapText="1"/>
    </xf>
    <xf numFmtId="0" fontId="6"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justify" vertical="center" wrapText="1"/>
    </xf>
    <xf numFmtId="0" fontId="6" fillId="0" borderId="0" xfId="0" applyFont="1" applyAlignment="1">
      <alignment horizontal="left" vertical="center" wrapText="1"/>
    </xf>
    <xf numFmtId="0" fontId="21" fillId="0" borderId="0" xfId="0" applyFont="1" applyAlignment="1">
      <alignment horizontal="left" vertical="center" wrapText="1"/>
    </xf>
    <xf numFmtId="0" fontId="45" fillId="0" borderId="0" xfId="0" applyFont="1" applyAlignment="1">
      <alignment horizontal="left" vertical="center" wrapText="1"/>
    </xf>
    <xf numFmtId="0" fontId="10" fillId="12" borderId="0" xfId="0" applyFont="1" applyFill="1" applyAlignment="1">
      <alignment horizontal="left" vertical="center" wrapText="1"/>
    </xf>
    <xf numFmtId="0" fontId="8" fillId="12" borderId="0" xfId="0" applyFont="1" applyFill="1" applyAlignment="1">
      <alignment horizontal="left" vertical="center" wrapText="1"/>
    </xf>
    <xf numFmtId="0" fontId="21" fillId="0" borderId="0" xfId="0" applyFont="1" applyAlignment="1">
      <alignment horizontal="left" vertical="top" wrapText="1"/>
    </xf>
    <xf numFmtId="0" fontId="8" fillId="12" borderId="0" xfId="0" applyFont="1" applyFill="1" applyAlignment="1">
      <alignment horizontal="left" vertical="top" wrapText="1"/>
    </xf>
    <xf numFmtId="0" fontId="43" fillId="0" borderId="0" xfId="0" applyFont="1" applyAlignment="1">
      <alignment horizontal="center" vertical="center"/>
    </xf>
    <xf numFmtId="0" fontId="13" fillId="0" borderId="0" xfId="0" applyFont="1" applyAlignment="1">
      <alignment horizontal="justify" vertical="center" wrapText="1"/>
    </xf>
    <xf numFmtId="0" fontId="13" fillId="0" borderId="0" xfId="0" applyFont="1" applyAlignment="1">
      <alignment horizontal="left" vertical="center" wrapText="1"/>
    </xf>
    <xf numFmtId="0" fontId="13" fillId="0" borderId="22" xfId="0" applyFont="1" applyBorder="1" applyAlignment="1">
      <alignment horizontal="center" vertical="center"/>
    </xf>
    <xf numFmtId="0" fontId="36" fillId="12" borderId="0" xfId="0" applyFont="1" applyFill="1" applyAlignment="1">
      <alignment horizontal="center" vertical="center"/>
    </xf>
    <xf numFmtId="0" fontId="24" fillId="0" borderId="0" xfId="0" applyFont="1" applyAlignment="1">
      <alignment horizontal="center" vertical="center"/>
    </xf>
    <xf numFmtId="0" fontId="61" fillId="30" borderId="0" xfId="0" applyFont="1" applyFill="1" applyAlignment="1">
      <alignment horizontal="center" vertical="center"/>
    </xf>
    <xf numFmtId="0" fontId="61" fillId="16" borderId="0" xfId="0" applyFont="1" applyFill="1" applyAlignment="1">
      <alignment horizontal="center" vertical="center"/>
    </xf>
    <xf numFmtId="0" fontId="61" fillId="10" borderId="0" xfId="0" applyFont="1" applyFill="1" applyAlignment="1">
      <alignment horizontal="center" vertical="center"/>
    </xf>
    <xf numFmtId="0" fontId="61" fillId="32" borderId="0" xfId="0" applyFont="1" applyFill="1" applyAlignment="1">
      <alignment horizontal="center" vertical="center"/>
    </xf>
    <xf numFmtId="0" fontId="61" fillId="8" borderId="0" xfId="0" applyFont="1" applyFill="1" applyAlignment="1">
      <alignment horizontal="center" vertical="center"/>
    </xf>
    <xf numFmtId="0" fontId="39" fillId="0" borderId="0" xfId="0" applyFont="1" applyAlignment="1">
      <alignment horizontal="center" vertical="center" wrapText="1"/>
    </xf>
    <xf numFmtId="0" fontId="10" fillId="0" borderId="0" xfId="0" applyFont="1" applyAlignment="1">
      <alignment horizontal="left" vertical="center" wrapText="1"/>
    </xf>
    <xf numFmtId="166" fontId="21" fillId="6" borderId="27" xfId="0" applyNumberFormat="1" applyFont="1" applyFill="1" applyBorder="1" applyAlignment="1">
      <alignment horizontal="left" vertical="center"/>
    </xf>
    <xf numFmtId="166" fontId="21" fillId="6" borderId="28" xfId="0" applyNumberFormat="1" applyFont="1" applyFill="1" applyBorder="1" applyAlignment="1">
      <alignment horizontal="left" vertical="center"/>
    </xf>
    <xf numFmtId="166" fontId="21" fillId="6" borderId="29" xfId="0" applyNumberFormat="1" applyFont="1" applyFill="1" applyBorder="1" applyAlignment="1">
      <alignment horizontal="left" vertical="center"/>
    </xf>
    <xf numFmtId="0" fontId="7" fillId="0" borderId="8" xfId="0" applyFont="1" applyBorder="1" applyAlignment="1">
      <alignment horizontal="left" wrapText="1"/>
    </xf>
    <xf numFmtId="0" fontId="7" fillId="0" borderId="0" xfId="0" applyFont="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7" fillId="0" borderId="11" xfId="0" applyFont="1" applyBorder="1" applyAlignment="1">
      <alignment horizontal="left" wrapText="1"/>
    </xf>
    <xf numFmtId="0" fontId="7" fillId="0" borderId="12" xfId="0" applyFont="1" applyBorder="1" applyAlignment="1">
      <alignment horizontal="left" wrapText="1"/>
    </xf>
    <xf numFmtId="0" fontId="9" fillId="3" borderId="0" xfId="0" applyFont="1" applyFill="1" applyAlignment="1">
      <alignment horizontal="center" vertical="center" wrapText="1"/>
    </xf>
    <xf numFmtId="166" fontId="13" fillId="6" borderId="5" xfId="0" applyNumberFormat="1" applyFont="1" applyFill="1" applyBorder="1" applyAlignment="1">
      <alignment horizontal="center" vertical="center"/>
    </xf>
    <xf numFmtId="166" fontId="13" fillId="6" borderId="4" xfId="0" applyNumberFormat="1" applyFont="1" applyFill="1" applyBorder="1" applyAlignment="1">
      <alignment horizontal="center" vertical="center"/>
    </xf>
    <xf numFmtId="166" fontId="13" fillId="6" borderId="6" xfId="0" applyNumberFormat="1" applyFont="1" applyFill="1" applyBorder="1" applyAlignment="1">
      <alignment horizontal="center" vertical="center"/>
    </xf>
    <xf numFmtId="166" fontId="27" fillId="5" borderId="2" xfId="0" applyNumberFormat="1" applyFont="1" applyFill="1" applyBorder="1" applyAlignment="1">
      <alignment horizontal="center" vertical="center"/>
    </xf>
    <xf numFmtId="166" fontId="27" fillId="5" borderId="0" xfId="0" applyNumberFormat="1" applyFont="1" applyFill="1" applyAlignment="1">
      <alignment horizontal="center" vertical="center"/>
    </xf>
    <xf numFmtId="0" fontId="9" fillId="12" borderId="0" xfId="0" applyFont="1" applyFill="1" applyAlignment="1">
      <alignment horizontal="center" vertical="center" wrapText="1"/>
    </xf>
    <xf numFmtId="0" fontId="9" fillId="16" borderId="0" xfId="0" applyFont="1" applyFill="1" applyAlignment="1">
      <alignment horizontal="center" vertical="center" wrapText="1"/>
    </xf>
    <xf numFmtId="0" fontId="89" fillId="12" borderId="54" xfId="0" applyFont="1" applyFill="1" applyBorder="1" applyAlignment="1">
      <alignment horizontal="center" vertical="center" wrapText="1"/>
    </xf>
    <xf numFmtId="0" fontId="89" fillId="12" borderId="25" xfId="0" applyFont="1" applyFill="1" applyBorder="1" applyAlignment="1">
      <alignment horizontal="center" vertical="center" wrapText="1"/>
    </xf>
    <xf numFmtId="0" fontId="89" fillId="12" borderId="55" xfId="0" applyFont="1" applyFill="1" applyBorder="1" applyAlignment="1">
      <alignment horizontal="center" vertical="center" wrapText="1"/>
    </xf>
    <xf numFmtId="0" fontId="85" fillId="0" borderId="54" xfId="0" applyFont="1" applyBorder="1" applyAlignment="1">
      <alignment horizontal="left"/>
    </xf>
    <xf numFmtId="0" fontId="85" fillId="0" borderId="25" xfId="0" applyFont="1" applyBorder="1" applyAlignment="1">
      <alignment horizontal="left"/>
    </xf>
    <xf numFmtId="0" fontId="85" fillId="0" borderId="55" xfId="0" applyFont="1" applyBorder="1" applyAlignment="1">
      <alignment horizontal="left"/>
    </xf>
    <xf numFmtId="0" fontId="85" fillId="20" borderId="54" xfId="0" applyFont="1" applyFill="1" applyBorder="1" applyAlignment="1">
      <alignment horizontal="left"/>
    </xf>
    <xf numFmtId="0" fontId="85" fillId="20" borderId="25" xfId="0" applyFont="1" applyFill="1" applyBorder="1" applyAlignment="1">
      <alignment horizontal="left"/>
    </xf>
    <xf numFmtId="0" fontId="85" fillId="20" borderId="55" xfId="0" applyFont="1" applyFill="1" applyBorder="1" applyAlignment="1">
      <alignment horizontal="left"/>
    </xf>
    <xf numFmtId="0" fontId="94" fillId="0" borderId="54" xfId="0" applyFont="1" applyBorder="1" applyAlignment="1">
      <alignment horizontal="left" vertical="center" wrapText="1"/>
    </xf>
    <xf numFmtId="0" fontId="94" fillId="0" borderId="25" xfId="0" applyFont="1" applyBorder="1" applyAlignment="1">
      <alignment horizontal="left" vertical="center" wrapText="1"/>
    </xf>
    <xf numFmtId="0" fontId="94" fillId="0" borderId="55" xfId="0" applyFont="1" applyBorder="1" applyAlignment="1">
      <alignment horizontal="left" vertical="center" wrapText="1"/>
    </xf>
    <xf numFmtId="0" fontId="85" fillId="0" borderId="54" xfId="0" applyFont="1" applyBorder="1" applyAlignment="1">
      <alignment horizontal="left" vertical="center"/>
    </xf>
    <xf numFmtId="0" fontId="85" fillId="0" borderId="25" xfId="0" applyFont="1" applyBorder="1" applyAlignment="1">
      <alignment horizontal="left" vertical="center"/>
    </xf>
    <xf numFmtId="0" fontId="85" fillId="0" borderId="55" xfId="0" applyFont="1" applyBorder="1" applyAlignment="1">
      <alignment horizontal="left" vertical="center"/>
    </xf>
    <xf numFmtId="0" fontId="91" fillId="0" borderId="54" xfId="0" applyFont="1" applyBorder="1" applyAlignment="1">
      <alignment horizontal="center" vertical="center"/>
    </xf>
    <xf numFmtId="0" fontId="91" fillId="0" borderId="25" xfId="0" applyFont="1" applyBorder="1" applyAlignment="1">
      <alignment horizontal="center" vertical="center"/>
    </xf>
    <xf numFmtId="0" fontId="91" fillId="0" borderId="55" xfId="0" applyFont="1" applyBorder="1" applyAlignment="1">
      <alignment horizontal="center" vertical="center"/>
    </xf>
    <xf numFmtId="0" fontId="85" fillId="17" borderId="0" xfId="0" applyFont="1" applyFill="1" applyAlignment="1">
      <alignment horizontal="center"/>
    </xf>
    <xf numFmtId="0" fontId="91" fillId="0" borderId="24" xfId="0" applyFont="1" applyBorder="1" applyAlignment="1">
      <alignment horizontal="center"/>
    </xf>
    <xf numFmtId="0" fontId="88" fillId="12" borderId="54" xfId="0" applyFont="1" applyFill="1" applyBorder="1" applyAlignment="1">
      <alignment horizontal="center" vertical="center" wrapText="1"/>
    </xf>
    <xf numFmtId="0" fontId="88" fillId="12" borderId="55" xfId="0" applyFont="1" applyFill="1" applyBorder="1" applyAlignment="1">
      <alignment horizontal="center" vertical="center" wrapText="1"/>
    </xf>
    <xf numFmtId="0" fontId="85" fillId="0" borderId="54" xfId="0" applyFont="1" applyBorder="1" applyAlignment="1">
      <alignment horizontal="center" vertical="center"/>
    </xf>
    <xf numFmtId="0" fontId="85" fillId="0" borderId="55" xfId="0" applyFont="1" applyBorder="1" applyAlignment="1">
      <alignment horizontal="center" vertical="center"/>
    </xf>
    <xf numFmtId="0" fontId="88" fillId="12" borderId="25" xfId="0" applyFont="1" applyFill="1" applyBorder="1" applyAlignment="1">
      <alignment horizontal="center" vertical="center" wrapText="1"/>
    </xf>
    <xf numFmtId="0" fontId="94" fillId="0" borderId="1" xfId="0" applyFont="1" applyBorder="1" applyAlignment="1">
      <alignment horizontal="left" vertical="center"/>
    </xf>
    <xf numFmtId="0" fontId="91" fillId="0" borderId="24" xfId="0" applyFont="1" applyBorder="1" applyAlignment="1">
      <alignment horizontal="center" vertical="center"/>
    </xf>
    <xf numFmtId="0" fontId="91" fillId="0" borderId="54" xfId="0" applyFont="1" applyBorder="1" applyAlignment="1">
      <alignment horizontal="center" vertical="center" wrapText="1"/>
    </xf>
    <xf numFmtId="0" fontId="91" fillId="0" borderId="25" xfId="0" applyFont="1" applyBorder="1" applyAlignment="1">
      <alignment horizontal="center" vertical="center" wrapText="1"/>
    </xf>
    <xf numFmtId="0" fontId="91" fillId="0" borderId="55" xfId="0" applyFont="1" applyBorder="1" applyAlignment="1">
      <alignment horizontal="center" vertical="center" wrapText="1"/>
    </xf>
    <xf numFmtId="0" fontId="94" fillId="0" borderId="1" xfId="0" applyFont="1" applyBorder="1" applyAlignment="1">
      <alignment horizontal="left" vertical="center" wrapText="1"/>
    </xf>
    <xf numFmtId="0" fontId="91" fillId="0" borderId="1" xfId="0" applyFont="1" applyBorder="1" applyAlignment="1">
      <alignment horizontal="center" vertical="center" wrapText="1"/>
    </xf>
    <xf numFmtId="0" fontId="87" fillId="10" borderId="0" xfId="0" applyFont="1" applyFill="1" applyAlignment="1">
      <alignment horizontal="center" vertical="center"/>
    </xf>
    <xf numFmtId="0" fontId="87" fillId="20" borderId="0" xfId="0" applyFont="1" applyFill="1" applyAlignment="1">
      <alignment horizontal="center" vertical="center"/>
    </xf>
    <xf numFmtId="0" fontId="85" fillId="0" borderId="1" xfId="0" applyFont="1" applyBorder="1" applyAlignment="1">
      <alignment horizontal="left" vertical="center"/>
    </xf>
    <xf numFmtId="0" fontId="85" fillId="0" borderId="24" xfId="0" applyFont="1" applyBorder="1" applyAlignment="1">
      <alignment horizontal="center"/>
    </xf>
    <xf numFmtId="0" fontId="85" fillId="0" borderId="54" xfId="0" applyFont="1" applyBorder="1" applyAlignment="1">
      <alignment horizontal="center"/>
    </xf>
    <xf numFmtId="0" fontId="85" fillId="0" borderId="55" xfId="0" applyFont="1" applyBorder="1" applyAlignment="1">
      <alignment horizontal="center"/>
    </xf>
    <xf numFmtId="0" fontId="85" fillId="0" borderId="0" xfId="0" applyFont="1" applyAlignment="1">
      <alignment horizontal="center"/>
    </xf>
    <xf numFmtId="0" fontId="86" fillId="16" borderId="0" xfId="0" applyFont="1" applyFill="1" applyAlignment="1">
      <alignment horizontal="center" vertical="center"/>
    </xf>
    <xf numFmtId="0" fontId="6" fillId="0" borderId="0" xfId="0" applyFont="1" applyAlignment="1">
      <alignment horizontal="left" vertical="top"/>
    </xf>
    <xf numFmtId="0" fontId="17" fillId="2" borderId="0" xfId="0" applyFont="1" applyFill="1" applyAlignment="1">
      <alignment horizontal="left" vertical="center"/>
    </xf>
    <xf numFmtId="0" fontId="17" fillId="0" borderId="0" xfId="0" applyFont="1" applyAlignment="1">
      <alignment horizontal="justify" vertical="top" wrapText="1"/>
    </xf>
    <xf numFmtId="0" fontId="9" fillId="20" borderId="0" xfId="0" applyFont="1" applyFill="1" applyAlignment="1">
      <alignment horizontal="center" vertical="center" wrapText="1"/>
    </xf>
    <xf numFmtId="0" fontId="9" fillId="21" borderId="0" xfId="0" applyFont="1" applyFill="1" applyAlignment="1">
      <alignment horizontal="justify" vertical="center" wrapText="1"/>
    </xf>
    <xf numFmtId="0" fontId="6" fillId="0" borderId="0" xfId="0" applyFont="1" applyAlignment="1">
      <alignment horizontal="justify" vertical="top" wrapText="1"/>
    </xf>
    <xf numFmtId="0" fontId="9" fillId="10" borderId="0" xfId="0" applyFont="1" applyFill="1" applyAlignment="1">
      <alignment horizontal="justify" vertical="center" wrapText="1"/>
    </xf>
    <xf numFmtId="0" fontId="10" fillId="0" borderId="0" xfId="0" applyFont="1" applyAlignment="1">
      <alignment horizontal="justify" vertical="center" wrapText="1"/>
    </xf>
    <xf numFmtId="0" fontId="9" fillId="20" borderId="0" xfId="0" applyFont="1" applyFill="1" applyAlignment="1">
      <alignment horizontal="justify" vertical="center" wrapText="1"/>
    </xf>
    <xf numFmtId="0" fontId="13" fillId="0" borderId="0" xfId="0" applyFont="1" applyAlignment="1">
      <alignment horizontal="justify" vertical="top" wrapText="1"/>
    </xf>
    <xf numFmtId="0" fontId="21" fillId="0" borderId="0" xfId="0" applyFont="1" applyAlignment="1">
      <alignment horizontal="justify" vertical="top" wrapText="1"/>
    </xf>
    <xf numFmtId="0" fontId="9" fillId="18" borderId="0" xfId="0" applyFont="1" applyFill="1" applyAlignment="1">
      <alignment horizontal="center" vertical="center" wrapText="1"/>
    </xf>
    <xf numFmtId="0" fontId="20" fillId="0" borderId="0" xfId="0" applyFont="1" applyAlignment="1">
      <alignment horizontal="left" vertical="top" wrapText="1"/>
    </xf>
    <xf numFmtId="0" fontId="39" fillId="0" borderId="0" xfId="0" applyFont="1" applyAlignment="1">
      <alignment horizontal="left" vertical="top" wrapText="1"/>
    </xf>
    <xf numFmtId="0" fontId="22" fillId="22" borderId="0" xfId="0" applyFont="1" applyFill="1" applyAlignment="1" applyProtection="1">
      <alignment horizontal="center" vertical="center" wrapText="1"/>
      <protection locked="0"/>
    </xf>
    <xf numFmtId="0" fontId="6" fillId="0" borderId="24" xfId="0" applyFont="1" applyBorder="1" applyAlignment="1">
      <alignment horizontal="center" vertical="center"/>
    </xf>
    <xf numFmtId="4" fontId="8" fillId="0" borderId="24" xfId="0" applyNumberFormat="1" applyFont="1" applyBorder="1" applyAlignment="1">
      <alignment horizontal="center"/>
    </xf>
    <xf numFmtId="0" fontId="10" fillId="0" borderId="0" xfId="0" applyFont="1" applyAlignment="1">
      <alignment horizontal="justify" vertical="top" wrapText="1"/>
    </xf>
    <xf numFmtId="0" fontId="43" fillId="0" borderId="0" xfId="0" applyFont="1" applyAlignment="1">
      <alignment horizontal="center" wrapText="1"/>
    </xf>
    <xf numFmtId="0" fontId="6" fillId="0" borderId="0" xfId="0" applyFont="1" applyAlignment="1">
      <alignment horizontal="left" vertical="top" wrapText="1"/>
    </xf>
    <xf numFmtId="0" fontId="0" fillId="0" borderId="1" xfId="0" applyBorder="1" applyAlignment="1">
      <alignment horizontal="center" vertical="center"/>
    </xf>
    <xf numFmtId="0" fontId="189" fillId="37" borderId="0" xfId="0" applyFont="1" applyFill="1" applyAlignment="1">
      <alignment horizontal="center"/>
    </xf>
    <xf numFmtId="0" fontId="190" fillId="0" borderId="0" xfId="0" applyFont="1" applyAlignment="1">
      <alignment horizontal="justify" vertical="center" wrapText="1"/>
    </xf>
    <xf numFmtId="0" fontId="0" fillId="3" borderId="0" xfId="0" applyFill="1" applyAlignment="1">
      <alignment horizontal="center"/>
    </xf>
    <xf numFmtId="0" fontId="0" fillId="3" borderId="0" xfId="0" applyFill="1" applyAlignment="1">
      <alignment horizontal="center" vertical="center" wrapText="1"/>
    </xf>
    <xf numFmtId="0" fontId="0" fillId="3" borderId="0" xfId="0" applyFill="1" applyAlignment="1">
      <alignment horizontal="center" wrapText="1"/>
    </xf>
    <xf numFmtId="0" fontId="51" fillId="0" borderId="0" xfId="0" applyFont="1" applyAlignment="1">
      <alignment horizontal="justify" vertical="center" wrapText="1"/>
    </xf>
    <xf numFmtId="0" fontId="51" fillId="0" borderId="0" xfId="0" applyFont="1" applyAlignment="1">
      <alignment horizontal="justify" vertical="center"/>
    </xf>
    <xf numFmtId="0" fontId="17" fillId="0" borderId="0" xfId="0" applyFont="1" applyAlignment="1">
      <alignment horizontal="center" vertical="center"/>
    </xf>
    <xf numFmtId="0" fontId="0" fillId="0" borderId="0" xfId="0" applyAlignment="1">
      <alignment vertical="center" wrapText="1"/>
    </xf>
    <xf numFmtId="0" fontId="38" fillId="28" borderId="0" xfId="0" applyFont="1" applyFill="1" applyAlignment="1">
      <alignment horizontal="center" vertical="center" wrapText="1"/>
    </xf>
    <xf numFmtId="0" fontId="38" fillId="16" borderId="0" xfId="0" applyFont="1" applyFill="1" applyAlignment="1">
      <alignment horizontal="center" vertical="center"/>
    </xf>
    <xf numFmtId="0" fontId="0" fillId="0" borderId="0" xfId="0" applyAlignment="1">
      <alignment horizontal="justify" vertical="center" wrapText="1"/>
    </xf>
    <xf numFmtId="0" fontId="149" fillId="0" borderId="0" xfId="0" applyFont="1" applyBorder="1" applyAlignment="1">
      <alignment horizontal="center" vertical="center" wrapText="1"/>
    </xf>
    <xf numFmtId="0" fontId="149" fillId="0" borderId="22" xfId="0" applyFont="1" applyBorder="1" applyAlignment="1">
      <alignment horizontal="center" vertical="center" wrapText="1"/>
    </xf>
    <xf numFmtId="0" fontId="149" fillId="0" borderId="22" xfId="0" applyFont="1" applyBorder="1" applyAlignment="1">
      <alignment horizontal="center" vertical="center"/>
    </xf>
    <xf numFmtId="0" fontId="183" fillId="16" borderId="0" xfId="0" applyFont="1" applyFill="1" applyAlignment="1">
      <alignment horizontal="center"/>
    </xf>
    <xf numFmtId="43" fontId="0" fillId="0" borderId="86" xfId="752" applyFont="1" applyBorder="1" applyAlignment="1">
      <alignment horizontal="center" vertical="center"/>
    </xf>
    <xf numFmtId="43" fontId="0" fillId="0" borderId="59" xfId="752" applyFont="1" applyBorder="1" applyAlignment="1">
      <alignment horizontal="center" vertical="center"/>
    </xf>
    <xf numFmtId="43" fontId="0" fillId="0" borderId="76" xfId="752" applyFont="1" applyBorder="1" applyAlignment="1">
      <alignment horizontal="center" vertical="center"/>
    </xf>
    <xf numFmtId="0" fontId="187" fillId="28" borderId="0" xfId="0" applyFont="1" applyFill="1" applyAlignment="1">
      <alignment horizontal="left" vertical="center" wrapText="1"/>
    </xf>
    <xf numFmtId="0" fontId="187" fillId="28" borderId="0" xfId="0" applyFont="1" applyFill="1" applyAlignment="1">
      <alignment horizontal="center"/>
    </xf>
    <xf numFmtId="0" fontId="187" fillId="28" borderId="0" xfId="0" applyFont="1" applyFill="1" applyAlignment="1">
      <alignment horizontal="center" vertical="top" wrapText="1"/>
    </xf>
    <xf numFmtId="0" fontId="188" fillId="28" borderId="0" xfId="0" applyFont="1" applyFill="1" applyAlignment="1">
      <alignment horizontal="center"/>
    </xf>
    <xf numFmtId="0" fontId="0" fillId="17" borderId="0" xfId="0" applyFill="1" applyAlignment="1">
      <alignment horizontal="center"/>
    </xf>
    <xf numFmtId="0" fontId="0" fillId="30" borderId="0" xfId="0" applyFill="1" applyAlignment="1">
      <alignment horizontal="center"/>
    </xf>
    <xf numFmtId="0" fontId="0" fillId="0" borderId="48" xfId="0" applyBorder="1" applyAlignment="1">
      <alignment horizontal="center"/>
    </xf>
    <xf numFmtId="0" fontId="0" fillId="0" borderId="145" xfId="0" applyBorder="1" applyAlignment="1">
      <alignment horizontal="center"/>
    </xf>
    <xf numFmtId="0" fontId="0" fillId="0" borderId="146" xfId="0" applyBorder="1" applyAlignment="1">
      <alignment horizontal="center"/>
    </xf>
    <xf numFmtId="0" fontId="0" fillId="0" borderId="87" xfId="0" applyBorder="1" applyAlignment="1">
      <alignment horizontal="center"/>
    </xf>
    <xf numFmtId="0" fontId="182" fillId="37" borderId="0" xfId="0" applyFont="1" applyFill="1" applyAlignment="1">
      <alignment horizontal="center"/>
    </xf>
    <xf numFmtId="0" fontId="144" fillId="0" borderId="150" xfId="0" applyFont="1" applyBorder="1" applyAlignment="1">
      <alignment horizontal="center" vertical="center" wrapText="1"/>
    </xf>
    <xf numFmtId="0" fontId="53" fillId="16" borderId="0" xfId="0" applyFont="1" applyFill="1" applyAlignment="1">
      <alignment horizontal="center"/>
    </xf>
    <xf numFmtId="0" fontId="144" fillId="0" borderId="0" xfId="0" applyFont="1" applyAlignment="1">
      <alignment horizontal="center"/>
    </xf>
    <xf numFmtId="0" fontId="144" fillId="0" borderId="156" xfId="0" applyFont="1" applyBorder="1" applyAlignment="1">
      <alignment horizontal="center"/>
    </xf>
    <xf numFmtId="0" fontId="38" fillId="16" borderId="0" xfId="0" applyFont="1" applyFill="1" applyAlignment="1">
      <alignment horizontal="center"/>
    </xf>
    <xf numFmtId="0" fontId="38" fillId="2" borderId="0" xfId="0" applyFont="1" applyFill="1" applyAlignment="1">
      <alignment horizontal="center" vertical="center"/>
    </xf>
    <xf numFmtId="0" fontId="38" fillId="16" borderId="0" xfId="0" applyFont="1" applyFill="1" applyAlignment="1">
      <alignment horizontal="center" vertical="center" wrapText="1"/>
    </xf>
    <xf numFmtId="0" fontId="0" fillId="0" borderId="150" xfId="0" applyBorder="1" applyAlignment="1">
      <alignment horizontal="center"/>
    </xf>
    <xf numFmtId="0" fontId="0" fillId="0" borderId="0" xfId="0" applyAlignment="1">
      <alignment horizontal="left" vertical="center" wrapText="1"/>
    </xf>
    <xf numFmtId="0" fontId="164" fillId="0" borderId="0" xfId="0" applyFont="1" applyAlignment="1">
      <alignment horizontal="left" vertical="top" wrapText="1"/>
    </xf>
    <xf numFmtId="0" fontId="164" fillId="30" borderId="0" xfId="0" applyFont="1" applyFill="1" applyAlignment="1">
      <alignment horizontal="center" vertical="center"/>
    </xf>
    <xf numFmtId="0" fontId="6" fillId="0" borderId="103" xfId="0" applyFont="1" applyBorder="1" applyAlignment="1">
      <alignment horizontal="center" vertical="center"/>
    </xf>
    <xf numFmtId="0" fontId="36" fillId="8" borderId="0" xfId="0" applyFont="1" applyFill="1" applyAlignment="1">
      <alignment horizontal="center" vertical="top" wrapText="1"/>
    </xf>
    <xf numFmtId="0" fontId="24" fillId="19" borderId="0" xfId="0" applyFont="1" applyFill="1" applyAlignment="1">
      <alignment horizontal="center" vertical="center" wrapText="1"/>
    </xf>
    <xf numFmtId="0" fontId="51" fillId="0" borderId="0" xfId="0" applyFont="1" applyFill="1" applyAlignment="1">
      <alignment horizontal="left" vertical="center" wrapText="1"/>
    </xf>
    <xf numFmtId="0" fontId="78" fillId="0" borderId="47" xfId="0" applyFont="1" applyBorder="1" applyAlignment="1">
      <alignment horizontal="center" vertical="center"/>
    </xf>
    <xf numFmtId="0" fontId="21" fillId="0" borderId="0" xfId="0" applyFont="1" applyAlignment="1">
      <alignment horizontal="center" vertical="center" wrapText="1"/>
    </xf>
    <xf numFmtId="0" fontId="6" fillId="0" borderId="89" xfId="0" applyFont="1" applyBorder="1" applyAlignment="1">
      <alignment horizontal="center" vertical="center"/>
    </xf>
    <xf numFmtId="0" fontId="6" fillId="0" borderId="30" xfId="0" applyFont="1" applyBorder="1" applyAlignment="1">
      <alignment horizontal="center" vertical="center"/>
    </xf>
    <xf numFmtId="0" fontId="6" fillId="0" borderId="0" xfId="0" applyFont="1" applyBorder="1" applyAlignment="1">
      <alignment horizontal="center" vertical="center"/>
    </xf>
    <xf numFmtId="0" fontId="56" fillId="0" borderId="0" xfId="0" applyFont="1" applyAlignment="1">
      <alignment horizontal="center" vertical="center" wrapText="1"/>
    </xf>
    <xf numFmtId="0" fontId="36" fillId="8" borderId="0" xfId="0" applyFont="1" applyFill="1" applyAlignment="1">
      <alignment horizontal="center" vertical="center" wrapText="1"/>
    </xf>
    <xf numFmtId="0" fontId="24" fillId="12" borderId="0" xfId="0" applyFont="1" applyFill="1" applyAlignment="1">
      <alignment horizontal="center" vertical="center" wrapText="1"/>
    </xf>
    <xf numFmtId="0" fontId="6" fillId="0" borderId="0" xfId="0" applyFont="1" applyFill="1" applyAlignment="1">
      <alignment horizontal="justify" vertical="center" wrapText="1"/>
    </xf>
    <xf numFmtId="0" fontId="38" fillId="0" borderId="0" xfId="0" applyFont="1" applyFill="1" applyAlignment="1">
      <alignment horizontal="center" vertical="center" textRotation="90"/>
    </xf>
    <xf numFmtId="0" fontId="53" fillId="16" borderId="0" xfId="0" applyFont="1" applyFill="1" applyAlignment="1">
      <alignment horizontal="center" vertical="center" wrapText="1"/>
    </xf>
    <xf numFmtId="0" fontId="6" fillId="0" borderId="0" xfId="0" applyFont="1" applyBorder="1" applyAlignment="1">
      <alignment horizontal="center" vertical="center" textRotation="90" wrapText="1"/>
    </xf>
    <xf numFmtId="0" fontId="6" fillId="0" borderId="53" xfId="0" applyFont="1" applyBorder="1" applyAlignment="1">
      <alignment horizontal="center" vertical="center" textRotation="90" wrapText="1"/>
    </xf>
    <xf numFmtId="0" fontId="6" fillId="0" borderId="134" xfId="0" applyFont="1" applyBorder="1" applyAlignment="1">
      <alignment horizontal="center" vertical="center" textRotation="90" wrapText="1"/>
    </xf>
    <xf numFmtId="0" fontId="6" fillId="0" borderId="0" xfId="0" applyFont="1" applyAlignment="1">
      <alignment horizontal="center" vertical="center" textRotation="90" wrapText="1"/>
    </xf>
    <xf numFmtId="0" fontId="6" fillId="0" borderId="53" xfId="0" applyFont="1" applyBorder="1" applyAlignment="1">
      <alignment horizontal="center" vertical="center"/>
    </xf>
    <xf numFmtId="0" fontId="6" fillId="0" borderId="157" xfId="0" applyFont="1" applyBorder="1" applyAlignment="1">
      <alignment horizontal="center" vertical="center"/>
    </xf>
    <xf numFmtId="0" fontId="56" fillId="0" borderId="0" xfId="0" applyFont="1" applyFill="1" applyAlignment="1">
      <alignment horizontal="center" vertical="top" wrapText="1"/>
    </xf>
    <xf numFmtId="0" fontId="0" fillId="0" borderId="0" xfId="0" applyAlignment="1">
      <alignment horizontal="left" wrapText="1"/>
    </xf>
    <xf numFmtId="0" fontId="71" fillId="0" borderId="133" xfId="0" applyFont="1" applyBorder="1" applyAlignment="1">
      <alignment horizontal="center" vertical="center" wrapText="1"/>
    </xf>
    <xf numFmtId="0" fontId="28" fillId="0" borderId="0" xfId="0" applyFont="1" applyAlignment="1">
      <alignment horizontal="center" vertical="center"/>
    </xf>
    <xf numFmtId="0" fontId="43" fillId="0" borderId="133" xfId="0" applyFont="1" applyBorder="1" applyAlignment="1">
      <alignment horizontal="center" vertical="center" wrapText="1"/>
    </xf>
    <xf numFmtId="0" fontId="25" fillId="0" borderId="53" xfId="0" applyFont="1" applyBorder="1" applyAlignment="1">
      <alignment horizontal="center" vertical="center" wrapText="1"/>
    </xf>
    <xf numFmtId="0" fontId="71" fillId="0" borderId="53" xfId="0" applyFont="1" applyBorder="1" applyAlignment="1">
      <alignment horizontal="center" vertical="center" wrapText="1"/>
    </xf>
    <xf numFmtId="0" fontId="9" fillId="16" borderId="0" xfId="0" applyFont="1" applyFill="1" applyAlignment="1">
      <alignment horizontal="center" vertical="center"/>
    </xf>
    <xf numFmtId="0" fontId="24" fillId="14" borderId="0" xfId="0" applyFont="1" applyFill="1" applyAlignment="1">
      <alignment horizontal="center" vertical="center" wrapText="1"/>
    </xf>
    <xf numFmtId="0" fontId="24" fillId="29" borderId="0" xfId="0" applyFont="1" applyFill="1" applyAlignment="1">
      <alignment horizontal="center" vertical="center" wrapText="1"/>
    </xf>
    <xf numFmtId="0" fontId="24" fillId="30" borderId="0" xfId="0" applyFont="1" applyFill="1" applyAlignment="1">
      <alignment horizontal="center" vertical="center" wrapText="1"/>
    </xf>
    <xf numFmtId="0" fontId="24" fillId="32" borderId="0" xfId="0" applyFont="1" applyFill="1" applyAlignment="1">
      <alignment horizontal="center" vertical="center" wrapText="1"/>
    </xf>
    <xf numFmtId="0" fontId="21" fillId="0" borderId="0" xfId="0" applyFont="1" applyAlignment="1">
      <alignment horizontal="justify" vertical="center" wrapText="1"/>
    </xf>
  </cellXfs>
  <cellStyles count="881">
    <cellStyle name="Hipervínculo" xfId="3" builtinId="8"/>
    <cellStyle name="Millares" xfId="752" builtinId="3"/>
    <cellStyle name="Millares 2" xfId="2" xr:uid="{00000000-0005-0000-0000-000002000000}"/>
    <cellStyle name="Millares 3" xfId="786" xr:uid="{00000000-0005-0000-0000-000003000000}"/>
    <cellStyle name="Millares 3 2" xfId="817" xr:uid="{00000000-0005-0000-0000-000004000000}"/>
    <cellStyle name="Millares 4" xfId="816" xr:uid="{00000000-0005-0000-0000-000005000000}"/>
    <cellStyle name="Millares 5" xfId="856" xr:uid="{00000000-0005-0000-0000-000006000000}"/>
    <cellStyle name="Millares 6" xfId="860" xr:uid="{00000000-0005-0000-0000-000007000000}"/>
    <cellStyle name="Normal" xfId="0" builtinId="0"/>
    <cellStyle name="Normal 2" xfId="4" xr:uid="{00000000-0005-0000-0000-000009000000}"/>
    <cellStyle name="Normal 2 2" xfId="855" xr:uid="{00000000-0005-0000-0000-00000A000000}"/>
    <cellStyle name="Normal_2016" xfId="867" xr:uid="{00000000-0005-0000-0000-00000B000000}"/>
    <cellStyle name="Normal_2018" xfId="868" xr:uid="{00000000-0005-0000-0000-00000C000000}"/>
    <cellStyle name="Normal_Hoja1" xfId="814" xr:uid="{00000000-0005-0000-0000-00000D000000}"/>
    <cellStyle name="Normal_Hoja2" xfId="861" xr:uid="{00000000-0005-0000-0000-00000E000000}"/>
    <cellStyle name="Normal_Hoja3" xfId="858" xr:uid="{00000000-0005-0000-0000-00000F000000}"/>
    <cellStyle name="Normal_Hoja4" xfId="862" xr:uid="{00000000-0005-0000-0000-000010000000}"/>
    <cellStyle name="Normal_Hoja5" xfId="859" xr:uid="{00000000-0005-0000-0000-000011000000}"/>
    <cellStyle name="Normal_Hoja5 2" xfId="863" xr:uid="{00000000-0005-0000-0000-000012000000}"/>
    <cellStyle name="Normal_Hoja6" xfId="857" xr:uid="{00000000-0005-0000-0000-000013000000}"/>
    <cellStyle name="Porcentaje" xfId="1" builtinId="5"/>
    <cellStyle name="style1557251036736" xfId="5" xr:uid="{00000000-0005-0000-0000-000015000000}"/>
    <cellStyle name="style1557251036890" xfId="6" xr:uid="{00000000-0005-0000-0000-000016000000}"/>
    <cellStyle name="style1557251037115" xfId="10" xr:uid="{00000000-0005-0000-0000-000017000000}"/>
    <cellStyle name="style1557251037242" xfId="11" xr:uid="{00000000-0005-0000-0000-000018000000}"/>
    <cellStyle name="style1557251037369" xfId="15" xr:uid="{00000000-0005-0000-0000-000019000000}"/>
    <cellStyle name="style1557251037539" xfId="16" xr:uid="{00000000-0005-0000-0000-00001A000000}"/>
    <cellStyle name="style1557251037669" xfId="7" xr:uid="{00000000-0005-0000-0000-00001B000000}"/>
    <cellStyle name="style1557251037788" xfId="8" xr:uid="{00000000-0005-0000-0000-00001C000000}"/>
    <cellStyle name="style1557251037912" xfId="9" xr:uid="{00000000-0005-0000-0000-00001D000000}"/>
    <cellStyle name="style1557251038165" xfId="12" xr:uid="{00000000-0005-0000-0000-00001E000000}"/>
    <cellStyle name="style1557251038377" xfId="13" xr:uid="{00000000-0005-0000-0000-00001F000000}"/>
    <cellStyle name="style1557251038468" xfId="14" xr:uid="{00000000-0005-0000-0000-000020000000}"/>
    <cellStyle name="style1557251038586" xfId="17" xr:uid="{00000000-0005-0000-0000-000021000000}"/>
    <cellStyle name="style1557251038706" xfId="18" xr:uid="{00000000-0005-0000-0000-000022000000}"/>
    <cellStyle name="style1557251038824" xfId="19" xr:uid="{00000000-0005-0000-0000-000023000000}"/>
    <cellStyle name="style1557251038957" xfId="20" xr:uid="{00000000-0005-0000-0000-000024000000}"/>
    <cellStyle name="style1557251039100" xfId="25" xr:uid="{00000000-0005-0000-0000-000025000000}"/>
    <cellStyle name="style1557251039227" xfId="21" xr:uid="{00000000-0005-0000-0000-000026000000}"/>
    <cellStyle name="style1557251039365" xfId="26" xr:uid="{00000000-0005-0000-0000-000027000000}"/>
    <cellStyle name="style1557251039530" xfId="30" xr:uid="{00000000-0005-0000-0000-000028000000}"/>
    <cellStyle name="style1557251039702" xfId="31" xr:uid="{00000000-0005-0000-0000-000029000000}"/>
    <cellStyle name="style1557251039896" xfId="32" xr:uid="{00000000-0005-0000-0000-00002A000000}"/>
    <cellStyle name="style1557251040031" xfId="22" xr:uid="{00000000-0005-0000-0000-00002B000000}"/>
    <cellStyle name="style1557251040154" xfId="23" xr:uid="{00000000-0005-0000-0000-00002C000000}"/>
    <cellStyle name="style1557251040273" xfId="24" xr:uid="{00000000-0005-0000-0000-00002D000000}"/>
    <cellStyle name="style1557251040389" xfId="27" xr:uid="{00000000-0005-0000-0000-00002E000000}"/>
    <cellStyle name="style1557251040507" xfId="28" xr:uid="{00000000-0005-0000-0000-00002F000000}"/>
    <cellStyle name="style1557251040625" xfId="29" xr:uid="{00000000-0005-0000-0000-000030000000}"/>
    <cellStyle name="style1557251040782" xfId="33" xr:uid="{00000000-0005-0000-0000-000031000000}"/>
    <cellStyle name="style1557251040921" xfId="34" xr:uid="{00000000-0005-0000-0000-000032000000}"/>
    <cellStyle name="style1557251041047" xfId="35" xr:uid="{00000000-0005-0000-0000-000033000000}"/>
    <cellStyle name="style1557255784429" xfId="36" xr:uid="{00000000-0005-0000-0000-000034000000}"/>
    <cellStyle name="style1557255784549" xfId="39" xr:uid="{00000000-0005-0000-0000-000035000000}"/>
    <cellStyle name="style1557255785441" xfId="43" xr:uid="{00000000-0005-0000-0000-000036000000}"/>
    <cellStyle name="style1557255785559" xfId="46" xr:uid="{00000000-0005-0000-0000-000037000000}"/>
    <cellStyle name="style1557255785680" xfId="49" xr:uid="{00000000-0005-0000-0000-000038000000}"/>
    <cellStyle name="style1557255786433" xfId="37" xr:uid="{00000000-0005-0000-0000-000039000000}"/>
    <cellStyle name="style1557255786555" xfId="38" xr:uid="{00000000-0005-0000-0000-00003A000000}"/>
    <cellStyle name="style1557255786801" xfId="40" xr:uid="{00000000-0005-0000-0000-00003B000000}"/>
    <cellStyle name="style1557255786920" xfId="42" xr:uid="{00000000-0005-0000-0000-00003C000000}"/>
    <cellStyle name="style1557255787134" xfId="41" xr:uid="{00000000-0005-0000-0000-00003D000000}"/>
    <cellStyle name="style1557255787783" xfId="44" xr:uid="{00000000-0005-0000-0000-00003E000000}"/>
    <cellStyle name="style1557255787901" xfId="47" xr:uid="{00000000-0005-0000-0000-00003F000000}"/>
    <cellStyle name="style1557255788021" xfId="50" xr:uid="{00000000-0005-0000-0000-000040000000}"/>
    <cellStyle name="style1557255788140" xfId="45" xr:uid="{00000000-0005-0000-0000-000041000000}"/>
    <cellStyle name="style1557255788306" xfId="48" xr:uid="{00000000-0005-0000-0000-000042000000}"/>
    <cellStyle name="style1557255788467" xfId="51" xr:uid="{00000000-0005-0000-0000-000043000000}"/>
    <cellStyle name="style1557256578319" xfId="52" xr:uid="{00000000-0005-0000-0000-000044000000}"/>
    <cellStyle name="style1557256578651" xfId="55" xr:uid="{00000000-0005-0000-0000-000045000000}"/>
    <cellStyle name="style1557256579151" xfId="53" xr:uid="{00000000-0005-0000-0000-000046000000}"/>
    <cellStyle name="style1557256579461" xfId="54" xr:uid="{00000000-0005-0000-0000-000047000000}"/>
    <cellStyle name="style1557256580046" xfId="56" xr:uid="{00000000-0005-0000-0000-000048000000}"/>
    <cellStyle name="style1557256580184" xfId="57" xr:uid="{00000000-0005-0000-0000-000049000000}"/>
    <cellStyle name="style1557257291141" xfId="79" xr:uid="{00000000-0005-0000-0000-00004A000000}"/>
    <cellStyle name="style1557257291307" xfId="70" xr:uid="{00000000-0005-0000-0000-00004B000000}"/>
    <cellStyle name="style1557257291438" xfId="74" xr:uid="{00000000-0005-0000-0000-00004C000000}"/>
    <cellStyle name="style1557257291736" xfId="71" xr:uid="{00000000-0005-0000-0000-00004D000000}"/>
    <cellStyle name="style1557257291850" xfId="75" xr:uid="{00000000-0005-0000-0000-00004E000000}"/>
    <cellStyle name="style1557257292382" xfId="58" xr:uid="{00000000-0005-0000-0000-00004F000000}"/>
    <cellStyle name="style1557257292519" xfId="62" xr:uid="{00000000-0005-0000-0000-000050000000}"/>
    <cellStyle name="style1557257292669" xfId="66" xr:uid="{00000000-0005-0000-0000-000051000000}"/>
    <cellStyle name="style1557257292935" xfId="59" xr:uid="{00000000-0005-0000-0000-000052000000}"/>
    <cellStyle name="style1557257293144" xfId="63" xr:uid="{00000000-0005-0000-0000-000053000000}"/>
    <cellStyle name="style1557257293371" xfId="67" xr:uid="{00000000-0005-0000-0000-000054000000}"/>
    <cellStyle name="style1557257293817" xfId="80" xr:uid="{00000000-0005-0000-0000-000055000000}"/>
    <cellStyle name="style1557257293975" xfId="72" xr:uid="{00000000-0005-0000-0000-000056000000}"/>
    <cellStyle name="style1557257294131" xfId="73" xr:uid="{00000000-0005-0000-0000-000057000000}"/>
    <cellStyle name="style1557257294431" xfId="76" xr:uid="{00000000-0005-0000-0000-000058000000}"/>
    <cellStyle name="style1557257294546" xfId="78" xr:uid="{00000000-0005-0000-0000-000059000000}"/>
    <cellStyle name="style1557257294698" xfId="77" xr:uid="{00000000-0005-0000-0000-00005A000000}"/>
    <cellStyle name="style1557257294852" xfId="82" xr:uid="{00000000-0005-0000-0000-00005B000000}"/>
    <cellStyle name="style1557257294997" xfId="81" xr:uid="{00000000-0005-0000-0000-00005C000000}"/>
    <cellStyle name="style1557257295170" xfId="83" xr:uid="{00000000-0005-0000-0000-00005D000000}"/>
    <cellStyle name="style1557257295493" xfId="60" xr:uid="{00000000-0005-0000-0000-00005E000000}"/>
    <cellStyle name="style1557257295642" xfId="64" xr:uid="{00000000-0005-0000-0000-00005F000000}"/>
    <cellStyle name="style1557257295786" xfId="68" xr:uid="{00000000-0005-0000-0000-000060000000}"/>
    <cellStyle name="style1557257295962" xfId="61" xr:uid="{00000000-0005-0000-0000-000061000000}"/>
    <cellStyle name="style1557257296144" xfId="65" xr:uid="{00000000-0005-0000-0000-000062000000}"/>
    <cellStyle name="style1557257296332" xfId="69" xr:uid="{00000000-0005-0000-0000-000063000000}"/>
    <cellStyle name="style1557257296876" xfId="84" xr:uid="{00000000-0005-0000-0000-000064000000}"/>
    <cellStyle name="style1557261514588" xfId="85" xr:uid="{00000000-0005-0000-0000-000065000000}"/>
    <cellStyle name="style1557261514787" xfId="88" xr:uid="{00000000-0005-0000-0000-000066000000}"/>
    <cellStyle name="style1557261515060" xfId="92" xr:uid="{00000000-0005-0000-0000-000067000000}"/>
    <cellStyle name="style1557261516563" xfId="95" xr:uid="{00000000-0005-0000-0000-000068000000}"/>
    <cellStyle name="style1557261516716" xfId="98" xr:uid="{00000000-0005-0000-0000-000069000000}"/>
    <cellStyle name="style1557261516920" xfId="101" xr:uid="{00000000-0005-0000-0000-00006A000000}"/>
    <cellStyle name="style1557261517821" xfId="86" xr:uid="{00000000-0005-0000-0000-00006B000000}"/>
    <cellStyle name="style1557261518024" xfId="87" xr:uid="{00000000-0005-0000-0000-00006C000000}"/>
    <cellStyle name="style1557261518415" xfId="90" xr:uid="{00000000-0005-0000-0000-00006D000000}"/>
    <cellStyle name="style1557261519280" xfId="93" xr:uid="{00000000-0005-0000-0000-00006E000000}"/>
    <cellStyle name="style1557261519420" xfId="89" xr:uid="{00000000-0005-0000-0000-00006F000000}"/>
    <cellStyle name="style1557261519810" xfId="91" xr:uid="{00000000-0005-0000-0000-000070000000}"/>
    <cellStyle name="style1557261520318" xfId="94" xr:uid="{00000000-0005-0000-0000-000071000000}"/>
    <cellStyle name="style1557261521366" xfId="96" xr:uid="{00000000-0005-0000-0000-000072000000}"/>
    <cellStyle name="style1557261521625" xfId="99" xr:uid="{00000000-0005-0000-0000-000073000000}"/>
    <cellStyle name="style1557261521875" xfId="102" xr:uid="{00000000-0005-0000-0000-000074000000}"/>
    <cellStyle name="style1557261522228" xfId="97" xr:uid="{00000000-0005-0000-0000-000075000000}"/>
    <cellStyle name="style1557261522443" xfId="100" xr:uid="{00000000-0005-0000-0000-000076000000}"/>
    <cellStyle name="style1557261522615" xfId="103" xr:uid="{00000000-0005-0000-0000-000077000000}"/>
    <cellStyle name="style1557263308660" xfId="116" xr:uid="{00000000-0005-0000-0000-000078000000}"/>
    <cellStyle name="style1557263308792" xfId="104" xr:uid="{00000000-0005-0000-0000-000079000000}"/>
    <cellStyle name="style1557263308912" xfId="108" xr:uid="{00000000-0005-0000-0000-00007A000000}"/>
    <cellStyle name="style1557263309958" xfId="110" xr:uid="{00000000-0005-0000-0000-00007B000000}"/>
    <cellStyle name="style1557263310078" xfId="112" xr:uid="{00000000-0005-0000-0000-00007C000000}"/>
    <cellStyle name="style1557263310199" xfId="114" xr:uid="{00000000-0005-0000-0000-00007D000000}"/>
    <cellStyle name="style1557263310888" xfId="117" xr:uid="{00000000-0005-0000-0000-00007E000000}"/>
    <cellStyle name="style1557263311037" xfId="105" xr:uid="{00000000-0005-0000-0000-00007F000000}"/>
    <cellStyle name="style1557263311157" xfId="106" xr:uid="{00000000-0005-0000-0000-000080000000}"/>
    <cellStyle name="style1557263311610" xfId="109" xr:uid="{00000000-0005-0000-0000-000081000000}"/>
    <cellStyle name="style1557263311708" xfId="107" xr:uid="{00000000-0005-0000-0000-000082000000}"/>
    <cellStyle name="style1557263311948" xfId="118" xr:uid="{00000000-0005-0000-0000-000083000000}"/>
    <cellStyle name="style1557263312182" xfId="119" xr:uid="{00000000-0005-0000-0000-000084000000}"/>
    <cellStyle name="style1557263312625" xfId="111" xr:uid="{00000000-0005-0000-0000-000085000000}"/>
    <cellStyle name="style1557263312742" xfId="113" xr:uid="{00000000-0005-0000-0000-000086000000}"/>
    <cellStyle name="style1557263312861" xfId="115" xr:uid="{00000000-0005-0000-0000-000087000000}"/>
    <cellStyle name="style1557263313165" xfId="120" xr:uid="{00000000-0005-0000-0000-000088000000}"/>
    <cellStyle name="style1557263313286" xfId="121" xr:uid="{00000000-0005-0000-0000-000089000000}"/>
    <cellStyle name="style1557263313417" xfId="122" xr:uid="{00000000-0005-0000-0000-00008A000000}"/>
    <cellStyle name="style1557326793092" xfId="123" xr:uid="{00000000-0005-0000-0000-00008B000000}"/>
    <cellStyle name="style1557326793261" xfId="124" xr:uid="{00000000-0005-0000-0000-00008C000000}"/>
    <cellStyle name="style1557326793389" xfId="127" xr:uid="{00000000-0005-0000-0000-00008D000000}"/>
    <cellStyle name="style1557326793526" xfId="128" xr:uid="{00000000-0005-0000-0000-00008E000000}"/>
    <cellStyle name="style1557326794005" xfId="125" xr:uid="{00000000-0005-0000-0000-00008F000000}"/>
    <cellStyle name="style1557326794187" xfId="126" xr:uid="{00000000-0005-0000-0000-000090000000}"/>
    <cellStyle name="style1557326794546" xfId="129" xr:uid="{00000000-0005-0000-0000-000091000000}"/>
    <cellStyle name="style1557326794665" xfId="130" xr:uid="{00000000-0005-0000-0000-000092000000}"/>
    <cellStyle name="style1557326794794" xfId="131" xr:uid="{00000000-0005-0000-0000-000093000000}"/>
    <cellStyle name="style1557326795636" xfId="132" xr:uid="{00000000-0005-0000-0000-000094000000}"/>
    <cellStyle name="style1557326795775" xfId="136" xr:uid="{00000000-0005-0000-0000-000095000000}"/>
    <cellStyle name="style1557326795954" xfId="140" xr:uid="{00000000-0005-0000-0000-000096000000}"/>
    <cellStyle name="style1557326796093" xfId="133" xr:uid="{00000000-0005-0000-0000-000097000000}"/>
    <cellStyle name="style1557326796224" xfId="137" xr:uid="{00000000-0005-0000-0000-000098000000}"/>
    <cellStyle name="style1557326796352" xfId="141" xr:uid="{00000000-0005-0000-0000-000099000000}"/>
    <cellStyle name="style1557326796623" xfId="134" xr:uid="{00000000-0005-0000-0000-00009A000000}"/>
    <cellStyle name="style1557326796756" xfId="135" xr:uid="{00000000-0005-0000-0000-00009B000000}"/>
    <cellStyle name="style1557326797001" xfId="138" xr:uid="{00000000-0005-0000-0000-00009C000000}"/>
    <cellStyle name="style1557326797137" xfId="139" xr:uid="{00000000-0005-0000-0000-00009D000000}"/>
    <cellStyle name="style1557326797779" xfId="142" xr:uid="{00000000-0005-0000-0000-00009E000000}"/>
    <cellStyle name="style1557326797978" xfId="143" xr:uid="{00000000-0005-0000-0000-00009F000000}"/>
    <cellStyle name="style1557332769489" xfId="195" xr:uid="{00000000-0005-0000-0000-0000A0000000}"/>
    <cellStyle name="style1557332769813" xfId="196" xr:uid="{00000000-0005-0000-0000-0000A1000000}"/>
    <cellStyle name="style1557332770207" xfId="200" xr:uid="{00000000-0005-0000-0000-0000A2000000}"/>
    <cellStyle name="style1557332770417" xfId="201" xr:uid="{00000000-0005-0000-0000-0000A3000000}"/>
    <cellStyle name="style1557332770573" xfId="208" xr:uid="{00000000-0005-0000-0000-0000A4000000}"/>
    <cellStyle name="style1557332770753" xfId="209" xr:uid="{00000000-0005-0000-0000-0000A5000000}"/>
    <cellStyle name="style1557332770937" xfId="197" xr:uid="{00000000-0005-0000-0000-0000A6000000}"/>
    <cellStyle name="style1557332771126" xfId="198" xr:uid="{00000000-0005-0000-0000-0000A7000000}"/>
    <cellStyle name="style1557332771327" xfId="199" xr:uid="{00000000-0005-0000-0000-0000A8000000}"/>
    <cellStyle name="style1557332771533" xfId="202" xr:uid="{00000000-0005-0000-0000-0000A9000000}"/>
    <cellStyle name="style1557332771742" xfId="203" xr:uid="{00000000-0005-0000-0000-0000AA000000}"/>
    <cellStyle name="style1557332771982" xfId="204" xr:uid="{00000000-0005-0000-0000-0000AB000000}"/>
    <cellStyle name="style1557332772125" xfId="205" xr:uid="{00000000-0005-0000-0000-0000AC000000}"/>
    <cellStyle name="style1557332772343" xfId="206" xr:uid="{00000000-0005-0000-0000-0000AD000000}"/>
    <cellStyle name="style1557332772503" xfId="207" xr:uid="{00000000-0005-0000-0000-0000AE000000}"/>
    <cellStyle name="style1557332772626" xfId="210" xr:uid="{00000000-0005-0000-0000-0000AF000000}"/>
    <cellStyle name="style1557332772802" xfId="211" xr:uid="{00000000-0005-0000-0000-0000B0000000}"/>
    <cellStyle name="style1557332773005" xfId="212" xr:uid="{00000000-0005-0000-0000-0000B1000000}"/>
    <cellStyle name="style1557332773181" xfId="213" xr:uid="{00000000-0005-0000-0000-0000B2000000}"/>
    <cellStyle name="style1557332773366" xfId="218" xr:uid="{00000000-0005-0000-0000-0000B3000000}"/>
    <cellStyle name="style1557332773538" xfId="223" xr:uid="{00000000-0005-0000-0000-0000B4000000}"/>
    <cellStyle name="style1557332773730" xfId="214" xr:uid="{00000000-0005-0000-0000-0000B5000000}"/>
    <cellStyle name="style1557332773891" xfId="219" xr:uid="{00000000-0005-0000-0000-0000B6000000}"/>
    <cellStyle name="style1557332774070" xfId="224" xr:uid="{00000000-0005-0000-0000-0000B7000000}"/>
    <cellStyle name="style1557332774241" xfId="215" xr:uid="{00000000-0005-0000-0000-0000B8000000}"/>
    <cellStyle name="style1557332774405" xfId="216" xr:uid="{00000000-0005-0000-0000-0000B9000000}"/>
    <cellStyle name="style1557332774593" xfId="217" xr:uid="{00000000-0005-0000-0000-0000BA000000}"/>
    <cellStyle name="style1557332774766" xfId="220" xr:uid="{00000000-0005-0000-0000-0000BB000000}"/>
    <cellStyle name="style1557332774928" xfId="221" xr:uid="{00000000-0005-0000-0000-0000BC000000}"/>
    <cellStyle name="style1557332775113" xfId="222" xr:uid="{00000000-0005-0000-0000-0000BD000000}"/>
    <cellStyle name="style1557332775699" xfId="225" xr:uid="{00000000-0005-0000-0000-0000BE000000}"/>
    <cellStyle name="style1557332775858" xfId="226" xr:uid="{00000000-0005-0000-0000-0000BF000000}"/>
    <cellStyle name="style1557332776042" xfId="227" xr:uid="{00000000-0005-0000-0000-0000C0000000}"/>
    <cellStyle name="style1557333699185" xfId="144" xr:uid="{00000000-0005-0000-0000-0000C1000000}"/>
    <cellStyle name="style1557333699471" xfId="145" xr:uid="{00000000-0005-0000-0000-0000C2000000}"/>
    <cellStyle name="style1557333699714" xfId="149" xr:uid="{00000000-0005-0000-0000-0000C3000000}"/>
    <cellStyle name="style1557333699908" xfId="150" xr:uid="{00000000-0005-0000-0000-0000C4000000}"/>
    <cellStyle name="style1557333700087" xfId="157" xr:uid="{00000000-0005-0000-0000-0000C5000000}"/>
    <cellStyle name="style1557333700263" xfId="158" xr:uid="{00000000-0005-0000-0000-0000C6000000}"/>
    <cellStyle name="style1557333700430" xfId="146" xr:uid="{00000000-0005-0000-0000-0000C7000000}"/>
    <cellStyle name="style1557333700600" xfId="147" xr:uid="{00000000-0005-0000-0000-0000C8000000}"/>
    <cellStyle name="style1557333700815" xfId="148" xr:uid="{00000000-0005-0000-0000-0000C9000000}"/>
    <cellStyle name="style1557333701049" xfId="151" xr:uid="{00000000-0005-0000-0000-0000CA000000}"/>
    <cellStyle name="style1557333701283" xfId="152" xr:uid="{00000000-0005-0000-0000-0000CB000000}"/>
    <cellStyle name="style1557333701494" xfId="153" xr:uid="{00000000-0005-0000-0000-0000CC000000}"/>
    <cellStyle name="style1557333701659" xfId="154" xr:uid="{00000000-0005-0000-0000-0000CD000000}"/>
    <cellStyle name="style1557333701920" xfId="155" xr:uid="{00000000-0005-0000-0000-0000CE000000}"/>
    <cellStyle name="style1557333702133" xfId="156" xr:uid="{00000000-0005-0000-0000-0000CF000000}"/>
    <cellStyle name="style1557333702256" xfId="159" xr:uid="{00000000-0005-0000-0000-0000D0000000}"/>
    <cellStyle name="style1557333702437" xfId="160" xr:uid="{00000000-0005-0000-0000-0000D1000000}"/>
    <cellStyle name="style1557333702645" xfId="161" xr:uid="{00000000-0005-0000-0000-0000D2000000}"/>
    <cellStyle name="style1557333702811" xfId="162" xr:uid="{00000000-0005-0000-0000-0000D3000000}"/>
    <cellStyle name="style1557333702997" xfId="167" xr:uid="{00000000-0005-0000-0000-0000D4000000}"/>
    <cellStyle name="style1557333703184" xfId="172" xr:uid="{00000000-0005-0000-0000-0000D5000000}"/>
    <cellStyle name="style1557333703342" xfId="163" xr:uid="{00000000-0005-0000-0000-0000D6000000}"/>
    <cellStyle name="style1557333703491" xfId="168" xr:uid="{00000000-0005-0000-0000-0000D7000000}"/>
    <cellStyle name="style1557333703672" xfId="173" xr:uid="{00000000-0005-0000-0000-0000D8000000}"/>
    <cellStyle name="style1557333703830" xfId="164" xr:uid="{00000000-0005-0000-0000-0000D9000000}"/>
    <cellStyle name="style1557333703994" xfId="165" xr:uid="{00000000-0005-0000-0000-0000DA000000}"/>
    <cellStyle name="style1557333704173" xfId="166" xr:uid="{00000000-0005-0000-0000-0000DB000000}"/>
    <cellStyle name="style1557333704332" xfId="169" xr:uid="{00000000-0005-0000-0000-0000DC000000}"/>
    <cellStyle name="style1557333704481" xfId="170" xr:uid="{00000000-0005-0000-0000-0000DD000000}"/>
    <cellStyle name="style1557333704655" xfId="171" xr:uid="{00000000-0005-0000-0000-0000DE000000}"/>
    <cellStyle name="style1557333705203" xfId="174" xr:uid="{00000000-0005-0000-0000-0000DF000000}"/>
    <cellStyle name="style1557333705364" xfId="175" xr:uid="{00000000-0005-0000-0000-0000E0000000}"/>
    <cellStyle name="style1557333705533" xfId="176" xr:uid="{00000000-0005-0000-0000-0000E1000000}"/>
    <cellStyle name="style1557335655461" xfId="177" xr:uid="{00000000-0005-0000-0000-0000E2000000}"/>
    <cellStyle name="style1557335655845" xfId="181" xr:uid="{00000000-0005-0000-0000-0000E3000000}"/>
    <cellStyle name="style1557335656184" xfId="188" xr:uid="{00000000-0005-0000-0000-0000E4000000}"/>
    <cellStyle name="style1557335656351" xfId="178" xr:uid="{00000000-0005-0000-0000-0000E5000000}"/>
    <cellStyle name="style1557335656503" xfId="179" xr:uid="{00000000-0005-0000-0000-0000E6000000}"/>
    <cellStyle name="style1557335656721" xfId="180" xr:uid="{00000000-0005-0000-0000-0000E7000000}"/>
    <cellStyle name="style1557335656877" xfId="182" xr:uid="{00000000-0005-0000-0000-0000E8000000}"/>
    <cellStyle name="style1557335657104" xfId="183" xr:uid="{00000000-0005-0000-0000-0000E9000000}"/>
    <cellStyle name="style1557335657311" xfId="184" xr:uid="{00000000-0005-0000-0000-0000EA000000}"/>
    <cellStyle name="style1557335657459" xfId="185" xr:uid="{00000000-0005-0000-0000-0000EB000000}"/>
    <cellStyle name="style1557335657670" xfId="186" xr:uid="{00000000-0005-0000-0000-0000EC000000}"/>
    <cellStyle name="style1557335657858" xfId="187" xr:uid="{00000000-0005-0000-0000-0000ED000000}"/>
    <cellStyle name="style1557335657983" xfId="189" xr:uid="{00000000-0005-0000-0000-0000EE000000}"/>
    <cellStyle name="style1557335658173" xfId="190" xr:uid="{00000000-0005-0000-0000-0000EF000000}"/>
    <cellStyle name="style1557335658352" xfId="191" xr:uid="{00000000-0005-0000-0000-0000F0000000}"/>
    <cellStyle name="style1557335659047" xfId="192" xr:uid="{00000000-0005-0000-0000-0000F1000000}"/>
    <cellStyle name="style1557335659242" xfId="193" xr:uid="{00000000-0005-0000-0000-0000F2000000}"/>
    <cellStyle name="style1557335659418" xfId="194" xr:uid="{00000000-0005-0000-0000-0000F3000000}"/>
    <cellStyle name="style1557423548538" xfId="246" xr:uid="{00000000-0005-0000-0000-0000F4000000}"/>
    <cellStyle name="style1557423548724" xfId="247" xr:uid="{00000000-0005-0000-0000-0000F5000000}"/>
    <cellStyle name="style1557423549402" xfId="250" xr:uid="{00000000-0005-0000-0000-0000F6000000}"/>
    <cellStyle name="style1557423549740" xfId="248" xr:uid="{00000000-0005-0000-0000-0000F7000000}"/>
    <cellStyle name="style1557423549916" xfId="249" xr:uid="{00000000-0005-0000-0000-0000F8000000}"/>
    <cellStyle name="style1557423551074" xfId="251" xr:uid="{00000000-0005-0000-0000-0000F9000000}"/>
    <cellStyle name="style1557423551224" xfId="253" xr:uid="{00000000-0005-0000-0000-0000FA000000}"/>
    <cellStyle name="style1557423551349" xfId="255" xr:uid="{00000000-0005-0000-0000-0000FB000000}"/>
    <cellStyle name="style1557423551505" xfId="252" xr:uid="{00000000-0005-0000-0000-0000FC000000}"/>
    <cellStyle name="style1557423551642" xfId="254" xr:uid="{00000000-0005-0000-0000-0000FD000000}"/>
    <cellStyle name="style1557423551797" xfId="256" xr:uid="{00000000-0005-0000-0000-0000FE000000}"/>
    <cellStyle name="style1557428582771" xfId="370" xr:uid="{00000000-0005-0000-0000-0000FF000000}"/>
    <cellStyle name="style1557428583962" xfId="376" xr:uid="{00000000-0005-0000-0000-000000010000}"/>
    <cellStyle name="style1557428584133" xfId="381" xr:uid="{00000000-0005-0000-0000-000001010000}"/>
    <cellStyle name="style1557428584304" xfId="374" xr:uid="{00000000-0005-0000-0000-000002010000}"/>
    <cellStyle name="style1557428584407" xfId="367" xr:uid="{00000000-0005-0000-0000-000003010000}"/>
    <cellStyle name="style1557428585783" xfId="366" xr:uid="{00000000-0005-0000-0000-000004010000}"/>
    <cellStyle name="style1557428585927" xfId="368" xr:uid="{00000000-0005-0000-0000-000005010000}"/>
    <cellStyle name="style1557495178487" xfId="607" xr:uid="{00000000-0005-0000-0000-000006010000}"/>
    <cellStyle name="style1557495178676" xfId="603" xr:uid="{00000000-0005-0000-0000-000007010000}"/>
    <cellStyle name="style1557495178804" xfId="602" xr:uid="{00000000-0005-0000-0000-000008010000}"/>
    <cellStyle name="style1557495178927" xfId="611" xr:uid="{00000000-0005-0000-0000-000009010000}"/>
    <cellStyle name="style1557495179054" xfId="606" xr:uid="{00000000-0005-0000-0000-00000A010000}"/>
    <cellStyle name="style1557495179238" xfId="600" xr:uid="{00000000-0005-0000-0000-00000B010000}"/>
    <cellStyle name="style1557495179480" xfId="604" xr:uid="{00000000-0005-0000-0000-00000C010000}"/>
    <cellStyle name="style1557495179606" xfId="598" xr:uid="{00000000-0005-0000-0000-00000D010000}"/>
    <cellStyle name="style1557495179729" xfId="597" xr:uid="{00000000-0005-0000-0000-00000E010000}"/>
    <cellStyle name="style1557495179884" xfId="601" xr:uid="{00000000-0005-0000-0000-00000F010000}"/>
    <cellStyle name="style1557495180020" xfId="612" xr:uid="{00000000-0005-0000-0000-000010010000}"/>
    <cellStyle name="style1557495180144" xfId="610" xr:uid="{00000000-0005-0000-0000-000011010000}"/>
    <cellStyle name="style1557495180282" xfId="605" xr:uid="{00000000-0005-0000-0000-000012010000}"/>
    <cellStyle name="style1557495180445" xfId="599" xr:uid="{00000000-0005-0000-0000-000013010000}"/>
    <cellStyle name="style1557495181026" xfId="596" xr:uid="{00000000-0005-0000-0000-000014010000}"/>
    <cellStyle name="style1557495181210" xfId="595" xr:uid="{00000000-0005-0000-0000-000015010000}"/>
    <cellStyle name="style1557495181405" xfId="591" xr:uid="{00000000-0005-0000-0000-000016010000}"/>
    <cellStyle name="style1557495181663" xfId="590" xr:uid="{00000000-0005-0000-0000-000017010000}"/>
    <cellStyle name="style1557495181798" xfId="593" xr:uid="{00000000-0005-0000-0000-000018010000}"/>
    <cellStyle name="style1557495181924" xfId="589" xr:uid="{00000000-0005-0000-0000-000019010000}"/>
    <cellStyle name="style1557495182044" xfId="594" xr:uid="{00000000-0005-0000-0000-00001A010000}"/>
    <cellStyle name="style1557495182528" xfId="588" xr:uid="{00000000-0005-0000-0000-00001B010000}"/>
    <cellStyle name="style1557495182918" xfId="592" xr:uid="{00000000-0005-0000-0000-00001C010000}"/>
    <cellStyle name="style1557495183392" xfId="584" xr:uid="{00000000-0005-0000-0000-00001D010000}"/>
    <cellStyle name="style1557495183518" xfId="583" xr:uid="{00000000-0005-0000-0000-00001E010000}"/>
    <cellStyle name="style1557495183645" xfId="582" xr:uid="{00000000-0005-0000-0000-00001F010000}"/>
    <cellStyle name="style1557495184035" xfId="587" xr:uid="{00000000-0005-0000-0000-000020010000}"/>
    <cellStyle name="style1557495184231" xfId="586" xr:uid="{00000000-0005-0000-0000-000021010000}"/>
    <cellStyle name="style1557495184357" xfId="585" xr:uid="{00000000-0005-0000-0000-000022010000}"/>
    <cellStyle name="style1557495330649" xfId="647" xr:uid="{00000000-0005-0000-0000-000023010000}"/>
    <cellStyle name="style1557495330831" xfId="646" xr:uid="{00000000-0005-0000-0000-000024010000}"/>
    <cellStyle name="style1557495331003" xfId="645" xr:uid="{00000000-0005-0000-0000-000025010000}"/>
    <cellStyle name="style1557495331170" xfId="641" xr:uid="{00000000-0005-0000-0000-000026010000}"/>
    <cellStyle name="style1557495331378" xfId="640" xr:uid="{00000000-0005-0000-0000-000027010000}"/>
    <cellStyle name="style1557495331532" xfId="639" xr:uid="{00000000-0005-0000-0000-000028010000}"/>
    <cellStyle name="style1557495331658" xfId="651" xr:uid="{00000000-0005-0000-0000-000029010000}"/>
    <cellStyle name="style1557495331839" xfId="650" xr:uid="{00000000-0005-0000-0000-00002A010000}"/>
    <cellStyle name="style1557495332016" xfId="648" xr:uid="{00000000-0005-0000-0000-00002B010000}"/>
    <cellStyle name="style1557495332218" xfId="644" xr:uid="{00000000-0005-0000-0000-00002C010000}"/>
    <cellStyle name="style1557495332473" xfId="638" xr:uid="{00000000-0005-0000-0000-00002D010000}"/>
    <cellStyle name="style1557495332694" xfId="637" xr:uid="{00000000-0005-0000-0000-00002E010000}"/>
    <cellStyle name="style1557495332916" xfId="643" xr:uid="{00000000-0005-0000-0000-00002F010000}"/>
    <cellStyle name="style1557495333153" xfId="636" xr:uid="{00000000-0005-0000-0000-000030010000}"/>
    <cellStyle name="style1557495333382" xfId="649" xr:uid="{00000000-0005-0000-0000-000031010000}"/>
    <cellStyle name="style1557495333530" xfId="642" xr:uid="{00000000-0005-0000-0000-000032010000}"/>
    <cellStyle name="style1557495333670" xfId="635" xr:uid="{00000000-0005-0000-0000-000033010000}"/>
    <cellStyle name="style1557495333770" xfId="634" xr:uid="{00000000-0005-0000-0000-000034010000}"/>
    <cellStyle name="style1557495333908" xfId="633" xr:uid="{00000000-0005-0000-0000-000035010000}"/>
    <cellStyle name="style1557495334083" xfId="632" xr:uid="{00000000-0005-0000-0000-000036010000}"/>
    <cellStyle name="style1557495334256" xfId="628" xr:uid="{00000000-0005-0000-0000-000037010000}"/>
    <cellStyle name="style1557495334523" xfId="627" xr:uid="{00000000-0005-0000-0000-000038010000}"/>
    <cellStyle name="style1557495334752" xfId="626" xr:uid="{00000000-0005-0000-0000-000039010000}"/>
    <cellStyle name="style1557495335047" xfId="625" xr:uid="{00000000-0005-0000-0000-00003A010000}"/>
    <cellStyle name="style1557495335277" xfId="621" xr:uid="{00000000-0005-0000-0000-00003B010000}"/>
    <cellStyle name="style1557495335512" xfId="620" xr:uid="{00000000-0005-0000-0000-00003C010000}"/>
    <cellStyle name="style1557495335658" xfId="619" xr:uid="{00000000-0005-0000-0000-00003D010000}"/>
    <cellStyle name="style1557495335778" xfId="631" xr:uid="{00000000-0005-0000-0000-00003E010000}"/>
    <cellStyle name="style1557495335926" xfId="630" xr:uid="{00000000-0005-0000-0000-00003F010000}"/>
    <cellStyle name="style1557495336070" xfId="629" xr:uid="{00000000-0005-0000-0000-000040010000}"/>
    <cellStyle name="style1557495336210" xfId="624" xr:uid="{00000000-0005-0000-0000-000041010000}"/>
    <cellStyle name="style1557495336366" xfId="623" xr:uid="{00000000-0005-0000-0000-000042010000}"/>
    <cellStyle name="style1557495336474" xfId="622" xr:uid="{00000000-0005-0000-0000-000043010000}"/>
    <cellStyle name="style1557495336638" xfId="618" xr:uid="{00000000-0005-0000-0000-000044010000}"/>
    <cellStyle name="style1557495336766" xfId="617" xr:uid="{00000000-0005-0000-0000-000045010000}"/>
    <cellStyle name="style1557495336913" xfId="616" xr:uid="{00000000-0005-0000-0000-000046010000}"/>
    <cellStyle name="style1557495337053" xfId="615" xr:uid="{00000000-0005-0000-0000-000047010000}"/>
    <cellStyle name="style1557495337189" xfId="614" xr:uid="{00000000-0005-0000-0000-000048010000}"/>
    <cellStyle name="style1557495337640" xfId="613" xr:uid="{00000000-0005-0000-0000-000049010000}"/>
    <cellStyle name="style1557495337820" xfId="609" xr:uid="{00000000-0005-0000-0000-00004A010000}"/>
    <cellStyle name="style1557495337976" xfId="608" xr:uid="{00000000-0005-0000-0000-00004B010000}"/>
    <cellStyle name="style1557498220205" xfId="581" xr:uid="{00000000-0005-0000-0000-00004C010000}"/>
    <cellStyle name="style1557498220348" xfId="580" xr:uid="{00000000-0005-0000-0000-00004D010000}"/>
    <cellStyle name="style1557498220513" xfId="579" xr:uid="{00000000-0005-0000-0000-00004E010000}"/>
    <cellStyle name="style1557498220645" xfId="572" xr:uid="{00000000-0005-0000-0000-00004F010000}"/>
    <cellStyle name="style1557498220775" xfId="571" xr:uid="{00000000-0005-0000-0000-000050010000}"/>
    <cellStyle name="style1557498220893" xfId="570" xr:uid="{00000000-0005-0000-0000-000051010000}"/>
    <cellStyle name="style1557498221129" xfId="574" xr:uid="{00000000-0005-0000-0000-000052010000}"/>
    <cellStyle name="style1557498221254" xfId="569" xr:uid="{00000000-0005-0000-0000-000053010000}"/>
    <cellStyle name="style1557498221377" xfId="563" xr:uid="{00000000-0005-0000-0000-000054010000}"/>
    <cellStyle name="style1557498221509" xfId="578" xr:uid="{00000000-0005-0000-0000-000055010000}"/>
    <cellStyle name="style1557498221633" xfId="577" xr:uid="{00000000-0005-0000-0000-000056010000}"/>
    <cellStyle name="style1557498221758" xfId="576" xr:uid="{00000000-0005-0000-0000-000057010000}"/>
    <cellStyle name="style1557498221880" xfId="566" xr:uid="{00000000-0005-0000-0000-000058010000}"/>
    <cellStyle name="style1557498222012" xfId="565" xr:uid="{00000000-0005-0000-0000-000059010000}"/>
    <cellStyle name="style1557498222136" xfId="564" xr:uid="{00000000-0005-0000-0000-00005A010000}"/>
    <cellStyle name="style1557498222361" xfId="575" xr:uid="{00000000-0005-0000-0000-00005B010000}"/>
    <cellStyle name="style1557498222451" xfId="568" xr:uid="{00000000-0005-0000-0000-00005C010000}"/>
    <cellStyle name="style1557498222581" xfId="562" xr:uid="{00000000-0005-0000-0000-00005D010000}"/>
    <cellStyle name="style1557498222713" xfId="573" xr:uid="{00000000-0005-0000-0000-00005E010000}"/>
    <cellStyle name="style1557498222845" xfId="567" xr:uid="{00000000-0005-0000-0000-00005F010000}"/>
    <cellStyle name="style1557498223039" xfId="552" xr:uid="{00000000-0005-0000-0000-000060010000}"/>
    <cellStyle name="style1557498223189" xfId="555" xr:uid="{00000000-0005-0000-0000-000061010000}"/>
    <cellStyle name="style1557498223313" xfId="561" xr:uid="{00000000-0005-0000-0000-000062010000}"/>
    <cellStyle name="style1557498223434" xfId="551" xr:uid="{00000000-0005-0000-0000-000063010000}"/>
    <cellStyle name="style1557498223562" xfId="560" xr:uid="{00000000-0005-0000-0000-000064010000}"/>
    <cellStyle name="style1557498223797" xfId="559" xr:uid="{00000000-0005-0000-0000-000065010000}"/>
    <cellStyle name="style1557498224015" xfId="547" xr:uid="{00000000-0005-0000-0000-000066010000}"/>
    <cellStyle name="style1557498224112" xfId="556" xr:uid="{00000000-0005-0000-0000-000067010000}"/>
    <cellStyle name="style1557498224317" xfId="550" xr:uid="{00000000-0005-0000-0000-000068010000}"/>
    <cellStyle name="style1557498224568" xfId="549" xr:uid="{00000000-0005-0000-0000-000069010000}"/>
    <cellStyle name="style1557498224673" xfId="558" xr:uid="{00000000-0005-0000-0000-00006A010000}"/>
    <cellStyle name="style1557498224801" xfId="554" xr:uid="{00000000-0005-0000-0000-00006B010000}"/>
    <cellStyle name="style1557498224926" xfId="553" xr:uid="{00000000-0005-0000-0000-00006C010000}"/>
    <cellStyle name="style1557498225058" xfId="546" xr:uid="{00000000-0005-0000-0000-00006D010000}"/>
    <cellStyle name="style1557498225180" xfId="545" xr:uid="{00000000-0005-0000-0000-00006E010000}"/>
    <cellStyle name="style1557498225315" xfId="557" xr:uid="{00000000-0005-0000-0000-00006F010000}"/>
    <cellStyle name="style1557498225765" xfId="548" xr:uid="{00000000-0005-0000-0000-000070010000}"/>
    <cellStyle name="style1557498225892" xfId="544" xr:uid="{00000000-0005-0000-0000-000071010000}"/>
    <cellStyle name="style1557498226020" xfId="543" xr:uid="{00000000-0005-0000-0000-000072010000}"/>
    <cellStyle name="style1557761217818" xfId="258" xr:uid="{00000000-0005-0000-0000-000073010000}"/>
    <cellStyle name="style1557761218117" xfId="259" xr:uid="{00000000-0005-0000-0000-000074010000}"/>
    <cellStyle name="style1557761218336" xfId="260" xr:uid="{00000000-0005-0000-0000-000075010000}"/>
    <cellStyle name="style1557761218538" xfId="261" xr:uid="{00000000-0005-0000-0000-000076010000}"/>
    <cellStyle name="style1557761218710" xfId="262" xr:uid="{00000000-0005-0000-0000-000077010000}"/>
    <cellStyle name="style1557761218876" xfId="263" xr:uid="{00000000-0005-0000-0000-000078010000}"/>
    <cellStyle name="style1557761219059" xfId="264" xr:uid="{00000000-0005-0000-0000-000079010000}"/>
    <cellStyle name="style1557761219209" xfId="265" xr:uid="{00000000-0005-0000-0000-00007A010000}"/>
    <cellStyle name="style1557761219411" xfId="266" xr:uid="{00000000-0005-0000-0000-00007B010000}"/>
    <cellStyle name="style1557761219586" xfId="267" xr:uid="{00000000-0005-0000-0000-00007C010000}"/>
    <cellStyle name="style1557761219736" xfId="268" xr:uid="{00000000-0005-0000-0000-00007D010000}"/>
    <cellStyle name="style1557761219912" xfId="269" xr:uid="{00000000-0005-0000-0000-00007E010000}"/>
    <cellStyle name="style1557761220059" xfId="270" xr:uid="{00000000-0005-0000-0000-00007F010000}"/>
    <cellStyle name="style1557761220219" xfId="271" xr:uid="{00000000-0005-0000-0000-000080010000}"/>
    <cellStyle name="style1557761220340" xfId="272" xr:uid="{00000000-0005-0000-0000-000081010000}"/>
    <cellStyle name="style1557761220504" xfId="273" xr:uid="{00000000-0005-0000-0000-000082010000}"/>
    <cellStyle name="style1557761220687" xfId="274" xr:uid="{00000000-0005-0000-0000-000083010000}"/>
    <cellStyle name="style1557761220853" xfId="275" xr:uid="{00000000-0005-0000-0000-000084010000}"/>
    <cellStyle name="style1557761221060" xfId="276" xr:uid="{00000000-0005-0000-0000-000085010000}"/>
    <cellStyle name="style1557761221226" xfId="277" xr:uid="{00000000-0005-0000-0000-000086010000}"/>
    <cellStyle name="style1557761221404" xfId="278" xr:uid="{00000000-0005-0000-0000-000087010000}"/>
    <cellStyle name="style1557761221591" xfId="279" xr:uid="{00000000-0005-0000-0000-000088010000}"/>
    <cellStyle name="style1557761221762" xfId="280" xr:uid="{00000000-0005-0000-0000-000089010000}"/>
    <cellStyle name="style1557761221901" xfId="281" xr:uid="{00000000-0005-0000-0000-00008A010000}"/>
    <cellStyle name="style1557761222030" xfId="282" xr:uid="{00000000-0005-0000-0000-00008B010000}"/>
    <cellStyle name="style1557761222175" xfId="283" xr:uid="{00000000-0005-0000-0000-00008C010000}"/>
    <cellStyle name="style1557761222307" xfId="284" xr:uid="{00000000-0005-0000-0000-00008D010000}"/>
    <cellStyle name="style1557761222437" xfId="285" xr:uid="{00000000-0005-0000-0000-00008E010000}"/>
    <cellStyle name="style1557761222585" xfId="286" xr:uid="{00000000-0005-0000-0000-00008F010000}"/>
    <cellStyle name="style1557761222932" xfId="287" xr:uid="{00000000-0005-0000-0000-000090010000}"/>
    <cellStyle name="style1557761223096" xfId="288" xr:uid="{00000000-0005-0000-0000-000091010000}"/>
    <cellStyle name="style1557761223261" xfId="289" xr:uid="{00000000-0005-0000-0000-000092010000}"/>
    <cellStyle name="style1557761306196" xfId="290" xr:uid="{00000000-0005-0000-0000-000093010000}"/>
    <cellStyle name="style1557761306371" xfId="291" xr:uid="{00000000-0005-0000-0000-000094010000}"/>
    <cellStyle name="style1557761306506" xfId="292" xr:uid="{00000000-0005-0000-0000-000095010000}"/>
    <cellStyle name="style1557761306658" xfId="296" xr:uid="{00000000-0005-0000-0000-000096010000}"/>
    <cellStyle name="style1557761306807" xfId="297" xr:uid="{00000000-0005-0000-0000-000097010000}"/>
    <cellStyle name="style1557761306951" xfId="298" xr:uid="{00000000-0005-0000-0000-000098010000}"/>
    <cellStyle name="style1557761307137" xfId="303" xr:uid="{00000000-0005-0000-0000-000099010000}"/>
    <cellStyle name="style1557761307283" xfId="304" xr:uid="{00000000-0005-0000-0000-00009A010000}"/>
    <cellStyle name="style1557761307414" xfId="305" xr:uid="{00000000-0005-0000-0000-00009B010000}"/>
    <cellStyle name="style1557761307585" xfId="293" xr:uid="{00000000-0005-0000-0000-00009C010000}"/>
    <cellStyle name="style1557761307713" xfId="294" xr:uid="{00000000-0005-0000-0000-00009D010000}"/>
    <cellStyle name="style1557761307875" xfId="295" xr:uid="{00000000-0005-0000-0000-00009E010000}"/>
    <cellStyle name="style1557761308037" xfId="299" xr:uid="{00000000-0005-0000-0000-00009F010000}"/>
    <cellStyle name="style1557761308178" xfId="300" xr:uid="{00000000-0005-0000-0000-0000A0010000}"/>
    <cellStyle name="style1557761308314" xfId="301" xr:uid="{00000000-0005-0000-0000-0000A1010000}"/>
    <cellStyle name="style1557761308559" xfId="302" xr:uid="{00000000-0005-0000-0000-0000A2010000}"/>
    <cellStyle name="style1557761308656" xfId="306" xr:uid="{00000000-0005-0000-0000-0000A3010000}"/>
    <cellStyle name="style1557761308785" xfId="307" xr:uid="{00000000-0005-0000-0000-0000A4010000}"/>
    <cellStyle name="style1557761308924" xfId="308" xr:uid="{00000000-0005-0000-0000-0000A5010000}"/>
    <cellStyle name="style1557761309063" xfId="309" xr:uid="{00000000-0005-0000-0000-0000A6010000}"/>
    <cellStyle name="style1557761309245" xfId="315" xr:uid="{00000000-0005-0000-0000-0000A7010000}"/>
    <cellStyle name="style1557761309433" xfId="321" xr:uid="{00000000-0005-0000-0000-0000A8010000}"/>
    <cellStyle name="style1557761309585" xfId="310" xr:uid="{00000000-0005-0000-0000-0000A9010000}"/>
    <cellStyle name="style1557761309714" xfId="316" xr:uid="{00000000-0005-0000-0000-0000AA010000}"/>
    <cellStyle name="style1557761310004" xfId="311" xr:uid="{00000000-0005-0000-0000-0000AB010000}"/>
    <cellStyle name="style1557761310251" xfId="317" xr:uid="{00000000-0005-0000-0000-0000AC010000}"/>
    <cellStyle name="style1557761310429" xfId="322" xr:uid="{00000000-0005-0000-0000-0000AD010000}"/>
    <cellStyle name="style1557761310751" xfId="323" xr:uid="{00000000-0005-0000-0000-0000AE010000}"/>
    <cellStyle name="style1557761310865" xfId="312" xr:uid="{00000000-0005-0000-0000-0000AF010000}"/>
    <cellStyle name="style1557761310988" xfId="313" xr:uid="{00000000-0005-0000-0000-0000B0010000}"/>
    <cellStyle name="style1557761311117" xfId="314" xr:uid="{00000000-0005-0000-0000-0000B1010000}"/>
    <cellStyle name="style1557761311248" xfId="318" xr:uid="{00000000-0005-0000-0000-0000B2010000}"/>
    <cellStyle name="style1557761311369" xfId="319" xr:uid="{00000000-0005-0000-0000-0000B3010000}"/>
    <cellStyle name="style1557761311516" xfId="320" xr:uid="{00000000-0005-0000-0000-0000B4010000}"/>
    <cellStyle name="style1557761311910" xfId="324" xr:uid="{00000000-0005-0000-0000-0000B5010000}"/>
    <cellStyle name="style1557761312122" xfId="325" xr:uid="{00000000-0005-0000-0000-0000B6010000}"/>
    <cellStyle name="style1557761312278" xfId="326" xr:uid="{00000000-0005-0000-0000-0000B7010000}"/>
    <cellStyle name="style1557761886683" xfId="327" xr:uid="{00000000-0005-0000-0000-0000B8010000}"/>
    <cellStyle name="style1557761886847" xfId="328" xr:uid="{00000000-0005-0000-0000-0000B9010000}"/>
    <cellStyle name="style1557761887060" xfId="329" xr:uid="{00000000-0005-0000-0000-0000BA010000}"/>
    <cellStyle name="style1557761887240" xfId="333" xr:uid="{00000000-0005-0000-0000-0000BB010000}"/>
    <cellStyle name="style1557761887380" xfId="334" xr:uid="{00000000-0005-0000-0000-0000BC010000}"/>
    <cellStyle name="style1557761887517" xfId="335" xr:uid="{00000000-0005-0000-0000-0000BD010000}"/>
    <cellStyle name="style1557761887636" xfId="340" xr:uid="{00000000-0005-0000-0000-0000BE010000}"/>
    <cellStyle name="style1557761887755" xfId="341" xr:uid="{00000000-0005-0000-0000-0000BF010000}"/>
    <cellStyle name="style1557761887881" xfId="342" xr:uid="{00000000-0005-0000-0000-0000C0010000}"/>
    <cellStyle name="style1557761888001" xfId="330" xr:uid="{00000000-0005-0000-0000-0000C1010000}"/>
    <cellStyle name="style1557761888126" xfId="331" xr:uid="{00000000-0005-0000-0000-0000C2010000}"/>
    <cellStyle name="style1557761888253" xfId="332" xr:uid="{00000000-0005-0000-0000-0000C3010000}"/>
    <cellStyle name="style1557761888375" xfId="336" xr:uid="{00000000-0005-0000-0000-0000C4010000}"/>
    <cellStyle name="style1557761888503" xfId="337" xr:uid="{00000000-0005-0000-0000-0000C5010000}"/>
    <cellStyle name="style1557761888631" xfId="338" xr:uid="{00000000-0005-0000-0000-0000C6010000}"/>
    <cellStyle name="style1557761888855" xfId="339" xr:uid="{00000000-0005-0000-0000-0000C7010000}"/>
    <cellStyle name="style1557761888955" xfId="343" xr:uid="{00000000-0005-0000-0000-0000C8010000}"/>
    <cellStyle name="style1557761889100" xfId="344" xr:uid="{00000000-0005-0000-0000-0000C9010000}"/>
    <cellStyle name="style1557761889250" xfId="345" xr:uid="{00000000-0005-0000-0000-0000CA010000}"/>
    <cellStyle name="style1557761889370" xfId="346" xr:uid="{00000000-0005-0000-0000-0000CB010000}"/>
    <cellStyle name="style1557761889518" xfId="352" xr:uid="{00000000-0005-0000-0000-0000CC010000}"/>
    <cellStyle name="style1557761889666" xfId="358" xr:uid="{00000000-0005-0000-0000-0000CD010000}"/>
    <cellStyle name="style1557761889785" xfId="347" xr:uid="{00000000-0005-0000-0000-0000CE010000}"/>
    <cellStyle name="style1557761889909" xfId="353" xr:uid="{00000000-0005-0000-0000-0000CF010000}"/>
    <cellStyle name="style1557761890148" xfId="348" xr:uid="{00000000-0005-0000-0000-0000D0010000}"/>
    <cellStyle name="style1557761890367" xfId="354" xr:uid="{00000000-0005-0000-0000-0000D1010000}"/>
    <cellStyle name="style1557761890495" xfId="359" xr:uid="{00000000-0005-0000-0000-0000D2010000}"/>
    <cellStyle name="style1557761890753" xfId="360" xr:uid="{00000000-0005-0000-0000-0000D3010000}"/>
    <cellStyle name="style1557761890887" xfId="349" xr:uid="{00000000-0005-0000-0000-0000D4010000}"/>
    <cellStyle name="style1557761891013" xfId="350" xr:uid="{00000000-0005-0000-0000-0000D5010000}"/>
    <cellStyle name="style1557761891155" xfId="351" xr:uid="{00000000-0005-0000-0000-0000D6010000}"/>
    <cellStyle name="style1557761891339" xfId="355" xr:uid="{00000000-0005-0000-0000-0000D7010000}"/>
    <cellStyle name="style1557761891489" xfId="356" xr:uid="{00000000-0005-0000-0000-0000D8010000}"/>
    <cellStyle name="style1557761891672" xfId="357" xr:uid="{00000000-0005-0000-0000-0000D9010000}"/>
    <cellStyle name="style1557761891963" xfId="361" xr:uid="{00000000-0005-0000-0000-0000DA010000}"/>
    <cellStyle name="style1557761892088" xfId="362" xr:uid="{00000000-0005-0000-0000-0000DB010000}"/>
    <cellStyle name="style1557761892216" xfId="363" xr:uid="{00000000-0005-0000-0000-0000DC010000}"/>
    <cellStyle name="style1557761967696" xfId="231" xr:uid="{00000000-0005-0000-0000-0000DD010000}"/>
    <cellStyle name="style1557761967872" xfId="232" xr:uid="{00000000-0005-0000-0000-0000DE010000}"/>
    <cellStyle name="style1557761968043" xfId="365" xr:uid="{00000000-0005-0000-0000-0000DF010000}"/>
    <cellStyle name="style1557761968173" xfId="234" xr:uid="{00000000-0005-0000-0000-0000E0010000}"/>
    <cellStyle name="style1557761968296" xfId="235" xr:uid="{00000000-0005-0000-0000-0000E1010000}"/>
    <cellStyle name="style1557761968420" xfId="369" xr:uid="{00000000-0005-0000-0000-0000E2010000}"/>
    <cellStyle name="style1557761968540" xfId="237" xr:uid="{00000000-0005-0000-0000-0000E3010000}"/>
    <cellStyle name="style1557761968659" xfId="238" xr:uid="{00000000-0005-0000-0000-0000E4010000}"/>
    <cellStyle name="style1557761968784" xfId="373" xr:uid="{00000000-0005-0000-0000-0000E5010000}"/>
    <cellStyle name="style1557761968905" xfId="233" xr:uid="{00000000-0005-0000-0000-0000E6010000}"/>
    <cellStyle name="style1557761969025" xfId="230" xr:uid="{00000000-0005-0000-0000-0000E7010000}"/>
    <cellStyle name="style1557761969154" xfId="236" xr:uid="{00000000-0005-0000-0000-0000E8010000}"/>
    <cellStyle name="style1557761969276" xfId="228" xr:uid="{00000000-0005-0000-0000-0000E9010000}"/>
    <cellStyle name="style1557761969394" xfId="229" xr:uid="{00000000-0005-0000-0000-0000EA010000}"/>
    <cellStyle name="style1557761969523" xfId="371" xr:uid="{00000000-0005-0000-0000-0000EB010000}"/>
    <cellStyle name="style1557761969741" xfId="372" xr:uid="{00000000-0005-0000-0000-0000EC010000}"/>
    <cellStyle name="style1557761969837" xfId="239" xr:uid="{00000000-0005-0000-0000-0000ED010000}"/>
    <cellStyle name="style1557761969957" xfId="240" xr:uid="{00000000-0005-0000-0000-0000EE010000}"/>
    <cellStyle name="style1557761970092" xfId="241" xr:uid="{00000000-0005-0000-0000-0000EF010000}"/>
    <cellStyle name="style1557761970218" xfId="375" xr:uid="{00000000-0005-0000-0000-0000F0010000}"/>
    <cellStyle name="style1557761970361" xfId="242" xr:uid="{00000000-0005-0000-0000-0000F1010000}"/>
    <cellStyle name="style1557761970491" xfId="245" xr:uid="{00000000-0005-0000-0000-0000F2010000}"/>
    <cellStyle name="style1557761970617" xfId="243" xr:uid="{00000000-0005-0000-0000-0000F3010000}"/>
    <cellStyle name="style1557761970739" xfId="244" xr:uid="{00000000-0005-0000-0000-0000F4010000}"/>
    <cellStyle name="style1557761970978" xfId="377" xr:uid="{00000000-0005-0000-0000-0000F5010000}"/>
    <cellStyle name="style1557761971193" xfId="382" xr:uid="{00000000-0005-0000-0000-0000F6010000}"/>
    <cellStyle name="style1557761971319" xfId="386" xr:uid="{00000000-0005-0000-0000-0000F7010000}"/>
    <cellStyle name="style1557761971563" xfId="387" xr:uid="{00000000-0005-0000-0000-0000F8010000}"/>
    <cellStyle name="style1557761971655" xfId="378" xr:uid="{00000000-0005-0000-0000-0000F9010000}"/>
    <cellStyle name="style1557761971773" xfId="379" xr:uid="{00000000-0005-0000-0000-0000FA010000}"/>
    <cellStyle name="style1557761971895" xfId="380" xr:uid="{00000000-0005-0000-0000-0000FB010000}"/>
    <cellStyle name="style1557761972015" xfId="383" xr:uid="{00000000-0005-0000-0000-0000FC010000}"/>
    <cellStyle name="style1557761972144" xfId="384" xr:uid="{00000000-0005-0000-0000-0000FD010000}"/>
    <cellStyle name="style1557761972276" xfId="385" xr:uid="{00000000-0005-0000-0000-0000FE010000}"/>
    <cellStyle name="style1557761972533" xfId="388" xr:uid="{00000000-0005-0000-0000-0000FF010000}"/>
    <cellStyle name="style1557761972654" xfId="389" xr:uid="{00000000-0005-0000-0000-000000020000}"/>
    <cellStyle name="style1557761972774" xfId="390" xr:uid="{00000000-0005-0000-0000-000001020000}"/>
    <cellStyle name="style1557762571006" xfId="391" xr:uid="{00000000-0005-0000-0000-000002020000}"/>
    <cellStyle name="style1557762571168" xfId="392" xr:uid="{00000000-0005-0000-0000-000003020000}"/>
    <cellStyle name="style1557762571369" xfId="393" xr:uid="{00000000-0005-0000-0000-000004020000}"/>
    <cellStyle name="style1557762571553" xfId="397" xr:uid="{00000000-0005-0000-0000-000005020000}"/>
    <cellStyle name="style1557762571702" xfId="398" xr:uid="{00000000-0005-0000-0000-000006020000}"/>
    <cellStyle name="style1557762571821" xfId="399" xr:uid="{00000000-0005-0000-0000-000007020000}"/>
    <cellStyle name="style1557762571945" xfId="404" xr:uid="{00000000-0005-0000-0000-000008020000}"/>
    <cellStyle name="style1557762572068" xfId="405" xr:uid="{00000000-0005-0000-0000-000009020000}"/>
    <cellStyle name="style1557762572192" xfId="406" xr:uid="{00000000-0005-0000-0000-00000A020000}"/>
    <cellStyle name="style1557762572316" xfId="394" xr:uid="{00000000-0005-0000-0000-00000B020000}"/>
    <cellStyle name="style1557762572443" xfId="395" xr:uid="{00000000-0005-0000-0000-00000C020000}"/>
    <cellStyle name="style1557762572564" xfId="396" xr:uid="{00000000-0005-0000-0000-00000D020000}"/>
    <cellStyle name="style1557762572687" xfId="400" xr:uid="{00000000-0005-0000-0000-00000E020000}"/>
    <cellStyle name="style1557762572810" xfId="401" xr:uid="{00000000-0005-0000-0000-00000F020000}"/>
    <cellStyle name="style1557762572942" xfId="402" xr:uid="{00000000-0005-0000-0000-000010020000}"/>
    <cellStyle name="style1557762573165" xfId="403" xr:uid="{00000000-0005-0000-0000-000011020000}"/>
    <cellStyle name="style1557762573261" xfId="407" xr:uid="{00000000-0005-0000-0000-000012020000}"/>
    <cellStyle name="style1557762573382" xfId="408" xr:uid="{00000000-0005-0000-0000-000013020000}"/>
    <cellStyle name="style1557762573508" xfId="409" xr:uid="{00000000-0005-0000-0000-000014020000}"/>
    <cellStyle name="style1557762573627" xfId="410" xr:uid="{00000000-0005-0000-0000-000015020000}"/>
    <cellStyle name="style1557762573764" xfId="417" xr:uid="{00000000-0005-0000-0000-000016020000}"/>
    <cellStyle name="style1557762573895" xfId="424" xr:uid="{00000000-0005-0000-0000-000017020000}"/>
    <cellStyle name="style1557762574018" xfId="411" xr:uid="{00000000-0005-0000-0000-000018020000}"/>
    <cellStyle name="style1557762574137" xfId="418" xr:uid="{00000000-0005-0000-0000-000019020000}"/>
    <cellStyle name="style1557762574264" xfId="412" xr:uid="{00000000-0005-0000-0000-00001A020000}"/>
    <cellStyle name="style1557762574476" xfId="413" xr:uid="{00000000-0005-0000-0000-00001B020000}"/>
    <cellStyle name="style1557762574688" xfId="419" xr:uid="{00000000-0005-0000-0000-00001C020000}"/>
    <cellStyle name="style1557762574777" xfId="423" xr:uid="{00000000-0005-0000-0000-00001D020000}"/>
    <cellStyle name="style1557762574982" xfId="425" xr:uid="{00000000-0005-0000-0000-00001E020000}"/>
    <cellStyle name="style1557762575258" xfId="426" xr:uid="{00000000-0005-0000-0000-00001F020000}"/>
    <cellStyle name="style1557762575350" xfId="414" xr:uid="{00000000-0005-0000-0000-000020020000}"/>
    <cellStyle name="style1557762575470" xfId="415" xr:uid="{00000000-0005-0000-0000-000021020000}"/>
    <cellStyle name="style1557762575618" xfId="416" xr:uid="{00000000-0005-0000-0000-000022020000}"/>
    <cellStyle name="style1557762575738" xfId="420" xr:uid="{00000000-0005-0000-0000-000023020000}"/>
    <cellStyle name="style1557762575857" xfId="421" xr:uid="{00000000-0005-0000-0000-000024020000}"/>
    <cellStyle name="style1557762575984" xfId="422" xr:uid="{00000000-0005-0000-0000-000025020000}"/>
    <cellStyle name="style1557762576382" xfId="427" xr:uid="{00000000-0005-0000-0000-000026020000}"/>
    <cellStyle name="style1557762576511" xfId="428" xr:uid="{00000000-0005-0000-0000-000027020000}"/>
    <cellStyle name="style1557762576634" xfId="429" xr:uid="{00000000-0005-0000-0000-000028020000}"/>
    <cellStyle name="style1557763998812" xfId="364" xr:uid="{00000000-0005-0000-0000-000029020000}"/>
    <cellStyle name="style1557763998982" xfId="257" xr:uid="{00000000-0005-0000-0000-00002A020000}"/>
    <cellStyle name="style1557763999112" xfId="430" xr:uid="{00000000-0005-0000-0000-00002B020000}"/>
    <cellStyle name="style1557763999236" xfId="434" xr:uid="{00000000-0005-0000-0000-00002C020000}"/>
    <cellStyle name="style1557763999359" xfId="435" xr:uid="{00000000-0005-0000-0000-00002D020000}"/>
    <cellStyle name="style1557763999482" xfId="436" xr:uid="{00000000-0005-0000-0000-00002E020000}"/>
    <cellStyle name="style1557763999610" xfId="441" xr:uid="{00000000-0005-0000-0000-00002F020000}"/>
    <cellStyle name="style1557763999744" xfId="442" xr:uid="{00000000-0005-0000-0000-000030020000}"/>
    <cellStyle name="style1557763999864" xfId="443" xr:uid="{00000000-0005-0000-0000-000031020000}"/>
    <cellStyle name="style1557763999986" xfId="431" xr:uid="{00000000-0005-0000-0000-000032020000}"/>
    <cellStyle name="style1557764000105" xfId="432" xr:uid="{00000000-0005-0000-0000-000033020000}"/>
    <cellStyle name="style1557764000228" xfId="433" xr:uid="{00000000-0005-0000-0000-000034020000}"/>
    <cellStyle name="style1557764000350" xfId="437" xr:uid="{00000000-0005-0000-0000-000035020000}"/>
    <cellStyle name="style1557764000471" xfId="438" xr:uid="{00000000-0005-0000-0000-000036020000}"/>
    <cellStyle name="style1557764000600" xfId="439" xr:uid="{00000000-0005-0000-0000-000037020000}"/>
    <cellStyle name="style1557764000857" xfId="440" xr:uid="{00000000-0005-0000-0000-000038020000}"/>
    <cellStyle name="style1557764000973" xfId="444" xr:uid="{00000000-0005-0000-0000-000039020000}"/>
    <cellStyle name="style1557764001126" xfId="445" xr:uid="{00000000-0005-0000-0000-00003A020000}"/>
    <cellStyle name="style1557764001292" xfId="446" xr:uid="{00000000-0005-0000-0000-00003B020000}"/>
    <cellStyle name="style1557764001446" xfId="447" xr:uid="{00000000-0005-0000-0000-00003C020000}"/>
    <cellStyle name="style1557764001621" xfId="453" xr:uid="{00000000-0005-0000-0000-00003D020000}"/>
    <cellStyle name="style1557764001807" xfId="459" xr:uid="{00000000-0005-0000-0000-00003E020000}"/>
    <cellStyle name="style1557764001962" xfId="448" xr:uid="{00000000-0005-0000-0000-00003F020000}"/>
    <cellStyle name="style1557764002092" xfId="454" xr:uid="{00000000-0005-0000-0000-000040020000}"/>
    <cellStyle name="style1557764002347" xfId="449" xr:uid="{00000000-0005-0000-0000-000041020000}"/>
    <cellStyle name="style1557764002566" xfId="455" xr:uid="{00000000-0005-0000-0000-000042020000}"/>
    <cellStyle name="style1557764002696" xfId="460" xr:uid="{00000000-0005-0000-0000-000043020000}"/>
    <cellStyle name="style1557764002978" xfId="461" xr:uid="{00000000-0005-0000-0000-000044020000}"/>
    <cellStyle name="style1557764003106" xfId="450" xr:uid="{00000000-0005-0000-0000-000045020000}"/>
    <cellStyle name="style1557764003238" xfId="451" xr:uid="{00000000-0005-0000-0000-000046020000}"/>
    <cellStyle name="style1557764003360" xfId="452" xr:uid="{00000000-0005-0000-0000-000047020000}"/>
    <cellStyle name="style1557764003485" xfId="456" xr:uid="{00000000-0005-0000-0000-000048020000}"/>
    <cellStyle name="style1557764003609" xfId="457" xr:uid="{00000000-0005-0000-0000-000049020000}"/>
    <cellStyle name="style1557764003735" xfId="458" xr:uid="{00000000-0005-0000-0000-00004A020000}"/>
    <cellStyle name="style1557764003995" xfId="462" xr:uid="{00000000-0005-0000-0000-00004B020000}"/>
    <cellStyle name="style1557764004131" xfId="463" xr:uid="{00000000-0005-0000-0000-00004C020000}"/>
    <cellStyle name="style1557764004258" xfId="464" xr:uid="{00000000-0005-0000-0000-00004D020000}"/>
    <cellStyle name="style1557764239868" xfId="465" xr:uid="{00000000-0005-0000-0000-00004E020000}"/>
    <cellStyle name="style1557764240030" xfId="466" xr:uid="{00000000-0005-0000-0000-00004F020000}"/>
    <cellStyle name="style1557764240159" xfId="467" xr:uid="{00000000-0005-0000-0000-000050020000}"/>
    <cellStyle name="style1557764240286" xfId="471" xr:uid="{00000000-0005-0000-0000-000051020000}"/>
    <cellStyle name="style1557764240410" xfId="472" xr:uid="{00000000-0005-0000-0000-000052020000}"/>
    <cellStyle name="style1557764240540" xfId="473" xr:uid="{00000000-0005-0000-0000-000053020000}"/>
    <cellStyle name="style1557764240695" xfId="478" xr:uid="{00000000-0005-0000-0000-000054020000}"/>
    <cellStyle name="style1557764240848" xfId="479" xr:uid="{00000000-0005-0000-0000-000055020000}"/>
    <cellStyle name="style1557764240969" xfId="480" xr:uid="{00000000-0005-0000-0000-000056020000}"/>
    <cellStyle name="style1557764241109" xfId="468" xr:uid="{00000000-0005-0000-0000-000057020000}"/>
    <cellStyle name="style1557764241229" xfId="469" xr:uid="{00000000-0005-0000-0000-000058020000}"/>
    <cellStyle name="style1557764241506" xfId="470" xr:uid="{00000000-0005-0000-0000-000059020000}"/>
    <cellStyle name="style1557764241643" xfId="474" xr:uid="{00000000-0005-0000-0000-00005A020000}"/>
    <cellStyle name="style1557764241771" xfId="475" xr:uid="{00000000-0005-0000-0000-00005B020000}"/>
    <cellStyle name="style1557764241911" xfId="476" xr:uid="{00000000-0005-0000-0000-00005C020000}"/>
    <cellStyle name="style1557764242132" xfId="477" xr:uid="{00000000-0005-0000-0000-00005D020000}"/>
    <cellStyle name="style1557764242232" xfId="481" xr:uid="{00000000-0005-0000-0000-00005E020000}"/>
    <cellStyle name="style1557764242390" xfId="482" xr:uid="{00000000-0005-0000-0000-00005F020000}"/>
    <cellStyle name="style1557764242534" xfId="483" xr:uid="{00000000-0005-0000-0000-000060020000}"/>
    <cellStyle name="style1557764242662" xfId="484" xr:uid="{00000000-0005-0000-0000-000061020000}"/>
    <cellStyle name="style1557764242804" xfId="490" xr:uid="{00000000-0005-0000-0000-000062020000}"/>
    <cellStyle name="style1557764242943" xfId="496" xr:uid="{00000000-0005-0000-0000-000063020000}"/>
    <cellStyle name="style1557764243065" xfId="485" xr:uid="{00000000-0005-0000-0000-000064020000}"/>
    <cellStyle name="style1557764243185" xfId="491" xr:uid="{00000000-0005-0000-0000-000065020000}"/>
    <cellStyle name="style1557764243427" xfId="486" xr:uid="{00000000-0005-0000-0000-000066020000}"/>
    <cellStyle name="style1557764243653" xfId="492" xr:uid="{00000000-0005-0000-0000-000067020000}"/>
    <cellStyle name="style1557764243839" xfId="497" xr:uid="{00000000-0005-0000-0000-000068020000}"/>
    <cellStyle name="style1557764244087" xfId="498" xr:uid="{00000000-0005-0000-0000-000069020000}"/>
    <cellStyle name="style1557764244179" xfId="487" xr:uid="{00000000-0005-0000-0000-00006A020000}"/>
    <cellStyle name="style1557764244300" xfId="488" xr:uid="{00000000-0005-0000-0000-00006B020000}"/>
    <cellStyle name="style1557764244425" xfId="489" xr:uid="{00000000-0005-0000-0000-00006C020000}"/>
    <cellStyle name="style1557764244556" xfId="493" xr:uid="{00000000-0005-0000-0000-00006D020000}"/>
    <cellStyle name="style1557764244677" xfId="494" xr:uid="{00000000-0005-0000-0000-00006E020000}"/>
    <cellStyle name="style1557764244797" xfId="495" xr:uid="{00000000-0005-0000-0000-00006F020000}"/>
    <cellStyle name="style1557764245193" xfId="499" xr:uid="{00000000-0005-0000-0000-000070020000}"/>
    <cellStyle name="style1557764245316" xfId="500" xr:uid="{00000000-0005-0000-0000-000071020000}"/>
    <cellStyle name="style1557764245438" xfId="501" xr:uid="{00000000-0005-0000-0000-000072020000}"/>
    <cellStyle name="style1557764901503" xfId="502" xr:uid="{00000000-0005-0000-0000-000073020000}"/>
    <cellStyle name="style1557764901698" xfId="503" xr:uid="{00000000-0005-0000-0000-000074020000}"/>
    <cellStyle name="style1557764901839" xfId="504" xr:uid="{00000000-0005-0000-0000-000075020000}"/>
    <cellStyle name="style1557764902079" xfId="505" xr:uid="{00000000-0005-0000-0000-000076020000}"/>
    <cellStyle name="style1557764902207" xfId="506" xr:uid="{00000000-0005-0000-0000-000077020000}"/>
    <cellStyle name="style1557764902344" xfId="507" xr:uid="{00000000-0005-0000-0000-000078020000}"/>
    <cellStyle name="style1557764902473" xfId="508" xr:uid="{00000000-0005-0000-0000-000079020000}"/>
    <cellStyle name="style1557764902598" xfId="509" xr:uid="{00000000-0005-0000-0000-00007A020000}"/>
    <cellStyle name="style1557764902723" xfId="510" xr:uid="{00000000-0005-0000-0000-00007B020000}"/>
    <cellStyle name="style1557764902832" xfId="511" xr:uid="{00000000-0005-0000-0000-00007C020000}"/>
    <cellStyle name="style1557764902988" xfId="512" xr:uid="{00000000-0005-0000-0000-00007D020000}"/>
    <cellStyle name="style1557764903191" xfId="513" xr:uid="{00000000-0005-0000-0000-00007E020000}"/>
    <cellStyle name="style1557764903319" xfId="514" xr:uid="{00000000-0005-0000-0000-00007F020000}"/>
    <cellStyle name="style1557764903444" xfId="515" xr:uid="{00000000-0005-0000-0000-000080020000}"/>
    <cellStyle name="style1557764903569" xfId="516" xr:uid="{00000000-0005-0000-0000-000081020000}"/>
    <cellStyle name="style1557764903663" xfId="517" xr:uid="{00000000-0005-0000-0000-000082020000}"/>
    <cellStyle name="style1557764903788" xfId="518" xr:uid="{00000000-0005-0000-0000-000083020000}"/>
    <cellStyle name="style1557764903881" xfId="519" xr:uid="{00000000-0005-0000-0000-000084020000}"/>
    <cellStyle name="style1557764904022" xfId="520" xr:uid="{00000000-0005-0000-0000-000085020000}"/>
    <cellStyle name="style1557764904143" xfId="521" xr:uid="{00000000-0005-0000-0000-000086020000}"/>
    <cellStyle name="style1557764904283" xfId="522" xr:uid="{00000000-0005-0000-0000-000087020000}"/>
    <cellStyle name="style1557764904421" xfId="523" xr:uid="{00000000-0005-0000-0000-000088020000}"/>
    <cellStyle name="style1557764904547" xfId="524" xr:uid="{00000000-0005-0000-0000-000089020000}"/>
    <cellStyle name="style1557764904674" xfId="525" xr:uid="{00000000-0005-0000-0000-00008A020000}"/>
    <cellStyle name="style1557764904801" xfId="526" xr:uid="{00000000-0005-0000-0000-00008B020000}"/>
    <cellStyle name="style1557764904959" xfId="527" xr:uid="{00000000-0005-0000-0000-00008C020000}"/>
    <cellStyle name="style1557764905119" xfId="528" xr:uid="{00000000-0005-0000-0000-00008D020000}"/>
    <cellStyle name="style1557764905212" xfId="529" xr:uid="{00000000-0005-0000-0000-00008E020000}"/>
    <cellStyle name="style1557764905334" xfId="530" xr:uid="{00000000-0005-0000-0000-00008F020000}"/>
    <cellStyle name="style1557764905459" xfId="531" xr:uid="{00000000-0005-0000-0000-000090020000}"/>
    <cellStyle name="style1557764905594" xfId="532" xr:uid="{00000000-0005-0000-0000-000091020000}"/>
    <cellStyle name="style1557764905720" xfId="533" xr:uid="{00000000-0005-0000-0000-000092020000}"/>
    <cellStyle name="style1557764905865" xfId="534" xr:uid="{00000000-0005-0000-0000-000093020000}"/>
    <cellStyle name="style1557764905996" xfId="535" xr:uid="{00000000-0005-0000-0000-000094020000}"/>
    <cellStyle name="style1557764906134" xfId="536" xr:uid="{00000000-0005-0000-0000-000095020000}"/>
    <cellStyle name="style1557764906259" xfId="537" xr:uid="{00000000-0005-0000-0000-000096020000}"/>
    <cellStyle name="style1557764906366" xfId="538" xr:uid="{00000000-0005-0000-0000-000097020000}"/>
    <cellStyle name="style1557764906491" xfId="539" xr:uid="{00000000-0005-0000-0000-000098020000}"/>
    <cellStyle name="style1557764906757" xfId="540" xr:uid="{00000000-0005-0000-0000-000099020000}"/>
    <cellStyle name="style1557764906866" xfId="541" xr:uid="{00000000-0005-0000-0000-00009A020000}"/>
    <cellStyle name="style1557764906991" xfId="542" xr:uid="{00000000-0005-0000-0000-00009B020000}"/>
    <cellStyle name="style1557765447613" xfId="652" xr:uid="{00000000-0005-0000-0000-00009C020000}"/>
    <cellStyle name="style1557765447785" xfId="653" xr:uid="{00000000-0005-0000-0000-00009D020000}"/>
    <cellStyle name="style1557765447910" xfId="654" xr:uid="{00000000-0005-0000-0000-00009E020000}"/>
    <cellStyle name="style1557765448050" xfId="655" xr:uid="{00000000-0005-0000-0000-00009F020000}"/>
    <cellStyle name="style1557765448207" xfId="656" xr:uid="{00000000-0005-0000-0000-0000A0020000}"/>
    <cellStyle name="style1557765448358" xfId="657" xr:uid="{00000000-0005-0000-0000-0000A1020000}"/>
    <cellStyle name="style1557765448486" xfId="658" xr:uid="{00000000-0005-0000-0000-0000A2020000}"/>
    <cellStyle name="style1557765448596" xfId="659" xr:uid="{00000000-0005-0000-0000-0000A3020000}"/>
    <cellStyle name="style1557765448721" xfId="660" xr:uid="{00000000-0005-0000-0000-0000A4020000}"/>
    <cellStyle name="style1557765448830" xfId="661" xr:uid="{00000000-0005-0000-0000-0000A5020000}"/>
    <cellStyle name="style1557765448939" xfId="662" xr:uid="{00000000-0005-0000-0000-0000A6020000}"/>
    <cellStyle name="style1557765449064" xfId="663" xr:uid="{00000000-0005-0000-0000-0000A7020000}"/>
    <cellStyle name="style1557765449174" xfId="664" xr:uid="{00000000-0005-0000-0000-0000A8020000}"/>
    <cellStyle name="style1557765449305" xfId="665" xr:uid="{00000000-0005-0000-0000-0000A9020000}"/>
    <cellStyle name="style1557765449428" xfId="666" xr:uid="{00000000-0005-0000-0000-0000AA020000}"/>
    <cellStyle name="style1557765449516" xfId="667" xr:uid="{00000000-0005-0000-0000-0000AB020000}"/>
    <cellStyle name="style1557765449639" xfId="668" xr:uid="{00000000-0005-0000-0000-0000AC020000}"/>
    <cellStyle name="style1557765449725" xfId="669" xr:uid="{00000000-0005-0000-0000-0000AD020000}"/>
    <cellStyle name="style1557765449843" xfId="670" xr:uid="{00000000-0005-0000-0000-0000AE020000}"/>
    <cellStyle name="style1557765449962" xfId="671" xr:uid="{00000000-0005-0000-0000-0000AF020000}"/>
    <cellStyle name="style1557765450077" xfId="672" xr:uid="{00000000-0005-0000-0000-0000B0020000}"/>
    <cellStyle name="style1557765450213" xfId="673" xr:uid="{00000000-0005-0000-0000-0000B1020000}"/>
    <cellStyle name="style1557765450350" xfId="674" xr:uid="{00000000-0005-0000-0000-0000B2020000}"/>
    <cellStyle name="style1557765450460" xfId="675" xr:uid="{00000000-0005-0000-0000-0000B3020000}"/>
    <cellStyle name="style1557765450569" xfId="676" xr:uid="{00000000-0005-0000-0000-0000B4020000}"/>
    <cellStyle name="style1557765450694" xfId="677" xr:uid="{00000000-0005-0000-0000-0000B5020000}"/>
    <cellStyle name="style1557765450788" xfId="678" xr:uid="{00000000-0005-0000-0000-0000B6020000}"/>
    <cellStyle name="style1557765450897" xfId="679" xr:uid="{00000000-0005-0000-0000-0000B7020000}"/>
    <cellStyle name="style1557765450975" xfId="680" xr:uid="{00000000-0005-0000-0000-0000B8020000}"/>
    <cellStyle name="style1557765451100" xfId="681" xr:uid="{00000000-0005-0000-0000-0000B9020000}"/>
    <cellStyle name="style1557765451178" xfId="682" xr:uid="{00000000-0005-0000-0000-0000BA020000}"/>
    <cellStyle name="style1557765451370" xfId="683" xr:uid="{00000000-0005-0000-0000-0000BB020000}"/>
    <cellStyle name="style1557765451489" xfId="684" xr:uid="{00000000-0005-0000-0000-0000BC020000}"/>
    <cellStyle name="style1557765451616" xfId="685" xr:uid="{00000000-0005-0000-0000-0000BD020000}"/>
    <cellStyle name="style1557765451707" xfId="686" xr:uid="{00000000-0005-0000-0000-0000BE020000}"/>
    <cellStyle name="style1557765451824" xfId="687" xr:uid="{00000000-0005-0000-0000-0000BF020000}"/>
    <cellStyle name="style1557765451942" xfId="688" xr:uid="{00000000-0005-0000-0000-0000C0020000}"/>
    <cellStyle name="style1557765452060" xfId="689" xr:uid="{00000000-0005-0000-0000-0000C1020000}"/>
    <cellStyle name="style1557765452176" xfId="690" xr:uid="{00000000-0005-0000-0000-0000C2020000}"/>
    <cellStyle name="style1557765452302" xfId="691" xr:uid="{00000000-0005-0000-0000-0000C3020000}"/>
    <cellStyle name="style1557765452724" xfId="692" xr:uid="{00000000-0005-0000-0000-0000C4020000}"/>
    <cellStyle name="style1557765452842" xfId="693" xr:uid="{00000000-0005-0000-0000-0000C5020000}"/>
    <cellStyle name="style1557765452951" xfId="694" xr:uid="{00000000-0005-0000-0000-0000C6020000}"/>
    <cellStyle name="style1557842488470" xfId="695" xr:uid="{00000000-0005-0000-0000-0000C7020000}"/>
    <cellStyle name="style1557842489615" xfId="696" xr:uid="{00000000-0005-0000-0000-0000C8020000}"/>
    <cellStyle name="style1557842489740" xfId="697" xr:uid="{00000000-0005-0000-0000-0000C9020000}"/>
    <cellStyle name="style1557842491171" xfId="698" xr:uid="{00000000-0005-0000-0000-0000CA020000}"/>
    <cellStyle name="style1557842491311" xfId="701" xr:uid="{00000000-0005-0000-0000-0000CB020000}"/>
    <cellStyle name="style1557842492928" xfId="699" xr:uid="{00000000-0005-0000-0000-0000CC020000}"/>
    <cellStyle name="style1557842493085" xfId="700" xr:uid="{00000000-0005-0000-0000-0000CD020000}"/>
    <cellStyle name="style1557842493657" xfId="702" xr:uid="{00000000-0005-0000-0000-0000CE020000}"/>
    <cellStyle name="style1557842493810" xfId="703" xr:uid="{00000000-0005-0000-0000-0000CF020000}"/>
    <cellStyle name="style1557843133626" xfId="704" xr:uid="{00000000-0005-0000-0000-0000D0020000}"/>
    <cellStyle name="style1557843134142" xfId="709" xr:uid="{00000000-0005-0000-0000-0000D1020000}"/>
    <cellStyle name="style1557843135096" xfId="705" xr:uid="{00000000-0005-0000-0000-0000D2020000}"/>
    <cellStyle name="style1557843135342" xfId="706" xr:uid="{00000000-0005-0000-0000-0000D3020000}"/>
    <cellStyle name="style1557843135516" xfId="707" xr:uid="{00000000-0005-0000-0000-0000D4020000}"/>
    <cellStyle name="style1557843136116" xfId="708" xr:uid="{00000000-0005-0000-0000-0000D5020000}"/>
    <cellStyle name="style1557843136456" xfId="710" xr:uid="{00000000-0005-0000-0000-0000D6020000}"/>
    <cellStyle name="style1557843136684" xfId="711" xr:uid="{00000000-0005-0000-0000-0000D7020000}"/>
    <cellStyle name="style1557843137598" xfId="712" xr:uid="{00000000-0005-0000-0000-0000D8020000}"/>
    <cellStyle name="style1557843137795" xfId="715" xr:uid="{00000000-0005-0000-0000-0000D9020000}"/>
    <cellStyle name="style1557843140159" xfId="713" xr:uid="{00000000-0005-0000-0000-0000DA020000}"/>
    <cellStyle name="style1557843140398" xfId="714" xr:uid="{00000000-0005-0000-0000-0000DB020000}"/>
    <cellStyle name="style1557843141424" xfId="716" xr:uid="{00000000-0005-0000-0000-0000DC020000}"/>
    <cellStyle name="style1557843141573" xfId="717" xr:uid="{00000000-0005-0000-0000-0000DD020000}"/>
    <cellStyle name="style1557845701892" xfId="723" xr:uid="{00000000-0005-0000-0000-0000DE020000}"/>
    <cellStyle name="style1557845702075" xfId="724" xr:uid="{00000000-0005-0000-0000-0000DF020000}"/>
    <cellStyle name="style1557845706954" xfId="725" xr:uid="{00000000-0005-0000-0000-0000E0020000}"/>
    <cellStyle name="style1557845707122" xfId="726" xr:uid="{00000000-0005-0000-0000-0000E1020000}"/>
    <cellStyle name="style1557845707905" xfId="727" xr:uid="{00000000-0005-0000-0000-0000E2020000}"/>
    <cellStyle name="style1557845708057" xfId="728" xr:uid="{00000000-0005-0000-0000-0000E3020000}"/>
    <cellStyle name="style1557846970197" xfId="718" xr:uid="{00000000-0005-0000-0000-0000E4020000}"/>
    <cellStyle name="style1557846971396" xfId="719" xr:uid="{00000000-0005-0000-0000-0000E5020000}"/>
    <cellStyle name="style1557846971533" xfId="720" xr:uid="{00000000-0005-0000-0000-0000E6020000}"/>
    <cellStyle name="style1557846973030" xfId="721" xr:uid="{00000000-0005-0000-0000-0000E7020000}"/>
    <cellStyle name="style1557846973149" xfId="722" xr:uid="{00000000-0005-0000-0000-0000E8020000}"/>
    <cellStyle name="style1557853287656" xfId="729" xr:uid="{00000000-0005-0000-0000-0000E9020000}"/>
    <cellStyle name="style1557853287800" xfId="730" xr:uid="{00000000-0005-0000-0000-0000EA020000}"/>
    <cellStyle name="style1557853288063" xfId="733" xr:uid="{00000000-0005-0000-0000-0000EB020000}"/>
    <cellStyle name="style1557853288237" xfId="734" xr:uid="{00000000-0005-0000-0000-0000EC020000}"/>
    <cellStyle name="style1557854196172" xfId="731" xr:uid="{00000000-0005-0000-0000-0000ED020000}"/>
    <cellStyle name="style1557854196395" xfId="732" xr:uid="{00000000-0005-0000-0000-0000EE020000}"/>
    <cellStyle name="style1557854196916" xfId="735" xr:uid="{00000000-0005-0000-0000-0000EF020000}"/>
    <cellStyle name="style1557854197100" xfId="736" xr:uid="{00000000-0005-0000-0000-0000F0020000}"/>
    <cellStyle name="style1557867435185" xfId="739" xr:uid="{00000000-0005-0000-0000-0000F1020000}"/>
    <cellStyle name="style1557867435457" xfId="737" xr:uid="{00000000-0005-0000-0000-0000F2020000}"/>
    <cellStyle name="style1557867435593" xfId="738" xr:uid="{00000000-0005-0000-0000-0000F3020000}"/>
    <cellStyle name="style1557867435725" xfId="740" xr:uid="{00000000-0005-0000-0000-0000F4020000}"/>
    <cellStyle name="style1557867436025" xfId="741" xr:uid="{00000000-0005-0000-0000-0000F5020000}"/>
    <cellStyle name="style1558041627878" xfId="743" xr:uid="{00000000-0005-0000-0000-0000F6020000}"/>
    <cellStyle name="style1558041628040" xfId="744" xr:uid="{00000000-0005-0000-0000-0000F7020000}"/>
    <cellStyle name="style1558041630889" xfId="745" xr:uid="{00000000-0005-0000-0000-0000F8020000}"/>
    <cellStyle name="style1558041882471" xfId="747" xr:uid="{00000000-0005-0000-0000-0000F9020000}"/>
    <cellStyle name="style1558356937710" xfId="746" xr:uid="{00000000-0005-0000-0000-0000FA020000}"/>
    <cellStyle name="style1558359832220" xfId="748" xr:uid="{00000000-0005-0000-0000-0000FB020000}"/>
    <cellStyle name="style1558363973716" xfId="742" xr:uid="{00000000-0005-0000-0000-0000FC020000}"/>
    <cellStyle name="style1558387023401" xfId="785" xr:uid="{00000000-0005-0000-0000-0000FD020000}"/>
    <cellStyle name="style1558635921496" xfId="749" xr:uid="{00000000-0005-0000-0000-0000FE020000}"/>
    <cellStyle name="style1558635921740" xfId="750" xr:uid="{00000000-0005-0000-0000-0000FF020000}"/>
    <cellStyle name="style1558635923537" xfId="751" xr:uid="{00000000-0005-0000-0000-000000030000}"/>
    <cellStyle name="style1559144245753" xfId="753" xr:uid="{00000000-0005-0000-0000-000001030000}"/>
    <cellStyle name="style1559144247928" xfId="757" xr:uid="{00000000-0005-0000-0000-000002030000}"/>
    <cellStyle name="style1559147430891" xfId="755" xr:uid="{00000000-0005-0000-0000-000003030000}"/>
    <cellStyle name="style1559147431148" xfId="756" xr:uid="{00000000-0005-0000-0000-000004030000}"/>
    <cellStyle name="style1559147431312" xfId="754" xr:uid="{00000000-0005-0000-0000-000005030000}"/>
    <cellStyle name="style1559147433065" xfId="758" xr:uid="{00000000-0005-0000-0000-000006030000}"/>
    <cellStyle name="style1559739173384" xfId="777" xr:uid="{00000000-0005-0000-0000-000007030000}"/>
    <cellStyle name="style1559739174268" xfId="778" xr:uid="{00000000-0005-0000-0000-000008030000}"/>
    <cellStyle name="style1559739174637" xfId="779" xr:uid="{00000000-0005-0000-0000-000009030000}"/>
    <cellStyle name="style1559739178016" xfId="759" xr:uid="{00000000-0005-0000-0000-00000A030000}"/>
    <cellStyle name="style1559739178229" xfId="761" xr:uid="{00000000-0005-0000-0000-00000B030000}"/>
    <cellStyle name="style1559739178760" xfId="766" xr:uid="{00000000-0005-0000-0000-00000C030000}"/>
    <cellStyle name="style1559739178948" xfId="767" xr:uid="{00000000-0005-0000-0000-00000D030000}"/>
    <cellStyle name="style1559739179810" xfId="772" xr:uid="{00000000-0005-0000-0000-00000E030000}"/>
    <cellStyle name="style1559739180001" xfId="773" xr:uid="{00000000-0005-0000-0000-00000F030000}"/>
    <cellStyle name="style1559739551441" xfId="780" xr:uid="{00000000-0005-0000-0000-000010030000}"/>
    <cellStyle name="style1559739773873" xfId="760" xr:uid="{00000000-0005-0000-0000-000011030000}"/>
    <cellStyle name="style1559739774401" xfId="765" xr:uid="{00000000-0005-0000-0000-000012030000}"/>
    <cellStyle name="style1559739775339" xfId="771" xr:uid="{00000000-0005-0000-0000-000013030000}"/>
    <cellStyle name="style1559740522864" xfId="763" xr:uid="{00000000-0005-0000-0000-000014030000}"/>
    <cellStyle name="style1559740523064" xfId="764" xr:uid="{00000000-0005-0000-0000-000015030000}"/>
    <cellStyle name="style1559740523500" xfId="769" xr:uid="{00000000-0005-0000-0000-000016030000}"/>
    <cellStyle name="style1559740523684" xfId="770" xr:uid="{00000000-0005-0000-0000-000017030000}"/>
    <cellStyle name="style1559740524516" xfId="775" xr:uid="{00000000-0005-0000-0000-000018030000}"/>
    <cellStyle name="style1559740524732" xfId="776" xr:uid="{00000000-0005-0000-0000-000019030000}"/>
    <cellStyle name="style1559741562162" xfId="762" xr:uid="{00000000-0005-0000-0000-00001A030000}"/>
    <cellStyle name="style1559741562740" xfId="768" xr:uid="{00000000-0005-0000-0000-00001B030000}"/>
    <cellStyle name="style1559741563710" xfId="774" xr:uid="{00000000-0005-0000-0000-00001C030000}"/>
    <cellStyle name="style1559755309607" xfId="781" xr:uid="{00000000-0005-0000-0000-00001D030000}"/>
    <cellStyle name="style1559756543025" xfId="782" xr:uid="{00000000-0005-0000-0000-00001E030000}"/>
    <cellStyle name="style1559756543189" xfId="783" xr:uid="{00000000-0005-0000-0000-00001F030000}"/>
    <cellStyle name="style1559756543373" xfId="784" xr:uid="{00000000-0005-0000-0000-000020030000}"/>
    <cellStyle name="style1560537511526" xfId="799" xr:uid="{00000000-0005-0000-0000-000021030000}"/>
    <cellStyle name="style1560537511697" xfId="800" xr:uid="{00000000-0005-0000-0000-000022030000}"/>
    <cellStyle name="style1560537513707" xfId="798" xr:uid="{00000000-0005-0000-0000-000023030000}"/>
    <cellStyle name="style1560537513835" xfId="797" xr:uid="{00000000-0005-0000-0000-000024030000}"/>
    <cellStyle name="style1560788630591" xfId="815" xr:uid="{00000000-0005-0000-0000-000025030000}"/>
    <cellStyle name="style1561044440022" xfId="796" xr:uid="{00000000-0005-0000-0000-000026030000}"/>
    <cellStyle name="style1561044442241" xfId="788" xr:uid="{00000000-0005-0000-0000-000027030000}"/>
    <cellStyle name="style1561044442396" xfId="793" xr:uid="{00000000-0005-0000-0000-000028030000}"/>
    <cellStyle name="style1561044442748" xfId="790" xr:uid="{00000000-0005-0000-0000-000029030000}"/>
    <cellStyle name="style1561044442883" xfId="794" xr:uid="{00000000-0005-0000-0000-00002A030000}"/>
    <cellStyle name="style1561044443552" xfId="791" xr:uid="{00000000-0005-0000-0000-00002B030000}"/>
    <cellStyle name="style1561044443714" xfId="795" xr:uid="{00000000-0005-0000-0000-00002C030000}"/>
    <cellStyle name="style1561046503938" xfId="787" xr:uid="{00000000-0005-0000-0000-00002D030000}"/>
    <cellStyle name="style1561061257607" xfId="792" xr:uid="{00000000-0005-0000-0000-00002E030000}"/>
    <cellStyle name="style1561066082409" xfId="789" xr:uid="{00000000-0005-0000-0000-00002F030000}"/>
    <cellStyle name="style1561403176152" xfId="802" xr:uid="{00000000-0005-0000-0000-000030030000}"/>
    <cellStyle name="style1561403176305" xfId="803" xr:uid="{00000000-0005-0000-0000-000031030000}"/>
    <cellStyle name="style1561403176477" xfId="804" xr:uid="{00000000-0005-0000-0000-000032030000}"/>
    <cellStyle name="style1561403177266" xfId="805" xr:uid="{00000000-0005-0000-0000-000033030000}"/>
    <cellStyle name="style1561403177514" xfId="806" xr:uid="{00000000-0005-0000-0000-000034030000}"/>
    <cellStyle name="style1561403177676" xfId="807" xr:uid="{00000000-0005-0000-0000-000035030000}"/>
    <cellStyle name="style1561403665637" xfId="808" xr:uid="{00000000-0005-0000-0000-000036030000}"/>
    <cellStyle name="style1561403665764" xfId="809" xr:uid="{00000000-0005-0000-0000-000037030000}"/>
    <cellStyle name="style1561403665907" xfId="810" xr:uid="{00000000-0005-0000-0000-000038030000}"/>
    <cellStyle name="style1561403666289" xfId="811" xr:uid="{00000000-0005-0000-0000-000039030000}"/>
    <cellStyle name="style1561403666448" xfId="812" xr:uid="{00000000-0005-0000-0000-00003A030000}"/>
    <cellStyle name="style1561403666606" xfId="813" xr:uid="{00000000-0005-0000-0000-00003B030000}"/>
    <cellStyle name="style1561406499600" xfId="801" xr:uid="{00000000-0005-0000-0000-00003C030000}"/>
    <cellStyle name="style1563394489954" xfId="818" xr:uid="{00000000-0005-0000-0000-00003D030000}"/>
    <cellStyle name="style1563394490106" xfId="819" xr:uid="{00000000-0005-0000-0000-00003E030000}"/>
    <cellStyle name="style1563394490241" xfId="820" xr:uid="{00000000-0005-0000-0000-00003F030000}"/>
    <cellStyle name="style1563394490460" xfId="821" xr:uid="{00000000-0005-0000-0000-000040030000}"/>
    <cellStyle name="style1563394493504" xfId="831" xr:uid="{00000000-0005-0000-0000-000041030000}"/>
    <cellStyle name="style1563394493655" xfId="832" xr:uid="{00000000-0005-0000-0000-000042030000}"/>
    <cellStyle name="style1563394493815" xfId="833" xr:uid="{00000000-0005-0000-0000-000043030000}"/>
    <cellStyle name="style1563394494331" xfId="846" xr:uid="{00000000-0005-0000-0000-000044030000}"/>
    <cellStyle name="style1563394494534" xfId="847" xr:uid="{00000000-0005-0000-0000-000045030000}"/>
    <cellStyle name="style1563394494703" xfId="848" xr:uid="{00000000-0005-0000-0000-000046030000}"/>
    <cellStyle name="style1563395218549" xfId="825" xr:uid="{00000000-0005-0000-0000-000047030000}"/>
    <cellStyle name="style1563395218678" xfId="826" xr:uid="{00000000-0005-0000-0000-000048030000}"/>
    <cellStyle name="style1563395218806" xfId="827" xr:uid="{00000000-0005-0000-0000-000049030000}"/>
    <cellStyle name="style1563395221379" xfId="840" xr:uid="{00000000-0005-0000-0000-00004A030000}"/>
    <cellStyle name="style1563395221508" xfId="841" xr:uid="{00000000-0005-0000-0000-00004B030000}"/>
    <cellStyle name="style1563395221643" xfId="842" xr:uid="{00000000-0005-0000-0000-00004C030000}"/>
    <cellStyle name="style1563395222103" xfId="852" xr:uid="{00000000-0005-0000-0000-00004D030000}"/>
    <cellStyle name="style1563395222276" xfId="853" xr:uid="{00000000-0005-0000-0000-00004E030000}"/>
    <cellStyle name="style1563395222399" xfId="854" xr:uid="{00000000-0005-0000-0000-00004F030000}"/>
    <cellStyle name="style1563396685999" xfId="822" xr:uid="{00000000-0005-0000-0000-000050030000}"/>
    <cellStyle name="style1563396686265" xfId="823" xr:uid="{00000000-0005-0000-0000-000051030000}"/>
    <cellStyle name="style1563396686504" xfId="824" xr:uid="{00000000-0005-0000-0000-000052030000}"/>
    <cellStyle name="style1563396688819" xfId="834" xr:uid="{00000000-0005-0000-0000-000053030000}"/>
    <cellStyle name="style1563396689251" xfId="835" xr:uid="{00000000-0005-0000-0000-000054030000}"/>
    <cellStyle name="style1563396689513" xfId="836" xr:uid="{00000000-0005-0000-0000-000055030000}"/>
    <cellStyle name="style1563396689698" xfId="843" xr:uid="{00000000-0005-0000-0000-000056030000}"/>
    <cellStyle name="style1563396689840" xfId="844" xr:uid="{00000000-0005-0000-0000-000057030000}"/>
    <cellStyle name="style1563396690019" xfId="845" xr:uid="{00000000-0005-0000-0000-000058030000}"/>
    <cellStyle name="style1563396690620" xfId="849" xr:uid="{00000000-0005-0000-0000-000059030000}"/>
    <cellStyle name="style1563396690804" xfId="850" xr:uid="{00000000-0005-0000-0000-00005A030000}"/>
    <cellStyle name="style1563396691000" xfId="851" xr:uid="{00000000-0005-0000-0000-00005B030000}"/>
    <cellStyle name="style1563397076103" xfId="828" xr:uid="{00000000-0005-0000-0000-00005C030000}"/>
    <cellStyle name="style1563397076236" xfId="829" xr:uid="{00000000-0005-0000-0000-00005D030000}"/>
    <cellStyle name="style1563397076401" xfId="830" xr:uid="{00000000-0005-0000-0000-00005E030000}"/>
    <cellStyle name="style1563397079000" xfId="837" xr:uid="{00000000-0005-0000-0000-00005F030000}"/>
    <cellStyle name="style1563397079151" xfId="838" xr:uid="{00000000-0005-0000-0000-000060030000}"/>
    <cellStyle name="style1563397079318" xfId="839" xr:uid="{00000000-0005-0000-0000-000061030000}"/>
    <cellStyle name="style1576862433778" xfId="864" xr:uid="{00000000-0005-0000-0000-000062030000}"/>
    <cellStyle name="style1576866205353" xfId="865" xr:uid="{00000000-0005-0000-0000-000063030000}"/>
    <cellStyle name="style1576870820738" xfId="866" xr:uid="{00000000-0005-0000-0000-000064030000}"/>
    <cellStyle name="style1590100114852" xfId="869" xr:uid="{546667B6-607F-4700-A9A5-1D5584AFDC3B}"/>
    <cellStyle name="style1590100114987" xfId="870" xr:uid="{6BEC5994-1417-49A4-BB80-A6A8C6CC5C36}"/>
    <cellStyle name="style1590100115174" xfId="871" xr:uid="{81FACA1B-885F-4774-9DFB-6145EF843AEC}"/>
    <cellStyle name="style1590100115371" xfId="872" xr:uid="{0946025B-3287-49EB-BDF0-3C5CA0CE5047}"/>
    <cellStyle name="style1590100115543" xfId="873" xr:uid="{0FC9B6CA-B037-4855-BE67-1B8F0018FE5D}"/>
    <cellStyle name="style1590100115746" xfId="874" xr:uid="{21C046DD-5CE2-4CA2-8626-10DE6897DCC0}"/>
    <cellStyle name="style1590100118903" xfId="875" xr:uid="{84558446-2A0B-42D6-8B19-28222A14FA14}"/>
    <cellStyle name="style1590100119144" xfId="876" xr:uid="{F001052E-8993-447F-994C-2282DB64062F}"/>
    <cellStyle name="style1590100119337" xfId="877" xr:uid="{9FEAF325-5623-4201-95EB-833B05F0578E}"/>
    <cellStyle name="style1590100119503" xfId="878" xr:uid="{CD78CF58-A3CD-4884-A126-DFD51381B841}"/>
    <cellStyle name="style1590100119647" xfId="879" xr:uid="{01CDB5DF-308A-4F43-B003-D9164292A799}"/>
    <cellStyle name="style1590100119798" xfId="880" xr:uid="{126DFF25-0B34-4AE5-95B8-60A4C4909A12}"/>
  </cellStyles>
  <dxfs count="0"/>
  <tableStyles count="0" defaultTableStyle="TableStyleMedium2" defaultPivotStyle="PivotStyleLight16"/>
  <colors>
    <mruColors>
      <color rgb="FF00EAF0"/>
      <color rgb="FF306A78"/>
      <color rgb="FF224A54"/>
      <color rgb="FF043454"/>
      <color rgb="FF245260"/>
      <color rgb="FFCE02C4"/>
      <color rgb="FF990099"/>
      <color rgb="FF4700C6"/>
      <color rgb="FF00F41D"/>
      <color rgb="FF4072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2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2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2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2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2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2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2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3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3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3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3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3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3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3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3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3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4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4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4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4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45.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46.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47.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48.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49.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0.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51.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52.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53.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5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5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5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5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5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5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61.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62.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6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64.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65.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66.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67.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68.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69.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0.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7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7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7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74.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7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76.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7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78.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79.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81.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8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8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8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8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8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8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88.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89.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0.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91.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92.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93.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94.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95.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96.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97.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98.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99.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00.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201.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202.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203.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204.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205.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206.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207.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208.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209.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0.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211.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212.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213.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214.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215.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216.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217.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218.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219.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0.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221.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222.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223.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224.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225.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226.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227.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228.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229.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0.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31.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32.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33.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34.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35.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36.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37.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38.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39.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0.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41.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242.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243.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244.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245.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246.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247.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248.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249.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3.xml"/><Relationship Id="rId1" Type="http://schemas.microsoft.com/office/2011/relationships/chartStyle" Target="style23.xml"/></Relationships>
</file>

<file path=xl/charts/_rels/chart250.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251.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52.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53.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54.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55.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56.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57.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58.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59.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0.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61.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62.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63.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64.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65.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66.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67.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68.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69.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0.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71.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72.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73.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74.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75.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76.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77.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78.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79.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0.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81.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82.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83.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84.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85.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86.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87.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88.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89.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0.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91.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92.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93.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94.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95.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96.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97.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98.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99.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0.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301.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302.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303.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304.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305.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306.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307.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308.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309.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0.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311.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31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3.xml"/><Relationship Id="rId1" Type="http://schemas.microsoft.com/office/2011/relationships/chartStyle" Target="style253.xml"/></Relationships>
</file>

<file path=xl/charts/_rels/chart3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54.xml"/><Relationship Id="rId1" Type="http://schemas.microsoft.com/office/2011/relationships/chartStyle" Target="style254.xml"/></Relationships>
</file>

<file path=xl/charts/_rels/chart314.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315.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316.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317.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318.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319.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0.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321.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322.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32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64.xml"/><Relationship Id="rId1" Type="http://schemas.microsoft.com/office/2011/relationships/chartStyle" Target="style264.xml"/></Relationships>
</file>

<file path=xl/charts/_rels/chart32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65.xml"/><Relationship Id="rId1" Type="http://schemas.microsoft.com/office/2011/relationships/chartStyle" Target="style265.xml"/></Relationships>
</file>

<file path=xl/charts/_rels/chart32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66.xml"/><Relationship Id="rId1" Type="http://schemas.microsoft.com/office/2011/relationships/chartStyle" Target="style266.xml"/></Relationships>
</file>

<file path=xl/charts/_rels/chart32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67.xml"/><Relationship Id="rId1" Type="http://schemas.microsoft.com/office/2011/relationships/chartStyle" Target="style267.xml"/></Relationships>
</file>

<file path=xl/charts/_rels/chart32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68.xml"/><Relationship Id="rId1" Type="http://schemas.microsoft.com/office/2011/relationships/chartStyle" Target="style268.xml"/></Relationships>
</file>

<file path=xl/charts/_rels/chart328.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329.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71.xml"/><Relationship Id="rId1" Type="http://schemas.microsoft.com/office/2011/relationships/chartStyle" Target="style271.xml"/></Relationships>
</file>

<file path=xl/charts/_rels/chart331.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332.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333.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334.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335.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336.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337.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338.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339.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0.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341.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342.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343.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344.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345.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346.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347.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348.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349.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0.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351.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352.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353.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354.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355.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56.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57.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58.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59.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0.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61.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62.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63.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64.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65.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66.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67.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68.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69.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0.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71.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72.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73.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74.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75.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76.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77.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78.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79.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0.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81.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82.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83.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84.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85.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86.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87.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88.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89.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0.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91.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92.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93.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94.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95.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96.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97.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98.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99.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00.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401.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402.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403.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404.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405.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406.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407.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408.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409.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0.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411.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412.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413.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414.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415.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416.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417.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418.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419.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0.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421.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422.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423.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424.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425.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426.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427.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428.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429.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0.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431.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1"/>
          <c:order val="0"/>
          <c:dPt>
            <c:idx val="0"/>
            <c:bubble3D val="0"/>
            <c:spPr>
              <a:solidFill>
                <a:schemeClr val="accent2">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BC8-45E2-BBB2-2FF21DDE7B9F}"/>
              </c:ext>
            </c:extLst>
          </c:dPt>
          <c:dPt>
            <c:idx val="1"/>
            <c:bubble3D val="0"/>
            <c:spPr>
              <a:solidFill>
                <a:schemeClr val="accent1">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BC8-45E2-BBB2-2FF21DDE7B9F}"/>
              </c:ext>
            </c:extLst>
          </c:dPt>
          <c:dLbls>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0BC8-45E2-BBB2-2FF21DDE7B9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Rp_PAM!$E$34:$F$34</c:f>
              <c:strCache>
                <c:ptCount val="2"/>
                <c:pt idx="0">
                  <c:v>Población identificados con problemáticas</c:v>
                </c:pt>
                <c:pt idx="1">
                  <c:v>Población cubierta</c:v>
                </c:pt>
              </c:strCache>
            </c:strRef>
          </c:cat>
          <c:val>
            <c:numRef>
              <c:f>Rp_PAM!$E$36:$F$36</c:f>
              <c:numCache>
                <c:formatCode>0.00%</c:formatCode>
                <c:ptCount val="2"/>
                <c:pt idx="0">
                  <c:v>0.72065378900445765</c:v>
                </c:pt>
                <c:pt idx="1">
                  <c:v>0.27934621099554235</c:v>
                </c:pt>
              </c:numCache>
            </c:numRef>
          </c:val>
          <c:extLst>
            <c:ext xmlns:c16="http://schemas.microsoft.com/office/drawing/2014/chart" uri="{C3380CC4-5D6E-409C-BE32-E72D297353CC}">
              <c16:uniqueId val="{00000004-0BC8-45E2-BBB2-2FF21DDE7B9F}"/>
            </c:ext>
          </c:extLst>
        </c:ser>
        <c:ser>
          <c:idx val="0"/>
          <c:order val="1"/>
          <c:explosion val="2"/>
          <c:dPt>
            <c:idx val="0"/>
            <c:bubble3D val="0"/>
            <c:spPr>
              <a:solidFill>
                <a:schemeClr val="accent1">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0BC8-45E2-BBB2-2FF21DDE7B9F}"/>
              </c:ext>
            </c:extLst>
          </c:dPt>
          <c:dPt>
            <c:idx val="1"/>
            <c:bubble3D val="0"/>
            <c:spPr>
              <a:solidFill>
                <a:schemeClr val="accent1">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0BC8-45E2-BBB2-2FF21DDE7B9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Rp_PAM!$E$34:$F$34</c:f>
              <c:strCache>
                <c:ptCount val="2"/>
                <c:pt idx="0">
                  <c:v>Población identificados con problemáticas</c:v>
                </c:pt>
                <c:pt idx="1">
                  <c:v>Población cubierta</c:v>
                </c:pt>
              </c:strCache>
            </c:strRef>
          </c:cat>
          <c:val>
            <c:numRef>
              <c:f>Rp_PAM!$E$36:$F$36</c:f>
              <c:numCache>
                <c:formatCode>0.00%</c:formatCode>
                <c:ptCount val="2"/>
                <c:pt idx="0">
                  <c:v>0.72065378900445765</c:v>
                </c:pt>
                <c:pt idx="1">
                  <c:v>0.27934621099554235</c:v>
                </c:pt>
              </c:numCache>
            </c:numRef>
          </c:val>
          <c:extLst>
            <c:ext xmlns:c16="http://schemas.microsoft.com/office/drawing/2014/chart" uri="{C3380CC4-5D6E-409C-BE32-E72D297353CC}">
              <c16:uniqueId val="{00000009-0BC8-45E2-BBB2-2FF21DDE7B9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7164476212358515"/>
          <c:y val="0.19775778443871098"/>
          <c:w val="0.24896245343277254"/>
          <c:h val="0.49547841340025578"/>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81777840832965E-2"/>
          <c:y val="0.16968503937007873"/>
          <c:w val="0.94971819525358636"/>
          <c:h val="0.67316453592583358"/>
        </c:manualLayout>
      </c:layout>
      <c:barChart>
        <c:barDir val="col"/>
        <c:grouping val="clustered"/>
        <c:varyColors val="0"/>
        <c:ser>
          <c:idx val="0"/>
          <c:order val="0"/>
          <c:tx>
            <c:strRef>
              <c:f>'Pob y BDH'!$C$10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'Pob y BDH'!$B$12:$B$18</c15:sqref>
                  </c15:fullRef>
                </c:ext>
              </c:extLst>
              <c:f>('Pob y BDH'!$B$12,'Pob y BDH'!$B$14:$B$15,'Pob y BDH'!$B$17:$B$18)</c:f>
              <c:strCache>
                <c:ptCount val="5"/>
                <c:pt idx="0">
                  <c:v>Nacional</c:v>
                </c:pt>
                <c:pt idx="1">
                  <c:v>Urbano</c:v>
                </c:pt>
                <c:pt idx="2">
                  <c:v>Rural</c:v>
                </c:pt>
                <c:pt idx="3">
                  <c:v>Hombre</c:v>
                </c:pt>
                <c:pt idx="4">
                  <c:v>Mujer</c:v>
                </c:pt>
              </c:strCache>
            </c:strRef>
          </c:cat>
          <c:val>
            <c:numRef>
              <c:extLst>
                <c:ext xmlns:c15="http://schemas.microsoft.com/office/drawing/2012/chart" uri="{02D57815-91ED-43cb-92C2-25804820EDAC}">
                  <c15:fullRef>
                    <c15:sqref>'Pob y BDH'!$C$12:$C$18</c15:sqref>
                  </c15:fullRef>
                </c:ext>
              </c:extLst>
              <c:f>('Pob y BDH'!$C$12,'Pob y BDH'!$C$14:$C$15,'Pob y BDH'!$C$17:$C$18)</c:f>
              <c:numCache>
                <c:formatCode>#,##0.00</c:formatCode>
                <c:ptCount val="5"/>
                <c:pt idx="0">
                  <c:v>21.463013</c:v>
                </c:pt>
                <c:pt idx="1">
                  <c:v>13.181153</c:v>
                </c:pt>
                <c:pt idx="2">
                  <c:v>39.277470999999998</c:v>
                </c:pt>
                <c:pt idx="3">
                  <c:v>21.002554</c:v>
                </c:pt>
                <c:pt idx="4">
                  <c:v>21.913858000000001</c:v>
                </c:pt>
              </c:numCache>
            </c:numRef>
          </c:val>
          <c:extLst>
            <c:ext xmlns:c16="http://schemas.microsoft.com/office/drawing/2014/chart" uri="{C3380CC4-5D6E-409C-BE32-E72D297353CC}">
              <c16:uniqueId val="{00000000-64AB-445A-8FA3-AF2825F2067D}"/>
            </c:ext>
          </c:extLst>
        </c:ser>
        <c:ser>
          <c:idx val="1"/>
          <c:order val="1"/>
          <c:tx>
            <c:strRef>
              <c:f>'Pob y BDH'!$F$10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'Pob y BDH'!$B$12:$B$18</c15:sqref>
                  </c15:fullRef>
                </c:ext>
              </c:extLst>
              <c:f>('Pob y BDH'!$B$12,'Pob y BDH'!$B$14:$B$15,'Pob y BDH'!$B$17:$B$18)</c:f>
              <c:strCache>
                <c:ptCount val="5"/>
                <c:pt idx="0">
                  <c:v>Nacional</c:v>
                </c:pt>
                <c:pt idx="1">
                  <c:v>Urbano</c:v>
                </c:pt>
                <c:pt idx="2">
                  <c:v>Rural</c:v>
                </c:pt>
                <c:pt idx="3">
                  <c:v>Hombre</c:v>
                </c:pt>
                <c:pt idx="4">
                  <c:v>Mujer</c:v>
                </c:pt>
              </c:strCache>
            </c:strRef>
          </c:cat>
          <c:val>
            <c:numRef>
              <c:extLst>
                <c:ext xmlns:c15="http://schemas.microsoft.com/office/drawing/2012/chart" uri="{02D57815-91ED-43cb-92C2-25804820EDAC}">
                  <c15:fullRef>
                    <c15:sqref>'Pob y BDH'!$F$12:$F$18</c15:sqref>
                  </c15:fullRef>
                </c:ext>
              </c:extLst>
              <c:f>('Pob y BDH'!$F$12,'Pob y BDH'!$F$14:$F$15,'Pob y BDH'!$F$17:$F$18)</c:f>
              <c:numCache>
                <c:formatCode>#,##0.00</c:formatCode>
                <c:ptCount val="5"/>
                <c:pt idx="0">
                  <c:v>23.218999</c:v>
                </c:pt>
                <c:pt idx="1">
                  <c:v>15.343688999999999</c:v>
                </c:pt>
                <c:pt idx="2">
                  <c:v>40.019219</c:v>
                </c:pt>
                <c:pt idx="3">
                  <c:v>22.666381000000001</c:v>
                </c:pt>
                <c:pt idx="4">
                  <c:v>23.749213000000001</c:v>
                </c:pt>
              </c:numCache>
            </c:numRef>
          </c:val>
          <c:extLst>
            <c:ext xmlns:c16="http://schemas.microsoft.com/office/drawing/2014/chart" uri="{C3380CC4-5D6E-409C-BE32-E72D297353CC}">
              <c16:uniqueId val="{00000001-64AB-445A-8FA3-AF2825F2067D}"/>
            </c:ext>
          </c:extLst>
        </c:ser>
        <c:dLbls>
          <c:dLblPos val="outEnd"/>
          <c:showLegendKey val="0"/>
          <c:showVal val="1"/>
          <c:showCatName val="0"/>
          <c:showSerName val="0"/>
          <c:showPercent val="0"/>
          <c:showBubbleSize val="0"/>
        </c:dLbls>
        <c:gapWidth val="100"/>
        <c:overlap val="-24"/>
        <c:axId val="380053808"/>
        <c:axId val="380054368"/>
      </c:barChart>
      <c:catAx>
        <c:axId val="38005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80054368"/>
        <c:crosses val="autoZero"/>
        <c:auto val="1"/>
        <c:lblAlgn val="ctr"/>
        <c:lblOffset val="100"/>
        <c:noMultiLvlLbl val="0"/>
      </c:catAx>
      <c:valAx>
        <c:axId val="3800543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8005380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8702064896755E-2"/>
          <c:y val="4.9052396878483832E-2"/>
          <c:w val="0.95634887232016352"/>
          <c:h val="0.72538668131599815"/>
        </c:manualLayout>
      </c:layout>
      <c:barChart>
        <c:barDir val="col"/>
        <c:grouping val="clustered"/>
        <c:varyColors val="0"/>
        <c:ser>
          <c:idx val="0"/>
          <c:order val="0"/>
          <c:tx>
            <c:strRef>
              <c:f>'[2]5'!$L$90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'[2]5'!$K$91</c:f>
              <c:strCache>
                <c:ptCount val="1"/>
                <c:pt idx="0">
                  <c:v>Nacional </c:v>
                </c:pt>
              </c:strCache>
            </c:strRef>
          </c:cat>
          <c:val>
            <c:numRef>
              <c:f>'[2]5'!$L$91</c:f>
              <c:numCache>
                <c:formatCode>General</c:formatCode>
                <c:ptCount val="1"/>
                <c:pt idx="0">
                  <c:v>12012</c:v>
                </c:pt>
              </c:numCache>
            </c:numRef>
          </c:val>
          <c:extLst>
            <c:ext xmlns:c16="http://schemas.microsoft.com/office/drawing/2014/chart" uri="{C3380CC4-5D6E-409C-BE32-E72D297353CC}">
              <c16:uniqueId val="{00000000-487A-4743-B377-FB4FCD4EC2DC}"/>
            </c:ext>
          </c:extLst>
        </c:ser>
        <c:ser>
          <c:idx val="1"/>
          <c:order val="1"/>
          <c:tx>
            <c:strRef>
              <c:f>'[2]5'!$M$90</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'[2]5'!$K$91</c:f>
              <c:strCache>
                <c:ptCount val="1"/>
                <c:pt idx="0">
                  <c:v>Nacional </c:v>
                </c:pt>
              </c:strCache>
            </c:strRef>
          </c:cat>
          <c:val>
            <c:numRef>
              <c:f>'[2]5'!$M$91</c:f>
              <c:numCache>
                <c:formatCode>General</c:formatCode>
                <c:ptCount val="1"/>
                <c:pt idx="0">
                  <c:v>14891</c:v>
                </c:pt>
              </c:numCache>
            </c:numRef>
          </c:val>
          <c:extLst>
            <c:ext xmlns:c16="http://schemas.microsoft.com/office/drawing/2014/chart" uri="{C3380CC4-5D6E-409C-BE32-E72D297353CC}">
              <c16:uniqueId val="{00000001-487A-4743-B377-FB4FCD4EC2DC}"/>
            </c:ext>
          </c:extLst>
        </c:ser>
        <c:ser>
          <c:idx val="2"/>
          <c:order val="2"/>
          <c:tx>
            <c:strRef>
              <c:f>'[2]5'!$N$90</c:f>
              <c:strCache>
                <c:ptCount val="1"/>
                <c:pt idx="0">
                  <c:v>2019</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'[2]5'!$K$91</c:f>
              <c:strCache>
                <c:ptCount val="1"/>
                <c:pt idx="0">
                  <c:v>Nacional </c:v>
                </c:pt>
              </c:strCache>
            </c:strRef>
          </c:cat>
          <c:val>
            <c:numRef>
              <c:f>'[2]5'!$N$91</c:f>
              <c:numCache>
                <c:formatCode>General</c:formatCode>
                <c:ptCount val="1"/>
                <c:pt idx="0">
                  <c:v>12484</c:v>
                </c:pt>
              </c:numCache>
            </c:numRef>
          </c:val>
          <c:extLst>
            <c:ext xmlns:c16="http://schemas.microsoft.com/office/drawing/2014/chart" uri="{C3380CC4-5D6E-409C-BE32-E72D297353CC}">
              <c16:uniqueId val="{00000002-487A-4743-B377-FB4FCD4EC2DC}"/>
            </c:ext>
          </c:extLst>
        </c:ser>
        <c:dLbls>
          <c:showLegendKey val="0"/>
          <c:showVal val="0"/>
          <c:showCatName val="0"/>
          <c:showSerName val="0"/>
          <c:showPercent val="0"/>
          <c:showBubbleSize val="0"/>
        </c:dLbls>
        <c:gapWidth val="100"/>
        <c:overlap val="-24"/>
        <c:axId val="446146192"/>
        <c:axId val="446146752"/>
      </c:barChart>
      <c:catAx>
        <c:axId val="44614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46752"/>
        <c:crosses val="autoZero"/>
        <c:auto val="1"/>
        <c:lblAlgn val="ctr"/>
        <c:lblOffset val="100"/>
        <c:noMultiLvlLbl val="0"/>
      </c:catAx>
      <c:valAx>
        <c:axId val="446146752"/>
        <c:scaling>
          <c:orientation val="minMax"/>
        </c:scaling>
        <c:delete val="1"/>
        <c:axPos val="l"/>
        <c:numFmt formatCode="General" sourceLinked="1"/>
        <c:majorTickMark val="out"/>
        <c:minorTickMark val="none"/>
        <c:tickLblPos val="nextTo"/>
        <c:crossAx val="446146192"/>
        <c:crosses val="autoZero"/>
        <c:crossBetween val="between"/>
      </c:valAx>
      <c:spPr>
        <a:noFill/>
        <a:ln w="25400">
          <a:noFill/>
        </a:ln>
      </c:spPr>
    </c:plotArea>
    <c:legend>
      <c:legendPos val="r"/>
      <c:layout>
        <c:manualLayout>
          <c:xMode val="edge"/>
          <c:yMode val="edge"/>
          <c:x val="0.158708631675998"/>
          <c:y val="0.93756901077020549"/>
          <c:w val="0.68314752440647475"/>
          <c:h val="6.243098922979450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8702064896755E-2"/>
          <c:y val="4.9052396878483832E-2"/>
          <c:w val="0.95634887232016352"/>
          <c:h val="0.74864249526948667"/>
        </c:manualLayout>
      </c:layout>
      <c:barChart>
        <c:barDir val="col"/>
        <c:grouping val="clustered"/>
        <c:varyColors val="0"/>
        <c:ser>
          <c:idx val="0"/>
          <c:order val="0"/>
          <c:tx>
            <c:strRef>
              <c:f>'[2]5'!$L$90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'[2]5'!$K$92</c:f>
              <c:strCache>
                <c:ptCount val="1"/>
                <c:pt idx="0">
                  <c:v>Porcentaje con respecto al total</c:v>
                </c:pt>
              </c:strCache>
            </c:strRef>
          </c:cat>
          <c:val>
            <c:numRef>
              <c:f>'[2]5'!$L$92</c:f>
              <c:numCache>
                <c:formatCode>General</c:formatCode>
                <c:ptCount val="1"/>
                <c:pt idx="0">
                  <c:v>0.17255631328786938</c:v>
                </c:pt>
              </c:numCache>
            </c:numRef>
          </c:val>
          <c:extLst>
            <c:ext xmlns:c16="http://schemas.microsoft.com/office/drawing/2014/chart" uri="{C3380CC4-5D6E-409C-BE32-E72D297353CC}">
              <c16:uniqueId val="{00000000-ED25-4363-8389-F4B26BC92E1C}"/>
            </c:ext>
          </c:extLst>
        </c:ser>
        <c:ser>
          <c:idx val="1"/>
          <c:order val="1"/>
          <c:tx>
            <c:strRef>
              <c:f>'[2]5'!$M$90</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'[2]5'!$K$92</c:f>
              <c:strCache>
                <c:ptCount val="1"/>
                <c:pt idx="0">
                  <c:v>Porcentaje con respecto al total</c:v>
                </c:pt>
              </c:strCache>
            </c:strRef>
          </c:cat>
          <c:val>
            <c:numRef>
              <c:f>'[2]5'!$M$92</c:f>
              <c:numCache>
                <c:formatCode>General</c:formatCode>
                <c:ptCount val="1"/>
                <c:pt idx="0">
                  <c:v>0.16944614869764069</c:v>
                </c:pt>
              </c:numCache>
            </c:numRef>
          </c:val>
          <c:extLst>
            <c:ext xmlns:c16="http://schemas.microsoft.com/office/drawing/2014/chart" uri="{C3380CC4-5D6E-409C-BE32-E72D297353CC}">
              <c16:uniqueId val="{00000001-ED25-4363-8389-F4B26BC92E1C}"/>
            </c:ext>
          </c:extLst>
        </c:ser>
        <c:ser>
          <c:idx val="2"/>
          <c:order val="2"/>
          <c:tx>
            <c:strRef>
              <c:f>'[2]5'!$N$90</c:f>
              <c:strCache>
                <c:ptCount val="1"/>
                <c:pt idx="0">
                  <c:v>2019</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'[2]5'!$K$92</c:f>
              <c:strCache>
                <c:ptCount val="1"/>
                <c:pt idx="0">
                  <c:v>Porcentaje con respecto al total</c:v>
                </c:pt>
              </c:strCache>
            </c:strRef>
          </c:cat>
          <c:val>
            <c:numRef>
              <c:f>'[2]5'!$N$92</c:f>
              <c:numCache>
                <c:formatCode>General</c:formatCode>
                <c:ptCount val="1"/>
                <c:pt idx="0">
                  <c:v>0.16539644337478274</c:v>
                </c:pt>
              </c:numCache>
            </c:numRef>
          </c:val>
          <c:extLst>
            <c:ext xmlns:c16="http://schemas.microsoft.com/office/drawing/2014/chart" uri="{C3380CC4-5D6E-409C-BE32-E72D297353CC}">
              <c16:uniqueId val="{00000002-ED25-4363-8389-F4B26BC92E1C}"/>
            </c:ext>
          </c:extLst>
        </c:ser>
        <c:dLbls>
          <c:showLegendKey val="0"/>
          <c:showVal val="0"/>
          <c:showCatName val="0"/>
          <c:showSerName val="0"/>
          <c:showPercent val="0"/>
          <c:showBubbleSize val="0"/>
        </c:dLbls>
        <c:gapWidth val="100"/>
        <c:overlap val="-24"/>
        <c:axId val="446150672"/>
        <c:axId val="446151232"/>
      </c:barChart>
      <c:catAx>
        <c:axId val="44615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51232"/>
        <c:crosses val="autoZero"/>
        <c:auto val="1"/>
        <c:lblAlgn val="ctr"/>
        <c:lblOffset val="100"/>
        <c:noMultiLvlLbl val="0"/>
      </c:catAx>
      <c:valAx>
        <c:axId val="446151232"/>
        <c:scaling>
          <c:orientation val="minMax"/>
        </c:scaling>
        <c:delete val="1"/>
        <c:axPos val="l"/>
        <c:numFmt formatCode="General" sourceLinked="1"/>
        <c:majorTickMark val="out"/>
        <c:minorTickMark val="none"/>
        <c:tickLblPos val="nextTo"/>
        <c:crossAx val="446150672"/>
        <c:crosses val="autoZero"/>
        <c:crossBetween val="between"/>
      </c:valAx>
      <c:spPr>
        <a:noFill/>
        <a:ln w="25400">
          <a:noFill/>
        </a:ln>
      </c:spPr>
    </c:plotArea>
    <c:legend>
      <c:legendPos val="r"/>
      <c:layout>
        <c:manualLayout>
          <c:xMode val="edge"/>
          <c:yMode val="edge"/>
          <c:x val="0.15870863327070711"/>
          <c:y val="0.93756901077020549"/>
          <c:w val="0.68314763603611217"/>
          <c:h val="6.243098922979450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8702064896755E-2"/>
          <c:y val="4.9052396878483832E-2"/>
          <c:w val="0.95634887232016352"/>
          <c:h val="0.56187566106475484"/>
        </c:manualLayout>
      </c:layout>
      <c:barChart>
        <c:barDir val="col"/>
        <c:grouping val="clustered"/>
        <c:varyColors val="0"/>
        <c:ser>
          <c:idx val="0"/>
          <c:order val="0"/>
          <c:tx>
            <c:strRef>
              <c:f>'[2]5'!$L$90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'[2]5'!$K$93:$K$99</c:f>
              <c:strCache>
                <c:ptCount val="7"/>
                <c:pt idx="0">
                  <c:v>ABUSO SEXUAL</c:v>
                </c:pt>
                <c:pt idx="1">
                  <c:v>ACOSO SEXUAL</c:v>
                </c:pt>
                <c:pt idx="2">
                  <c:v>VIOLACIÓN</c:v>
                </c:pt>
                <c:pt idx="3">
                  <c:v>CONTACTO CON FINALIDAD SEXUAL CON MENORES DE DIECIOCHO AÑOS POR MEDIOS ELECTRÓNICOS</c:v>
                </c:pt>
                <c:pt idx="4">
                  <c:v>DISTRIBUCIÓN DE MATERIAL PORNOGRÁFICO A NIÑAS, NIÑOS Y ADOLESCENTES</c:v>
                </c:pt>
                <c:pt idx="5">
                  <c:v>OFERTA DE SERVICIOS SEXUALES CON MENORES DE DIECIOCHO AÑOS POR MEDIOS ELECTRÓNICOS</c:v>
                </c:pt>
                <c:pt idx="6">
                  <c:v>PRIVACIÓN FORZADA DE CAPACIDAD DE REPRODUCCIÓN</c:v>
                </c:pt>
              </c:strCache>
            </c:strRef>
          </c:cat>
          <c:val>
            <c:numRef>
              <c:f>'[2]5'!$L$93:$L$99</c:f>
              <c:numCache>
                <c:formatCode>General</c:formatCode>
                <c:ptCount val="7"/>
                <c:pt idx="0">
                  <c:v>0.67584830339321356</c:v>
                </c:pt>
                <c:pt idx="1">
                  <c:v>0.13253493013972056</c:v>
                </c:pt>
                <c:pt idx="2">
                  <c:v>0.106187624750499</c:v>
                </c:pt>
                <c:pt idx="3">
                  <c:v>6.3872255489021951E-2</c:v>
                </c:pt>
                <c:pt idx="4">
                  <c:v>1.5968063872255488E-2</c:v>
                </c:pt>
                <c:pt idx="5">
                  <c:v>4.7904191616766467E-3</c:v>
                </c:pt>
                <c:pt idx="6">
                  <c:v>7.9840319361277441E-4</c:v>
                </c:pt>
              </c:numCache>
            </c:numRef>
          </c:val>
          <c:extLst>
            <c:ext xmlns:c16="http://schemas.microsoft.com/office/drawing/2014/chart" uri="{C3380CC4-5D6E-409C-BE32-E72D297353CC}">
              <c16:uniqueId val="{00000000-F064-4B83-8D5A-3CA6F85931CE}"/>
            </c:ext>
          </c:extLst>
        </c:ser>
        <c:ser>
          <c:idx val="1"/>
          <c:order val="1"/>
          <c:tx>
            <c:strRef>
              <c:f>'[2]5'!$M$90</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'[2]5'!$K$93:$K$99</c:f>
              <c:strCache>
                <c:ptCount val="7"/>
                <c:pt idx="0">
                  <c:v>ABUSO SEXUAL</c:v>
                </c:pt>
                <c:pt idx="1">
                  <c:v>ACOSO SEXUAL</c:v>
                </c:pt>
                <c:pt idx="2">
                  <c:v>VIOLACIÓN</c:v>
                </c:pt>
                <c:pt idx="3">
                  <c:v>CONTACTO CON FINALIDAD SEXUAL CON MENORES DE DIECIOCHO AÑOS POR MEDIOS ELECTRÓNICOS</c:v>
                </c:pt>
                <c:pt idx="4">
                  <c:v>DISTRIBUCIÓN DE MATERIAL PORNOGRÁFICO A NIÑAS, NIÑOS Y ADOLESCENTES</c:v>
                </c:pt>
                <c:pt idx="5">
                  <c:v>OFERTA DE SERVICIOS SEXUALES CON MENORES DE DIECIOCHO AÑOS POR MEDIOS ELECTRÓNICOS</c:v>
                </c:pt>
                <c:pt idx="6">
                  <c:v>PRIVACIÓN FORZADA DE CAPACIDAD DE REPRODUCCIÓN</c:v>
                </c:pt>
              </c:strCache>
            </c:strRef>
          </c:cat>
          <c:val>
            <c:numRef>
              <c:f>'[2]5'!$M$93:$M$99</c:f>
              <c:numCache>
                <c:formatCode>General</c:formatCode>
                <c:ptCount val="7"/>
                <c:pt idx="0">
                  <c:v>0.69980250164581959</c:v>
                </c:pt>
                <c:pt idx="1">
                  <c:v>0.11882817643186307</c:v>
                </c:pt>
                <c:pt idx="2">
                  <c:v>9.6774193548387094E-2</c:v>
                </c:pt>
                <c:pt idx="3">
                  <c:v>6.6820276497695855E-2</c:v>
                </c:pt>
                <c:pt idx="4">
                  <c:v>1.3495720868992759E-2</c:v>
                </c:pt>
                <c:pt idx="5">
                  <c:v>4.279131007241606E-3</c:v>
                </c:pt>
                <c:pt idx="6">
                  <c:v>0</c:v>
                </c:pt>
              </c:numCache>
            </c:numRef>
          </c:val>
          <c:extLst>
            <c:ext xmlns:c16="http://schemas.microsoft.com/office/drawing/2014/chart" uri="{C3380CC4-5D6E-409C-BE32-E72D297353CC}">
              <c16:uniqueId val="{00000001-F064-4B83-8D5A-3CA6F85931CE}"/>
            </c:ext>
          </c:extLst>
        </c:ser>
        <c:ser>
          <c:idx val="2"/>
          <c:order val="2"/>
          <c:tx>
            <c:strRef>
              <c:f>'[2]5'!$N$90</c:f>
              <c:strCache>
                <c:ptCount val="1"/>
                <c:pt idx="0">
                  <c:v>2019</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'[2]5'!$K$93:$K$99</c:f>
              <c:strCache>
                <c:ptCount val="7"/>
                <c:pt idx="0">
                  <c:v>ABUSO SEXUAL</c:v>
                </c:pt>
                <c:pt idx="1">
                  <c:v>ACOSO SEXUAL</c:v>
                </c:pt>
                <c:pt idx="2">
                  <c:v>VIOLACIÓN</c:v>
                </c:pt>
                <c:pt idx="3">
                  <c:v>CONTACTO CON FINALIDAD SEXUAL CON MENORES DE DIECIOCHO AÑOS POR MEDIOS ELECTRÓNICOS</c:v>
                </c:pt>
                <c:pt idx="4">
                  <c:v>DISTRIBUCIÓN DE MATERIAL PORNOGRÁFICO A NIÑAS, NIÑOS Y ADOLESCENTES</c:v>
                </c:pt>
                <c:pt idx="5">
                  <c:v>OFERTA DE SERVICIOS SEXUALES CON MENORES DE DIECIOCHO AÑOS POR MEDIOS ELECTRÓNICOS</c:v>
                </c:pt>
                <c:pt idx="6">
                  <c:v>PRIVACIÓN FORZADA DE CAPACIDAD DE REPRODUCCIÓN</c:v>
                </c:pt>
              </c:strCache>
            </c:strRef>
          </c:cat>
          <c:val>
            <c:numRef>
              <c:f>'[2]5'!$N$93:$N$99</c:f>
              <c:numCache>
                <c:formatCode>General</c:formatCode>
                <c:ptCount val="7"/>
                <c:pt idx="0">
                  <c:v>0.72271624898949072</c:v>
                </c:pt>
                <c:pt idx="1">
                  <c:v>0.10711398544866613</c:v>
                </c:pt>
                <c:pt idx="2">
                  <c:v>9.9029911075181887E-2</c:v>
                </c:pt>
                <c:pt idx="3">
                  <c:v>5.6588520614389654E-2</c:v>
                </c:pt>
                <c:pt idx="4">
                  <c:v>9.2966855295068714E-3</c:v>
                </c:pt>
                <c:pt idx="5">
                  <c:v>5.2546483427647539E-3</c:v>
                </c:pt>
                <c:pt idx="6">
                  <c:v>0</c:v>
                </c:pt>
              </c:numCache>
            </c:numRef>
          </c:val>
          <c:extLst>
            <c:ext xmlns:c16="http://schemas.microsoft.com/office/drawing/2014/chart" uri="{C3380CC4-5D6E-409C-BE32-E72D297353CC}">
              <c16:uniqueId val="{00000002-F064-4B83-8D5A-3CA6F85931CE}"/>
            </c:ext>
          </c:extLst>
        </c:ser>
        <c:dLbls>
          <c:showLegendKey val="0"/>
          <c:showVal val="0"/>
          <c:showCatName val="0"/>
          <c:showSerName val="0"/>
          <c:showPercent val="0"/>
          <c:showBubbleSize val="0"/>
        </c:dLbls>
        <c:gapWidth val="100"/>
        <c:overlap val="-24"/>
        <c:axId val="446155152"/>
        <c:axId val="446155712"/>
      </c:barChart>
      <c:catAx>
        <c:axId val="44615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55712"/>
        <c:crosses val="autoZero"/>
        <c:auto val="1"/>
        <c:lblAlgn val="ctr"/>
        <c:lblOffset val="100"/>
        <c:noMultiLvlLbl val="0"/>
      </c:catAx>
      <c:valAx>
        <c:axId val="446155712"/>
        <c:scaling>
          <c:orientation val="minMax"/>
        </c:scaling>
        <c:delete val="1"/>
        <c:axPos val="l"/>
        <c:numFmt formatCode="General" sourceLinked="1"/>
        <c:majorTickMark val="out"/>
        <c:minorTickMark val="none"/>
        <c:tickLblPos val="nextTo"/>
        <c:crossAx val="446155152"/>
        <c:crosses val="autoZero"/>
        <c:crossBetween val="between"/>
      </c:valAx>
      <c:spPr>
        <a:noFill/>
        <a:ln w="25400">
          <a:noFill/>
        </a:ln>
      </c:spPr>
    </c:plotArea>
    <c:legend>
      <c:legendPos val="r"/>
      <c:layout>
        <c:manualLayout>
          <c:xMode val="edge"/>
          <c:yMode val="edge"/>
          <c:x val="0.15870870335615506"/>
          <c:y val="0.93756884867003565"/>
          <c:w val="0.68314750935760193"/>
          <c:h val="6.243083793630277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'[2]6'!$L$9</c:f>
              <c:strCache>
                <c:ptCount val="1"/>
                <c:pt idx="0">
                  <c:v>Nacional</c:v>
                </c:pt>
              </c:strCache>
            </c:strRef>
          </c:cat>
          <c:val>
            <c:numRef>
              <c:f>'[2]6'!$M$9</c:f>
              <c:numCache>
                <c:formatCode>General</c:formatCode>
                <c:ptCount val="1"/>
                <c:pt idx="0">
                  <c:v>161</c:v>
                </c:pt>
              </c:numCache>
            </c:numRef>
          </c:val>
          <c:extLst>
            <c:ext xmlns:c16="http://schemas.microsoft.com/office/drawing/2014/chart" uri="{C3380CC4-5D6E-409C-BE32-E72D297353CC}">
              <c16:uniqueId val="{00000000-413E-4708-AD7B-61141327ACE5}"/>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'[2]6'!$L$9</c:f>
              <c:strCache>
                <c:ptCount val="1"/>
                <c:pt idx="0">
                  <c:v>Nacional</c:v>
                </c:pt>
              </c:strCache>
            </c:strRef>
          </c:cat>
          <c:val>
            <c:numRef>
              <c:f>'[2]6'!$N$9</c:f>
              <c:numCache>
                <c:formatCode>General</c:formatCode>
                <c:ptCount val="1"/>
                <c:pt idx="0">
                  <c:v>193</c:v>
                </c:pt>
              </c:numCache>
            </c:numRef>
          </c:val>
          <c:extLst>
            <c:ext xmlns:c16="http://schemas.microsoft.com/office/drawing/2014/chart" uri="{C3380CC4-5D6E-409C-BE32-E72D297353CC}">
              <c16:uniqueId val="{00000001-413E-4708-AD7B-61141327ACE5}"/>
            </c:ext>
          </c:extLst>
        </c:ser>
        <c:dLbls>
          <c:showLegendKey val="0"/>
          <c:showVal val="0"/>
          <c:showCatName val="0"/>
          <c:showSerName val="0"/>
          <c:showPercent val="0"/>
          <c:showBubbleSize val="0"/>
        </c:dLbls>
        <c:gapWidth val="100"/>
        <c:overlap val="-24"/>
        <c:axId val="446159072"/>
        <c:axId val="446159632"/>
      </c:barChart>
      <c:catAx>
        <c:axId val="44615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59632"/>
        <c:crosses val="autoZero"/>
        <c:auto val="1"/>
        <c:lblAlgn val="ctr"/>
        <c:lblOffset val="100"/>
        <c:noMultiLvlLbl val="0"/>
      </c:catAx>
      <c:valAx>
        <c:axId val="446159632"/>
        <c:scaling>
          <c:orientation val="minMax"/>
        </c:scaling>
        <c:delete val="1"/>
        <c:axPos val="l"/>
        <c:numFmt formatCode="General" sourceLinked="1"/>
        <c:majorTickMark val="out"/>
        <c:minorTickMark val="none"/>
        <c:tickLblPos val="nextTo"/>
        <c:crossAx val="4461590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'[2]6'!$L$10:$L$13</c:f>
              <c:strCache>
                <c:ptCount val="4"/>
                <c:pt idx="0">
                  <c:v>Urbano</c:v>
                </c:pt>
                <c:pt idx="1">
                  <c:v>Rural</c:v>
                </c:pt>
                <c:pt idx="2">
                  <c:v>Hombre</c:v>
                </c:pt>
                <c:pt idx="3">
                  <c:v>Mujer</c:v>
                </c:pt>
              </c:strCache>
            </c:strRef>
          </c:cat>
          <c:val>
            <c:numRef>
              <c:f>'[2]6'!$M$10:$M$13</c:f>
              <c:numCache>
                <c:formatCode>General</c:formatCode>
                <c:ptCount val="4"/>
                <c:pt idx="0">
                  <c:v>110</c:v>
                </c:pt>
                <c:pt idx="1">
                  <c:v>51</c:v>
                </c:pt>
                <c:pt idx="2">
                  <c:v>101</c:v>
                </c:pt>
                <c:pt idx="3">
                  <c:v>60</c:v>
                </c:pt>
              </c:numCache>
            </c:numRef>
          </c:val>
          <c:extLst>
            <c:ext xmlns:c16="http://schemas.microsoft.com/office/drawing/2014/chart" uri="{C3380CC4-5D6E-409C-BE32-E72D297353CC}">
              <c16:uniqueId val="{00000000-2363-4664-A64B-1274D6EEF985}"/>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'[2]6'!$L$10:$L$13</c:f>
              <c:strCache>
                <c:ptCount val="4"/>
                <c:pt idx="0">
                  <c:v>Urbano</c:v>
                </c:pt>
                <c:pt idx="1">
                  <c:v>Rural</c:v>
                </c:pt>
                <c:pt idx="2">
                  <c:v>Hombre</c:v>
                </c:pt>
                <c:pt idx="3">
                  <c:v>Mujer</c:v>
                </c:pt>
              </c:strCache>
            </c:strRef>
          </c:cat>
          <c:val>
            <c:numRef>
              <c:f>'[2]6'!$N$10:$N$13</c:f>
              <c:numCache>
                <c:formatCode>General</c:formatCode>
                <c:ptCount val="4"/>
                <c:pt idx="0">
                  <c:v>114</c:v>
                </c:pt>
                <c:pt idx="1">
                  <c:v>79</c:v>
                </c:pt>
                <c:pt idx="2">
                  <c:v>111</c:v>
                </c:pt>
                <c:pt idx="3">
                  <c:v>82</c:v>
                </c:pt>
              </c:numCache>
            </c:numRef>
          </c:val>
          <c:extLst>
            <c:ext xmlns:c16="http://schemas.microsoft.com/office/drawing/2014/chart" uri="{C3380CC4-5D6E-409C-BE32-E72D297353CC}">
              <c16:uniqueId val="{00000001-2363-4664-A64B-1274D6EEF985}"/>
            </c:ext>
          </c:extLst>
        </c:ser>
        <c:dLbls>
          <c:showLegendKey val="0"/>
          <c:showVal val="0"/>
          <c:showCatName val="0"/>
          <c:showSerName val="0"/>
          <c:showPercent val="0"/>
          <c:showBubbleSize val="0"/>
        </c:dLbls>
        <c:gapWidth val="100"/>
        <c:overlap val="-24"/>
        <c:axId val="446162992"/>
        <c:axId val="446163552"/>
      </c:barChart>
      <c:catAx>
        <c:axId val="44616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63552"/>
        <c:crosses val="autoZero"/>
        <c:auto val="1"/>
        <c:lblAlgn val="ctr"/>
        <c:lblOffset val="100"/>
        <c:noMultiLvlLbl val="0"/>
      </c:catAx>
      <c:valAx>
        <c:axId val="446163552"/>
        <c:scaling>
          <c:orientation val="minMax"/>
        </c:scaling>
        <c:delete val="1"/>
        <c:axPos val="l"/>
        <c:numFmt formatCode="General" sourceLinked="1"/>
        <c:majorTickMark val="out"/>
        <c:minorTickMark val="none"/>
        <c:tickLblPos val="nextTo"/>
        <c:crossAx val="4461629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'[2]6'!$L$14:$L$22</c:f>
              <c:strCache>
                <c:ptCount val="9"/>
                <c:pt idx="0">
                  <c:v>Indígena</c:v>
                </c:pt>
                <c:pt idx="1">
                  <c:v>Afroecuatoriano (a) /Afrodescendiente</c:v>
                </c:pt>
                <c:pt idx="2">
                  <c:v>Negro (a)</c:v>
                </c:pt>
                <c:pt idx="3">
                  <c:v>Mulato  (a)</c:v>
                </c:pt>
                <c:pt idx="4">
                  <c:v>Montubio (a)</c:v>
                </c:pt>
                <c:pt idx="5">
                  <c:v>Mestizo (a)</c:v>
                </c:pt>
                <c:pt idx="6">
                  <c:v>Blanco (a)</c:v>
                </c:pt>
                <c:pt idx="7">
                  <c:v>Otra</c:v>
                </c:pt>
                <c:pt idx="8">
                  <c:v>Sin información</c:v>
                </c:pt>
              </c:strCache>
            </c:strRef>
          </c:cat>
          <c:val>
            <c:numRef>
              <c:f>'[2]6'!$M$14:$M$22</c:f>
              <c:numCache>
                <c:formatCode>General</c:formatCode>
                <c:ptCount val="9"/>
                <c:pt idx="0">
                  <c:v>14</c:v>
                </c:pt>
                <c:pt idx="1">
                  <c:v>1</c:v>
                </c:pt>
                <c:pt idx="2">
                  <c:v>0</c:v>
                </c:pt>
                <c:pt idx="3">
                  <c:v>0</c:v>
                </c:pt>
                <c:pt idx="4">
                  <c:v>0</c:v>
                </c:pt>
                <c:pt idx="5">
                  <c:v>143</c:v>
                </c:pt>
                <c:pt idx="6">
                  <c:v>0</c:v>
                </c:pt>
                <c:pt idx="7">
                  <c:v>2</c:v>
                </c:pt>
                <c:pt idx="8">
                  <c:v>1</c:v>
                </c:pt>
              </c:numCache>
            </c:numRef>
          </c:val>
          <c:extLst>
            <c:ext xmlns:c16="http://schemas.microsoft.com/office/drawing/2014/chart" uri="{C3380CC4-5D6E-409C-BE32-E72D297353CC}">
              <c16:uniqueId val="{00000000-D4D0-4A99-B09A-E23E797443ED}"/>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'[2]6'!$L$14:$L$22</c:f>
              <c:strCache>
                <c:ptCount val="9"/>
                <c:pt idx="0">
                  <c:v>Indígena</c:v>
                </c:pt>
                <c:pt idx="1">
                  <c:v>Afroecuatoriano (a) /Afrodescendiente</c:v>
                </c:pt>
                <c:pt idx="2">
                  <c:v>Negro (a)</c:v>
                </c:pt>
                <c:pt idx="3">
                  <c:v>Mulato  (a)</c:v>
                </c:pt>
                <c:pt idx="4">
                  <c:v>Montubio (a)</c:v>
                </c:pt>
                <c:pt idx="5">
                  <c:v>Mestizo (a)</c:v>
                </c:pt>
                <c:pt idx="6">
                  <c:v>Blanco (a)</c:v>
                </c:pt>
                <c:pt idx="7">
                  <c:v>Otra</c:v>
                </c:pt>
                <c:pt idx="8">
                  <c:v>Sin información</c:v>
                </c:pt>
              </c:strCache>
            </c:strRef>
          </c:cat>
          <c:val>
            <c:numRef>
              <c:f>'[2]6'!$N$14:$N$22</c:f>
              <c:numCache>
                <c:formatCode>General</c:formatCode>
                <c:ptCount val="9"/>
                <c:pt idx="0">
                  <c:v>17</c:v>
                </c:pt>
                <c:pt idx="1">
                  <c:v>1</c:v>
                </c:pt>
                <c:pt idx="2">
                  <c:v>0</c:v>
                </c:pt>
                <c:pt idx="3">
                  <c:v>2</c:v>
                </c:pt>
                <c:pt idx="4">
                  <c:v>4</c:v>
                </c:pt>
                <c:pt idx="5">
                  <c:v>164</c:v>
                </c:pt>
                <c:pt idx="6">
                  <c:v>2</c:v>
                </c:pt>
                <c:pt idx="7">
                  <c:v>0</c:v>
                </c:pt>
                <c:pt idx="8">
                  <c:v>3</c:v>
                </c:pt>
              </c:numCache>
            </c:numRef>
          </c:val>
          <c:extLst>
            <c:ext xmlns:c16="http://schemas.microsoft.com/office/drawing/2014/chart" uri="{C3380CC4-5D6E-409C-BE32-E72D297353CC}">
              <c16:uniqueId val="{00000001-D4D0-4A99-B09A-E23E797443ED}"/>
            </c:ext>
          </c:extLst>
        </c:ser>
        <c:dLbls>
          <c:showLegendKey val="0"/>
          <c:showVal val="0"/>
          <c:showCatName val="0"/>
          <c:showSerName val="0"/>
          <c:showPercent val="0"/>
          <c:showBubbleSize val="0"/>
        </c:dLbls>
        <c:gapWidth val="100"/>
        <c:overlap val="-24"/>
        <c:axId val="446166912"/>
        <c:axId val="446167472"/>
      </c:barChart>
      <c:catAx>
        <c:axId val="4461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67472"/>
        <c:crosses val="autoZero"/>
        <c:auto val="1"/>
        <c:lblAlgn val="ctr"/>
        <c:lblOffset val="100"/>
        <c:noMultiLvlLbl val="0"/>
      </c:catAx>
      <c:valAx>
        <c:axId val="446167472"/>
        <c:scaling>
          <c:orientation val="minMax"/>
        </c:scaling>
        <c:delete val="1"/>
        <c:axPos val="l"/>
        <c:numFmt formatCode="General" sourceLinked="1"/>
        <c:majorTickMark val="out"/>
        <c:minorTickMark val="none"/>
        <c:tickLblPos val="nextTo"/>
        <c:crossAx val="446166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'[2]6'!$L$24:$L$28</c:f>
              <c:strCache>
                <c:ptCount val="5"/>
                <c:pt idx="0">
                  <c:v>Azuay</c:v>
                </c:pt>
                <c:pt idx="1">
                  <c:v>El Oro</c:v>
                </c:pt>
                <c:pt idx="2">
                  <c:v>Guayas</c:v>
                </c:pt>
                <c:pt idx="3">
                  <c:v>Pichincha</c:v>
                </c:pt>
                <c:pt idx="4">
                  <c:v>Tungurahua</c:v>
                </c:pt>
              </c:strCache>
            </c:strRef>
          </c:cat>
          <c:val>
            <c:numRef>
              <c:f>'[2]6'!$M$24:$M$28</c:f>
              <c:numCache>
                <c:formatCode>General</c:formatCode>
                <c:ptCount val="5"/>
                <c:pt idx="0">
                  <c:v>19</c:v>
                </c:pt>
                <c:pt idx="1">
                  <c:v>6</c:v>
                </c:pt>
                <c:pt idx="2">
                  <c:v>19</c:v>
                </c:pt>
                <c:pt idx="3">
                  <c:v>37</c:v>
                </c:pt>
                <c:pt idx="4">
                  <c:v>8</c:v>
                </c:pt>
              </c:numCache>
            </c:numRef>
          </c:val>
          <c:extLst>
            <c:ext xmlns:c16="http://schemas.microsoft.com/office/drawing/2014/chart" uri="{C3380CC4-5D6E-409C-BE32-E72D297353CC}">
              <c16:uniqueId val="{00000000-3D7E-48AB-BF3B-5D8394018DFF}"/>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'[2]6'!$L$24:$L$28</c:f>
              <c:strCache>
                <c:ptCount val="5"/>
                <c:pt idx="0">
                  <c:v>Azuay</c:v>
                </c:pt>
                <c:pt idx="1">
                  <c:v>El Oro</c:v>
                </c:pt>
                <c:pt idx="2">
                  <c:v>Guayas</c:v>
                </c:pt>
                <c:pt idx="3">
                  <c:v>Pichincha</c:v>
                </c:pt>
                <c:pt idx="4">
                  <c:v>Tungurahua</c:v>
                </c:pt>
              </c:strCache>
            </c:strRef>
          </c:cat>
          <c:val>
            <c:numRef>
              <c:f>'[2]6'!$N$24:$N$28</c:f>
              <c:numCache>
                <c:formatCode>General</c:formatCode>
                <c:ptCount val="5"/>
                <c:pt idx="0">
                  <c:v>20</c:v>
                </c:pt>
                <c:pt idx="1">
                  <c:v>9</c:v>
                </c:pt>
                <c:pt idx="2">
                  <c:v>14</c:v>
                </c:pt>
                <c:pt idx="3">
                  <c:v>38</c:v>
                </c:pt>
                <c:pt idx="4">
                  <c:v>13</c:v>
                </c:pt>
              </c:numCache>
            </c:numRef>
          </c:val>
          <c:extLst>
            <c:ext xmlns:c16="http://schemas.microsoft.com/office/drawing/2014/chart" uri="{C3380CC4-5D6E-409C-BE32-E72D297353CC}">
              <c16:uniqueId val="{00000001-3D7E-48AB-BF3B-5D8394018DFF}"/>
            </c:ext>
          </c:extLst>
        </c:ser>
        <c:dLbls>
          <c:showLegendKey val="0"/>
          <c:showVal val="0"/>
          <c:showCatName val="0"/>
          <c:showSerName val="0"/>
          <c:showPercent val="0"/>
          <c:showBubbleSize val="0"/>
        </c:dLbls>
        <c:gapWidth val="100"/>
        <c:overlap val="-24"/>
        <c:axId val="446170832"/>
        <c:axId val="446171392"/>
      </c:barChart>
      <c:catAx>
        <c:axId val="44617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71392"/>
        <c:crosses val="autoZero"/>
        <c:auto val="1"/>
        <c:lblAlgn val="ctr"/>
        <c:lblOffset val="100"/>
        <c:noMultiLvlLbl val="0"/>
      </c:catAx>
      <c:valAx>
        <c:axId val="446171392"/>
        <c:scaling>
          <c:orientation val="minMax"/>
        </c:scaling>
        <c:delete val="1"/>
        <c:axPos val="l"/>
        <c:numFmt formatCode="General" sourceLinked="1"/>
        <c:majorTickMark val="out"/>
        <c:minorTickMark val="none"/>
        <c:tickLblPos val="nextTo"/>
        <c:crossAx val="4461708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'[2]6'!$L$30:$L$34</c:f>
              <c:strCache>
                <c:ptCount val="5"/>
                <c:pt idx="0">
                  <c:v>Cuenca</c:v>
                </c:pt>
                <c:pt idx="1">
                  <c:v>Machala</c:v>
                </c:pt>
                <c:pt idx="2">
                  <c:v>Guayaquil</c:v>
                </c:pt>
                <c:pt idx="3">
                  <c:v>Quito</c:v>
                </c:pt>
                <c:pt idx="4">
                  <c:v>Ambato</c:v>
                </c:pt>
              </c:strCache>
            </c:strRef>
          </c:cat>
          <c:val>
            <c:numRef>
              <c:f>'[2]6'!$M$30:$M$34</c:f>
              <c:numCache>
                <c:formatCode>General</c:formatCode>
                <c:ptCount val="5"/>
                <c:pt idx="0">
                  <c:v>11</c:v>
                </c:pt>
                <c:pt idx="1">
                  <c:v>3</c:v>
                </c:pt>
                <c:pt idx="2">
                  <c:v>15</c:v>
                </c:pt>
                <c:pt idx="3">
                  <c:v>29</c:v>
                </c:pt>
                <c:pt idx="4">
                  <c:v>7</c:v>
                </c:pt>
              </c:numCache>
            </c:numRef>
          </c:val>
          <c:extLst>
            <c:ext xmlns:c16="http://schemas.microsoft.com/office/drawing/2014/chart" uri="{C3380CC4-5D6E-409C-BE32-E72D297353CC}">
              <c16:uniqueId val="{00000000-5ACF-4FFB-9B77-B96010FA6C11}"/>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'[2]6'!$L$30:$L$34</c:f>
              <c:strCache>
                <c:ptCount val="5"/>
                <c:pt idx="0">
                  <c:v>Cuenca</c:v>
                </c:pt>
                <c:pt idx="1">
                  <c:v>Machala</c:v>
                </c:pt>
                <c:pt idx="2">
                  <c:v>Guayaquil</c:v>
                </c:pt>
                <c:pt idx="3">
                  <c:v>Quito</c:v>
                </c:pt>
                <c:pt idx="4">
                  <c:v>Ambato</c:v>
                </c:pt>
              </c:strCache>
            </c:strRef>
          </c:cat>
          <c:val>
            <c:numRef>
              <c:f>'[2]6'!$N$30:$N$34</c:f>
              <c:numCache>
                <c:formatCode>General</c:formatCode>
                <c:ptCount val="5"/>
                <c:pt idx="0">
                  <c:v>12</c:v>
                </c:pt>
                <c:pt idx="1">
                  <c:v>0</c:v>
                </c:pt>
                <c:pt idx="2">
                  <c:v>10</c:v>
                </c:pt>
                <c:pt idx="3">
                  <c:v>33</c:v>
                </c:pt>
                <c:pt idx="4">
                  <c:v>6</c:v>
                </c:pt>
              </c:numCache>
            </c:numRef>
          </c:val>
          <c:extLst>
            <c:ext xmlns:c16="http://schemas.microsoft.com/office/drawing/2014/chart" uri="{C3380CC4-5D6E-409C-BE32-E72D297353CC}">
              <c16:uniqueId val="{00000001-5ACF-4FFB-9B77-B96010FA6C11}"/>
            </c:ext>
          </c:extLst>
        </c:ser>
        <c:dLbls>
          <c:showLegendKey val="0"/>
          <c:showVal val="0"/>
          <c:showCatName val="0"/>
          <c:showSerName val="0"/>
          <c:showPercent val="0"/>
          <c:showBubbleSize val="0"/>
        </c:dLbls>
        <c:gapWidth val="100"/>
        <c:overlap val="-24"/>
        <c:axId val="446174752"/>
        <c:axId val="446175312"/>
      </c:barChart>
      <c:catAx>
        <c:axId val="44617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75312"/>
        <c:crosses val="autoZero"/>
        <c:auto val="1"/>
        <c:lblAlgn val="ctr"/>
        <c:lblOffset val="100"/>
        <c:noMultiLvlLbl val="0"/>
      </c:catAx>
      <c:valAx>
        <c:axId val="446175312"/>
        <c:scaling>
          <c:orientation val="minMax"/>
        </c:scaling>
        <c:delete val="1"/>
        <c:axPos val="l"/>
        <c:numFmt formatCode="General" sourceLinked="1"/>
        <c:majorTickMark val="out"/>
        <c:minorTickMark val="none"/>
        <c:tickLblPos val="nextTo"/>
        <c:crossAx val="44617475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'[2]6'!$L$41</c:f>
              <c:strCache>
                <c:ptCount val="1"/>
                <c:pt idx="0">
                  <c:v>Nacional</c:v>
                </c:pt>
              </c:strCache>
            </c:strRef>
          </c:cat>
          <c:val>
            <c:numRef>
              <c:f>'[2]6'!$M$41</c:f>
              <c:numCache>
                <c:formatCode>General</c:formatCode>
                <c:ptCount val="1"/>
                <c:pt idx="0">
                  <c:v>31</c:v>
                </c:pt>
              </c:numCache>
            </c:numRef>
          </c:val>
          <c:extLst>
            <c:ext xmlns:c16="http://schemas.microsoft.com/office/drawing/2014/chart" uri="{C3380CC4-5D6E-409C-BE32-E72D297353CC}">
              <c16:uniqueId val="{00000000-0463-44DB-8D6C-0F9FD2F9840D}"/>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'[2]6'!$L$41</c:f>
              <c:strCache>
                <c:ptCount val="1"/>
                <c:pt idx="0">
                  <c:v>Nacional</c:v>
                </c:pt>
              </c:strCache>
            </c:strRef>
          </c:cat>
          <c:val>
            <c:numRef>
              <c:f>'[2]6'!$N$41</c:f>
              <c:numCache>
                <c:formatCode>General</c:formatCode>
                <c:ptCount val="1"/>
                <c:pt idx="0">
                  <c:v>23</c:v>
                </c:pt>
              </c:numCache>
            </c:numRef>
          </c:val>
          <c:extLst>
            <c:ext xmlns:c16="http://schemas.microsoft.com/office/drawing/2014/chart" uri="{C3380CC4-5D6E-409C-BE32-E72D297353CC}">
              <c16:uniqueId val="{00000001-0463-44DB-8D6C-0F9FD2F9840D}"/>
            </c:ext>
          </c:extLst>
        </c:ser>
        <c:dLbls>
          <c:showLegendKey val="0"/>
          <c:showVal val="0"/>
          <c:showCatName val="0"/>
          <c:showSerName val="0"/>
          <c:showPercent val="0"/>
          <c:showBubbleSize val="0"/>
        </c:dLbls>
        <c:gapWidth val="100"/>
        <c:overlap val="-24"/>
        <c:axId val="446178672"/>
        <c:axId val="446179232"/>
      </c:barChart>
      <c:catAx>
        <c:axId val="44617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79232"/>
        <c:crosses val="autoZero"/>
        <c:auto val="1"/>
        <c:lblAlgn val="ctr"/>
        <c:lblOffset val="100"/>
        <c:noMultiLvlLbl val="0"/>
      </c:catAx>
      <c:valAx>
        <c:axId val="446179232"/>
        <c:scaling>
          <c:orientation val="minMax"/>
        </c:scaling>
        <c:delete val="1"/>
        <c:axPos val="l"/>
        <c:numFmt formatCode="General" sourceLinked="1"/>
        <c:majorTickMark val="out"/>
        <c:minorTickMark val="none"/>
        <c:tickLblPos val="nextTo"/>
        <c:crossAx val="4461786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'[2]6'!$L$42:$L$45</c:f>
              <c:strCache>
                <c:ptCount val="4"/>
                <c:pt idx="0">
                  <c:v>Urbano</c:v>
                </c:pt>
                <c:pt idx="1">
                  <c:v>Rural</c:v>
                </c:pt>
                <c:pt idx="2">
                  <c:v>Hombre</c:v>
                </c:pt>
                <c:pt idx="3">
                  <c:v>Mujer</c:v>
                </c:pt>
              </c:strCache>
            </c:strRef>
          </c:cat>
          <c:val>
            <c:numRef>
              <c:f>'[2]6'!$M$42:$M$45</c:f>
              <c:numCache>
                <c:formatCode>General</c:formatCode>
                <c:ptCount val="4"/>
                <c:pt idx="0">
                  <c:v>23</c:v>
                </c:pt>
                <c:pt idx="1">
                  <c:v>8</c:v>
                </c:pt>
                <c:pt idx="2">
                  <c:v>20</c:v>
                </c:pt>
                <c:pt idx="3">
                  <c:v>11</c:v>
                </c:pt>
              </c:numCache>
            </c:numRef>
          </c:val>
          <c:extLst>
            <c:ext xmlns:c16="http://schemas.microsoft.com/office/drawing/2014/chart" uri="{C3380CC4-5D6E-409C-BE32-E72D297353CC}">
              <c16:uniqueId val="{00000000-4749-4B00-8848-4EEEF4A94661}"/>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'[2]6'!$L$42:$L$45</c:f>
              <c:strCache>
                <c:ptCount val="4"/>
                <c:pt idx="0">
                  <c:v>Urbano</c:v>
                </c:pt>
                <c:pt idx="1">
                  <c:v>Rural</c:v>
                </c:pt>
                <c:pt idx="2">
                  <c:v>Hombre</c:v>
                </c:pt>
                <c:pt idx="3">
                  <c:v>Mujer</c:v>
                </c:pt>
              </c:strCache>
            </c:strRef>
          </c:cat>
          <c:val>
            <c:numRef>
              <c:f>'[2]6'!$N$42:$N$45</c:f>
              <c:numCache>
                <c:formatCode>General</c:formatCode>
                <c:ptCount val="4"/>
                <c:pt idx="0">
                  <c:v>17</c:v>
                </c:pt>
                <c:pt idx="1">
                  <c:v>6</c:v>
                </c:pt>
                <c:pt idx="2">
                  <c:v>17</c:v>
                </c:pt>
                <c:pt idx="3">
                  <c:v>6</c:v>
                </c:pt>
              </c:numCache>
            </c:numRef>
          </c:val>
          <c:extLst>
            <c:ext xmlns:c16="http://schemas.microsoft.com/office/drawing/2014/chart" uri="{C3380CC4-5D6E-409C-BE32-E72D297353CC}">
              <c16:uniqueId val="{00000001-4749-4B00-8848-4EEEF4A94661}"/>
            </c:ext>
          </c:extLst>
        </c:ser>
        <c:dLbls>
          <c:showLegendKey val="0"/>
          <c:showVal val="0"/>
          <c:showCatName val="0"/>
          <c:showSerName val="0"/>
          <c:showPercent val="0"/>
          <c:showBubbleSize val="0"/>
        </c:dLbls>
        <c:gapWidth val="100"/>
        <c:overlap val="-24"/>
        <c:axId val="446182592"/>
        <c:axId val="446183152"/>
      </c:barChart>
      <c:catAx>
        <c:axId val="44618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83152"/>
        <c:crosses val="autoZero"/>
        <c:auto val="1"/>
        <c:lblAlgn val="ctr"/>
        <c:lblOffset val="100"/>
        <c:noMultiLvlLbl val="0"/>
      </c:catAx>
      <c:valAx>
        <c:axId val="446183152"/>
        <c:scaling>
          <c:orientation val="minMax"/>
        </c:scaling>
        <c:delete val="1"/>
        <c:axPos val="l"/>
        <c:numFmt formatCode="General" sourceLinked="1"/>
        <c:majorTickMark val="out"/>
        <c:minorTickMark val="none"/>
        <c:tickLblPos val="nextTo"/>
        <c:crossAx val="4461825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978844511906E-2"/>
          <c:y val="9.4064158750612567E-2"/>
          <c:w val="0.94971819525358636"/>
          <c:h val="0.67316453592583358"/>
        </c:manualLayout>
      </c:layout>
      <c:barChart>
        <c:barDir val="col"/>
        <c:grouping val="clustered"/>
        <c:varyColors val="0"/>
        <c:ser>
          <c:idx val="0"/>
          <c:order val="0"/>
          <c:tx>
            <c:strRef>
              <c:f>'Pob y BDH'!$C$10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 y BDH'!$B$20:$B$25</c:f>
              <c:strCache>
                <c:ptCount val="6"/>
                <c:pt idx="0">
                  <c:v>Indígena</c:v>
                </c:pt>
                <c:pt idx="1">
                  <c:v>Afrodescendiente</c:v>
                </c:pt>
                <c:pt idx="2">
                  <c:v>Montubio</c:v>
                </c:pt>
                <c:pt idx="3">
                  <c:v>Mestizo</c:v>
                </c:pt>
                <c:pt idx="4">
                  <c:v>Blanco</c:v>
                </c:pt>
                <c:pt idx="5">
                  <c:v>Otro</c:v>
                </c:pt>
              </c:strCache>
            </c:strRef>
          </c:cat>
          <c:val>
            <c:numRef>
              <c:f>'Pob y BDH'!$C$20:$C$25</c:f>
              <c:numCache>
                <c:formatCode>#,##0.00</c:formatCode>
                <c:ptCount val="6"/>
                <c:pt idx="0">
                  <c:v>56.184390999999998</c:v>
                </c:pt>
                <c:pt idx="1">
                  <c:v>31.398250999999998</c:v>
                </c:pt>
                <c:pt idx="2">
                  <c:v>30.273987999999999</c:v>
                </c:pt>
                <c:pt idx="3">
                  <c:v>17.017330000000001</c:v>
                </c:pt>
                <c:pt idx="4">
                  <c:v>23.561902</c:v>
                </c:pt>
                <c:pt idx="5">
                  <c:v>23.746462999999999</c:v>
                </c:pt>
              </c:numCache>
            </c:numRef>
          </c:val>
          <c:extLst>
            <c:ext xmlns:c16="http://schemas.microsoft.com/office/drawing/2014/chart" uri="{C3380CC4-5D6E-409C-BE32-E72D297353CC}">
              <c16:uniqueId val="{00000000-4D96-4367-9551-F68151C278D6}"/>
            </c:ext>
          </c:extLst>
        </c:ser>
        <c:ser>
          <c:idx val="1"/>
          <c:order val="1"/>
          <c:tx>
            <c:strRef>
              <c:f>'Pob y BDH'!$F$10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 y BDH'!$B$20:$B$25</c:f>
              <c:strCache>
                <c:ptCount val="6"/>
                <c:pt idx="0">
                  <c:v>Indígena</c:v>
                </c:pt>
                <c:pt idx="1">
                  <c:v>Afrodescendiente</c:v>
                </c:pt>
                <c:pt idx="2">
                  <c:v>Montubio</c:v>
                </c:pt>
                <c:pt idx="3">
                  <c:v>Mestizo</c:v>
                </c:pt>
                <c:pt idx="4">
                  <c:v>Blanco</c:v>
                </c:pt>
                <c:pt idx="5">
                  <c:v>Otro</c:v>
                </c:pt>
              </c:strCache>
            </c:strRef>
          </c:cat>
          <c:val>
            <c:numRef>
              <c:f>'Pob y BDH'!$F$20:$F$25</c:f>
              <c:numCache>
                <c:formatCode>#,##0.00</c:formatCode>
                <c:ptCount val="6"/>
                <c:pt idx="0">
                  <c:v>58.218978</c:v>
                </c:pt>
                <c:pt idx="1">
                  <c:v>37.688761</c:v>
                </c:pt>
                <c:pt idx="2">
                  <c:v>35.038784</c:v>
                </c:pt>
                <c:pt idx="3">
                  <c:v>19.068300000000001</c:v>
                </c:pt>
                <c:pt idx="4">
                  <c:v>11.128102999999999</c:v>
                </c:pt>
                <c:pt idx="5">
                  <c:v>0</c:v>
                </c:pt>
              </c:numCache>
            </c:numRef>
          </c:val>
          <c:extLst>
            <c:ext xmlns:c16="http://schemas.microsoft.com/office/drawing/2014/chart" uri="{C3380CC4-5D6E-409C-BE32-E72D297353CC}">
              <c16:uniqueId val="{00000001-4D96-4367-9551-F68151C278D6}"/>
            </c:ext>
          </c:extLst>
        </c:ser>
        <c:dLbls>
          <c:dLblPos val="outEnd"/>
          <c:showLegendKey val="0"/>
          <c:showVal val="1"/>
          <c:showCatName val="0"/>
          <c:showSerName val="0"/>
          <c:showPercent val="0"/>
          <c:showBubbleSize val="0"/>
        </c:dLbls>
        <c:gapWidth val="100"/>
        <c:overlap val="-24"/>
        <c:axId val="380057728"/>
        <c:axId val="380058288"/>
      </c:barChart>
      <c:catAx>
        <c:axId val="3800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80058288"/>
        <c:crosses val="autoZero"/>
        <c:auto val="1"/>
        <c:lblAlgn val="ctr"/>
        <c:lblOffset val="100"/>
        <c:noMultiLvlLbl val="0"/>
      </c:catAx>
      <c:valAx>
        <c:axId val="380058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80057728"/>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'[2]6'!$L$46:$L$54</c:f>
              <c:strCache>
                <c:ptCount val="9"/>
                <c:pt idx="0">
                  <c:v>Indígena</c:v>
                </c:pt>
                <c:pt idx="1">
                  <c:v>Afroecuatoriano (a) /Afrodescendiente</c:v>
                </c:pt>
                <c:pt idx="2">
                  <c:v>Negro (a)</c:v>
                </c:pt>
                <c:pt idx="3">
                  <c:v>Mulato  (a)</c:v>
                </c:pt>
                <c:pt idx="4">
                  <c:v>Montubio (a)</c:v>
                </c:pt>
                <c:pt idx="5">
                  <c:v>Mestizo (a)</c:v>
                </c:pt>
                <c:pt idx="6">
                  <c:v>Blanco (a)</c:v>
                </c:pt>
                <c:pt idx="7">
                  <c:v>Otra</c:v>
                </c:pt>
                <c:pt idx="8">
                  <c:v>Sin información</c:v>
                </c:pt>
              </c:strCache>
            </c:strRef>
          </c:cat>
          <c:val>
            <c:numRef>
              <c:f>'[2]6'!$M$46:$M$54</c:f>
              <c:numCache>
                <c:formatCode>General</c:formatCode>
                <c:ptCount val="9"/>
                <c:pt idx="0">
                  <c:v>1</c:v>
                </c:pt>
                <c:pt idx="1">
                  <c:v>2</c:v>
                </c:pt>
                <c:pt idx="2">
                  <c:v>0</c:v>
                </c:pt>
                <c:pt idx="3">
                  <c:v>1</c:v>
                </c:pt>
                <c:pt idx="4">
                  <c:v>0</c:v>
                </c:pt>
                <c:pt idx="5">
                  <c:v>26</c:v>
                </c:pt>
                <c:pt idx="6">
                  <c:v>0</c:v>
                </c:pt>
                <c:pt idx="7">
                  <c:v>1</c:v>
                </c:pt>
                <c:pt idx="8">
                  <c:v>0</c:v>
                </c:pt>
              </c:numCache>
            </c:numRef>
          </c:val>
          <c:extLst>
            <c:ext xmlns:c16="http://schemas.microsoft.com/office/drawing/2014/chart" uri="{C3380CC4-5D6E-409C-BE32-E72D297353CC}">
              <c16:uniqueId val="{00000000-0076-4D50-999B-F2E4B4FD6E59}"/>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'[2]6'!$L$46:$L$54</c:f>
              <c:strCache>
                <c:ptCount val="9"/>
                <c:pt idx="0">
                  <c:v>Indígena</c:v>
                </c:pt>
                <c:pt idx="1">
                  <c:v>Afroecuatoriano (a) /Afrodescendiente</c:v>
                </c:pt>
                <c:pt idx="2">
                  <c:v>Negro (a)</c:v>
                </c:pt>
                <c:pt idx="3">
                  <c:v>Mulato  (a)</c:v>
                </c:pt>
                <c:pt idx="4">
                  <c:v>Montubio (a)</c:v>
                </c:pt>
                <c:pt idx="5">
                  <c:v>Mestizo (a)</c:v>
                </c:pt>
                <c:pt idx="6">
                  <c:v>Blanco (a)</c:v>
                </c:pt>
                <c:pt idx="7">
                  <c:v>Otra</c:v>
                </c:pt>
                <c:pt idx="8">
                  <c:v>Sin información</c:v>
                </c:pt>
              </c:strCache>
            </c:strRef>
          </c:cat>
          <c:val>
            <c:numRef>
              <c:f>'[2]6'!$N$46:$N$54</c:f>
              <c:numCache>
                <c:formatCode>General</c:formatCode>
                <c:ptCount val="9"/>
                <c:pt idx="0">
                  <c:v>2</c:v>
                </c:pt>
                <c:pt idx="1">
                  <c:v>2</c:v>
                </c:pt>
                <c:pt idx="2">
                  <c:v>0</c:v>
                </c:pt>
                <c:pt idx="3">
                  <c:v>0</c:v>
                </c:pt>
                <c:pt idx="4">
                  <c:v>1</c:v>
                </c:pt>
                <c:pt idx="5">
                  <c:v>17</c:v>
                </c:pt>
                <c:pt idx="6">
                  <c:v>0</c:v>
                </c:pt>
                <c:pt idx="7">
                  <c:v>0</c:v>
                </c:pt>
                <c:pt idx="8">
                  <c:v>1</c:v>
                </c:pt>
              </c:numCache>
            </c:numRef>
          </c:val>
          <c:extLst>
            <c:ext xmlns:c16="http://schemas.microsoft.com/office/drawing/2014/chart" uri="{C3380CC4-5D6E-409C-BE32-E72D297353CC}">
              <c16:uniqueId val="{00000001-0076-4D50-999B-F2E4B4FD6E59}"/>
            </c:ext>
          </c:extLst>
        </c:ser>
        <c:dLbls>
          <c:showLegendKey val="0"/>
          <c:showVal val="0"/>
          <c:showCatName val="0"/>
          <c:showSerName val="0"/>
          <c:showPercent val="0"/>
          <c:showBubbleSize val="0"/>
        </c:dLbls>
        <c:gapWidth val="100"/>
        <c:overlap val="-24"/>
        <c:axId val="446186512"/>
        <c:axId val="447244768"/>
      </c:barChart>
      <c:catAx>
        <c:axId val="44618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44768"/>
        <c:crosses val="autoZero"/>
        <c:auto val="1"/>
        <c:lblAlgn val="ctr"/>
        <c:lblOffset val="100"/>
        <c:noMultiLvlLbl val="0"/>
      </c:catAx>
      <c:valAx>
        <c:axId val="447244768"/>
        <c:scaling>
          <c:orientation val="minMax"/>
        </c:scaling>
        <c:delete val="1"/>
        <c:axPos val="l"/>
        <c:numFmt formatCode="General" sourceLinked="1"/>
        <c:majorTickMark val="out"/>
        <c:minorTickMark val="none"/>
        <c:tickLblPos val="nextTo"/>
        <c:crossAx val="4461865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'[2]6'!$L$56:$L$60</c:f>
              <c:strCache>
                <c:ptCount val="5"/>
                <c:pt idx="0">
                  <c:v>Azuay</c:v>
                </c:pt>
                <c:pt idx="1">
                  <c:v>El Oro</c:v>
                </c:pt>
                <c:pt idx="2">
                  <c:v>Guayas</c:v>
                </c:pt>
                <c:pt idx="3">
                  <c:v>Pichincha</c:v>
                </c:pt>
                <c:pt idx="4">
                  <c:v>Tungurahua</c:v>
                </c:pt>
              </c:strCache>
            </c:strRef>
          </c:cat>
          <c:val>
            <c:numRef>
              <c:f>'[2]6'!$M$56:$M$60</c:f>
              <c:numCache>
                <c:formatCode>General</c:formatCode>
                <c:ptCount val="5"/>
                <c:pt idx="0">
                  <c:v>2</c:v>
                </c:pt>
                <c:pt idx="1">
                  <c:v>0</c:v>
                </c:pt>
                <c:pt idx="2">
                  <c:v>13</c:v>
                </c:pt>
                <c:pt idx="3">
                  <c:v>5</c:v>
                </c:pt>
                <c:pt idx="4">
                  <c:v>0</c:v>
                </c:pt>
              </c:numCache>
            </c:numRef>
          </c:val>
          <c:extLst>
            <c:ext xmlns:c16="http://schemas.microsoft.com/office/drawing/2014/chart" uri="{C3380CC4-5D6E-409C-BE32-E72D297353CC}">
              <c16:uniqueId val="{00000000-2D6E-400A-B43C-8FF5002BD107}"/>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'[2]6'!$L$56:$L$60</c:f>
              <c:strCache>
                <c:ptCount val="5"/>
                <c:pt idx="0">
                  <c:v>Azuay</c:v>
                </c:pt>
                <c:pt idx="1">
                  <c:v>El Oro</c:v>
                </c:pt>
                <c:pt idx="2">
                  <c:v>Guayas</c:v>
                </c:pt>
                <c:pt idx="3">
                  <c:v>Pichincha</c:v>
                </c:pt>
                <c:pt idx="4">
                  <c:v>Tungurahua</c:v>
                </c:pt>
              </c:strCache>
            </c:strRef>
          </c:cat>
          <c:val>
            <c:numRef>
              <c:f>'[2]6'!$N$56:$N$60</c:f>
              <c:numCache>
                <c:formatCode>General</c:formatCode>
                <c:ptCount val="5"/>
                <c:pt idx="0">
                  <c:v>2</c:v>
                </c:pt>
                <c:pt idx="1">
                  <c:v>4</c:v>
                </c:pt>
                <c:pt idx="2">
                  <c:v>6</c:v>
                </c:pt>
                <c:pt idx="3">
                  <c:v>2</c:v>
                </c:pt>
                <c:pt idx="4">
                  <c:v>0</c:v>
                </c:pt>
              </c:numCache>
            </c:numRef>
          </c:val>
          <c:extLst>
            <c:ext xmlns:c16="http://schemas.microsoft.com/office/drawing/2014/chart" uri="{C3380CC4-5D6E-409C-BE32-E72D297353CC}">
              <c16:uniqueId val="{00000001-2D6E-400A-B43C-8FF5002BD107}"/>
            </c:ext>
          </c:extLst>
        </c:ser>
        <c:dLbls>
          <c:showLegendKey val="0"/>
          <c:showVal val="0"/>
          <c:showCatName val="0"/>
          <c:showSerName val="0"/>
          <c:showPercent val="0"/>
          <c:showBubbleSize val="0"/>
        </c:dLbls>
        <c:gapWidth val="100"/>
        <c:overlap val="-24"/>
        <c:axId val="447248128"/>
        <c:axId val="447248688"/>
      </c:barChart>
      <c:catAx>
        <c:axId val="44724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48688"/>
        <c:crosses val="autoZero"/>
        <c:auto val="1"/>
        <c:lblAlgn val="ctr"/>
        <c:lblOffset val="100"/>
        <c:noMultiLvlLbl val="0"/>
      </c:catAx>
      <c:valAx>
        <c:axId val="447248688"/>
        <c:scaling>
          <c:orientation val="minMax"/>
        </c:scaling>
        <c:delete val="1"/>
        <c:axPos val="l"/>
        <c:numFmt formatCode="General" sourceLinked="1"/>
        <c:majorTickMark val="out"/>
        <c:minorTickMark val="none"/>
        <c:tickLblPos val="nextTo"/>
        <c:crossAx val="44724812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'[2]6'!$M$8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'[2]6'!$L$62:$L$66</c:f>
              <c:strCache>
                <c:ptCount val="5"/>
                <c:pt idx="0">
                  <c:v>Cuenca</c:v>
                </c:pt>
                <c:pt idx="1">
                  <c:v>Machala</c:v>
                </c:pt>
                <c:pt idx="2">
                  <c:v>Guayaquil</c:v>
                </c:pt>
                <c:pt idx="3">
                  <c:v>Quito</c:v>
                </c:pt>
                <c:pt idx="4">
                  <c:v>Ambato</c:v>
                </c:pt>
              </c:strCache>
            </c:strRef>
          </c:cat>
          <c:val>
            <c:numRef>
              <c:f>'[2]6'!$M$62:$M$66</c:f>
              <c:numCache>
                <c:formatCode>General</c:formatCode>
                <c:ptCount val="5"/>
                <c:pt idx="0">
                  <c:v>1</c:v>
                </c:pt>
                <c:pt idx="1">
                  <c:v>0</c:v>
                </c:pt>
                <c:pt idx="2">
                  <c:v>9</c:v>
                </c:pt>
                <c:pt idx="3">
                  <c:v>4</c:v>
                </c:pt>
                <c:pt idx="4">
                  <c:v>0</c:v>
                </c:pt>
              </c:numCache>
            </c:numRef>
          </c:val>
          <c:extLst>
            <c:ext xmlns:c16="http://schemas.microsoft.com/office/drawing/2014/chart" uri="{C3380CC4-5D6E-409C-BE32-E72D297353CC}">
              <c16:uniqueId val="{00000000-FB2C-44D4-831D-73DAB678555C}"/>
            </c:ext>
          </c:extLst>
        </c:ser>
        <c:ser>
          <c:idx val="1"/>
          <c:order val="1"/>
          <c:tx>
            <c:strRef>
              <c:f>'[2]6'!$N$8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'[2]6'!$L$62:$L$66</c:f>
              <c:strCache>
                <c:ptCount val="5"/>
                <c:pt idx="0">
                  <c:v>Cuenca</c:v>
                </c:pt>
                <c:pt idx="1">
                  <c:v>Machala</c:v>
                </c:pt>
                <c:pt idx="2">
                  <c:v>Guayaquil</c:v>
                </c:pt>
                <c:pt idx="3">
                  <c:v>Quito</c:v>
                </c:pt>
                <c:pt idx="4">
                  <c:v>Ambato</c:v>
                </c:pt>
              </c:strCache>
            </c:strRef>
          </c:cat>
          <c:val>
            <c:numRef>
              <c:f>'[2]6'!$N$62:$N$66</c:f>
              <c:numCache>
                <c:formatCode>General</c:formatCode>
                <c:ptCount val="5"/>
                <c:pt idx="0">
                  <c:v>0</c:v>
                </c:pt>
                <c:pt idx="1">
                  <c:v>2</c:v>
                </c:pt>
                <c:pt idx="2">
                  <c:v>4</c:v>
                </c:pt>
                <c:pt idx="3">
                  <c:v>1</c:v>
                </c:pt>
                <c:pt idx="4">
                  <c:v>0</c:v>
                </c:pt>
              </c:numCache>
            </c:numRef>
          </c:val>
          <c:extLst>
            <c:ext xmlns:c16="http://schemas.microsoft.com/office/drawing/2014/chart" uri="{C3380CC4-5D6E-409C-BE32-E72D297353CC}">
              <c16:uniqueId val="{00000001-FB2C-44D4-831D-73DAB678555C}"/>
            </c:ext>
          </c:extLst>
        </c:ser>
        <c:dLbls>
          <c:showLegendKey val="0"/>
          <c:showVal val="0"/>
          <c:showCatName val="0"/>
          <c:showSerName val="0"/>
          <c:showPercent val="0"/>
          <c:showBubbleSize val="0"/>
        </c:dLbls>
        <c:gapWidth val="100"/>
        <c:overlap val="-24"/>
        <c:axId val="447252048"/>
        <c:axId val="447252608"/>
      </c:barChart>
      <c:catAx>
        <c:axId val="44725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52608"/>
        <c:crosses val="autoZero"/>
        <c:auto val="1"/>
        <c:lblAlgn val="ctr"/>
        <c:lblOffset val="100"/>
        <c:noMultiLvlLbl val="0"/>
      </c:catAx>
      <c:valAx>
        <c:axId val="447252608"/>
        <c:scaling>
          <c:orientation val="minMax"/>
        </c:scaling>
        <c:delete val="1"/>
        <c:axPos val="l"/>
        <c:numFmt formatCode="General" sourceLinked="1"/>
        <c:majorTickMark val="out"/>
        <c:minorTickMark val="none"/>
        <c:tickLblPos val="nextTo"/>
        <c:crossAx val="44725204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65986554372263495"/>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'[2]7'!$L$9</c:f>
              <c:strCache>
                <c:ptCount val="1"/>
                <c:pt idx="0">
                  <c:v>Nacional</c:v>
                </c:pt>
              </c:strCache>
            </c:strRef>
          </c:cat>
          <c:val>
            <c:numRef>
              <c:f>'[2]7'!$M$9</c:f>
              <c:numCache>
                <c:formatCode>General</c:formatCode>
                <c:ptCount val="1"/>
                <c:pt idx="0">
                  <c:v>8.4125770767077071E-2</c:v>
                </c:pt>
              </c:numCache>
            </c:numRef>
          </c:val>
          <c:extLst>
            <c:ext xmlns:c16="http://schemas.microsoft.com/office/drawing/2014/chart" uri="{C3380CC4-5D6E-409C-BE32-E72D297353CC}">
              <c16:uniqueId val="{00000000-4DB2-48A5-B6C8-FF85A07933C2}"/>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'[2]7'!$L$9</c:f>
              <c:strCache>
                <c:ptCount val="1"/>
                <c:pt idx="0">
                  <c:v>Nacional</c:v>
                </c:pt>
              </c:strCache>
            </c:strRef>
          </c:cat>
          <c:val>
            <c:numRef>
              <c:f>'[2]7'!$N$9</c:f>
              <c:numCache>
                <c:formatCode>General</c:formatCode>
                <c:ptCount val="1"/>
                <c:pt idx="0">
                  <c:v>8.0363456149686624E-2</c:v>
                </c:pt>
              </c:numCache>
            </c:numRef>
          </c:val>
          <c:extLst>
            <c:ext xmlns:c16="http://schemas.microsoft.com/office/drawing/2014/chart" uri="{C3380CC4-5D6E-409C-BE32-E72D297353CC}">
              <c16:uniqueId val="{00000001-4DB2-48A5-B6C8-FF85A07933C2}"/>
            </c:ext>
          </c:extLst>
        </c:ser>
        <c:dLbls>
          <c:showLegendKey val="0"/>
          <c:showVal val="0"/>
          <c:showCatName val="0"/>
          <c:showSerName val="0"/>
          <c:showPercent val="0"/>
          <c:showBubbleSize val="0"/>
        </c:dLbls>
        <c:gapWidth val="100"/>
        <c:overlap val="-24"/>
        <c:axId val="447255968"/>
        <c:axId val="447256528"/>
      </c:barChart>
      <c:catAx>
        <c:axId val="44725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56528"/>
        <c:crosses val="autoZero"/>
        <c:auto val="1"/>
        <c:lblAlgn val="ctr"/>
        <c:lblOffset val="100"/>
        <c:noMultiLvlLbl val="0"/>
      </c:catAx>
      <c:valAx>
        <c:axId val="447256528"/>
        <c:scaling>
          <c:orientation val="minMax"/>
        </c:scaling>
        <c:delete val="1"/>
        <c:axPos val="l"/>
        <c:numFmt formatCode="General" sourceLinked="1"/>
        <c:majorTickMark val="out"/>
        <c:minorTickMark val="none"/>
        <c:tickLblPos val="nextTo"/>
        <c:crossAx val="447255968"/>
        <c:crosses val="autoZero"/>
        <c:crossBetween val="between"/>
      </c:valAx>
      <c:spPr>
        <a:noFill/>
        <a:ln w="25400">
          <a:noFill/>
        </a:ln>
      </c:spPr>
    </c:plotArea>
    <c:legend>
      <c:legendPos val="r"/>
      <c:layout>
        <c:manualLayout>
          <c:xMode val="edge"/>
          <c:yMode val="edge"/>
          <c:x val="0.35287860729567616"/>
          <c:y val="0.91513153879020936"/>
          <c:w val="0.28396683665162198"/>
          <c:h val="8.043764878227432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'[2]7'!$L$10:$L$13</c:f>
              <c:strCache>
                <c:ptCount val="4"/>
                <c:pt idx="0">
                  <c:v>Urbano</c:v>
                </c:pt>
                <c:pt idx="1">
                  <c:v>Rural</c:v>
                </c:pt>
                <c:pt idx="2">
                  <c:v>Hombre</c:v>
                </c:pt>
                <c:pt idx="3">
                  <c:v>Mujer</c:v>
                </c:pt>
              </c:strCache>
            </c:strRef>
          </c:cat>
          <c:val>
            <c:numRef>
              <c:f>'[2]7'!$M$10:$M$13</c:f>
              <c:numCache>
                <c:formatCode>General</c:formatCode>
                <c:ptCount val="4"/>
                <c:pt idx="0">
                  <c:v>3.1968289452490424E-2</c:v>
                </c:pt>
                <c:pt idx="1">
                  <c:v>0.17936007201308032</c:v>
                </c:pt>
                <c:pt idx="2">
                  <c:v>9.9775696598423821E-2</c:v>
                </c:pt>
                <c:pt idx="3">
                  <c:v>6.7360062605057905E-2</c:v>
                </c:pt>
              </c:numCache>
            </c:numRef>
          </c:val>
          <c:extLst>
            <c:ext xmlns:c16="http://schemas.microsoft.com/office/drawing/2014/chart" uri="{C3380CC4-5D6E-409C-BE32-E72D297353CC}">
              <c16:uniqueId val="{00000000-654B-4502-AA1E-3C33A7DA5496}"/>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'[2]7'!$L$10:$L$13</c:f>
              <c:strCache>
                <c:ptCount val="4"/>
                <c:pt idx="0">
                  <c:v>Urbano</c:v>
                </c:pt>
                <c:pt idx="1">
                  <c:v>Rural</c:v>
                </c:pt>
                <c:pt idx="2">
                  <c:v>Hombre</c:v>
                </c:pt>
                <c:pt idx="3">
                  <c:v>Mujer</c:v>
                </c:pt>
              </c:strCache>
            </c:strRef>
          </c:cat>
          <c:val>
            <c:numRef>
              <c:f>'[2]7'!$N$10:$N$13</c:f>
              <c:numCache>
                <c:formatCode>General</c:formatCode>
                <c:ptCount val="4"/>
                <c:pt idx="0">
                  <c:v>2.5714887290312641E-2</c:v>
                </c:pt>
                <c:pt idx="1">
                  <c:v>0.17640510620311062</c:v>
                </c:pt>
                <c:pt idx="2">
                  <c:v>9.1702432835326031E-2</c:v>
                </c:pt>
                <c:pt idx="3">
                  <c:v>6.9133671298500884E-2</c:v>
                </c:pt>
              </c:numCache>
            </c:numRef>
          </c:val>
          <c:extLst>
            <c:ext xmlns:c16="http://schemas.microsoft.com/office/drawing/2014/chart" uri="{C3380CC4-5D6E-409C-BE32-E72D297353CC}">
              <c16:uniqueId val="{00000001-654B-4502-AA1E-3C33A7DA5496}"/>
            </c:ext>
          </c:extLst>
        </c:ser>
        <c:dLbls>
          <c:showLegendKey val="0"/>
          <c:showVal val="0"/>
          <c:showCatName val="0"/>
          <c:showSerName val="0"/>
          <c:showPercent val="0"/>
          <c:showBubbleSize val="0"/>
        </c:dLbls>
        <c:gapWidth val="100"/>
        <c:overlap val="-24"/>
        <c:axId val="447259888"/>
        <c:axId val="447260448"/>
      </c:barChart>
      <c:catAx>
        <c:axId val="44725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60448"/>
        <c:crosses val="autoZero"/>
        <c:auto val="1"/>
        <c:lblAlgn val="ctr"/>
        <c:lblOffset val="100"/>
        <c:noMultiLvlLbl val="0"/>
      </c:catAx>
      <c:valAx>
        <c:axId val="447260448"/>
        <c:scaling>
          <c:orientation val="minMax"/>
        </c:scaling>
        <c:delete val="1"/>
        <c:axPos val="l"/>
        <c:numFmt formatCode="General" sourceLinked="1"/>
        <c:majorTickMark val="out"/>
        <c:minorTickMark val="none"/>
        <c:tickLblPos val="nextTo"/>
        <c:crossAx val="447259888"/>
        <c:crosses val="autoZero"/>
        <c:crossBetween val="between"/>
      </c:valAx>
      <c:spPr>
        <a:noFill/>
        <a:ln w="25400">
          <a:noFill/>
        </a:ln>
      </c:spPr>
    </c:plotArea>
    <c:legend>
      <c:legendPos val="r"/>
      <c:layout>
        <c:manualLayout>
          <c:xMode val="edge"/>
          <c:yMode val="edge"/>
          <c:x val="0.35287860729567616"/>
          <c:y val="0.91513214917902697"/>
          <c:w val="0.28396683665162198"/>
          <c:h val="8.043764878227432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'[2]7'!$L$14:$L$21</c:f>
              <c:strCache>
                <c:ptCount val="8"/>
                <c:pt idx="0">
                  <c:v>Indígena</c:v>
                </c:pt>
                <c:pt idx="1">
                  <c:v>Afroecuatoriano (a) /Afrodescendiente</c:v>
                </c:pt>
                <c:pt idx="2">
                  <c:v>Negro (a)</c:v>
                </c:pt>
                <c:pt idx="3">
                  <c:v>Mulato  (a)</c:v>
                </c:pt>
                <c:pt idx="4">
                  <c:v>Montubio (a)</c:v>
                </c:pt>
                <c:pt idx="5">
                  <c:v>Mestizo (a)</c:v>
                </c:pt>
                <c:pt idx="6">
                  <c:v>Blanco (a)</c:v>
                </c:pt>
                <c:pt idx="7">
                  <c:v>Otra</c:v>
                </c:pt>
              </c:strCache>
            </c:strRef>
          </c:cat>
          <c:val>
            <c:numRef>
              <c:f>'[2]7'!$M$14:$M$21</c:f>
              <c:numCache>
                <c:formatCode>General</c:formatCode>
                <c:ptCount val="8"/>
                <c:pt idx="0">
                  <c:v>0.29546256690799683</c:v>
                </c:pt>
                <c:pt idx="1">
                  <c:v>4.8071497473211641E-2</c:v>
                </c:pt>
                <c:pt idx="2">
                  <c:v>2.5167746665426188E-2</c:v>
                </c:pt>
                <c:pt idx="3">
                  <c:v>6.0010896147647992E-2</c:v>
                </c:pt>
                <c:pt idx="4">
                  <c:v>0.12100256023634497</c:v>
                </c:pt>
                <c:pt idx="5">
                  <c:v>5.6146064489722973E-2</c:v>
                </c:pt>
                <c:pt idx="6">
                  <c:v>7.2622105656567543E-2</c:v>
                </c:pt>
                <c:pt idx="7">
                  <c:v>2.4584171550687782E-2</c:v>
                </c:pt>
              </c:numCache>
            </c:numRef>
          </c:val>
          <c:extLst>
            <c:ext xmlns:c16="http://schemas.microsoft.com/office/drawing/2014/chart" uri="{C3380CC4-5D6E-409C-BE32-E72D297353CC}">
              <c16:uniqueId val="{00000000-61D6-40BC-9C2B-EBE0EDEC0C9A}"/>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'[2]7'!$L$14:$L$21</c:f>
              <c:strCache>
                <c:ptCount val="8"/>
                <c:pt idx="0">
                  <c:v>Indígena</c:v>
                </c:pt>
                <c:pt idx="1">
                  <c:v>Afroecuatoriano (a) /Afrodescendiente</c:v>
                </c:pt>
                <c:pt idx="2">
                  <c:v>Negro (a)</c:v>
                </c:pt>
                <c:pt idx="3">
                  <c:v>Mulato  (a)</c:v>
                </c:pt>
                <c:pt idx="4">
                  <c:v>Montubio (a)</c:v>
                </c:pt>
                <c:pt idx="5">
                  <c:v>Mestizo (a)</c:v>
                </c:pt>
                <c:pt idx="6">
                  <c:v>Blanco (a)</c:v>
                </c:pt>
                <c:pt idx="7">
                  <c:v>Otra</c:v>
                </c:pt>
              </c:strCache>
            </c:strRef>
          </c:cat>
          <c:val>
            <c:numRef>
              <c:f>'[2]7'!$N$14:$N$21</c:f>
              <c:numCache>
                <c:formatCode>General</c:formatCode>
                <c:ptCount val="8"/>
                <c:pt idx="0">
                  <c:v>0.32846245103288202</c:v>
                </c:pt>
                <c:pt idx="1">
                  <c:v>2.1241316048582374E-2</c:v>
                </c:pt>
                <c:pt idx="2">
                  <c:v>5.1788067660281642E-2</c:v>
                </c:pt>
                <c:pt idx="3">
                  <c:v>4.7868942149800489E-2</c:v>
                </c:pt>
                <c:pt idx="4">
                  <c:v>6.6228776489085484E-2</c:v>
                </c:pt>
                <c:pt idx="5">
                  <c:v>5.0395769062154379E-2</c:v>
                </c:pt>
                <c:pt idx="6">
                  <c:v>0.13782660880977576</c:v>
                </c:pt>
                <c:pt idx="7">
                  <c:v>0</c:v>
                </c:pt>
              </c:numCache>
            </c:numRef>
          </c:val>
          <c:extLst>
            <c:ext xmlns:c16="http://schemas.microsoft.com/office/drawing/2014/chart" uri="{C3380CC4-5D6E-409C-BE32-E72D297353CC}">
              <c16:uniqueId val="{00000001-61D6-40BC-9C2B-EBE0EDEC0C9A}"/>
            </c:ext>
          </c:extLst>
        </c:ser>
        <c:dLbls>
          <c:showLegendKey val="0"/>
          <c:showVal val="0"/>
          <c:showCatName val="0"/>
          <c:showSerName val="0"/>
          <c:showPercent val="0"/>
          <c:showBubbleSize val="0"/>
        </c:dLbls>
        <c:gapWidth val="100"/>
        <c:overlap val="-24"/>
        <c:axId val="447263808"/>
        <c:axId val="447264368"/>
      </c:barChart>
      <c:catAx>
        <c:axId val="44726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64368"/>
        <c:crosses val="autoZero"/>
        <c:auto val="1"/>
        <c:lblAlgn val="ctr"/>
        <c:lblOffset val="100"/>
        <c:noMultiLvlLbl val="0"/>
      </c:catAx>
      <c:valAx>
        <c:axId val="447264368"/>
        <c:scaling>
          <c:orientation val="minMax"/>
        </c:scaling>
        <c:delete val="1"/>
        <c:axPos val="l"/>
        <c:numFmt formatCode="General" sourceLinked="1"/>
        <c:majorTickMark val="out"/>
        <c:minorTickMark val="none"/>
        <c:tickLblPos val="nextTo"/>
        <c:crossAx val="447263808"/>
        <c:crosses val="autoZero"/>
        <c:crossBetween val="between"/>
      </c:valAx>
      <c:spPr>
        <a:noFill/>
        <a:ln w="25400">
          <a:noFill/>
        </a:ln>
      </c:spPr>
    </c:plotArea>
    <c:legend>
      <c:legendPos val="r"/>
      <c:layout>
        <c:manualLayout>
          <c:xMode val="edge"/>
          <c:yMode val="edge"/>
          <c:x val="0.35287865136260954"/>
          <c:y val="0.91513186520134182"/>
          <c:w val="0.28396691085256132"/>
          <c:h val="8.043735174814381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'[2]7'!$L$26</c:f>
              <c:strCache>
                <c:ptCount val="1"/>
                <c:pt idx="0">
                  <c:v>Nacional</c:v>
                </c:pt>
              </c:strCache>
            </c:strRef>
          </c:cat>
          <c:val>
            <c:numRef>
              <c:f>'[2]7'!$M$26</c:f>
              <c:numCache>
                <c:formatCode>General</c:formatCode>
                <c:ptCount val="1"/>
                <c:pt idx="0">
                  <c:v>5.1887202986780762E-2</c:v>
                </c:pt>
              </c:numCache>
            </c:numRef>
          </c:val>
          <c:extLst>
            <c:ext xmlns:c16="http://schemas.microsoft.com/office/drawing/2014/chart" uri="{C3380CC4-5D6E-409C-BE32-E72D297353CC}">
              <c16:uniqueId val="{00000000-E532-4BDE-A65B-BC06928C6CE4}"/>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'[2]7'!$L$26</c:f>
              <c:strCache>
                <c:ptCount val="1"/>
                <c:pt idx="0">
                  <c:v>Nacional</c:v>
                </c:pt>
              </c:strCache>
            </c:strRef>
          </c:cat>
          <c:val>
            <c:numRef>
              <c:f>'[2]7'!$N$26</c:f>
              <c:numCache>
                <c:formatCode>General</c:formatCode>
                <c:ptCount val="1"/>
                <c:pt idx="0">
                  <c:v>5.4423550706348897E-2</c:v>
                </c:pt>
              </c:numCache>
            </c:numRef>
          </c:val>
          <c:extLst>
            <c:ext xmlns:c16="http://schemas.microsoft.com/office/drawing/2014/chart" uri="{C3380CC4-5D6E-409C-BE32-E72D297353CC}">
              <c16:uniqueId val="{00000001-E532-4BDE-A65B-BC06928C6CE4}"/>
            </c:ext>
          </c:extLst>
        </c:ser>
        <c:dLbls>
          <c:showLegendKey val="0"/>
          <c:showVal val="0"/>
          <c:showCatName val="0"/>
          <c:showSerName val="0"/>
          <c:showPercent val="0"/>
          <c:showBubbleSize val="0"/>
        </c:dLbls>
        <c:gapWidth val="100"/>
        <c:overlap val="-24"/>
        <c:axId val="447267728"/>
        <c:axId val="447268288"/>
      </c:barChart>
      <c:catAx>
        <c:axId val="44726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68288"/>
        <c:crosses val="autoZero"/>
        <c:auto val="1"/>
        <c:lblAlgn val="ctr"/>
        <c:lblOffset val="100"/>
        <c:noMultiLvlLbl val="0"/>
      </c:catAx>
      <c:valAx>
        <c:axId val="447268288"/>
        <c:scaling>
          <c:orientation val="minMax"/>
        </c:scaling>
        <c:delete val="1"/>
        <c:axPos val="l"/>
        <c:numFmt formatCode="General" sourceLinked="1"/>
        <c:majorTickMark val="out"/>
        <c:minorTickMark val="none"/>
        <c:tickLblPos val="nextTo"/>
        <c:crossAx val="447267728"/>
        <c:crosses val="autoZero"/>
        <c:crossBetween val="between"/>
      </c:valAx>
      <c:spPr>
        <a:noFill/>
        <a:ln w="25400">
          <a:noFill/>
        </a:ln>
      </c:spPr>
    </c:plotArea>
    <c:legend>
      <c:legendPos val="r"/>
      <c:layout>
        <c:manualLayout>
          <c:xMode val="edge"/>
          <c:yMode val="edge"/>
          <c:x val="0.35287856344689589"/>
          <c:y val="0.91513186520134182"/>
          <c:w val="0.28396689275226733"/>
          <c:h val="8.043735174814381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'[2]7'!$L$27:$L$30</c:f>
              <c:strCache>
                <c:ptCount val="4"/>
                <c:pt idx="0">
                  <c:v>Urbano</c:v>
                </c:pt>
                <c:pt idx="1">
                  <c:v>Rural</c:v>
                </c:pt>
                <c:pt idx="2">
                  <c:v>Hombre</c:v>
                </c:pt>
                <c:pt idx="3">
                  <c:v>Mujer</c:v>
                </c:pt>
              </c:strCache>
            </c:strRef>
          </c:cat>
          <c:val>
            <c:numRef>
              <c:f>'[2]7'!$M$27:$M$30</c:f>
              <c:numCache>
                <c:formatCode>General</c:formatCode>
                <c:ptCount val="4"/>
                <c:pt idx="0">
                  <c:v>1.205085959679336E-2</c:v>
                </c:pt>
                <c:pt idx="1">
                  <c:v>0.12418467186478199</c:v>
                </c:pt>
                <c:pt idx="2">
                  <c:v>5.8353377186719291E-2</c:v>
                </c:pt>
                <c:pt idx="3">
                  <c:v>4.4961467620032336E-2</c:v>
                </c:pt>
              </c:numCache>
            </c:numRef>
          </c:val>
          <c:extLst>
            <c:ext xmlns:c16="http://schemas.microsoft.com/office/drawing/2014/chart" uri="{C3380CC4-5D6E-409C-BE32-E72D297353CC}">
              <c16:uniqueId val="{00000000-A0F4-49D2-A867-7E1EAF6E2F69}"/>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'[2]7'!$L$27:$L$30</c:f>
              <c:strCache>
                <c:ptCount val="4"/>
                <c:pt idx="0">
                  <c:v>Urbano</c:v>
                </c:pt>
                <c:pt idx="1">
                  <c:v>Rural</c:v>
                </c:pt>
                <c:pt idx="2">
                  <c:v>Hombre</c:v>
                </c:pt>
                <c:pt idx="3">
                  <c:v>Mujer</c:v>
                </c:pt>
              </c:strCache>
            </c:strRef>
          </c:cat>
          <c:val>
            <c:numRef>
              <c:f>'[2]7'!$N$27:$N$30</c:f>
              <c:numCache>
                <c:formatCode>General</c:formatCode>
                <c:ptCount val="4"/>
                <c:pt idx="0">
                  <c:v>1.1980509262776905E-2</c:v>
                </c:pt>
                <c:pt idx="1">
                  <c:v>0.12957273396968028</c:v>
                </c:pt>
                <c:pt idx="2">
                  <c:v>5.6259932903062658E-2</c:v>
                </c:pt>
                <c:pt idx="3">
                  <c:v>5.2647369936147173E-2</c:v>
                </c:pt>
              </c:numCache>
            </c:numRef>
          </c:val>
          <c:extLst>
            <c:ext xmlns:c16="http://schemas.microsoft.com/office/drawing/2014/chart" uri="{C3380CC4-5D6E-409C-BE32-E72D297353CC}">
              <c16:uniqueId val="{00000001-A0F4-49D2-A867-7E1EAF6E2F69}"/>
            </c:ext>
          </c:extLst>
        </c:ser>
        <c:dLbls>
          <c:showLegendKey val="0"/>
          <c:showVal val="0"/>
          <c:showCatName val="0"/>
          <c:showSerName val="0"/>
          <c:showPercent val="0"/>
          <c:showBubbleSize val="0"/>
        </c:dLbls>
        <c:gapWidth val="100"/>
        <c:overlap val="-24"/>
        <c:axId val="447271648"/>
        <c:axId val="447272208"/>
      </c:barChart>
      <c:catAx>
        <c:axId val="44727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72208"/>
        <c:crosses val="autoZero"/>
        <c:auto val="1"/>
        <c:lblAlgn val="ctr"/>
        <c:lblOffset val="100"/>
        <c:noMultiLvlLbl val="0"/>
      </c:catAx>
      <c:valAx>
        <c:axId val="447272208"/>
        <c:scaling>
          <c:orientation val="minMax"/>
        </c:scaling>
        <c:delete val="1"/>
        <c:axPos val="l"/>
        <c:numFmt formatCode="General" sourceLinked="1"/>
        <c:majorTickMark val="out"/>
        <c:minorTickMark val="none"/>
        <c:tickLblPos val="nextTo"/>
        <c:crossAx val="447271648"/>
        <c:crosses val="autoZero"/>
        <c:crossBetween val="between"/>
      </c:valAx>
      <c:spPr>
        <a:noFill/>
        <a:ln w="25400">
          <a:noFill/>
        </a:ln>
      </c:spPr>
    </c:plotArea>
    <c:legend>
      <c:legendPos val="r"/>
      <c:layout>
        <c:manualLayout>
          <c:xMode val="edge"/>
          <c:yMode val="edge"/>
          <c:x val="0.35287856344689589"/>
          <c:y val="0.91513186520134182"/>
          <c:w val="0.28396689275226733"/>
          <c:h val="8.043735174814381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'[2]7'!$L$31:$L$37</c:f>
              <c:strCache>
                <c:ptCount val="7"/>
                <c:pt idx="0">
                  <c:v>Indígena</c:v>
                </c:pt>
                <c:pt idx="1">
                  <c:v>Afroecuatoriano (a) /Afrodescendiente</c:v>
                </c:pt>
                <c:pt idx="2">
                  <c:v>Negro (a)</c:v>
                </c:pt>
                <c:pt idx="3">
                  <c:v>Mulato  (a)</c:v>
                </c:pt>
                <c:pt idx="4">
                  <c:v>Montubio (a)</c:v>
                </c:pt>
                <c:pt idx="5">
                  <c:v>Mestizo (a)</c:v>
                </c:pt>
                <c:pt idx="6">
                  <c:v>Blanco (a)</c:v>
                </c:pt>
              </c:strCache>
            </c:strRef>
          </c:cat>
          <c:val>
            <c:numRef>
              <c:f>'[2]7'!$M$31:$M$37</c:f>
              <c:numCache>
                <c:formatCode>General</c:formatCode>
                <c:ptCount val="7"/>
                <c:pt idx="0">
                  <c:v>0.23525498535492775</c:v>
                </c:pt>
                <c:pt idx="1">
                  <c:v>2.5604116877692328E-2</c:v>
                </c:pt>
                <c:pt idx="2">
                  <c:v>6.8218072663948264E-3</c:v>
                </c:pt>
                <c:pt idx="3">
                  <c:v>3.7615346896852989E-2</c:v>
                </c:pt>
                <c:pt idx="4">
                  <c:v>7.3171504546398383E-2</c:v>
                </c:pt>
                <c:pt idx="5">
                  <c:v>2.7329483418643795E-2</c:v>
                </c:pt>
                <c:pt idx="6">
                  <c:v>2.6844977068114072E-2</c:v>
                </c:pt>
              </c:numCache>
            </c:numRef>
          </c:val>
          <c:extLst>
            <c:ext xmlns:c16="http://schemas.microsoft.com/office/drawing/2014/chart" uri="{C3380CC4-5D6E-409C-BE32-E72D297353CC}">
              <c16:uniqueId val="{00000000-5E34-4981-8676-482343449D6A}"/>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'[2]7'!$L$31:$L$37</c:f>
              <c:strCache>
                <c:ptCount val="7"/>
                <c:pt idx="0">
                  <c:v>Indígena</c:v>
                </c:pt>
                <c:pt idx="1">
                  <c:v>Afroecuatoriano (a) /Afrodescendiente</c:v>
                </c:pt>
                <c:pt idx="2">
                  <c:v>Negro (a)</c:v>
                </c:pt>
                <c:pt idx="3">
                  <c:v>Mulato  (a)</c:v>
                </c:pt>
                <c:pt idx="4">
                  <c:v>Montubio (a)</c:v>
                </c:pt>
                <c:pt idx="5">
                  <c:v>Mestizo (a)</c:v>
                </c:pt>
                <c:pt idx="6">
                  <c:v>Blanco (a)</c:v>
                </c:pt>
              </c:strCache>
            </c:strRef>
          </c:cat>
          <c:val>
            <c:numRef>
              <c:f>'[2]7'!$N$31:$N$37</c:f>
              <c:numCache>
                <c:formatCode>General</c:formatCode>
                <c:ptCount val="7"/>
                <c:pt idx="0">
                  <c:v>0.26932688805488947</c:v>
                </c:pt>
                <c:pt idx="1">
                  <c:v>0</c:v>
                </c:pt>
                <c:pt idx="2">
                  <c:v>7.9695218739792104E-3</c:v>
                </c:pt>
                <c:pt idx="3">
                  <c:v>3.6665791479539196E-2</c:v>
                </c:pt>
                <c:pt idx="4">
                  <c:v>3.2062738356416182E-2</c:v>
                </c:pt>
                <c:pt idx="5">
                  <c:v>2.9495367025164844E-2</c:v>
                </c:pt>
                <c:pt idx="6">
                  <c:v>8.2183051576987756E-2</c:v>
                </c:pt>
              </c:numCache>
            </c:numRef>
          </c:val>
          <c:extLst>
            <c:ext xmlns:c16="http://schemas.microsoft.com/office/drawing/2014/chart" uri="{C3380CC4-5D6E-409C-BE32-E72D297353CC}">
              <c16:uniqueId val="{00000001-5E34-4981-8676-482343449D6A}"/>
            </c:ext>
          </c:extLst>
        </c:ser>
        <c:dLbls>
          <c:showLegendKey val="0"/>
          <c:showVal val="0"/>
          <c:showCatName val="0"/>
          <c:showSerName val="0"/>
          <c:showPercent val="0"/>
          <c:showBubbleSize val="0"/>
        </c:dLbls>
        <c:gapWidth val="100"/>
        <c:overlap val="-24"/>
        <c:axId val="447275568"/>
        <c:axId val="447276128"/>
      </c:barChart>
      <c:catAx>
        <c:axId val="44727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76128"/>
        <c:crosses val="autoZero"/>
        <c:auto val="1"/>
        <c:lblAlgn val="ctr"/>
        <c:lblOffset val="100"/>
        <c:noMultiLvlLbl val="0"/>
      </c:catAx>
      <c:valAx>
        <c:axId val="447276128"/>
        <c:scaling>
          <c:orientation val="minMax"/>
        </c:scaling>
        <c:delete val="1"/>
        <c:axPos val="l"/>
        <c:numFmt formatCode="General" sourceLinked="1"/>
        <c:majorTickMark val="out"/>
        <c:minorTickMark val="none"/>
        <c:tickLblPos val="nextTo"/>
        <c:crossAx val="447275568"/>
        <c:crosses val="autoZero"/>
        <c:crossBetween val="between"/>
      </c:valAx>
      <c:spPr>
        <a:noFill/>
        <a:ln w="25400">
          <a:noFill/>
        </a:ln>
      </c:spPr>
    </c:plotArea>
    <c:legend>
      <c:legendPos val="r"/>
      <c:layout>
        <c:manualLayout>
          <c:xMode val="edge"/>
          <c:yMode val="edge"/>
          <c:x val="0.35287862753284077"/>
          <c:y val="0.91513223283637768"/>
          <c:w val="0.28396697638442553"/>
          <c:h val="8.043753414071974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'[2]7'!$L$46</c:f>
              <c:strCache>
                <c:ptCount val="1"/>
                <c:pt idx="0">
                  <c:v>Nacional</c:v>
                </c:pt>
              </c:strCache>
            </c:strRef>
          </c:cat>
          <c:val>
            <c:numRef>
              <c:f>'[2]7'!$M$46</c:f>
              <c:numCache>
                <c:formatCode>General</c:formatCode>
                <c:ptCount val="1"/>
                <c:pt idx="0">
                  <c:v>0.19031342245840113</c:v>
                </c:pt>
              </c:numCache>
            </c:numRef>
          </c:val>
          <c:extLst>
            <c:ext xmlns:c16="http://schemas.microsoft.com/office/drawing/2014/chart" uri="{C3380CC4-5D6E-409C-BE32-E72D297353CC}">
              <c16:uniqueId val="{00000000-3A89-4EA3-8D95-69F10DFF6C31}"/>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'[2]7'!$L$46</c:f>
              <c:strCache>
                <c:ptCount val="1"/>
                <c:pt idx="0">
                  <c:v>Nacional</c:v>
                </c:pt>
              </c:strCache>
            </c:strRef>
          </c:cat>
          <c:val>
            <c:numRef>
              <c:f>'[2]7'!$N$46</c:f>
              <c:numCache>
                <c:formatCode>General</c:formatCode>
                <c:ptCount val="1"/>
                <c:pt idx="0">
                  <c:v>0.17028716256334131</c:v>
                </c:pt>
              </c:numCache>
            </c:numRef>
          </c:val>
          <c:extLst>
            <c:ext xmlns:c16="http://schemas.microsoft.com/office/drawing/2014/chart" uri="{C3380CC4-5D6E-409C-BE32-E72D297353CC}">
              <c16:uniqueId val="{00000001-3A89-4EA3-8D95-69F10DFF6C31}"/>
            </c:ext>
          </c:extLst>
        </c:ser>
        <c:dLbls>
          <c:showLegendKey val="0"/>
          <c:showVal val="0"/>
          <c:showCatName val="0"/>
          <c:showSerName val="0"/>
          <c:showPercent val="0"/>
          <c:showBubbleSize val="0"/>
        </c:dLbls>
        <c:gapWidth val="100"/>
        <c:overlap val="-24"/>
        <c:axId val="447279488"/>
        <c:axId val="447280048"/>
      </c:barChart>
      <c:catAx>
        <c:axId val="44727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80048"/>
        <c:crosses val="autoZero"/>
        <c:auto val="1"/>
        <c:lblAlgn val="ctr"/>
        <c:lblOffset val="100"/>
        <c:noMultiLvlLbl val="0"/>
      </c:catAx>
      <c:valAx>
        <c:axId val="447280048"/>
        <c:scaling>
          <c:orientation val="minMax"/>
        </c:scaling>
        <c:delete val="1"/>
        <c:axPos val="l"/>
        <c:numFmt formatCode="General" sourceLinked="1"/>
        <c:majorTickMark val="out"/>
        <c:minorTickMark val="none"/>
        <c:tickLblPos val="nextTo"/>
        <c:crossAx val="447279488"/>
        <c:crosses val="autoZero"/>
        <c:crossBetween val="between"/>
      </c:valAx>
      <c:spPr>
        <a:noFill/>
        <a:ln w="25400">
          <a:noFill/>
        </a:ln>
      </c:spPr>
    </c:plotArea>
    <c:legend>
      <c:legendPos val="r"/>
      <c:layout>
        <c:manualLayout>
          <c:xMode val="edge"/>
          <c:yMode val="edge"/>
          <c:x val="0.35287874015748033"/>
          <c:y val="0.91513223283637768"/>
          <c:w val="0.28396692913385824"/>
          <c:h val="8.043753414071974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978844511906E-2"/>
          <c:y val="9.4064158750612567E-2"/>
          <c:w val="0.94971819525358636"/>
          <c:h val="0.77887601341530732"/>
        </c:manualLayout>
      </c:layout>
      <c:barChart>
        <c:barDir val="bar"/>
        <c:grouping val="clustered"/>
        <c:varyColors val="0"/>
        <c:ser>
          <c:idx val="0"/>
          <c:order val="0"/>
          <c:tx>
            <c:strRef>
              <c:f>'Pob y BDH'!$C$10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 y BDH'!$B$32:$B$38</c:f>
              <c:strCache>
                <c:ptCount val="7"/>
                <c:pt idx="0">
                  <c:v>Menores de 5 años</c:v>
                </c:pt>
                <c:pt idx="1">
                  <c:v>Entre 6 y 12 años</c:v>
                </c:pt>
                <c:pt idx="2">
                  <c:v>Entre 13 y 18 años</c:v>
                </c:pt>
                <c:pt idx="3">
                  <c:v>Entre 19 y 29 años</c:v>
                </c:pt>
                <c:pt idx="4">
                  <c:v>Entre 30 y 45 años</c:v>
                </c:pt>
                <c:pt idx="5">
                  <c:v>Entre 46 y 65 años</c:v>
                </c:pt>
                <c:pt idx="6">
                  <c:v>Mayores de 65 años</c:v>
                </c:pt>
              </c:strCache>
            </c:strRef>
          </c:cat>
          <c:val>
            <c:numRef>
              <c:f>'Pob y BDH'!$C$32:$C$38</c:f>
              <c:numCache>
                <c:formatCode>#,##0.00</c:formatCode>
                <c:ptCount val="7"/>
                <c:pt idx="0">
                  <c:v>28.442665000000002</c:v>
                </c:pt>
                <c:pt idx="1">
                  <c:v>30.060836999999999</c:v>
                </c:pt>
                <c:pt idx="2">
                  <c:v>27.925874</c:v>
                </c:pt>
                <c:pt idx="3">
                  <c:v>17.134747000000001</c:v>
                </c:pt>
                <c:pt idx="4">
                  <c:v>18.517016000000002</c:v>
                </c:pt>
                <c:pt idx="5">
                  <c:v>14.426197</c:v>
                </c:pt>
                <c:pt idx="6">
                  <c:v>18.010634</c:v>
                </c:pt>
              </c:numCache>
            </c:numRef>
          </c:val>
          <c:extLst>
            <c:ext xmlns:c16="http://schemas.microsoft.com/office/drawing/2014/chart" uri="{C3380CC4-5D6E-409C-BE32-E72D297353CC}">
              <c16:uniqueId val="{00000000-C669-4BAF-80D1-7B90D1F4B3E4}"/>
            </c:ext>
          </c:extLst>
        </c:ser>
        <c:ser>
          <c:idx val="1"/>
          <c:order val="1"/>
          <c:tx>
            <c:strRef>
              <c:f>'Pob y BDH'!$F$10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 y BDH'!$B$32:$B$38</c:f>
              <c:strCache>
                <c:ptCount val="7"/>
                <c:pt idx="0">
                  <c:v>Menores de 5 años</c:v>
                </c:pt>
                <c:pt idx="1">
                  <c:v>Entre 6 y 12 años</c:v>
                </c:pt>
                <c:pt idx="2">
                  <c:v>Entre 13 y 18 años</c:v>
                </c:pt>
                <c:pt idx="3">
                  <c:v>Entre 19 y 29 años</c:v>
                </c:pt>
                <c:pt idx="4">
                  <c:v>Entre 30 y 45 años</c:v>
                </c:pt>
                <c:pt idx="5">
                  <c:v>Entre 46 y 65 años</c:v>
                </c:pt>
                <c:pt idx="6">
                  <c:v>Mayores de 65 años</c:v>
                </c:pt>
              </c:strCache>
            </c:strRef>
          </c:cat>
          <c:val>
            <c:numRef>
              <c:f>'Pob y BDH'!$F$20:$F$25</c:f>
              <c:numCache>
                <c:formatCode>#,##0.00</c:formatCode>
                <c:ptCount val="6"/>
                <c:pt idx="0">
                  <c:v>58.218978</c:v>
                </c:pt>
                <c:pt idx="1">
                  <c:v>37.688761</c:v>
                </c:pt>
                <c:pt idx="2">
                  <c:v>35.038784</c:v>
                </c:pt>
                <c:pt idx="3">
                  <c:v>19.068300000000001</c:v>
                </c:pt>
                <c:pt idx="4">
                  <c:v>11.128102999999999</c:v>
                </c:pt>
                <c:pt idx="5">
                  <c:v>0</c:v>
                </c:pt>
              </c:numCache>
            </c:numRef>
          </c:val>
          <c:extLst>
            <c:ext xmlns:c16="http://schemas.microsoft.com/office/drawing/2014/chart" uri="{C3380CC4-5D6E-409C-BE32-E72D297353CC}">
              <c16:uniqueId val="{00000001-C669-4BAF-80D1-7B90D1F4B3E4}"/>
            </c:ext>
          </c:extLst>
        </c:ser>
        <c:dLbls>
          <c:dLblPos val="outEnd"/>
          <c:showLegendKey val="0"/>
          <c:showVal val="1"/>
          <c:showCatName val="0"/>
          <c:showSerName val="0"/>
          <c:showPercent val="0"/>
          <c:showBubbleSize val="0"/>
        </c:dLbls>
        <c:gapWidth val="100"/>
        <c:axId val="380061648"/>
        <c:axId val="380062208"/>
      </c:barChart>
      <c:catAx>
        <c:axId val="38006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80062208"/>
        <c:crosses val="autoZero"/>
        <c:auto val="1"/>
        <c:lblAlgn val="ctr"/>
        <c:lblOffset val="100"/>
        <c:noMultiLvlLbl val="0"/>
      </c:catAx>
      <c:valAx>
        <c:axId val="380062208"/>
        <c:scaling>
          <c:orientation val="minMax"/>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80061648"/>
        <c:crosses val="autoZero"/>
        <c:crossBetween val="between"/>
      </c:valAx>
      <c:spPr>
        <a:noFill/>
        <a:ln>
          <a:noFill/>
        </a:ln>
        <a:effectLst/>
      </c:spPr>
    </c:plotArea>
    <c:legend>
      <c:legendPos val="b"/>
      <c:layout>
        <c:manualLayout>
          <c:xMode val="edge"/>
          <c:yMode val="edge"/>
          <c:x val="0.44326556445223841"/>
          <c:y val="0.94194511710221163"/>
          <c:w val="0.10871715126785914"/>
          <c:h val="4.129375182227704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'[2]7'!$L$47:$L$50</c:f>
              <c:strCache>
                <c:ptCount val="4"/>
                <c:pt idx="0">
                  <c:v>Urbano</c:v>
                </c:pt>
                <c:pt idx="1">
                  <c:v>Rural</c:v>
                </c:pt>
                <c:pt idx="2">
                  <c:v>Hombre</c:v>
                </c:pt>
                <c:pt idx="3">
                  <c:v>Mujer</c:v>
                </c:pt>
              </c:strCache>
            </c:strRef>
          </c:cat>
          <c:val>
            <c:numRef>
              <c:f>'[2]7'!$M$47:$M$50</c:f>
              <c:numCache>
                <c:formatCode>General</c:formatCode>
                <c:ptCount val="4"/>
                <c:pt idx="0">
                  <c:v>9.6971812144931141E-2</c:v>
                </c:pt>
                <c:pt idx="1">
                  <c:v>0.36419701179357727</c:v>
                </c:pt>
                <c:pt idx="2">
                  <c:v>0.23615353639103545</c:v>
                </c:pt>
                <c:pt idx="3">
                  <c:v>0.1411711242920512</c:v>
                </c:pt>
              </c:numCache>
            </c:numRef>
          </c:val>
          <c:extLst>
            <c:ext xmlns:c16="http://schemas.microsoft.com/office/drawing/2014/chart" uri="{C3380CC4-5D6E-409C-BE32-E72D297353CC}">
              <c16:uniqueId val="{00000000-FB13-4FD3-A91C-23F2F23E5011}"/>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'[2]7'!$L$47:$L$50</c:f>
              <c:strCache>
                <c:ptCount val="4"/>
                <c:pt idx="0">
                  <c:v>Urbano</c:v>
                </c:pt>
                <c:pt idx="1">
                  <c:v>Rural</c:v>
                </c:pt>
                <c:pt idx="2">
                  <c:v>Hombre</c:v>
                </c:pt>
                <c:pt idx="3">
                  <c:v>Mujer</c:v>
                </c:pt>
              </c:strCache>
            </c:strRef>
          </c:cat>
          <c:val>
            <c:numRef>
              <c:f>'[2]7'!$N$47:$N$50</c:f>
              <c:numCache>
                <c:formatCode>General</c:formatCode>
                <c:ptCount val="4"/>
                <c:pt idx="0">
                  <c:v>7.3906374314472834E-2</c:v>
                </c:pt>
                <c:pt idx="1">
                  <c:v>0.33536947648996868</c:v>
                </c:pt>
                <c:pt idx="2">
                  <c:v>0.2083042962721264</c:v>
                </c:pt>
                <c:pt idx="3">
                  <c:v>0.12941756408320643</c:v>
                </c:pt>
              </c:numCache>
            </c:numRef>
          </c:val>
          <c:extLst>
            <c:ext xmlns:c16="http://schemas.microsoft.com/office/drawing/2014/chart" uri="{C3380CC4-5D6E-409C-BE32-E72D297353CC}">
              <c16:uniqueId val="{00000001-FB13-4FD3-A91C-23F2F23E5011}"/>
            </c:ext>
          </c:extLst>
        </c:ser>
        <c:dLbls>
          <c:showLegendKey val="0"/>
          <c:showVal val="0"/>
          <c:showCatName val="0"/>
          <c:showSerName val="0"/>
          <c:showPercent val="0"/>
          <c:showBubbleSize val="0"/>
        </c:dLbls>
        <c:gapWidth val="100"/>
        <c:overlap val="-24"/>
        <c:axId val="447283408"/>
        <c:axId val="447283968"/>
      </c:barChart>
      <c:catAx>
        <c:axId val="44728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83968"/>
        <c:crosses val="autoZero"/>
        <c:auto val="1"/>
        <c:lblAlgn val="ctr"/>
        <c:lblOffset val="100"/>
        <c:noMultiLvlLbl val="0"/>
      </c:catAx>
      <c:valAx>
        <c:axId val="447283968"/>
        <c:scaling>
          <c:orientation val="minMax"/>
        </c:scaling>
        <c:delete val="1"/>
        <c:axPos val="l"/>
        <c:numFmt formatCode="General" sourceLinked="1"/>
        <c:majorTickMark val="out"/>
        <c:minorTickMark val="none"/>
        <c:tickLblPos val="nextTo"/>
        <c:crossAx val="447283408"/>
        <c:crosses val="autoZero"/>
        <c:crossBetween val="between"/>
      </c:valAx>
      <c:spPr>
        <a:noFill/>
        <a:ln w="25400">
          <a:noFill/>
        </a:ln>
      </c:spPr>
    </c:plotArea>
    <c:legend>
      <c:legendPos val="r"/>
      <c:layout>
        <c:manualLayout>
          <c:xMode val="edge"/>
          <c:yMode val="edge"/>
          <c:x val="0.35287874015748033"/>
          <c:y val="0.91513223283637768"/>
          <c:w val="0.28396692913385824"/>
          <c:h val="8.043753414071974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253810470510271E-2"/>
          <c:y val="7.0892963647926049E-2"/>
          <c:w val="0.95725239116482208"/>
          <c:h val="0.7139718403809473"/>
        </c:manualLayout>
      </c:layout>
      <c:barChart>
        <c:barDir val="col"/>
        <c:grouping val="clustered"/>
        <c:varyColors val="0"/>
        <c:ser>
          <c:idx val="0"/>
          <c:order val="0"/>
          <c:tx>
            <c:strRef>
              <c:f>'[2]7'!$M$8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'[2]7'!$L$51:$L$57</c:f>
              <c:strCache>
                <c:ptCount val="7"/>
                <c:pt idx="0">
                  <c:v>Indígena</c:v>
                </c:pt>
                <c:pt idx="1">
                  <c:v>Afroecuatoriano (a) /Afrodescendiente</c:v>
                </c:pt>
                <c:pt idx="2">
                  <c:v>Negro (a)</c:v>
                </c:pt>
                <c:pt idx="3">
                  <c:v>Mulato  (a)</c:v>
                </c:pt>
                <c:pt idx="4">
                  <c:v>Montubio (a)</c:v>
                </c:pt>
                <c:pt idx="5">
                  <c:v>Mestizo (a)</c:v>
                </c:pt>
                <c:pt idx="6">
                  <c:v>Blanco (a)</c:v>
                </c:pt>
              </c:strCache>
            </c:strRef>
          </c:cat>
          <c:val>
            <c:numRef>
              <c:f>'[2]7'!$M$51:$M$57</c:f>
              <c:numCache>
                <c:formatCode>General</c:formatCode>
                <c:ptCount val="7"/>
                <c:pt idx="0">
                  <c:v>0.51733597467052261</c:v>
                </c:pt>
                <c:pt idx="1">
                  <c:v>0.12359576846315359</c:v>
                </c:pt>
                <c:pt idx="2">
                  <c:v>9.1746499048895688E-2</c:v>
                </c:pt>
                <c:pt idx="3">
                  <c:v>0.13926661064202064</c:v>
                </c:pt>
                <c:pt idx="4">
                  <c:v>0.25819123299865343</c:v>
                </c:pt>
                <c:pt idx="5">
                  <c:v>0.14969507827832523</c:v>
                </c:pt>
                <c:pt idx="6">
                  <c:v>0.25929863406035453</c:v>
                </c:pt>
              </c:numCache>
            </c:numRef>
          </c:val>
          <c:extLst>
            <c:ext xmlns:c16="http://schemas.microsoft.com/office/drawing/2014/chart" uri="{C3380CC4-5D6E-409C-BE32-E72D297353CC}">
              <c16:uniqueId val="{00000000-8CF9-46DF-B410-1F689A627B0E}"/>
            </c:ext>
          </c:extLst>
        </c:ser>
        <c:ser>
          <c:idx val="1"/>
          <c:order val="1"/>
          <c:tx>
            <c:strRef>
              <c:f>'[2]7'!$N$8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'[2]7'!$L$51:$L$57</c:f>
              <c:strCache>
                <c:ptCount val="7"/>
                <c:pt idx="0">
                  <c:v>Indígena</c:v>
                </c:pt>
                <c:pt idx="1">
                  <c:v>Afroecuatoriano (a) /Afrodescendiente</c:v>
                </c:pt>
                <c:pt idx="2">
                  <c:v>Negro (a)</c:v>
                </c:pt>
                <c:pt idx="3">
                  <c:v>Mulato  (a)</c:v>
                </c:pt>
                <c:pt idx="4">
                  <c:v>Montubio (a)</c:v>
                </c:pt>
                <c:pt idx="5">
                  <c:v>Mestizo (a)</c:v>
                </c:pt>
                <c:pt idx="6">
                  <c:v>Blanco (a)</c:v>
                </c:pt>
              </c:strCache>
            </c:strRef>
          </c:cat>
          <c:val>
            <c:numRef>
              <c:f>'[2]7'!$N$51:$N$57</c:f>
              <c:numCache>
                <c:formatCode>General</c:formatCode>
                <c:ptCount val="7"/>
                <c:pt idx="0">
                  <c:v>0.53300000000000003</c:v>
                </c:pt>
                <c:pt idx="1">
                  <c:v>7.5999999999999998E-2</c:v>
                </c:pt>
                <c:pt idx="2">
                  <c:v>0.19</c:v>
                </c:pt>
                <c:pt idx="3">
                  <c:v>9.5000000000000001E-2</c:v>
                </c:pt>
                <c:pt idx="4">
                  <c:v>0.16400000000000001</c:v>
                </c:pt>
                <c:pt idx="5">
                  <c:v>0.124</c:v>
                </c:pt>
                <c:pt idx="6">
                  <c:v>0.28999999999999998</c:v>
                </c:pt>
              </c:numCache>
            </c:numRef>
          </c:val>
          <c:extLst>
            <c:ext xmlns:c16="http://schemas.microsoft.com/office/drawing/2014/chart" uri="{C3380CC4-5D6E-409C-BE32-E72D297353CC}">
              <c16:uniqueId val="{00000001-8CF9-46DF-B410-1F689A627B0E}"/>
            </c:ext>
          </c:extLst>
        </c:ser>
        <c:dLbls>
          <c:showLegendKey val="0"/>
          <c:showVal val="0"/>
          <c:showCatName val="0"/>
          <c:showSerName val="0"/>
          <c:showPercent val="0"/>
          <c:showBubbleSize val="0"/>
        </c:dLbls>
        <c:gapWidth val="100"/>
        <c:overlap val="-24"/>
        <c:axId val="447287328"/>
        <c:axId val="447287888"/>
      </c:barChart>
      <c:catAx>
        <c:axId val="44728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7287888"/>
        <c:crosses val="autoZero"/>
        <c:auto val="1"/>
        <c:lblAlgn val="ctr"/>
        <c:lblOffset val="100"/>
        <c:noMultiLvlLbl val="0"/>
      </c:catAx>
      <c:valAx>
        <c:axId val="447287888"/>
        <c:scaling>
          <c:orientation val="minMax"/>
        </c:scaling>
        <c:delete val="1"/>
        <c:axPos val="l"/>
        <c:numFmt formatCode="General" sourceLinked="1"/>
        <c:majorTickMark val="out"/>
        <c:minorTickMark val="none"/>
        <c:tickLblPos val="nextTo"/>
        <c:crossAx val="447287328"/>
        <c:crosses val="autoZero"/>
        <c:crossBetween val="between"/>
      </c:valAx>
      <c:spPr>
        <a:noFill/>
        <a:ln w="25400">
          <a:noFill/>
        </a:ln>
      </c:spPr>
    </c:plotArea>
    <c:legend>
      <c:legendPos val="r"/>
      <c:layout>
        <c:manualLayout>
          <c:xMode val="edge"/>
          <c:yMode val="edge"/>
          <c:x val="0.35287867347839302"/>
          <c:y val="0.91513223283637768"/>
          <c:w val="0.28396701346329217"/>
          <c:h val="8.043753414071974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PAM'!$G$14:$G$18</c15:sqref>
                  </c15:fullRef>
                </c:ext>
              </c:extLst>
              <c:f>('Caract. PAM'!$G$14:$G$15,'Caract. PAM'!$G$17:$G$18)</c:f>
              <c:strCache>
                <c:ptCount val="4"/>
                <c:pt idx="0">
                  <c:v>Urbano</c:v>
                </c:pt>
                <c:pt idx="1">
                  <c:v>Rural</c:v>
                </c:pt>
                <c:pt idx="2">
                  <c:v>Hombre</c:v>
                </c:pt>
                <c:pt idx="3">
                  <c:v>Mujer</c:v>
                </c:pt>
              </c:strCache>
            </c:strRef>
          </c:cat>
          <c:val>
            <c:numRef>
              <c:extLst>
                <c:ext xmlns:c15="http://schemas.microsoft.com/office/drawing/2012/chart" uri="{02D57815-91ED-43cb-92C2-25804820EDAC}">
                  <c15:fullRef>
                    <c15:sqref>'Caract. PAM'!$H$14:$H$18</c15:sqref>
                  </c15:fullRef>
                </c:ext>
              </c:extLst>
              <c:f>('Caract. PAM'!$H$14:$H$15,'Caract. PAM'!$H$17:$H$18)</c:f>
              <c:numCache>
                <c:formatCode>0.00</c:formatCode>
                <c:ptCount val="4"/>
                <c:pt idx="0">
                  <c:v>65.166769030603533</c:v>
                </c:pt>
                <c:pt idx="1">
                  <c:v>34.833230969396304</c:v>
                </c:pt>
                <c:pt idx="2">
                  <c:v>47.638503724121513</c:v>
                </c:pt>
                <c:pt idx="3">
                  <c:v>52.361496275878572</c:v>
                </c:pt>
              </c:numCache>
            </c:numRef>
          </c:val>
          <c:extLst>
            <c:ext xmlns:c16="http://schemas.microsoft.com/office/drawing/2014/chart" uri="{C3380CC4-5D6E-409C-BE32-E72D297353CC}">
              <c16:uniqueId val="{00000000-AA9F-4280-9B7F-F78E5DA36C73}"/>
            </c:ext>
          </c:extLst>
        </c:ser>
        <c:ser>
          <c:idx val="1"/>
          <c:order val="1"/>
          <c:tx>
            <c:strRef>
              <c:f>'Caract. PAM'!$I$9</c:f>
              <c:strCache>
                <c:ptCount val="1"/>
                <c:pt idx="0">
                  <c:v>2017</c:v>
                </c:pt>
              </c:strCache>
            </c:strRef>
          </c:tx>
          <c:spPr>
            <a:gradFill flip="none" rotWithShape="1">
              <a:gsLst>
                <a:gs pos="0">
                  <a:schemeClr val="accent5">
                    <a:lumMod val="0"/>
                    <a:lumOff val="100000"/>
                  </a:schemeClr>
                </a:gs>
                <a:gs pos="45000">
                  <a:schemeClr val="accent5">
                    <a:lumMod val="0"/>
                    <a:lumOff val="100000"/>
                  </a:schemeClr>
                </a:gs>
                <a:gs pos="100000">
                  <a:schemeClr val="accent5">
                    <a:lumMod val="100000"/>
                  </a:schemeClr>
                </a:gs>
              </a:gsLst>
              <a:path path="circle">
                <a:fillToRect l="50000" t="-80000" r="50000" b="18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PAM'!$G$14:$G$18</c15:sqref>
                  </c15:fullRef>
                </c:ext>
              </c:extLst>
              <c:f>('Caract. PAM'!$G$14:$G$15,'Caract. PAM'!$G$17:$G$18)</c:f>
              <c:strCache>
                <c:ptCount val="4"/>
                <c:pt idx="0">
                  <c:v>Urbano</c:v>
                </c:pt>
                <c:pt idx="1">
                  <c:v>Rural</c:v>
                </c:pt>
                <c:pt idx="2">
                  <c:v>Hombre</c:v>
                </c:pt>
                <c:pt idx="3">
                  <c:v>Mujer</c:v>
                </c:pt>
              </c:strCache>
            </c:strRef>
          </c:cat>
          <c:val>
            <c:numRef>
              <c:extLst>
                <c:ext xmlns:c15="http://schemas.microsoft.com/office/drawing/2012/chart" uri="{02D57815-91ED-43cb-92C2-25804820EDAC}">
                  <c15:fullRef>
                    <c15:sqref>'Caract. PAM'!$I$14:$I$18</c15:sqref>
                  </c15:fullRef>
                </c:ext>
              </c:extLst>
              <c:f>('Caract. PAM'!$I$14:$I$15,'Caract. PAM'!$I$17:$I$18)</c:f>
              <c:numCache>
                <c:formatCode>0.00</c:formatCode>
                <c:ptCount val="4"/>
                <c:pt idx="0">
                  <c:v>63.311382783515072</c:v>
                </c:pt>
                <c:pt idx="1">
                  <c:v>36.688617216485092</c:v>
                </c:pt>
                <c:pt idx="2">
                  <c:v>46.220352131357586</c:v>
                </c:pt>
                <c:pt idx="3">
                  <c:v>53.779647868642698</c:v>
                </c:pt>
              </c:numCache>
            </c:numRef>
          </c:val>
          <c:extLst>
            <c:ext xmlns:c16="http://schemas.microsoft.com/office/drawing/2014/chart" uri="{C3380CC4-5D6E-409C-BE32-E72D297353CC}">
              <c16:uniqueId val="{00000001-AA9F-4280-9B7F-F78E5DA36C73}"/>
            </c:ext>
          </c:extLst>
        </c:ser>
        <c:ser>
          <c:idx val="2"/>
          <c:order val="2"/>
          <c:tx>
            <c:strRef>
              <c:f>'Caract. PAM'!$J$9</c:f>
              <c:strCache>
                <c:ptCount val="1"/>
                <c:pt idx="0">
                  <c:v>2018</c:v>
                </c:pt>
              </c:strCache>
            </c:strRef>
          </c:tx>
          <c:spPr>
            <a:gradFill flip="none" rotWithShape="1">
              <a:gsLst>
                <a:gs pos="21000">
                  <a:schemeClr val="accent6">
                    <a:lumMod val="40000"/>
                    <a:lumOff val="60000"/>
                  </a:schemeClr>
                </a:gs>
                <a:gs pos="64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PAM'!$G$14:$G$18</c15:sqref>
                  </c15:fullRef>
                </c:ext>
              </c:extLst>
              <c:f>('Caract. PAM'!$G$14:$G$15,'Caract. PAM'!$G$17:$G$18)</c:f>
              <c:strCache>
                <c:ptCount val="4"/>
                <c:pt idx="0">
                  <c:v>Urbano</c:v>
                </c:pt>
                <c:pt idx="1">
                  <c:v>Rural</c:v>
                </c:pt>
                <c:pt idx="2">
                  <c:v>Hombre</c:v>
                </c:pt>
                <c:pt idx="3">
                  <c:v>Mujer</c:v>
                </c:pt>
              </c:strCache>
            </c:strRef>
          </c:cat>
          <c:val>
            <c:numRef>
              <c:extLst>
                <c:ext xmlns:c15="http://schemas.microsoft.com/office/drawing/2012/chart" uri="{02D57815-91ED-43cb-92C2-25804820EDAC}">
                  <c15:fullRef>
                    <c15:sqref>'Caract. PAM'!$J$14:$J$18</c15:sqref>
                  </c15:fullRef>
                </c:ext>
              </c:extLst>
              <c:f>('Caract. PAM'!$J$14:$J$15,'Caract. PAM'!$J$17:$J$18)</c:f>
              <c:numCache>
                <c:formatCode>0.00</c:formatCode>
                <c:ptCount val="4"/>
                <c:pt idx="0">
                  <c:v>66.229525845523611</c:v>
                </c:pt>
                <c:pt idx="1">
                  <c:v>33.770474154476162</c:v>
                </c:pt>
                <c:pt idx="2">
                  <c:v>47.786284948502541</c:v>
                </c:pt>
                <c:pt idx="3">
                  <c:v>52.213715051497388</c:v>
                </c:pt>
              </c:numCache>
            </c:numRef>
          </c:val>
          <c:extLst>
            <c:ext xmlns:c16="http://schemas.microsoft.com/office/drawing/2014/chart" uri="{C3380CC4-5D6E-409C-BE32-E72D297353CC}">
              <c16:uniqueId val="{00000000-7E89-49CF-BEB2-7131B31D762F}"/>
            </c:ext>
          </c:extLst>
        </c:ser>
        <c:ser>
          <c:idx val="3"/>
          <c:order val="3"/>
          <c:tx>
            <c:strRef>
              <c:f>'Caract. PAM'!$K$9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PAM'!$G$14:$G$18</c15:sqref>
                  </c15:fullRef>
                </c:ext>
              </c:extLst>
              <c:f>('Caract. PAM'!$G$14:$G$15,'Caract. PAM'!$G$17:$G$18)</c:f>
              <c:strCache>
                <c:ptCount val="4"/>
                <c:pt idx="0">
                  <c:v>Urbano</c:v>
                </c:pt>
                <c:pt idx="1">
                  <c:v>Rural</c:v>
                </c:pt>
                <c:pt idx="2">
                  <c:v>Hombre</c:v>
                </c:pt>
                <c:pt idx="3">
                  <c:v>Mujer</c:v>
                </c:pt>
              </c:strCache>
            </c:strRef>
          </c:cat>
          <c:val>
            <c:numRef>
              <c:extLst>
                <c:ext xmlns:c15="http://schemas.microsoft.com/office/drawing/2012/chart" uri="{02D57815-91ED-43cb-92C2-25804820EDAC}">
                  <c15:fullRef>
                    <c15:sqref>'Caract. PAM'!$K$14:$K$18</c15:sqref>
                  </c15:fullRef>
                </c:ext>
              </c:extLst>
              <c:f>('Caract. PAM'!$K$14:$K$15,'Caract. PAM'!$K$17:$K$18)</c:f>
              <c:numCache>
                <c:formatCode>0.00</c:formatCode>
                <c:ptCount val="4"/>
                <c:pt idx="0">
                  <c:v>65.476185337354408</c:v>
                </c:pt>
                <c:pt idx="1">
                  <c:v>34.523814662644661</c:v>
                </c:pt>
                <c:pt idx="2">
                  <c:v>48.447606882407499</c:v>
                </c:pt>
                <c:pt idx="3">
                  <c:v>51.552393117591578</c:v>
                </c:pt>
              </c:numCache>
            </c:numRef>
          </c:val>
          <c:extLst>
            <c:ext xmlns:c16="http://schemas.microsoft.com/office/drawing/2014/chart" uri="{C3380CC4-5D6E-409C-BE32-E72D297353CC}">
              <c16:uniqueId val="{00000001-7E89-49CF-BEB2-7131B31D762F}"/>
            </c:ext>
          </c:extLst>
        </c:ser>
        <c:dLbls>
          <c:showLegendKey val="0"/>
          <c:showVal val="1"/>
          <c:showCatName val="0"/>
          <c:showSerName val="0"/>
          <c:showPercent val="0"/>
          <c:showBubbleSize val="0"/>
        </c:dLbls>
        <c:gapWidth val="150"/>
        <c:overlap val="-25"/>
        <c:axId val="447292368"/>
        <c:axId val="447292928"/>
      </c:barChart>
      <c:catAx>
        <c:axId val="44729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7292928"/>
        <c:crosses val="autoZero"/>
        <c:auto val="1"/>
        <c:lblAlgn val="ctr"/>
        <c:lblOffset val="100"/>
        <c:noMultiLvlLbl val="0"/>
      </c:catAx>
      <c:valAx>
        <c:axId val="447292928"/>
        <c:scaling>
          <c:orientation val="minMax"/>
        </c:scaling>
        <c:delete val="1"/>
        <c:axPos val="l"/>
        <c:numFmt formatCode="0.00" sourceLinked="1"/>
        <c:majorTickMark val="none"/>
        <c:minorTickMark val="none"/>
        <c:tickLblPos val="nextTo"/>
        <c:crossAx val="447292368"/>
        <c:crosses val="autoZero"/>
        <c:crossBetween val="between"/>
      </c:valAx>
      <c:spPr>
        <a:noFill/>
        <a:ln w="25400">
          <a:noFill/>
        </a:ln>
        <a:effectLst/>
      </c:spPr>
    </c:plotArea>
    <c:legend>
      <c:legendPos val="t"/>
      <c:layout>
        <c:manualLayout>
          <c:xMode val="edge"/>
          <c:yMode val="edge"/>
          <c:x val="0.41935089206824455"/>
          <c:y val="0.79646017699115046"/>
          <c:w val="0.30375568348408094"/>
          <c:h val="0.104305394811255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48478923356057E-2"/>
          <c:y val="0.11238110688482711"/>
          <c:w val="0.946177370030581"/>
          <c:h val="0.6466607503594396"/>
        </c:manualLayout>
      </c:layout>
      <c:barChart>
        <c:barDir val="col"/>
        <c:grouping val="clustered"/>
        <c:varyColors val="0"/>
        <c:ser>
          <c:idx val="0"/>
          <c:order val="0"/>
          <c:tx>
            <c:strRef>
              <c:f>'Caract. PAM'!$G$10</c:f>
              <c:strCache>
                <c:ptCount val="1"/>
                <c:pt idx="0">
                  <c:v>Nacional</c:v>
                </c:pt>
              </c:strCache>
            </c:strRef>
          </c:tx>
          <c:spPr>
            <a:solidFill>
              <a:schemeClr val="accent1"/>
            </a:solidFill>
            <a:ln>
              <a:noFill/>
            </a:ln>
            <a:effectLst/>
          </c:spPr>
          <c:invertIfNegative val="0"/>
          <c:dPt>
            <c:idx val="1"/>
            <c:invertIfNegative val="0"/>
            <c:bubble3D val="0"/>
            <c:spPr>
              <a:gradFill flip="none" rotWithShape="1">
                <a:gsLst>
                  <a:gs pos="0">
                    <a:schemeClr val="accent5">
                      <a:lumMod val="40000"/>
                      <a:lumOff val="60000"/>
                    </a:schemeClr>
                  </a:gs>
                  <a:gs pos="46000">
                    <a:schemeClr val="accent5">
                      <a:lumMod val="95000"/>
                      <a:lumOff val="5000"/>
                    </a:schemeClr>
                  </a:gs>
                  <a:gs pos="100000">
                    <a:schemeClr val="accent5">
                      <a:lumMod val="60000"/>
                    </a:schemeClr>
                  </a:gs>
                </a:gsLst>
                <a:path path="circle">
                  <a:fillToRect l="50000" t="130000" r="50000" b="-30000"/>
                </a:path>
                <a:tileRect/>
              </a:gradFill>
              <a:ln>
                <a:noFill/>
              </a:ln>
              <a:effectLst/>
            </c:spPr>
            <c:extLst>
              <c:ext xmlns:c16="http://schemas.microsoft.com/office/drawing/2014/chart" uri="{C3380CC4-5D6E-409C-BE32-E72D297353CC}">
                <c16:uniqueId val="{00000003-5BF9-42F2-BC9E-42F8FAA463C3}"/>
              </c:ext>
            </c:extLst>
          </c:dPt>
          <c:dPt>
            <c:idx val="2"/>
            <c:invertIfNegative val="0"/>
            <c:bubble3D val="0"/>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extLst>
              <c:ext xmlns:c16="http://schemas.microsoft.com/office/drawing/2014/chart" uri="{C3380CC4-5D6E-409C-BE32-E72D297353CC}">
                <c16:uniqueId val="{00000003-9C00-45D3-89C3-D51F97CDFD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'Caract. PAM'!$H$9:$K$9</c:f>
              <c:numCache>
                <c:formatCode>General</c:formatCode>
                <c:ptCount val="4"/>
                <c:pt idx="0">
                  <c:v>2016</c:v>
                </c:pt>
                <c:pt idx="1">
                  <c:v>2017</c:v>
                </c:pt>
                <c:pt idx="2">
                  <c:v>2018</c:v>
                </c:pt>
                <c:pt idx="3">
                  <c:v>2019</c:v>
                </c:pt>
              </c:numCache>
            </c:numRef>
          </c:cat>
          <c:val>
            <c:numRef>
              <c:f>'Caract. PAM'!$H$10:$K$10</c:f>
              <c:numCache>
                <c:formatCode>#,##0</c:formatCode>
                <c:ptCount val="4"/>
                <c:pt idx="0">
                  <c:v>1171526.7225272527</c:v>
                </c:pt>
                <c:pt idx="1">
                  <c:v>1212169.2814550712</c:v>
                </c:pt>
                <c:pt idx="2">
                  <c:v>1543359.0114712552</c:v>
                </c:pt>
                <c:pt idx="3">
                  <c:v>1605857.6988630735</c:v>
                </c:pt>
              </c:numCache>
            </c:numRef>
          </c:val>
          <c:extLst>
            <c:ext xmlns:c16="http://schemas.microsoft.com/office/drawing/2014/chart" uri="{C3380CC4-5D6E-409C-BE32-E72D297353CC}">
              <c16:uniqueId val="{00000004-5BF9-42F2-BC9E-42F8FAA463C3}"/>
            </c:ext>
          </c:extLst>
        </c:ser>
        <c:dLbls>
          <c:showLegendKey val="0"/>
          <c:showVal val="1"/>
          <c:showCatName val="0"/>
          <c:showSerName val="0"/>
          <c:showPercent val="0"/>
          <c:showBubbleSize val="0"/>
        </c:dLbls>
        <c:gapWidth val="150"/>
        <c:overlap val="-25"/>
        <c:axId val="447295728"/>
        <c:axId val="447296288"/>
      </c:barChart>
      <c:catAx>
        <c:axId val="44729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7296288"/>
        <c:crosses val="autoZero"/>
        <c:auto val="1"/>
        <c:lblAlgn val="ctr"/>
        <c:lblOffset val="100"/>
        <c:noMultiLvlLbl val="0"/>
      </c:catAx>
      <c:valAx>
        <c:axId val="447296288"/>
        <c:scaling>
          <c:orientation val="minMax"/>
        </c:scaling>
        <c:delete val="1"/>
        <c:axPos val="l"/>
        <c:numFmt formatCode="#,##0" sourceLinked="1"/>
        <c:majorTickMark val="none"/>
        <c:minorTickMark val="none"/>
        <c:tickLblPos val="nextTo"/>
        <c:crossAx val="44729572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PAM'!$G$20:$G$25</c:f>
              <c:strCache>
                <c:ptCount val="6"/>
                <c:pt idx="0">
                  <c:v>Indígena</c:v>
                </c:pt>
                <c:pt idx="1">
                  <c:v>Afroecuatoriano</c:v>
                </c:pt>
                <c:pt idx="2">
                  <c:v>Montuvio</c:v>
                </c:pt>
                <c:pt idx="3">
                  <c:v>Mestizo</c:v>
                </c:pt>
                <c:pt idx="4">
                  <c:v>Blanco </c:v>
                </c:pt>
                <c:pt idx="5">
                  <c:v>Otro</c:v>
                </c:pt>
              </c:strCache>
            </c:strRef>
          </c:cat>
          <c:val>
            <c:numRef>
              <c:f>'Caract. PAM'!$H$20:$H$25</c:f>
              <c:numCache>
                <c:formatCode>0.00</c:formatCode>
                <c:ptCount val="6"/>
                <c:pt idx="0">
                  <c:v>6.8924577272683374</c:v>
                </c:pt>
                <c:pt idx="1">
                  <c:v>3.5961092956512632</c:v>
                </c:pt>
                <c:pt idx="2">
                  <c:v>5.8608313211759899</c:v>
                </c:pt>
                <c:pt idx="3">
                  <c:v>80.937441812948265</c:v>
                </c:pt>
                <c:pt idx="4">
                  <c:v>2.6599523948288595</c:v>
                </c:pt>
                <c:pt idx="5">
                  <c:v>5.3207448126995446E-2</c:v>
                </c:pt>
              </c:numCache>
            </c:numRef>
          </c:val>
          <c:extLst>
            <c:ext xmlns:c16="http://schemas.microsoft.com/office/drawing/2014/chart" uri="{C3380CC4-5D6E-409C-BE32-E72D297353CC}">
              <c16:uniqueId val="{00000000-E145-4994-B9C0-CA6F87F8A97A}"/>
            </c:ext>
          </c:extLst>
        </c:ser>
        <c:ser>
          <c:idx val="1"/>
          <c:order val="1"/>
          <c:tx>
            <c:strRef>
              <c:f>'Caract. PAM'!$I$9</c:f>
              <c:strCache>
                <c:ptCount val="1"/>
                <c:pt idx="0">
                  <c:v>2017</c:v>
                </c:pt>
              </c:strCache>
            </c:strRef>
          </c:tx>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PAM'!$G$20:$G$25</c:f>
              <c:strCache>
                <c:ptCount val="6"/>
                <c:pt idx="0">
                  <c:v>Indígena</c:v>
                </c:pt>
                <c:pt idx="1">
                  <c:v>Afroecuatoriano</c:v>
                </c:pt>
                <c:pt idx="2">
                  <c:v>Montuvio</c:v>
                </c:pt>
                <c:pt idx="3">
                  <c:v>Mestizo</c:v>
                </c:pt>
                <c:pt idx="4">
                  <c:v>Blanco </c:v>
                </c:pt>
                <c:pt idx="5">
                  <c:v>Otro</c:v>
                </c:pt>
              </c:strCache>
            </c:strRef>
          </c:cat>
          <c:val>
            <c:numRef>
              <c:f>'Caract. PAM'!$I$20:$I$25</c:f>
              <c:numCache>
                <c:formatCode>0.00</c:formatCode>
                <c:ptCount val="6"/>
                <c:pt idx="0">
                  <c:v>8.3776663561587039</c:v>
                </c:pt>
                <c:pt idx="1">
                  <c:v>3.5889814898849322</c:v>
                </c:pt>
                <c:pt idx="2">
                  <c:v>5.9072546886148753</c:v>
                </c:pt>
                <c:pt idx="3">
                  <c:v>79.530307869115035</c:v>
                </c:pt>
                <c:pt idx="4">
                  <c:v>2.4668824296595999</c:v>
                </c:pt>
                <c:pt idx="5">
                  <c:v>0.12890716656677403</c:v>
                </c:pt>
              </c:numCache>
            </c:numRef>
          </c:val>
          <c:extLst>
            <c:ext xmlns:c16="http://schemas.microsoft.com/office/drawing/2014/chart" uri="{C3380CC4-5D6E-409C-BE32-E72D297353CC}">
              <c16:uniqueId val="{00000001-E145-4994-B9C0-CA6F87F8A97A}"/>
            </c:ext>
          </c:extLst>
        </c:ser>
        <c:ser>
          <c:idx val="2"/>
          <c:order val="2"/>
          <c:tx>
            <c:strRef>
              <c:f>'Caract. PAM'!$J$9</c:f>
              <c:strCache>
                <c:ptCount val="1"/>
                <c:pt idx="0">
                  <c:v>2018</c:v>
                </c:pt>
              </c:strCache>
            </c:strRef>
          </c:tx>
          <c:spPr>
            <a:gradFill flip="none" rotWithShape="1">
              <a:gsLst>
                <a:gs pos="0">
                  <a:schemeClr val="accent6">
                    <a:lumMod val="40000"/>
                    <a:lumOff val="60000"/>
                  </a:schemeClr>
                </a:gs>
                <a:gs pos="74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PAM'!$G$20:$G$25</c:f>
              <c:strCache>
                <c:ptCount val="6"/>
                <c:pt idx="0">
                  <c:v>Indígena</c:v>
                </c:pt>
                <c:pt idx="1">
                  <c:v>Afroecuatoriano</c:v>
                </c:pt>
                <c:pt idx="2">
                  <c:v>Montuvio</c:v>
                </c:pt>
                <c:pt idx="3">
                  <c:v>Mestizo</c:v>
                </c:pt>
                <c:pt idx="4">
                  <c:v>Blanco </c:v>
                </c:pt>
                <c:pt idx="5">
                  <c:v>Otro</c:v>
                </c:pt>
              </c:strCache>
            </c:strRef>
          </c:cat>
          <c:val>
            <c:numRef>
              <c:f>'Caract. PAM'!$J$20:$J$25</c:f>
              <c:numCache>
                <c:formatCode>0.00</c:formatCode>
                <c:ptCount val="6"/>
                <c:pt idx="0">
                  <c:v>6.5956055827752573</c:v>
                </c:pt>
                <c:pt idx="1">
                  <c:v>2.5316669965952117</c:v>
                </c:pt>
                <c:pt idx="2">
                  <c:v>6.4337251332346783</c:v>
                </c:pt>
                <c:pt idx="3">
                  <c:v>82.44013847534552</c:v>
                </c:pt>
                <c:pt idx="4">
                  <c:v>1.9324460613613255</c:v>
                </c:pt>
                <c:pt idx="5">
                  <c:v>6.6410552598628506E-2</c:v>
                </c:pt>
              </c:numCache>
            </c:numRef>
          </c:val>
          <c:extLst>
            <c:ext xmlns:c16="http://schemas.microsoft.com/office/drawing/2014/chart" uri="{C3380CC4-5D6E-409C-BE32-E72D297353CC}">
              <c16:uniqueId val="{00000000-76A1-4E76-ABB7-E40DB467BB6C}"/>
            </c:ext>
          </c:extLst>
        </c:ser>
        <c:ser>
          <c:idx val="3"/>
          <c:order val="3"/>
          <c:tx>
            <c:strRef>
              <c:f>'Caract. PAM'!$K$9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PAM'!$G$20:$G$25</c:f>
              <c:strCache>
                <c:ptCount val="6"/>
                <c:pt idx="0">
                  <c:v>Indígena</c:v>
                </c:pt>
                <c:pt idx="1">
                  <c:v>Afroecuatoriano</c:v>
                </c:pt>
                <c:pt idx="2">
                  <c:v>Montuvio</c:v>
                </c:pt>
                <c:pt idx="3">
                  <c:v>Mestizo</c:v>
                </c:pt>
                <c:pt idx="4">
                  <c:v>Blanco </c:v>
                </c:pt>
                <c:pt idx="5">
                  <c:v>Otro</c:v>
                </c:pt>
              </c:strCache>
            </c:strRef>
          </c:cat>
          <c:val>
            <c:numRef>
              <c:f>'Caract. PAM'!$K$20:$K$25</c:f>
              <c:numCache>
                <c:formatCode>0.00</c:formatCode>
                <c:ptCount val="6"/>
                <c:pt idx="0">
                  <c:v>8.1741943699864805</c:v>
                </c:pt>
                <c:pt idx="1">
                  <c:v>3.8737953608875135</c:v>
                </c:pt>
                <c:pt idx="2">
                  <c:v>9.7450188741623514</c:v>
                </c:pt>
                <c:pt idx="3">
                  <c:v>75.656609150755756</c:v>
                </c:pt>
                <c:pt idx="4">
                  <c:v>2.4727254650659898</c:v>
                </c:pt>
                <c:pt idx="5">
                  <c:v>7.7656779140830301E-2</c:v>
                </c:pt>
              </c:numCache>
            </c:numRef>
          </c:val>
          <c:extLst>
            <c:ext xmlns:c16="http://schemas.microsoft.com/office/drawing/2014/chart" uri="{C3380CC4-5D6E-409C-BE32-E72D297353CC}">
              <c16:uniqueId val="{00000001-76A1-4E76-ABB7-E40DB467BB6C}"/>
            </c:ext>
          </c:extLst>
        </c:ser>
        <c:dLbls>
          <c:showLegendKey val="0"/>
          <c:showVal val="1"/>
          <c:showCatName val="0"/>
          <c:showSerName val="0"/>
          <c:showPercent val="0"/>
          <c:showBubbleSize val="0"/>
        </c:dLbls>
        <c:gapWidth val="150"/>
        <c:overlap val="-25"/>
        <c:axId val="447300208"/>
        <c:axId val="447300768"/>
      </c:barChart>
      <c:catAx>
        <c:axId val="44730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7300768"/>
        <c:crosses val="autoZero"/>
        <c:auto val="1"/>
        <c:lblAlgn val="ctr"/>
        <c:lblOffset val="100"/>
        <c:noMultiLvlLbl val="0"/>
      </c:catAx>
      <c:valAx>
        <c:axId val="447300768"/>
        <c:scaling>
          <c:orientation val="minMax"/>
        </c:scaling>
        <c:delete val="1"/>
        <c:axPos val="l"/>
        <c:numFmt formatCode="0.00" sourceLinked="1"/>
        <c:majorTickMark val="none"/>
        <c:minorTickMark val="none"/>
        <c:tickLblPos val="nextTo"/>
        <c:crossAx val="447300208"/>
        <c:crosses val="autoZero"/>
        <c:crossBetween val="between"/>
      </c:valAx>
      <c:spPr>
        <a:noFill/>
        <a:ln w="25400">
          <a:noFill/>
        </a:ln>
        <a:effectLst/>
      </c:spPr>
    </c:plotArea>
    <c:legend>
      <c:legendPos val="t"/>
      <c:layout>
        <c:manualLayout>
          <c:xMode val="edge"/>
          <c:yMode val="edge"/>
          <c:x val="0.41935089206824455"/>
          <c:y val="0.79646017699115046"/>
          <c:w val="0.28703150027052654"/>
          <c:h val="6.92008294516023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PAM'!$H$61</c:f>
              <c:strCache>
                <c:ptCount val="1"/>
                <c:pt idx="0">
                  <c:v>2016</c:v>
                </c:pt>
              </c:strCache>
            </c:strRef>
          </c:tx>
          <c:spPr>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PAM'!$G$63:$G$67</c15:sqref>
                  </c15:fullRef>
                </c:ext>
              </c:extLst>
              <c:f>('Caract. PAM'!$G$63:$G$64,'Caract. PAM'!$G$66:$G$67)</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PAM'!$H$63:$H$67</c15:sqref>
                  </c15:fullRef>
                </c:ext>
              </c:extLst>
              <c:f>('Caract. PAM'!$H$63:$H$64,'Caract. PAM'!$H$66:$H$67)</c:f>
              <c:numCache>
                <c:formatCode>0.0</c:formatCode>
                <c:ptCount val="4"/>
                <c:pt idx="0">
                  <c:v>22.914498097131947</c:v>
                </c:pt>
                <c:pt idx="1">
                  <c:v>8.8655582769359214</c:v>
                </c:pt>
                <c:pt idx="2">
                  <c:v>20.670271055476633</c:v>
                </c:pt>
                <c:pt idx="3">
                  <c:v>8.6332478196001556</c:v>
                </c:pt>
              </c:numCache>
            </c:numRef>
          </c:val>
          <c:extLst>
            <c:ext xmlns:c16="http://schemas.microsoft.com/office/drawing/2014/chart" uri="{C3380CC4-5D6E-409C-BE32-E72D297353CC}">
              <c16:uniqueId val="{00000000-437E-4BC5-98DD-6DB917968037}"/>
            </c:ext>
          </c:extLst>
        </c:ser>
        <c:ser>
          <c:idx val="1"/>
          <c:order val="1"/>
          <c:tx>
            <c:strRef>
              <c:f>'Caract. PAM'!$I$61</c:f>
              <c:strCache>
                <c:ptCount val="1"/>
                <c:pt idx="0">
                  <c:v>2017</c:v>
                </c:pt>
              </c:strCache>
            </c:strRef>
          </c:tx>
          <c:spPr>
            <a:gradFill flip="none" rotWithShape="1">
              <a:gsLst>
                <a:gs pos="0">
                  <a:schemeClr val="accent4">
                    <a:lumMod val="40000"/>
                    <a:lumOff val="60000"/>
                  </a:schemeClr>
                </a:gs>
                <a:gs pos="46000">
                  <a:schemeClr val="accent4">
                    <a:lumMod val="95000"/>
                    <a:lumOff val="5000"/>
                  </a:schemeClr>
                </a:gs>
                <a:gs pos="100000">
                  <a:schemeClr val="accent4">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PAM'!$G$63:$G$67</c15:sqref>
                  </c15:fullRef>
                </c:ext>
              </c:extLst>
              <c:f>('Caract. PAM'!$G$63:$G$64,'Caract. PAM'!$G$66:$G$67)</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PAM'!$I$63:$I$67</c15:sqref>
                  </c15:fullRef>
                </c:ext>
              </c:extLst>
              <c:f>('Caract. PAM'!$I$63:$I$64,'Caract. PAM'!$I$66:$I$67)</c:f>
              <c:numCache>
                <c:formatCode>0.0</c:formatCode>
                <c:ptCount val="4"/>
                <c:pt idx="0">
                  <c:v>25.343864709612184</c:v>
                </c:pt>
                <c:pt idx="1">
                  <c:v>10.030885681791966</c:v>
                </c:pt>
                <c:pt idx="2">
                  <c:v>21.515466448002922</c:v>
                </c:pt>
                <c:pt idx="3">
                  <c:v>11.107826341955462</c:v>
                </c:pt>
              </c:numCache>
            </c:numRef>
          </c:val>
          <c:extLst>
            <c:ext xmlns:c16="http://schemas.microsoft.com/office/drawing/2014/chart" uri="{C3380CC4-5D6E-409C-BE32-E72D297353CC}">
              <c16:uniqueId val="{00000001-437E-4BC5-98DD-6DB917968037}"/>
            </c:ext>
          </c:extLst>
        </c:ser>
        <c:ser>
          <c:idx val="2"/>
          <c:order val="2"/>
          <c:tx>
            <c:strRef>
              <c:f>'Caract. PAM'!$J$61</c:f>
              <c:strCache>
                <c:ptCount val="1"/>
                <c:pt idx="0">
                  <c:v>2018</c:v>
                </c:pt>
              </c:strCache>
            </c:strRef>
          </c:tx>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PAM'!$G$63:$G$67</c15:sqref>
                  </c15:fullRef>
                </c:ext>
              </c:extLst>
              <c:f>('Caract. PAM'!$G$63:$G$64,'Caract. PAM'!$G$66:$G$67)</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PAM'!$J$63:$J$67</c15:sqref>
                  </c15:fullRef>
                </c:ext>
              </c:extLst>
              <c:f>('Caract. PAM'!$J$63:$J$64,'Caract. PAM'!$J$66:$J$67)</c:f>
              <c:numCache>
                <c:formatCode>0.0</c:formatCode>
                <c:ptCount val="4"/>
                <c:pt idx="0">
                  <c:v>27.141298787445262</c:v>
                </c:pt>
                <c:pt idx="1">
                  <c:v>8.9121072829119345</c:v>
                </c:pt>
                <c:pt idx="2">
                  <c:v>22.985870659730129</c:v>
                </c:pt>
                <c:pt idx="3">
                  <c:v>10.361311912406414</c:v>
                </c:pt>
              </c:numCache>
            </c:numRef>
          </c:val>
          <c:extLst>
            <c:ext xmlns:c16="http://schemas.microsoft.com/office/drawing/2014/chart" uri="{C3380CC4-5D6E-409C-BE32-E72D297353CC}">
              <c16:uniqueId val="{00000002-437E-4BC5-98DD-6DB917968037}"/>
            </c:ext>
          </c:extLst>
        </c:ser>
        <c:ser>
          <c:idx val="3"/>
          <c:order val="3"/>
          <c:tx>
            <c:strRef>
              <c:f>'Caract. PAM'!$K$61</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PAM'!$G$63:$G$67</c15:sqref>
                  </c15:fullRef>
                </c:ext>
              </c:extLst>
              <c:f>('Caract. PAM'!$G$63:$G$64,'Caract. PAM'!$G$66:$G$67)</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PAM'!$K$63:$K$67</c15:sqref>
                  </c15:fullRef>
                </c:ext>
              </c:extLst>
              <c:f>('Caract. PAM'!$K$63:$K$64,'Caract. PAM'!$K$66:$K$67)</c:f>
              <c:numCache>
                <c:formatCode>0.0</c:formatCode>
                <c:ptCount val="4"/>
                <c:pt idx="0">
                  <c:v>25.64987240088697</c:v>
                </c:pt>
                <c:pt idx="1">
                  <c:v>9.1864749494895985</c:v>
                </c:pt>
                <c:pt idx="2">
                  <c:v>22.5308329811363</c:v>
                </c:pt>
                <c:pt idx="3">
                  <c:v>9.6248396392838096</c:v>
                </c:pt>
              </c:numCache>
            </c:numRef>
          </c:val>
          <c:extLst>
            <c:ext xmlns:c16="http://schemas.microsoft.com/office/drawing/2014/chart" uri="{C3380CC4-5D6E-409C-BE32-E72D297353CC}">
              <c16:uniqueId val="{00000000-CADE-4961-A454-910A1DC7F36A}"/>
            </c:ext>
          </c:extLst>
        </c:ser>
        <c:dLbls>
          <c:showLegendKey val="0"/>
          <c:showVal val="1"/>
          <c:showCatName val="0"/>
          <c:showSerName val="0"/>
          <c:showPercent val="0"/>
          <c:showBubbleSize val="0"/>
        </c:dLbls>
        <c:gapWidth val="150"/>
        <c:overlap val="-25"/>
        <c:axId val="447305248"/>
        <c:axId val="447305808"/>
      </c:barChart>
      <c:catAx>
        <c:axId val="44730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7305808"/>
        <c:crosses val="autoZero"/>
        <c:auto val="1"/>
        <c:lblAlgn val="ctr"/>
        <c:lblOffset val="100"/>
        <c:noMultiLvlLbl val="0"/>
      </c:catAx>
      <c:valAx>
        <c:axId val="447305808"/>
        <c:scaling>
          <c:orientation val="minMax"/>
        </c:scaling>
        <c:delete val="1"/>
        <c:axPos val="l"/>
        <c:numFmt formatCode="0.0" sourceLinked="1"/>
        <c:majorTickMark val="none"/>
        <c:minorTickMark val="none"/>
        <c:tickLblPos val="nextTo"/>
        <c:crossAx val="447305248"/>
        <c:crosses val="autoZero"/>
        <c:crossBetween val="between"/>
      </c:valAx>
      <c:spPr>
        <a:noFill/>
        <a:ln w="25400">
          <a:noFill/>
        </a:ln>
        <a:effectLst/>
      </c:spPr>
    </c:plotArea>
    <c:legend>
      <c:legendPos val="t"/>
      <c:layout>
        <c:manualLayout>
          <c:xMode val="edge"/>
          <c:yMode val="edge"/>
          <c:x val="0.41935089206824455"/>
          <c:y val="0.79646017699115046"/>
          <c:w val="0.30375568348408094"/>
          <c:h val="0.14449638243259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11314984709479E-2"/>
          <c:y val="6.0221311208267722E-2"/>
          <c:w val="0.946177370030581"/>
          <c:h val="0.6466607503594396"/>
        </c:manualLayout>
      </c:layout>
      <c:barChart>
        <c:barDir val="col"/>
        <c:grouping val="clustered"/>
        <c:varyColors val="0"/>
        <c:ser>
          <c:idx val="0"/>
          <c:order val="0"/>
          <c:tx>
            <c:strRef>
              <c:f>'Caract. PAM'!$G$62</c:f>
              <c:strCache>
                <c:ptCount val="1"/>
                <c:pt idx="0">
                  <c:v>Nacional</c:v>
                </c:pt>
              </c:strCache>
            </c:strRef>
          </c:tx>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'Caract. PAM'!$H$61:$K$61</c:f>
              <c:numCache>
                <c:formatCode>General</c:formatCode>
                <c:ptCount val="4"/>
                <c:pt idx="0">
                  <c:v>2016</c:v>
                </c:pt>
                <c:pt idx="1">
                  <c:v>2017</c:v>
                </c:pt>
                <c:pt idx="2">
                  <c:v>2018</c:v>
                </c:pt>
                <c:pt idx="3">
                  <c:v>2019</c:v>
                </c:pt>
              </c:numCache>
            </c:numRef>
          </c:cat>
          <c:val>
            <c:numRef>
              <c:f>'Caract. PAM'!$H$62:$K$62</c:f>
              <c:numCache>
                <c:formatCode>0.0</c:formatCode>
                <c:ptCount val="4"/>
                <c:pt idx="0">
                  <c:v>16.26470738015805</c:v>
                </c:pt>
                <c:pt idx="1">
                  <c:v>17.669999999999998</c:v>
                </c:pt>
                <c:pt idx="2">
                  <c:v>18.33132005250922</c:v>
                </c:pt>
                <c:pt idx="3">
                  <c:v>17.565645084340755</c:v>
                </c:pt>
              </c:numCache>
            </c:numRef>
          </c:val>
          <c:extLst>
            <c:ext xmlns:c16="http://schemas.microsoft.com/office/drawing/2014/chart" uri="{C3380CC4-5D6E-409C-BE32-E72D297353CC}">
              <c16:uniqueId val="{00000000-D5A8-4C79-8169-7019CFC2810E}"/>
            </c:ext>
          </c:extLst>
        </c:ser>
        <c:dLbls>
          <c:showLegendKey val="0"/>
          <c:showVal val="1"/>
          <c:showCatName val="0"/>
          <c:showSerName val="0"/>
          <c:showPercent val="0"/>
          <c:showBubbleSize val="0"/>
        </c:dLbls>
        <c:gapWidth val="150"/>
        <c:overlap val="-25"/>
        <c:axId val="447308608"/>
        <c:axId val="447309168"/>
      </c:barChart>
      <c:catAx>
        <c:axId val="44730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7309168"/>
        <c:crosses val="autoZero"/>
        <c:auto val="1"/>
        <c:lblAlgn val="ctr"/>
        <c:lblOffset val="100"/>
        <c:noMultiLvlLbl val="0"/>
      </c:catAx>
      <c:valAx>
        <c:axId val="447309168"/>
        <c:scaling>
          <c:orientation val="minMax"/>
        </c:scaling>
        <c:delete val="1"/>
        <c:axPos val="l"/>
        <c:numFmt formatCode="0.0" sourceLinked="1"/>
        <c:majorTickMark val="none"/>
        <c:minorTickMark val="none"/>
        <c:tickLblPos val="nextTo"/>
        <c:crossAx val="44730860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11314984709479E-2"/>
          <c:y val="6.0221311208267722E-2"/>
          <c:w val="0.946177370030581"/>
          <c:h val="0.6466607503594396"/>
        </c:manualLayout>
      </c:layout>
      <c:barChart>
        <c:barDir val="col"/>
        <c:grouping val="clustered"/>
        <c:varyColors val="0"/>
        <c:ser>
          <c:idx val="0"/>
          <c:order val="0"/>
          <c:tx>
            <c:strRef>
              <c:f>'Caract. PAM'!$G$93</c:f>
              <c:strCache>
                <c:ptCount val="1"/>
                <c:pt idx="0">
                  <c:v>Nacional</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'Caract. PAM'!$H$61:$K$61</c:f>
              <c:numCache>
                <c:formatCode>General</c:formatCode>
                <c:ptCount val="4"/>
                <c:pt idx="0">
                  <c:v>2016</c:v>
                </c:pt>
                <c:pt idx="1">
                  <c:v>2017</c:v>
                </c:pt>
                <c:pt idx="2">
                  <c:v>2018</c:v>
                </c:pt>
                <c:pt idx="3">
                  <c:v>2019</c:v>
                </c:pt>
              </c:numCache>
            </c:numRef>
          </c:cat>
          <c:val>
            <c:numRef>
              <c:f>'Caract. PAM'!$H$93:$K$93</c:f>
              <c:numCache>
                <c:formatCode>0.00</c:formatCode>
                <c:ptCount val="4"/>
                <c:pt idx="0">
                  <c:v>81.758212375164234</c:v>
                </c:pt>
                <c:pt idx="1">
                  <c:v>81.000267850075133</c:v>
                </c:pt>
                <c:pt idx="2">
                  <c:v>81.178918542934824</c:v>
                </c:pt>
                <c:pt idx="3">
                  <c:v>82.021539631257824</c:v>
                </c:pt>
              </c:numCache>
            </c:numRef>
          </c:val>
          <c:extLst>
            <c:ext xmlns:c16="http://schemas.microsoft.com/office/drawing/2014/chart" uri="{C3380CC4-5D6E-409C-BE32-E72D297353CC}">
              <c16:uniqueId val="{00000000-4BAC-451D-971E-EEECC5DB1B28}"/>
            </c:ext>
          </c:extLst>
        </c:ser>
        <c:dLbls>
          <c:showLegendKey val="0"/>
          <c:showVal val="1"/>
          <c:showCatName val="0"/>
          <c:showSerName val="0"/>
          <c:showPercent val="0"/>
          <c:showBubbleSize val="0"/>
        </c:dLbls>
        <c:gapWidth val="150"/>
        <c:overlap val="-25"/>
        <c:axId val="449422352"/>
        <c:axId val="449422912"/>
      </c:barChart>
      <c:catAx>
        <c:axId val="44942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22912"/>
        <c:crosses val="autoZero"/>
        <c:auto val="1"/>
        <c:lblAlgn val="ctr"/>
        <c:lblOffset val="100"/>
        <c:noMultiLvlLbl val="0"/>
      </c:catAx>
      <c:valAx>
        <c:axId val="449422912"/>
        <c:scaling>
          <c:orientation val="minMax"/>
        </c:scaling>
        <c:delete val="1"/>
        <c:axPos val="l"/>
        <c:numFmt formatCode="0.00" sourceLinked="1"/>
        <c:majorTickMark val="none"/>
        <c:minorTickMark val="none"/>
        <c:tickLblPos val="nextTo"/>
        <c:crossAx val="449422352"/>
        <c:crosses val="autoZero"/>
        <c:crossBetween val="between"/>
      </c:valAx>
      <c:spPr>
        <a:noFill/>
        <a:ln w="25400">
          <a:noFill/>
        </a:ln>
        <a:effectLst/>
      </c:spPr>
    </c:plotArea>
    <c:legend>
      <c:legendPos val="t"/>
      <c:layout>
        <c:manualLayout>
          <c:xMode val="edge"/>
          <c:yMode val="edge"/>
          <c:x val="0.43727967728866107"/>
          <c:y val="0.83247573038274214"/>
          <c:w val="0.11201782663073157"/>
          <c:h val="0.108062509800876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60755224403069E-2"/>
          <c:y val="2.9787755254195761E-2"/>
          <c:w val="0.96668959551833045"/>
          <c:h val="0.73778452500457414"/>
        </c:manualLayout>
      </c:layout>
      <c:barChart>
        <c:barDir val="col"/>
        <c:grouping val="clustered"/>
        <c:varyColors val="0"/>
        <c:ser>
          <c:idx val="0"/>
          <c:order val="0"/>
          <c:tx>
            <c:strRef>
              <c:f>'Caract. PAM'!$H$61</c:f>
              <c:strCache>
                <c:ptCount val="1"/>
                <c:pt idx="0">
                  <c:v>2016</c:v>
                </c:pt>
              </c:strCache>
            </c:strRef>
          </c:tx>
          <c:spPr>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PAM'!$G$69:$G$73</c:f>
              <c:strCache>
                <c:ptCount val="5"/>
                <c:pt idx="0">
                  <c:v>Indígena</c:v>
                </c:pt>
                <c:pt idx="1">
                  <c:v>Afroaméricano</c:v>
                </c:pt>
                <c:pt idx="2">
                  <c:v>Montuvio</c:v>
                </c:pt>
                <c:pt idx="3">
                  <c:v>Mestizo</c:v>
                </c:pt>
                <c:pt idx="4">
                  <c:v>Blanco</c:v>
                </c:pt>
              </c:strCache>
            </c:strRef>
          </c:cat>
          <c:val>
            <c:numRef>
              <c:f>'Caract. PAM'!$H$69:$H$73</c:f>
              <c:numCache>
                <c:formatCode>0.0</c:formatCode>
                <c:ptCount val="5"/>
                <c:pt idx="0">
                  <c:v>2.8452028101258331</c:v>
                </c:pt>
                <c:pt idx="1">
                  <c:v>15.657513129223274</c:v>
                </c:pt>
                <c:pt idx="2">
                  <c:v>10.247886090302636</c:v>
                </c:pt>
                <c:pt idx="3">
                  <c:v>18.574058670050473</c:v>
                </c:pt>
                <c:pt idx="4">
                  <c:v>22.166044865770623</c:v>
                </c:pt>
              </c:numCache>
            </c:numRef>
          </c:val>
          <c:extLst>
            <c:ext xmlns:c16="http://schemas.microsoft.com/office/drawing/2014/chart" uri="{C3380CC4-5D6E-409C-BE32-E72D297353CC}">
              <c16:uniqueId val="{00000000-BCB3-4A3C-878A-A4AB5665C226}"/>
            </c:ext>
          </c:extLst>
        </c:ser>
        <c:ser>
          <c:idx val="1"/>
          <c:order val="1"/>
          <c:tx>
            <c:strRef>
              <c:f>'Caract. PAM'!$I$61</c:f>
              <c:strCache>
                <c:ptCount val="1"/>
                <c:pt idx="0">
                  <c:v>2017</c:v>
                </c:pt>
              </c:strCache>
            </c:strRef>
          </c:tx>
          <c:spPr>
            <a:gradFill flip="none" rotWithShape="1">
              <a:gsLst>
                <a:gs pos="0">
                  <a:schemeClr val="accent4">
                    <a:lumMod val="40000"/>
                    <a:lumOff val="60000"/>
                  </a:schemeClr>
                </a:gs>
                <a:gs pos="46000">
                  <a:schemeClr val="accent4">
                    <a:lumMod val="95000"/>
                    <a:lumOff val="5000"/>
                  </a:schemeClr>
                </a:gs>
                <a:gs pos="100000">
                  <a:schemeClr val="accent4">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PAM'!$G$69:$G$73</c:f>
              <c:strCache>
                <c:ptCount val="5"/>
                <c:pt idx="0">
                  <c:v>Indígena</c:v>
                </c:pt>
                <c:pt idx="1">
                  <c:v>Afroaméricano</c:v>
                </c:pt>
                <c:pt idx="2">
                  <c:v>Montuvio</c:v>
                </c:pt>
                <c:pt idx="3">
                  <c:v>Mestizo</c:v>
                </c:pt>
                <c:pt idx="4">
                  <c:v>Blanco</c:v>
                </c:pt>
              </c:strCache>
            </c:strRef>
          </c:cat>
          <c:val>
            <c:numRef>
              <c:f>'Caract. PAM'!$I$69:$I$73</c:f>
              <c:numCache>
                <c:formatCode>0.0</c:formatCode>
                <c:ptCount val="5"/>
                <c:pt idx="0">
                  <c:v>3.5809137403548221</c:v>
                </c:pt>
                <c:pt idx="1">
                  <c:v>12.928431765691014</c:v>
                </c:pt>
                <c:pt idx="2">
                  <c:v>13.629324395278539</c:v>
                </c:pt>
                <c:pt idx="3">
                  <c:v>20.67420631841156</c:v>
                </c:pt>
                <c:pt idx="4">
                  <c:v>23.758988235775483</c:v>
                </c:pt>
              </c:numCache>
            </c:numRef>
          </c:val>
          <c:extLst>
            <c:ext xmlns:c16="http://schemas.microsoft.com/office/drawing/2014/chart" uri="{C3380CC4-5D6E-409C-BE32-E72D297353CC}">
              <c16:uniqueId val="{00000001-BCB3-4A3C-878A-A4AB5665C226}"/>
            </c:ext>
          </c:extLst>
        </c:ser>
        <c:ser>
          <c:idx val="2"/>
          <c:order val="2"/>
          <c:tx>
            <c:strRef>
              <c:f>'Caract. PAM'!$J$61</c:f>
              <c:strCache>
                <c:ptCount val="1"/>
                <c:pt idx="0">
                  <c:v>2018</c:v>
                </c:pt>
              </c:strCache>
            </c:strRef>
          </c:tx>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PAM'!$G$69:$G$73</c:f>
              <c:strCache>
                <c:ptCount val="5"/>
                <c:pt idx="0">
                  <c:v>Indígena</c:v>
                </c:pt>
                <c:pt idx="1">
                  <c:v>Afroaméricano</c:v>
                </c:pt>
                <c:pt idx="2">
                  <c:v>Montuvio</c:v>
                </c:pt>
                <c:pt idx="3">
                  <c:v>Mestizo</c:v>
                </c:pt>
                <c:pt idx="4">
                  <c:v>Blanco</c:v>
                </c:pt>
              </c:strCache>
            </c:strRef>
          </c:cat>
          <c:val>
            <c:numRef>
              <c:f>'Caract. PAM'!$J$69:$J$73</c:f>
              <c:numCache>
                <c:formatCode>0.0</c:formatCode>
                <c:ptCount val="5"/>
                <c:pt idx="0">
                  <c:v>6.2583889319592423</c:v>
                </c:pt>
                <c:pt idx="1">
                  <c:v>10.860408307400078</c:v>
                </c:pt>
                <c:pt idx="2">
                  <c:v>7.5767058351952601</c:v>
                </c:pt>
                <c:pt idx="3">
                  <c:v>20.882240122401647</c:v>
                </c:pt>
                <c:pt idx="4">
                  <c:v>33.640967579173974</c:v>
                </c:pt>
              </c:numCache>
            </c:numRef>
          </c:val>
          <c:extLst>
            <c:ext xmlns:c16="http://schemas.microsoft.com/office/drawing/2014/chart" uri="{C3380CC4-5D6E-409C-BE32-E72D297353CC}">
              <c16:uniqueId val="{00000002-BCB3-4A3C-878A-A4AB5665C226}"/>
            </c:ext>
          </c:extLst>
        </c:ser>
        <c:ser>
          <c:idx val="3"/>
          <c:order val="3"/>
          <c:tx>
            <c:strRef>
              <c:f>'Caract. PAM'!$K$61</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PAM'!$G$69:$G$73</c:f>
              <c:strCache>
                <c:ptCount val="5"/>
                <c:pt idx="0">
                  <c:v>Indígena</c:v>
                </c:pt>
                <c:pt idx="1">
                  <c:v>Afroaméricano</c:v>
                </c:pt>
                <c:pt idx="2">
                  <c:v>Montuvio</c:v>
                </c:pt>
                <c:pt idx="3">
                  <c:v>Mestizo</c:v>
                </c:pt>
                <c:pt idx="4">
                  <c:v>Blanco</c:v>
                </c:pt>
              </c:strCache>
            </c:strRef>
          </c:cat>
          <c:val>
            <c:numRef>
              <c:f>'Caract. PAM'!$K$69:$K$73</c:f>
              <c:numCache>
                <c:formatCode>0.0</c:formatCode>
                <c:ptCount val="5"/>
                <c:pt idx="0">
                  <c:v>3.4773690885494446</c:v>
                </c:pt>
                <c:pt idx="1">
                  <c:v>14.846746432226487</c:v>
                </c:pt>
                <c:pt idx="2">
                  <c:v>15.01629066305428</c:v>
                </c:pt>
                <c:pt idx="3">
                  <c:v>20.622600957249524</c:v>
                </c:pt>
                <c:pt idx="4">
                  <c:v>33.667633509860345</c:v>
                </c:pt>
              </c:numCache>
            </c:numRef>
          </c:val>
          <c:extLst>
            <c:ext xmlns:c16="http://schemas.microsoft.com/office/drawing/2014/chart" uri="{C3380CC4-5D6E-409C-BE32-E72D297353CC}">
              <c16:uniqueId val="{00000000-A3DC-4BCE-BB6B-CD920F6BED2D}"/>
            </c:ext>
          </c:extLst>
        </c:ser>
        <c:dLbls>
          <c:dLblPos val="outEnd"/>
          <c:showLegendKey val="0"/>
          <c:showVal val="1"/>
          <c:showCatName val="0"/>
          <c:showSerName val="0"/>
          <c:showPercent val="0"/>
          <c:showBubbleSize val="0"/>
        </c:dLbls>
        <c:gapWidth val="219"/>
        <c:overlap val="-27"/>
        <c:axId val="449426832"/>
        <c:axId val="449427392"/>
      </c:barChart>
      <c:catAx>
        <c:axId val="44942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27392"/>
        <c:crosses val="autoZero"/>
        <c:auto val="1"/>
        <c:lblAlgn val="ctr"/>
        <c:lblOffset val="100"/>
        <c:noMultiLvlLbl val="0"/>
      </c:catAx>
      <c:valAx>
        <c:axId val="449427392"/>
        <c:scaling>
          <c:orientation val="minMax"/>
        </c:scaling>
        <c:delete val="1"/>
        <c:axPos val="l"/>
        <c:numFmt formatCode="0.0" sourceLinked="1"/>
        <c:majorTickMark val="none"/>
        <c:minorTickMark val="none"/>
        <c:tickLblPos val="nextTo"/>
        <c:crossAx val="4494268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PAM'!$H$61</c:f>
              <c:strCache>
                <c:ptCount val="1"/>
                <c:pt idx="0">
                  <c:v>2016</c:v>
                </c:pt>
              </c:strCache>
            </c:strRef>
          </c:tx>
          <c:spPr>
            <a:gradFill>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PAM'!$G$94:$G$98</c15:sqref>
                  </c15:fullRef>
                </c:ext>
              </c:extLst>
              <c:f>('Caract. PAM'!$G$94:$G$95,'Caract. PAM'!$G$97:$G$98)</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PAM'!$H$94:$H$98</c15:sqref>
                  </c15:fullRef>
                </c:ext>
              </c:extLst>
              <c:f>('Caract. PAM'!$H$94:$H$95,'Caract. PAM'!$H$97:$H$98)</c:f>
              <c:numCache>
                <c:formatCode>0.00</c:formatCode>
                <c:ptCount val="4"/>
                <c:pt idx="0">
                  <c:v>73.717002841527574</c:v>
                </c:pt>
                <c:pt idx="1">
                  <c:v>90.705577915219123</c:v>
                </c:pt>
                <c:pt idx="2">
                  <c:v>76.530467909755259</c:v>
                </c:pt>
                <c:pt idx="3">
                  <c:v>90.813880031088928</c:v>
                </c:pt>
              </c:numCache>
            </c:numRef>
          </c:val>
          <c:extLst>
            <c:ext xmlns:c16="http://schemas.microsoft.com/office/drawing/2014/chart" uri="{C3380CC4-5D6E-409C-BE32-E72D297353CC}">
              <c16:uniqueId val="{00000000-4582-4AD0-A7DE-368A4E3EBE67}"/>
            </c:ext>
          </c:extLst>
        </c:ser>
        <c:ser>
          <c:idx val="1"/>
          <c:order val="1"/>
          <c:tx>
            <c:strRef>
              <c:f>'Caract. PAM'!$I$61</c:f>
              <c:strCache>
                <c:ptCount val="1"/>
                <c:pt idx="0">
                  <c:v>2017</c:v>
                </c:pt>
              </c:strCache>
            </c:strRef>
          </c:tx>
          <c:spPr>
            <a:gradFill>
              <a:gsLst>
                <a:gs pos="0">
                  <a:schemeClr val="accent4">
                    <a:lumMod val="40000"/>
                    <a:lumOff val="60000"/>
                  </a:schemeClr>
                </a:gs>
                <a:gs pos="46000">
                  <a:schemeClr val="accent4">
                    <a:lumMod val="95000"/>
                    <a:lumOff val="5000"/>
                  </a:schemeClr>
                </a:gs>
                <a:gs pos="100000">
                  <a:schemeClr val="accent4">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PAM'!$G$94:$G$98</c15:sqref>
                  </c15:fullRef>
                </c:ext>
              </c:extLst>
              <c:f>('Caract. PAM'!$G$94:$G$95,'Caract. PAM'!$G$97:$G$98)</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PAM'!$I$94:$I$98</c15:sqref>
                  </c15:fullRef>
                </c:ext>
              </c:extLst>
              <c:f>('Caract. PAM'!$I$94:$I$95,'Caract. PAM'!$I$97:$I$98)</c:f>
              <c:numCache>
                <c:formatCode>0.00</c:formatCode>
                <c:ptCount val="4"/>
                <c:pt idx="0">
                  <c:v>72.163087057914041</c:v>
                </c:pt>
                <c:pt idx="1">
                  <c:v>89.801430485879933</c:v>
                </c:pt>
                <c:pt idx="2">
                  <c:v>76.671528149110998</c:v>
                </c:pt>
                <c:pt idx="3">
                  <c:v>88.392437460994159</c:v>
                </c:pt>
              </c:numCache>
            </c:numRef>
          </c:val>
          <c:extLst>
            <c:ext xmlns:c16="http://schemas.microsoft.com/office/drawing/2014/chart" uri="{C3380CC4-5D6E-409C-BE32-E72D297353CC}">
              <c16:uniqueId val="{00000001-4582-4AD0-A7DE-368A4E3EBE67}"/>
            </c:ext>
          </c:extLst>
        </c:ser>
        <c:ser>
          <c:idx val="2"/>
          <c:order val="2"/>
          <c:tx>
            <c:strRef>
              <c:f>'Caract. PAM'!$J$61</c:f>
              <c:strCache>
                <c:ptCount val="1"/>
                <c:pt idx="0">
                  <c:v>2018</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PAM'!$G$94:$G$98</c15:sqref>
                  </c15:fullRef>
                </c:ext>
              </c:extLst>
              <c:f>('Caract. PAM'!$G$94:$G$95,'Caract. PAM'!$G$97:$G$98)</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PAM'!$J$94:$J$98</c15:sqref>
                  </c15:fullRef>
                </c:ext>
              </c:extLst>
              <c:f>('Caract. PAM'!$J$94:$J$95,'Caract. PAM'!$J$97:$J$98)</c:f>
              <c:numCache>
                <c:formatCode>0.00</c:formatCode>
                <c:ptCount val="4"/>
                <c:pt idx="0">
                  <c:v>72.076888224262632</c:v>
                </c:pt>
                <c:pt idx="1">
                  <c:v>90.905237726957139</c:v>
                </c:pt>
                <c:pt idx="2">
                  <c:v>76.343684014846261</c:v>
                </c:pt>
                <c:pt idx="3">
                  <c:v>89.472431540486227</c:v>
                </c:pt>
              </c:numCache>
            </c:numRef>
          </c:val>
          <c:extLst>
            <c:ext xmlns:c16="http://schemas.microsoft.com/office/drawing/2014/chart" uri="{C3380CC4-5D6E-409C-BE32-E72D297353CC}">
              <c16:uniqueId val="{00000002-4582-4AD0-A7DE-368A4E3EBE67}"/>
            </c:ext>
          </c:extLst>
        </c:ser>
        <c:ser>
          <c:idx val="3"/>
          <c:order val="3"/>
          <c:tx>
            <c:strRef>
              <c:f>'Caract. PAM'!$K$61</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PAM'!$G$94:$G$98</c15:sqref>
                  </c15:fullRef>
                </c:ext>
              </c:extLst>
              <c:f>('Caract. PAM'!$G$94:$G$95,'Caract. PAM'!$G$97:$G$98)</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PAM'!$K$94:$K$98</c15:sqref>
                  </c15:fullRef>
                </c:ext>
              </c:extLst>
              <c:f>('Caract. PAM'!$K$94:$K$95,'Caract. PAM'!$K$97:$K$98)</c:f>
              <c:numCache>
                <c:formatCode>0.00</c:formatCode>
                <c:ptCount val="4"/>
                <c:pt idx="0">
                  <c:v>73.745720266572548</c:v>
                </c:pt>
                <c:pt idx="1">
                  <c:v>90.599291808026507</c:v>
                </c:pt>
                <c:pt idx="2">
                  <c:v>76.934655991775472</c:v>
                </c:pt>
                <c:pt idx="3">
                  <c:v>90.156972598224456</c:v>
                </c:pt>
              </c:numCache>
            </c:numRef>
          </c:val>
          <c:extLst>
            <c:ext xmlns:c16="http://schemas.microsoft.com/office/drawing/2014/chart" uri="{C3380CC4-5D6E-409C-BE32-E72D297353CC}">
              <c16:uniqueId val="{00000000-DAD2-4AB4-B18A-F2787766DEEC}"/>
            </c:ext>
          </c:extLst>
        </c:ser>
        <c:dLbls>
          <c:showLegendKey val="0"/>
          <c:showVal val="1"/>
          <c:showCatName val="0"/>
          <c:showSerName val="0"/>
          <c:showPercent val="0"/>
          <c:showBubbleSize val="0"/>
        </c:dLbls>
        <c:gapWidth val="150"/>
        <c:overlap val="-25"/>
        <c:axId val="449431872"/>
        <c:axId val="449432432"/>
      </c:barChart>
      <c:catAx>
        <c:axId val="44943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32432"/>
        <c:crosses val="autoZero"/>
        <c:auto val="1"/>
        <c:lblAlgn val="ctr"/>
        <c:lblOffset val="100"/>
        <c:noMultiLvlLbl val="0"/>
      </c:catAx>
      <c:valAx>
        <c:axId val="449432432"/>
        <c:scaling>
          <c:orientation val="minMax"/>
        </c:scaling>
        <c:delete val="1"/>
        <c:axPos val="l"/>
        <c:numFmt formatCode="0.00" sourceLinked="1"/>
        <c:majorTickMark val="none"/>
        <c:minorTickMark val="none"/>
        <c:tickLblPos val="nextTo"/>
        <c:crossAx val="449431872"/>
        <c:crosses val="autoZero"/>
        <c:crossBetween val="between"/>
      </c:valAx>
      <c:spPr>
        <a:noFill/>
        <a:ln w="25400">
          <a:noFill/>
        </a:ln>
        <a:effectLst/>
      </c:spPr>
    </c:plotArea>
    <c:legend>
      <c:legendPos val="t"/>
      <c:layout>
        <c:manualLayout>
          <c:xMode val="edge"/>
          <c:yMode val="edge"/>
          <c:x val="0.41935089206824455"/>
          <c:y val="0.79646017699115046"/>
          <c:w val="0.30375568348408094"/>
          <c:h val="0.10070403640332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'Pob y BDH'!$C$46</c:f>
              <c:strCache>
                <c:ptCount val="1"/>
                <c:pt idx="0">
                  <c:v>2017</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xmlns:c15="http://schemas.microsoft.com/office/drawing/2012/chart" uri="{02D57815-91ED-43cb-92C2-25804820EDAC}">
                  <c15:fullRef>
                    <c15:sqref>'Pob y BDH'!$B$47:$B$58</c15:sqref>
                  </c15:fullRef>
                </c:ext>
              </c:extLst>
              <c:f>'Pob y BDH'!$B$49:$B$58</c:f>
              <c:strCache>
                <c:ptCount val="10"/>
                <c:pt idx="0">
                  <c:v>Decil 1 </c:v>
                </c:pt>
                <c:pt idx="1">
                  <c:v>Decil 2</c:v>
                </c:pt>
                <c:pt idx="2">
                  <c:v>Decil 3</c:v>
                </c:pt>
                <c:pt idx="3">
                  <c:v>Decil 4</c:v>
                </c:pt>
                <c:pt idx="4">
                  <c:v>Decil 5</c:v>
                </c:pt>
                <c:pt idx="5">
                  <c:v>Decil 6</c:v>
                </c:pt>
                <c:pt idx="6">
                  <c:v>Decil 7</c:v>
                </c:pt>
                <c:pt idx="7">
                  <c:v>Decil 8</c:v>
                </c:pt>
                <c:pt idx="8">
                  <c:v>Decil 9</c:v>
                </c:pt>
                <c:pt idx="9">
                  <c:v>Decil 10</c:v>
                </c:pt>
              </c:strCache>
            </c:strRef>
          </c:cat>
          <c:val>
            <c:numRef>
              <c:extLst>
                <c:ext xmlns:c15="http://schemas.microsoft.com/office/drawing/2012/chart" uri="{02D57815-91ED-43cb-92C2-25804820EDAC}">
                  <c15:fullRef>
                    <c15:sqref>'Pob y BDH'!$C$47:$C$58</c15:sqref>
                  </c15:fullRef>
                </c:ext>
              </c:extLst>
              <c:f>'Pob y BDH'!$C$49:$C$58</c:f>
              <c:numCache>
                <c:formatCode>#,##0</c:formatCode>
                <c:ptCount val="10"/>
                <c:pt idx="0">
                  <c:v>109908</c:v>
                </c:pt>
                <c:pt idx="1">
                  <c:v>167553.20000000001</c:v>
                </c:pt>
                <c:pt idx="2">
                  <c:v>155098.70000000001</c:v>
                </c:pt>
                <c:pt idx="3">
                  <c:v>121212.1</c:v>
                </c:pt>
                <c:pt idx="4">
                  <c:v>119524</c:v>
                </c:pt>
                <c:pt idx="5">
                  <c:v>83568.59</c:v>
                </c:pt>
                <c:pt idx="6">
                  <c:v>66915.27</c:v>
                </c:pt>
                <c:pt idx="7">
                  <c:v>62058.91</c:v>
                </c:pt>
                <c:pt idx="8">
                  <c:v>25150.33</c:v>
                </c:pt>
                <c:pt idx="9">
                  <c:v>9489.58</c:v>
                </c:pt>
              </c:numCache>
            </c:numRef>
          </c:val>
          <c:smooth val="0"/>
          <c:extLst>
            <c:ext xmlns:c16="http://schemas.microsoft.com/office/drawing/2014/chart" uri="{C3380CC4-5D6E-409C-BE32-E72D297353CC}">
              <c16:uniqueId val="{00000000-E9B1-45C5-AF5A-F88442369D7F}"/>
            </c:ext>
          </c:extLst>
        </c:ser>
        <c:ser>
          <c:idx val="1"/>
          <c:order val="1"/>
          <c:tx>
            <c:strRef>
              <c:f>'Pob y BDH'!$D$46</c:f>
              <c:strCache>
                <c:ptCount val="1"/>
                <c:pt idx="0">
                  <c:v>2018</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'Pob y BDH'!$B$47:$B$58</c15:sqref>
                  </c15:fullRef>
                </c:ext>
              </c:extLst>
              <c:f>'Pob y BDH'!$B$49:$B$58</c:f>
              <c:strCache>
                <c:ptCount val="10"/>
                <c:pt idx="0">
                  <c:v>Decil 1 </c:v>
                </c:pt>
                <c:pt idx="1">
                  <c:v>Decil 2</c:v>
                </c:pt>
                <c:pt idx="2">
                  <c:v>Decil 3</c:v>
                </c:pt>
                <c:pt idx="3">
                  <c:v>Decil 4</c:v>
                </c:pt>
                <c:pt idx="4">
                  <c:v>Decil 5</c:v>
                </c:pt>
                <c:pt idx="5">
                  <c:v>Decil 6</c:v>
                </c:pt>
                <c:pt idx="6">
                  <c:v>Decil 7</c:v>
                </c:pt>
                <c:pt idx="7">
                  <c:v>Decil 8</c:v>
                </c:pt>
                <c:pt idx="8">
                  <c:v>Decil 9</c:v>
                </c:pt>
                <c:pt idx="9">
                  <c:v>Decil 10</c:v>
                </c:pt>
              </c:strCache>
            </c:strRef>
          </c:cat>
          <c:val>
            <c:numRef>
              <c:extLst>
                <c:ext xmlns:c15="http://schemas.microsoft.com/office/drawing/2012/chart" uri="{02D57815-91ED-43cb-92C2-25804820EDAC}">
                  <c15:fullRef>
                    <c15:sqref>'Pob y BDH'!$D$47:$D$58</c15:sqref>
                  </c15:fullRef>
                </c:ext>
              </c:extLst>
              <c:f>'Pob y BDH'!$D$49:$D$58</c:f>
              <c:numCache>
                <c:formatCode>#,##0</c:formatCode>
                <c:ptCount val="10"/>
                <c:pt idx="0">
                  <c:v>184622.6</c:v>
                </c:pt>
                <c:pt idx="1">
                  <c:v>169289.8</c:v>
                </c:pt>
                <c:pt idx="2">
                  <c:v>150855.79999999999</c:v>
                </c:pt>
                <c:pt idx="3">
                  <c:v>110833.2</c:v>
                </c:pt>
                <c:pt idx="4">
                  <c:v>87586.54</c:v>
                </c:pt>
                <c:pt idx="5">
                  <c:v>73748.58</c:v>
                </c:pt>
                <c:pt idx="6">
                  <c:v>38556.93</c:v>
                </c:pt>
                <c:pt idx="7">
                  <c:v>28401.31</c:v>
                </c:pt>
                <c:pt idx="8">
                  <c:v>19371.23</c:v>
                </c:pt>
                <c:pt idx="9">
                  <c:v>10345.32</c:v>
                </c:pt>
              </c:numCache>
            </c:numRef>
          </c:val>
          <c:smooth val="0"/>
          <c:extLst>
            <c:ext xmlns:c16="http://schemas.microsoft.com/office/drawing/2014/chart" uri="{C3380CC4-5D6E-409C-BE32-E72D297353CC}">
              <c16:uniqueId val="{00000001-E9B1-45C5-AF5A-F88442369D7F}"/>
            </c:ext>
          </c:extLst>
        </c:ser>
        <c:dLbls>
          <c:showLegendKey val="0"/>
          <c:showVal val="0"/>
          <c:showCatName val="0"/>
          <c:showSerName val="0"/>
          <c:showPercent val="0"/>
          <c:showBubbleSize val="0"/>
        </c:dLbls>
        <c:marker val="1"/>
        <c:smooth val="0"/>
        <c:axId val="438201824"/>
        <c:axId val="438202384"/>
      </c:lineChart>
      <c:catAx>
        <c:axId val="43820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02384"/>
        <c:crosses val="autoZero"/>
        <c:auto val="1"/>
        <c:lblAlgn val="ctr"/>
        <c:lblOffset val="100"/>
        <c:noMultiLvlLbl val="0"/>
      </c:catAx>
      <c:valAx>
        <c:axId val="438202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0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60755224403069E-2"/>
          <c:y val="2.9787755254195761E-2"/>
          <c:w val="0.96668959551833045"/>
          <c:h val="0.73778452500457414"/>
        </c:manualLayout>
      </c:layout>
      <c:barChart>
        <c:barDir val="col"/>
        <c:grouping val="clustered"/>
        <c:varyColors val="0"/>
        <c:ser>
          <c:idx val="0"/>
          <c:order val="0"/>
          <c:tx>
            <c:strRef>
              <c:f>'Caract. PAM'!$H$61</c:f>
              <c:strCache>
                <c:ptCount val="1"/>
                <c:pt idx="0">
                  <c:v>2016</c:v>
                </c:pt>
              </c:strCache>
            </c:strRef>
          </c:tx>
          <c:spPr>
            <a:gradFill>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PAM'!$G$100:$G$104</c:f>
              <c:strCache>
                <c:ptCount val="5"/>
                <c:pt idx="0">
                  <c:v>Indígena</c:v>
                </c:pt>
                <c:pt idx="1">
                  <c:v>Afroaméricano</c:v>
                </c:pt>
                <c:pt idx="2">
                  <c:v>Montuvio</c:v>
                </c:pt>
                <c:pt idx="3">
                  <c:v>Mestizo</c:v>
                </c:pt>
                <c:pt idx="4">
                  <c:v>Blanco</c:v>
                </c:pt>
              </c:strCache>
            </c:strRef>
          </c:cat>
          <c:val>
            <c:numRef>
              <c:f>'Caract. PAM'!$H$100:$H$104</c:f>
              <c:numCache>
                <c:formatCode>0.00</c:formatCode>
                <c:ptCount val="5"/>
                <c:pt idx="0">
                  <c:v>95.765674922141002</c:v>
                </c:pt>
                <c:pt idx="1">
                  <c:v>82.39446891694891</c:v>
                </c:pt>
                <c:pt idx="2">
                  <c:v>89.515265102121873</c:v>
                </c:pt>
                <c:pt idx="3">
                  <c:v>79.309412360076692</c:v>
                </c:pt>
                <c:pt idx="4">
                  <c:v>72.195476085942602</c:v>
                </c:pt>
              </c:numCache>
            </c:numRef>
          </c:val>
          <c:extLst>
            <c:ext xmlns:c16="http://schemas.microsoft.com/office/drawing/2014/chart" uri="{C3380CC4-5D6E-409C-BE32-E72D297353CC}">
              <c16:uniqueId val="{00000000-8AFC-4945-8A96-2254B6AD072A}"/>
            </c:ext>
          </c:extLst>
        </c:ser>
        <c:ser>
          <c:idx val="1"/>
          <c:order val="1"/>
          <c:tx>
            <c:strRef>
              <c:f>'Caract. PAM'!$I$61</c:f>
              <c:strCache>
                <c:ptCount val="1"/>
                <c:pt idx="0">
                  <c:v>2017</c:v>
                </c:pt>
              </c:strCache>
            </c:strRef>
          </c:tx>
          <c:spPr>
            <a:gradFill>
              <a:gsLst>
                <a:gs pos="0">
                  <a:schemeClr val="accent4">
                    <a:lumMod val="40000"/>
                    <a:lumOff val="60000"/>
                  </a:schemeClr>
                </a:gs>
                <a:gs pos="46000">
                  <a:schemeClr val="accent4">
                    <a:lumMod val="95000"/>
                    <a:lumOff val="5000"/>
                  </a:schemeClr>
                </a:gs>
                <a:gs pos="100000">
                  <a:schemeClr val="accent4">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PAM'!$G$100:$G$104</c:f>
              <c:strCache>
                <c:ptCount val="5"/>
                <c:pt idx="0">
                  <c:v>Indígena</c:v>
                </c:pt>
                <c:pt idx="1">
                  <c:v>Afroaméricano</c:v>
                </c:pt>
                <c:pt idx="2">
                  <c:v>Montuvio</c:v>
                </c:pt>
                <c:pt idx="3">
                  <c:v>Mestizo</c:v>
                </c:pt>
                <c:pt idx="4">
                  <c:v>Blanco</c:v>
                </c:pt>
              </c:strCache>
            </c:strRef>
          </c:cat>
          <c:val>
            <c:numRef>
              <c:f>'Caract. PAM'!$I$100:$I$104</c:f>
              <c:numCache>
                <c:formatCode>0.00</c:formatCode>
                <c:ptCount val="5"/>
                <c:pt idx="0">
                  <c:v>95.825129456897386</c:v>
                </c:pt>
                <c:pt idx="1">
                  <c:v>84.019229047287013</c:v>
                </c:pt>
                <c:pt idx="2">
                  <c:v>86.370675604721512</c:v>
                </c:pt>
                <c:pt idx="3">
                  <c:v>77.847333959633659</c:v>
                </c:pt>
                <c:pt idx="4">
                  <c:v>74.438845521232608</c:v>
                </c:pt>
              </c:numCache>
            </c:numRef>
          </c:val>
          <c:extLst>
            <c:ext xmlns:c16="http://schemas.microsoft.com/office/drawing/2014/chart" uri="{C3380CC4-5D6E-409C-BE32-E72D297353CC}">
              <c16:uniqueId val="{00000001-8AFC-4945-8A96-2254B6AD072A}"/>
            </c:ext>
          </c:extLst>
        </c:ser>
        <c:ser>
          <c:idx val="2"/>
          <c:order val="2"/>
          <c:tx>
            <c:strRef>
              <c:f>'Caract. PAM'!$J$61</c:f>
              <c:strCache>
                <c:ptCount val="1"/>
                <c:pt idx="0">
                  <c:v>2018</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PAM'!$G$100:$G$104</c:f>
              <c:strCache>
                <c:ptCount val="5"/>
                <c:pt idx="0">
                  <c:v>Indígena</c:v>
                </c:pt>
                <c:pt idx="1">
                  <c:v>Afroaméricano</c:v>
                </c:pt>
                <c:pt idx="2">
                  <c:v>Montuvio</c:v>
                </c:pt>
                <c:pt idx="3">
                  <c:v>Mestizo</c:v>
                </c:pt>
                <c:pt idx="4">
                  <c:v>Blanco</c:v>
                </c:pt>
              </c:strCache>
            </c:strRef>
          </c:cat>
          <c:val>
            <c:numRef>
              <c:f>'Caract. PAM'!$J$100:$J$104</c:f>
              <c:numCache>
                <c:formatCode>0.00</c:formatCode>
                <c:ptCount val="5"/>
                <c:pt idx="0">
                  <c:v>93.741611068040768</c:v>
                </c:pt>
                <c:pt idx="1">
                  <c:v>89.139591692599907</c:v>
                </c:pt>
                <c:pt idx="2">
                  <c:v>92.42329416480473</c:v>
                </c:pt>
                <c:pt idx="3">
                  <c:v>78.490117283637488</c:v>
                </c:pt>
                <c:pt idx="4">
                  <c:v>66.359032420826011</c:v>
                </c:pt>
              </c:numCache>
            </c:numRef>
          </c:val>
          <c:extLst>
            <c:ext xmlns:c16="http://schemas.microsoft.com/office/drawing/2014/chart" uri="{C3380CC4-5D6E-409C-BE32-E72D297353CC}">
              <c16:uniqueId val="{00000002-8AFC-4945-8A96-2254B6AD072A}"/>
            </c:ext>
          </c:extLst>
        </c:ser>
        <c:ser>
          <c:idx val="3"/>
          <c:order val="3"/>
          <c:tx>
            <c:strRef>
              <c:f>'Caract. PAM'!$K$61</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PAM'!$G$100:$G$104</c:f>
              <c:strCache>
                <c:ptCount val="5"/>
                <c:pt idx="0">
                  <c:v>Indígena</c:v>
                </c:pt>
                <c:pt idx="1">
                  <c:v>Afroaméricano</c:v>
                </c:pt>
                <c:pt idx="2">
                  <c:v>Montuvio</c:v>
                </c:pt>
                <c:pt idx="3">
                  <c:v>Mestizo</c:v>
                </c:pt>
                <c:pt idx="4">
                  <c:v>Blanco</c:v>
                </c:pt>
              </c:strCache>
            </c:strRef>
          </c:cat>
          <c:val>
            <c:numRef>
              <c:f>'Caract. PAM'!$K$100:$K$104</c:f>
              <c:numCache>
                <c:formatCode>0.00</c:formatCode>
                <c:ptCount val="5"/>
                <c:pt idx="0">
                  <c:v>96.522630911450548</c:v>
                </c:pt>
                <c:pt idx="1">
                  <c:v>84.2656614104434</c:v>
                </c:pt>
                <c:pt idx="2">
                  <c:v>84.72432702116464</c:v>
                </c:pt>
                <c:pt idx="3">
                  <c:v>78.871773542051557</c:v>
                </c:pt>
                <c:pt idx="4">
                  <c:v>66.332366490139648</c:v>
                </c:pt>
              </c:numCache>
            </c:numRef>
          </c:val>
          <c:extLst>
            <c:ext xmlns:c16="http://schemas.microsoft.com/office/drawing/2014/chart" uri="{C3380CC4-5D6E-409C-BE32-E72D297353CC}">
              <c16:uniqueId val="{00000000-C848-45F3-8106-F46DA89E42A8}"/>
            </c:ext>
          </c:extLst>
        </c:ser>
        <c:dLbls>
          <c:dLblPos val="outEnd"/>
          <c:showLegendKey val="0"/>
          <c:showVal val="1"/>
          <c:showCatName val="0"/>
          <c:showSerName val="0"/>
          <c:showPercent val="0"/>
          <c:showBubbleSize val="0"/>
        </c:dLbls>
        <c:gapWidth val="219"/>
        <c:overlap val="-27"/>
        <c:axId val="449436912"/>
        <c:axId val="449437472"/>
      </c:barChart>
      <c:catAx>
        <c:axId val="44943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37472"/>
        <c:crosses val="autoZero"/>
        <c:auto val="1"/>
        <c:lblAlgn val="ctr"/>
        <c:lblOffset val="100"/>
        <c:noMultiLvlLbl val="0"/>
      </c:catAx>
      <c:valAx>
        <c:axId val="449437472"/>
        <c:scaling>
          <c:orientation val="minMax"/>
        </c:scaling>
        <c:delete val="1"/>
        <c:axPos val="l"/>
        <c:numFmt formatCode="0.00" sourceLinked="1"/>
        <c:majorTickMark val="none"/>
        <c:minorTickMark val="none"/>
        <c:tickLblPos val="nextTo"/>
        <c:crossAx val="44943691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11314984709479E-2"/>
          <c:y val="6.0221311208267722E-2"/>
          <c:w val="0.946177370030581"/>
          <c:h val="0.6466607503594396"/>
        </c:manualLayout>
      </c:layout>
      <c:barChart>
        <c:barDir val="col"/>
        <c:grouping val="clustered"/>
        <c:varyColors val="0"/>
        <c:ser>
          <c:idx val="0"/>
          <c:order val="0"/>
          <c:tx>
            <c:strRef>
              <c:f>'Caract. PAM'!$G$129</c:f>
              <c:strCache>
                <c:ptCount val="1"/>
                <c:pt idx="0">
                  <c:v>Nacional</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'Caract. PAM'!$H$61:$K$61</c:f>
              <c:numCache>
                <c:formatCode>General</c:formatCode>
                <c:ptCount val="4"/>
                <c:pt idx="0">
                  <c:v>2016</c:v>
                </c:pt>
                <c:pt idx="1">
                  <c:v>2017</c:v>
                </c:pt>
                <c:pt idx="2">
                  <c:v>2018</c:v>
                </c:pt>
                <c:pt idx="3">
                  <c:v>2019</c:v>
                </c:pt>
              </c:numCache>
            </c:numRef>
          </c:cat>
          <c:val>
            <c:numRef>
              <c:f>'Caract. PAM'!$H$129:$K$129</c:f>
              <c:numCache>
                <c:formatCode>0.00</c:formatCode>
                <c:ptCount val="4"/>
                <c:pt idx="0">
                  <c:v>1.9770802446776532</c:v>
                </c:pt>
                <c:pt idx="1">
                  <c:v>1.3279917919036044</c:v>
                </c:pt>
                <c:pt idx="2">
                  <c:v>0.48475579298128602</c:v>
                </c:pt>
                <c:pt idx="3">
                  <c:v>0.41281528440136356</c:v>
                </c:pt>
              </c:numCache>
            </c:numRef>
          </c:val>
          <c:extLst>
            <c:ext xmlns:c16="http://schemas.microsoft.com/office/drawing/2014/chart" uri="{C3380CC4-5D6E-409C-BE32-E72D297353CC}">
              <c16:uniqueId val="{00000000-F507-40FD-AB3A-003496AC5512}"/>
            </c:ext>
          </c:extLst>
        </c:ser>
        <c:dLbls>
          <c:showLegendKey val="0"/>
          <c:showVal val="1"/>
          <c:showCatName val="0"/>
          <c:showSerName val="0"/>
          <c:showPercent val="0"/>
          <c:showBubbleSize val="0"/>
        </c:dLbls>
        <c:gapWidth val="150"/>
        <c:overlap val="-25"/>
        <c:axId val="449440272"/>
        <c:axId val="449440832"/>
      </c:barChart>
      <c:catAx>
        <c:axId val="44944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40832"/>
        <c:crosses val="autoZero"/>
        <c:auto val="1"/>
        <c:lblAlgn val="ctr"/>
        <c:lblOffset val="100"/>
        <c:noMultiLvlLbl val="0"/>
      </c:catAx>
      <c:valAx>
        <c:axId val="449440832"/>
        <c:scaling>
          <c:orientation val="minMax"/>
        </c:scaling>
        <c:delete val="1"/>
        <c:axPos val="l"/>
        <c:numFmt formatCode="0.00" sourceLinked="1"/>
        <c:majorTickMark val="none"/>
        <c:minorTickMark val="none"/>
        <c:tickLblPos val="nextTo"/>
        <c:crossAx val="449440272"/>
        <c:crosses val="autoZero"/>
        <c:crossBetween val="between"/>
      </c:valAx>
      <c:spPr>
        <a:noFill/>
        <a:ln w="25400">
          <a:noFill/>
        </a:ln>
        <a:effectLst/>
      </c:spPr>
    </c:plotArea>
    <c:legend>
      <c:legendPos val="t"/>
      <c:layout>
        <c:manualLayout>
          <c:xMode val="edge"/>
          <c:yMode val="edge"/>
          <c:x val="0.43727967728866107"/>
          <c:y val="0.83247573038274214"/>
          <c:w val="0.11201782663073157"/>
          <c:h val="0.108062509800876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PAM'!$H$61</c:f>
              <c:strCache>
                <c:ptCount val="1"/>
                <c:pt idx="0">
                  <c:v>2016</c:v>
                </c:pt>
              </c:strCache>
            </c:strRef>
          </c:tx>
          <c:spPr>
            <a:gradFill>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PAM'!$G$130:$G$134</c15:sqref>
                  </c15:fullRef>
                </c:ext>
              </c:extLst>
              <c:f>('Caract. PAM'!$G$130:$G$131,'Caract. PAM'!$G$133:$G$134)</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PAM'!$H$130:$H$134</c15:sqref>
                  </c15:fullRef>
                </c:ext>
              </c:extLst>
              <c:f>('Caract. PAM'!$H$130:$H$131,'Caract. PAM'!$H$133:$H$134)</c:f>
              <c:numCache>
                <c:formatCode>0.00</c:formatCode>
                <c:ptCount val="4"/>
                <c:pt idx="0">
                  <c:v>3.3684990613403789</c:v>
                </c:pt>
                <c:pt idx="1">
                  <c:v>0.42886380784496209</c:v>
                </c:pt>
                <c:pt idx="2">
                  <c:v>2.7992610347680302</c:v>
                </c:pt>
                <c:pt idx="3">
                  <c:v>0.55287214931093276</c:v>
                </c:pt>
              </c:numCache>
            </c:numRef>
          </c:val>
          <c:extLst>
            <c:ext xmlns:c16="http://schemas.microsoft.com/office/drawing/2014/chart" uri="{C3380CC4-5D6E-409C-BE32-E72D297353CC}">
              <c16:uniqueId val="{00000000-3B2C-4975-8BA2-A02F8D59D71E}"/>
            </c:ext>
          </c:extLst>
        </c:ser>
        <c:ser>
          <c:idx val="1"/>
          <c:order val="1"/>
          <c:tx>
            <c:strRef>
              <c:f>'Caract. PAM'!$I$61</c:f>
              <c:strCache>
                <c:ptCount val="1"/>
                <c:pt idx="0">
                  <c:v>2017</c:v>
                </c:pt>
              </c:strCache>
            </c:strRef>
          </c:tx>
          <c:spPr>
            <a:gradFill>
              <a:gsLst>
                <a:gs pos="0">
                  <a:schemeClr val="accent4">
                    <a:lumMod val="40000"/>
                    <a:lumOff val="60000"/>
                  </a:schemeClr>
                </a:gs>
                <a:gs pos="46000">
                  <a:schemeClr val="accent4">
                    <a:lumMod val="95000"/>
                    <a:lumOff val="5000"/>
                  </a:schemeClr>
                </a:gs>
                <a:gs pos="100000">
                  <a:schemeClr val="accent4">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PAM'!$G$130:$G$134</c15:sqref>
                  </c15:fullRef>
                </c:ext>
              </c:extLst>
              <c:f>('Caract. PAM'!$G$130:$G$131,'Caract. PAM'!$G$133:$G$134)</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PAM'!$I$130:$I$134</c15:sqref>
                  </c15:fullRef>
                </c:ext>
              </c:extLst>
              <c:f>('Caract. PAM'!$I$130:$I$131,'Caract. PAM'!$I$133:$I$134)</c:f>
              <c:numCache>
                <c:formatCode>0.00</c:formatCode>
                <c:ptCount val="4"/>
                <c:pt idx="0">
                  <c:v>2.4930482324739187</c:v>
                </c:pt>
                <c:pt idx="1">
                  <c:v>0.16768383232827561</c:v>
                </c:pt>
                <c:pt idx="2">
                  <c:v>1.8130054028861147</c:v>
                </c:pt>
                <c:pt idx="3">
                  <c:v>0.49973619705035333</c:v>
                </c:pt>
              </c:numCache>
            </c:numRef>
          </c:val>
          <c:extLst>
            <c:ext xmlns:c16="http://schemas.microsoft.com/office/drawing/2014/chart" uri="{C3380CC4-5D6E-409C-BE32-E72D297353CC}">
              <c16:uniqueId val="{00000001-3B2C-4975-8BA2-A02F8D59D71E}"/>
            </c:ext>
          </c:extLst>
        </c:ser>
        <c:ser>
          <c:idx val="2"/>
          <c:order val="2"/>
          <c:tx>
            <c:strRef>
              <c:f>'Caract. PAM'!$J$61</c:f>
              <c:strCache>
                <c:ptCount val="1"/>
                <c:pt idx="0">
                  <c:v>2018</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PAM'!$G$130:$G$134</c15:sqref>
                  </c15:fullRef>
                </c:ext>
              </c:extLst>
              <c:f>('Caract. PAM'!$G$130:$G$131,'Caract. PAM'!$G$133:$G$134)</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PAM'!$J$130:$J$134</c15:sqref>
                  </c15:fullRef>
                </c:ext>
              </c:extLst>
              <c:f>('Caract. PAM'!$J$130:$J$131,'Caract. PAM'!$J$133:$J$134)</c:f>
              <c:numCache>
                <c:formatCode>0.00</c:formatCode>
                <c:ptCount val="4"/>
                <c:pt idx="0">
                  <c:v>0.76746609837146729</c:v>
                </c:pt>
                <c:pt idx="1">
                  <c:v>0.18265499013113143</c:v>
                </c:pt>
                <c:pt idx="2">
                  <c:v>0.67044532542365098</c:v>
                </c:pt>
                <c:pt idx="3">
                  <c:v>0.16625654710730453</c:v>
                </c:pt>
              </c:numCache>
            </c:numRef>
          </c:val>
          <c:extLst>
            <c:ext xmlns:c16="http://schemas.microsoft.com/office/drawing/2014/chart" uri="{C3380CC4-5D6E-409C-BE32-E72D297353CC}">
              <c16:uniqueId val="{00000002-3B2C-4975-8BA2-A02F8D59D71E}"/>
            </c:ext>
          </c:extLst>
        </c:ser>
        <c:ser>
          <c:idx val="3"/>
          <c:order val="3"/>
          <c:tx>
            <c:strRef>
              <c:f>'Caract. PAM'!$K$61</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PAM'!$G$130:$G$134</c15:sqref>
                  </c15:fullRef>
                </c:ext>
              </c:extLst>
              <c:f>('Caract. PAM'!$G$130:$G$131,'Caract. PAM'!$G$133:$G$134)</c:f>
              <c:strCache>
                <c:ptCount val="4"/>
                <c:pt idx="0">
                  <c:v>Urbano</c:v>
                </c:pt>
                <c:pt idx="1">
                  <c:v>Rural</c:v>
                </c:pt>
                <c:pt idx="2">
                  <c:v>Hombres</c:v>
                </c:pt>
                <c:pt idx="3">
                  <c:v>Mujeres</c:v>
                </c:pt>
              </c:strCache>
            </c:strRef>
          </c:cat>
          <c:val>
            <c:numRef>
              <c:extLst>
                <c:ext xmlns:c15="http://schemas.microsoft.com/office/drawing/2012/chart" uri="{02D57815-91ED-43cb-92C2-25804820EDAC}">
                  <c15:fullRef>
                    <c15:sqref>'Caract. PAM'!$K$130:$K$134</c15:sqref>
                  </c15:fullRef>
                </c:ext>
              </c:extLst>
              <c:f>('Caract. PAM'!$K$130:$K$131,'Caract. PAM'!$K$133:$K$134)</c:f>
              <c:numCache>
                <c:formatCode>0.00</c:formatCode>
                <c:ptCount val="4"/>
                <c:pt idx="0">
                  <c:v>0.60440733254054169</c:v>
                </c:pt>
                <c:pt idx="1">
                  <c:v>0.21423324248413705</c:v>
                </c:pt>
                <c:pt idx="2">
                  <c:v>0.53451102708836828</c:v>
                </c:pt>
                <c:pt idx="3">
                  <c:v>0.21818776249169056</c:v>
                </c:pt>
              </c:numCache>
            </c:numRef>
          </c:val>
          <c:extLst>
            <c:ext xmlns:c16="http://schemas.microsoft.com/office/drawing/2014/chart" uri="{C3380CC4-5D6E-409C-BE32-E72D297353CC}">
              <c16:uniqueId val="{00000000-5C8B-4FD2-A12F-8922FC7A747E}"/>
            </c:ext>
          </c:extLst>
        </c:ser>
        <c:dLbls>
          <c:showLegendKey val="0"/>
          <c:showVal val="1"/>
          <c:showCatName val="0"/>
          <c:showSerName val="0"/>
          <c:showPercent val="0"/>
          <c:showBubbleSize val="0"/>
        </c:dLbls>
        <c:gapWidth val="150"/>
        <c:overlap val="-25"/>
        <c:axId val="449444752"/>
        <c:axId val="449445312"/>
      </c:barChart>
      <c:catAx>
        <c:axId val="44944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45312"/>
        <c:crosses val="autoZero"/>
        <c:auto val="1"/>
        <c:lblAlgn val="ctr"/>
        <c:lblOffset val="100"/>
        <c:noMultiLvlLbl val="0"/>
      </c:catAx>
      <c:valAx>
        <c:axId val="449445312"/>
        <c:scaling>
          <c:orientation val="minMax"/>
        </c:scaling>
        <c:delete val="1"/>
        <c:axPos val="l"/>
        <c:numFmt formatCode="0.00" sourceLinked="1"/>
        <c:majorTickMark val="none"/>
        <c:minorTickMark val="none"/>
        <c:tickLblPos val="nextTo"/>
        <c:crossAx val="449444752"/>
        <c:crosses val="autoZero"/>
        <c:crossBetween val="between"/>
      </c:valAx>
      <c:spPr>
        <a:noFill/>
        <a:ln w="25400">
          <a:noFill/>
        </a:ln>
        <a:effectLst/>
      </c:spPr>
    </c:plotArea>
    <c:legend>
      <c:legendPos val="t"/>
      <c:layout>
        <c:manualLayout>
          <c:xMode val="edge"/>
          <c:yMode val="edge"/>
          <c:x val="0.41935089206824455"/>
          <c:y val="0.79646017699115046"/>
          <c:w val="0.30375568348408094"/>
          <c:h val="0.132159617175311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60755224403069E-2"/>
          <c:y val="2.9787755254195761E-2"/>
          <c:w val="0.96668959551833045"/>
          <c:h val="0.73778452500457414"/>
        </c:manualLayout>
      </c:layout>
      <c:barChart>
        <c:barDir val="col"/>
        <c:grouping val="clustered"/>
        <c:varyColors val="0"/>
        <c:ser>
          <c:idx val="0"/>
          <c:order val="0"/>
          <c:tx>
            <c:strRef>
              <c:f>'Caract. PAM'!$H$61</c:f>
              <c:strCache>
                <c:ptCount val="1"/>
                <c:pt idx="0">
                  <c:v>2016</c:v>
                </c:pt>
              </c:strCache>
            </c:strRef>
          </c:tx>
          <c:spPr>
            <a:gradFill>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PAM'!$G$136:$G$140</c:f>
              <c:strCache>
                <c:ptCount val="5"/>
                <c:pt idx="0">
                  <c:v>Indígena</c:v>
                </c:pt>
                <c:pt idx="1">
                  <c:v>Afroaméricano</c:v>
                </c:pt>
                <c:pt idx="2">
                  <c:v>Montuvio</c:v>
                </c:pt>
                <c:pt idx="3">
                  <c:v>Mestizo</c:v>
                </c:pt>
                <c:pt idx="4">
                  <c:v>Blanco</c:v>
                </c:pt>
              </c:strCache>
            </c:strRef>
          </c:cat>
          <c:val>
            <c:numRef>
              <c:f>'Caract. PAM'!$H$136:$H$140</c:f>
              <c:numCache>
                <c:formatCode>0.00</c:formatCode>
                <c:ptCount val="5"/>
                <c:pt idx="0">
                  <c:v>1.3891222677331581</c:v>
                </c:pt>
                <c:pt idx="1">
                  <c:v>1.9480179538277957</c:v>
                </c:pt>
                <c:pt idx="2">
                  <c:v>0.23684880757549098</c:v>
                </c:pt>
                <c:pt idx="3">
                  <c:v>2.1165289698729501</c:v>
                </c:pt>
                <c:pt idx="4">
                  <c:v>5.6384790482867313</c:v>
                </c:pt>
              </c:numCache>
            </c:numRef>
          </c:val>
          <c:extLst>
            <c:ext xmlns:c16="http://schemas.microsoft.com/office/drawing/2014/chart" uri="{C3380CC4-5D6E-409C-BE32-E72D297353CC}">
              <c16:uniqueId val="{00000000-5322-4066-B084-135CB4001C31}"/>
            </c:ext>
          </c:extLst>
        </c:ser>
        <c:ser>
          <c:idx val="1"/>
          <c:order val="1"/>
          <c:tx>
            <c:strRef>
              <c:f>'Caract. PAM'!$I$61</c:f>
              <c:strCache>
                <c:ptCount val="1"/>
                <c:pt idx="0">
                  <c:v>2017</c:v>
                </c:pt>
              </c:strCache>
            </c:strRef>
          </c:tx>
          <c:spPr>
            <a:gradFill>
              <a:gsLst>
                <a:gs pos="0">
                  <a:schemeClr val="accent4">
                    <a:lumMod val="40000"/>
                    <a:lumOff val="60000"/>
                  </a:schemeClr>
                </a:gs>
                <a:gs pos="46000">
                  <a:schemeClr val="accent4">
                    <a:lumMod val="95000"/>
                    <a:lumOff val="5000"/>
                  </a:schemeClr>
                </a:gs>
                <a:gs pos="100000">
                  <a:schemeClr val="accent4">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PAM'!$G$136:$G$140</c:f>
              <c:strCache>
                <c:ptCount val="5"/>
                <c:pt idx="0">
                  <c:v>Indígena</c:v>
                </c:pt>
                <c:pt idx="1">
                  <c:v>Afroaméricano</c:v>
                </c:pt>
                <c:pt idx="2">
                  <c:v>Montuvio</c:v>
                </c:pt>
                <c:pt idx="3">
                  <c:v>Mestizo</c:v>
                </c:pt>
                <c:pt idx="4">
                  <c:v>Blanco</c:v>
                </c:pt>
              </c:strCache>
            </c:strRef>
          </c:cat>
          <c:val>
            <c:numRef>
              <c:f>'Caract. PAM'!$I$136:$I$140</c:f>
              <c:numCache>
                <c:formatCode>0.00</c:formatCode>
                <c:ptCount val="5"/>
                <c:pt idx="0">
                  <c:v>0.59395680274776474</c:v>
                </c:pt>
                <c:pt idx="1">
                  <c:v>3.0523391870220027</c:v>
                </c:pt>
                <c:pt idx="2">
                  <c:v>0</c:v>
                </c:pt>
                <c:pt idx="3">
                  <c:v>1.4784597219549538</c:v>
                </c:pt>
                <c:pt idx="4">
                  <c:v>1.802166242991905</c:v>
                </c:pt>
              </c:numCache>
            </c:numRef>
          </c:val>
          <c:extLst>
            <c:ext xmlns:c16="http://schemas.microsoft.com/office/drawing/2014/chart" uri="{C3380CC4-5D6E-409C-BE32-E72D297353CC}">
              <c16:uniqueId val="{00000001-5322-4066-B084-135CB4001C31}"/>
            </c:ext>
          </c:extLst>
        </c:ser>
        <c:ser>
          <c:idx val="2"/>
          <c:order val="2"/>
          <c:tx>
            <c:strRef>
              <c:f>'Caract. PAM'!$J$61</c:f>
              <c:strCache>
                <c:ptCount val="1"/>
                <c:pt idx="0">
                  <c:v>2018</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PAM'!$G$136:$G$140</c:f>
              <c:strCache>
                <c:ptCount val="5"/>
                <c:pt idx="0">
                  <c:v>Indígena</c:v>
                </c:pt>
                <c:pt idx="1">
                  <c:v>Afroaméricano</c:v>
                </c:pt>
                <c:pt idx="2">
                  <c:v>Montuvio</c:v>
                </c:pt>
                <c:pt idx="3">
                  <c:v>Mestizo</c:v>
                </c:pt>
                <c:pt idx="4">
                  <c:v>Blanco</c:v>
                </c:pt>
              </c:strCache>
            </c:strRef>
          </c:cat>
          <c:val>
            <c:numRef>
              <c:f>'Caract. PAM'!$J$136:$J$140</c:f>
              <c:numCache>
                <c:formatCode>0.00</c:formatCode>
                <c:ptCount val="5"/>
                <c:pt idx="0">
                  <c:v>0</c:v>
                </c:pt>
                <c:pt idx="1">
                  <c:v>0</c:v>
                </c:pt>
                <c:pt idx="2">
                  <c:v>0</c:v>
                </c:pt>
                <c:pt idx="3">
                  <c:v>0.6276425939609499</c:v>
                </c:pt>
                <c:pt idx="4">
                  <c:v>0</c:v>
                </c:pt>
              </c:numCache>
            </c:numRef>
          </c:val>
          <c:extLst>
            <c:ext xmlns:c16="http://schemas.microsoft.com/office/drawing/2014/chart" uri="{C3380CC4-5D6E-409C-BE32-E72D297353CC}">
              <c16:uniqueId val="{00000002-5322-4066-B084-135CB4001C31}"/>
            </c:ext>
          </c:extLst>
        </c:ser>
        <c:ser>
          <c:idx val="3"/>
          <c:order val="3"/>
          <c:tx>
            <c:strRef>
              <c:f>'Caract. PAM'!$K$61</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PAM'!$G$136:$G$140</c:f>
              <c:strCache>
                <c:ptCount val="5"/>
                <c:pt idx="0">
                  <c:v>Indígena</c:v>
                </c:pt>
                <c:pt idx="1">
                  <c:v>Afroaméricano</c:v>
                </c:pt>
                <c:pt idx="2">
                  <c:v>Montuvio</c:v>
                </c:pt>
                <c:pt idx="3">
                  <c:v>Mestizo</c:v>
                </c:pt>
                <c:pt idx="4">
                  <c:v>Blanco</c:v>
                </c:pt>
              </c:strCache>
            </c:strRef>
          </c:cat>
          <c:val>
            <c:numRef>
              <c:f>'Caract. PAM'!$K$136:$K$140</c:f>
              <c:numCache>
                <c:formatCode>0.00</c:formatCode>
                <c:ptCount val="5"/>
                <c:pt idx="0">
                  <c:v>0</c:v>
                </c:pt>
                <c:pt idx="1">
                  <c:v>0.88759215733012831</c:v>
                </c:pt>
                <c:pt idx="2">
                  <c:v>0.25938231578106863</c:v>
                </c:pt>
                <c:pt idx="3">
                  <c:v>0.5056255006988376</c:v>
                </c:pt>
                <c:pt idx="4">
                  <c:v>0</c:v>
                </c:pt>
              </c:numCache>
            </c:numRef>
          </c:val>
          <c:extLst>
            <c:ext xmlns:c16="http://schemas.microsoft.com/office/drawing/2014/chart" uri="{C3380CC4-5D6E-409C-BE32-E72D297353CC}">
              <c16:uniqueId val="{00000000-D5BD-4D4D-84C5-9B82409CF12D}"/>
            </c:ext>
          </c:extLst>
        </c:ser>
        <c:dLbls>
          <c:dLblPos val="outEnd"/>
          <c:showLegendKey val="0"/>
          <c:showVal val="1"/>
          <c:showCatName val="0"/>
          <c:showSerName val="0"/>
          <c:showPercent val="0"/>
          <c:showBubbleSize val="0"/>
        </c:dLbls>
        <c:gapWidth val="219"/>
        <c:overlap val="-27"/>
        <c:axId val="449449792"/>
        <c:axId val="449450352"/>
      </c:barChart>
      <c:catAx>
        <c:axId val="44944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50352"/>
        <c:crosses val="autoZero"/>
        <c:auto val="1"/>
        <c:lblAlgn val="ctr"/>
        <c:lblOffset val="100"/>
        <c:noMultiLvlLbl val="0"/>
      </c:catAx>
      <c:valAx>
        <c:axId val="449450352"/>
        <c:scaling>
          <c:orientation val="minMax"/>
        </c:scaling>
        <c:delete val="1"/>
        <c:axPos val="l"/>
        <c:numFmt formatCode="0.00" sourceLinked="1"/>
        <c:majorTickMark val="none"/>
        <c:minorTickMark val="none"/>
        <c:tickLblPos val="nextTo"/>
        <c:crossAx val="44944979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11314984709479E-2"/>
          <c:y val="6.0221311208267722E-2"/>
          <c:w val="0.946177370030581"/>
          <c:h val="0.6466607503594396"/>
        </c:manualLayout>
      </c:layout>
      <c:barChart>
        <c:barDir val="col"/>
        <c:grouping val="clustered"/>
        <c:varyColors val="0"/>
        <c:ser>
          <c:idx val="0"/>
          <c:order val="0"/>
          <c:tx>
            <c:strRef>
              <c:f>'Caract. PAM'!$G$170</c:f>
              <c:strCache>
                <c:ptCount val="1"/>
                <c:pt idx="0">
                  <c:v>Nacional </c:v>
                </c:pt>
              </c:strCache>
            </c:strRef>
          </c:tx>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PAM'!$H$169:$K$169</c:f>
              <c:strCache>
                <c:ptCount val="4"/>
                <c:pt idx="0">
                  <c:v>2016</c:v>
                </c:pt>
                <c:pt idx="1">
                  <c:v>2017</c:v>
                </c:pt>
                <c:pt idx="2">
                  <c:v>2018*</c:v>
                </c:pt>
                <c:pt idx="3">
                  <c:v>2019**</c:v>
                </c:pt>
              </c:strCache>
            </c:strRef>
          </c:cat>
          <c:val>
            <c:numRef>
              <c:f>'Caract. PAM'!$H$170:$K$170</c:f>
              <c:numCache>
                <c:formatCode>General</c:formatCode>
                <c:ptCount val="4"/>
                <c:pt idx="0">
                  <c:v>113</c:v>
                </c:pt>
                <c:pt idx="1">
                  <c:v>109</c:v>
                </c:pt>
                <c:pt idx="2">
                  <c:v>114</c:v>
                </c:pt>
                <c:pt idx="3">
                  <c:v>61</c:v>
                </c:pt>
              </c:numCache>
            </c:numRef>
          </c:val>
          <c:extLst>
            <c:ext xmlns:c16="http://schemas.microsoft.com/office/drawing/2014/chart" uri="{C3380CC4-5D6E-409C-BE32-E72D297353CC}">
              <c16:uniqueId val="{00000000-636F-4573-B412-BEA7BDBA2615}"/>
            </c:ext>
          </c:extLst>
        </c:ser>
        <c:dLbls>
          <c:showLegendKey val="0"/>
          <c:showVal val="1"/>
          <c:showCatName val="0"/>
          <c:showSerName val="0"/>
          <c:showPercent val="0"/>
          <c:showBubbleSize val="0"/>
        </c:dLbls>
        <c:gapWidth val="150"/>
        <c:overlap val="-25"/>
        <c:axId val="449453152"/>
        <c:axId val="449453712"/>
      </c:barChart>
      <c:catAx>
        <c:axId val="44945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53712"/>
        <c:crosses val="autoZero"/>
        <c:auto val="1"/>
        <c:lblAlgn val="ctr"/>
        <c:lblOffset val="100"/>
        <c:noMultiLvlLbl val="0"/>
      </c:catAx>
      <c:valAx>
        <c:axId val="449453712"/>
        <c:scaling>
          <c:orientation val="minMax"/>
        </c:scaling>
        <c:delete val="1"/>
        <c:axPos val="l"/>
        <c:numFmt formatCode="General" sourceLinked="1"/>
        <c:majorTickMark val="none"/>
        <c:minorTickMark val="none"/>
        <c:tickLblPos val="nextTo"/>
        <c:crossAx val="449453152"/>
        <c:crosses val="autoZero"/>
        <c:crossBetween val="between"/>
      </c:valAx>
      <c:spPr>
        <a:noFill/>
        <a:ln w="25400">
          <a:noFill/>
        </a:ln>
        <a:effectLst/>
      </c:spPr>
    </c:plotArea>
    <c:legend>
      <c:legendPos val="t"/>
      <c:layout>
        <c:manualLayout>
          <c:xMode val="edge"/>
          <c:yMode val="edge"/>
          <c:x val="0.43727967728866107"/>
          <c:y val="0.83247573038274214"/>
          <c:w val="0.11201782663073157"/>
          <c:h val="0.108062509800876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PAM'!$H$169</c:f>
              <c:strCache>
                <c:ptCount val="1"/>
                <c:pt idx="0">
                  <c:v>2016</c:v>
                </c:pt>
              </c:strCache>
            </c:strRef>
          </c:tx>
          <c:spPr>
            <a:gradFill flip="none" rotWithShape="1">
              <a:gsLst>
                <a:gs pos="0">
                  <a:schemeClr val="accent5">
                    <a:lumMod val="40000"/>
                    <a:lumOff val="60000"/>
                  </a:schemeClr>
                </a:gs>
                <a:gs pos="73000">
                  <a:schemeClr val="accent5">
                    <a:lumMod val="95000"/>
                    <a:lumOff val="5000"/>
                  </a:schemeClr>
                </a:gs>
                <a:gs pos="100000">
                  <a:schemeClr val="accent5">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PAM'!$G$171:$G$175</c15:sqref>
                  </c15:fullRef>
                </c:ext>
              </c:extLst>
              <c:f>('Caract. PAM'!$G$171:$G$172,'Caract. PAM'!$G$174:$G$175)</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PAM'!$H$171:$H$175</c15:sqref>
                  </c15:fullRef>
                </c:ext>
              </c:extLst>
              <c:f>('Caract. PAM'!$H$171:$H$172,'Caract. PAM'!$H$174:$H$175)</c:f>
              <c:numCache>
                <c:formatCode>General</c:formatCode>
                <c:ptCount val="4"/>
                <c:pt idx="0">
                  <c:v>82</c:v>
                </c:pt>
                <c:pt idx="1">
                  <c:v>31</c:v>
                </c:pt>
                <c:pt idx="2">
                  <c:v>92</c:v>
                </c:pt>
                <c:pt idx="3">
                  <c:v>21</c:v>
                </c:pt>
              </c:numCache>
            </c:numRef>
          </c:val>
          <c:extLst>
            <c:ext xmlns:c16="http://schemas.microsoft.com/office/drawing/2014/chart" uri="{C3380CC4-5D6E-409C-BE32-E72D297353CC}">
              <c16:uniqueId val="{00000000-972A-4F2E-9CD3-A2D7628745ED}"/>
            </c:ext>
          </c:extLst>
        </c:ser>
        <c:ser>
          <c:idx val="1"/>
          <c:order val="1"/>
          <c:tx>
            <c:strRef>
              <c:f>'Caract. PAM'!$I$169</c:f>
              <c:strCache>
                <c:ptCount val="1"/>
                <c:pt idx="0">
                  <c:v>2017</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PAM'!$G$171:$G$175</c15:sqref>
                  </c15:fullRef>
                </c:ext>
              </c:extLst>
              <c:f>('Caract. PAM'!$G$171:$G$172,'Caract. PAM'!$G$174:$G$175)</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PAM'!$I$171:$I$175</c15:sqref>
                  </c15:fullRef>
                </c:ext>
              </c:extLst>
              <c:f>('Caract. PAM'!$I$171:$I$172,'Caract. PAM'!$I$174:$I$175)</c:f>
              <c:numCache>
                <c:formatCode>General</c:formatCode>
                <c:ptCount val="4"/>
                <c:pt idx="0">
                  <c:v>80</c:v>
                </c:pt>
                <c:pt idx="1">
                  <c:v>29</c:v>
                </c:pt>
                <c:pt idx="2">
                  <c:v>90</c:v>
                </c:pt>
                <c:pt idx="3">
                  <c:v>19</c:v>
                </c:pt>
              </c:numCache>
            </c:numRef>
          </c:val>
          <c:extLst>
            <c:ext xmlns:c16="http://schemas.microsoft.com/office/drawing/2014/chart" uri="{C3380CC4-5D6E-409C-BE32-E72D297353CC}">
              <c16:uniqueId val="{00000001-972A-4F2E-9CD3-A2D7628745ED}"/>
            </c:ext>
          </c:extLst>
        </c:ser>
        <c:ser>
          <c:idx val="2"/>
          <c:order val="2"/>
          <c:tx>
            <c:strRef>
              <c:f>'Caract. PAM'!$J$169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PAM'!$G$171:$G$175</c15:sqref>
                  </c15:fullRef>
                </c:ext>
              </c:extLst>
              <c:f>('Caract. PAM'!$G$171:$G$172,'Caract. PAM'!$G$174:$G$175)</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PAM'!$J$171:$J$175</c15:sqref>
                  </c15:fullRef>
                </c:ext>
              </c:extLst>
              <c:f>('Caract. PAM'!$J$171:$J$172,'Caract. PAM'!$J$174:$J$175)</c:f>
              <c:numCache>
                <c:formatCode>General</c:formatCode>
                <c:ptCount val="4"/>
                <c:pt idx="0">
                  <c:v>87</c:v>
                </c:pt>
                <c:pt idx="1">
                  <c:v>27</c:v>
                </c:pt>
                <c:pt idx="2">
                  <c:v>98</c:v>
                </c:pt>
                <c:pt idx="3">
                  <c:v>16</c:v>
                </c:pt>
              </c:numCache>
            </c:numRef>
          </c:val>
          <c:extLst>
            <c:ext xmlns:c16="http://schemas.microsoft.com/office/drawing/2014/chart" uri="{C3380CC4-5D6E-409C-BE32-E72D297353CC}">
              <c16:uniqueId val="{00000000-766E-48FE-B07F-C68F35C8204F}"/>
            </c:ext>
          </c:extLst>
        </c:ser>
        <c:ser>
          <c:idx val="3"/>
          <c:order val="3"/>
          <c:tx>
            <c:strRef>
              <c:f>'Caract. PAM'!$K$169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PAM'!$G$171:$G$175</c15:sqref>
                  </c15:fullRef>
                </c:ext>
              </c:extLst>
              <c:f>('Caract. PAM'!$G$171:$G$172,'Caract. PAM'!$G$174:$G$175)</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PAM'!$K$171:$K$175</c15:sqref>
                  </c15:fullRef>
                </c:ext>
              </c:extLst>
              <c:f>('Caract. PAM'!$K$171:$K$172,'Caract. PAM'!$K$174:$K$175)</c:f>
              <c:numCache>
                <c:formatCode>General</c:formatCode>
                <c:ptCount val="4"/>
                <c:pt idx="0">
                  <c:v>43</c:v>
                </c:pt>
                <c:pt idx="1">
                  <c:v>18</c:v>
                </c:pt>
                <c:pt idx="2">
                  <c:v>51</c:v>
                </c:pt>
                <c:pt idx="3">
                  <c:v>10</c:v>
                </c:pt>
              </c:numCache>
            </c:numRef>
          </c:val>
          <c:extLst>
            <c:ext xmlns:c16="http://schemas.microsoft.com/office/drawing/2014/chart" uri="{C3380CC4-5D6E-409C-BE32-E72D297353CC}">
              <c16:uniqueId val="{00000001-766E-48FE-B07F-C68F35C8204F}"/>
            </c:ext>
          </c:extLst>
        </c:ser>
        <c:dLbls>
          <c:showLegendKey val="0"/>
          <c:showVal val="1"/>
          <c:showCatName val="0"/>
          <c:showSerName val="0"/>
          <c:showPercent val="0"/>
          <c:showBubbleSize val="0"/>
        </c:dLbls>
        <c:gapWidth val="150"/>
        <c:overlap val="-25"/>
        <c:axId val="449457632"/>
        <c:axId val="449458192"/>
      </c:barChart>
      <c:catAx>
        <c:axId val="44945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58192"/>
        <c:crosses val="autoZero"/>
        <c:auto val="1"/>
        <c:lblAlgn val="ctr"/>
        <c:lblOffset val="100"/>
        <c:noMultiLvlLbl val="0"/>
      </c:catAx>
      <c:valAx>
        <c:axId val="449458192"/>
        <c:scaling>
          <c:orientation val="minMax"/>
        </c:scaling>
        <c:delete val="1"/>
        <c:axPos val="l"/>
        <c:numFmt formatCode="General" sourceLinked="1"/>
        <c:majorTickMark val="none"/>
        <c:minorTickMark val="none"/>
        <c:tickLblPos val="nextTo"/>
        <c:crossAx val="449457632"/>
        <c:crosses val="autoZero"/>
        <c:crossBetween val="between"/>
      </c:valAx>
      <c:spPr>
        <a:noFill/>
        <a:ln w="25400">
          <a:noFill/>
        </a:ln>
        <a:effectLst/>
      </c:spPr>
    </c:plotArea>
    <c:legend>
      <c:legendPos val="t"/>
      <c:layout>
        <c:manualLayout>
          <c:xMode val="edge"/>
          <c:yMode val="edge"/>
          <c:x val="0.41935089206824455"/>
          <c:y val="0.79646017699115046"/>
          <c:w val="0.34004246502658714"/>
          <c:h val="9.44972089208709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60755224403069E-2"/>
          <c:y val="2.9787755254195761E-2"/>
          <c:w val="0.96668959551833045"/>
          <c:h val="0.73778452500457414"/>
        </c:manualLayout>
      </c:layout>
      <c:barChart>
        <c:barDir val="col"/>
        <c:grouping val="clustered"/>
        <c:varyColors val="0"/>
        <c:ser>
          <c:idx val="0"/>
          <c:order val="0"/>
          <c:tx>
            <c:strRef>
              <c:f>'Caract. PAM'!$H$169</c:f>
              <c:strCache>
                <c:ptCount val="1"/>
                <c:pt idx="0">
                  <c:v>2016</c:v>
                </c:pt>
              </c:strCache>
            </c:strRef>
          </c:tx>
          <c:spPr>
            <a:gradFill>
              <a:gsLst>
                <a:gs pos="0">
                  <a:schemeClr val="accent5">
                    <a:lumMod val="40000"/>
                    <a:lumOff val="60000"/>
                  </a:schemeClr>
                </a:gs>
                <a:gs pos="73000">
                  <a:schemeClr val="accent5">
                    <a:lumMod val="95000"/>
                    <a:lumOff val="5000"/>
                  </a:schemeClr>
                </a:gs>
                <a:gs pos="100000">
                  <a:schemeClr val="accent5">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PAM'!$G$177:$G$185</c:f>
              <c:strCache>
                <c:ptCount val="9"/>
                <c:pt idx="0">
                  <c:v>Indigena</c:v>
                </c:pt>
                <c:pt idx="1">
                  <c:v>Afroecuatoriana/ Afrodescendiente</c:v>
                </c:pt>
                <c:pt idx="2">
                  <c:v>Negra (o)</c:v>
                </c:pt>
                <c:pt idx="3">
                  <c:v>Mulata (o)</c:v>
                </c:pt>
                <c:pt idx="4">
                  <c:v>Montuvia (o)</c:v>
                </c:pt>
                <c:pt idx="5">
                  <c:v>Mestiza (o)</c:v>
                </c:pt>
                <c:pt idx="6">
                  <c:v>Blanca (o)</c:v>
                </c:pt>
                <c:pt idx="7">
                  <c:v>Otra</c:v>
                </c:pt>
                <c:pt idx="8">
                  <c:v>Sin información</c:v>
                </c:pt>
              </c:strCache>
            </c:strRef>
          </c:cat>
          <c:val>
            <c:numRef>
              <c:f>'Caract. PAM'!$H$177:$H$185</c:f>
              <c:numCache>
                <c:formatCode>General</c:formatCode>
                <c:ptCount val="9"/>
                <c:pt idx="0">
                  <c:v>9</c:v>
                </c:pt>
                <c:pt idx="1">
                  <c:v>0</c:v>
                </c:pt>
                <c:pt idx="2">
                  <c:v>0</c:v>
                </c:pt>
                <c:pt idx="3">
                  <c:v>0</c:v>
                </c:pt>
                <c:pt idx="4">
                  <c:v>1</c:v>
                </c:pt>
                <c:pt idx="5">
                  <c:v>97</c:v>
                </c:pt>
                <c:pt idx="6">
                  <c:v>3</c:v>
                </c:pt>
                <c:pt idx="7">
                  <c:v>0</c:v>
                </c:pt>
                <c:pt idx="8">
                  <c:v>3</c:v>
                </c:pt>
              </c:numCache>
            </c:numRef>
          </c:val>
          <c:extLst>
            <c:ext xmlns:c16="http://schemas.microsoft.com/office/drawing/2014/chart" uri="{C3380CC4-5D6E-409C-BE32-E72D297353CC}">
              <c16:uniqueId val="{00000000-3BFD-465F-BF33-C622D2E1C96C}"/>
            </c:ext>
          </c:extLst>
        </c:ser>
        <c:ser>
          <c:idx val="1"/>
          <c:order val="1"/>
          <c:tx>
            <c:strRef>
              <c:f>'Caract. PAM'!$I$169</c:f>
              <c:strCache>
                <c:ptCount val="1"/>
                <c:pt idx="0">
                  <c:v>2017</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PAM'!$G$177:$G$185</c:f>
              <c:strCache>
                <c:ptCount val="9"/>
                <c:pt idx="0">
                  <c:v>Indigena</c:v>
                </c:pt>
                <c:pt idx="1">
                  <c:v>Afroecuatoriana/ Afrodescendiente</c:v>
                </c:pt>
                <c:pt idx="2">
                  <c:v>Negra (o)</c:v>
                </c:pt>
                <c:pt idx="3">
                  <c:v>Mulata (o)</c:v>
                </c:pt>
                <c:pt idx="4">
                  <c:v>Montuvia (o)</c:v>
                </c:pt>
                <c:pt idx="5">
                  <c:v>Mestiza (o)</c:v>
                </c:pt>
                <c:pt idx="6">
                  <c:v>Blanca (o)</c:v>
                </c:pt>
                <c:pt idx="7">
                  <c:v>Otra</c:v>
                </c:pt>
                <c:pt idx="8">
                  <c:v>Sin información</c:v>
                </c:pt>
              </c:strCache>
            </c:strRef>
          </c:cat>
          <c:val>
            <c:numRef>
              <c:f>'Caract. PAM'!$I$177:$I$185</c:f>
              <c:numCache>
                <c:formatCode>General</c:formatCode>
                <c:ptCount val="9"/>
                <c:pt idx="0">
                  <c:v>2</c:v>
                </c:pt>
                <c:pt idx="1">
                  <c:v>0</c:v>
                </c:pt>
                <c:pt idx="2">
                  <c:v>0</c:v>
                </c:pt>
                <c:pt idx="3">
                  <c:v>0</c:v>
                </c:pt>
                <c:pt idx="4">
                  <c:v>3</c:v>
                </c:pt>
                <c:pt idx="5">
                  <c:v>98</c:v>
                </c:pt>
                <c:pt idx="6">
                  <c:v>2</c:v>
                </c:pt>
                <c:pt idx="7">
                  <c:v>0</c:v>
                </c:pt>
                <c:pt idx="8">
                  <c:v>4</c:v>
                </c:pt>
              </c:numCache>
            </c:numRef>
          </c:val>
          <c:extLst>
            <c:ext xmlns:c16="http://schemas.microsoft.com/office/drawing/2014/chart" uri="{C3380CC4-5D6E-409C-BE32-E72D297353CC}">
              <c16:uniqueId val="{00000001-3BFD-465F-BF33-C622D2E1C96C}"/>
            </c:ext>
          </c:extLst>
        </c:ser>
        <c:ser>
          <c:idx val="2"/>
          <c:order val="2"/>
          <c:tx>
            <c:strRef>
              <c:f>'Caract. PAM'!$J$169</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PAM'!$G$177:$G$185</c:f>
              <c:strCache>
                <c:ptCount val="9"/>
                <c:pt idx="0">
                  <c:v>Indigena</c:v>
                </c:pt>
                <c:pt idx="1">
                  <c:v>Afroecuatoriana/ Afrodescendiente</c:v>
                </c:pt>
                <c:pt idx="2">
                  <c:v>Negra (o)</c:v>
                </c:pt>
                <c:pt idx="3">
                  <c:v>Mulata (o)</c:v>
                </c:pt>
                <c:pt idx="4">
                  <c:v>Montuvia (o)</c:v>
                </c:pt>
                <c:pt idx="5">
                  <c:v>Mestiza (o)</c:v>
                </c:pt>
                <c:pt idx="6">
                  <c:v>Blanca (o)</c:v>
                </c:pt>
                <c:pt idx="7">
                  <c:v>Otra</c:v>
                </c:pt>
                <c:pt idx="8">
                  <c:v>Sin información</c:v>
                </c:pt>
              </c:strCache>
            </c:strRef>
          </c:cat>
          <c:val>
            <c:numRef>
              <c:f>'Caract. PAM'!$J$177:$J$185</c:f>
              <c:numCache>
                <c:formatCode>General</c:formatCode>
                <c:ptCount val="9"/>
                <c:pt idx="0">
                  <c:v>6</c:v>
                </c:pt>
                <c:pt idx="1">
                  <c:v>0</c:v>
                </c:pt>
                <c:pt idx="2">
                  <c:v>0</c:v>
                </c:pt>
                <c:pt idx="3">
                  <c:v>0</c:v>
                </c:pt>
                <c:pt idx="4">
                  <c:v>2</c:v>
                </c:pt>
                <c:pt idx="5">
                  <c:v>104</c:v>
                </c:pt>
                <c:pt idx="6">
                  <c:v>1</c:v>
                </c:pt>
                <c:pt idx="7">
                  <c:v>0</c:v>
                </c:pt>
                <c:pt idx="8">
                  <c:v>1</c:v>
                </c:pt>
              </c:numCache>
            </c:numRef>
          </c:val>
          <c:extLst>
            <c:ext xmlns:c16="http://schemas.microsoft.com/office/drawing/2014/chart" uri="{C3380CC4-5D6E-409C-BE32-E72D297353CC}">
              <c16:uniqueId val="{00000000-952C-4442-A6DC-9CEE1AAAB1EA}"/>
            </c:ext>
          </c:extLst>
        </c:ser>
        <c:ser>
          <c:idx val="3"/>
          <c:order val="3"/>
          <c:tx>
            <c:strRef>
              <c:f>'Caract. PAM'!$K$169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PAM'!$G$177:$G$185</c:f>
              <c:strCache>
                <c:ptCount val="9"/>
                <c:pt idx="0">
                  <c:v>Indigena</c:v>
                </c:pt>
                <c:pt idx="1">
                  <c:v>Afroecuatoriana/ Afrodescendiente</c:v>
                </c:pt>
                <c:pt idx="2">
                  <c:v>Negra (o)</c:v>
                </c:pt>
                <c:pt idx="3">
                  <c:v>Mulata (o)</c:v>
                </c:pt>
                <c:pt idx="4">
                  <c:v>Montuvia (o)</c:v>
                </c:pt>
                <c:pt idx="5">
                  <c:v>Mestiza (o)</c:v>
                </c:pt>
                <c:pt idx="6">
                  <c:v>Blanca (o)</c:v>
                </c:pt>
                <c:pt idx="7">
                  <c:v>Otra</c:v>
                </c:pt>
                <c:pt idx="8">
                  <c:v>Sin información</c:v>
                </c:pt>
              </c:strCache>
            </c:strRef>
          </c:cat>
          <c:val>
            <c:numRef>
              <c:f>'Caract. PAM'!$K$177:$K$185</c:f>
              <c:numCache>
                <c:formatCode>General</c:formatCode>
                <c:ptCount val="9"/>
                <c:pt idx="0">
                  <c:v>1</c:v>
                </c:pt>
                <c:pt idx="1">
                  <c:v>0</c:v>
                </c:pt>
                <c:pt idx="2">
                  <c:v>0</c:v>
                </c:pt>
                <c:pt idx="3">
                  <c:v>0</c:v>
                </c:pt>
                <c:pt idx="4">
                  <c:v>1</c:v>
                </c:pt>
                <c:pt idx="5">
                  <c:v>57</c:v>
                </c:pt>
                <c:pt idx="6">
                  <c:v>2</c:v>
                </c:pt>
                <c:pt idx="7">
                  <c:v>0</c:v>
                </c:pt>
                <c:pt idx="8">
                  <c:v>0</c:v>
                </c:pt>
              </c:numCache>
            </c:numRef>
          </c:val>
          <c:extLst>
            <c:ext xmlns:c16="http://schemas.microsoft.com/office/drawing/2014/chart" uri="{C3380CC4-5D6E-409C-BE32-E72D297353CC}">
              <c16:uniqueId val="{00000001-952C-4442-A6DC-9CEE1AAAB1EA}"/>
            </c:ext>
          </c:extLst>
        </c:ser>
        <c:dLbls>
          <c:dLblPos val="outEnd"/>
          <c:showLegendKey val="0"/>
          <c:showVal val="1"/>
          <c:showCatName val="0"/>
          <c:showSerName val="0"/>
          <c:showPercent val="0"/>
          <c:showBubbleSize val="0"/>
        </c:dLbls>
        <c:gapWidth val="219"/>
        <c:overlap val="-27"/>
        <c:axId val="449462672"/>
        <c:axId val="449463232"/>
      </c:barChart>
      <c:catAx>
        <c:axId val="44946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63232"/>
        <c:crosses val="autoZero"/>
        <c:auto val="1"/>
        <c:lblAlgn val="ctr"/>
        <c:lblOffset val="100"/>
        <c:noMultiLvlLbl val="0"/>
      </c:catAx>
      <c:valAx>
        <c:axId val="449463232"/>
        <c:scaling>
          <c:orientation val="minMax"/>
        </c:scaling>
        <c:delete val="1"/>
        <c:axPos val="l"/>
        <c:numFmt formatCode="General" sourceLinked="1"/>
        <c:majorTickMark val="none"/>
        <c:minorTickMark val="none"/>
        <c:tickLblPos val="nextTo"/>
        <c:crossAx val="449462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11314984709479E-2"/>
          <c:y val="6.0221311208267722E-2"/>
          <c:w val="0.946177370030581"/>
          <c:h val="0.6466607503594396"/>
        </c:manualLayout>
      </c:layout>
      <c:barChart>
        <c:barDir val="col"/>
        <c:grouping val="clustered"/>
        <c:varyColors val="0"/>
        <c:ser>
          <c:idx val="0"/>
          <c:order val="0"/>
          <c:tx>
            <c:strRef>
              <c:f>'Caract. PAM'!$G$207</c:f>
              <c:strCache>
                <c:ptCount val="1"/>
                <c:pt idx="0">
                  <c:v>Nacional </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PAM'!$H$206:$K$206</c:f>
              <c:strCache>
                <c:ptCount val="4"/>
                <c:pt idx="0">
                  <c:v>2016</c:v>
                </c:pt>
                <c:pt idx="1">
                  <c:v>2017</c:v>
                </c:pt>
                <c:pt idx="2">
                  <c:v>2018</c:v>
                </c:pt>
                <c:pt idx="3">
                  <c:v>2019*</c:v>
                </c:pt>
              </c:strCache>
            </c:strRef>
          </c:cat>
          <c:val>
            <c:numRef>
              <c:f>'Caract. PAM'!$H$207:$K$207</c:f>
              <c:numCache>
                <c:formatCode>General</c:formatCode>
                <c:ptCount val="4"/>
                <c:pt idx="0">
                  <c:v>57</c:v>
                </c:pt>
                <c:pt idx="1">
                  <c:v>53</c:v>
                </c:pt>
                <c:pt idx="2">
                  <c:v>71</c:v>
                </c:pt>
                <c:pt idx="3">
                  <c:v>65</c:v>
                </c:pt>
              </c:numCache>
            </c:numRef>
          </c:val>
          <c:extLst>
            <c:ext xmlns:c16="http://schemas.microsoft.com/office/drawing/2014/chart" uri="{C3380CC4-5D6E-409C-BE32-E72D297353CC}">
              <c16:uniqueId val="{00000000-EA8A-4B01-83D2-51C14B452CCA}"/>
            </c:ext>
          </c:extLst>
        </c:ser>
        <c:dLbls>
          <c:showLegendKey val="0"/>
          <c:showVal val="1"/>
          <c:showCatName val="0"/>
          <c:showSerName val="0"/>
          <c:showPercent val="0"/>
          <c:showBubbleSize val="0"/>
        </c:dLbls>
        <c:gapWidth val="150"/>
        <c:overlap val="-25"/>
        <c:axId val="449466032"/>
        <c:axId val="449466592"/>
      </c:barChart>
      <c:catAx>
        <c:axId val="44946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66592"/>
        <c:crosses val="autoZero"/>
        <c:auto val="1"/>
        <c:lblAlgn val="ctr"/>
        <c:lblOffset val="100"/>
        <c:noMultiLvlLbl val="0"/>
      </c:catAx>
      <c:valAx>
        <c:axId val="449466592"/>
        <c:scaling>
          <c:orientation val="minMax"/>
        </c:scaling>
        <c:delete val="1"/>
        <c:axPos val="l"/>
        <c:numFmt formatCode="General" sourceLinked="1"/>
        <c:majorTickMark val="none"/>
        <c:minorTickMark val="none"/>
        <c:tickLblPos val="nextTo"/>
        <c:crossAx val="449466032"/>
        <c:crosses val="autoZero"/>
        <c:crossBetween val="between"/>
      </c:valAx>
      <c:spPr>
        <a:noFill/>
        <a:ln w="25400">
          <a:noFill/>
        </a:ln>
        <a:effectLst/>
      </c:spPr>
    </c:plotArea>
    <c:legend>
      <c:legendPos val="t"/>
      <c:layout>
        <c:manualLayout>
          <c:xMode val="edge"/>
          <c:yMode val="edge"/>
          <c:x val="0.43727967728866107"/>
          <c:y val="0.83247573038274214"/>
          <c:w val="0.11201782663073157"/>
          <c:h val="0.108062509800876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PAM'!$H$61</c:f>
              <c:strCache>
                <c:ptCount val="1"/>
                <c:pt idx="0">
                  <c:v>2016</c:v>
                </c:pt>
              </c:strCache>
            </c:strRef>
          </c:tx>
          <c:spPr>
            <a:gradFill>
              <a:gsLst>
                <a:gs pos="0">
                  <a:schemeClr val="accent5">
                    <a:lumMod val="40000"/>
                    <a:lumOff val="60000"/>
                  </a:schemeClr>
                </a:gs>
                <a:gs pos="73000">
                  <a:schemeClr val="accent5">
                    <a:lumMod val="95000"/>
                    <a:lumOff val="5000"/>
                  </a:schemeClr>
                </a:gs>
                <a:gs pos="100000">
                  <a:schemeClr val="accent5">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PAM'!$G$208:$G$212</c15:sqref>
                  </c15:fullRef>
                </c:ext>
              </c:extLst>
              <c:f>('Caract. PAM'!$G$208:$G$209,'Caract. PAM'!$G$211:$G$212)</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PAM'!$H$208:$H$212</c15:sqref>
                  </c15:fullRef>
                </c:ext>
              </c:extLst>
              <c:f>('Caract. PAM'!$H$208:$H$209,'Caract. PAM'!$H$211:$H$212)</c:f>
              <c:numCache>
                <c:formatCode>General</c:formatCode>
                <c:ptCount val="4"/>
                <c:pt idx="0">
                  <c:v>42</c:v>
                </c:pt>
                <c:pt idx="1">
                  <c:v>15</c:v>
                </c:pt>
                <c:pt idx="2">
                  <c:v>45</c:v>
                </c:pt>
                <c:pt idx="3">
                  <c:v>12</c:v>
                </c:pt>
              </c:numCache>
            </c:numRef>
          </c:val>
          <c:extLst>
            <c:ext xmlns:c16="http://schemas.microsoft.com/office/drawing/2014/chart" uri="{C3380CC4-5D6E-409C-BE32-E72D297353CC}">
              <c16:uniqueId val="{00000000-620D-4F4F-9BC1-5B1B4C1249CC}"/>
            </c:ext>
          </c:extLst>
        </c:ser>
        <c:ser>
          <c:idx val="1"/>
          <c:order val="1"/>
          <c:tx>
            <c:strRef>
              <c:f>'Caract. PAM'!$I$61</c:f>
              <c:strCache>
                <c:ptCount val="1"/>
                <c:pt idx="0">
                  <c:v>2017</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PAM'!$G$208:$G$212</c15:sqref>
                  </c15:fullRef>
                </c:ext>
              </c:extLst>
              <c:f>('Caract. PAM'!$G$208:$G$209,'Caract. PAM'!$G$211:$G$212)</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PAM'!$I$208:$I$212</c15:sqref>
                  </c15:fullRef>
                </c:ext>
              </c:extLst>
              <c:f>('Caract. PAM'!$I$208:$I$209,'Caract. PAM'!$I$211:$I$212)</c:f>
              <c:numCache>
                <c:formatCode>General</c:formatCode>
                <c:ptCount val="4"/>
                <c:pt idx="0">
                  <c:v>36</c:v>
                </c:pt>
                <c:pt idx="1">
                  <c:v>17</c:v>
                </c:pt>
                <c:pt idx="2">
                  <c:v>39</c:v>
                </c:pt>
                <c:pt idx="3">
                  <c:v>14</c:v>
                </c:pt>
              </c:numCache>
            </c:numRef>
          </c:val>
          <c:extLst>
            <c:ext xmlns:c16="http://schemas.microsoft.com/office/drawing/2014/chart" uri="{C3380CC4-5D6E-409C-BE32-E72D297353CC}">
              <c16:uniqueId val="{00000001-620D-4F4F-9BC1-5B1B4C1249CC}"/>
            </c:ext>
          </c:extLst>
        </c:ser>
        <c:ser>
          <c:idx val="2"/>
          <c:order val="2"/>
          <c:tx>
            <c:strRef>
              <c:f>'Caract. PAM'!$J$61</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PAM'!$G$208:$G$212</c15:sqref>
                  </c15:fullRef>
                </c:ext>
              </c:extLst>
              <c:f>('Caract. PAM'!$G$208:$G$209,'Caract. PAM'!$G$211:$G$212)</c:f>
              <c:strCache>
                <c:ptCount val="4"/>
                <c:pt idx="0">
                  <c:v>Urbana</c:v>
                </c:pt>
                <c:pt idx="1">
                  <c:v>Rural</c:v>
                </c:pt>
                <c:pt idx="2">
                  <c:v>Hombres</c:v>
                </c:pt>
                <c:pt idx="3">
                  <c:v>Mujeres</c:v>
                </c:pt>
              </c:strCache>
            </c:strRef>
          </c:cat>
          <c:val>
            <c:numRef>
              <c:extLst>
                <c:ext xmlns:c15="http://schemas.microsoft.com/office/drawing/2012/chart" uri="{02D57815-91ED-43cb-92C2-25804820EDAC}">
                  <c15:fullRef>
                    <c15:sqref>'Caract. PAM'!$J$208:$J$212</c15:sqref>
                  </c15:fullRef>
                </c:ext>
              </c:extLst>
              <c:f>('Caract. PAM'!$J$208:$J$209,'Caract. PAM'!$J$211:$J$212)</c:f>
              <c:numCache>
                <c:formatCode>General</c:formatCode>
                <c:ptCount val="4"/>
                <c:pt idx="0">
                  <c:v>47</c:v>
                </c:pt>
                <c:pt idx="1">
                  <c:v>24</c:v>
                </c:pt>
                <c:pt idx="2">
                  <c:v>57</c:v>
                </c:pt>
                <c:pt idx="3">
                  <c:v>14</c:v>
                </c:pt>
              </c:numCache>
            </c:numRef>
          </c:val>
          <c:extLst>
            <c:ext xmlns:c16="http://schemas.microsoft.com/office/drawing/2014/chart" uri="{C3380CC4-5D6E-409C-BE32-E72D297353CC}">
              <c16:uniqueId val="{00000000-5CC2-46B4-B20F-085E805FF9A4}"/>
            </c:ext>
          </c:extLst>
        </c:ser>
        <c:dLbls>
          <c:showLegendKey val="0"/>
          <c:showVal val="1"/>
          <c:showCatName val="0"/>
          <c:showSerName val="0"/>
          <c:showPercent val="0"/>
          <c:showBubbleSize val="0"/>
        </c:dLbls>
        <c:gapWidth val="150"/>
        <c:overlap val="-25"/>
        <c:axId val="449469952"/>
        <c:axId val="449470512"/>
      </c:barChart>
      <c:catAx>
        <c:axId val="44946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70512"/>
        <c:crosses val="autoZero"/>
        <c:auto val="1"/>
        <c:lblAlgn val="ctr"/>
        <c:lblOffset val="100"/>
        <c:noMultiLvlLbl val="0"/>
      </c:catAx>
      <c:valAx>
        <c:axId val="449470512"/>
        <c:scaling>
          <c:orientation val="minMax"/>
        </c:scaling>
        <c:delete val="1"/>
        <c:axPos val="l"/>
        <c:numFmt formatCode="General" sourceLinked="1"/>
        <c:majorTickMark val="none"/>
        <c:minorTickMark val="none"/>
        <c:tickLblPos val="nextTo"/>
        <c:crossAx val="449469952"/>
        <c:crosses val="autoZero"/>
        <c:crossBetween val="between"/>
      </c:valAx>
      <c:spPr>
        <a:noFill/>
        <a:ln w="25400">
          <a:noFill/>
        </a:ln>
        <a:effectLst/>
      </c:spPr>
    </c:plotArea>
    <c:legend>
      <c:legendPos val="t"/>
      <c:layout>
        <c:manualLayout>
          <c:xMode val="edge"/>
          <c:yMode val="edge"/>
          <c:x val="0.41935089206824455"/>
          <c:y val="0.79646017699115046"/>
          <c:w val="0.2278168069028256"/>
          <c:h val="0.100528691021821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60755224403069E-2"/>
          <c:y val="2.9787755254195761E-2"/>
          <c:w val="0.96668959551833045"/>
          <c:h val="0.73778452500457414"/>
        </c:manualLayout>
      </c:layout>
      <c:barChart>
        <c:barDir val="col"/>
        <c:grouping val="clustered"/>
        <c:varyColors val="0"/>
        <c:ser>
          <c:idx val="0"/>
          <c:order val="0"/>
          <c:tx>
            <c:strRef>
              <c:f>'Caract. PAM'!$H$61</c:f>
              <c:strCache>
                <c:ptCount val="1"/>
                <c:pt idx="0">
                  <c:v>2016</c:v>
                </c:pt>
              </c:strCache>
            </c:strRef>
          </c:tx>
          <c:spPr>
            <a:gradFill>
              <a:gsLst>
                <a:gs pos="0">
                  <a:schemeClr val="accent5">
                    <a:lumMod val="40000"/>
                    <a:lumOff val="60000"/>
                  </a:schemeClr>
                </a:gs>
                <a:gs pos="73000">
                  <a:schemeClr val="accent5">
                    <a:lumMod val="95000"/>
                    <a:lumOff val="5000"/>
                  </a:schemeClr>
                </a:gs>
                <a:gs pos="100000">
                  <a:schemeClr val="accent5">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PAM'!$G$214:$G$222</c:f>
              <c:strCache>
                <c:ptCount val="9"/>
                <c:pt idx="0">
                  <c:v>Indigena</c:v>
                </c:pt>
                <c:pt idx="1">
                  <c:v>Afroecuatoriana/ Afrodescendiente</c:v>
                </c:pt>
                <c:pt idx="2">
                  <c:v>Negra</c:v>
                </c:pt>
                <c:pt idx="3">
                  <c:v>Mulata</c:v>
                </c:pt>
                <c:pt idx="4">
                  <c:v>Montuvia</c:v>
                </c:pt>
                <c:pt idx="5">
                  <c:v>Mestiza</c:v>
                </c:pt>
                <c:pt idx="6">
                  <c:v>Blanca</c:v>
                </c:pt>
                <c:pt idx="7">
                  <c:v>Otra</c:v>
                </c:pt>
                <c:pt idx="8">
                  <c:v>Sin información</c:v>
                </c:pt>
              </c:strCache>
            </c:strRef>
          </c:cat>
          <c:val>
            <c:numRef>
              <c:f>'Caract. PAM'!$H$214:$H$222</c:f>
              <c:numCache>
                <c:formatCode>General</c:formatCode>
                <c:ptCount val="9"/>
                <c:pt idx="0">
                  <c:v>5</c:v>
                </c:pt>
                <c:pt idx="1">
                  <c:v>0</c:v>
                </c:pt>
                <c:pt idx="2">
                  <c:v>0</c:v>
                </c:pt>
                <c:pt idx="3">
                  <c:v>0</c:v>
                </c:pt>
                <c:pt idx="4">
                  <c:v>1</c:v>
                </c:pt>
                <c:pt idx="5">
                  <c:v>49</c:v>
                </c:pt>
                <c:pt idx="6">
                  <c:v>2</c:v>
                </c:pt>
                <c:pt idx="7">
                  <c:v>0</c:v>
                </c:pt>
                <c:pt idx="8">
                  <c:v>0</c:v>
                </c:pt>
              </c:numCache>
            </c:numRef>
          </c:val>
          <c:extLst>
            <c:ext xmlns:c16="http://schemas.microsoft.com/office/drawing/2014/chart" uri="{C3380CC4-5D6E-409C-BE32-E72D297353CC}">
              <c16:uniqueId val="{00000000-A60F-4A02-B829-77ECD16408E6}"/>
            </c:ext>
          </c:extLst>
        </c:ser>
        <c:ser>
          <c:idx val="1"/>
          <c:order val="1"/>
          <c:tx>
            <c:strRef>
              <c:f>'Caract. PAM'!$I$61</c:f>
              <c:strCache>
                <c:ptCount val="1"/>
                <c:pt idx="0">
                  <c:v>2017</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PAM'!$G$214:$G$222</c:f>
              <c:strCache>
                <c:ptCount val="9"/>
                <c:pt idx="0">
                  <c:v>Indigena</c:v>
                </c:pt>
                <c:pt idx="1">
                  <c:v>Afroecuatoriana/ Afrodescendiente</c:v>
                </c:pt>
                <c:pt idx="2">
                  <c:v>Negra</c:v>
                </c:pt>
                <c:pt idx="3">
                  <c:v>Mulata</c:v>
                </c:pt>
                <c:pt idx="4">
                  <c:v>Montuvia</c:v>
                </c:pt>
                <c:pt idx="5">
                  <c:v>Mestiza</c:v>
                </c:pt>
                <c:pt idx="6">
                  <c:v>Blanca</c:v>
                </c:pt>
                <c:pt idx="7">
                  <c:v>Otra</c:v>
                </c:pt>
                <c:pt idx="8">
                  <c:v>Sin información</c:v>
                </c:pt>
              </c:strCache>
            </c:strRef>
          </c:cat>
          <c:val>
            <c:numRef>
              <c:f>'Caract. PAM'!$I$214:$I$222</c:f>
              <c:numCache>
                <c:formatCode>General</c:formatCode>
                <c:ptCount val="9"/>
                <c:pt idx="0">
                  <c:v>1</c:v>
                </c:pt>
                <c:pt idx="1">
                  <c:v>0</c:v>
                </c:pt>
                <c:pt idx="2">
                  <c:v>0</c:v>
                </c:pt>
                <c:pt idx="3">
                  <c:v>0</c:v>
                </c:pt>
                <c:pt idx="4">
                  <c:v>1</c:v>
                </c:pt>
                <c:pt idx="5">
                  <c:v>47</c:v>
                </c:pt>
                <c:pt idx="6">
                  <c:v>1</c:v>
                </c:pt>
                <c:pt idx="7">
                  <c:v>0</c:v>
                </c:pt>
                <c:pt idx="8">
                  <c:v>3</c:v>
                </c:pt>
              </c:numCache>
            </c:numRef>
          </c:val>
          <c:extLst>
            <c:ext xmlns:c16="http://schemas.microsoft.com/office/drawing/2014/chart" uri="{C3380CC4-5D6E-409C-BE32-E72D297353CC}">
              <c16:uniqueId val="{00000001-A60F-4A02-B829-77ECD16408E6}"/>
            </c:ext>
          </c:extLst>
        </c:ser>
        <c:ser>
          <c:idx val="2"/>
          <c:order val="2"/>
          <c:tx>
            <c:strRef>
              <c:f>'Caract. PAM'!$J$61</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'Caract. PAM'!$G$214:$G$222</c:f>
              <c:strCache>
                <c:ptCount val="9"/>
                <c:pt idx="0">
                  <c:v>Indigena</c:v>
                </c:pt>
                <c:pt idx="1">
                  <c:v>Afroecuatoriana/ Afrodescendiente</c:v>
                </c:pt>
                <c:pt idx="2">
                  <c:v>Negra</c:v>
                </c:pt>
                <c:pt idx="3">
                  <c:v>Mulata</c:v>
                </c:pt>
                <c:pt idx="4">
                  <c:v>Montuvia</c:v>
                </c:pt>
                <c:pt idx="5">
                  <c:v>Mestiza</c:v>
                </c:pt>
                <c:pt idx="6">
                  <c:v>Blanca</c:v>
                </c:pt>
                <c:pt idx="7">
                  <c:v>Otra</c:v>
                </c:pt>
                <c:pt idx="8">
                  <c:v>Sin información</c:v>
                </c:pt>
              </c:strCache>
            </c:strRef>
          </c:cat>
          <c:val>
            <c:numRef>
              <c:f>'Caract. PAM'!$J$214:$J$222</c:f>
              <c:numCache>
                <c:formatCode>General</c:formatCode>
                <c:ptCount val="9"/>
                <c:pt idx="0">
                  <c:v>6</c:v>
                </c:pt>
                <c:pt idx="1">
                  <c:v>0</c:v>
                </c:pt>
                <c:pt idx="2">
                  <c:v>0</c:v>
                </c:pt>
                <c:pt idx="3">
                  <c:v>0</c:v>
                </c:pt>
                <c:pt idx="4">
                  <c:v>2</c:v>
                </c:pt>
                <c:pt idx="5">
                  <c:v>62</c:v>
                </c:pt>
                <c:pt idx="6">
                  <c:v>0</c:v>
                </c:pt>
                <c:pt idx="7">
                  <c:v>0</c:v>
                </c:pt>
                <c:pt idx="8">
                  <c:v>1</c:v>
                </c:pt>
              </c:numCache>
            </c:numRef>
          </c:val>
          <c:extLst>
            <c:ext xmlns:c16="http://schemas.microsoft.com/office/drawing/2014/chart" uri="{C3380CC4-5D6E-409C-BE32-E72D297353CC}">
              <c16:uniqueId val="{00000000-0663-4014-97FF-AB7C0E2B1E6F}"/>
            </c:ext>
          </c:extLst>
        </c:ser>
        <c:dLbls>
          <c:dLblPos val="outEnd"/>
          <c:showLegendKey val="0"/>
          <c:showVal val="1"/>
          <c:showCatName val="0"/>
          <c:showSerName val="0"/>
          <c:showPercent val="0"/>
          <c:showBubbleSize val="0"/>
        </c:dLbls>
        <c:gapWidth val="219"/>
        <c:overlap val="-27"/>
        <c:axId val="449474432"/>
        <c:axId val="449474992"/>
      </c:barChart>
      <c:catAx>
        <c:axId val="44947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9474992"/>
        <c:crosses val="autoZero"/>
        <c:auto val="1"/>
        <c:lblAlgn val="ctr"/>
        <c:lblOffset val="100"/>
        <c:noMultiLvlLbl val="0"/>
      </c:catAx>
      <c:valAx>
        <c:axId val="449474992"/>
        <c:scaling>
          <c:orientation val="minMax"/>
        </c:scaling>
        <c:delete val="1"/>
        <c:axPos val="l"/>
        <c:numFmt formatCode="General" sourceLinked="1"/>
        <c:majorTickMark val="none"/>
        <c:minorTickMark val="none"/>
        <c:tickLblPos val="nextTo"/>
        <c:crossAx val="4494744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Empleo adecuado, subempleo y desempleo </a:t>
            </a:r>
          </a:p>
          <a:p>
            <a:pPr>
              <a:defRPr/>
            </a:pPr>
            <a:r>
              <a:rPr lang="en-US"/>
              <a:t>2018 - 2019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Rp_ML2019!$B$9</c:f>
              <c:strCache>
                <c:ptCount val="1"/>
                <c:pt idx="0">
                  <c:v> Nacional  </c:v>
                </c:pt>
              </c:strCache>
            </c:strRef>
          </c:tx>
          <c:spPr>
            <a:solidFill>
              <a:schemeClr val="accent1"/>
            </a:solidFill>
            <a:ln>
              <a:noFill/>
            </a:ln>
            <a:effectLst/>
          </c:spPr>
          <c:invertIfNegative val="0"/>
          <c:dPt>
            <c:idx val="0"/>
            <c:invertIfNegative val="0"/>
            <c:bubble3D val="0"/>
            <c:spPr>
              <a:solidFill>
                <a:schemeClr val="accent6"/>
              </a:solidFill>
              <a:ln w="12700" cap="flat" cmpd="sng" algn="ctr">
                <a:solidFill>
                  <a:schemeClr val="accent6">
                    <a:shade val="50000"/>
                  </a:schemeClr>
                </a:solidFill>
                <a:prstDash val="solid"/>
                <a:miter lim="800000"/>
              </a:ln>
              <a:effectLst/>
            </c:spPr>
            <c:extLst>
              <c:ext xmlns:c16="http://schemas.microsoft.com/office/drawing/2014/chart" uri="{C3380CC4-5D6E-409C-BE32-E72D297353CC}">
                <c16:uniqueId val="{00000001-F792-4AEF-838A-6A9C8F6EC719}"/>
              </c:ext>
            </c:extLst>
          </c:dPt>
          <c:dPt>
            <c:idx val="1"/>
            <c:invertIfNegative val="0"/>
            <c:bubble3D val="0"/>
            <c:spPr>
              <a:solidFill>
                <a:schemeClr val="accent6"/>
              </a:solidFill>
              <a:ln w="12700" cap="flat" cmpd="sng" algn="ctr">
                <a:solidFill>
                  <a:schemeClr val="accent6">
                    <a:shade val="50000"/>
                  </a:schemeClr>
                </a:solidFill>
                <a:prstDash val="solid"/>
                <a:miter lim="800000"/>
              </a:ln>
              <a:effectLst/>
            </c:spPr>
            <c:extLst>
              <c:ext xmlns:c16="http://schemas.microsoft.com/office/drawing/2014/chart" uri="{C3380CC4-5D6E-409C-BE32-E72D297353CC}">
                <c16:uniqueId val="{00000003-F792-4AEF-838A-6A9C8F6EC719}"/>
              </c:ext>
            </c:extLst>
          </c:dPt>
          <c:dPt>
            <c:idx val="2"/>
            <c:invertIfNegative val="0"/>
            <c:bubble3D val="0"/>
            <c:spPr>
              <a:solidFill>
                <a:schemeClr val="accent5"/>
              </a:solidFill>
              <a:ln w="12700" cap="flat" cmpd="sng" algn="ctr">
                <a:solidFill>
                  <a:schemeClr val="accent5">
                    <a:shade val="50000"/>
                  </a:schemeClr>
                </a:solidFill>
                <a:prstDash val="solid"/>
                <a:miter lim="800000"/>
              </a:ln>
              <a:effectLst/>
            </c:spPr>
            <c:extLst>
              <c:ext xmlns:c16="http://schemas.microsoft.com/office/drawing/2014/chart" uri="{C3380CC4-5D6E-409C-BE32-E72D297353CC}">
                <c16:uniqueId val="{00000005-F792-4AEF-838A-6A9C8F6EC719}"/>
              </c:ext>
            </c:extLst>
          </c:dPt>
          <c:dPt>
            <c:idx val="3"/>
            <c:invertIfNegative val="0"/>
            <c:bubble3D val="0"/>
            <c:spPr>
              <a:solidFill>
                <a:schemeClr val="accent5"/>
              </a:solidFill>
              <a:ln w="12700" cap="flat" cmpd="sng" algn="ctr">
                <a:solidFill>
                  <a:schemeClr val="accent5">
                    <a:shade val="50000"/>
                  </a:schemeClr>
                </a:solidFill>
                <a:prstDash val="solid"/>
                <a:miter lim="800000"/>
              </a:ln>
              <a:effectLst/>
            </c:spPr>
            <c:extLst>
              <c:ext xmlns:c16="http://schemas.microsoft.com/office/drawing/2014/chart" uri="{C3380CC4-5D6E-409C-BE32-E72D297353CC}">
                <c16:uniqueId val="{00000007-F792-4AEF-838A-6A9C8F6EC719}"/>
              </c:ext>
            </c:extLst>
          </c:dPt>
          <c:dPt>
            <c:idx val="4"/>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extLst>
              <c:ext xmlns:c16="http://schemas.microsoft.com/office/drawing/2014/chart" uri="{C3380CC4-5D6E-409C-BE32-E72D297353CC}">
                <c16:uniqueId val="{00000009-F792-4AEF-838A-6A9C8F6EC719}"/>
              </c:ext>
            </c:extLst>
          </c:dPt>
          <c:dPt>
            <c:idx val="5"/>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extLst>
              <c:ext xmlns:c16="http://schemas.microsoft.com/office/drawing/2014/chart" uri="{C3380CC4-5D6E-409C-BE32-E72D297353CC}">
                <c16:uniqueId val="{0000000B-F792-4AEF-838A-6A9C8F6EC719}"/>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Rp_ML2019!$T$7:$Y$7</c:f>
              <c:strCache>
                <c:ptCount val="6"/>
                <c:pt idx="0">
                  <c:v>Empleo adecuado 2018</c:v>
                </c:pt>
                <c:pt idx="1">
                  <c:v>Empleo adecuado 2019</c:v>
                </c:pt>
                <c:pt idx="2">
                  <c:v>Subempleo 2018</c:v>
                </c:pt>
                <c:pt idx="3">
                  <c:v>Subempleo 2019</c:v>
                </c:pt>
                <c:pt idx="4">
                  <c:v>Desempleo 2018</c:v>
                </c:pt>
                <c:pt idx="5">
                  <c:v>Desempleo 2019</c:v>
                </c:pt>
              </c:strCache>
            </c:strRef>
          </c:cat>
          <c:val>
            <c:numRef>
              <c:f>(Rp_ML2019!$F$9,Rp_ML2019!$H$9,Rp_ML2019!$K$9,Rp_ML2019!$M$9,Rp_ML2019!$P$9,Rp_ML2019!$R$9)</c:f>
              <c:numCache>
                <c:formatCode>_-* #,##0.00\ _€_-;\-* #,##0.00\ _€_-;_-* "-"??\ _€_-;_-@_-</c:formatCode>
                <c:ptCount val="6"/>
                <c:pt idx="0">
                  <c:v>40.638174875193108</c:v>
                </c:pt>
                <c:pt idx="1">
                  <c:v>38.847828055527863</c:v>
                </c:pt>
                <c:pt idx="2">
                  <c:v>16.490630962252983</c:v>
                </c:pt>
                <c:pt idx="3">
                  <c:v>17.792044340977082</c:v>
                </c:pt>
                <c:pt idx="4">
                  <c:v>3.6887066219645166</c:v>
                </c:pt>
                <c:pt idx="5">
                  <c:v>3.841617415415767</c:v>
                </c:pt>
              </c:numCache>
            </c:numRef>
          </c:val>
          <c:extLst>
            <c:ext xmlns:c16="http://schemas.microsoft.com/office/drawing/2014/chart" uri="{C3380CC4-5D6E-409C-BE32-E72D297353CC}">
              <c16:uniqueId val="{0000000C-F792-4AEF-838A-6A9C8F6EC719}"/>
            </c:ext>
          </c:extLst>
        </c:ser>
        <c:dLbls>
          <c:showLegendKey val="0"/>
          <c:showVal val="0"/>
          <c:showCatName val="0"/>
          <c:showSerName val="0"/>
          <c:showPercent val="0"/>
          <c:showBubbleSize val="0"/>
        </c:dLbls>
        <c:gapWidth val="219"/>
        <c:overlap val="-27"/>
        <c:axId val="438205744"/>
        <c:axId val="438206304"/>
      </c:barChart>
      <c:catAx>
        <c:axId val="43820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06304"/>
        <c:crosses val="autoZero"/>
        <c:auto val="1"/>
        <c:lblAlgn val="ctr"/>
        <c:lblOffset val="100"/>
        <c:noMultiLvlLbl val="0"/>
      </c:catAx>
      <c:valAx>
        <c:axId val="438206304"/>
        <c:scaling>
          <c:orientation val="minMax"/>
        </c:scaling>
        <c:delete val="0"/>
        <c:axPos val="l"/>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0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23722944545514E-2"/>
          <c:y val="8.7758808909948222E-2"/>
          <c:w val="0.9458265608455555"/>
          <c:h val="0.56298887417833832"/>
        </c:manualLayout>
      </c:layout>
      <c:barChart>
        <c:barDir val="col"/>
        <c:grouping val="clustered"/>
        <c:varyColors val="0"/>
        <c:ser>
          <c:idx val="0"/>
          <c:order val="0"/>
          <c:tx>
            <c:strRef>
              <c:f>'Caract. PAM'!$H$9</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es-ES" sz="10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PAM'!$G$27:$G$35</c15:sqref>
                  </c15:fullRef>
                </c:ext>
              </c:extLst>
              <c:f>('Caract. PAM'!$G$27:$G$29,'Caract. PAM'!$G$31:$G$32,'Caract. PAM'!$G$34:$G$35)</c:f>
              <c:strCache>
                <c:ptCount val="7"/>
                <c:pt idx="0">
                  <c:v>Recibe Jubilación</c:v>
                </c:pt>
                <c:pt idx="1">
                  <c:v>Recibe Bono de Desarrollo Humano</c:v>
                </c:pt>
                <c:pt idx="2">
                  <c:v>Recibe Remesas</c:v>
                </c:pt>
                <c:pt idx="3">
                  <c:v>Analfabetismo (% Población PAM)</c:v>
                </c:pt>
                <c:pt idx="4">
                  <c:v>Escolaridad (promedio en población PAM)</c:v>
                </c:pt>
                <c:pt idx="5">
                  <c:v>Pobreza</c:v>
                </c:pt>
                <c:pt idx="6">
                  <c:v>Extrema pobreza</c:v>
                </c:pt>
              </c:strCache>
            </c:strRef>
          </c:cat>
          <c:val>
            <c:numRef>
              <c:extLst>
                <c:ext xmlns:c15="http://schemas.microsoft.com/office/drawing/2012/chart" uri="{02D57815-91ED-43cb-92C2-25804820EDAC}">
                  <c15:fullRef>
                    <c15:sqref>'Caract. PAM'!$H$27:$H$35</c15:sqref>
                  </c15:fullRef>
                </c:ext>
              </c:extLst>
              <c:f>('Caract. PAM'!$H$27:$H$29,'Caract. PAM'!$H$31:$H$32,'Caract. PAM'!$H$34:$H$35)</c:f>
              <c:numCache>
                <c:formatCode>0.00</c:formatCode>
                <c:ptCount val="7"/>
                <c:pt idx="0">
                  <c:v>26.10805563290667</c:v>
                </c:pt>
                <c:pt idx="1">
                  <c:v>34.312727247151138</c:v>
                </c:pt>
                <c:pt idx="2">
                  <c:v>2.3258526271085653</c:v>
                </c:pt>
                <c:pt idx="3">
                  <c:v>25.130645206716583</c:v>
                </c:pt>
                <c:pt idx="4">
                  <c:v>6.1356284277781485</c:v>
                </c:pt>
                <c:pt idx="5">
                  <c:v>20.000441964266656</c:v>
                </c:pt>
                <c:pt idx="6">
                  <c:v>6.3370975125123978</c:v>
                </c:pt>
              </c:numCache>
            </c:numRef>
          </c:val>
          <c:extLst>
            <c:ext xmlns:c16="http://schemas.microsoft.com/office/drawing/2014/chart" uri="{C3380CC4-5D6E-409C-BE32-E72D297353CC}">
              <c16:uniqueId val="{00000000-4BF9-453A-9D54-285F22FA13D4}"/>
            </c:ext>
          </c:extLst>
        </c:ser>
        <c:ser>
          <c:idx val="1"/>
          <c:order val="1"/>
          <c:tx>
            <c:strRef>
              <c:f>'Caract. PAM'!$I$9</c:f>
              <c:strCache>
                <c:ptCount val="1"/>
                <c:pt idx="0">
                  <c:v>2017</c:v>
                </c:pt>
              </c:strCache>
            </c:strRef>
          </c:tx>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noFill/>
            </a:ln>
            <a:effectLst/>
          </c:spPr>
          <c:invertIfNegative val="0"/>
          <c:dLbls>
            <c:spPr>
              <a:noFill/>
              <a:ln>
                <a:noFill/>
              </a:ln>
              <a:effectLst/>
            </c:spPr>
            <c:txPr>
              <a:bodyPr rot="0" spcFirstLastPara="1" vertOverflow="ellipsis" vert="horz" wrap="square" anchor="ctr" anchorCtr="1"/>
              <a:lstStyle/>
              <a:p>
                <a:pPr>
                  <a:defRPr lang="es-ES" sz="10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PAM'!$G$27:$G$35</c15:sqref>
                  </c15:fullRef>
                </c:ext>
              </c:extLst>
              <c:f>('Caract. PAM'!$G$27:$G$29,'Caract. PAM'!$G$31:$G$32,'Caract. PAM'!$G$34:$G$35)</c:f>
              <c:strCache>
                <c:ptCount val="7"/>
                <c:pt idx="0">
                  <c:v>Recibe Jubilación</c:v>
                </c:pt>
                <c:pt idx="1">
                  <c:v>Recibe Bono de Desarrollo Humano</c:v>
                </c:pt>
                <c:pt idx="2">
                  <c:v>Recibe Remesas</c:v>
                </c:pt>
                <c:pt idx="3">
                  <c:v>Analfabetismo (% Población PAM)</c:v>
                </c:pt>
                <c:pt idx="4">
                  <c:v>Escolaridad (promedio en población PAM)</c:v>
                </c:pt>
                <c:pt idx="5">
                  <c:v>Pobreza</c:v>
                </c:pt>
                <c:pt idx="6">
                  <c:v>Extrema pobreza</c:v>
                </c:pt>
              </c:strCache>
            </c:strRef>
          </c:cat>
          <c:val>
            <c:numRef>
              <c:extLst>
                <c:ext xmlns:c15="http://schemas.microsoft.com/office/drawing/2012/chart" uri="{02D57815-91ED-43cb-92C2-25804820EDAC}">
                  <c15:fullRef>
                    <c15:sqref>'Caract. PAM'!$I$27:$I$35</c15:sqref>
                  </c15:fullRef>
                </c:ext>
              </c:extLst>
              <c:f>('Caract. PAM'!$I$27:$I$29,'Caract. PAM'!$I$31:$I$32,'Caract. PAM'!$I$34:$I$35)</c:f>
              <c:numCache>
                <c:formatCode>0.00</c:formatCode>
                <c:ptCount val="7"/>
                <c:pt idx="0">
                  <c:v>25.943839610157209</c:v>
                </c:pt>
                <c:pt idx="1">
                  <c:v>34.139958959979218</c:v>
                </c:pt>
                <c:pt idx="2">
                  <c:v>2.9094044202062492</c:v>
                </c:pt>
                <c:pt idx="3">
                  <c:v>26.540616701364222</c:v>
                </c:pt>
                <c:pt idx="4">
                  <c:v>6.0074023827882206</c:v>
                </c:pt>
                <c:pt idx="5">
                  <c:v>17.56312968269421</c:v>
                </c:pt>
                <c:pt idx="6">
                  <c:v>4.7630212060933284</c:v>
                </c:pt>
              </c:numCache>
            </c:numRef>
          </c:val>
          <c:extLst>
            <c:ext xmlns:c16="http://schemas.microsoft.com/office/drawing/2014/chart" uri="{C3380CC4-5D6E-409C-BE32-E72D297353CC}">
              <c16:uniqueId val="{00000001-4BF9-453A-9D54-285F22FA13D4}"/>
            </c:ext>
          </c:extLst>
        </c:ser>
        <c:ser>
          <c:idx val="2"/>
          <c:order val="2"/>
          <c:tx>
            <c:strRef>
              <c:f>'Caract. PAM'!$J$9</c:f>
              <c:strCache>
                <c:ptCount val="1"/>
                <c:pt idx="0">
                  <c:v>2018</c:v>
                </c:pt>
              </c:strCache>
            </c:strRef>
          </c:tx>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ES" sz="10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PAM'!$G$27:$G$35</c15:sqref>
                  </c15:fullRef>
                </c:ext>
              </c:extLst>
              <c:f>('Caract. PAM'!$G$27:$G$29,'Caract. PAM'!$G$31:$G$32,'Caract. PAM'!$G$34:$G$35)</c:f>
              <c:strCache>
                <c:ptCount val="7"/>
                <c:pt idx="0">
                  <c:v>Recibe Jubilación</c:v>
                </c:pt>
                <c:pt idx="1">
                  <c:v>Recibe Bono de Desarrollo Humano</c:v>
                </c:pt>
                <c:pt idx="2">
                  <c:v>Recibe Remesas</c:v>
                </c:pt>
                <c:pt idx="3">
                  <c:v>Analfabetismo (% Población PAM)</c:v>
                </c:pt>
                <c:pt idx="4">
                  <c:v>Escolaridad (promedio en población PAM)</c:v>
                </c:pt>
                <c:pt idx="5">
                  <c:v>Pobreza</c:v>
                </c:pt>
                <c:pt idx="6">
                  <c:v>Extrema pobreza</c:v>
                </c:pt>
              </c:strCache>
            </c:strRef>
          </c:cat>
          <c:val>
            <c:numRef>
              <c:extLst>
                <c:ext xmlns:c15="http://schemas.microsoft.com/office/drawing/2012/chart" uri="{02D57815-91ED-43cb-92C2-25804820EDAC}">
                  <c15:fullRef>
                    <c15:sqref>'Caract. PAM'!$J$27:$J$35</c15:sqref>
                  </c15:fullRef>
                </c:ext>
              </c:extLst>
              <c:f>('Caract. PAM'!$J$27:$J$29,'Caract. PAM'!$J$31:$J$32,'Caract. PAM'!$J$34:$J$35)</c:f>
              <c:numCache>
                <c:formatCode>0.00</c:formatCode>
                <c:ptCount val="7"/>
                <c:pt idx="0">
                  <c:v>30.840035120156823</c:v>
                </c:pt>
                <c:pt idx="1">
                  <c:v>23.038742012942532</c:v>
                </c:pt>
                <c:pt idx="2">
                  <c:v>2.2503554511116777</c:v>
                </c:pt>
                <c:pt idx="3">
                  <c:v>23.733070000000001</c:v>
                </c:pt>
                <c:pt idx="4">
                  <c:v>6.7488146999999996</c:v>
                </c:pt>
                <c:pt idx="5">
                  <c:v>15.878242</c:v>
                </c:pt>
                <c:pt idx="6">
                  <c:v>4.2982081000000001</c:v>
                </c:pt>
              </c:numCache>
            </c:numRef>
          </c:val>
          <c:extLst>
            <c:ext xmlns:c16="http://schemas.microsoft.com/office/drawing/2014/chart" uri="{C3380CC4-5D6E-409C-BE32-E72D297353CC}">
              <c16:uniqueId val="{00000000-ED4F-42CC-87E7-F244719F0045}"/>
            </c:ext>
          </c:extLst>
        </c:ser>
        <c:ser>
          <c:idx val="3"/>
          <c:order val="3"/>
          <c:tx>
            <c:strRef>
              <c:f>'Caract. PAM'!$K$9</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ES" sz="10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'Caract. PAM'!$G$27:$G$35</c15:sqref>
                  </c15:fullRef>
                </c:ext>
              </c:extLst>
              <c:f>('Caract. PAM'!$G$27:$G$29,'Caract. PAM'!$G$31:$G$32,'Caract. PAM'!$G$34:$G$35)</c:f>
              <c:strCache>
                <c:ptCount val="7"/>
                <c:pt idx="0">
                  <c:v>Recibe Jubilación</c:v>
                </c:pt>
                <c:pt idx="1">
                  <c:v>Recibe Bono de Desarrollo Humano</c:v>
                </c:pt>
                <c:pt idx="2">
                  <c:v>Recibe Remesas</c:v>
                </c:pt>
                <c:pt idx="3">
                  <c:v>Analfabetismo (% Población PAM)</c:v>
                </c:pt>
                <c:pt idx="4">
                  <c:v>Escolaridad (promedio en población PAM)</c:v>
                </c:pt>
                <c:pt idx="5">
                  <c:v>Pobreza</c:v>
                </c:pt>
                <c:pt idx="6">
                  <c:v>Extrema pobreza</c:v>
                </c:pt>
              </c:strCache>
            </c:strRef>
          </c:cat>
          <c:val>
            <c:numRef>
              <c:extLst>
                <c:ext xmlns:c15="http://schemas.microsoft.com/office/drawing/2012/chart" uri="{02D57815-91ED-43cb-92C2-25804820EDAC}">
                  <c15:fullRef>
                    <c15:sqref>'Caract. PAM'!$K$27:$K$35</c15:sqref>
                  </c15:fullRef>
                </c:ext>
              </c:extLst>
              <c:f>('Caract. PAM'!$K$27:$K$29,'Caract. PAM'!$K$31:$K$32,'Caract. PAM'!$K$34:$K$35)</c:f>
              <c:numCache>
                <c:formatCode>0.00</c:formatCode>
                <c:ptCount val="7"/>
                <c:pt idx="0">
                  <c:v>31.54068472701897</c:v>
                </c:pt>
                <c:pt idx="1">
                  <c:v>21.273394118544577</c:v>
                </c:pt>
                <c:pt idx="2">
                  <c:v>2.0608812930060356</c:v>
                </c:pt>
                <c:pt idx="3">
                  <c:v>23.648380676790442</c:v>
                </c:pt>
                <c:pt idx="4">
                  <c:v>6.74247646383317</c:v>
                </c:pt>
                <c:pt idx="5">
                  <c:v>14.619083117183981</c:v>
                </c:pt>
                <c:pt idx="6">
                  <c:v>4.3145700336137924</c:v>
                </c:pt>
              </c:numCache>
            </c:numRef>
          </c:val>
          <c:extLst>
            <c:ext xmlns:c16="http://schemas.microsoft.com/office/drawing/2014/chart" uri="{C3380CC4-5D6E-409C-BE32-E72D297353CC}">
              <c16:uniqueId val="{00000001-ED4F-42CC-87E7-F244719F0045}"/>
            </c:ext>
          </c:extLst>
        </c:ser>
        <c:dLbls>
          <c:showLegendKey val="0"/>
          <c:showVal val="1"/>
          <c:showCatName val="0"/>
          <c:showSerName val="0"/>
          <c:showPercent val="0"/>
          <c:showBubbleSize val="0"/>
        </c:dLbls>
        <c:gapWidth val="150"/>
        <c:overlap val="-25"/>
        <c:axId val="449479472"/>
        <c:axId val="449480032"/>
      </c:barChart>
      <c:catAx>
        <c:axId val="44947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tx1"/>
                </a:solidFill>
                <a:latin typeface="+mn-lt"/>
                <a:ea typeface="+mn-ea"/>
                <a:cs typeface="+mn-cs"/>
              </a:defRPr>
            </a:pPr>
            <a:endParaRPr lang="es-ES"/>
          </a:p>
        </c:txPr>
        <c:crossAx val="449480032"/>
        <c:crosses val="autoZero"/>
        <c:auto val="1"/>
        <c:lblAlgn val="ctr"/>
        <c:lblOffset val="100"/>
        <c:noMultiLvlLbl val="0"/>
      </c:catAx>
      <c:valAx>
        <c:axId val="449480032"/>
        <c:scaling>
          <c:orientation val="minMax"/>
        </c:scaling>
        <c:delete val="1"/>
        <c:axPos val="l"/>
        <c:numFmt formatCode="0.00" sourceLinked="1"/>
        <c:majorTickMark val="none"/>
        <c:minorTickMark val="none"/>
        <c:tickLblPos val="nextTo"/>
        <c:crossAx val="449479472"/>
        <c:crosses val="autoZero"/>
        <c:crossBetween val="between"/>
      </c:valAx>
      <c:spPr>
        <a:noFill/>
        <a:ln w="25400">
          <a:noFill/>
        </a:ln>
        <a:effectLst/>
      </c:spPr>
    </c:plotArea>
    <c:legend>
      <c:legendPos val="t"/>
      <c:layout>
        <c:manualLayout>
          <c:xMode val="edge"/>
          <c:yMode val="edge"/>
          <c:x val="0.41935089206824455"/>
          <c:y val="0.79646017699115046"/>
          <c:w val="0.18294786654429721"/>
          <c:h val="7.6299212598425203E-2"/>
        </c:manualLayout>
      </c:layout>
      <c:overlay val="0"/>
      <c:spPr>
        <a:noFill/>
        <a:ln>
          <a:noFill/>
        </a:ln>
        <a:effectLst/>
      </c:spPr>
      <c:txPr>
        <a:bodyPr rot="0" spcFirstLastPara="1" vertOverflow="ellipsis" vert="horz" wrap="square" anchor="ctr" anchorCtr="1"/>
        <a:lstStyle/>
        <a:p>
          <a:pPr>
            <a:defRPr lang="es-ES" sz="1000" b="0" i="0" u="none" strike="noStrike" kern="1200" baseline="0">
              <a:solidFill>
                <a:schemeClr val="tx1"/>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tx1"/>
          </a:solidFill>
          <a:latin typeface="+mn-lt"/>
          <a:ea typeface="+mn-ea"/>
          <a:cs typeface="+mn-cs"/>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48539242962974E-2"/>
          <c:y val="5.9522714949863907E-2"/>
          <c:w val="0.946177370030581"/>
          <c:h val="0.6466607503594396"/>
        </c:manualLayout>
      </c:layout>
      <c:barChart>
        <c:barDir val="col"/>
        <c:grouping val="clustered"/>
        <c:varyColors val="0"/>
        <c:ser>
          <c:idx val="0"/>
          <c:order val="0"/>
          <c:tx>
            <c:strRef>
              <c:f>'Saldos Migratorios'!$M$25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Migratorios'!$K$27:$K$32</c:f>
              <c:strCache>
                <c:ptCount val="6"/>
                <c:pt idx="0">
                  <c:v>Sin especificar</c:v>
                </c:pt>
                <c:pt idx="1">
                  <c:v>Niñez (hasta los 11 años)</c:v>
                </c:pt>
                <c:pt idx="2">
                  <c:v>Adolescencia (de 12 a 17 años)</c:v>
                </c:pt>
                <c:pt idx="3">
                  <c:v>Jóvenes (de 18 a 29 años)</c:v>
                </c:pt>
                <c:pt idx="4">
                  <c:v>Adultos (de 30 a 64 años)</c:v>
                </c:pt>
                <c:pt idx="5">
                  <c:v>Personas adultas mayores (de 65 a más)</c:v>
                </c:pt>
              </c:strCache>
            </c:strRef>
          </c:cat>
          <c:val>
            <c:numRef>
              <c:f>'Saldos Migratorios'!$M$27:$M$32</c:f>
              <c:numCache>
                <c:formatCode>_-* #,##0_-;\-* #,##0_-;_-* "-"??_-;_-@_-</c:formatCode>
                <c:ptCount val="6"/>
                <c:pt idx="0">
                  <c:v>10</c:v>
                </c:pt>
                <c:pt idx="1">
                  <c:v>112630</c:v>
                </c:pt>
                <c:pt idx="2">
                  <c:v>71644</c:v>
                </c:pt>
                <c:pt idx="3">
                  <c:v>430290</c:v>
                </c:pt>
                <c:pt idx="4">
                  <c:v>882036</c:v>
                </c:pt>
                <c:pt idx="5">
                  <c:v>111863</c:v>
                </c:pt>
              </c:numCache>
            </c:numRef>
          </c:val>
          <c:extLst>
            <c:ext xmlns:c16="http://schemas.microsoft.com/office/drawing/2014/chart" uri="{C3380CC4-5D6E-409C-BE32-E72D297353CC}">
              <c16:uniqueId val="{00000004-F2AB-434B-850D-FC47D3C329EA}"/>
            </c:ext>
          </c:extLst>
        </c:ser>
        <c:ser>
          <c:idx val="1"/>
          <c:order val="1"/>
          <c:tx>
            <c:strRef>
              <c:f>'Saldos Migratorios'!$N$25</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4"/>
              <c:layout>
                <c:manualLayout>
                  <c:x val="0"/>
                  <c:y val="0.105716924583422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AB-434B-850D-FC47D3C329EA}"/>
                </c:ext>
              </c:extLst>
            </c:dLbl>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Migratorios'!$K$27:$K$32</c:f>
              <c:strCache>
                <c:ptCount val="6"/>
                <c:pt idx="0">
                  <c:v>Sin especificar</c:v>
                </c:pt>
                <c:pt idx="1">
                  <c:v>Niñez (hasta los 11 años)</c:v>
                </c:pt>
                <c:pt idx="2">
                  <c:v>Adolescencia (de 12 a 17 años)</c:v>
                </c:pt>
                <c:pt idx="3">
                  <c:v>Jóvenes (de 18 a 29 años)</c:v>
                </c:pt>
                <c:pt idx="4">
                  <c:v>Adultos (de 30 a 64 años)</c:v>
                </c:pt>
                <c:pt idx="5">
                  <c:v>Personas adultas mayores (de 65 a más)</c:v>
                </c:pt>
              </c:strCache>
            </c:strRef>
          </c:cat>
          <c:val>
            <c:numRef>
              <c:f>'Saldos Migratorios'!$N$27:$N$32</c:f>
              <c:numCache>
                <c:formatCode>_-* #,##0_-;\-* #,##0_-;_-* "-"??_-;_-@_-</c:formatCode>
                <c:ptCount val="6"/>
                <c:pt idx="0">
                  <c:v>10</c:v>
                </c:pt>
                <c:pt idx="1">
                  <c:v>193507</c:v>
                </c:pt>
                <c:pt idx="2">
                  <c:v>103706</c:v>
                </c:pt>
                <c:pt idx="3">
                  <c:v>711977</c:v>
                </c:pt>
                <c:pt idx="4">
                  <c:v>1278869</c:v>
                </c:pt>
                <c:pt idx="5">
                  <c:v>139591</c:v>
                </c:pt>
              </c:numCache>
            </c:numRef>
          </c:val>
          <c:extLst>
            <c:ext xmlns:c16="http://schemas.microsoft.com/office/drawing/2014/chart" uri="{C3380CC4-5D6E-409C-BE32-E72D297353CC}">
              <c16:uniqueId val="{00000005-F2AB-434B-850D-FC47D3C329EA}"/>
            </c:ext>
          </c:extLst>
        </c:ser>
        <c:dLbls>
          <c:dLblPos val="outEnd"/>
          <c:showLegendKey val="0"/>
          <c:showVal val="1"/>
          <c:showCatName val="0"/>
          <c:showSerName val="0"/>
          <c:showPercent val="0"/>
          <c:showBubbleSize val="0"/>
        </c:dLbls>
        <c:gapWidth val="100"/>
        <c:overlap val="-24"/>
        <c:axId val="449483392"/>
        <c:axId val="449483952"/>
      </c:barChart>
      <c:catAx>
        <c:axId val="44948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crossAx val="449483952"/>
        <c:crosses val="autoZero"/>
        <c:auto val="1"/>
        <c:lblAlgn val="ctr"/>
        <c:lblOffset val="100"/>
        <c:noMultiLvlLbl val="0"/>
      </c:catAx>
      <c:valAx>
        <c:axId val="449483952"/>
        <c:scaling>
          <c:orientation val="minMax"/>
        </c:scaling>
        <c:delete val="1"/>
        <c:axPos val="l"/>
        <c:numFmt formatCode="_-* #,##0_-;\-* #,##0_-;_-* &quot;-&quot;??_-;_-@_-" sourceLinked="1"/>
        <c:majorTickMark val="none"/>
        <c:minorTickMark val="none"/>
        <c:tickLblPos val="nextTo"/>
        <c:crossAx val="44948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a:solidFill>
            <a:sysClr val="windowText" lastClr="000000"/>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29227302084621E-2"/>
          <c:y val="0.11238088482182972"/>
          <c:w val="0.946177370030581"/>
          <c:h val="0.6466607503594396"/>
        </c:manualLayout>
      </c:layout>
      <c:barChart>
        <c:barDir val="col"/>
        <c:grouping val="clustered"/>
        <c:varyColors val="0"/>
        <c:ser>
          <c:idx val="0"/>
          <c:order val="0"/>
          <c:tx>
            <c:strRef>
              <c:f>'Saldos Migratorios'!$M$125</c:f>
              <c:strCache>
                <c:ptCount val="1"/>
                <c:pt idx="0">
                  <c:v>Niñez</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Migratorios'!$K$126:$K$135</c:f>
              <c:strCache>
                <c:ptCount val="10"/>
                <c:pt idx="0">
                  <c:v>Venezuela</c:v>
                </c:pt>
                <c:pt idx="1">
                  <c:v>Estados Unidos de América</c:v>
                </c:pt>
                <c:pt idx="2">
                  <c:v>Colombia</c:v>
                </c:pt>
                <c:pt idx="3">
                  <c:v>España</c:v>
                </c:pt>
                <c:pt idx="4">
                  <c:v>Perú</c:v>
                </c:pt>
                <c:pt idx="5">
                  <c:v>Chile</c:v>
                </c:pt>
                <c:pt idx="6">
                  <c:v>Canadá</c:v>
                </c:pt>
                <c:pt idx="7">
                  <c:v>Argentina</c:v>
                </c:pt>
                <c:pt idx="8">
                  <c:v>Alemania</c:v>
                </c:pt>
                <c:pt idx="9">
                  <c:v>Resto de países</c:v>
                </c:pt>
              </c:strCache>
            </c:strRef>
          </c:cat>
          <c:val>
            <c:numRef>
              <c:f>'Saldos Migratorios'!$M$126:$M$135</c:f>
              <c:numCache>
                <c:formatCode>_-* #,##0_-;\-* #,##0_-;_-* "-"??_-;_-@_-</c:formatCode>
                <c:ptCount val="10"/>
                <c:pt idx="0">
                  <c:v>23578</c:v>
                </c:pt>
                <c:pt idx="1">
                  <c:v>33524</c:v>
                </c:pt>
                <c:pt idx="2">
                  <c:v>13472</c:v>
                </c:pt>
                <c:pt idx="3">
                  <c:v>14153</c:v>
                </c:pt>
                <c:pt idx="4">
                  <c:v>6223</c:v>
                </c:pt>
                <c:pt idx="5">
                  <c:v>3930</c:v>
                </c:pt>
                <c:pt idx="6">
                  <c:v>1645</c:v>
                </c:pt>
                <c:pt idx="7">
                  <c:v>1774</c:v>
                </c:pt>
                <c:pt idx="8">
                  <c:v>1148</c:v>
                </c:pt>
                <c:pt idx="9">
                  <c:v>13183</c:v>
                </c:pt>
              </c:numCache>
            </c:numRef>
          </c:val>
          <c:extLst>
            <c:ext xmlns:c16="http://schemas.microsoft.com/office/drawing/2014/chart" uri="{C3380CC4-5D6E-409C-BE32-E72D297353CC}">
              <c16:uniqueId val="{00000004-2F7D-4610-8321-0CCF2E334268}"/>
            </c:ext>
          </c:extLst>
        </c:ser>
        <c:ser>
          <c:idx val="1"/>
          <c:order val="1"/>
          <c:tx>
            <c:strRef>
              <c:f>'Saldos Migratorios'!$N$125</c:f>
              <c:strCache>
                <c:ptCount val="1"/>
                <c:pt idx="0">
                  <c:v>Adolescencia</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Migratorios'!$K$126:$K$135</c:f>
              <c:strCache>
                <c:ptCount val="10"/>
                <c:pt idx="0">
                  <c:v>Venezuela</c:v>
                </c:pt>
                <c:pt idx="1">
                  <c:v>Estados Unidos de América</c:v>
                </c:pt>
                <c:pt idx="2">
                  <c:v>Colombia</c:v>
                </c:pt>
                <c:pt idx="3">
                  <c:v>España</c:v>
                </c:pt>
                <c:pt idx="4">
                  <c:v>Perú</c:v>
                </c:pt>
                <c:pt idx="5">
                  <c:v>Chile</c:v>
                </c:pt>
                <c:pt idx="6">
                  <c:v>Canadá</c:v>
                </c:pt>
                <c:pt idx="7">
                  <c:v>Argentina</c:v>
                </c:pt>
                <c:pt idx="8">
                  <c:v>Alemania</c:v>
                </c:pt>
                <c:pt idx="9">
                  <c:v>Resto de países</c:v>
                </c:pt>
              </c:strCache>
            </c:strRef>
          </c:cat>
          <c:val>
            <c:numRef>
              <c:f>'Saldos Migratorios'!$N$126:$N$135</c:f>
              <c:numCache>
                <c:formatCode>_-* #,##0_-;\-* #,##0_-;_-* "-"??_-;_-@_-</c:formatCode>
                <c:ptCount val="10"/>
                <c:pt idx="0">
                  <c:v>8147</c:v>
                </c:pt>
                <c:pt idx="1">
                  <c:v>25944</c:v>
                </c:pt>
                <c:pt idx="2">
                  <c:v>9612</c:v>
                </c:pt>
                <c:pt idx="3">
                  <c:v>5942</c:v>
                </c:pt>
                <c:pt idx="4">
                  <c:v>7518</c:v>
                </c:pt>
                <c:pt idx="5">
                  <c:v>1672</c:v>
                </c:pt>
                <c:pt idx="6">
                  <c:v>1761</c:v>
                </c:pt>
                <c:pt idx="7">
                  <c:v>994</c:v>
                </c:pt>
                <c:pt idx="8">
                  <c:v>967</c:v>
                </c:pt>
                <c:pt idx="9">
                  <c:v>9087</c:v>
                </c:pt>
              </c:numCache>
            </c:numRef>
          </c:val>
          <c:extLst>
            <c:ext xmlns:c16="http://schemas.microsoft.com/office/drawing/2014/chart" uri="{C3380CC4-5D6E-409C-BE32-E72D297353CC}">
              <c16:uniqueId val="{00000007-2F7D-4610-8321-0CCF2E334268}"/>
            </c:ext>
          </c:extLst>
        </c:ser>
        <c:dLbls>
          <c:showLegendKey val="0"/>
          <c:showVal val="1"/>
          <c:showCatName val="0"/>
          <c:showSerName val="0"/>
          <c:showPercent val="0"/>
          <c:showBubbleSize val="0"/>
        </c:dLbls>
        <c:gapWidth val="100"/>
        <c:overlap val="-24"/>
        <c:axId val="451086144"/>
        <c:axId val="451086704"/>
      </c:barChart>
      <c:catAx>
        <c:axId val="45108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1086704"/>
        <c:crosses val="autoZero"/>
        <c:auto val="1"/>
        <c:lblAlgn val="ctr"/>
        <c:lblOffset val="100"/>
        <c:noMultiLvlLbl val="0"/>
      </c:catAx>
      <c:valAx>
        <c:axId val="451086704"/>
        <c:scaling>
          <c:orientation val="minMax"/>
        </c:scaling>
        <c:delete val="1"/>
        <c:axPos val="l"/>
        <c:numFmt formatCode="_-* #,##0_-;\-* #,##0_-;_-* &quot;-&quot;??_-;_-@_-" sourceLinked="1"/>
        <c:majorTickMark val="none"/>
        <c:minorTickMark val="none"/>
        <c:tickLblPos val="nextTo"/>
        <c:crossAx val="451086144"/>
        <c:crosses val="autoZero"/>
        <c:crossBetween val="between"/>
      </c:valAx>
      <c:spPr>
        <a:noFill/>
        <a:ln w="25400">
          <a:noFill/>
        </a:ln>
        <a:effectLst/>
      </c:spPr>
    </c:plotArea>
    <c:legend>
      <c:legendPos val="b"/>
      <c:layout>
        <c:manualLayout>
          <c:xMode val="edge"/>
          <c:yMode val="edge"/>
          <c:x val="0.37242106516790113"/>
          <c:y val="0.89864793927786057"/>
          <c:w val="0.19090848257513743"/>
          <c:h val="8.61492475397012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622190529683804E-2"/>
          <c:y val="3.1803161530994203E-2"/>
          <c:w val="0.946177370030581"/>
          <c:h val="0.75059076873196717"/>
        </c:manualLayout>
      </c:layout>
      <c:barChart>
        <c:barDir val="col"/>
        <c:grouping val="clustered"/>
        <c:varyColors val="0"/>
        <c:ser>
          <c:idx val="0"/>
          <c:order val="0"/>
          <c:tx>
            <c:strRef>
              <c:f>'Saldos Migratorios'!$K$8</c:f>
              <c:strCache>
                <c:ptCount val="1"/>
                <c:pt idx="0">
                  <c:v>Salidas</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0"/>
                  <c:y val="0.219047701180240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4D-443A-941E-A7451465EA82}"/>
                </c:ext>
              </c:extLst>
            </c:dLbl>
            <c:dLbl>
              <c:idx val="1"/>
              <c:layout>
                <c:manualLayout>
                  <c:x val="0"/>
                  <c:y val="0.2238096077276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4D-443A-941E-A7451465EA82}"/>
                </c:ext>
              </c:extLst>
            </c:dLbl>
            <c:spPr>
              <a:noFill/>
              <a:ln>
                <a:no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'[4]Caract. PAM'!$I$9:$J$9</c:f>
              <c:numCache>
                <c:formatCode>General</c:formatCode>
                <c:ptCount val="2"/>
                <c:pt idx="0">
                  <c:v>2017</c:v>
                </c:pt>
                <c:pt idx="1">
                  <c:v>2018</c:v>
                </c:pt>
              </c:numCache>
            </c:numRef>
          </c:cat>
          <c:val>
            <c:numRef>
              <c:f>'Saldos Migratorios'!$L$8:$M$8</c:f>
              <c:numCache>
                <c:formatCode>#,##0</c:formatCode>
                <c:ptCount val="2"/>
                <c:pt idx="0">
                  <c:v>1518100</c:v>
                </c:pt>
                <c:pt idx="1">
                  <c:v>2252263</c:v>
                </c:pt>
              </c:numCache>
            </c:numRef>
          </c:val>
          <c:extLst>
            <c:ext xmlns:c16="http://schemas.microsoft.com/office/drawing/2014/chart" uri="{C3380CC4-5D6E-409C-BE32-E72D297353CC}">
              <c16:uniqueId val="{00000004-2E3C-44CF-83C2-EF6CE5402ABE}"/>
            </c:ext>
          </c:extLst>
        </c:ser>
        <c:ser>
          <c:idx val="1"/>
          <c:order val="1"/>
          <c:tx>
            <c:strRef>
              <c:f>'Saldos Migratorios'!$K$7</c:f>
              <c:strCache>
                <c:ptCount val="1"/>
                <c:pt idx="0">
                  <c:v>Entradas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0"/>
                  <c:y val="0.219047701180240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4D-443A-941E-A7451465EA82}"/>
                </c:ext>
              </c:extLst>
            </c:dLbl>
            <c:dLbl>
              <c:idx val="1"/>
              <c:layout>
                <c:manualLayout>
                  <c:x val="0"/>
                  <c:y val="0.214285794632843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D-443A-941E-A7451465EA82}"/>
                </c:ext>
              </c:extLst>
            </c:dLbl>
            <c:spPr>
              <a:noFill/>
              <a:ln>
                <a:no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'Saldos Migratorios'!$L$7:$M$7</c:f>
              <c:numCache>
                <c:formatCode>#,##0</c:formatCode>
                <c:ptCount val="2"/>
                <c:pt idx="0">
                  <c:v>1608473</c:v>
                </c:pt>
                <c:pt idx="1">
                  <c:v>2427660</c:v>
                </c:pt>
              </c:numCache>
            </c:numRef>
          </c:val>
          <c:extLst>
            <c:ext xmlns:c16="http://schemas.microsoft.com/office/drawing/2014/chart" uri="{C3380CC4-5D6E-409C-BE32-E72D297353CC}">
              <c16:uniqueId val="{00000005-2E3C-44CF-83C2-EF6CE5402ABE}"/>
            </c:ext>
          </c:extLst>
        </c:ser>
        <c:dLbls>
          <c:showLegendKey val="0"/>
          <c:showVal val="1"/>
          <c:showCatName val="0"/>
          <c:showSerName val="0"/>
          <c:showPercent val="0"/>
          <c:showBubbleSize val="0"/>
        </c:dLbls>
        <c:gapWidth val="100"/>
        <c:overlap val="-24"/>
        <c:axId val="451090064"/>
        <c:axId val="451090624"/>
      </c:barChart>
      <c:catAx>
        <c:axId val="45109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451090624"/>
        <c:crosses val="autoZero"/>
        <c:auto val="1"/>
        <c:lblAlgn val="ctr"/>
        <c:lblOffset val="100"/>
        <c:noMultiLvlLbl val="0"/>
      </c:catAx>
      <c:valAx>
        <c:axId val="451090624"/>
        <c:scaling>
          <c:orientation val="minMax"/>
        </c:scaling>
        <c:delete val="1"/>
        <c:axPos val="l"/>
        <c:numFmt formatCode="#,##0" sourceLinked="1"/>
        <c:majorTickMark val="none"/>
        <c:minorTickMark val="none"/>
        <c:tickLblPos val="nextTo"/>
        <c:crossAx val="451090064"/>
        <c:crosses val="autoZero"/>
        <c:crossBetween val="between"/>
      </c:valAx>
      <c:spPr>
        <a:noFill/>
        <a:ln w="25400">
          <a:noFill/>
        </a:ln>
        <a:effectLst/>
      </c:spPr>
    </c:plotArea>
    <c:legend>
      <c:legendPos val="b"/>
      <c:layout>
        <c:manualLayout>
          <c:xMode val="edge"/>
          <c:yMode val="edge"/>
          <c:x val="0.30922235370143769"/>
          <c:y val="0.89008132361504444"/>
          <c:w val="0.36050237892039755"/>
          <c:h val="8.610914364797286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s-E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758276565256183E-2"/>
          <c:y val="5.8194917039221319E-2"/>
          <c:w val="0.946177370030581"/>
          <c:h val="0.72852917742130952"/>
        </c:manualLayout>
      </c:layout>
      <c:barChart>
        <c:barDir val="col"/>
        <c:grouping val="clustered"/>
        <c:varyColors val="0"/>
        <c:ser>
          <c:idx val="0"/>
          <c:order val="0"/>
          <c:tx>
            <c:strRef>
              <c:f>'Saldos Migratorios'!$K$8</c:f>
              <c:strCache>
                <c:ptCount val="1"/>
                <c:pt idx="0">
                  <c:v>Salidas</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6.8686871964696028E-3"/>
                  <c:y val="0.216635467994909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B0-4648-B30D-FB8C27600A0C}"/>
                </c:ext>
              </c:extLst>
            </c:dLbl>
            <c:dLbl>
              <c:idx val="1"/>
              <c:layout>
                <c:manualLayout>
                  <c:x val="0"/>
                  <c:y val="0.226054401385992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B0-4648-B30D-FB8C27600A0C}"/>
                </c:ext>
              </c:extLst>
            </c:dLbl>
            <c:spPr>
              <a:noFill/>
              <a:ln>
                <a:no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'[4]Caract. PAM'!$I$9:$J$9</c:f>
              <c:numCache>
                <c:formatCode>General</c:formatCode>
                <c:ptCount val="2"/>
                <c:pt idx="0">
                  <c:v>2017</c:v>
                </c:pt>
                <c:pt idx="1">
                  <c:v>2018</c:v>
                </c:pt>
              </c:numCache>
            </c:numRef>
          </c:cat>
          <c:val>
            <c:numRef>
              <c:f>'Saldos Migratorios'!$L$8:$M$8</c:f>
              <c:numCache>
                <c:formatCode>#,##0</c:formatCode>
                <c:ptCount val="2"/>
                <c:pt idx="0">
                  <c:v>1518100</c:v>
                </c:pt>
                <c:pt idx="1">
                  <c:v>2252263</c:v>
                </c:pt>
              </c:numCache>
            </c:numRef>
          </c:val>
          <c:extLst>
            <c:ext xmlns:c16="http://schemas.microsoft.com/office/drawing/2014/chart" uri="{C3380CC4-5D6E-409C-BE32-E72D297353CC}">
              <c16:uniqueId val="{00000000-161B-4D6C-A0AB-EBEABE5C4033}"/>
            </c:ext>
          </c:extLst>
        </c:ser>
        <c:ser>
          <c:idx val="1"/>
          <c:order val="1"/>
          <c:tx>
            <c:strRef>
              <c:f>'Saldos Migratorios'!$K$7</c:f>
              <c:strCache>
                <c:ptCount val="1"/>
                <c:pt idx="0">
                  <c:v>Entradas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6.8686871964696028E-3"/>
                  <c:y val="0.230763868081533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B0-4648-B30D-FB8C27600A0C}"/>
                </c:ext>
              </c:extLst>
            </c:dLbl>
            <c:dLbl>
              <c:idx val="1"/>
              <c:layout>
                <c:manualLayout>
                  <c:x val="3.4343435982348014E-3"/>
                  <c:y val="0.230763868081533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B0-4648-B30D-FB8C27600A0C}"/>
                </c:ext>
              </c:extLst>
            </c:dLbl>
            <c:spPr>
              <a:noFill/>
              <a:ln>
                <a:noFill/>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'Saldos Migratorios'!$L$7:$M$7</c:f>
              <c:numCache>
                <c:formatCode>#,##0</c:formatCode>
                <c:ptCount val="2"/>
                <c:pt idx="0">
                  <c:v>1608473</c:v>
                </c:pt>
                <c:pt idx="1">
                  <c:v>2427660</c:v>
                </c:pt>
              </c:numCache>
            </c:numRef>
          </c:val>
          <c:extLst>
            <c:ext xmlns:c16="http://schemas.microsoft.com/office/drawing/2014/chart" uri="{C3380CC4-5D6E-409C-BE32-E72D297353CC}">
              <c16:uniqueId val="{00000001-161B-4D6C-A0AB-EBEABE5C4033}"/>
            </c:ext>
          </c:extLst>
        </c:ser>
        <c:dLbls>
          <c:showLegendKey val="0"/>
          <c:showVal val="1"/>
          <c:showCatName val="0"/>
          <c:showSerName val="0"/>
          <c:showPercent val="0"/>
          <c:showBubbleSize val="0"/>
        </c:dLbls>
        <c:gapWidth val="100"/>
        <c:overlap val="-24"/>
        <c:axId val="451093424"/>
        <c:axId val="451093984"/>
      </c:barChart>
      <c:catAx>
        <c:axId val="45109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451093984"/>
        <c:crosses val="autoZero"/>
        <c:auto val="1"/>
        <c:lblAlgn val="ctr"/>
        <c:lblOffset val="100"/>
        <c:noMultiLvlLbl val="0"/>
      </c:catAx>
      <c:valAx>
        <c:axId val="451093984"/>
        <c:scaling>
          <c:orientation val="minMax"/>
        </c:scaling>
        <c:delete val="1"/>
        <c:axPos val="l"/>
        <c:numFmt formatCode="#,##0" sourceLinked="1"/>
        <c:majorTickMark val="none"/>
        <c:minorTickMark val="none"/>
        <c:tickLblPos val="nextTo"/>
        <c:crossAx val="45109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s-E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48539242962974E-2"/>
          <c:y val="5.9522714949863907E-2"/>
          <c:w val="0.946177370030581"/>
          <c:h val="0.6466607503594396"/>
        </c:manualLayout>
      </c:layout>
      <c:barChart>
        <c:barDir val="col"/>
        <c:grouping val="clustered"/>
        <c:varyColors val="0"/>
        <c:ser>
          <c:idx val="0"/>
          <c:order val="0"/>
          <c:tx>
            <c:strRef>
              <c:f>'Saldos Migratorios'!$L$40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Migratorios'!$M$41:$O$41</c:f>
              <c:strCache>
                <c:ptCount val="3"/>
                <c:pt idx="0">
                  <c:v>Hombre</c:v>
                </c:pt>
                <c:pt idx="1">
                  <c:v>Mujer</c:v>
                </c:pt>
                <c:pt idx="2">
                  <c:v>Indefinido</c:v>
                </c:pt>
              </c:strCache>
            </c:strRef>
          </c:cat>
          <c:val>
            <c:numRef>
              <c:f>'Saldos Migratorios'!$M$44:$O$44</c:f>
              <c:numCache>
                <c:formatCode>_-* #,##0_-;\-* #,##0_-;_-* "-"??_-;_-@_-</c:formatCode>
                <c:ptCount val="3"/>
                <c:pt idx="0">
                  <c:v>35499</c:v>
                </c:pt>
                <c:pt idx="1">
                  <c:v>36133</c:v>
                </c:pt>
                <c:pt idx="2">
                  <c:v>12</c:v>
                </c:pt>
              </c:numCache>
            </c:numRef>
          </c:val>
          <c:extLst>
            <c:ext xmlns:c16="http://schemas.microsoft.com/office/drawing/2014/chart" uri="{C3380CC4-5D6E-409C-BE32-E72D297353CC}">
              <c16:uniqueId val="{00000008-E2E7-4484-87A2-867FB226C628}"/>
            </c:ext>
          </c:extLst>
        </c:ser>
        <c:ser>
          <c:idx val="1"/>
          <c:order val="1"/>
          <c:tx>
            <c:strRef>
              <c:f>'Saldos Migratorios'!$L$50</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Migratorios'!$M$41:$O$41</c:f>
              <c:strCache>
                <c:ptCount val="3"/>
                <c:pt idx="0">
                  <c:v>Hombre</c:v>
                </c:pt>
                <c:pt idx="1">
                  <c:v>Mujer</c:v>
                </c:pt>
                <c:pt idx="2">
                  <c:v>Indefinido</c:v>
                </c:pt>
              </c:strCache>
            </c:strRef>
          </c:cat>
          <c:val>
            <c:numRef>
              <c:f>'Saldos Migratorios'!$M$54:$O$54</c:f>
              <c:numCache>
                <c:formatCode>General</c:formatCode>
                <c:ptCount val="3"/>
                <c:pt idx="0">
                  <c:v>51403</c:v>
                </c:pt>
                <c:pt idx="1">
                  <c:v>52296</c:v>
                </c:pt>
                <c:pt idx="2">
                  <c:v>7</c:v>
                </c:pt>
              </c:numCache>
            </c:numRef>
          </c:val>
          <c:extLst>
            <c:ext xmlns:c16="http://schemas.microsoft.com/office/drawing/2014/chart" uri="{C3380CC4-5D6E-409C-BE32-E72D297353CC}">
              <c16:uniqueId val="{00000009-E2E7-4484-87A2-867FB226C628}"/>
            </c:ext>
          </c:extLst>
        </c:ser>
        <c:dLbls>
          <c:dLblPos val="outEnd"/>
          <c:showLegendKey val="0"/>
          <c:showVal val="1"/>
          <c:showCatName val="0"/>
          <c:showSerName val="0"/>
          <c:showPercent val="0"/>
          <c:showBubbleSize val="0"/>
        </c:dLbls>
        <c:gapWidth val="100"/>
        <c:overlap val="-24"/>
        <c:axId val="451096784"/>
        <c:axId val="451097344"/>
      </c:barChart>
      <c:catAx>
        <c:axId val="45109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crossAx val="451097344"/>
        <c:crosses val="autoZero"/>
        <c:auto val="1"/>
        <c:lblAlgn val="ctr"/>
        <c:lblOffset val="100"/>
        <c:noMultiLvlLbl val="0"/>
      </c:catAx>
      <c:valAx>
        <c:axId val="451097344"/>
        <c:scaling>
          <c:orientation val="minMax"/>
        </c:scaling>
        <c:delete val="1"/>
        <c:axPos val="l"/>
        <c:numFmt formatCode="_-* #,##0_-;\-* #,##0_-;_-* &quot;-&quot;??_-;_-@_-" sourceLinked="1"/>
        <c:majorTickMark val="none"/>
        <c:minorTickMark val="none"/>
        <c:tickLblPos val="nextTo"/>
        <c:crossAx val="45109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a:solidFill>
            <a:sysClr val="windowText" lastClr="000000"/>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48539242962974E-2"/>
          <c:y val="5.9522714949863907E-2"/>
          <c:w val="0.946177370030581"/>
          <c:h val="0.6466607503594396"/>
        </c:manualLayout>
      </c:layout>
      <c:barChart>
        <c:barDir val="col"/>
        <c:grouping val="clustered"/>
        <c:varyColors val="0"/>
        <c:ser>
          <c:idx val="0"/>
          <c:order val="0"/>
          <c:tx>
            <c:strRef>
              <c:f>'Saldos Migratorios'!$L$40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Migratorios'!$M$41:$O$41</c:f>
              <c:strCache>
                <c:ptCount val="3"/>
                <c:pt idx="0">
                  <c:v>Hombre</c:v>
                </c:pt>
                <c:pt idx="1">
                  <c:v>Mujer</c:v>
                </c:pt>
                <c:pt idx="2">
                  <c:v>Indefinido</c:v>
                </c:pt>
              </c:strCache>
            </c:strRef>
          </c:cat>
          <c:val>
            <c:numRef>
              <c:f>'Saldos Migratorios'!$M$43:$O$43</c:f>
              <c:numCache>
                <c:formatCode>_-* #,##0_-;\-* #,##0_-;_-* "-"??_-;_-@_-</c:formatCode>
                <c:ptCount val="3"/>
                <c:pt idx="0">
                  <c:v>57485</c:v>
                </c:pt>
                <c:pt idx="1">
                  <c:v>55133</c:v>
                </c:pt>
                <c:pt idx="2">
                  <c:v>12</c:v>
                </c:pt>
              </c:numCache>
            </c:numRef>
          </c:val>
          <c:extLst>
            <c:ext xmlns:c16="http://schemas.microsoft.com/office/drawing/2014/chart" uri="{C3380CC4-5D6E-409C-BE32-E72D297353CC}">
              <c16:uniqueId val="{00000000-D03E-4F77-BD30-92ACA7D06369}"/>
            </c:ext>
          </c:extLst>
        </c:ser>
        <c:ser>
          <c:idx val="1"/>
          <c:order val="1"/>
          <c:tx>
            <c:strRef>
              <c:f>'Saldos Migratorios'!$L$50</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Migratorios'!$M$41:$O$41</c:f>
              <c:strCache>
                <c:ptCount val="3"/>
                <c:pt idx="0">
                  <c:v>Hombre</c:v>
                </c:pt>
                <c:pt idx="1">
                  <c:v>Mujer</c:v>
                </c:pt>
                <c:pt idx="2">
                  <c:v>Indefinido</c:v>
                </c:pt>
              </c:strCache>
            </c:strRef>
          </c:cat>
          <c:val>
            <c:numRef>
              <c:f>'Saldos Migratorios'!$M$53:$O$53</c:f>
              <c:numCache>
                <c:formatCode>General</c:formatCode>
                <c:ptCount val="3"/>
                <c:pt idx="0">
                  <c:v>99056</c:v>
                </c:pt>
                <c:pt idx="1">
                  <c:v>94442</c:v>
                </c:pt>
                <c:pt idx="2">
                  <c:v>9</c:v>
                </c:pt>
              </c:numCache>
            </c:numRef>
          </c:val>
          <c:extLst>
            <c:ext xmlns:c16="http://schemas.microsoft.com/office/drawing/2014/chart" uri="{C3380CC4-5D6E-409C-BE32-E72D297353CC}">
              <c16:uniqueId val="{00000001-D03E-4F77-BD30-92ACA7D06369}"/>
            </c:ext>
          </c:extLst>
        </c:ser>
        <c:dLbls>
          <c:dLblPos val="outEnd"/>
          <c:showLegendKey val="0"/>
          <c:showVal val="1"/>
          <c:showCatName val="0"/>
          <c:showSerName val="0"/>
          <c:showPercent val="0"/>
          <c:showBubbleSize val="0"/>
        </c:dLbls>
        <c:gapWidth val="100"/>
        <c:overlap val="-24"/>
        <c:axId val="451100704"/>
        <c:axId val="451101264"/>
      </c:barChart>
      <c:catAx>
        <c:axId val="45110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crossAx val="451101264"/>
        <c:crosses val="autoZero"/>
        <c:auto val="1"/>
        <c:lblAlgn val="ctr"/>
        <c:lblOffset val="100"/>
        <c:noMultiLvlLbl val="0"/>
      </c:catAx>
      <c:valAx>
        <c:axId val="451101264"/>
        <c:scaling>
          <c:orientation val="minMax"/>
        </c:scaling>
        <c:delete val="1"/>
        <c:axPos val="l"/>
        <c:numFmt formatCode="_-* #,##0_-;\-* #,##0_-;_-* &quot;-&quot;??_-;_-@_-" sourceLinked="1"/>
        <c:majorTickMark val="none"/>
        <c:minorTickMark val="none"/>
        <c:tickLblPos val="nextTo"/>
        <c:crossAx val="45110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a:solidFill>
            <a:sysClr val="windowText" lastClr="000000"/>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48539242962974E-2"/>
          <c:y val="5.9522714949863907E-2"/>
          <c:w val="0.946177370030581"/>
          <c:h val="0.6466607503594396"/>
        </c:manualLayout>
      </c:layout>
      <c:barChart>
        <c:barDir val="col"/>
        <c:grouping val="clustered"/>
        <c:varyColors val="0"/>
        <c:ser>
          <c:idx val="0"/>
          <c:order val="0"/>
          <c:tx>
            <c:strRef>
              <c:f>'Saldos Migratorios'!$L$40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Migratorios'!$M$41:$O$41</c:f>
              <c:strCache>
                <c:ptCount val="3"/>
                <c:pt idx="0">
                  <c:v>Hombre</c:v>
                </c:pt>
                <c:pt idx="1">
                  <c:v>Mujer</c:v>
                </c:pt>
                <c:pt idx="2">
                  <c:v>Indefinido</c:v>
                </c:pt>
              </c:strCache>
            </c:strRef>
          </c:cat>
          <c:val>
            <c:numRef>
              <c:f>'Saldos Migratorios'!$M$42:$O$42</c:f>
              <c:numCache>
                <c:formatCode>_-* #,##0_-;\-* #,##0_-;_-* "-"??_-;_-@_-</c:formatCode>
                <c:ptCount val="3"/>
                <c:pt idx="0">
                  <c:v>92984</c:v>
                </c:pt>
                <c:pt idx="1">
                  <c:v>91266</c:v>
                </c:pt>
                <c:pt idx="2">
                  <c:v>24</c:v>
                </c:pt>
              </c:numCache>
            </c:numRef>
          </c:val>
          <c:extLst>
            <c:ext xmlns:c16="http://schemas.microsoft.com/office/drawing/2014/chart" uri="{C3380CC4-5D6E-409C-BE32-E72D297353CC}">
              <c16:uniqueId val="{00000000-D2ED-46E3-8CCA-C6BD56F45CDA}"/>
            </c:ext>
          </c:extLst>
        </c:ser>
        <c:ser>
          <c:idx val="1"/>
          <c:order val="1"/>
          <c:tx>
            <c:strRef>
              <c:f>'Saldos Migratorios'!$L$50</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3.1721435752910228E-17"/>
                  <c:y val="0.1008474665997123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ED-46E3-8CCA-C6BD56F45CDA}"/>
                </c:ext>
              </c:extLst>
            </c:dLbl>
            <c:dLbl>
              <c:idx val="1"/>
              <c:layout>
                <c:manualLayout>
                  <c:x val="0"/>
                  <c:y val="0.1104519872282563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ED-46E3-8CCA-C6BD56F45CDA}"/>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Migratorios'!$M$41:$O$41</c:f>
              <c:strCache>
                <c:ptCount val="3"/>
                <c:pt idx="0">
                  <c:v>Hombre</c:v>
                </c:pt>
                <c:pt idx="1">
                  <c:v>Mujer</c:v>
                </c:pt>
                <c:pt idx="2">
                  <c:v>Indefinido</c:v>
                </c:pt>
              </c:strCache>
            </c:strRef>
          </c:cat>
          <c:val>
            <c:numRef>
              <c:f>'Saldos Migratorios'!$M$52:$O$52</c:f>
              <c:numCache>
                <c:formatCode>General</c:formatCode>
                <c:ptCount val="3"/>
                <c:pt idx="0">
                  <c:v>150459</c:v>
                </c:pt>
                <c:pt idx="1">
                  <c:v>146738</c:v>
                </c:pt>
                <c:pt idx="2">
                  <c:v>16</c:v>
                </c:pt>
              </c:numCache>
            </c:numRef>
          </c:val>
          <c:extLst>
            <c:ext xmlns:c16="http://schemas.microsoft.com/office/drawing/2014/chart" uri="{C3380CC4-5D6E-409C-BE32-E72D297353CC}">
              <c16:uniqueId val="{00000001-D2ED-46E3-8CCA-C6BD56F45CDA}"/>
            </c:ext>
          </c:extLst>
        </c:ser>
        <c:dLbls>
          <c:dLblPos val="outEnd"/>
          <c:showLegendKey val="0"/>
          <c:showVal val="1"/>
          <c:showCatName val="0"/>
          <c:showSerName val="0"/>
          <c:showPercent val="0"/>
          <c:showBubbleSize val="0"/>
        </c:dLbls>
        <c:gapWidth val="100"/>
        <c:overlap val="-24"/>
        <c:axId val="451104624"/>
        <c:axId val="451105184"/>
      </c:barChart>
      <c:catAx>
        <c:axId val="45110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crossAx val="451105184"/>
        <c:crosses val="autoZero"/>
        <c:auto val="1"/>
        <c:lblAlgn val="ctr"/>
        <c:lblOffset val="100"/>
        <c:noMultiLvlLbl val="0"/>
      </c:catAx>
      <c:valAx>
        <c:axId val="451105184"/>
        <c:scaling>
          <c:orientation val="minMax"/>
        </c:scaling>
        <c:delete val="1"/>
        <c:axPos val="l"/>
        <c:numFmt formatCode="_-* #,##0_-;\-* #,##0_-;_-* &quot;-&quot;??_-;_-@_-" sourceLinked="1"/>
        <c:majorTickMark val="none"/>
        <c:minorTickMark val="none"/>
        <c:tickLblPos val="nextTo"/>
        <c:crossAx val="45110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a:solidFill>
            <a:sysClr val="windowText" lastClr="000000"/>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3994-4CB7-8B6E-4544F3CC44E9}"/>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FE38-43FA-8940-AD316D56872E}"/>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2-FE38-43FA-8940-AD316D56872E}"/>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1-FE38-43FA-8940-AD316D56872E}"/>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3994-4CB7-8B6E-4544F3CC44E9}"/>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3994-4CB7-8B6E-4544F3CC44E9}"/>
              </c:ext>
            </c:extLst>
          </c:dPt>
          <c:dLbls>
            <c:dLbl>
              <c:idx val="1"/>
              <c:layout>
                <c:manualLayout>
                  <c:x val="-4.7196850393700786E-2"/>
                  <c:y val="9.040062700495771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38-43FA-8940-AD316D56872E}"/>
                </c:ext>
              </c:extLst>
            </c:dLbl>
            <c:dLbl>
              <c:idx val="2"/>
              <c:layout>
                <c:manualLayout>
                  <c:x val="-7.8573928258967637E-3"/>
                  <c:y val="7.874015748031496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E38-43FA-8940-AD316D56872E}"/>
                </c:ext>
              </c:extLst>
            </c:dLbl>
            <c:dLbl>
              <c:idx val="3"/>
              <c:layout>
                <c:manualLayout>
                  <c:x val="4.2659667541557256E-2"/>
                  <c:y val="-1.914187809857101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38-43FA-8940-AD316D56872E}"/>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'Saldos Migratorios'!$K$73:$K$78</c:f>
              <c:strCache>
                <c:ptCount val="6"/>
                <c:pt idx="0">
                  <c:v>Turismo</c:v>
                </c:pt>
                <c:pt idx="1">
                  <c:v>Negocios</c:v>
                </c:pt>
                <c:pt idx="2">
                  <c:v>Eventos</c:v>
                </c:pt>
                <c:pt idx="3">
                  <c:v>Estudios</c:v>
                </c:pt>
                <c:pt idx="4">
                  <c:v>Residencia</c:v>
                </c:pt>
                <c:pt idx="5">
                  <c:v>Otros</c:v>
                </c:pt>
              </c:strCache>
            </c:strRef>
          </c:cat>
          <c:val>
            <c:numRef>
              <c:f>'Saldos Migratorios'!$O$73:$O$78</c:f>
              <c:numCache>
                <c:formatCode>0%</c:formatCode>
                <c:ptCount val="6"/>
                <c:pt idx="0">
                  <c:v>0.89348705731575606</c:v>
                </c:pt>
                <c:pt idx="1">
                  <c:v>0</c:v>
                </c:pt>
                <c:pt idx="2">
                  <c:v>1.4170030024753626E-2</c:v>
                </c:pt>
                <c:pt idx="3">
                  <c:v>5.6845488793687053E-5</c:v>
                </c:pt>
                <c:pt idx="4">
                  <c:v>6.1548161048437522E-2</c:v>
                </c:pt>
                <c:pt idx="5">
                  <c:v>3.0737906122259143E-2</c:v>
                </c:pt>
              </c:numCache>
            </c:numRef>
          </c:val>
          <c:extLst>
            <c:ext xmlns:c16="http://schemas.microsoft.com/office/drawing/2014/chart" uri="{C3380CC4-5D6E-409C-BE32-E72D297353CC}">
              <c16:uniqueId val="{00000000-FE38-43FA-8940-AD316D56872E}"/>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s-E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E287-4F37-ABC1-49C56FCD01B7}"/>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E287-4F37-ABC1-49C56FCD01B7}"/>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E287-4F37-ABC1-49C56FCD01B7}"/>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E287-4F37-ABC1-49C56FCD01B7}"/>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E287-4F37-ABC1-49C56FCD01B7}"/>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E287-4F37-ABC1-49C56FCD01B7}"/>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'Saldos Migratorios'!$K$73:$K$78</c:f>
              <c:strCache>
                <c:ptCount val="6"/>
                <c:pt idx="0">
                  <c:v>Turismo</c:v>
                </c:pt>
                <c:pt idx="1">
                  <c:v>Negocios</c:v>
                </c:pt>
                <c:pt idx="2">
                  <c:v>Eventos</c:v>
                </c:pt>
                <c:pt idx="3">
                  <c:v>Estudios</c:v>
                </c:pt>
                <c:pt idx="4">
                  <c:v>Residencia</c:v>
                </c:pt>
                <c:pt idx="5">
                  <c:v>Otros</c:v>
                </c:pt>
              </c:strCache>
            </c:strRef>
          </c:cat>
          <c:val>
            <c:numRef>
              <c:f>'Saldos Migratorios'!$N$73:$N$78</c:f>
              <c:numCache>
                <c:formatCode>0%</c:formatCode>
                <c:ptCount val="6"/>
                <c:pt idx="0">
                  <c:v>0.84027971637541177</c:v>
                </c:pt>
                <c:pt idx="1">
                  <c:v>0</c:v>
                </c:pt>
                <c:pt idx="2">
                  <c:v>3.7463011557143655E-2</c:v>
                </c:pt>
                <c:pt idx="3">
                  <c:v>2.1355591535927644E-3</c:v>
                </c:pt>
                <c:pt idx="4">
                  <c:v>9.9282563787616546E-2</c:v>
                </c:pt>
                <c:pt idx="5">
                  <c:v>2.0839149126235273E-2</c:v>
                </c:pt>
              </c:numCache>
            </c:numRef>
          </c:val>
          <c:extLst>
            <c:ext xmlns:c16="http://schemas.microsoft.com/office/drawing/2014/chart" uri="{C3380CC4-5D6E-409C-BE32-E72D297353CC}">
              <c16:uniqueId val="{0000000C-E287-4F37-ABC1-49C56FCD01B7}"/>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Empleo adecuado, subempleo y desempleo / Áera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Rp_ML2019!$B$11</c:f>
              <c:strCache>
                <c:ptCount val="1"/>
                <c:pt idx="0">
                  <c:v>Urbano</c:v>
                </c:pt>
              </c:strCache>
            </c:strRef>
          </c:tx>
          <c:spPr>
            <a:solidFill>
              <a:schemeClr val="accent1"/>
            </a:solidFill>
            <a:ln>
              <a:noFill/>
            </a:ln>
            <a:effectLst/>
          </c:spPr>
          <c:invertIfNegative val="0"/>
          <c:cat>
            <c:strRef>
              <c:f>Rp_ML2019!$T$7:$Y$7</c:f>
              <c:strCache>
                <c:ptCount val="6"/>
                <c:pt idx="0">
                  <c:v>Empleo adecuado 2018</c:v>
                </c:pt>
                <c:pt idx="1">
                  <c:v>Empleo adecuado 2019</c:v>
                </c:pt>
                <c:pt idx="2">
                  <c:v>Subempleo 2018</c:v>
                </c:pt>
                <c:pt idx="3">
                  <c:v>Subempleo 2019</c:v>
                </c:pt>
                <c:pt idx="4">
                  <c:v>Desempleo 2018</c:v>
                </c:pt>
                <c:pt idx="5">
                  <c:v>Desempleo 2019</c:v>
                </c:pt>
              </c:strCache>
            </c:strRef>
          </c:cat>
          <c:val>
            <c:numRef>
              <c:f>(Rp_ML2019!$F$11,Rp_ML2019!$H$11,Rp_ML2019!$K$11,Rp_ML2019!$M$11,Rp_ML2019!$P$11,Rp_ML2019!$R$11)</c:f>
              <c:numCache>
                <c:formatCode>_-* #,##0.00\ _€_-;\-* #,##0.00\ _€_-;_-* "-"??\ _€_-;_-@_-</c:formatCode>
                <c:ptCount val="6"/>
                <c:pt idx="0">
                  <c:v>49.277299029370447</c:v>
                </c:pt>
                <c:pt idx="1">
                  <c:v>48.021275187764481</c:v>
                </c:pt>
                <c:pt idx="2">
                  <c:v>16.314592701247115</c:v>
                </c:pt>
                <c:pt idx="3">
                  <c:v>16.977764219069456</c:v>
                </c:pt>
                <c:pt idx="4">
                  <c:v>4.8031971229326524</c:v>
                </c:pt>
                <c:pt idx="5">
                  <c:v>4.9475294795723626</c:v>
                </c:pt>
              </c:numCache>
            </c:numRef>
          </c:val>
          <c:extLst>
            <c:ext xmlns:c16="http://schemas.microsoft.com/office/drawing/2014/chart" uri="{C3380CC4-5D6E-409C-BE32-E72D297353CC}">
              <c16:uniqueId val="{00000000-35D6-4F54-AE6A-E2212B3BBA69}"/>
            </c:ext>
          </c:extLst>
        </c:ser>
        <c:ser>
          <c:idx val="1"/>
          <c:order val="1"/>
          <c:tx>
            <c:strRef>
              <c:f>Rp_ML2019!$B$12</c:f>
              <c:strCache>
                <c:ptCount val="1"/>
                <c:pt idx="0">
                  <c:v>Rural</c:v>
                </c:pt>
              </c:strCache>
            </c:strRef>
          </c:tx>
          <c:spPr>
            <a:solidFill>
              <a:schemeClr val="accent2"/>
            </a:solidFill>
            <a:ln>
              <a:noFill/>
            </a:ln>
            <a:effectLst/>
          </c:spPr>
          <c:invertIfNegative val="0"/>
          <c:val>
            <c:numRef>
              <c:f>(Rp_ML2019!$F$12,Rp_ML2019!$H$12,Rp_ML2019!$K$12,Rp_ML2019!$M$12,Rp_ML2019!$P$12,Rp_ML2019!$R$12)</c:f>
              <c:numCache>
                <c:formatCode>_-* #,##0.00\ _€_-;\-* #,##0.00\ _€_-;_-* "-"??\ _€_-;_-@_-</c:formatCode>
                <c:ptCount val="6"/>
                <c:pt idx="0">
                  <c:v>23.037420263391994</c:v>
                </c:pt>
                <c:pt idx="1">
                  <c:v>20.649541413092042</c:v>
                </c:pt>
                <c:pt idx="2">
                  <c:v>16.849279151462312</c:v>
                </c:pt>
                <c:pt idx="3">
                  <c:v>19.407413444007755</c:v>
                </c:pt>
                <c:pt idx="4">
                  <c:v>1.4181206835464106</c:v>
                </c:pt>
                <c:pt idx="5">
                  <c:v>1.6477087947266638</c:v>
                </c:pt>
              </c:numCache>
            </c:numRef>
          </c:val>
          <c:extLst>
            <c:ext xmlns:c16="http://schemas.microsoft.com/office/drawing/2014/chart" uri="{C3380CC4-5D6E-409C-BE32-E72D297353CC}">
              <c16:uniqueId val="{00000001-35D6-4F54-AE6A-E2212B3BBA69}"/>
            </c:ext>
          </c:extLst>
        </c:ser>
        <c:dLbls>
          <c:showLegendKey val="0"/>
          <c:showVal val="0"/>
          <c:showCatName val="0"/>
          <c:showSerName val="0"/>
          <c:showPercent val="0"/>
          <c:showBubbleSize val="0"/>
        </c:dLbls>
        <c:gapWidth val="219"/>
        <c:overlap val="-27"/>
        <c:axId val="438209104"/>
        <c:axId val="438209664"/>
      </c:barChart>
      <c:catAx>
        <c:axId val="4382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09664"/>
        <c:crosses val="autoZero"/>
        <c:auto val="1"/>
        <c:lblAlgn val="ctr"/>
        <c:lblOffset val="100"/>
        <c:noMultiLvlLbl val="0"/>
      </c:catAx>
      <c:valAx>
        <c:axId val="438209664"/>
        <c:scaling>
          <c:orientation val="minMax"/>
        </c:scaling>
        <c:delete val="0"/>
        <c:axPos val="l"/>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09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AA96-41FA-96BB-D8F9BB00B560}"/>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AA96-41FA-96BB-D8F9BB00B560}"/>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AA96-41FA-96BB-D8F9BB00B560}"/>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AA96-41FA-96BB-D8F9BB00B560}"/>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AA96-41FA-96BB-D8F9BB00B560}"/>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AA96-41FA-96BB-D8F9BB00B560}"/>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'Saldos Migratorios'!$K$73:$K$78</c:f>
              <c:strCache>
                <c:ptCount val="6"/>
                <c:pt idx="0">
                  <c:v>Turismo</c:v>
                </c:pt>
                <c:pt idx="1">
                  <c:v>Negocios</c:v>
                </c:pt>
                <c:pt idx="2">
                  <c:v>Eventos</c:v>
                </c:pt>
                <c:pt idx="3">
                  <c:v>Estudios</c:v>
                </c:pt>
                <c:pt idx="4">
                  <c:v>Residencia</c:v>
                </c:pt>
                <c:pt idx="5">
                  <c:v>Otros</c:v>
                </c:pt>
              </c:strCache>
            </c:strRef>
          </c:cat>
          <c:val>
            <c:numRef>
              <c:f>'Saldos Migratorios'!$M$73:$M$78</c:f>
              <c:numCache>
                <c:formatCode>0%</c:formatCode>
                <c:ptCount val="6"/>
                <c:pt idx="0">
                  <c:v>0.80730711178194092</c:v>
                </c:pt>
                <c:pt idx="1">
                  <c:v>0</c:v>
                </c:pt>
                <c:pt idx="2">
                  <c:v>4.1072538400071031E-2</c:v>
                </c:pt>
                <c:pt idx="3">
                  <c:v>6.2150403977625853E-5</c:v>
                </c:pt>
                <c:pt idx="4">
                  <c:v>0.1210157151735772</c:v>
                </c:pt>
                <c:pt idx="5">
                  <c:v>3.0542484240433276E-2</c:v>
                </c:pt>
              </c:numCache>
            </c:numRef>
          </c:val>
          <c:extLst>
            <c:ext xmlns:c16="http://schemas.microsoft.com/office/drawing/2014/chart" uri="{C3380CC4-5D6E-409C-BE32-E72D297353CC}">
              <c16:uniqueId val="{0000000C-AA96-41FA-96BB-D8F9BB00B560}"/>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s-E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4F4E-4A46-AABC-C1601B2E6232}"/>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4F4E-4A46-AABC-C1601B2E6232}"/>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4F4E-4A46-AABC-C1601B2E6232}"/>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4F4E-4A46-AABC-C1601B2E6232}"/>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4F4E-4A46-AABC-C1601B2E6232}"/>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4F4E-4A46-AABC-C1601B2E6232}"/>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'Saldos Migratorios'!$K$73:$K$78</c:f>
              <c:strCache>
                <c:ptCount val="6"/>
                <c:pt idx="0">
                  <c:v>Turismo</c:v>
                </c:pt>
                <c:pt idx="1">
                  <c:v>Negocios</c:v>
                </c:pt>
                <c:pt idx="2">
                  <c:v>Eventos</c:v>
                </c:pt>
                <c:pt idx="3">
                  <c:v>Estudios</c:v>
                </c:pt>
                <c:pt idx="4">
                  <c:v>Residencia</c:v>
                </c:pt>
                <c:pt idx="5">
                  <c:v>Otros</c:v>
                </c:pt>
              </c:strCache>
            </c:strRef>
          </c:cat>
          <c:val>
            <c:numRef>
              <c:f>'Saldos Migratorios'!$P$73:$P$78</c:f>
              <c:numCache>
                <c:formatCode>0%</c:formatCode>
                <c:ptCount val="6"/>
                <c:pt idx="0">
                  <c:v>0.86885040402676794</c:v>
                </c:pt>
                <c:pt idx="1">
                  <c:v>0</c:v>
                </c:pt>
                <c:pt idx="2">
                  <c:v>2.713439916687559E-2</c:v>
                </c:pt>
                <c:pt idx="3">
                  <c:v>1.2246157406514569E-3</c:v>
                </c:pt>
                <c:pt idx="4">
                  <c:v>7.3313019497425413E-2</c:v>
                </c:pt>
                <c:pt idx="5">
                  <c:v>2.9477561568279558E-2</c:v>
                </c:pt>
              </c:numCache>
            </c:numRef>
          </c:val>
          <c:extLst>
            <c:ext xmlns:c16="http://schemas.microsoft.com/office/drawing/2014/chart" uri="{C3380CC4-5D6E-409C-BE32-E72D297353CC}">
              <c16:uniqueId val="{0000000C-4F4E-4A46-AABC-C1601B2E6232}"/>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s-E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29227302084621E-2"/>
          <c:y val="0.11238088482182972"/>
          <c:w val="0.946177370030581"/>
          <c:h val="0.6466607503594396"/>
        </c:manualLayout>
      </c:layout>
      <c:barChart>
        <c:barDir val="col"/>
        <c:grouping val="clustered"/>
        <c:varyColors val="0"/>
        <c:ser>
          <c:idx val="0"/>
          <c:order val="0"/>
          <c:tx>
            <c:strRef>
              <c:f>'Saldos Migratorios'!$N$100</c:f>
              <c:strCache>
                <c:ptCount val="1"/>
                <c:pt idx="0">
                  <c:v>Adolescencia</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Migratorios'!$K$101:$L$110</c:f>
              <c:strCache>
                <c:ptCount val="10"/>
                <c:pt idx="0">
                  <c:v>Venezuela</c:v>
                </c:pt>
                <c:pt idx="1">
                  <c:v>Estados Unidos de América</c:v>
                </c:pt>
                <c:pt idx="2">
                  <c:v>Colombia</c:v>
                </c:pt>
                <c:pt idx="3">
                  <c:v>España</c:v>
                </c:pt>
                <c:pt idx="4">
                  <c:v>Perú</c:v>
                </c:pt>
                <c:pt idx="5">
                  <c:v>Ecuador</c:v>
                </c:pt>
                <c:pt idx="6">
                  <c:v>Chile</c:v>
                </c:pt>
                <c:pt idx="7">
                  <c:v>Canadá</c:v>
                </c:pt>
                <c:pt idx="8">
                  <c:v>Reino Unido</c:v>
                </c:pt>
                <c:pt idx="9">
                  <c:v>Resto de países</c:v>
                </c:pt>
              </c:strCache>
            </c:strRef>
          </c:cat>
          <c:val>
            <c:numRef>
              <c:f>'Saldos Migratorios'!$N$101:$N$110</c:f>
              <c:numCache>
                <c:formatCode>_-* #,##0_-;\-* #,##0_-;_-* "-"??_-;_-@_-</c:formatCode>
                <c:ptCount val="10"/>
                <c:pt idx="0">
                  <c:v>7836</c:v>
                </c:pt>
                <c:pt idx="1">
                  <c:v>24241</c:v>
                </c:pt>
                <c:pt idx="2">
                  <c:v>8859</c:v>
                </c:pt>
                <c:pt idx="3">
                  <c:v>4843</c:v>
                </c:pt>
                <c:pt idx="4">
                  <c:v>7406</c:v>
                </c:pt>
                <c:pt idx="5">
                  <c:v>5507</c:v>
                </c:pt>
                <c:pt idx="6">
                  <c:v>1837</c:v>
                </c:pt>
                <c:pt idx="7">
                  <c:v>1795</c:v>
                </c:pt>
                <c:pt idx="8">
                  <c:v>1253</c:v>
                </c:pt>
                <c:pt idx="9">
                  <c:v>8067</c:v>
                </c:pt>
              </c:numCache>
            </c:numRef>
          </c:val>
          <c:extLst>
            <c:ext xmlns:c16="http://schemas.microsoft.com/office/drawing/2014/chart" uri="{C3380CC4-5D6E-409C-BE32-E72D297353CC}">
              <c16:uniqueId val="{00000000-2AC6-410F-86F1-A4FEE51ECA75}"/>
            </c:ext>
          </c:extLst>
        </c:ser>
        <c:ser>
          <c:idx val="1"/>
          <c:order val="1"/>
          <c:tx>
            <c:strRef>
              <c:f>'Saldos Migratorios'!$M$100</c:f>
              <c:strCache>
                <c:ptCount val="1"/>
                <c:pt idx="0">
                  <c:v>Niñez</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Migratorios'!$K$101:$L$110</c:f>
              <c:strCache>
                <c:ptCount val="10"/>
                <c:pt idx="0">
                  <c:v>Venezuela</c:v>
                </c:pt>
                <c:pt idx="1">
                  <c:v>Estados Unidos de América</c:v>
                </c:pt>
                <c:pt idx="2">
                  <c:v>Colombia</c:v>
                </c:pt>
                <c:pt idx="3">
                  <c:v>España</c:v>
                </c:pt>
                <c:pt idx="4">
                  <c:v>Perú</c:v>
                </c:pt>
                <c:pt idx="5">
                  <c:v>Ecuador</c:v>
                </c:pt>
                <c:pt idx="6">
                  <c:v>Chile</c:v>
                </c:pt>
                <c:pt idx="7">
                  <c:v>Canadá</c:v>
                </c:pt>
                <c:pt idx="8">
                  <c:v>Reino Unido</c:v>
                </c:pt>
                <c:pt idx="9">
                  <c:v>Resto de países</c:v>
                </c:pt>
              </c:strCache>
            </c:strRef>
          </c:cat>
          <c:val>
            <c:numRef>
              <c:f>'Saldos Migratorios'!$M$101:$M$110</c:f>
              <c:numCache>
                <c:formatCode>_-* #,##0_-;\-* #,##0_-;_-* "-"??_-;_-@_-</c:formatCode>
                <c:ptCount val="10"/>
                <c:pt idx="0">
                  <c:v>22911</c:v>
                </c:pt>
                <c:pt idx="1">
                  <c:v>30009</c:v>
                </c:pt>
                <c:pt idx="2">
                  <c:v>12832</c:v>
                </c:pt>
                <c:pt idx="3">
                  <c:v>12645</c:v>
                </c:pt>
                <c:pt idx="4">
                  <c:v>6236</c:v>
                </c:pt>
                <c:pt idx="5">
                  <c:v>8808</c:v>
                </c:pt>
                <c:pt idx="6">
                  <c:v>3966</c:v>
                </c:pt>
                <c:pt idx="7">
                  <c:v>1575</c:v>
                </c:pt>
                <c:pt idx="8">
                  <c:v>1006</c:v>
                </c:pt>
                <c:pt idx="9">
                  <c:v>12642</c:v>
                </c:pt>
              </c:numCache>
            </c:numRef>
          </c:val>
          <c:extLst>
            <c:ext xmlns:c16="http://schemas.microsoft.com/office/drawing/2014/chart" uri="{C3380CC4-5D6E-409C-BE32-E72D297353CC}">
              <c16:uniqueId val="{00000001-2AC6-410F-86F1-A4FEE51ECA75}"/>
            </c:ext>
          </c:extLst>
        </c:ser>
        <c:dLbls>
          <c:showLegendKey val="0"/>
          <c:showVal val="1"/>
          <c:showCatName val="0"/>
          <c:showSerName val="0"/>
          <c:showPercent val="0"/>
          <c:showBubbleSize val="0"/>
        </c:dLbls>
        <c:gapWidth val="100"/>
        <c:overlap val="-24"/>
        <c:axId val="451115264"/>
        <c:axId val="451115824"/>
      </c:barChart>
      <c:catAx>
        <c:axId val="45111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1115824"/>
        <c:crosses val="autoZero"/>
        <c:auto val="1"/>
        <c:lblAlgn val="ctr"/>
        <c:lblOffset val="100"/>
        <c:noMultiLvlLbl val="0"/>
      </c:catAx>
      <c:valAx>
        <c:axId val="451115824"/>
        <c:scaling>
          <c:orientation val="minMax"/>
        </c:scaling>
        <c:delete val="1"/>
        <c:axPos val="l"/>
        <c:numFmt formatCode="_-* #,##0_-;\-* #,##0_-;_-* &quot;-&quot;??_-;_-@_-" sourceLinked="1"/>
        <c:majorTickMark val="none"/>
        <c:minorTickMark val="none"/>
        <c:tickLblPos val="nextTo"/>
        <c:crossAx val="451115264"/>
        <c:crosses val="autoZero"/>
        <c:crossBetween val="between"/>
      </c:valAx>
      <c:spPr>
        <a:noFill/>
        <a:ln w="25400">
          <a:noFill/>
        </a:ln>
        <a:effectLst/>
      </c:spPr>
    </c:plotArea>
    <c:legend>
      <c:legendPos val="b"/>
      <c:layout>
        <c:manualLayout>
          <c:xMode val="edge"/>
          <c:yMode val="edge"/>
          <c:x val="0.37242106516790113"/>
          <c:y val="0.89864793927786057"/>
          <c:w val="0.24119608085638511"/>
          <c:h val="0.1013520607221394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29227302084621E-2"/>
          <c:y val="0.11238088482182972"/>
          <c:w val="0.946177370030581"/>
          <c:h val="0.6466607503594396"/>
        </c:manualLayout>
      </c:layout>
      <c:barChart>
        <c:barDir val="col"/>
        <c:grouping val="clustered"/>
        <c:varyColors val="0"/>
        <c:ser>
          <c:idx val="0"/>
          <c:order val="0"/>
          <c:tx>
            <c:strRef>
              <c:f>'Saldos Migratorios'!$N$100</c:f>
              <c:strCache>
                <c:ptCount val="1"/>
                <c:pt idx="0">
                  <c:v>Adolescencia</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Migratorios'!$K$101:$L$110</c:f>
              <c:strCache>
                <c:ptCount val="10"/>
                <c:pt idx="0">
                  <c:v>Venezuela</c:v>
                </c:pt>
                <c:pt idx="1">
                  <c:v>Estados Unidos de América</c:v>
                </c:pt>
                <c:pt idx="2">
                  <c:v>Colombia</c:v>
                </c:pt>
                <c:pt idx="3">
                  <c:v>España</c:v>
                </c:pt>
                <c:pt idx="4">
                  <c:v>Perú</c:v>
                </c:pt>
                <c:pt idx="5">
                  <c:v>Ecuador</c:v>
                </c:pt>
                <c:pt idx="6">
                  <c:v>Chile</c:v>
                </c:pt>
                <c:pt idx="7">
                  <c:v>Canadá</c:v>
                </c:pt>
                <c:pt idx="8">
                  <c:v>Reino Unido</c:v>
                </c:pt>
                <c:pt idx="9">
                  <c:v>Resto de países</c:v>
                </c:pt>
              </c:strCache>
            </c:strRef>
          </c:cat>
          <c:val>
            <c:numRef>
              <c:f>'Saldos Migratorios'!$P$101:$P$110</c:f>
              <c:numCache>
                <c:formatCode>_-* #,##0_-;\-* #,##0_-;_-* "-"??_-;_-@_-</c:formatCode>
                <c:ptCount val="10"/>
                <c:pt idx="0">
                  <c:v>33394</c:v>
                </c:pt>
                <c:pt idx="1">
                  <c:v>26735</c:v>
                </c:pt>
                <c:pt idx="2">
                  <c:v>9150</c:v>
                </c:pt>
                <c:pt idx="3">
                  <c:v>5950</c:v>
                </c:pt>
                <c:pt idx="4">
                  <c:v>9149</c:v>
                </c:pt>
                <c:pt idx="5">
                  <c:v>5277</c:v>
                </c:pt>
                <c:pt idx="6">
                  <c:v>1756</c:v>
                </c:pt>
                <c:pt idx="7">
                  <c:v>2340</c:v>
                </c:pt>
                <c:pt idx="8">
                  <c:v>1380</c:v>
                </c:pt>
                <c:pt idx="9">
                  <c:v>8575</c:v>
                </c:pt>
              </c:numCache>
            </c:numRef>
          </c:val>
          <c:extLst>
            <c:ext xmlns:c16="http://schemas.microsoft.com/office/drawing/2014/chart" uri="{C3380CC4-5D6E-409C-BE32-E72D297353CC}">
              <c16:uniqueId val="{00000000-00AC-4AA6-85BF-CA16967337EA}"/>
            </c:ext>
          </c:extLst>
        </c:ser>
        <c:ser>
          <c:idx val="1"/>
          <c:order val="1"/>
          <c:tx>
            <c:strRef>
              <c:f>'Saldos Migratorios'!$M$100</c:f>
              <c:strCache>
                <c:ptCount val="1"/>
                <c:pt idx="0">
                  <c:v>Niñez</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Migratorios'!$K$101:$L$110</c:f>
              <c:strCache>
                <c:ptCount val="10"/>
                <c:pt idx="0">
                  <c:v>Venezuela</c:v>
                </c:pt>
                <c:pt idx="1">
                  <c:v>Estados Unidos de América</c:v>
                </c:pt>
                <c:pt idx="2">
                  <c:v>Colombia</c:v>
                </c:pt>
                <c:pt idx="3">
                  <c:v>España</c:v>
                </c:pt>
                <c:pt idx="4">
                  <c:v>Perú</c:v>
                </c:pt>
                <c:pt idx="5">
                  <c:v>Ecuador</c:v>
                </c:pt>
                <c:pt idx="6">
                  <c:v>Chile</c:v>
                </c:pt>
                <c:pt idx="7">
                  <c:v>Canadá</c:v>
                </c:pt>
                <c:pt idx="8">
                  <c:v>Reino Unido</c:v>
                </c:pt>
                <c:pt idx="9">
                  <c:v>Resto de países</c:v>
                </c:pt>
              </c:strCache>
            </c:strRef>
          </c:cat>
          <c:val>
            <c:numRef>
              <c:f>'Saldos Migratorios'!$O$101:$O$110</c:f>
              <c:numCache>
                <c:formatCode>_-* #,##0_-;\-* #,##0_-;_-* "-"??_-;_-@_-</c:formatCode>
                <c:ptCount val="10"/>
                <c:pt idx="0">
                  <c:v>105587</c:v>
                </c:pt>
                <c:pt idx="1">
                  <c:v>30539</c:v>
                </c:pt>
                <c:pt idx="2">
                  <c:v>13697</c:v>
                </c:pt>
                <c:pt idx="3">
                  <c:v>10538</c:v>
                </c:pt>
                <c:pt idx="4">
                  <c:v>7020</c:v>
                </c:pt>
                <c:pt idx="5">
                  <c:v>7804</c:v>
                </c:pt>
                <c:pt idx="6">
                  <c:v>4002</c:v>
                </c:pt>
                <c:pt idx="7">
                  <c:v>1646</c:v>
                </c:pt>
                <c:pt idx="8">
                  <c:v>1190</c:v>
                </c:pt>
                <c:pt idx="9">
                  <c:v>11484</c:v>
                </c:pt>
              </c:numCache>
            </c:numRef>
          </c:val>
          <c:extLst>
            <c:ext xmlns:c16="http://schemas.microsoft.com/office/drawing/2014/chart" uri="{C3380CC4-5D6E-409C-BE32-E72D297353CC}">
              <c16:uniqueId val="{00000001-00AC-4AA6-85BF-CA16967337EA}"/>
            </c:ext>
          </c:extLst>
        </c:ser>
        <c:dLbls>
          <c:showLegendKey val="0"/>
          <c:showVal val="1"/>
          <c:showCatName val="0"/>
          <c:showSerName val="0"/>
          <c:showPercent val="0"/>
          <c:showBubbleSize val="0"/>
        </c:dLbls>
        <c:gapWidth val="100"/>
        <c:overlap val="-24"/>
        <c:axId val="451119184"/>
        <c:axId val="451119744"/>
      </c:barChart>
      <c:catAx>
        <c:axId val="45111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1119744"/>
        <c:crosses val="autoZero"/>
        <c:auto val="1"/>
        <c:lblAlgn val="ctr"/>
        <c:lblOffset val="100"/>
        <c:noMultiLvlLbl val="0"/>
      </c:catAx>
      <c:valAx>
        <c:axId val="451119744"/>
        <c:scaling>
          <c:orientation val="minMax"/>
        </c:scaling>
        <c:delete val="1"/>
        <c:axPos val="l"/>
        <c:numFmt formatCode="_-* #,##0_-;\-* #,##0_-;_-* &quot;-&quot;??_-;_-@_-" sourceLinked="1"/>
        <c:majorTickMark val="none"/>
        <c:minorTickMark val="none"/>
        <c:tickLblPos val="nextTo"/>
        <c:crossAx val="451119184"/>
        <c:crosses val="autoZero"/>
        <c:crossBetween val="between"/>
      </c:valAx>
      <c:spPr>
        <a:noFill/>
        <a:ln w="25400">
          <a:noFill/>
        </a:ln>
        <a:effectLst/>
      </c:spPr>
    </c:plotArea>
    <c:legend>
      <c:legendPos val="b"/>
      <c:layout>
        <c:manualLayout>
          <c:xMode val="edge"/>
          <c:yMode val="edge"/>
          <c:x val="0.37242106516790113"/>
          <c:y val="0.89864793927786057"/>
          <c:w val="0.24119608085638511"/>
          <c:h val="0.1013520607221394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29227302084621E-2"/>
          <c:y val="0.11238088482182972"/>
          <c:w val="0.946177370030581"/>
          <c:h val="0.6466607503594396"/>
        </c:manualLayout>
      </c:layout>
      <c:barChart>
        <c:barDir val="col"/>
        <c:grouping val="clustered"/>
        <c:varyColors val="0"/>
        <c:ser>
          <c:idx val="0"/>
          <c:order val="0"/>
          <c:tx>
            <c:strRef>
              <c:f>'Saldos Migratorios'!$O$125</c:f>
              <c:strCache>
                <c:ptCount val="1"/>
                <c:pt idx="0">
                  <c:v>Niñez</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Migratorios'!$K$126:$K$135</c:f>
              <c:strCache>
                <c:ptCount val="10"/>
                <c:pt idx="0">
                  <c:v>Venezuela</c:v>
                </c:pt>
                <c:pt idx="1">
                  <c:v>Estados Unidos de América</c:v>
                </c:pt>
                <c:pt idx="2">
                  <c:v>Colombia</c:v>
                </c:pt>
                <c:pt idx="3">
                  <c:v>España</c:v>
                </c:pt>
                <c:pt idx="4">
                  <c:v>Perú</c:v>
                </c:pt>
                <c:pt idx="5">
                  <c:v>Chile</c:v>
                </c:pt>
                <c:pt idx="6">
                  <c:v>Canadá</c:v>
                </c:pt>
                <c:pt idx="7">
                  <c:v>Argentina</c:v>
                </c:pt>
                <c:pt idx="8">
                  <c:v>Alemania</c:v>
                </c:pt>
                <c:pt idx="9">
                  <c:v>Resto de países</c:v>
                </c:pt>
              </c:strCache>
            </c:strRef>
          </c:cat>
          <c:val>
            <c:numRef>
              <c:f>'Saldos Migratorios'!$O$126:$O$136</c:f>
              <c:numCache>
                <c:formatCode>_-* #,##0_-;\-* #,##0_-;_-* "-"??_-;_-@_-</c:formatCode>
                <c:ptCount val="11"/>
                <c:pt idx="0">
                  <c:v>33479</c:v>
                </c:pt>
                <c:pt idx="1">
                  <c:v>14538</c:v>
                </c:pt>
                <c:pt idx="2">
                  <c:v>11942</c:v>
                </c:pt>
                <c:pt idx="3">
                  <c:v>7067</c:v>
                </c:pt>
                <c:pt idx="4">
                  <c:v>4077</c:v>
                </c:pt>
                <c:pt idx="5">
                  <c:v>1748</c:v>
                </c:pt>
                <c:pt idx="6">
                  <c:v>1707</c:v>
                </c:pt>
                <c:pt idx="7">
                  <c:v>1307</c:v>
                </c:pt>
                <c:pt idx="8">
                  <c:v>11624</c:v>
                </c:pt>
                <c:pt idx="9" formatCode="General">
                  <c:v>106018</c:v>
                </c:pt>
              </c:numCache>
            </c:numRef>
          </c:val>
          <c:extLst>
            <c:ext xmlns:c16="http://schemas.microsoft.com/office/drawing/2014/chart" uri="{C3380CC4-5D6E-409C-BE32-E72D297353CC}">
              <c16:uniqueId val="{00000000-AE9D-42C0-95B0-342F80CF3397}"/>
            </c:ext>
          </c:extLst>
        </c:ser>
        <c:ser>
          <c:idx val="1"/>
          <c:order val="1"/>
          <c:tx>
            <c:strRef>
              <c:f>'Saldos Migratorios'!$P$125</c:f>
              <c:strCache>
                <c:ptCount val="1"/>
                <c:pt idx="0">
                  <c:v>Adolescencia</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'Saldos Migratorios'!$K$126:$K$135</c:f>
              <c:strCache>
                <c:ptCount val="10"/>
                <c:pt idx="0">
                  <c:v>Venezuela</c:v>
                </c:pt>
                <c:pt idx="1">
                  <c:v>Estados Unidos de América</c:v>
                </c:pt>
                <c:pt idx="2">
                  <c:v>Colombia</c:v>
                </c:pt>
                <c:pt idx="3">
                  <c:v>España</c:v>
                </c:pt>
                <c:pt idx="4">
                  <c:v>Perú</c:v>
                </c:pt>
                <c:pt idx="5">
                  <c:v>Chile</c:v>
                </c:pt>
                <c:pt idx="6">
                  <c:v>Canadá</c:v>
                </c:pt>
                <c:pt idx="7">
                  <c:v>Argentina</c:v>
                </c:pt>
                <c:pt idx="8">
                  <c:v>Alemania</c:v>
                </c:pt>
                <c:pt idx="9">
                  <c:v>Resto de países</c:v>
                </c:pt>
              </c:strCache>
            </c:strRef>
          </c:cat>
          <c:val>
            <c:numRef>
              <c:f>'Saldos Migratorios'!$P$126:$P$136</c:f>
              <c:numCache>
                <c:formatCode>_-* #,##0_-;\-* #,##0_-;_-* "-"??_-;_-@_-</c:formatCode>
                <c:ptCount val="11"/>
                <c:pt idx="0">
                  <c:v>28409</c:v>
                </c:pt>
                <c:pt idx="1">
                  <c:v>9897</c:v>
                </c:pt>
                <c:pt idx="2">
                  <c:v>7116</c:v>
                </c:pt>
                <c:pt idx="3">
                  <c:v>9222</c:v>
                </c:pt>
                <c:pt idx="4">
                  <c:v>1674</c:v>
                </c:pt>
                <c:pt idx="5">
                  <c:v>2344</c:v>
                </c:pt>
                <c:pt idx="6">
                  <c:v>932</c:v>
                </c:pt>
                <c:pt idx="7">
                  <c:v>1078</c:v>
                </c:pt>
                <c:pt idx="8">
                  <c:v>9361</c:v>
                </c:pt>
                <c:pt idx="9" formatCode="General">
                  <c:v>33673</c:v>
                </c:pt>
              </c:numCache>
            </c:numRef>
          </c:val>
          <c:extLst>
            <c:ext xmlns:c16="http://schemas.microsoft.com/office/drawing/2014/chart" uri="{C3380CC4-5D6E-409C-BE32-E72D297353CC}">
              <c16:uniqueId val="{00000001-AE9D-42C0-95B0-342F80CF3397}"/>
            </c:ext>
          </c:extLst>
        </c:ser>
        <c:dLbls>
          <c:showLegendKey val="0"/>
          <c:showVal val="1"/>
          <c:showCatName val="0"/>
          <c:showSerName val="0"/>
          <c:showPercent val="0"/>
          <c:showBubbleSize val="0"/>
        </c:dLbls>
        <c:gapWidth val="100"/>
        <c:overlap val="-24"/>
        <c:axId val="451123104"/>
        <c:axId val="451123664"/>
      </c:barChart>
      <c:catAx>
        <c:axId val="45112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1123664"/>
        <c:crosses val="autoZero"/>
        <c:auto val="1"/>
        <c:lblAlgn val="ctr"/>
        <c:lblOffset val="100"/>
        <c:noMultiLvlLbl val="0"/>
      </c:catAx>
      <c:valAx>
        <c:axId val="451123664"/>
        <c:scaling>
          <c:orientation val="minMax"/>
        </c:scaling>
        <c:delete val="1"/>
        <c:axPos val="l"/>
        <c:numFmt formatCode="_-* #,##0_-;\-* #,##0_-;_-* &quot;-&quot;??_-;_-@_-" sourceLinked="1"/>
        <c:majorTickMark val="none"/>
        <c:minorTickMark val="none"/>
        <c:tickLblPos val="nextTo"/>
        <c:crossAx val="451123104"/>
        <c:crosses val="autoZero"/>
        <c:crossBetween val="between"/>
      </c:valAx>
      <c:spPr>
        <a:noFill/>
        <a:ln w="25400">
          <a:noFill/>
        </a:ln>
        <a:effectLst/>
      </c:spPr>
    </c:plotArea>
    <c:legend>
      <c:legendPos val="b"/>
      <c:layout>
        <c:manualLayout>
          <c:xMode val="edge"/>
          <c:yMode val="edge"/>
          <c:x val="0.37242106516790113"/>
          <c:y val="0.89864793927786057"/>
          <c:w val="0.19286948613005911"/>
          <c:h val="9.07695168183699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Rp_ML!$J$56:$J$60</c:f>
              <c:strCache>
                <c:ptCount val="5"/>
                <c:pt idx="0">
                  <c:v>Nacional</c:v>
                </c:pt>
                <c:pt idx="1">
                  <c:v>Urbano</c:v>
                </c:pt>
                <c:pt idx="2">
                  <c:v>Rural</c:v>
                </c:pt>
                <c:pt idx="3">
                  <c:v>Hombres </c:v>
                </c:pt>
                <c:pt idx="4">
                  <c:v>Mujeres</c:v>
                </c:pt>
              </c:strCache>
            </c:strRef>
          </c:cat>
          <c:val>
            <c:numRef>
              <c:f>Rp_ML!$K$56:$K$60</c:f>
              <c:numCache>
                <c:formatCode>#,##0</c:formatCode>
                <c:ptCount val="5"/>
                <c:pt idx="0">
                  <c:v>8147563.7999999998</c:v>
                </c:pt>
                <c:pt idx="1">
                  <c:v>5439733.2999999998</c:v>
                </c:pt>
                <c:pt idx="2">
                  <c:v>2707830.5</c:v>
                </c:pt>
                <c:pt idx="3">
                  <c:v>4663204.3</c:v>
                </c:pt>
                <c:pt idx="4">
                  <c:v>3484359.4</c:v>
                </c:pt>
              </c:numCache>
            </c:numRef>
          </c:val>
          <c:extLst>
            <c:ext xmlns:c16="http://schemas.microsoft.com/office/drawing/2014/chart" uri="{C3380CC4-5D6E-409C-BE32-E72D297353CC}">
              <c16:uniqueId val="{00000000-AF0B-4358-9878-400C87386927}"/>
            </c:ext>
          </c:extLst>
        </c:ser>
        <c:ser>
          <c:idx val="1"/>
          <c:order val="1"/>
          <c:tx>
            <c:strRef>
              <c:f>Rp_ML!$L$55</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Rp_ML!$J$56:$J$60</c:f>
              <c:strCache>
                <c:ptCount val="5"/>
                <c:pt idx="0">
                  <c:v>Nacional</c:v>
                </c:pt>
                <c:pt idx="1">
                  <c:v>Urbano</c:v>
                </c:pt>
                <c:pt idx="2">
                  <c:v>Rural</c:v>
                </c:pt>
                <c:pt idx="3">
                  <c:v>Hombres </c:v>
                </c:pt>
                <c:pt idx="4">
                  <c:v>Mujeres</c:v>
                </c:pt>
              </c:strCache>
            </c:strRef>
          </c:cat>
          <c:val>
            <c:numRef>
              <c:f>Rp_ML!$L$56:$L$60</c:f>
              <c:numCache>
                <c:formatCode>#,##0</c:formatCode>
                <c:ptCount val="5"/>
                <c:pt idx="0">
                  <c:v>7978869.5999999996</c:v>
                </c:pt>
                <c:pt idx="1">
                  <c:v>5290872.0999999996</c:v>
                </c:pt>
                <c:pt idx="2">
                  <c:v>2687997.5</c:v>
                </c:pt>
                <c:pt idx="3">
                  <c:v>4628190.2</c:v>
                </c:pt>
                <c:pt idx="4">
                  <c:v>3350679.4</c:v>
                </c:pt>
              </c:numCache>
            </c:numRef>
          </c:val>
          <c:extLst>
            <c:ext xmlns:c16="http://schemas.microsoft.com/office/drawing/2014/chart" uri="{C3380CC4-5D6E-409C-BE32-E72D297353CC}">
              <c16:uniqueId val="{00000001-AF0B-4358-9878-400C87386927}"/>
            </c:ext>
          </c:extLst>
        </c:ser>
        <c:dLbls>
          <c:dLblPos val="outEnd"/>
          <c:showLegendKey val="0"/>
          <c:showVal val="1"/>
          <c:showCatName val="0"/>
          <c:showSerName val="0"/>
          <c:showPercent val="0"/>
          <c:showBubbleSize val="0"/>
        </c:dLbls>
        <c:gapWidth val="100"/>
        <c:overlap val="-24"/>
        <c:axId val="451127024"/>
        <c:axId val="451127584"/>
      </c:barChart>
      <c:catAx>
        <c:axId val="45112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27584"/>
        <c:crosses val="autoZero"/>
        <c:auto val="1"/>
        <c:lblAlgn val="ctr"/>
        <c:lblOffset val="100"/>
        <c:noMultiLvlLbl val="0"/>
      </c:catAx>
      <c:valAx>
        <c:axId val="4511275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2702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Rp_ML!$J$61:$J$65</c:f>
              <c:strCache>
                <c:ptCount val="5"/>
                <c:pt idx="0">
                  <c:v>Indígena</c:v>
                </c:pt>
                <c:pt idx="1">
                  <c:v>Blanco</c:v>
                </c:pt>
                <c:pt idx="2">
                  <c:v>Mestizo</c:v>
                </c:pt>
                <c:pt idx="3">
                  <c:v>Afroecuatoriano</c:v>
                </c:pt>
                <c:pt idx="4">
                  <c:v>Montuvio</c:v>
                </c:pt>
              </c:strCache>
            </c:strRef>
          </c:cat>
          <c:val>
            <c:numRef>
              <c:f>Rp_ML!$K$61:$K$65</c:f>
              <c:numCache>
                <c:formatCode>#,##0</c:formatCode>
                <c:ptCount val="5"/>
                <c:pt idx="0">
                  <c:v>661702.82999999996</c:v>
                </c:pt>
                <c:pt idx="1">
                  <c:v>140493.6</c:v>
                </c:pt>
                <c:pt idx="2">
                  <c:v>6730747.2999999998</c:v>
                </c:pt>
                <c:pt idx="3">
                  <c:v>296625.74</c:v>
                </c:pt>
                <c:pt idx="4">
                  <c:v>312737.37</c:v>
                </c:pt>
              </c:numCache>
            </c:numRef>
          </c:val>
          <c:extLst>
            <c:ext xmlns:c16="http://schemas.microsoft.com/office/drawing/2014/chart" uri="{C3380CC4-5D6E-409C-BE32-E72D297353CC}">
              <c16:uniqueId val="{00000000-A82F-45F7-9EF8-3988AA2E78F5}"/>
            </c:ext>
          </c:extLst>
        </c:ser>
        <c:ser>
          <c:idx val="1"/>
          <c:order val="1"/>
          <c:tx>
            <c:strRef>
              <c:f>Rp_ML!$L$55</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Rp_ML!$J$61:$J$65</c:f>
              <c:strCache>
                <c:ptCount val="5"/>
                <c:pt idx="0">
                  <c:v>Indígena</c:v>
                </c:pt>
                <c:pt idx="1">
                  <c:v>Blanco</c:v>
                </c:pt>
                <c:pt idx="2">
                  <c:v>Mestizo</c:v>
                </c:pt>
                <c:pt idx="3">
                  <c:v>Afroecuatoriano</c:v>
                </c:pt>
                <c:pt idx="4">
                  <c:v>Montuvio</c:v>
                </c:pt>
              </c:strCache>
            </c:strRef>
          </c:cat>
          <c:val>
            <c:numRef>
              <c:f>Rp_ML!$L$61:$L$65</c:f>
              <c:numCache>
                <c:formatCode>#,##0</c:formatCode>
                <c:ptCount val="5"/>
                <c:pt idx="0">
                  <c:v>758858.29</c:v>
                </c:pt>
                <c:pt idx="1">
                  <c:v>86849.172999999995</c:v>
                </c:pt>
                <c:pt idx="2">
                  <c:v>6464251.7000000002</c:v>
                </c:pt>
                <c:pt idx="3">
                  <c:v>288563.84000000003</c:v>
                </c:pt>
                <c:pt idx="4">
                  <c:v>375286.09</c:v>
                </c:pt>
              </c:numCache>
            </c:numRef>
          </c:val>
          <c:extLst>
            <c:ext xmlns:c16="http://schemas.microsoft.com/office/drawing/2014/chart" uri="{C3380CC4-5D6E-409C-BE32-E72D297353CC}">
              <c16:uniqueId val="{00000001-A82F-45F7-9EF8-3988AA2E78F5}"/>
            </c:ext>
          </c:extLst>
        </c:ser>
        <c:dLbls>
          <c:dLblPos val="outEnd"/>
          <c:showLegendKey val="0"/>
          <c:showVal val="1"/>
          <c:showCatName val="0"/>
          <c:showSerName val="0"/>
          <c:showPercent val="0"/>
          <c:showBubbleSize val="0"/>
        </c:dLbls>
        <c:gapWidth val="100"/>
        <c:overlap val="-24"/>
        <c:axId val="451130944"/>
        <c:axId val="451131504"/>
      </c:barChart>
      <c:catAx>
        <c:axId val="45113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31504"/>
        <c:crosses val="autoZero"/>
        <c:auto val="1"/>
        <c:lblAlgn val="ctr"/>
        <c:lblOffset val="100"/>
        <c:noMultiLvlLbl val="0"/>
      </c:catAx>
      <c:valAx>
        <c:axId val="4511315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30944"/>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Rp_ML!$J$66:$J$70</c:f>
              <c:strCache>
                <c:ptCount val="5"/>
                <c:pt idx="0">
                  <c:v>15 a 17 años</c:v>
                </c:pt>
                <c:pt idx="1">
                  <c:v>18 a 29 años</c:v>
                </c:pt>
                <c:pt idx="2">
                  <c:v>30 a 45 años</c:v>
                </c:pt>
                <c:pt idx="3">
                  <c:v>46 a 64 años</c:v>
                </c:pt>
                <c:pt idx="4">
                  <c:v>mayores 65 años</c:v>
                </c:pt>
              </c:strCache>
            </c:strRef>
          </c:cat>
          <c:val>
            <c:numRef>
              <c:f>Rp_ML!$K$66:$K$70</c:f>
              <c:numCache>
                <c:formatCode>#,##0</c:formatCode>
                <c:ptCount val="5"/>
                <c:pt idx="0">
                  <c:v>239426.76</c:v>
                </c:pt>
                <c:pt idx="1">
                  <c:v>2128509.5</c:v>
                </c:pt>
                <c:pt idx="2">
                  <c:v>3036243</c:v>
                </c:pt>
                <c:pt idx="3">
                  <c:v>2200527.4</c:v>
                </c:pt>
                <c:pt idx="4">
                  <c:v>542857.13</c:v>
                </c:pt>
              </c:numCache>
            </c:numRef>
          </c:val>
          <c:extLst>
            <c:ext xmlns:c16="http://schemas.microsoft.com/office/drawing/2014/chart" uri="{C3380CC4-5D6E-409C-BE32-E72D297353CC}">
              <c16:uniqueId val="{00000000-5D44-44B7-8211-74EE0860D132}"/>
            </c:ext>
          </c:extLst>
        </c:ser>
        <c:ser>
          <c:idx val="1"/>
          <c:order val="1"/>
          <c:tx>
            <c:strRef>
              <c:f>Rp_ML!$L$55</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Rp_ML!$J$66:$J$70</c:f>
              <c:strCache>
                <c:ptCount val="5"/>
                <c:pt idx="0">
                  <c:v>15 a 17 años</c:v>
                </c:pt>
                <c:pt idx="1">
                  <c:v>18 a 29 años</c:v>
                </c:pt>
                <c:pt idx="2">
                  <c:v>30 a 45 años</c:v>
                </c:pt>
                <c:pt idx="3">
                  <c:v>46 a 64 años</c:v>
                </c:pt>
                <c:pt idx="4">
                  <c:v>mayores 65 años</c:v>
                </c:pt>
              </c:strCache>
            </c:strRef>
          </c:cat>
          <c:val>
            <c:numRef>
              <c:f>Rp_ML!$L$66:$L$70</c:f>
              <c:numCache>
                <c:formatCode>#,##0</c:formatCode>
                <c:ptCount val="5"/>
                <c:pt idx="0">
                  <c:v>237856.42</c:v>
                </c:pt>
                <c:pt idx="1">
                  <c:v>2023579.4</c:v>
                </c:pt>
                <c:pt idx="2">
                  <c:v>2927305</c:v>
                </c:pt>
                <c:pt idx="3">
                  <c:v>2200944.4</c:v>
                </c:pt>
                <c:pt idx="4">
                  <c:v>589184.37</c:v>
                </c:pt>
              </c:numCache>
            </c:numRef>
          </c:val>
          <c:extLst>
            <c:ext xmlns:c16="http://schemas.microsoft.com/office/drawing/2014/chart" uri="{C3380CC4-5D6E-409C-BE32-E72D297353CC}">
              <c16:uniqueId val="{00000001-5D44-44B7-8211-74EE0860D132}"/>
            </c:ext>
          </c:extLst>
        </c:ser>
        <c:dLbls>
          <c:dLblPos val="outEnd"/>
          <c:showLegendKey val="0"/>
          <c:showVal val="1"/>
          <c:showCatName val="0"/>
          <c:showSerName val="0"/>
          <c:showPercent val="0"/>
          <c:showBubbleSize val="0"/>
        </c:dLbls>
        <c:gapWidth val="100"/>
        <c:overlap val="-24"/>
        <c:axId val="451134864"/>
        <c:axId val="451135424"/>
      </c:barChart>
      <c:catAx>
        <c:axId val="45113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35424"/>
        <c:crosses val="autoZero"/>
        <c:auto val="1"/>
        <c:lblAlgn val="ctr"/>
        <c:lblOffset val="100"/>
        <c:noMultiLvlLbl val="0"/>
      </c:catAx>
      <c:valAx>
        <c:axId val="451135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34864"/>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Rp_ML!$J$89:$J$93</c:f>
              <c:strCache>
                <c:ptCount val="5"/>
                <c:pt idx="0">
                  <c:v>Nacional</c:v>
                </c:pt>
                <c:pt idx="1">
                  <c:v>Urbano</c:v>
                </c:pt>
                <c:pt idx="2">
                  <c:v>Rural</c:v>
                </c:pt>
                <c:pt idx="3">
                  <c:v>Hombres </c:v>
                </c:pt>
                <c:pt idx="4">
                  <c:v>Mujeres</c:v>
                </c:pt>
              </c:strCache>
            </c:strRef>
          </c:cat>
          <c:val>
            <c:numRef>
              <c:f>Rp_ML!$K$89:$K$93</c:f>
              <c:numCache>
                <c:formatCode>#,##0.00</c:formatCode>
                <c:ptCount val="5"/>
                <c:pt idx="0">
                  <c:v>40.102331999999997</c:v>
                </c:pt>
                <c:pt idx="1">
                  <c:v>48.979306000000001</c:v>
                </c:pt>
                <c:pt idx="2">
                  <c:v>22.269469999999998</c:v>
                </c:pt>
                <c:pt idx="3">
                  <c:v>46.968220000000002</c:v>
                </c:pt>
                <c:pt idx="4">
                  <c:v>30.913546</c:v>
                </c:pt>
              </c:numCache>
            </c:numRef>
          </c:val>
          <c:extLst>
            <c:ext xmlns:c16="http://schemas.microsoft.com/office/drawing/2014/chart" uri="{C3380CC4-5D6E-409C-BE32-E72D297353CC}">
              <c16:uniqueId val="{00000000-D2FA-4547-B503-3374B9907F7D}"/>
            </c:ext>
          </c:extLst>
        </c:ser>
        <c:ser>
          <c:idx val="1"/>
          <c:order val="1"/>
          <c:tx>
            <c:strRef>
              <c:f>Rp_ML!$L$55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Rp_ML!$J$89:$J$93</c:f>
              <c:strCache>
                <c:ptCount val="5"/>
                <c:pt idx="0">
                  <c:v>Nacional</c:v>
                </c:pt>
                <c:pt idx="1">
                  <c:v>Urbano</c:v>
                </c:pt>
                <c:pt idx="2">
                  <c:v>Rural</c:v>
                </c:pt>
                <c:pt idx="3">
                  <c:v>Hombres </c:v>
                </c:pt>
                <c:pt idx="4">
                  <c:v>Mujeres</c:v>
                </c:pt>
              </c:strCache>
            </c:strRef>
          </c:cat>
          <c:val>
            <c:numRef>
              <c:f>Rp_ML!$L$89:$L$93</c:f>
              <c:numCache>
                <c:formatCode>#,##0.00</c:formatCode>
                <c:ptCount val="5"/>
                <c:pt idx="0">
                  <c:v>38.923735999999998</c:v>
                </c:pt>
                <c:pt idx="1">
                  <c:v>47.640413000000002</c:v>
                </c:pt>
                <c:pt idx="2">
                  <c:v>21.766418999999999</c:v>
                </c:pt>
                <c:pt idx="3">
                  <c:v>46.097352999999998</c:v>
                </c:pt>
                <c:pt idx="4">
                  <c:v>29.015039999999999</c:v>
                </c:pt>
              </c:numCache>
            </c:numRef>
          </c:val>
          <c:extLst>
            <c:ext xmlns:c16="http://schemas.microsoft.com/office/drawing/2014/chart" uri="{C3380CC4-5D6E-409C-BE32-E72D297353CC}">
              <c16:uniqueId val="{00000001-D2FA-4547-B503-3374B9907F7D}"/>
            </c:ext>
          </c:extLst>
        </c:ser>
        <c:dLbls>
          <c:dLblPos val="outEnd"/>
          <c:showLegendKey val="0"/>
          <c:showVal val="1"/>
          <c:showCatName val="0"/>
          <c:showSerName val="0"/>
          <c:showPercent val="0"/>
          <c:showBubbleSize val="0"/>
        </c:dLbls>
        <c:gapWidth val="100"/>
        <c:overlap val="-24"/>
        <c:axId val="451138784"/>
        <c:axId val="451139344"/>
      </c:barChart>
      <c:catAx>
        <c:axId val="45113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39344"/>
        <c:crosses val="autoZero"/>
        <c:auto val="1"/>
        <c:lblAlgn val="ctr"/>
        <c:lblOffset val="100"/>
        <c:noMultiLvlLbl val="0"/>
      </c:catAx>
      <c:valAx>
        <c:axId val="45113934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3878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Rp_ML!$J$94:$J$98</c:f>
              <c:strCache>
                <c:ptCount val="5"/>
                <c:pt idx="0">
                  <c:v>Indígena</c:v>
                </c:pt>
                <c:pt idx="1">
                  <c:v>Blanco</c:v>
                </c:pt>
                <c:pt idx="2">
                  <c:v>Mestizo</c:v>
                </c:pt>
                <c:pt idx="3">
                  <c:v>Afroecuatoriano</c:v>
                </c:pt>
                <c:pt idx="4">
                  <c:v>Montuvio</c:v>
                </c:pt>
              </c:strCache>
            </c:strRef>
          </c:cat>
          <c:val>
            <c:numRef>
              <c:f>Rp_ML!$K$94:$K$98</c:f>
              <c:numCache>
                <c:formatCode>#,##0.00</c:formatCode>
                <c:ptCount val="5"/>
                <c:pt idx="0">
                  <c:v>16.874303000000001</c:v>
                </c:pt>
                <c:pt idx="1">
                  <c:v>43.484268999999998</c:v>
                </c:pt>
                <c:pt idx="2">
                  <c:v>43.040531999999999</c:v>
                </c:pt>
                <c:pt idx="3">
                  <c:v>38.678514</c:v>
                </c:pt>
                <c:pt idx="4">
                  <c:v>25.910222000000001</c:v>
                </c:pt>
              </c:numCache>
            </c:numRef>
          </c:val>
          <c:extLst>
            <c:ext xmlns:c16="http://schemas.microsoft.com/office/drawing/2014/chart" uri="{C3380CC4-5D6E-409C-BE32-E72D297353CC}">
              <c16:uniqueId val="{00000000-AB33-4053-8865-AF730AED328B}"/>
            </c:ext>
          </c:extLst>
        </c:ser>
        <c:ser>
          <c:idx val="1"/>
          <c:order val="1"/>
          <c:tx>
            <c:strRef>
              <c:f>Rp_ML!$L$55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Rp_ML!$J$94:$J$98</c:f>
              <c:strCache>
                <c:ptCount val="5"/>
                <c:pt idx="0">
                  <c:v>Indígena</c:v>
                </c:pt>
                <c:pt idx="1">
                  <c:v>Blanco</c:v>
                </c:pt>
                <c:pt idx="2">
                  <c:v>Mestizo</c:v>
                </c:pt>
                <c:pt idx="3">
                  <c:v>Afroecuatoriano</c:v>
                </c:pt>
                <c:pt idx="4">
                  <c:v>Montuvio</c:v>
                </c:pt>
              </c:strCache>
            </c:strRef>
          </c:cat>
          <c:val>
            <c:numRef>
              <c:f>Rp_ML!$L$94:$L$98</c:f>
              <c:numCache>
                <c:formatCode>#,##0.00</c:formatCode>
                <c:ptCount val="5"/>
                <c:pt idx="0">
                  <c:v>17.239094000000001</c:v>
                </c:pt>
                <c:pt idx="1">
                  <c:v>44.288057000000002</c:v>
                </c:pt>
                <c:pt idx="2">
                  <c:v>42.542369000000001</c:v>
                </c:pt>
                <c:pt idx="3">
                  <c:v>35.428116000000003</c:v>
                </c:pt>
                <c:pt idx="4">
                  <c:v>21.958423</c:v>
                </c:pt>
              </c:numCache>
            </c:numRef>
          </c:val>
          <c:extLst>
            <c:ext xmlns:c16="http://schemas.microsoft.com/office/drawing/2014/chart" uri="{C3380CC4-5D6E-409C-BE32-E72D297353CC}">
              <c16:uniqueId val="{00000001-AB33-4053-8865-AF730AED328B}"/>
            </c:ext>
          </c:extLst>
        </c:ser>
        <c:dLbls>
          <c:dLblPos val="outEnd"/>
          <c:showLegendKey val="0"/>
          <c:showVal val="1"/>
          <c:showCatName val="0"/>
          <c:showSerName val="0"/>
          <c:showPercent val="0"/>
          <c:showBubbleSize val="0"/>
        </c:dLbls>
        <c:gapWidth val="100"/>
        <c:overlap val="-24"/>
        <c:axId val="451142704"/>
        <c:axId val="451143264"/>
      </c:barChart>
      <c:catAx>
        <c:axId val="45114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43264"/>
        <c:crosses val="autoZero"/>
        <c:auto val="1"/>
        <c:lblAlgn val="ctr"/>
        <c:lblOffset val="100"/>
        <c:noMultiLvlLbl val="0"/>
      </c:catAx>
      <c:valAx>
        <c:axId val="4511432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4270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Empleo adecuado, subempleo y desempleo / Áera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Rp_ML2019!$B$14</c:f>
              <c:strCache>
                <c:ptCount val="1"/>
                <c:pt idx="0">
                  <c:v>Hombre</c:v>
                </c:pt>
              </c:strCache>
            </c:strRef>
          </c:tx>
          <c:spPr>
            <a:solidFill>
              <a:schemeClr val="accent1"/>
            </a:solidFill>
            <a:ln>
              <a:noFill/>
            </a:ln>
            <a:effectLst/>
          </c:spPr>
          <c:invertIfNegative val="0"/>
          <c:cat>
            <c:strRef>
              <c:f>Rp_ML2019!$T$7:$Y$7</c:f>
              <c:strCache>
                <c:ptCount val="6"/>
                <c:pt idx="0">
                  <c:v>Empleo adecuado 2018</c:v>
                </c:pt>
                <c:pt idx="1">
                  <c:v>Empleo adecuado 2019</c:v>
                </c:pt>
                <c:pt idx="2">
                  <c:v>Subempleo 2018</c:v>
                </c:pt>
                <c:pt idx="3">
                  <c:v>Subempleo 2019</c:v>
                </c:pt>
                <c:pt idx="4">
                  <c:v>Desempleo 2018</c:v>
                </c:pt>
                <c:pt idx="5">
                  <c:v>Desempleo 2019</c:v>
                </c:pt>
              </c:strCache>
            </c:strRef>
          </c:cat>
          <c:val>
            <c:numRef>
              <c:f>(Rp_ML2019!$F$14,Rp_ML2019!$H$14,Rp_ML2019!$K$14,Rp_ML2019!$M$14,Rp_ML2019!$P$14,Rp_ML2019!$R$14)</c:f>
              <c:numCache>
                <c:formatCode>_-* #,##0.00\ _€_-;\-* #,##0.00\ _€_-;_-* "-"??\ _€_-;_-@_-</c:formatCode>
                <c:ptCount val="6"/>
                <c:pt idx="0">
                  <c:v>46.457900086280382</c:v>
                </c:pt>
                <c:pt idx="1">
                  <c:v>44.808215556651838</c:v>
                </c:pt>
                <c:pt idx="2">
                  <c:v>17.188997539497908</c:v>
                </c:pt>
                <c:pt idx="3">
                  <c:v>18.968365021099306</c:v>
                </c:pt>
                <c:pt idx="4">
                  <c:v>3.1408223546517582</c:v>
                </c:pt>
                <c:pt idx="5">
                  <c:v>3.2687628166307117</c:v>
                </c:pt>
              </c:numCache>
            </c:numRef>
          </c:val>
          <c:extLst>
            <c:ext xmlns:c16="http://schemas.microsoft.com/office/drawing/2014/chart" uri="{C3380CC4-5D6E-409C-BE32-E72D297353CC}">
              <c16:uniqueId val="{00000000-172A-4BBA-BF68-41CBD55F71FF}"/>
            </c:ext>
          </c:extLst>
        </c:ser>
        <c:ser>
          <c:idx val="1"/>
          <c:order val="1"/>
          <c:tx>
            <c:strRef>
              <c:f>Rp_ML2019!$B$15</c:f>
              <c:strCache>
                <c:ptCount val="1"/>
                <c:pt idx="0">
                  <c:v>Mujer</c:v>
                </c:pt>
              </c:strCache>
            </c:strRef>
          </c:tx>
          <c:spPr>
            <a:solidFill>
              <a:schemeClr val="accent2"/>
            </a:solidFill>
            <a:ln>
              <a:noFill/>
            </a:ln>
            <a:effectLst/>
          </c:spPr>
          <c:invertIfNegative val="0"/>
          <c:cat>
            <c:strRef>
              <c:f>Rp_ML2019!$T$7:$Y$7</c:f>
              <c:strCache>
                <c:ptCount val="6"/>
                <c:pt idx="0">
                  <c:v>Empleo adecuado 2018</c:v>
                </c:pt>
                <c:pt idx="1">
                  <c:v>Empleo adecuado 2019</c:v>
                </c:pt>
                <c:pt idx="2">
                  <c:v>Subempleo 2018</c:v>
                </c:pt>
                <c:pt idx="3">
                  <c:v>Subempleo 2019</c:v>
                </c:pt>
                <c:pt idx="4">
                  <c:v>Desempleo 2018</c:v>
                </c:pt>
                <c:pt idx="5">
                  <c:v>Desempleo 2019</c:v>
                </c:pt>
              </c:strCache>
            </c:strRef>
          </c:cat>
          <c:val>
            <c:numRef>
              <c:f>(Rp_ML2019!$F$15,Rp_ML2019!$H$15,Rp_ML2019!$K$15,Rp_ML2019!$M$15,Rp_ML2019!$P$15,Rp_ML2019!$R$15)</c:f>
              <c:numCache>
                <c:formatCode>_-* #,##0.00\ _€_-;\-* #,##0.00\ _€_-;_-* "-"??\ _€_-;_-@_-</c:formatCode>
                <c:ptCount val="6"/>
                <c:pt idx="0">
                  <c:v>32.465091524863169</c:v>
                </c:pt>
                <c:pt idx="1">
                  <c:v>30.556024185508647</c:v>
                </c:pt>
                <c:pt idx="2">
                  <c:v>15.509861589494195</c:v>
                </c:pt>
                <c:pt idx="3">
                  <c:v>16.155603695803421</c:v>
                </c:pt>
                <c:pt idx="4">
                  <c:v>4.4581422259944734</c:v>
                </c:pt>
                <c:pt idx="5">
                  <c:v>4.6385451282980084</c:v>
                </c:pt>
              </c:numCache>
            </c:numRef>
          </c:val>
          <c:extLst>
            <c:ext xmlns:c16="http://schemas.microsoft.com/office/drawing/2014/chart" uri="{C3380CC4-5D6E-409C-BE32-E72D297353CC}">
              <c16:uniqueId val="{00000001-172A-4BBA-BF68-41CBD55F71FF}"/>
            </c:ext>
          </c:extLst>
        </c:ser>
        <c:dLbls>
          <c:showLegendKey val="0"/>
          <c:showVal val="0"/>
          <c:showCatName val="0"/>
          <c:showSerName val="0"/>
          <c:showPercent val="0"/>
          <c:showBubbleSize val="0"/>
        </c:dLbls>
        <c:gapWidth val="219"/>
        <c:overlap val="-27"/>
        <c:axId val="438213024"/>
        <c:axId val="438213584"/>
      </c:barChart>
      <c:catAx>
        <c:axId val="4382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13584"/>
        <c:crosses val="autoZero"/>
        <c:auto val="1"/>
        <c:lblAlgn val="ctr"/>
        <c:lblOffset val="100"/>
        <c:noMultiLvlLbl val="0"/>
      </c:catAx>
      <c:valAx>
        <c:axId val="438213584"/>
        <c:scaling>
          <c:orientation val="minMax"/>
        </c:scaling>
        <c:delete val="0"/>
        <c:axPos val="l"/>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8213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83868487291477E-2"/>
          <c:y val="9.301837270341206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Rp_ML!$J$99:$J$103</c:f>
              <c:strCache>
                <c:ptCount val="5"/>
                <c:pt idx="0">
                  <c:v>15 a 17 años</c:v>
                </c:pt>
                <c:pt idx="1">
                  <c:v>18 a 29 años</c:v>
                </c:pt>
                <c:pt idx="2">
                  <c:v>30 a 45 años</c:v>
                </c:pt>
                <c:pt idx="3">
                  <c:v>46 a 64 años</c:v>
                </c:pt>
                <c:pt idx="4">
                  <c:v>mayores 65 años</c:v>
                </c:pt>
              </c:strCache>
            </c:strRef>
          </c:cat>
          <c:val>
            <c:numRef>
              <c:f>Rp_ML!$K$99:$K$103</c:f>
              <c:numCache>
                <c:formatCode>#,##0.00</c:formatCode>
                <c:ptCount val="5"/>
                <c:pt idx="0">
                  <c:v>1.6982295000000001</c:v>
                </c:pt>
                <c:pt idx="1">
                  <c:v>35.869377999999998</c:v>
                </c:pt>
                <c:pt idx="2">
                  <c:v>49.037554</c:v>
                </c:pt>
                <c:pt idx="3">
                  <c:v>41.944983000000001</c:v>
                </c:pt>
                <c:pt idx="4">
                  <c:v>16.192817000000002</c:v>
                </c:pt>
              </c:numCache>
            </c:numRef>
          </c:val>
          <c:extLst>
            <c:ext xmlns:c16="http://schemas.microsoft.com/office/drawing/2014/chart" uri="{C3380CC4-5D6E-409C-BE32-E72D297353CC}">
              <c16:uniqueId val="{00000000-E4F8-4DD0-A82E-D2C297A3DC3E}"/>
            </c:ext>
          </c:extLst>
        </c:ser>
        <c:ser>
          <c:idx val="1"/>
          <c:order val="1"/>
          <c:tx>
            <c:strRef>
              <c:f>Rp_ML!$L$55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Rp_ML!$J$99:$J$103</c:f>
              <c:strCache>
                <c:ptCount val="5"/>
                <c:pt idx="0">
                  <c:v>15 a 17 años</c:v>
                </c:pt>
                <c:pt idx="1">
                  <c:v>18 a 29 años</c:v>
                </c:pt>
                <c:pt idx="2">
                  <c:v>30 a 45 años</c:v>
                </c:pt>
                <c:pt idx="3">
                  <c:v>46 a 64 años</c:v>
                </c:pt>
                <c:pt idx="4">
                  <c:v>mayores 65 años</c:v>
                </c:pt>
              </c:strCache>
            </c:strRef>
          </c:cat>
          <c:val>
            <c:numRef>
              <c:f>Rp_ML!$L$99:$L$103</c:f>
              <c:numCache>
                <c:formatCode>#,##0.00</c:formatCode>
                <c:ptCount val="5"/>
                <c:pt idx="0">
                  <c:v>0.59738760000000002</c:v>
                </c:pt>
                <c:pt idx="1">
                  <c:v>35.299917000000001</c:v>
                </c:pt>
                <c:pt idx="2">
                  <c:v>47.434823000000002</c:v>
                </c:pt>
                <c:pt idx="3">
                  <c:v>41.038378000000002</c:v>
                </c:pt>
                <c:pt idx="4">
                  <c:v>16.656500999999999</c:v>
                </c:pt>
              </c:numCache>
            </c:numRef>
          </c:val>
          <c:extLst>
            <c:ext xmlns:c16="http://schemas.microsoft.com/office/drawing/2014/chart" uri="{C3380CC4-5D6E-409C-BE32-E72D297353CC}">
              <c16:uniqueId val="{00000001-E4F8-4DD0-A82E-D2C297A3DC3E}"/>
            </c:ext>
          </c:extLst>
        </c:ser>
        <c:dLbls>
          <c:dLblPos val="outEnd"/>
          <c:showLegendKey val="0"/>
          <c:showVal val="1"/>
          <c:showCatName val="0"/>
          <c:showSerName val="0"/>
          <c:showPercent val="0"/>
          <c:showBubbleSize val="0"/>
        </c:dLbls>
        <c:gapWidth val="100"/>
        <c:overlap val="-24"/>
        <c:axId val="451146624"/>
        <c:axId val="451147184"/>
      </c:barChart>
      <c:catAx>
        <c:axId val="45114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47184"/>
        <c:crosses val="autoZero"/>
        <c:auto val="1"/>
        <c:lblAlgn val="ctr"/>
        <c:lblOffset val="100"/>
        <c:noMultiLvlLbl val="0"/>
      </c:catAx>
      <c:valAx>
        <c:axId val="4511471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114662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Rp_ML!$K$118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Rp_ML!$J$89:$J$93</c:f>
              <c:strCache>
                <c:ptCount val="5"/>
                <c:pt idx="0">
                  <c:v>Nacional</c:v>
                </c:pt>
                <c:pt idx="1">
                  <c:v>Urbano</c:v>
                </c:pt>
                <c:pt idx="2">
                  <c:v>Rural</c:v>
                </c:pt>
                <c:pt idx="3">
                  <c:v>Hombres </c:v>
                </c:pt>
                <c:pt idx="4">
                  <c:v>Mujeres</c:v>
                </c:pt>
              </c:strCache>
            </c:strRef>
          </c:cat>
          <c:val>
            <c:numRef>
              <c:f>Rp_ML!$K$119:$K$123</c:f>
              <c:numCache>
                <c:formatCode>#,##0.00</c:formatCode>
                <c:ptCount val="5"/>
                <c:pt idx="0">
                  <c:v>20.479458999999999</c:v>
                </c:pt>
                <c:pt idx="1">
                  <c:v>19.116489000000001</c:v>
                </c:pt>
                <c:pt idx="2">
                  <c:v>23.217516</c:v>
                </c:pt>
                <c:pt idx="3">
                  <c:v>21.520741999999998</c:v>
                </c:pt>
                <c:pt idx="4">
                  <c:v>19.085885000000001</c:v>
                </c:pt>
              </c:numCache>
            </c:numRef>
          </c:val>
          <c:extLst>
            <c:ext xmlns:c16="http://schemas.microsoft.com/office/drawing/2014/chart" uri="{C3380CC4-5D6E-409C-BE32-E72D297353CC}">
              <c16:uniqueId val="{00000000-3B54-4578-A47A-A097E8BB5F20}"/>
            </c:ext>
          </c:extLst>
        </c:ser>
        <c:ser>
          <c:idx val="1"/>
          <c:order val="1"/>
          <c:tx>
            <c:strRef>
              <c:f>Rp_ML!$L$118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Rp_ML!$J$89:$J$93</c:f>
              <c:strCache>
                <c:ptCount val="5"/>
                <c:pt idx="0">
                  <c:v>Nacional</c:v>
                </c:pt>
                <c:pt idx="1">
                  <c:v>Urbano</c:v>
                </c:pt>
                <c:pt idx="2">
                  <c:v>Rural</c:v>
                </c:pt>
                <c:pt idx="3">
                  <c:v>Hombres </c:v>
                </c:pt>
                <c:pt idx="4">
                  <c:v>Mujeres</c:v>
                </c:pt>
              </c:strCache>
            </c:strRef>
          </c:cat>
          <c:val>
            <c:numRef>
              <c:f>Rp_ML!$L$119:$L$123</c:f>
              <c:numCache>
                <c:formatCode>#,##0.00</c:formatCode>
                <c:ptCount val="5"/>
                <c:pt idx="0">
                  <c:v>19.355789000000001</c:v>
                </c:pt>
                <c:pt idx="1">
                  <c:v>18.447576999999999</c:v>
                </c:pt>
                <c:pt idx="2">
                  <c:v>21.143453000000001</c:v>
                </c:pt>
                <c:pt idx="3">
                  <c:v>20.593434999999999</c:v>
                </c:pt>
                <c:pt idx="4">
                  <c:v>17.646267999999999</c:v>
                </c:pt>
              </c:numCache>
            </c:numRef>
          </c:val>
          <c:extLst>
            <c:ext xmlns:c16="http://schemas.microsoft.com/office/drawing/2014/chart" uri="{C3380CC4-5D6E-409C-BE32-E72D297353CC}">
              <c16:uniqueId val="{00000001-3B54-4578-A47A-A097E8BB5F20}"/>
            </c:ext>
          </c:extLst>
        </c:ser>
        <c:dLbls>
          <c:dLblPos val="outEnd"/>
          <c:showLegendKey val="0"/>
          <c:showVal val="1"/>
          <c:showCatName val="0"/>
          <c:showSerName val="0"/>
          <c:showPercent val="0"/>
          <c:showBubbleSize val="0"/>
        </c:dLbls>
        <c:gapWidth val="100"/>
        <c:overlap val="-24"/>
        <c:axId val="453494128"/>
        <c:axId val="453494688"/>
      </c:barChart>
      <c:catAx>
        <c:axId val="4534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494688"/>
        <c:crosses val="autoZero"/>
        <c:auto val="1"/>
        <c:lblAlgn val="ctr"/>
        <c:lblOffset val="100"/>
        <c:noMultiLvlLbl val="0"/>
      </c:catAx>
      <c:valAx>
        <c:axId val="4534946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494128"/>
        <c:crosses val="autoZero"/>
        <c:crossBetween val="between"/>
      </c:valAx>
      <c:spPr>
        <a:noFill/>
        <a:ln>
          <a:noFill/>
        </a:ln>
        <a:effectLst/>
      </c:spPr>
    </c:plotArea>
    <c:legend>
      <c:legendPos val="b"/>
      <c:layout>
        <c:manualLayout>
          <c:xMode val="edge"/>
          <c:yMode val="edge"/>
          <c:x val="0.44125403529552654"/>
          <c:y val="0.89044459924869301"/>
          <c:w val="0.12206576438595942"/>
          <c:h val="0.1095568556029255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Rp_ML!$K$139</c:f>
              <c:strCache>
                <c:ptCount val="1"/>
                <c:pt idx="0">
                  <c:v>2.017</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Rp_ML!$J$89:$J$93</c:f>
              <c:strCache>
                <c:ptCount val="5"/>
                <c:pt idx="0">
                  <c:v>Nacional</c:v>
                </c:pt>
                <c:pt idx="1">
                  <c:v>Urbano</c:v>
                </c:pt>
                <c:pt idx="2">
                  <c:v>Rural</c:v>
                </c:pt>
                <c:pt idx="3">
                  <c:v>Hombres </c:v>
                </c:pt>
                <c:pt idx="4">
                  <c:v>Mujeres</c:v>
                </c:pt>
              </c:strCache>
            </c:strRef>
          </c:cat>
          <c:val>
            <c:numRef>
              <c:f>Rp_ML!$K$140:$K$144</c:f>
              <c:numCache>
                <c:formatCode>#,##0.00</c:formatCode>
                <c:ptCount val="5"/>
                <c:pt idx="0">
                  <c:v>10.163270000000001</c:v>
                </c:pt>
                <c:pt idx="1">
                  <c:v>5.0544754000000003</c:v>
                </c:pt>
                <c:pt idx="2">
                  <c:v>20.426276000000001</c:v>
                </c:pt>
                <c:pt idx="3">
                  <c:v>5.4231807999999999</c:v>
                </c:pt>
                <c:pt idx="4">
                  <c:v>16.507048999999999</c:v>
                </c:pt>
              </c:numCache>
            </c:numRef>
          </c:val>
          <c:extLst>
            <c:ext xmlns:c16="http://schemas.microsoft.com/office/drawing/2014/chart" uri="{C3380CC4-5D6E-409C-BE32-E72D297353CC}">
              <c16:uniqueId val="{00000000-1EB1-41FF-9E81-5BF07A8CB7AB}"/>
            </c:ext>
          </c:extLst>
        </c:ser>
        <c:ser>
          <c:idx val="1"/>
          <c:order val="1"/>
          <c:tx>
            <c:strRef>
              <c:f>Rp_ML!$L$139</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Rp_ML!$J$89:$J$93</c:f>
              <c:strCache>
                <c:ptCount val="5"/>
                <c:pt idx="0">
                  <c:v>Nacional</c:v>
                </c:pt>
                <c:pt idx="1">
                  <c:v>Urbano</c:v>
                </c:pt>
                <c:pt idx="2">
                  <c:v>Rural</c:v>
                </c:pt>
                <c:pt idx="3">
                  <c:v>Hombres </c:v>
                </c:pt>
                <c:pt idx="4">
                  <c:v>Mujeres</c:v>
                </c:pt>
              </c:strCache>
            </c:strRef>
          </c:cat>
          <c:val>
            <c:numRef>
              <c:f>Rp_ML!$L$140:$L$144</c:f>
              <c:numCache>
                <c:formatCode>#,##0.00</c:formatCode>
                <c:ptCount val="5"/>
                <c:pt idx="0">
                  <c:v>10.511892</c:v>
                </c:pt>
                <c:pt idx="1">
                  <c:v>5.1422165</c:v>
                </c:pt>
                <c:pt idx="2">
                  <c:v>21.081197</c:v>
                </c:pt>
                <c:pt idx="3">
                  <c:v>5.3050620000000004</c:v>
                </c:pt>
                <c:pt idx="4">
                  <c:v>17.703925000000002</c:v>
                </c:pt>
              </c:numCache>
            </c:numRef>
          </c:val>
          <c:extLst>
            <c:ext xmlns:c16="http://schemas.microsoft.com/office/drawing/2014/chart" uri="{C3380CC4-5D6E-409C-BE32-E72D297353CC}">
              <c16:uniqueId val="{00000001-1EB1-41FF-9E81-5BF07A8CB7AB}"/>
            </c:ext>
          </c:extLst>
        </c:ser>
        <c:dLbls>
          <c:dLblPos val="outEnd"/>
          <c:showLegendKey val="0"/>
          <c:showVal val="1"/>
          <c:showCatName val="0"/>
          <c:showSerName val="0"/>
          <c:showPercent val="0"/>
          <c:showBubbleSize val="0"/>
        </c:dLbls>
        <c:gapWidth val="100"/>
        <c:overlap val="-24"/>
        <c:axId val="453498048"/>
        <c:axId val="453498608"/>
      </c:barChart>
      <c:catAx>
        <c:axId val="45349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498608"/>
        <c:crosses val="autoZero"/>
        <c:auto val="1"/>
        <c:lblAlgn val="ctr"/>
        <c:lblOffset val="100"/>
        <c:noMultiLvlLbl val="0"/>
      </c:catAx>
      <c:valAx>
        <c:axId val="453498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498048"/>
        <c:crosses val="autoZero"/>
        <c:crossBetween val="between"/>
      </c:valAx>
      <c:spPr>
        <a:noFill/>
        <a:ln>
          <a:noFill/>
        </a:ln>
        <a:effectLst/>
      </c:spPr>
    </c:plotArea>
    <c:legend>
      <c:legendPos val="b"/>
      <c:layout>
        <c:manualLayout>
          <c:xMode val="edge"/>
          <c:yMode val="edge"/>
          <c:x val="0.44125403529552654"/>
          <c:y val="0.89044459924869301"/>
          <c:w val="0.12206576438595942"/>
          <c:h val="0.1095568556029255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Rp_ML!$K$118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Rp_ML!$J$94:$J$98</c:f>
              <c:strCache>
                <c:ptCount val="5"/>
                <c:pt idx="0">
                  <c:v>Indígena</c:v>
                </c:pt>
                <c:pt idx="1">
                  <c:v>Blanco</c:v>
                </c:pt>
                <c:pt idx="2">
                  <c:v>Mestizo</c:v>
                </c:pt>
                <c:pt idx="3">
                  <c:v>Afroecuatoriano</c:v>
                </c:pt>
                <c:pt idx="4">
                  <c:v>Montuvio</c:v>
                </c:pt>
              </c:strCache>
            </c:strRef>
          </c:cat>
          <c:val>
            <c:numRef>
              <c:f>Rp_ML!$K$124:$K$128</c:f>
              <c:numCache>
                <c:formatCode>#,##0.00</c:formatCode>
                <c:ptCount val="5"/>
                <c:pt idx="0">
                  <c:v>20.063499</c:v>
                </c:pt>
                <c:pt idx="1">
                  <c:v>19.044606999999999</c:v>
                </c:pt>
                <c:pt idx="2">
                  <c:v>19.795415999999999</c:v>
                </c:pt>
                <c:pt idx="3">
                  <c:v>24.791160999999999</c:v>
                </c:pt>
                <c:pt idx="4">
                  <c:v>32.768264000000002</c:v>
                </c:pt>
              </c:numCache>
            </c:numRef>
          </c:val>
          <c:extLst>
            <c:ext xmlns:c16="http://schemas.microsoft.com/office/drawing/2014/chart" uri="{C3380CC4-5D6E-409C-BE32-E72D297353CC}">
              <c16:uniqueId val="{00000000-E604-49E9-A8EF-51606E11721F}"/>
            </c:ext>
          </c:extLst>
        </c:ser>
        <c:ser>
          <c:idx val="1"/>
          <c:order val="1"/>
          <c:tx>
            <c:strRef>
              <c:f>Rp_ML!$L$118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Rp_ML!$J$94:$J$98</c:f>
              <c:strCache>
                <c:ptCount val="5"/>
                <c:pt idx="0">
                  <c:v>Indígena</c:v>
                </c:pt>
                <c:pt idx="1">
                  <c:v>Blanco</c:v>
                </c:pt>
                <c:pt idx="2">
                  <c:v>Mestizo</c:v>
                </c:pt>
                <c:pt idx="3">
                  <c:v>Afroecuatoriano</c:v>
                </c:pt>
                <c:pt idx="4">
                  <c:v>Montuvio</c:v>
                </c:pt>
              </c:strCache>
            </c:strRef>
          </c:cat>
          <c:val>
            <c:numRef>
              <c:f>Rp_ML!$L$124:$L$128</c:f>
              <c:numCache>
                <c:formatCode>#,##0.00</c:formatCode>
                <c:ptCount val="5"/>
                <c:pt idx="0">
                  <c:v>15.154267000000001</c:v>
                </c:pt>
                <c:pt idx="1">
                  <c:v>20.654176</c:v>
                </c:pt>
                <c:pt idx="2">
                  <c:v>18.725498000000002</c:v>
                </c:pt>
                <c:pt idx="3">
                  <c:v>26.094092</c:v>
                </c:pt>
                <c:pt idx="4">
                  <c:v>33.391688000000002</c:v>
                </c:pt>
              </c:numCache>
            </c:numRef>
          </c:val>
          <c:extLst>
            <c:ext xmlns:c16="http://schemas.microsoft.com/office/drawing/2014/chart" uri="{C3380CC4-5D6E-409C-BE32-E72D297353CC}">
              <c16:uniqueId val="{00000001-E604-49E9-A8EF-51606E11721F}"/>
            </c:ext>
          </c:extLst>
        </c:ser>
        <c:dLbls>
          <c:dLblPos val="outEnd"/>
          <c:showLegendKey val="0"/>
          <c:showVal val="1"/>
          <c:showCatName val="0"/>
          <c:showSerName val="0"/>
          <c:showPercent val="0"/>
          <c:showBubbleSize val="0"/>
        </c:dLbls>
        <c:gapWidth val="100"/>
        <c:overlap val="-24"/>
        <c:axId val="453501968"/>
        <c:axId val="453502528"/>
      </c:barChart>
      <c:catAx>
        <c:axId val="45350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02528"/>
        <c:crosses val="autoZero"/>
        <c:auto val="1"/>
        <c:lblAlgn val="ctr"/>
        <c:lblOffset val="100"/>
        <c:noMultiLvlLbl val="0"/>
      </c:catAx>
      <c:valAx>
        <c:axId val="4535025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01968"/>
        <c:crosses val="autoZero"/>
        <c:crossBetween val="between"/>
      </c:valAx>
      <c:spPr>
        <a:noFill/>
        <a:ln>
          <a:noFill/>
        </a:ln>
        <a:effectLst/>
      </c:spPr>
    </c:plotArea>
    <c:legend>
      <c:legendPos val="b"/>
      <c:layout>
        <c:manualLayout>
          <c:xMode val="edge"/>
          <c:yMode val="edge"/>
          <c:x val="0.44125403529552654"/>
          <c:y val="0.89044459924869301"/>
          <c:w val="0.12206576438595942"/>
          <c:h val="0.1095568556029255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20602004767793E-2"/>
          <c:y val="0.1080397998225692"/>
          <c:w val="0.94971819525358636"/>
          <c:h val="0.67316453592583358"/>
        </c:manualLayout>
      </c:layout>
      <c:barChart>
        <c:barDir val="col"/>
        <c:grouping val="clustered"/>
        <c:varyColors val="0"/>
        <c:ser>
          <c:idx val="0"/>
          <c:order val="0"/>
          <c:tx>
            <c:strRef>
              <c:f>Rp_ML!$K$118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Rp_ML!$J$99:$J$103</c:f>
              <c:strCache>
                <c:ptCount val="5"/>
                <c:pt idx="0">
                  <c:v>15 a 17 años</c:v>
                </c:pt>
                <c:pt idx="1">
                  <c:v>18 a 29 años</c:v>
                </c:pt>
                <c:pt idx="2">
                  <c:v>30 a 45 años</c:v>
                </c:pt>
                <c:pt idx="3">
                  <c:v>46 a 64 años</c:v>
                </c:pt>
                <c:pt idx="4">
                  <c:v>mayores 65 años</c:v>
                </c:pt>
              </c:strCache>
            </c:strRef>
          </c:cat>
          <c:val>
            <c:numRef>
              <c:f>Rp_ML!$K$129:$K$133</c:f>
              <c:numCache>
                <c:formatCode>#,##0.00</c:formatCode>
                <c:ptCount val="5"/>
                <c:pt idx="0">
                  <c:v>13.654540000000001</c:v>
                </c:pt>
                <c:pt idx="1">
                  <c:v>23.338488999999999</c:v>
                </c:pt>
                <c:pt idx="2">
                  <c:v>21.286339000000002</c:v>
                </c:pt>
                <c:pt idx="3">
                  <c:v>19.458196000000001</c:v>
                </c:pt>
                <c:pt idx="4">
                  <c:v>11.906355</c:v>
                </c:pt>
              </c:numCache>
            </c:numRef>
          </c:val>
          <c:extLst>
            <c:ext xmlns:c16="http://schemas.microsoft.com/office/drawing/2014/chart" uri="{C3380CC4-5D6E-409C-BE32-E72D297353CC}">
              <c16:uniqueId val="{00000000-600B-481A-B2D3-E81162A5389B}"/>
            </c:ext>
          </c:extLst>
        </c:ser>
        <c:ser>
          <c:idx val="1"/>
          <c:order val="1"/>
          <c:tx>
            <c:strRef>
              <c:f>Rp_ML!$L$118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Rp_ML!$J$99:$J$103</c:f>
              <c:strCache>
                <c:ptCount val="5"/>
                <c:pt idx="0">
                  <c:v>15 a 17 años</c:v>
                </c:pt>
                <c:pt idx="1">
                  <c:v>18 a 29 años</c:v>
                </c:pt>
                <c:pt idx="2">
                  <c:v>30 a 45 años</c:v>
                </c:pt>
                <c:pt idx="3">
                  <c:v>46 a 64 años</c:v>
                </c:pt>
                <c:pt idx="4">
                  <c:v>mayores 65 años</c:v>
                </c:pt>
              </c:strCache>
            </c:strRef>
          </c:cat>
          <c:val>
            <c:numRef>
              <c:f>Rp_ML!$L$129:$L$133</c:f>
              <c:numCache>
                <c:formatCode>#,##0.00</c:formatCode>
                <c:ptCount val="5"/>
                <c:pt idx="0">
                  <c:v>13.682382</c:v>
                </c:pt>
                <c:pt idx="1">
                  <c:v>22.735327999999999</c:v>
                </c:pt>
                <c:pt idx="2">
                  <c:v>20.109936000000001</c:v>
                </c:pt>
                <c:pt idx="3">
                  <c:v>18.627600000000001</c:v>
                </c:pt>
                <c:pt idx="4">
                  <c:v>9.0122990000000005</c:v>
                </c:pt>
              </c:numCache>
            </c:numRef>
          </c:val>
          <c:extLst>
            <c:ext xmlns:c16="http://schemas.microsoft.com/office/drawing/2014/chart" uri="{C3380CC4-5D6E-409C-BE32-E72D297353CC}">
              <c16:uniqueId val="{00000001-600B-481A-B2D3-E81162A5389B}"/>
            </c:ext>
          </c:extLst>
        </c:ser>
        <c:dLbls>
          <c:dLblPos val="outEnd"/>
          <c:showLegendKey val="0"/>
          <c:showVal val="1"/>
          <c:showCatName val="0"/>
          <c:showSerName val="0"/>
          <c:showPercent val="0"/>
          <c:showBubbleSize val="0"/>
        </c:dLbls>
        <c:gapWidth val="100"/>
        <c:overlap val="-24"/>
        <c:axId val="453505888"/>
        <c:axId val="453506448"/>
      </c:barChart>
      <c:catAx>
        <c:axId val="45350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06448"/>
        <c:crosses val="autoZero"/>
        <c:auto val="1"/>
        <c:lblAlgn val="ctr"/>
        <c:lblOffset val="100"/>
        <c:noMultiLvlLbl val="0"/>
      </c:catAx>
      <c:valAx>
        <c:axId val="4535064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05888"/>
        <c:crosses val="autoZero"/>
        <c:crossBetween val="between"/>
      </c:valAx>
      <c:spPr>
        <a:noFill/>
        <a:ln>
          <a:noFill/>
        </a:ln>
        <a:effectLst/>
      </c:spPr>
    </c:plotArea>
    <c:legend>
      <c:legendPos val="b"/>
      <c:layout>
        <c:manualLayout>
          <c:xMode val="edge"/>
          <c:yMode val="edge"/>
          <c:x val="0.44125403529552654"/>
          <c:y val="0.89044459924869301"/>
          <c:w val="0.12206576438595942"/>
          <c:h val="0.1095568556029255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Rp_ML!$K$139</c:f>
              <c:strCache>
                <c:ptCount val="1"/>
                <c:pt idx="0">
                  <c:v>2.017</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Rp_ML!$J$94:$J$98</c:f>
              <c:strCache>
                <c:ptCount val="5"/>
                <c:pt idx="0">
                  <c:v>Indígena</c:v>
                </c:pt>
                <c:pt idx="1">
                  <c:v>Blanco</c:v>
                </c:pt>
                <c:pt idx="2">
                  <c:v>Mestizo</c:v>
                </c:pt>
                <c:pt idx="3">
                  <c:v>Afroecuatoriano</c:v>
                </c:pt>
                <c:pt idx="4">
                  <c:v>Montuvio</c:v>
                </c:pt>
              </c:strCache>
            </c:strRef>
          </c:cat>
          <c:val>
            <c:numRef>
              <c:f>Rp_ML!$K$145:$K$149</c:f>
              <c:numCache>
                <c:formatCode>#,##0.00</c:formatCode>
                <c:ptCount val="5"/>
                <c:pt idx="0">
                  <c:v>30.581029999999998</c:v>
                </c:pt>
                <c:pt idx="1">
                  <c:v>8.8229275999999999</c:v>
                </c:pt>
                <c:pt idx="2">
                  <c:v>8.4393159999999998</c:v>
                </c:pt>
                <c:pt idx="3">
                  <c:v>4.8145730000000002</c:v>
                </c:pt>
                <c:pt idx="4">
                  <c:v>9.7131585000000005</c:v>
                </c:pt>
              </c:numCache>
            </c:numRef>
          </c:val>
          <c:extLst>
            <c:ext xmlns:c16="http://schemas.microsoft.com/office/drawing/2014/chart" uri="{C3380CC4-5D6E-409C-BE32-E72D297353CC}">
              <c16:uniqueId val="{00000000-4F0D-448A-BDAA-AFFAAAF30AB1}"/>
            </c:ext>
          </c:extLst>
        </c:ser>
        <c:ser>
          <c:idx val="1"/>
          <c:order val="1"/>
          <c:tx>
            <c:strRef>
              <c:f>Rp_ML!$L$139</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Rp_ML!$J$94:$J$98</c:f>
              <c:strCache>
                <c:ptCount val="5"/>
                <c:pt idx="0">
                  <c:v>Indígena</c:v>
                </c:pt>
                <c:pt idx="1">
                  <c:v>Blanco</c:v>
                </c:pt>
                <c:pt idx="2">
                  <c:v>Mestizo</c:v>
                </c:pt>
                <c:pt idx="3">
                  <c:v>Afroecuatoriano</c:v>
                </c:pt>
                <c:pt idx="4">
                  <c:v>Montuvio</c:v>
                </c:pt>
              </c:strCache>
            </c:strRef>
          </c:cat>
          <c:val>
            <c:numRef>
              <c:f>Rp_ML!$L$145:$L$149</c:f>
              <c:numCache>
                <c:formatCode>#,##0.00</c:formatCode>
                <c:ptCount val="5"/>
                <c:pt idx="0">
                  <c:v>31.602637000000001</c:v>
                </c:pt>
                <c:pt idx="1">
                  <c:v>8.5544010999999998</c:v>
                </c:pt>
                <c:pt idx="2">
                  <c:v>8.3775130999999998</c:v>
                </c:pt>
                <c:pt idx="3">
                  <c:v>5.3692377999999996</c:v>
                </c:pt>
                <c:pt idx="4">
                  <c:v>8.9857755000000008</c:v>
                </c:pt>
              </c:numCache>
            </c:numRef>
          </c:val>
          <c:extLst>
            <c:ext xmlns:c16="http://schemas.microsoft.com/office/drawing/2014/chart" uri="{C3380CC4-5D6E-409C-BE32-E72D297353CC}">
              <c16:uniqueId val="{00000001-4F0D-448A-BDAA-AFFAAAF30AB1}"/>
            </c:ext>
          </c:extLst>
        </c:ser>
        <c:dLbls>
          <c:dLblPos val="outEnd"/>
          <c:showLegendKey val="0"/>
          <c:showVal val="1"/>
          <c:showCatName val="0"/>
          <c:showSerName val="0"/>
          <c:showPercent val="0"/>
          <c:showBubbleSize val="0"/>
        </c:dLbls>
        <c:gapWidth val="100"/>
        <c:overlap val="-24"/>
        <c:axId val="453509808"/>
        <c:axId val="453510368"/>
      </c:barChart>
      <c:catAx>
        <c:axId val="45350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10368"/>
        <c:crosses val="autoZero"/>
        <c:auto val="1"/>
        <c:lblAlgn val="ctr"/>
        <c:lblOffset val="100"/>
        <c:noMultiLvlLbl val="0"/>
      </c:catAx>
      <c:valAx>
        <c:axId val="4535103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09808"/>
        <c:crosses val="autoZero"/>
        <c:crossBetween val="between"/>
      </c:valAx>
      <c:spPr>
        <a:noFill/>
        <a:ln>
          <a:noFill/>
        </a:ln>
        <a:effectLst/>
      </c:spPr>
    </c:plotArea>
    <c:legend>
      <c:legendPos val="b"/>
      <c:layout>
        <c:manualLayout>
          <c:xMode val="edge"/>
          <c:yMode val="edge"/>
          <c:x val="0.44125403529552654"/>
          <c:y val="0.89044459924869301"/>
          <c:w val="0.12206576438595942"/>
          <c:h val="0.1095568556029255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Rp_ML!$K$139</c:f>
              <c:strCache>
                <c:ptCount val="1"/>
                <c:pt idx="0">
                  <c:v>2.017</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Rp_ML!$J$99:$J$103</c:f>
              <c:strCache>
                <c:ptCount val="5"/>
                <c:pt idx="0">
                  <c:v>15 a 17 años</c:v>
                </c:pt>
                <c:pt idx="1">
                  <c:v>18 a 29 años</c:v>
                </c:pt>
                <c:pt idx="2">
                  <c:v>30 a 45 años</c:v>
                </c:pt>
                <c:pt idx="3">
                  <c:v>46 a 64 años</c:v>
                </c:pt>
                <c:pt idx="4">
                  <c:v>mayores 65 años</c:v>
                </c:pt>
              </c:strCache>
            </c:strRef>
          </c:cat>
          <c:val>
            <c:numRef>
              <c:f>Rp_ML!$K$150:$K$154</c:f>
              <c:numCache>
                <c:formatCode>#,##0.00</c:formatCode>
                <c:ptCount val="5"/>
                <c:pt idx="0">
                  <c:v>62.420828999999998</c:v>
                </c:pt>
                <c:pt idx="1">
                  <c:v>12.018884</c:v>
                </c:pt>
                <c:pt idx="2">
                  <c:v>6.1780308000000002</c:v>
                </c:pt>
                <c:pt idx="3">
                  <c:v>7.4807312000000001</c:v>
                </c:pt>
                <c:pt idx="4">
                  <c:v>13.003071</c:v>
                </c:pt>
              </c:numCache>
            </c:numRef>
          </c:val>
          <c:extLst>
            <c:ext xmlns:c16="http://schemas.microsoft.com/office/drawing/2014/chart" uri="{C3380CC4-5D6E-409C-BE32-E72D297353CC}">
              <c16:uniqueId val="{00000000-C809-44DC-92C5-A15C85DCA29B}"/>
            </c:ext>
          </c:extLst>
        </c:ser>
        <c:ser>
          <c:idx val="1"/>
          <c:order val="1"/>
          <c:tx>
            <c:strRef>
              <c:f>Rp_ML!$L$139</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Rp_ML!$J$99:$J$103</c:f>
              <c:strCache>
                <c:ptCount val="5"/>
                <c:pt idx="0">
                  <c:v>15 a 17 años</c:v>
                </c:pt>
                <c:pt idx="1">
                  <c:v>18 a 29 años</c:v>
                </c:pt>
                <c:pt idx="2">
                  <c:v>30 a 45 años</c:v>
                </c:pt>
                <c:pt idx="3">
                  <c:v>46 a 64 años</c:v>
                </c:pt>
                <c:pt idx="4">
                  <c:v>mayores 65 años</c:v>
                </c:pt>
              </c:strCache>
            </c:strRef>
          </c:cat>
          <c:val>
            <c:numRef>
              <c:f>Rp_ML!$L$150:$L$154</c:f>
              <c:numCache>
                <c:formatCode>#,##0.00</c:formatCode>
                <c:ptCount val="5"/>
                <c:pt idx="0">
                  <c:v>67.765165999999994</c:v>
                </c:pt>
                <c:pt idx="1">
                  <c:v>11.390967</c:v>
                </c:pt>
                <c:pt idx="2">
                  <c:v>6.6694281000000002</c:v>
                </c:pt>
                <c:pt idx="3">
                  <c:v>7.7424185000000003</c:v>
                </c:pt>
                <c:pt idx="4">
                  <c:v>13.815751000000001</c:v>
                </c:pt>
              </c:numCache>
            </c:numRef>
          </c:val>
          <c:extLst>
            <c:ext xmlns:c16="http://schemas.microsoft.com/office/drawing/2014/chart" uri="{C3380CC4-5D6E-409C-BE32-E72D297353CC}">
              <c16:uniqueId val="{00000001-C809-44DC-92C5-A15C85DCA29B}"/>
            </c:ext>
          </c:extLst>
        </c:ser>
        <c:dLbls>
          <c:dLblPos val="outEnd"/>
          <c:showLegendKey val="0"/>
          <c:showVal val="1"/>
          <c:showCatName val="0"/>
          <c:showSerName val="0"/>
          <c:showPercent val="0"/>
          <c:showBubbleSize val="0"/>
        </c:dLbls>
        <c:gapWidth val="100"/>
        <c:overlap val="-24"/>
        <c:axId val="453513728"/>
        <c:axId val="453514288"/>
      </c:barChart>
      <c:catAx>
        <c:axId val="45351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14288"/>
        <c:crosses val="autoZero"/>
        <c:auto val="1"/>
        <c:lblAlgn val="ctr"/>
        <c:lblOffset val="100"/>
        <c:noMultiLvlLbl val="0"/>
      </c:catAx>
      <c:valAx>
        <c:axId val="453514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13728"/>
        <c:crosses val="autoZero"/>
        <c:crossBetween val="between"/>
      </c:valAx>
      <c:spPr>
        <a:noFill/>
        <a:ln>
          <a:noFill/>
        </a:ln>
        <a:effectLst/>
      </c:spPr>
    </c:plotArea>
    <c:legend>
      <c:legendPos val="b"/>
      <c:layout>
        <c:manualLayout>
          <c:xMode val="edge"/>
          <c:yMode val="edge"/>
          <c:x val="0.44125403529552654"/>
          <c:y val="0.89044459924869301"/>
          <c:w val="0.12206576438595942"/>
          <c:h val="0.1095568556029255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Rp_ML!$J$173:$J$177</c:f>
              <c:strCache>
                <c:ptCount val="5"/>
                <c:pt idx="0">
                  <c:v>Indígena</c:v>
                </c:pt>
                <c:pt idx="1">
                  <c:v>Blanco</c:v>
                </c:pt>
                <c:pt idx="2">
                  <c:v>Mestizo</c:v>
                </c:pt>
                <c:pt idx="3">
                  <c:v>Afroecuatoriano</c:v>
                </c:pt>
                <c:pt idx="4">
                  <c:v>Montuvio</c:v>
                </c:pt>
              </c:strCache>
            </c:strRef>
          </c:cat>
          <c:val>
            <c:numRef>
              <c:f>Rp_ML!$K$173:$K$177</c:f>
              <c:numCache>
                <c:formatCode>#,##0.00</c:formatCode>
                <c:ptCount val="5"/>
                <c:pt idx="0">
                  <c:v>1.2634905999999999</c:v>
                </c:pt>
                <c:pt idx="1">
                  <c:v>5.4982762000000003</c:v>
                </c:pt>
                <c:pt idx="2">
                  <c:v>4.7592283999999996</c:v>
                </c:pt>
                <c:pt idx="3">
                  <c:v>7.1716860000000002</c:v>
                </c:pt>
                <c:pt idx="4">
                  <c:v>2.6025852</c:v>
                </c:pt>
              </c:numCache>
            </c:numRef>
          </c:val>
          <c:extLst>
            <c:ext xmlns:c16="http://schemas.microsoft.com/office/drawing/2014/chart" uri="{C3380CC4-5D6E-409C-BE32-E72D297353CC}">
              <c16:uniqueId val="{00000000-A16C-411A-9269-7E6429A12495}"/>
            </c:ext>
          </c:extLst>
        </c:ser>
        <c:ser>
          <c:idx val="1"/>
          <c:order val="1"/>
          <c:tx>
            <c:strRef>
              <c:f>Rp_ML!$L$55</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Rp_ML!$J$173:$J$177</c:f>
              <c:strCache>
                <c:ptCount val="5"/>
                <c:pt idx="0">
                  <c:v>Indígena</c:v>
                </c:pt>
                <c:pt idx="1">
                  <c:v>Blanco</c:v>
                </c:pt>
                <c:pt idx="2">
                  <c:v>Mestizo</c:v>
                </c:pt>
                <c:pt idx="3">
                  <c:v>Afroecuatoriano</c:v>
                </c:pt>
                <c:pt idx="4">
                  <c:v>Montuvio</c:v>
                </c:pt>
              </c:strCache>
            </c:strRef>
          </c:cat>
          <c:val>
            <c:numRef>
              <c:f>Rp_ML!$L$173:$L$177</c:f>
              <c:numCache>
                <c:formatCode>#,##0.00</c:formatCode>
                <c:ptCount val="5"/>
                <c:pt idx="0">
                  <c:v>1.9820450999999999</c:v>
                </c:pt>
                <c:pt idx="1">
                  <c:v>3.5899771</c:v>
                </c:pt>
                <c:pt idx="2">
                  <c:v>4.3790236</c:v>
                </c:pt>
                <c:pt idx="3">
                  <c:v>6.1610442000000001</c:v>
                </c:pt>
                <c:pt idx="4">
                  <c:v>2.8279019999999999</c:v>
                </c:pt>
              </c:numCache>
            </c:numRef>
          </c:val>
          <c:extLst>
            <c:ext xmlns:c16="http://schemas.microsoft.com/office/drawing/2014/chart" uri="{C3380CC4-5D6E-409C-BE32-E72D297353CC}">
              <c16:uniqueId val="{00000001-A16C-411A-9269-7E6429A12495}"/>
            </c:ext>
          </c:extLst>
        </c:ser>
        <c:dLbls>
          <c:dLblPos val="outEnd"/>
          <c:showLegendKey val="0"/>
          <c:showVal val="1"/>
          <c:showCatName val="0"/>
          <c:showSerName val="0"/>
          <c:showPercent val="0"/>
          <c:showBubbleSize val="0"/>
        </c:dLbls>
        <c:gapWidth val="100"/>
        <c:overlap val="-24"/>
        <c:axId val="453517648"/>
        <c:axId val="453518208"/>
      </c:barChart>
      <c:catAx>
        <c:axId val="45351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18208"/>
        <c:crosses val="autoZero"/>
        <c:auto val="1"/>
        <c:lblAlgn val="ctr"/>
        <c:lblOffset val="100"/>
        <c:noMultiLvlLbl val="0"/>
      </c:catAx>
      <c:valAx>
        <c:axId val="4535182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1764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95676793750665E-2"/>
          <c:y val="8.6352224911681791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Rp_ML!$J$168:$J$172</c:f>
              <c:strCache>
                <c:ptCount val="5"/>
                <c:pt idx="0">
                  <c:v>Nacional</c:v>
                </c:pt>
                <c:pt idx="1">
                  <c:v>Urbano</c:v>
                </c:pt>
                <c:pt idx="2">
                  <c:v>Rural</c:v>
                </c:pt>
                <c:pt idx="3">
                  <c:v>Hombres </c:v>
                </c:pt>
                <c:pt idx="4">
                  <c:v>Mujeres</c:v>
                </c:pt>
              </c:strCache>
            </c:strRef>
          </c:cat>
          <c:val>
            <c:numRef>
              <c:f>Rp_ML!$K$168:$K$172</c:f>
              <c:numCache>
                <c:formatCode>#,##0.00</c:formatCode>
                <c:ptCount val="5"/>
                <c:pt idx="0">
                  <c:v>4.4921838999999997</c:v>
                </c:pt>
                <c:pt idx="1">
                  <c:v>5.7776249000000002</c:v>
                </c:pt>
                <c:pt idx="2">
                  <c:v>1.9098743</c:v>
                </c:pt>
                <c:pt idx="3">
                  <c:v>3.4701637999999999</c:v>
                </c:pt>
                <c:pt idx="4">
                  <c:v>5.8599785000000004</c:v>
                </c:pt>
              </c:numCache>
            </c:numRef>
          </c:val>
          <c:extLst>
            <c:ext xmlns:c16="http://schemas.microsoft.com/office/drawing/2014/chart" uri="{C3380CC4-5D6E-409C-BE32-E72D297353CC}">
              <c16:uniqueId val="{00000000-17B9-491E-80F3-66B621026B9B}"/>
            </c:ext>
          </c:extLst>
        </c:ser>
        <c:ser>
          <c:idx val="1"/>
          <c:order val="1"/>
          <c:tx>
            <c:strRef>
              <c:f>Rp_ML!$L$55</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Rp_ML!$J$168:$J$172</c:f>
              <c:strCache>
                <c:ptCount val="5"/>
                <c:pt idx="0">
                  <c:v>Nacional</c:v>
                </c:pt>
                <c:pt idx="1">
                  <c:v>Urbano</c:v>
                </c:pt>
                <c:pt idx="2">
                  <c:v>Rural</c:v>
                </c:pt>
                <c:pt idx="3">
                  <c:v>Hombres </c:v>
                </c:pt>
                <c:pt idx="4">
                  <c:v>Mujeres</c:v>
                </c:pt>
              </c:strCache>
            </c:strRef>
          </c:cat>
          <c:val>
            <c:numRef>
              <c:f>Rp_ML!$L$168:$L$172</c:f>
              <c:numCache>
                <c:formatCode>#,##0.00</c:formatCode>
                <c:ptCount val="5"/>
                <c:pt idx="0">
                  <c:v>4.1371361999999996</c:v>
                </c:pt>
                <c:pt idx="1">
                  <c:v>5.2124231999999999</c:v>
                </c:pt>
                <c:pt idx="2">
                  <c:v>2.0206143000000001</c:v>
                </c:pt>
                <c:pt idx="3">
                  <c:v>3.4479275</c:v>
                </c:pt>
                <c:pt idx="4">
                  <c:v>5.0891190000000002</c:v>
                </c:pt>
              </c:numCache>
            </c:numRef>
          </c:val>
          <c:extLst>
            <c:ext xmlns:c16="http://schemas.microsoft.com/office/drawing/2014/chart" uri="{C3380CC4-5D6E-409C-BE32-E72D297353CC}">
              <c16:uniqueId val="{00000001-17B9-491E-80F3-66B621026B9B}"/>
            </c:ext>
          </c:extLst>
        </c:ser>
        <c:dLbls>
          <c:dLblPos val="outEnd"/>
          <c:showLegendKey val="0"/>
          <c:showVal val="1"/>
          <c:showCatName val="0"/>
          <c:showSerName val="0"/>
          <c:showPercent val="0"/>
          <c:showBubbleSize val="0"/>
        </c:dLbls>
        <c:gapWidth val="100"/>
        <c:overlap val="-24"/>
        <c:axId val="453521568"/>
        <c:axId val="453522128"/>
      </c:barChart>
      <c:catAx>
        <c:axId val="45352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22128"/>
        <c:crosses val="autoZero"/>
        <c:auto val="1"/>
        <c:lblAlgn val="ctr"/>
        <c:lblOffset val="100"/>
        <c:noMultiLvlLbl val="0"/>
      </c:catAx>
      <c:valAx>
        <c:axId val="4535221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2156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Rp_ML!$J$178:$J$182</c:f>
              <c:strCache>
                <c:ptCount val="5"/>
                <c:pt idx="0">
                  <c:v>15 a 17 años</c:v>
                </c:pt>
                <c:pt idx="1">
                  <c:v>18 a 29 años</c:v>
                </c:pt>
                <c:pt idx="2">
                  <c:v>30 a 45 años</c:v>
                </c:pt>
                <c:pt idx="3">
                  <c:v>46 a 64 años</c:v>
                </c:pt>
                <c:pt idx="4">
                  <c:v>mayores 65 años</c:v>
                </c:pt>
              </c:strCache>
            </c:strRef>
          </c:cat>
          <c:val>
            <c:numRef>
              <c:f>Rp_ML!$K$178:$K$182</c:f>
              <c:numCache>
                <c:formatCode>#,##0.00</c:formatCode>
                <c:ptCount val="5"/>
                <c:pt idx="0">
                  <c:v>3.9841280000000001</c:v>
                </c:pt>
                <c:pt idx="1">
                  <c:v>9.2562128000000001</c:v>
                </c:pt>
                <c:pt idx="2">
                  <c:v>3.5790017999999999</c:v>
                </c:pt>
                <c:pt idx="3">
                  <c:v>2.0429892000000001</c:v>
                </c:pt>
                <c:pt idx="4">
                  <c:v>1.0723597</c:v>
                </c:pt>
              </c:numCache>
            </c:numRef>
          </c:val>
          <c:extLst>
            <c:ext xmlns:c16="http://schemas.microsoft.com/office/drawing/2014/chart" uri="{C3380CC4-5D6E-409C-BE32-E72D297353CC}">
              <c16:uniqueId val="{00000000-9BCD-4636-ABE1-FB771ADC0A49}"/>
            </c:ext>
          </c:extLst>
        </c:ser>
        <c:ser>
          <c:idx val="1"/>
          <c:order val="1"/>
          <c:tx>
            <c:strRef>
              <c:f>Rp_ML!$L$55</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Rp_ML!$J$178:$J$182</c:f>
              <c:strCache>
                <c:ptCount val="5"/>
                <c:pt idx="0">
                  <c:v>15 a 17 años</c:v>
                </c:pt>
                <c:pt idx="1">
                  <c:v>18 a 29 años</c:v>
                </c:pt>
                <c:pt idx="2">
                  <c:v>30 a 45 años</c:v>
                </c:pt>
                <c:pt idx="3">
                  <c:v>46 a 64 años</c:v>
                </c:pt>
                <c:pt idx="4">
                  <c:v>mayores 65 años</c:v>
                </c:pt>
              </c:strCache>
            </c:strRef>
          </c:cat>
          <c:val>
            <c:numRef>
              <c:f>Rp_ML!$L$178:$L$182</c:f>
              <c:numCache>
                <c:formatCode>#,##0.00</c:formatCode>
                <c:ptCount val="5"/>
                <c:pt idx="0">
                  <c:v>3.3909753999999999</c:v>
                </c:pt>
                <c:pt idx="1">
                  <c:v>8.8835996000000002</c:v>
                </c:pt>
                <c:pt idx="2">
                  <c:v>3.2286926</c:v>
                </c:pt>
                <c:pt idx="3">
                  <c:v>2.0828006999999999</c:v>
                </c:pt>
                <c:pt idx="4">
                  <c:v>0.32407374</c:v>
                </c:pt>
              </c:numCache>
            </c:numRef>
          </c:val>
          <c:extLst>
            <c:ext xmlns:c16="http://schemas.microsoft.com/office/drawing/2014/chart" uri="{C3380CC4-5D6E-409C-BE32-E72D297353CC}">
              <c16:uniqueId val="{00000001-9BCD-4636-ABE1-FB771ADC0A49}"/>
            </c:ext>
          </c:extLst>
        </c:ser>
        <c:dLbls>
          <c:dLblPos val="outEnd"/>
          <c:showLegendKey val="0"/>
          <c:showVal val="1"/>
          <c:showCatName val="0"/>
          <c:showSerName val="0"/>
          <c:showPercent val="0"/>
          <c:showBubbleSize val="0"/>
        </c:dLbls>
        <c:gapWidth val="100"/>
        <c:overlap val="-24"/>
        <c:axId val="453525488"/>
        <c:axId val="453526048"/>
      </c:barChart>
      <c:catAx>
        <c:axId val="45352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26048"/>
        <c:crosses val="autoZero"/>
        <c:auto val="1"/>
        <c:lblAlgn val="ctr"/>
        <c:lblOffset val="100"/>
        <c:noMultiLvlLbl val="0"/>
      </c:catAx>
      <c:valAx>
        <c:axId val="4535260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2548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'Empleo y S.Social'!$J$9:$K$18</c:f>
              <c:multiLvlStrCache>
                <c:ptCount val="10"/>
                <c:lvl>
                  <c:pt idx="1">
                    <c:v> Urbano  </c:v>
                  </c:pt>
                  <c:pt idx="2">
                    <c:v> Rural </c:v>
                  </c:pt>
                  <c:pt idx="3">
                    <c:v> Hombre </c:v>
                  </c:pt>
                  <c:pt idx="4">
                    <c:v> Mujer </c:v>
                  </c:pt>
                  <c:pt idx="5">
                    <c:v> 15-17 </c:v>
                  </c:pt>
                  <c:pt idx="6">
                    <c:v> 18-29 </c:v>
                  </c:pt>
                  <c:pt idx="7">
                    <c:v> 30-45 </c:v>
                  </c:pt>
                  <c:pt idx="8">
                    <c:v> 46-64 </c:v>
                  </c:pt>
                  <c:pt idx="9">
                    <c:v> 65 a más </c:v>
                  </c:pt>
                </c:lvl>
                <c:lvl>
                  <c:pt idx="0">
                    <c:v>Nacional </c:v>
                  </c:pt>
                  <c:pt idx="1">
                    <c:v> Area </c:v>
                  </c:pt>
                  <c:pt idx="3">
                    <c:v> Sexo </c:v>
                  </c:pt>
                  <c:pt idx="5">
                    <c:v>Grupos de edad</c:v>
                  </c:pt>
                </c:lvl>
              </c:multiLvlStrCache>
            </c:multiLvlStrRef>
          </c:cat>
          <c:val>
            <c:numRef>
              <c:f>'Empleo y S.Social'!$L$9:$L$18</c:f>
              <c:numCache>
                <c:formatCode>0.00%</c:formatCode>
                <c:ptCount val="10"/>
                <c:pt idx="0">
                  <c:v>0.96158382584584789</c:v>
                </c:pt>
                <c:pt idx="1">
                  <c:v>0.95052470520428167</c:v>
                </c:pt>
                <c:pt idx="2">
                  <c:v>0.98352291205273656</c:v>
                </c:pt>
                <c:pt idx="3">
                  <c:v>0.96731237183369323</c:v>
                </c:pt>
                <c:pt idx="4">
                  <c:v>0.95361454871702034</c:v>
                </c:pt>
                <c:pt idx="5">
                  <c:v>0.95453215048604911</c:v>
                </c:pt>
                <c:pt idx="6">
                  <c:v>0.91020599256145218</c:v>
                </c:pt>
                <c:pt idx="7">
                  <c:v>0.97368565714088051</c:v>
                </c:pt>
                <c:pt idx="8">
                  <c:v>0.97973453761433149</c:v>
                </c:pt>
                <c:pt idx="9">
                  <c:v>0.99587184715598676</c:v>
                </c:pt>
              </c:numCache>
            </c:numRef>
          </c:val>
          <c:extLst>
            <c:ext xmlns:c16="http://schemas.microsoft.com/office/drawing/2014/chart" uri="{C3380CC4-5D6E-409C-BE32-E72D297353CC}">
              <c16:uniqueId val="{00000000-89AD-455A-A3BD-5D4C1FA28D6C}"/>
            </c:ext>
          </c:extLst>
        </c:ser>
        <c:dLbls>
          <c:dLblPos val="inEnd"/>
          <c:showLegendKey val="0"/>
          <c:showVal val="1"/>
          <c:showCatName val="0"/>
          <c:showSerName val="0"/>
          <c:showPercent val="0"/>
          <c:showBubbleSize val="0"/>
        </c:dLbls>
        <c:gapWidth val="100"/>
        <c:overlap val="-24"/>
        <c:axId val="1772274831"/>
        <c:axId val="200652623"/>
      </c:barChart>
      <c:catAx>
        <c:axId val="177227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00652623"/>
        <c:crosses val="autoZero"/>
        <c:auto val="1"/>
        <c:lblAlgn val="ctr"/>
        <c:lblOffset val="100"/>
        <c:noMultiLvlLbl val="0"/>
      </c:catAx>
      <c:valAx>
        <c:axId val="20065262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772274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Rp_ML!$J$196:$J$200</c:f>
              <c:strCache>
                <c:ptCount val="5"/>
                <c:pt idx="0">
                  <c:v>Nacional</c:v>
                </c:pt>
                <c:pt idx="1">
                  <c:v>Urbano</c:v>
                </c:pt>
                <c:pt idx="2">
                  <c:v>Rural</c:v>
                </c:pt>
                <c:pt idx="3">
                  <c:v>Hombres </c:v>
                </c:pt>
                <c:pt idx="4">
                  <c:v>Mujeres</c:v>
                </c:pt>
              </c:strCache>
            </c:strRef>
          </c:cat>
          <c:val>
            <c:numRef>
              <c:f>Rp_ML!$K$196:$K$200</c:f>
              <c:numCache>
                <c:formatCode>#,##0.00</c:formatCode>
                <c:ptCount val="5"/>
                <c:pt idx="0">
                  <c:v>39.521357000000002</c:v>
                </c:pt>
                <c:pt idx="1">
                  <c:v>41.125010000000003</c:v>
                </c:pt>
                <c:pt idx="2">
                  <c:v>36.115110000000001</c:v>
                </c:pt>
                <c:pt idx="3">
                  <c:v>41.718941000000001</c:v>
                </c:pt>
                <c:pt idx="4">
                  <c:v>37.379340999999997</c:v>
                </c:pt>
              </c:numCache>
            </c:numRef>
          </c:val>
          <c:extLst>
            <c:ext xmlns:c16="http://schemas.microsoft.com/office/drawing/2014/chart" uri="{C3380CC4-5D6E-409C-BE32-E72D297353CC}">
              <c16:uniqueId val="{00000000-A331-4735-BA0F-4134D5DA6BDF}"/>
            </c:ext>
          </c:extLst>
        </c:ser>
        <c:ser>
          <c:idx val="1"/>
          <c:order val="1"/>
          <c:tx>
            <c:strRef>
              <c:f>Rp_ML!$L$55</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Rp_ML!$J$196:$J$200</c:f>
              <c:strCache>
                <c:ptCount val="5"/>
                <c:pt idx="0">
                  <c:v>Nacional</c:v>
                </c:pt>
                <c:pt idx="1">
                  <c:v>Urbano</c:v>
                </c:pt>
                <c:pt idx="2">
                  <c:v>Rural</c:v>
                </c:pt>
                <c:pt idx="3">
                  <c:v>Hombres </c:v>
                </c:pt>
                <c:pt idx="4">
                  <c:v>Mujeres</c:v>
                </c:pt>
              </c:strCache>
            </c:strRef>
          </c:cat>
          <c:val>
            <c:numRef>
              <c:f>Rp_ML!$L$196:$L$200</c:f>
              <c:numCache>
                <c:formatCode>#,##0.00</c:formatCode>
                <c:ptCount val="5"/>
                <c:pt idx="0">
                  <c:v>37.651918999999999</c:v>
                </c:pt>
                <c:pt idx="1">
                  <c:v>39.466374999999999</c:v>
                </c:pt>
                <c:pt idx="2">
                  <c:v>33.766331000000001</c:v>
                </c:pt>
                <c:pt idx="3">
                  <c:v>40.605161000000003</c:v>
                </c:pt>
                <c:pt idx="4">
                  <c:v>34.758412</c:v>
                </c:pt>
              </c:numCache>
            </c:numRef>
          </c:val>
          <c:extLst>
            <c:ext xmlns:c16="http://schemas.microsoft.com/office/drawing/2014/chart" uri="{C3380CC4-5D6E-409C-BE32-E72D297353CC}">
              <c16:uniqueId val="{00000001-A331-4735-BA0F-4134D5DA6BDF}"/>
            </c:ext>
          </c:extLst>
        </c:ser>
        <c:ser>
          <c:idx val="2"/>
          <c:order val="2"/>
          <c:tx>
            <c:strRef>
              <c:f>Rp_ML!$M$55</c:f>
              <c:strCache>
                <c:ptCount val="1"/>
                <c:pt idx="0">
                  <c:v>2.019</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Rp_ML!$J$196:$J$200</c:f>
              <c:strCache>
                <c:ptCount val="5"/>
                <c:pt idx="0">
                  <c:v>Nacional</c:v>
                </c:pt>
                <c:pt idx="1">
                  <c:v>Urbano</c:v>
                </c:pt>
                <c:pt idx="2">
                  <c:v>Rural</c:v>
                </c:pt>
                <c:pt idx="3">
                  <c:v>Hombres </c:v>
                </c:pt>
                <c:pt idx="4">
                  <c:v>Mujeres</c:v>
                </c:pt>
              </c:strCache>
            </c:strRef>
          </c:cat>
          <c:val>
            <c:numRef>
              <c:f>Rp_ML!$M$196:$M$200</c:f>
              <c:numCache>
                <c:formatCode>#,##0.00</c:formatCode>
                <c:ptCount val="5"/>
                <c:pt idx="0">
                  <c:v>37.922706859903371</c:v>
                </c:pt>
                <c:pt idx="1">
                  <c:v>39.684170906778206</c:v>
                </c:pt>
                <c:pt idx="2">
                  <c:v>34.166501741894564</c:v>
                </c:pt>
                <c:pt idx="3">
                  <c:v>40.631744048012685</c:v>
                </c:pt>
                <c:pt idx="4">
                  <c:v>35.325559698109721</c:v>
                </c:pt>
              </c:numCache>
            </c:numRef>
          </c:val>
          <c:extLst>
            <c:ext xmlns:c16="http://schemas.microsoft.com/office/drawing/2014/chart" uri="{C3380CC4-5D6E-409C-BE32-E72D297353CC}">
              <c16:uniqueId val="{00000000-85B1-4D80-A571-4798E8294DE7}"/>
            </c:ext>
          </c:extLst>
        </c:ser>
        <c:dLbls>
          <c:dLblPos val="outEnd"/>
          <c:showLegendKey val="0"/>
          <c:showVal val="1"/>
          <c:showCatName val="0"/>
          <c:showSerName val="0"/>
          <c:showPercent val="0"/>
          <c:showBubbleSize val="0"/>
        </c:dLbls>
        <c:gapWidth val="100"/>
        <c:overlap val="-24"/>
        <c:axId val="453529968"/>
        <c:axId val="453530528"/>
      </c:barChart>
      <c:catAx>
        <c:axId val="45352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30528"/>
        <c:crosses val="autoZero"/>
        <c:auto val="1"/>
        <c:lblAlgn val="ctr"/>
        <c:lblOffset val="100"/>
        <c:noMultiLvlLbl val="0"/>
      </c:catAx>
      <c:valAx>
        <c:axId val="4535305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29968"/>
        <c:crosses val="autoZero"/>
        <c:crossBetween val="between"/>
      </c:valAx>
      <c:spPr>
        <a:noFill/>
        <a:ln>
          <a:noFill/>
        </a:ln>
        <a:effectLst/>
      </c:spPr>
    </c:plotArea>
    <c:legend>
      <c:legendPos val="b"/>
      <c:layout>
        <c:manualLayout>
          <c:xMode val="edge"/>
          <c:yMode val="edge"/>
          <c:x val="0.44125403529552654"/>
          <c:y val="0.89044459924869301"/>
          <c:w val="0.17984753658515915"/>
          <c:h val="0.1095561826803082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Rp_ML!$J$201:$J$205</c:f>
              <c:strCache>
                <c:ptCount val="5"/>
                <c:pt idx="0">
                  <c:v>Indígena</c:v>
                </c:pt>
                <c:pt idx="1">
                  <c:v>Blanco</c:v>
                </c:pt>
                <c:pt idx="2">
                  <c:v>Mestizo</c:v>
                </c:pt>
                <c:pt idx="3">
                  <c:v>Afroecuatoriano</c:v>
                </c:pt>
                <c:pt idx="4">
                  <c:v>Montuvio</c:v>
                </c:pt>
              </c:strCache>
            </c:strRef>
          </c:cat>
          <c:val>
            <c:numRef>
              <c:f>Rp_ML!$K$201:$K$205</c:f>
              <c:numCache>
                <c:formatCode>#,##0.00</c:formatCode>
                <c:ptCount val="5"/>
                <c:pt idx="0">
                  <c:v>21.884688000000001</c:v>
                </c:pt>
                <c:pt idx="1">
                  <c:v>45.791609999999999</c:v>
                </c:pt>
                <c:pt idx="2">
                  <c:v>41.396804000000003</c:v>
                </c:pt>
                <c:pt idx="3">
                  <c:v>31.340116999999999</c:v>
                </c:pt>
                <c:pt idx="4">
                  <c:v>32.466408000000001</c:v>
                </c:pt>
              </c:numCache>
            </c:numRef>
          </c:val>
          <c:extLst>
            <c:ext xmlns:c16="http://schemas.microsoft.com/office/drawing/2014/chart" uri="{C3380CC4-5D6E-409C-BE32-E72D297353CC}">
              <c16:uniqueId val="{00000000-C6EA-4B29-BF2B-16796B63C1DC}"/>
            </c:ext>
          </c:extLst>
        </c:ser>
        <c:ser>
          <c:idx val="1"/>
          <c:order val="1"/>
          <c:tx>
            <c:strRef>
              <c:f>Rp_ML!$L$55</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Rp_ML!$J$201:$J$205</c:f>
              <c:strCache>
                <c:ptCount val="5"/>
                <c:pt idx="0">
                  <c:v>Indígena</c:v>
                </c:pt>
                <c:pt idx="1">
                  <c:v>Blanco</c:v>
                </c:pt>
                <c:pt idx="2">
                  <c:v>Mestizo</c:v>
                </c:pt>
                <c:pt idx="3">
                  <c:v>Afroecuatoriano</c:v>
                </c:pt>
                <c:pt idx="4">
                  <c:v>Montuvio</c:v>
                </c:pt>
              </c:strCache>
            </c:strRef>
          </c:cat>
          <c:val>
            <c:numRef>
              <c:f>Rp_ML!$L$201:$L$205</c:f>
              <c:numCache>
                <c:formatCode>#,##0.00</c:formatCode>
                <c:ptCount val="5"/>
                <c:pt idx="0">
                  <c:v>19.951384000000001</c:v>
                </c:pt>
                <c:pt idx="1">
                  <c:v>48.749020000000002</c:v>
                </c:pt>
                <c:pt idx="2">
                  <c:v>39.402990000000003</c:v>
                </c:pt>
                <c:pt idx="3">
                  <c:v>29.517520999999999</c:v>
                </c:pt>
                <c:pt idx="4">
                  <c:v>39.957886999999999</c:v>
                </c:pt>
              </c:numCache>
            </c:numRef>
          </c:val>
          <c:extLst>
            <c:ext xmlns:c16="http://schemas.microsoft.com/office/drawing/2014/chart" uri="{C3380CC4-5D6E-409C-BE32-E72D297353CC}">
              <c16:uniqueId val="{00000001-C6EA-4B29-BF2B-16796B63C1DC}"/>
            </c:ext>
          </c:extLst>
        </c:ser>
        <c:ser>
          <c:idx val="2"/>
          <c:order val="2"/>
          <c:tx>
            <c:strRef>
              <c:f>Rp_ML!$M$55</c:f>
              <c:strCache>
                <c:ptCount val="1"/>
                <c:pt idx="0">
                  <c:v>2.019</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Rp_ML!$J$201:$J$205</c:f>
              <c:strCache>
                <c:ptCount val="5"/>
                <c:pt idx="0">
                  <c:v>Indígena</c:v>
                </c:pt>
                <c:pt idx="1">
                  <c:v>Blanco</c:v>
                </c:pt>
                <c:pt idx="2">
                  <c:v>Mestizo</c:v>
                </c:pt>
                <c:pt idx="3">
                  <c:v>Afroecuatoriano</c:v>
                </c:pt>
                <c:pt idx="4">
                  <c:v>Montuvio</c:v>
                </c:pt>
              </c:strCache>
            </c:strRef>
          </c:cat>
          <c:val>
            <c:numRef>
              <c:f>Rp_ML!$M$201:$M$205</c:f>
              <c:numCache>
                <c:formatCode>#,##0.00</c:formatCode>
                <c:ptCount val="5"/>
                <c:pt idx="0">
                  <c:v>22.51973624441818</c:v>
                </c:pt>
                <c:pt idx="1">
                  <c:v>48.006570420841101</c:v>
                </c:pt>
                <c:pt idx="2">
                  <c:v>39.676054419786325</c:v>
                </c:pt>
                <c:pt idx="3">
                  <c:v>29.920341961503439</c:v>
                </c:pt>
                <c:pt idx="4">
                  <c:v>38.943696384493705</c:v>
                </c:pt>
              </c:numCache>
            </c:numRef>
          </c:val>
          <c:extLst>
            <c:ext xmlns:c16="http://schemas.microsoft.com/office/drawing/2014/chart" uri="{C3380CC4-5D6E-409C-BE32-E72D297353CC}">
              <c16:uniqueId val="{00000000-11C4-431F-94D5-E4F9BD31392C}"/>
            </c:ext>
          </c:extLst>
        </c:ser>
        <c:dLbls>
          <c:dLblPos val="outEnd"/>
          <c:showLegendKey val="0"/>
          <c:showVal val="1"/>
          <c:showCatName val="0"/>
          <c:showSerName val="0"/>
          <c:showPercent val="0"/>
          <c:showBubbleSize val="0"/>
        </c:dLbls>
        <c:gapWidth val="100"/>
        <c:overlap val="-24"/>
        <c:axId val="453534448"/>
        <c:axId val="453535008"/>
      </c:barChart>
      <c:catAx>
        <c:axId val="45353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35008"/>
        <c:crosses val="autoZero"/>
        <c:auto val="1"/>
        <c:lblAlgn val="ctr"/>
        <c:lblOffset val="100"/>
        <c:noMultiLvlLbl val="0"/>
      </c:catAx>
      <c:valAx>
        <c:axId val="4535350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34448"/>
        <c:crosses val="autoZero"/>
        <c:crossBetween val="between"/>
      </c:valAx>
      <c:spPr>
        <a:noFill/>
        <a:ln>
          <a:noFill/>
        </a:ln>
        <a:effectLst/>
      </c:spPr>
    </c:plotArea>
    <c:legend>
      <c:legendPos val="b"/>
      <c:layout>
        <c:manualLayout>
          <c:xMode val="edge"/>
          <c:yMode val="edge"/>
          <c:x val="0.44125403529552654"/>
          <c:y val="0.89044459924869301"/>
          <c:w val="0.17935547534673907"/>
          <c:h val="0.1095562802402613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Rp_ML!$K$55</c:f>
              <c:strCache>
                <c:ptCount val="1"/>
                <c:pt idx="0">
                  <c:v>2.017</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Rp_ML!$J$206:$J$210</c:f>
              <c:strCache>
                <c:ptCount val="5"/>
                <c:pt idx="0">
                  <c:v>15 a 17 años</c:v>
                </c:pt>
                <c:pt idx="1">
                  <c:v>18 a 29 años</c:v>
                </c:pt>
                <c:pt idx="2">
                  <c:v>30 a 45 años</c:v>
                </c:pt>
                <c:pt idx="3">
                  <c:v>46 a 64 años</c:v>
                </c:pt>
                <c:pt idx="4">
                  <c:v>mayores 65 años</c:v>
                </c:pt>
              </c:strCache>
            </c:strRef>
          </c:cat>
          <c:val>
            <c:numRef>
              <c:f>Rp_ML!$K$206:$K$210</c:f>
              <c:numCache>
                <c:formatCode>#,##0.00</c:formatCode>
                <c:ptCount val="5"/>
                <c:pt idx="0">
                  <c:v>40.676468</c:v>
                </c:pt>
                <c:pt idx="1">
                  <c:v>26.475192</c:v>
                </c:pt>
                <c:pt idx="2">
                  <c:v>41.363221000000003</c:v>
                </c:pt>
                <c:pt idx="3">
                  <c:v>43.731496</c:v>
                </c:pt>
                <c:pt idx="4">
                  <c:v>44.721947</c:v>
                </c:pt>
              </c:numCache>
            </c:numRef>
          </c:val>
          <c:extLst>
            <c:ext xmlns:c16="http://schemas.microsoft.com/office/drawing/2014/chart" uri="{C3380CC4-5D6E-409C-BE32-E72D297353CC}">
              <c16:uniqueId val="{00000000-FA42-43F5-910A-D1EB746DABB3}"/>
            </c:ext>
          </c:extLst>
        </c:ser>
        <c:ser>
          <c:idx val="1"/>
          <c:order val="1"/>
          <c:tx>
            <c:strRef>
              <c:f>Rp_ML!$L$55</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Rp_ML!$J$206:$J$210</c:f>
              <c:strCache>
                <c:ptCount val="5"/>
                <c:pt idx="0">
                  <c:v>15 a 17 años</c:v>
                </c:pt>
                <c:pt idx="1">
                  <c:v>18 a 29 años</c:v>
                </c:pt>
                <c:pt idx="2">
                  <c:v>30 a 45 años</c:v>
                </c:pt>
                <c:pt idx="3">
                  <c:v>46 a 64 años</c:v>
                </c:pt>
                <c:pt idx="4">
                  <c:v>mayores 65 años</c:v>
                </c:pt>
              </c:strCache>
            </c:strRef>
          </c:cat>
          <c:val>
            <c:numRef>
              <c:f>Rp_ML!$L$206:$L$210</c:f>
              <c:numCache>
                <c:formatCode>#,##0.00</c:formatCode>
                <c:ptCount val="5"/>
                <c:pt idx="0">
                  <c:v>39.147070999999997</c:v>
                </c:pt>
                <c:pt idx="1">
                  <c:v>24.544924000000002</c:v>
                </c:pt>
                <c:pt idx="2">
                  <c:v>38.483179</c:v>
                </c:pt>
                <c:pt idx="3">
                  <c:v>42.653874999999999</c:v>
                </c:pt>
                <c:pt idx="4">
                  <c:v>43.418799999999997</c:v>
                </c:pt>
              </c:numCache>
            </c:numRef>
          </c:val>
          <c:extLst>
            <c:ext xmlns:c16="http://schemas.microsoft.com/office/drawing/2014/chart" uri="{C3380CC4-5D6E-409C-BE32-E72D297353CC}">
              <c16:uniqueId val="{00000001-FA42-43F5-910A-D1EB746DABB3}"/>
            </c:ext>
          </c:extLst>
        </c:ser>
        <c:ser>
          <c:idx val="2"/>
          <c:order val="2"/>
          <c:tx>
            <c:strRef>
              <c:f>Rp_ML!$M$55</c:f>
              <c:strCache>
                <c:ptCount val="1"/>
                <c:pt idx="0">
                  <c:v>2.019</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Rp_ML!$J$206:$J$210</c:f>
              <c:strCache>
                <c:ptCount val="5"/>
                <c:pt idx="0">
                  <c:v>15 a 17 años</c:v>
                </c:pt>
                <c:pt idx="1">
                  <c:v>18 a 29 años</c:v>
                </c:pt>
                <c:pt idx="2">
                  <c:v>30 a 45 años</c:v>
                </c:pt>
                <c:pt idx="3">
                  <c:v>46 a 64 años</c:v>
                </c:pt>
                <c:pt idx="4">
                  <c:v>mayores 65 años</c:v>
                </c:pt>
              </c:strCache>
            </c:strRef>
          </c:cat>
          <c:val>
            <c:numRef>
              <c:f>Rp_ML!$M$206:$M$210</c:f>
              <c:numCache>
                <c:formatCode>#,##0.00</c:formatCode>
                <c:ptCount val="5"/>
                <c:pt idx="0">
                  <c:v>39.159005609938411</c:v>
                </c:pt>
                <c:pt idx="1">
                  <c:v>23.714587863455012</c:v>
                </c:pt>
                <c:pt idx="2">
                  <c:v>39.925315569639473</c:v>
                </c:pt>
                <c:pt idx="3">
                  <c:v>43.155776656827939</c:v>
                </c:pt>
                <c:pt idx="4">
                  <c:v>44.819092778375087</c:v>
                </c:pt>
              </c:numCache>
            </c:numRef>
          </c:val>
          <c:extLst>
            <c:ext xmlns:c16="http://schemas.microsoft.com/office/drawing/2014/chart" uri="{C3380CC4-5D6E-409C-BE32-E72D297353CC}">
              <c16:uniqueId val="{00000000-16BC-49B9-B7E5-F14372B717E2}"/>
            </c:ext>
          </c:extLst>
        </c:ser>
        <c:dLbls>
          <c:dLblPos val="outEnd"/>
          <c:showLegendKey val="0"/>
          <c:showVal val="1"/>
          <c:showCatName val="0"/>
          <c:showSerName val="0"/>
          <c:showPercent val="0"/>
          <c:showBubbleSize val="0"/>
        </c:dLbls>
        <c:gapWidth val="100"/>
        <c:overlap val="-24"/>
        <c:axId val="453538928"/>
        <c:axId val="453539488"/>
      </c:barChart>
      <c:catAx>
        <c:axId val="4535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39488"/>
        <c:crosses val="autoZero"/>
        <c:auto val="1"/>
        <c:lblAlgn val="ctr"/>
        <c:lblOffset val="100"/>
        <c:noMultiLvlLbl val="0"/>
      </c:catAx>
      <c:valAx>
        <c:axId val="4535394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38928"/>
        <c:crosses val="autoZero"/>
        <c:crossBetween val="between"/>
      </c:valAx>
      <c:spPr>
        <a:noFill/>
        <a:ln>
          <a:noFill/>
        </a:ln>
        <a:effectLst/>
      </c:spPr>
    </c:plotArea>
    <c:legend>
      <c:legendPos val="b"/>
      <c:layout>
        <c:manualLayout>
          <c:xMode val="edge"/>
          <c:yMode val="edge"/>
          <c:x val="0.44125403529552654"/>
          <c:y val="0.89044459924869301"/>
          <c:w val="0.17935547534673907"/>
          <c:h val="9.982650283810991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Rp_ML!$J$12</c:f>
              <c:strCache>
                <c:ptCount val="1"/>
                <c:pt idx="0">
                  <c:v>Desempleo 18 a 29 años</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2"/>
            <c:marker>
              <c:symbol val="diamond"/>
              <c:size val="8"/>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extLst>
              <c:ext xmlns:c16="http://schemas.microsoft.com/office/drawing/2014/chart" uri="{C3380CC4-5D6E-409C-BE32-E72D297353CC}">
                <c16:uniqueId val="{00000003-00C7-4F00-BBEB-914C0790BE37}"/>
              </c:ext>
            </c:extLst>
          </c:dPt>
          <c:dPt>
            <c:idx val="3"/>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3-8A66-433B-8667-0E837E039492}"/>
              </c:ext>
            </c:extLst>
          </c:dPt>
          <c:dLbls>
            <c:dLbl>
              <c:idx val="0"/>
              <c:layout>
                <c:manualLayout>
                  <c:x val="-4.3558196739651826E-2"/>
                  <c:y val="7.6023566845252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C7-4F00-BBEB-914C0790BE37}"/>
                </c:ext>
              </c:extLst>
            </c:dLbl>
            <c:dLbl>
              <c:idx val="1"/>
              <c:layout>
                <c:manualLayout>
                  <c:x val="-4.6604242507195928E-2"/>
                  <c:y val="0.117545243337960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C7-4F00-BBEB-914C0790BE37}"/>
                </c:ext>
              </c:extLst>
            </c:dLbl>
            <c:dLbl>
              <c:idx val="2"/>
              <c:layout>
                <c:manualLayout>
                  <c:x val="-3.8921634808799309E-2"/>
                  <c:y val="0.11935873348836937"/>
                </c:manualLayout>
              </c:layout>
              <c:spPr>
                <a:noFill/>
                <a:ln>
                  <a:noFill/>
                </a:ln>
                <a:effectLst/>
              </c:spPr>
              <c:txPr>
                <a:bodyPr rot="0" spcFirstLastPara="1" vertOverflow="ellipsis" vert="horz" wrap="square" lIns="38100" tIns="19050" rIns="38100" bIns="19050" anchor="ctr" anchorCtr="0">
                  <a:spAutoFit/>
                </a:bodyPr>
                <a:lstStyle/>
                <a:p>
                  <a:pPr algn="ctr">
                    <a:defRPr lang="es-EC" sz="12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C7-4F00-BBEB-914C0790BE37}"/>
                </c:ext>
              </c:extLst>
            </c:dLbl>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Rp_ML!$J$13:$J$16</c:f>
              <c:strCache>
                <c:ptCount val="4"/>
                <c:pt idx="0">
                  <c:v>2.017</c:v>
                </c:pt>
                <c:pt idx="1">
                  <c:v>2.018</c:v>
                </c:pt>
                <c:pt idx="2">
                  <c:v>2.019</c:v>
                </c:pt>
                <c:pt idx="3">
                  <c:v>Meta 2021</c:v>
                </c:pt>
              </c:strCache>
            </c:strRef>
          </c:cat>
          <c:val>
            <c:numRef>
              <c:f>Rp_ML!$K$13:$K$16</c:f>
              <c:numCache>
                <c:formatCode>#,##0.00</c:formatCode>
                <c:ptCount val="4"/>
                <c:pt idx="0">
                  <c:v>9.2562128000000001</c:v>
                </c:pt>
                <c:pt idx="1">
                  <c:v>8.8835996000000002</c:v>
                </c:pt>
                <c:pt idx="2">
                  <c:v>9.4903955600485546</c:v>
                </c:pt>
                <c:pt idx="3" formatCode="General">
                  <c:v>7.6</c:v>
                </c:pt>
              </c:numCache>
            </c:numRef>
          </c:val>
          <c:smooth val="0"/>
          <c:extLst>
            <c:ext xmlns:c16="http://schemas.microsoft.com/office/drawing/2014/chart" uri="{C3380CC4-5D6E-409C-BE32-E72D297353CC}">
              <c16:uniqueId val="{00000004-00C7-4F00-BBEB-914C0790BE37}"/>
            </c:ext>
          </c:extLst>
        </c:ser>
        <c:dLbls>
          <c:showLegendKey val="0"/>
          <c:showVal val="0"/>
          <c:showCatName val="0"/>
          <c:showSerName val="0"/>
          <c:showPercent val="0"/>
          <c:showBubbleSize val="0"/>
        </c:dLbls>
        <c:marker val="1"/>
        <c:smooth val="0"/>
        <c:axId val="453542288"/>
        <c:axId val="453542848"/>
      </c:lineChart>
      <c:catAx>
        <c:axId val="45354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42848"/>
        <c:crosses val="autoZero"/>
        <c:auto val="1"/>
        <c:lblAlgn val="ctr"/>
        <c:lblOffset val="100"/>
        <c:noMultiLvlLbl val="0"/>
      </c:catAx>
      <c:valAx>
        <c:axId val="4535428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422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59313884089467E-2"/>
          <c:y val="3.9893449191515024E-2"/>
          <c:w val="0.90299228191839509"/>
          <c:h val="0.79826494972820772"/>
        </c:manualLayout>
      </c:layout>
      <c:lineChart>
        <c:grouping val="stacked"/>
        <c:varyColors val="0"/>
        <c:ser>
          <c:idx val="0"/>
          <c:order val="0"/>
          <c:tx>
            <c:strRef>
              <c:f>Rp_ML!$J$31</c:f>
              <c:strCache>
                <c:ptCount val="1"/>
                <c:pt idx="0">
                  <c:v>Brecha empleo adecuado</c:v>
                </c:pt>
              </c:strCache>
            </c:strRef>
          </c:tx>
          <c:spPr>
            <a:ln w="28575" cap="rnd">
              <a:solidFill>
                <a:schemeClr val="accent1"/>
              </a:solidFill>
              <a:prstDash val="solid"/>
              <a:round/>
            </a:ln>
            <a:effectLst/>
          </c:spPr>
          <c:marker>
            <c:symbol val="diamond"/>
            <c:size val="8"/>
            <c:spPr>
              <a:solidFill>
                <a:schemeClr val="accent1"/>
              </a:solidFill>
              <a:ln w="9525">
                <a:solidFill>
                  <a:schemeClr val="accent1"/>
                </a:solidFill>
                <a:prstDash val="solid"/>
              </a:ln>
              <a:effectLst/>
            </c:spPr>
          </c:marker>
          <c:dPt>
            <c:idx val="2"/>
            <c:marker>
              <c:symbol val="diamond"/>
              <c:size val="8"/>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extLst>
              <c:ext xmlns:c16="http://schemas.microsoft.com/office/drawing/2014/chart" uri="{C3380CC4-5D6E-409C-BE32-E72D297353CC}">
                <c16:uniqueId val="{00000003-3479-4D28-BD6F-CBA1B8A13957}"/>
              </c:ext>
            </c:extLst>
          </c:dPt>
          <c:dPt>
            <c:idx val="3"/>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3-8B6A-433E-8460-A4600A564389}"/>
              </c:ext>
            </c:extLst>
          </c:dPt>
          <c:dLbls>
            <c:dLbl>
              <c:idx val="0"/>
              <c:layout>
                <c:manualLayout>
                  <c:x val="-5.1854996118633125E-2"/>
                  <c:y val="0.106383275767230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79-4D28-BD6F-CBA1B8A13957}"/>
                </c:ext>
              </c:extLst>
            </c:dLbl>
            <c:dLbl>
              <c:idx val="1"/>
              <c:layout>
                <c:manualLayout>
                  <c:x val="-5.3929195963378453E-2"/>
                  <c:y val="0.134752149305158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79-4D28-BD6F-CBA1B8A13957}"/>
                </c:ext>
              </c:extLst>
            </c:dLbl>
            <c:dLbl>
              <c:idx val="2"/>
              <c:layout>
                <c:manualLayout>
                  <c:x val="-5.1949610241572505E-2"/>
                  <c:y val="0.10378902225208973"/>
                </c:manualLayout>
              </c:layout>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79-4D28-BD6F-CBA1B8A13957}"/>
                </c:ext>
              </c:extLst>
            </c:dLbl>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Rp_ML!$J$33:$J$36</c:f>
              <c:strCache>
                <c:ptCount val="4"/>
                <c:pt idx="0">
                  <c:v>2.017</c:v>
                </c:pt>
                <c:pt idx="1">
                  <c:v>2.018</c:v>
                </c:pt>
                <c:pt idx="2">
                  <c:v>2.019</c:v>
                </c:pt>
                <c:pt idx="3">
                  <c:v>Meta 2021</c:v>
                </c:pt>
              </c:strCache>
            </c:strRef>
          </c:cat>
          <c:val>
            <c:numRef>
              <c:f>Rp_ML!$K$33:$K$36</c:f>
              <c:numCache>
                <c:formatCode>0.00</c:formatCode>
                <c:ptCount val="4"/>
                <c:pt idx="0">
                  <c:v>34.181993697014704</c:v>
                </c:pt>
                <c:pt idx="1">
                  <c:v>37.057036658916189</c:v>
                </c:pt>
                <c:pt idx="2">
                  <c:v>36.020084134620525</c:v>
                </c:pt>
                <c:pt idx="3" formatCode="General">
                  <c:v>28.7</c:v>
                </c:pt>
              </c:numCache>
            </c:numRef>
          </c:val>
          <c:smooth val="0"/>
          <c:extLst>
            <c:ext xmlns:c16="http://schemas.microsoft.com/office/drawing/2014/chart" uri="{C3380CC4-5D6E-409C-BE32-E72D297353CC}">
              <c16:uniqueId val="{00000005-3479-4D28-BD6F-CBA1B8A13957}"/>
            </c:ext>
          </c:extLst>
        </c:ser>
        <c:dLbls>
          <c:showLegendKey val="0"/>
          <c:showVal val="0"/>
          <c:showCatName val="0"/>
          <c:showSerName val="0"/>
          <c:showPercent val="0"/>
          <c:showBubbleSize val="0"/>
        </c:dLbls>
        <c:marker val="1"/>
        <c:smooth val="0"/>
        <c:axId val="453545088"/>
        <c:axId val="453545648"/>
      </c:lineChart>
      <c:catAx>
        <c:axId val="45354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45648"/>
        <c:crosses val="autoZero"/>
        <c:auto val="1"/>
        <c:lblAlgn val="ctr"/>
        <c:lblOffset val="100"/>
        <c:noMultiLvlLbl val="0"/>
      </c:catAx>
      <c:valAx>
        <c:axId val="4535456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450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0769572297803E-2"/>
          <c:y val="6.8262202148080389E-2"/>
          <c:w val="0.90299228191839509"/>
          <c:h val="0.79826494972820772"/>
        </c:manualLayout>
      </c:layout>
      <c:lineChart>
        <c:grouping val="stacked"/>
        <c:varyColors val="0"/>
        <c:ser>
          <c:idx val="0"/>
          <c:order val="0"/>
          <c:tx>
            <c:strRef>
              <c:f>Rp_ML!$A$43</c:f>
              <c:strCache>
                <c:ptCount val="1"/>
                <c:pt idx="0">
                  <c:v>Meta.- </c:v>
                </c:pt>
              </c:strCache>
            </c:strRef>
          </c:tx>
          <c:spPr>
            <a:ln w="28575" cap="rnd" cmpd="sng">
              <a:solidFill>
                <a:schemeClr val="accent1"/>
              </a:solidFill>
              <a:prstDash val="solid"/>
              <a:round/>
            </a:ln>
            <a:effectLst/>
          </c:spPr>
          <c:marker>
            <c:symbol val="diamond"/>
            <c:size val="8"/>
            <c:spPr>
              <a:solidFill>
                <a:schemeClr val="accent1"/>
              </a:solidFill>
              <a:ln w="9525">
                <a:solidFill>
                  <a:schemeClr val="accent1"/>
                </a:solidFill>
                <a:prstDash val="solid"/>
              </a:ln>
              <a:effectLst/>
            </c:spPr>
          </c:marker>
          <c:dPt>
            <c:idx val="2"/>
            <c:marker>
              <c:symbol val="diamond"/>
              <c:size val="8"/>
              <c:spPr>
                <a:solidFill>
                  <a:schemeClr val="accent1"/>
                </a:solidFill>
                <a:ln w="9525">
                  <a:solidFill>
                    <a:schemeClr val="accent1"/>
                  </a:solidFill>
                  <a:prstDash val="solid"/>
                </a:ln>
                <a:effectLst/>
              </c:spPr>
            </c:marker>
            <c:bubble3D val="0"/>
            <c:spPr>
              <a:ln w="28575" cap="rnd" cmpd="sng">
                <a:solidFill>
                  <a:schemeClr val="accent1"/>
                </a:solidFill>
                <a:prstDash val="solid"/>
                <a:round/>
              </a:ln>
              <a:effectLst/>
            </c:spPr>
            <c:extLst>
              <c:ext xmlns:c16="http://schemas.microsoft.com/office/drawing/2014/chart" uri="{C3380CC4-5D6E-409C-BE32-E72D297353CC}">
                <c16:uniqueId val="{00000001-CEFC-4CBD-95B7-082BBC990A92}"/>
              </c:ext>
            </c:extLst>
          </c:dPt>
          <c:dPt>
            <c:idx val="3"/>
            <c:marker>
              <c:symbol val="diamond"/>
              <c:size val="8"/>
              <c:spPr>
                <a:solidFill>
                  <a:schemeClr val="accent1"/>
                </a:solidFill>
                <a:ln w="9525">
                  <a:solidFill>
                    <a:schemeClr val="accent1"/>
                  </a:solidFill>
                  <a:prstDash val="sysDot"/>
                </a:ln>
                <a:effectLst/>
              </c:spPr>
            </c:marker>
            <c:bubble3D val="0"/>
            <c:spPr>
              <a:ln w="28575" cap="rnd" cmpd="sng">
                <a:solidFill>
                  <a:schemeClr val="accent1"/>
                </a:solidFill>
                <a:prstDash val="sysDot"/>
                <a:round/>
              </a:ln>
              <a:effectLst/>
            </c:spPr>
            <c:extLst>
              <c:ext xmlns:c16="http://schemas.microsoft.com/office/drawing/2014/chart" uri="{C3380CC4-5D6E-409C-BE32-E72D297353CC}">
                <c16:uniqueId val="{00000003-8A22-418A-AED8-790DD462AA54}"/>
              </c:ext>
            </c:extLst>
          </c:dPt>
          <c:dLbls>
            <c:dLbl>
              <c:idx val="0"/>
              <c:layout>
                <c:manualLayout>
                  <c:x val="-4.3361693756208755E-2"/>
                  <c:y val="-9.2763881591409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FC-4CBD-95B7-082BBC990A92}"/>
                </c:ext>
              </c:extLst>
            </c:dLbl>
            <c:dLbl>
              <c:idx val="1"/>
              <c:layout>
                <c:manualLayout>
                  <c:x val="-4.5426536316028221E-2"/>
                  <c:y val="-0.117500916682451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FC-4CBD-95B7-082BBC990A92}"/>
                </c:ext>
              </c:extLst>
            </c:dLbl>
            <c:dLbl>
              <c:idx val="2"/>
              <c:layout>
                <c:manualLayout>
                  <c:x val="-3.8859675074214901E-2"/>
                  <c:y val="0.11392521047009847"/>
                </c:manualLayout>
              </c:layout>
              <c:spPr>
                <a:noFill/>
                <a:ln>
                  <a:noFill/>
                </a:ln>
                <a:effectLst/>
              </c:spPr>
              <c:txPr>
                <a:bodyPr rot="0" spcFirstLastPara="1" vertOverflow="ellipsis" vert="horz" wrap="square" lIns="38100" tIns="19050" rIns="38100" bIns="19050" anchor="ctr" anchorCtr="0">
                  <a:spAutoFit/>
                </a:bodyPr>
                <a:lstStyle/>
                <a:p>
                  <a:pPr algn="ctr" rtl="0">
                    <a:defRPr lang="es-EC" sz="11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FC-4CBD-95B7-082BBC990A9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2-418A-AED8-790DD462AA54}"/>
                </c:ext>
              </c:extLst>
            </c:dLbl>
            <c:spPr>
              <a:noFill/>
              <a:ln>
                <a:noFill/>
              </a:ln>
              <a:effectLst/>
            </c:spPr>
            <c:txPr>
              <a:bodyPr rot="0" spcFirstLastPara="1" vertOverflow="ellipsis" vert="horz" wrap="square" lIns="38100" tIns="19050" rIns="38100" bIns="19050" anchor="ctr" anchorCtr="0">
                <a:spAutoFit/>
              </a:bodyPr>
              <a:lstStyle/>
              <a:p>
                <a:pPr algn="ctr" rtl="0">
                  <a:defRPr lang="es-EC" sz="1100" b="1"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Rp_ML!$J$46:$J$49</c:f>
              <c:strCache>
                <c:ptCount val="4"/>
                <c:pt idx="0">
                  <c:v>2.017</c:v>
                </c:pt>
                <c:pt idx="1">
                  <c:v>2.018</c:v>
                </c:pt>
                <c:pt idx="2">
                  <c:v>2.019</c:v>
                </c:pt>
                <c:pt idx="3">
                  <c:v>Meta 2021</c:v>
                </c:pt>
              </c:strCache>
            </c:strRef>
          </c:cat>
          <c:val>
            <c:numRef>
              <c:f>Rp_ML!$K$46:$K$49</c:f>
              <c:numCache>
                <c:formatCode>#,##0.00</c:formatCode>
                <c:ptCount val="4"/>
                <c:pt idx="0">
                  <c:v>39.521357000000002</c:v>
                </c:pt>
                <c:pt idx="1">
                  <c:v>37.651918999999999</c:v>
                </c:pt>
                <c:pt idx="2" formatCode="General">
                  <c:v>0</c:v>
                </c:pt>
                <c:pt idx="3" formatCode="General">
                  <c:v>51.2</c:v>
                </c:pt>
              </c:numCache>
            </c:numRef>
          </c:val>
          <c:smooth val="0"/>
          <c:extLst>
            <c:ext xmlns:c16="http://schemas.microsoft.com/office/drawing/2014/chart" uri="{C3380CC4-5D6E-409C-BE32-E72D297353CC}">
              <c16:uniqueId val="{00000004-CEFC-4CBD-95B7-082BBC990A92}"/>
            </c:ext>
          </c:extLst>
        </c:ser>
        <c:dLbls>
          <c:showLegendKey val="0"/>
          <c:showVal val="0"/>
          <c:showCatName val="0"/>
          <c:showSerName val="0"/>
          <c:showPercent val="0"/>
          <c:showBubbleSize val="0"/>
        </c:dLbls>
        <c:marker val="1"/>
        <c:smooth val="0"/>
        <c:axId val="453547888"/>
        <c:axId val="453548448"/>
      </c:lineChart>
      <c:catAx>
        <c:axId val="45354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48448"/>
        <c:crosses val="autoZero"/>
        <c:auto val="1"/>
        <c:lblAlgn val="ctr"/>
        <c:lblOffset val="100"/>
        <c:noMultiLvlLbl val="0"/>
      </c:catAx>
      <c:valAx>
        <c:axId val="4535484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478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Rp_ML!$J$21</c:f>
              <c:strCache>
                <c:ptCount val="1"/>
                <c:pt idx="0">
                  <c:v>empleo adecuado 18 a 29 años</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2"/>
            <c:marker>
              <c:symbol val="diamond"/>
              <c:size val="8"/>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extLst>
              <c:ext xmlns:c16="http://schemas.microsoft.com/office/drawing/2014/chart" uri="{C3380CC4-5D6E-409C-BE32-E72D297353CC}">
                <c16:uniqueId val="{00000001-3DF6-48E9-95E5-EE0323EEBF8E}"/>
              </c:ext>
            </c:extLst>
          </c:dPt>
          <c:dPt>
            <c:idx val="3"/>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3-49B6-4676-816F-824B373632A6}"/>
              </c:ext>
            </c:extLst>
          </c:dPt>
          <c:dLbls>
            <c:dLbl>
              <c:idx val="0"/>
              <c:layout>
                <c:manualLayout>
                  <c:x val="-5.1201491374463719E-2"/>
                  <c:y val="0.117841452925872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F6-48E9-95E5-EE0323EEBF8E}"/>
                </c:ext>
              </c:extLst>
            </c:dLbl>
            <c:dLbl>
              <c:idx val="1"/>
              <c:layout>
                <c:manualLayout>
                  <c:x val="-5.3761565943186908E-2"/>
                  <c:y val="0.145035634370304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F6-48E9-95E5-EE0323EEBF8E}"/>
                </c:ext>
              </c:extLst>
            </c:dLbl>
            <c:dLbl>
              <c:idx val="2"/>
              <c:layout>
                <c:manualLayout>
                  <c:x val="-4.0961193099570976E-2"/>
                  <c:y val="0.1178414529258727"/>
                </c:manualLayout>
              </c:layout>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F6-48E9-95E5-EE0323EEBF8E}"/>
                </c:ext>
              </c:extLst>
            </c:dLbl>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Rp_ML!$J$22:$J$25</c:f>
              <c:strCache>
                <c:ptCount val="4"/>
                <c:pt idx="0">
                  <c:v>2.017</c:v>
                </c:pt>
                <c:pt idx="1">
                  <c:v>2.018</c:v>
                </c:pt>
                <c:pt idx="2">
                  <c:v>2.019</c:v>
                </c:pt>
                <c:pt idx="3">
                  <c:v>Meta 2021</c:v>
                </c:pt>
              </c:strCache>
            </c:strRef>
          </c:cat>
          <c:val>
            <c:numRef>
              <c:f>Rp_ML!$K$22:$K$25</c:f>
              <c:numCache>
                <c:formatCode>0.00</c:formatCode>
                <c:ptCount val="4"/>
                <c:pt idx="0">
                  <c:v>40.102331999999997</c:v>
                </c:pt>
                <c:pt idx="1">
                  <c:v>38.923735999999998</c:v>
                </c:pt>
                <c:pt idx="2">
                  <c:v>37.946580479698646</c:v>
                </c:pt>
                <c:pt idx="3" formatCode="General">
                  <c:v>47.9</c:v>
                </c:pt>
              </c:numCache>
            </c:numRef>
          </c:val>
          <c:smooth val="0"/>
          <c:extLst>
            <c:ext xmlns:c16="http://schemas.microsoft.com/office/drawing/2014/chart" uri="{C3380CC4-5D6E-409C-BE32-E72D297353CC}">
              <c16:uniqueId val="{00000004-3DF6-48E9-95E5-EE0323EEBF8E}"/>
            </c:ext>
          </c:extLst>
        </c:ser>
        <c:dLbls>
          <c:showLegendKey val="0"/>
          <c:showVal val="0"/>
          <c:showCatName val="0"/>
          <c:showSerName val="0"/>
          <c:showPercent val="0"/>
          <c:showBubbleSize val="0"/>
        </c:dLbls>
        <c:marker val="1"/>
        <c:smooth val="0"/>
        <c:axId val="453550688"/>
        <c:axId val="453551248"/>
      </c:lineChart>
      <c:catAx>
        <c:axId val="45355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51248"/>
        <c:crosses val="autoZero"/>
        <c:auto val="1"/>
        <c:lblAlgn val="ctr"/>
        <c:lblOffset val="100"/>
        <c:noMultiLvlLbl val="0"/>
      </c:catAx>
      <c:valAx>
        <c:axId val="4535512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35506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Rp_Pb!$K$20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Rp_Pb!$J$21:$J$25</c:f>
              <c:strCache>
                <c:ptCount val="5"/>
                <c:pt idx="0">
                  <c:v>Nacional</c:v>
                </c:pt>
                <c:pt idx="1">
                  <c:v>Urbano</c:v>
                </c:pt>
                <c:pt idx="2">
                  <c:v>Rural</c:v>
                </c:pt>
                <c:pt idx="3">
                  <c:v>Hombres </c:v>
                </c:pt>
                <c:pt idx="4">
                  <c:v>Mujeres</c:v>
                </c:pt>
              </c:strCache>
            </c:strRef>
          </c:cat>
          <c:val>
            <c:numRef>
              <c:f>Rp_Pb!$K$21:$K$25</c:f>
              <c:numCache>
                <c:formatCode>#,##0.00</c:formatCode>
                <c:ptCount val="5"/>
                <c:pt idx="0">
                  <c:v>23.091999000000001</c:v>
                </c:pt>
                <c:pt idx="1">
                  <c:v>14.641888</c:v>
                </c:pt>
                <c:pt idx="2">
                  <c:v>40.976993</c:v>
                </c:pt>
                <c:pt idx="3">
                  <c:v>22.662931</c:v>
                </c:pt>
                <c:pt idx="4">
                  <c:v>23.510245999999999</c:v>
                </c:pt>
              </c:numCache>
            </c:numRef>
          </c:val>
          <c:extLst>
            <c:ext xmlns:c16="http://schemas.microsoft.com/office/drawing/2014/chart" uri="{C3380CC4-5D6E-409C-BE32-E72D297353CC}">
              <c16:uniqueId val="{00000000-5A06-48AD-AA46-FCD3EDDD49E0}"/>
            </c:ext>
          </c:extLst>
        </c:ser>
        <c:ser>
          <c:idx val="1"/>
          <c:order val="1"/>
          <c:tx>
            <c:strRef>
              <c:f>Rp_Pb!$L$20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Rp_Pb!$J$21:$J$25</c:f>
              <c:strCache>
                <c:ptCount val="5"/>
                <c:pt idx="0">
                  <c:v>Nacional</c:v>
                </c:pt>
                <c:pt idx="1">
                  <c:v>Urbano</c:v>
                </c:pt>
                <c:pt idx="2">
                  <c:v>Rural</c:v>
                </c:pt>
                <c:pt idx="3">
                  <c:v>Hombres </c:v>
                </c:pt>
                <c:pt idx="4">
                  <c:v>Mujeres</c:v>
                </c:pt>
              </c:strCache>
            </c:strRef>
          </c:cat>
          <c:val>
            <c:numRef>
              <c:f>Rp_Pb!$L$21:$L$25</c:f>
              <c:numCache>
                <c:formatCode>#,##0.00</c:formatCode>
                <c:ptCount val="5"/>
                <c:pt idx="0">
                  <c:v>24.504228000000001</c:v>
                </c:pt>
                <c:pt idx="1">
                  <c:v>15.855371</c:v>
                </c:pt>
                <c:pt idx="2">
                  <c:v>42.958652000000001</c:v>
                </c:pt>
                <c:pt idx="3">
                  <c:v>24.029046000000001</c:v>
                </c:pt>
                <c:pt idx="4">
                  <c:v>24.969508999999999</c:v>
                </c:pt>
              </c:numCache>
            </c:numRef>
          </c:val>
          <c:extLst>
            <c:ext xmlns:c16="http://schemas.microsoft.com/office/drawing/2014/chart" uri="{C3380CC4-5D6E-409C-BE32-E72D297353CC}">
              <c16:uniqueId val="{00000001-5A06-48AD-AA46-FCD3EDDD49E0}"/>
            </c:ext>
          </c:extLst>
        </c:ser>
        <c:ser>
          <c:idx val="2"/>
          <c:order val="2"/>
          <c:tx>
            <c:strRef>
              <c:f>Rp_Pb!$M$20</c:f>
              <c:strCache>
                <c:ptCount val="1"/>
                <c:pt idx="0">
                  <c:v>2.019</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Rp_Pb!$J$21:$J$25</c:f>
              <c:strCache>
                <c:ptCount val="5"/>
                <c:pt idx="0">
                  <c:v>Nacional</c:v>
                </c:pt>
                <c:pt idx="1">
                  <c:v>Urbano</c:v>
                </c:pt>
                <c:pt idx="2">
                  <c:v>Rural</c:v>
                </c:pt>
                <c:pt idx="3">
                  <c:v>Hombres </c:v>
                </c:pt>
                <c:pt idx="4">
                  <c:v>Mujeres</c:v>
                </c:pt>
              </c:strCache>
            </c:strRef>
          </c:cat>
          <c:val>
            <c:numRef>
              <c:f>Rp_Pb!$M$21:$M$25</c:f>
              <c:numCache>
                <c:formatCode>#,##0.00</c:formatCode>
                <c:ptCount val="5"/>
                <c:pt idx="0">
                  <c:v>25.475784291044139</c:v>
                </c:pt>
                <c:pt idx="1">
                  <c:v>16.842721233427156</c:v>
                </c:pt>
                <c:pt idx="2">
                  <c:v>43.830532798990376</c:v>
                </c:pt>
                <c:pt idx="3">
                  <c:v>25.312505189375145</c:v>
                </c:pt>
                <c:pt idx="4">
                  <c:v>25.63223214943703</c:v>
                </c:pt>
              </c:numCache>
            </c:numRef>
          </c:val>
          <c:extLst>
            <c:ext xmlns:c16="http://schemas.microsoft.com/office/drawing/2014/chart" uri="{C3380CC4-5D6E-409C-BE32-E72D297353CC}">
              <c16:uniqueId val="{00000000-BD0B-4D57-AE0F-DFF9F1F02024}"/>
            </c:ext>
          </c:extLst>
        </c:ser>
        <c:dLbls>
          <c:dLblPos val="outEnd"/>
          <c:showLegendKey val="0"/>
          <c:showVal val="1"/>
          <c:showCatName val="0"/>
          <c:showSerName val="0"/>
          <c:showPercent val="0"/>
          <c:showBubbleSize val="0"/>
        </c:dLbls>
        <c:gapWidth val="100"/>
        <c:overlap val="-24"/>
        <c:axId val="453554608"/>
        <c:axId val="453555168"/>
      </c:barChart>
      <c:catAx>
        <c:axId val="45355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55168"/>
        <c:crosses val="autoZero"/>
        <c:auto val="1"/>
        <c:lblAlgn val="ctr"/>
        <c:lblOffset val="100"/>
        <c:noMultiLvlLbl val="0"/>
      </c:catAx>
      <c:valAx>
        <c:axId val="4535551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3554608"/>
        <c:crosses val="autoZero"/>
        <c:crossBetween val="between"/>
      </c:valAx>
      <c:spPr>
        <a:noFill/>
        <a:ln>
          <a:noFill/>
        </a:ln>
        <a:effectLst/>
      </c:spPr>
    </c:plotArea>
    <c:legend>
      <c:legendPos val="b"/>
      <c:layout>
        <c:manualLayout>
          <c:xMode val="edge"/>
          <c:yMode val="edge"/>
          <c:x val="0.44125403529552654"/>
          <c:y val="0.89044459924869301"/>
          <c:w val="0.18253256484486602"/>
          <c:h val="8.249311239559681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Rp_Pb!$K$20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Rp_Pb!$J$26:$J$30</c:f>
              <c:strCache>
                <c:ptCount val="5"/>
                <c:pt idx="0">
                  <c:v>Indígena</c:v>
                </c:pt>
                <c:pt idx="1">
                  <c:v>Blanco</c:v>
                </c:pt>
                <c:pt idx="2">
                  <c:v>Mestizo</c:v>
                </c:pt>
                <c:pt idx="3">
                  <c:v>Afroecuatoriano</c:v>
                </c:pt>
                <c:pt idx="4">
                  <c:v>Montuvio</c:v>
                </c:pt>
              </c:strCache>
            </c:strRef>
          </c:cat>
          <c:val>
            <c:numRef>
              <c:f>Rp_Pb!$K$26:$K$30</c:f>
              <c:numCache>
                <c:formatCode>#,##0.00</c:formatCode>
                <c:ptCount val="5"/>
                <c:pt idx="0">
                  <c:v>56.129178000000003</c:v>
                </c:pt>
                <c:pt idx="1">
                  <c:v>15.418839</c:v>
                </c:pt>
                <c:pt idx="2">
                  <c:v>19.062892000000002</c:v>
                </c:pt>
                <c:pt idx="3">
                  <c:v>26.004729000000001</c:v>
                </c:pt>
                <c:pt idx="4">
                  <c:v>27.052955000000001</c:v>
                </c:pt>
              </c:numCache>
            </c:numRef>
          </c:val>
          <c:extLst>
            <c:ext xmlns:c16="http://schemas.microsoft.com/office/drawing/2014/chart" uri="{C3380CC4-5D6E-409C-BE32-E72D297353CC}">
              <c16:uniqueId val="{00000000-9724-4568-88C3-04A40C352267}"/>
            </c:ext>
          </c:extLst>
        </c:ser>
        <c:ser>
          <c:idx val="1"/>
          <c:order val="1"/>
          <c:tx>
            <c:strRef>
              <c:f>Rp_Pb!$L$20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Rp_Pb!$J$26:$J$30</c:f>
              <c:strCache>
                <c:ptCount val="5"/>
                <c:pt idx="0">
                  <c:v>Indígena</c:v>
                </c:pt>
                <c:pt idx="1">
                  <c:v>Blanco</c:v>
                </c:pt>
                <c:pt idx="2">
                  <c:v>Mestizo</c:v>
                </c:pt>
                <c:pt idx="3">
                  <c:v>Afroecuatoriano</c:v>
                </c:pt>
                <c:pt idx="4">
                  <c:v>Montuvio</c:v>
                </c:pt>
              </c:strCache>
            </c:strRef>
          </c:cat>
          <c:val>
            <c:numRef>
              <c:f>Rp_Pb!$L$26:$L$30</c:f>
              <c:numCache>
                <c:formatCode>#,##0.00</c:formatCode>
                <c:ptCount val="5"/>
                <c:pt idx="0">
                  <c:v>55.370868000000002</c:v>
                </c:pt>
                <c:pt idx="1">
                  <c:v>12.576810999999999</c:v>
                </c:pt>
                <c:pt idx="2">
                  <c:v>19.466588999999999</c:v>
                </c:pt>
                <c:pt idx="3">
                  <c:v>33.474065000000003</c:v>
                </c:pt>
                <c:pt idx="4">
                  <c:v>37.410322000000001</c:v>
                </c:pt>
              </c:numCache>
            </c:numRef>
          </c:val>
          <c:extLst>
            <c:ext xmlns:c16="http://schemas.microsoft.com/office/drawing/2014/chart" uri="{C3380CC4-5D6E-409C-BE32-E72D297353CC}">
              <c16:uniqueId val="{00000001-9724-4568-88C3-04A40C352267}"/>
            </c:ext>
          </c:extLst>
        </c:ser>
        <c:ser>
          <c:idx val="2"/>
          <c:order val="2"/>
          <c:tx>
            <c:strRef>
              <c:f>Rp_Pb!$M$20</c:f>
              <c:strCache>
                <c:ptCount val="1"/>
                <c:pt idx="0">
                  <c:v>2.019</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Rp_Pb!$J$26:$J$30</c:f>
              <c:strCache>
                <c:ptCount val="5"/>
                <c:pt idx="0">
                  <c:v>Indígena</c:v>
                </c:pt>
                <c:pt idx="1">
                  <c:v>Blanco</c:v>
                </c:pt>
                <c:pt idx="2">
                  <c:v>Mestizo</c:v>
                </c:pt>
                <c:pt idx="3">
                  <c:v>Afroecuatoriano</c:v>
                </c:pt>
                <c:pt idx="4">
                  <c:v>Montuvio</c:v>
                </c:pt>
              </c:strCache>
            </c:strRef>
          </c:cat>
          <c:val>
            <c:numRef>
              <c:f>Rp_Pb!$M$26:$M$30</c:f>
              <c:numCache>
                <c:formatCode>#,##0.00</c:formatCode>
                <c:ptCount val="5"/>
                <c:pt idx="0">
                  <c:v>51.47342396104078</c:v>
                </c:pt>
                <c:pt idx="1">
                  <c:v>19.386414078513877</c:v>
                </c:pt>
                <c:pt idx="2">
                  <c:v>20.274402969426049</c:v>
                </c:pt>
                <c:pt idx="3">
                  <c:v>34.868181559905885</c:v>
                </c:pt>
                <c:pt idx="4">
                  <c:v>43.475670140625056</c:v>
                </c:pt>
              </c:numCache>
            </c:numRef>
          </c:val>
          <c:extLst>
            <c:ext xmlns:c16="http://schemas.microsoft.com/office/drawing/2014/chart" uri="{C3380CC4-5D6E-409C-BE32-E72D297353CC}">
              <c16:uniqueId val="{00000000-9745-484D-ABA2-4FAC28BF0370}"/>
            </c:ext>
          </c:extLst>
        </c:ser>
        <c:dLbls>
          <c:dLblPos val="outEnd"/>
          <c:showLegendKey val="0"/>
          <c:showVal val="1"/>
          <c:showCatName val="0"/>
          <c:showSerName val="0"/>
          <c:showPercent val="0"/>
          <c:showBubbleSize val="0"/>
        </c:dLbls>
        <c:gapWidth val="100"/>
        <c:overlap val="-24"/>
        <c:axId val="455280032"/>
        <c:axId val="455280592"/>
      </c:barChart>
      <c:catAx>
        <c:axId val="45528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80592"/>
        <c:crosses val="autoZero"/>
        <c:auto val="1"/>
        <c:lblAlgn val="ctr"/>
        <c:lblOffset val="100"/>
        <c:noMultiLvlLbl val="0"/>
      </c:catAx>
      <c:valAx>
        <c:axId val="4552805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80032"/>
        <c:crosses val="autoZero"/>
        <c:crossBetween val="between"/>
      </c:valAx>
      <c:spPr>
        <a:noFill/>
        <a:ln>
          <a:noFill/>
        </a:ln>
        <a:effectLst/>
      </c:spPr>
    </c:plotArea>
    <c:legend>
      <c:legendPos val="b"/>
      <c:layout>
        <c:manualLayout>
          <c:xMode val="edge"/>
          <c:yMode val="edge"/>
          <c:x val="0.44125403529552654"/>
          <c:y val="0.89044459924869301"/>
          <c:w val="0.18253256484486602"/>
          <c:h val="0.1094316985934197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Rp_Pb!$K$20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Rp_Pb!$J$31:$J$35</c:f>
              <c:strCache>
                <c:ptCount val="5"/>
                <c:pt idx="0">
                  <c:v>15 a 17 años</c:v>
                </c:pt>
                <c:pt idx="1">
                  <c:v>18 a 29 años</c:v>
                </c:pt>
                <c:pt idx="2">
                  <c:v>30 a 45 años</c:v>
                </c:pt>
                <c:pt idx="3">
                  <c:v>46 a 64 años</c:v>
                </c:pt>
                <c:pt idx="4">
                  <c:v>mayores 65 años</c:v>
                </c:pt>
              </c:strCache>
            </c:strRef>
          </c:cat>
          <c:val>
            <c:numRef>
              <c:f>Rp_Pb!$K$31:$K$35</c:f>
              <c:numCache>
                <c:formatCode>#,##0.00</c:formatCode>
                <c:ptCount val="5"/>
                <c:pt idx="0">
                  <c:v>26.137992000000001</c:v>
                </c:pt>
                <c:pt idx="1">
                  <c:v>19.167598000000002</c:v>
                </c:pt>
                <c:pt idx="2">
                  <c:v>20.544632</c:v>
                </c:pt>
                <c:pt idx="3">
                  <c:v>15.610075999999999</c:v>
                </c:pt>
                <c:pt idx="4">
                  <c:v>18.532150999999999</c:v>
                </c:pt>
              </c:numCache>
            </c:numRef>
          </c:val>
          <c:extLst>
            <c:ext xmlns:c16="http://schemas.microsoft.com/office/drawing/2014/chart" uri="{C3380CC4-5D6E-409C-BE32-E72D297353CC}">
              <c16:uniqueId val="{00000000-E468-4BC8-8515-B888A2C26981}"/>
            </c:ext>
          </c:extLst>
        </c:ser>
        <c:ser>
          <c:idx val="1"/>
          <c:order val="1"/>
          <c:tx>
            <c:strRef>
              <c:f>Rp_Pb!$L$20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Rp_Pb!$J$31:$J$35</c:f>
              <c:strCache>
                <c:ptCount val="5"/>
                <c:pt idx="0">
                  <c:v>15 a 17 años</c:v>
                </c:pt>
                <c:pt idx="1">
                  <c:v>18 a 29 años</c:v>
                </c:pt>
                <c:pt idx="2">
                  <c:v>30 a 45 años</c:v>
                </c:pt>
                <c:pt idx="3">
                  <c:v>46 a 64 años</c:v>
                </c:pt>
                <c:pt idx="4">
                  <c:v>mayores 65 años</c:v>
                </c:pt>
              </c:strCache>
            </c:strRef>
          </c:cat>
          <c:val>
            <c:numRef>
              <c:f>Rp_Pb!$L$31:$L$35</c:f>
              <c:numCache>
                <c:formatCode>#,##0.00</c:formatCode>
                <c:ptCount val="5"/>
                <c:pt idx="0">
                  <c:v>31.911109</c:v>
                </c:pt>
                <c:pt idx="1">
                  <c:v>18.909673000000002</c:v>
                </c:pt>
                <c:pt idx="2">
                  <c:v>22.261289000000001</c:v>
                </c:pt>
                <c:pt idx="3">
                  <c:v>17.269348999999998</c:v>
                </c:pt>
                <c:pt idx="4">
                  <c:v>20.603629000000002</c:v>
                </c:pt>
              </c:numCache>
            </c:numRef>
          </c:val>
          <c:extLst>
            <c:ext xmlns:c16="http://schemas.microsoft.com/office/drawing/2014/chart" uri="{C3380CC4-5D6E-409C-BE32-E72D297353CC}">
              <c16:uniqueId val="{00000001-E468-4BC8-8515-B888A2C26981}"/>
            </c:ext>
          </c:extLst>
        </c:ser>
        <c:ser>
          <c:idx val="2"/>
          <c:order val="2"/>
          <c:tx>
            <c:strRef>
              <c:f>Rp_Pb!$M$20</c:f>
              <c:strCache>
                <c:ptCount val="1"/>
                <c:pt idx="0">
                  <c:v>2.019</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Rp_Pb!$J$31:$J$35</c:f>
              <c:strCache>
                <c:ptCount val="5"/>
                <c:pt idx="0">
                  <c:v>15 a 17 años</c:v>
                </c:pt>
                <c:pt idx="1">
                  <c:v>18 a 29 años</c:v>
                </c:pt>
                <c:pt idx="2">
                  <c:v>30 a 45 años</c:v>
                </c:pt>
                <c:pt idx="3">
                  <c:v>46 a 64 años</c:v>
                </c:pt>
                <c:pt idx="4">
                  <c:v>mayores 65 años</c:v>
                </c:pt>
              </c:strCache>
            </c:strRef>
          </c:cat>
          <c:val>
            <c:numRef>
              <c:f>Rp_Pb!$M$31:$M$35</c:f>
              <c:numCache>
                <c:formatCode>#,##0.00</c:formatCode>
                <c:ptCount val="5"/>
                <c:pt idx="0">
                  <c:v>32.328126433787588</c:v>
                </c:pt>
                <c:pt idx="1">
                  <c:v>20.17052830140652</c:v>
                </c:pt>
                <c:pt idx="2">
                  <c:v>23.81563999077893</c:v>
                </c:pt>
                <c:pt idx="3">
                  <c:v>17.8455135821746</c:v>
                </c:pt>
                <c:pt idx="4">
                  <c:v>19.366998756236509</c:v>
                </c:pt>
              </c:numCache>
            </c:numRef>
          </c:val>
          <c:extLst>
            <c:ext xmlns:c16="http://schemas.microsoft.com/office/drawing/2014/chart" uri="{C3380CC4-5D6E-409C-BE32-E72D297353CC}">
              <c16:uniqueId val="{00000000-1B97-4B82-A1DE-E706E10A9718}"/>
            </c:ext>
          </c:extLst>
        </c:ser>
        <c:dLbls>
          <c:dLblPos val="outEnd"/>
          <c:showLegendKey val="0"/>
          <c:showVal val="1"/>
          <c:showCatName val="0"/>
          <c:showSerName val="0"/>
          <c:showPercent val="0"/>
          <c:showBubbleSize val="0"/>
        </c:dLbls>
        <c:gapWidth val="100"/>
        <c:overlap val="-24"/>
        <c:axId val="455284512"/>
        <c:axId val="455285072"/>
      </c:barChart>
      <c:catAx>
        <c:axId val="45528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85072"/>
        <c:crosses val="autoZero"/>
        <c:auto val="1"/>
        <c:lblAlgn val="ctr"/>
        <c:lblOffset val="100"/>
        <c:noMultiLvlLbl val="0"/>
      </c:catAx>
      <c:valAx>
        <c:axId val="45528507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84512"/>
        <c:crosses val="autoZero"/>
        <c:crossBetween val="between"/>
      </c:valAx>
      <c:spPr>
        <a:noFill/>
        <a:ln>
          <a:noFill/>
        </a:ln>
        <a:effectLst/>
      </c:spPr>
    </c:plotArea>
    <c:legend>
      <c:legendPos val="b"/>
      <c:layout>
        <c:manualLayout>
          <c:xMode val="edge"/>
          <c:yMode val="edge"/>
          <c:x val="0.44125403529552654"/>
          <c:y val="0.89044459924869301"/>
          <c:w val="0.18253256484486602"/>
          <c:h val="0.1044040505178933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'Empleo y S.Social'!$J$28:$K$28</c:f>
              <c:strCache>
                <c:ptCount val="2"/>
                <c:pt idx="0">
                  <c:v>Nacional </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7B3C-487D-A711-7BC899430D32}"/>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7B3C-487D-A711-7BC899430D32}"/>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7B3C-487D-A711-7BC899430D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'Empleo y S.Social'!$L$27:$N$27</c:f>
              <c:strCache>
                <c:ptCount val="3"/>
                <c:pt idx="0">
                  <c:v>Afiliados al IESS seguro general</c:v>
                </c:pt>
                <c:pt idx="1">
                  <c:v>Afiliados a otros seguros</c:v>
                </c:pt>
                <c:pt idx="2">
                  <c:v>Sin afiliación </c:v>
                </c:pt>
              </c:strCache>
            </c:strRef>
          </c:cat>
          <c:val>
            <c:numRef>
              <c:f>'Empleo y S.Social'!$L$28:$N$28</c:f>
              <c:numCache>
                <c:formatCode>0.00%</c:formatCode>
                <c:ptCount val="3"/>
                <c:pt idx="0">
                  <c:v>0.2919339879739935</c:v>
                </c:pt>
                <c:pt idx="1">
                  <c:v>0.1067670164837641</c:v>
                </c:pt>
                <c:pt idx="2">
                  <c:v>0.60129899554225308</c:v>
                </c:pt>
              </c:numCache>
            </c:numRef>
          </c:val>
          <c:extLst>
            <c:ext xmlns:c16="http://schemas.microsoft.com/office/drawing/2014/chart" uri="{C3380CC4-5D6E-409C-BE32-E72D297353CC}">
              <c16:uniqueId val="{00000006-7B3C-487D-A711-7BC899430D3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7417148385152759"/>
          <c:y val="0.31654928550597844"/>
          <c:w val="0.31498182600991909"/>
          <c:h val="0.579639239971974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Rp_ML!$J$12</c:f>
              <c:strCache>
                <c:ptCount val="1"/>
                <c:pt idx="0">
                  <c:v>Desempleo 18 a 29 años</c:v>
                </c:pt>
              </c:strCache>
            </c:strRef>
          </c:tx>
          <c:spPr>
            <a:ln w="28575" cap="rnd">
              <a:solidFill>
                <a:srgbClr val="407221"/>
              </a:solidFill>
              <a:round/>
            </a:ln>
            <a:effectLst/>
          </c:spPr>
          <c:marker>
            <c:symbol val="diamond"/>
            <c:size val="8"/>
            <c:spPr>
              <a:solidFill>
                <a:schemeClr val="accent6">
                  <a:lumMod val="50000"/>
                </a:schemeClr>
              </a:solidFill>
              <a:ln w="9525">
                <a:solidFill>
                  <a:schemeClr val="accent6">
                    <a:lumMod val="50000"/>
                  </a:schemeClr>
                </a:solidFill>
                <a:prstDash val="sysDot"/>
              </a:ln>
              <a:effectLst/>
            </c:spPr>
          </c:marker>
          <c:dPt>
            <c:idx val="2"/>
            <c:marker>
              <c:symbol val="diamond"/>
              <c:size val="8"/>
              <c:spPr>
                <a:solidFill>
                  <a:schemeClr val="accent6">
                    <a:lumMod val="50000"/>
                  </a:schemeClr>
                </a:solidFill>
                <a:ln w="9525">
                  <a:solidFill>
                    <a:schemeClr val="accent6">
                      <a:lumMod val="50000"/>
                    </a:schemeClr>
                  </a:solidFill>
                  <a:prstDash val="sysDot"/>
                </a:ln>
                <a:effectLst/>
              </c:spPr>
            </c:marker>
            <c:bubble3D val="0"/>
            <c:spPr>
              <a:ln w="28575" cap="rnd">
                <a:solidFill>
                  <a:srgbClr val="407221"/>
                </a:solidFill>
                <a:prstDash val="sysDot"/>
                <a:round/>
              </a:ln>
              <a:effectLst/>
            </c:spPr>
            <c:extLst>
              <c:ext xmlns:c16="http://schemas.microsoft.com/office/drawing/2014/chart" uri="{C3380CC4-5D6E-409C-BE32-E72D297353CC}">
                <c16:uniqueId val="{00000001-43AC-4949-ACD2-77607A98280D}"/>
              </c:ext>
            </c:extLst>
          </c:dPt>
          <c:dLbls>
            <c:dLbl>
              <c:idx val="0"/>
              <c:layout>
                <c:manualLayout>
                  <c:x val="-4.3558196739651826E-2"/>
                  <c:y val="7.6023566845252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AC-4949-ACD2-77607A98280D}"/>
                </c:ext>
              </c:extLst>
            </c:dLbl>
            <c:dLbl>
              <c:idx val="1"/>
              <c:layout>
                <c:manualLayout>
                  <c:x val="-4.6604242507195928E-2"/>
                  <c:y val="0.11754524333796082"/>
                </c:manualLayout>
              </c:layout>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AC-4949-ACD2-77607A98280D}"/>
                </c:ext>
              </c:extLst>
            </c:dLbl>
            <c:dLbl>
              <c:idx val="2"/>
              <c:layout>
                <c:manualLayout>
                  <c:x val="3.1398205891679013E-3"/>
                  <c:y val="-2.9199841545714624E-3"/>
                </c:manualLayout>
              </c:layout>
              <c:spPr>
                <a:noFill/>
                <a:ln>
                  <a:noFill/>
                </a:ln>
                <a:effectLst/>
              </c:spPr>
              <c:txPr>
                <a:bodyPr rot="0" spcFirstLastPara="1" vertOverflow="ellipsis" vert="horz" wrap="square" lIns="38100" tIns="19050" rIns="38100" bIns="19050" anchor="ctr" anchorCtr="0">
                  <a:spAutoFit/>
                </a:bodyPr>
                <a:lstStyle/>
                <a:p>
                  <a:pPr algn="ctr">
                    <a:defRPr lang="es-EC" sz="1200" b="1" i="0" u="none" strike="noStrike" kern="1200" baseline="0">
                      <a:solidFill>
                        <a:schemeClr val="accent6">
                          <a:lumMod val="7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AC-4949-ACD2-77607A98280D}"/>
                </c:ext>
              </c:extLst>
            </c:dLbl>
            <c:spPr>
              <a:noFill/>
              <a:ln>
                <a:noFill/>
              </a:ln>
              <a:effectLst/>
            </c:spPr>
            <c:txPr>
              <a:bodyPr rot="0" spcFirstLastPara="1" vertOverflow="ellipsis" vert="horz" wrap="square" lIns="38100" tIns="19050" rIns="38100" bIns="19050" anchor="ctr" anchorCtr="0">
                <a:spAutoFit/>
              </a:bodyPr>
              <a:lstStyle/>
              <a:p>
                <a:pPr algn="ctr">
                  <a:defRPr lang="es-EC" sz="1100" b="1" i="0" u="none" strike="noStrike" kern="1200" baseline="0">
                    <a:solidFill>
                      <a:schemeClr val="accent6">
                        <a:lumMod val="7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Rp_ML!$J$13:$J$15</c:f>
              <c:numCache>
                <c:formatCode>#,##0</c:formatCode>
                <c:ptCount val="3"/>
                <c:pt idx="0">
                  <c:v>2017</c:v>
                </c:pt>
                <c:pt idx="1">
                  <c:v>2018</c:v>
                </c:pt>
                <c:pt idx="2">
                  <c:v>2019</c:v>
                </c:pt>
              </c:numCache>
            </c:numRef>
          </c:cat>
          <c:val>
            <c:numRef>
              <c:f>Rp_ML!$K$13:$K$15</c:f>
              <c:numCache>
                <c:formatCode>#,##0.00</c:formatCode>
                <c:ptCount val="3"/>
                <c:pt idx="0">
                  <c:v>9.2562128000000001</c:v>
                </c:pt>
                <c:pt idx="1">
                  <c:v>8.8835996000000002</c:v>
                </c:pt>
                <c:pt idx="2">
                  <c:v>9.4903955600485546</c:v>
                </c:pt>
              </c:numCache>
            </c:numRef>
          </c:val>
          <c:smooth val="0"/>
          <c:extLst>
            <c:ext xmlns:c16="http://schemas.microsoft.com/office/drawing/2014/chart" uri="{C3380CC4-5D6E-409C-BE32-E72D297353CC}">
              <c16:uniqueId val="{00000004-43AC-4949-ACD2-77607A98280D}"/>
            </c:ext>
          </c:extLst>
        </c:ser>
        <c:dLbls>
          <c:showLegendKey val="0"/>
          <c:showVal val="0"/>
          <c:showCatName val="0"/>
          <c:showSerName val="0"/>
          <c:showPercent val="0"/>
          <c:showBubbleSize val="0"/>
        </c:dLbls>
        <c:marker val="1"/>
        <c:smooth val="0"/>
        <c:axId val="455287872"/>
        <c:axId val="455288432"/>
      </c:lineChart>
      <c:catAx>
        <c:axId val="4552878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5288432"/>
        <c:crosses val="autoZero"/>
        <c:auto val="1"/>
        <c:lblAlgn val="ctr"/>
        <c:lblOffset val="100"/>
        <c:noMultiLvlLbl val="0"/>
      </c:catAx>
      <c:valAx>
        <c:axId val="4552884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5528787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Rp_Pb!$K$20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Rp_Pb!$J$54:$J$58</c:f>
              <c:strCache>
                <c:ptCount val="5"/>
                <c:pt idx="0">
                  <c:v>Nacional</c:v>
                </c:pt>
                <c:pt idx="1">
                  <c:v>Urbano</c:v>
                </c:pt>
                <c:pt idx="2">
                  <c:v>Rural</c:v>
                </c:pt>
                <c:pt idx="3">
                  <c:v>Hombres </c:v>
                </c:pt>
                <c:pt idx="4">
                  <c:v>Mujeres</c:v>
                </c:pt>
              </c:strCache>
            </c:strRef>
          </c:cat>
          <c:val>
            <c:numRef>
              <c:f>Rp_Pb!$K$54:$K$58</c:f>
              <c:numCache>
                <c:formatCode>#,##0.00</c:formatCode>
                <c:ptCount val="5"/>
                <c:pt idx="0">
                  <c:v>8.3638709000000002</c:v>
                </c:pt>
                <c:pt idx="1">
                  <c:v>3.8976913</c:v>
                </c:pt>
                <c:pt idx="2">
                  <c:v>17.816716</c:v>
                </c:pt>
                <c:pt idx="3">
                  <c:v>8.0037105999999998</c:v>
                </c:pt>
                <c:pt idx="4">
                  <c:v>8.7149479999999997</c:v>
                </c:pt>
              </c:numCache>
            </c:numRef>
          </c:val>
          <c:extLst>
            <c:ext xmlns:c16="http://schemas.microsoft.com/office/drawing/2014/chart" uri="{C3380CC4-5D6E-409C-BE32-E72D297353CC}">
              <c16:uniqueId val="{00000000-4D0B-4986-BAD8-320394DBD866}"/>
            </c:ext>
          </c:extLst>
        </c:ser>
        <c:ser>
          <c:idx val="1"/>
          <c:order val="1"/>
          <c:tx>
            <c:strRef>
              <c:f>Rp_Pb!$L$20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Rp_Pb!$J$54:$J$58</c:f>
              <c:strCache>
                <c:ptCount val="5"/>
                <c:pt idx="0">
                  <c:v>Nacional</c:v>
                </c:pt>
                <c:pt idx="1">
                  <c:v>Urbano</c:v>
                </c:pt>
                <c:pt idx="2">
                  <c:v>Rural</c:v>
                </c:pt>
                <c:pt idx="3">
                  <c:v>Hombres </c:v>
                </c:pt>
                <c:pt idx="4">
                  <c:v>Mujeres</c:v>
                </c:pt>
              </c:strCache>
            </c:strRef>
          </c:cat>
          <c:val>
            <c:numRef>
              <c:f>Rp_Pb!$L$54:$L$58</c:f>
              <c:numCache>
                <c:formatCode>#,##0.00</c:formatCode>
                <c:ptCount val="5"/>
                <c:pt idx="0">
                  <c:v>8.9832497999999994</c:v>
                </c:pt>
                <c:pt idx="1">
                  <c:v>4.6998325999999997</c:v>
                </c:pt>
                <c:pt idx="2">
                  <c:v>18.122952999999999</c:v>
                </c:pt>
                <c:pt idx="3">
                  <c:v>8.8917853999999998</c:v>
                </c:pt>
                <c:pt idx="4">
                  <c:v>9.0728080999999996</c:v>
                </c:pt>
              </c:numCache>
            </c:numRef>
          </c:val>
          <c:extLst>
            <c:ext xmlns:c16="http://schemas.microsoft.com/office/drawing/2014/chart" uri="{C3380CC4-5D6E-409C-BE32-E72D297353CC}">
              <c16:uniqueId val="{00000001-4D0B-4986-BAD8-320394DBD866}"/>
            </c:ext>
          </c:extLst>
        </c:ser>
        <c:dLbls>
          <c:dLblPos val="outEnd"/>
          <c:showLegendKey val="0"/>
          <c:showVal val="1"/>
          <c:showCatName val="0"/>
          <c:showSerName val="0"/>
          <c:showPercent val="0"/>
          <c:showBubbleSize val="0"/>
        </c:dLbls>
        <c:gapWidth val="100"/>
        <c:overlap val="-24"/>
        <c:axId val="455291232"/>
        <c:axId val="455291792"/>
      </c:barChart>
      <c:catAx>
        <c:axId val="45529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91792"/>
        <c:crosses val="autoZero"/>
        <c:auto val="1"/>
        <c:lblAlgn val="ctr"/>
        <c:lblOffset val="100"/>
        <c:noMultiLvlLbl val="0"/>
      </c:catAx>
      <c:valAx>
        <c:axId val="4552917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91232"/>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Rp_Pb!$K$20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Rp_Pb!$J$59:$J$63</c:f>
              <c:strCache>
                <c:ptCount val="5"/>
                <c:pt idx="0">
                  <c:v>Indígena</c:v>
                </c:pt>
                <c:pt idx="1">
                  <c:v>Blanco</c:v>
                </c:pt>
                <c:pt idx="2">
                  <c:v>Mestizo</c:v>
                </c:pt>
                <c:pt idx="3">
                  <c:v>Afroecuatoriano</c:v>
                </c:pt>
                <c:pt idx="4">
                  <c:v>Montuvio</c:v>
                </c:pt>
              </c:strCache>
            </c:strRef>
          </c:cat>
          <c:val>
            <c:numRef>
              <c:f>Rp_Pb!$K$59:$K$63</c:f>
              <c:numCache>
                <c:formatCode>#,##0.00</c:formatCode>
                <c:ptCount val="5"/>
                <c:pt idx="0">
                  <c:v>35.334766000000002</c:v>
                </c:pt>
                <c:pt idx="1">
                  <c:v>6.5932035000000004</c:v>
                </c:pt>
                <c:pt idx="2">
                  <c:v>5.5268480999999996</c:v>
                </c:pt>
                <c:pt idx="3">
                  <c:v>9.8457600000000003</c:v>
                </c:pt>
                <c:pt idx="4">
                  <c:v>8.2614500999999994</c:v>
                </c:pt>
              </c:numCache>
            </c:numRef>
          </c:val>
          <c:extLst>
            <c:ext xmlns:c16="http://schemas.microsoft.com/office/drawing/2014/chart" uri="{C3380CC4-5D6E-409C-BE32-E72D297353CC}">
              <c16:uniqueId val="{00000000-F006-42ED-AA0F-DCA6B5A04232}"/>
            </c:ext>
          </c:extLst>
        </c:ser>
        <c:ser>
          <c:idx val="1"/>
          <c:order val="1"/>
          <c:tx>
            <c:strRef>
              <c:f>Rp_Pb!$L$20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Rp_Pb!$J$59:$J$63</c:f>
              <c:strCache>
                <c:ptCount val="5"/>
                <c:pt idx="0">
                  <c:v>Indígena</c:v>
                </c:pt>
                <c:pt idx="1">
                  <c:v>Blanco</c:v>
                </c:pt>
                <c:pt idx="2">
                  <c:v>Mestizo</c:v>
                </c:pt>
                <c:pt idx="3">
                  <c:v>Afroecuatoriano</c:v>
                </c:pt>
                <c:pt idx="4">
                  <c:v>Montuvio</c:v>
                </c:pt>
              </c:strCache>
            </c:strRef>
          </c:cat>
          <c:val>
            <c:numRef>
              <c:f>Rp_Pb!$L$59:$L$63</c:f>
              <c:numCache>
                <c:formatCode>#,##0.00</c:formatCode>
                <c:ptCount val="5"/>
                <c:pt idx="0">
                  <c:v>31.527397000000001</c:v>
                </c:pt>
                <c:pt idx="1">
                  <c:v>2.4992918</c:v>
                </c:pt>
                <c:pt idx="2">
                  <c:v>5.8719783999999997</c:v>
                </c:pt>
                <c:pt idx="3">
                  <c:v>13.685029</c:v>
                </c:pt>
                <c:pt idx="4">
                  <c:v>12.114207</c:v>
                </c:pt>
              </c:numCache>
            </c:numRef>
          </c:val>
          <c:extLst>
            <c:ext xmlns:c16="http://schemas.microsoft.com/office/drawing/2014/chart" uri="{C3380CC4-5D6E-409C-BE32-E72D297353CC}">
              <c16:uniqueId val="{00000001-F006-42ED-AA0F-DCA6B5A04232}"/>
            </c:ext>
          </c:extLst>
        </c:ser>
        <c:dLbls>
          <c:dLblPos val="outEnd"/>
          <c:showLegendKey val="0"/>
          <c:showVal val="1"/>
          <c:showCatName val="0"/>
          <c:showSerName val="0"/>
          <c:showPercent val="0"/>
          <c:showBubbleSize val="0"/>
        </c:dLbls>
        <c:gapWidth val="100"/>
        <c:overlap val="-24"/>
        <c:axId val="455295152"/>
        <c:axId val="455295712"/>
      </c:barChart>
      <c:catAx>
        <c:axId val="45529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95712"/>
        <c:crosses val="autoZero"/>
        <c:auto val="1"/>
        <c:lblAlgn val="ctr"/>
        <c:lblOffset val="100"/>
        <c:noMultiLvlLbl val="0"/>
      </c:catAx>
      <c:valAx>
        <c:axId val="4552957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95152"/>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Rp_Pb!$K$20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Rp_Pb!$J$64:$J$68</c:f>
              <c:strCache>
                <c:ptCount val="5"/>
                <c:pt idx="0">
                  <c:v>15 a 17 años</c:v>
                </c:pt>
                <c:pt idx="1">
                  <c:v>18 a 29 años</c:v>
                </c:pt>
                <c:pt idx="2">
                  <c:v>30 a 45 años</c:v>
                </c:pt>
                <c:pt idx="3">
                  <c:v>46 a 64 años</c:v>
                </c:pt>
                <c:pt idx="4">
                  <c:v>mayores 65 años</c:v>
                </c:pt>
              </c:strCache>
            </c:strRef>
          </c:cat>
          <c:val>
            <c:numRef>
              <c:f>Rp_Pb!$K$64:$K$68</c:f>
              <c:numCache>
                <c:formatCode>#,##0.00</c:formatCode>
                <c:ptCount val="5"/>
                <c:pt idx="0">
                  <c:v>8.8812789999999993</c:v>
                </c:pt>
                <c:pt idx="1">
                  <c:v>6.6017736999999999</c:v>
                </c:pt>
                <c:pt idx="2">
                  <c:v>7.5193883000000001</c:v>
                </c:pt>
                <c:pt idx="3">
                  <c:v>5.4342489</c:v>
                </c:pt>
                <c:pt idx="4">
                  <c:v>4.7678482999999998</c:v>
                </c:pt>
              </c:numCache>
            </c:numRef>
          </c:val>
          <c:extLst>
            <c:ext xmlns:c16="http://schemas.microsoft.com/office/drawing/2014/chart" uri="{C3380CC4-5D6E-409C-BE32-E72D297353CC}">
              <c16:uniqueId val="{00000000-D9C5-40E0-B048-8536C4722B6E}"/>
            </c:ext>
          </c:extLst>
        </c:ser>
        <c:ser>
          <c:idx val="1"/>
          <c:order val="1"/>
          <c:tx>
            <c:strRef>
              <c:f>Rp_Pb!$L$20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Rp_Pb!$J$64:$J$68</c:f>
              <c:strCache>
                <c:ptCount val="5"/>
                <c:pt idx="0">
                  <c:v>15 a 17 años</c:v>
                </c:pt>
                <c:pt idx="1">
                  <c:v>18 a 29 años</c:v>
                </c:pt>
                <c:pt idx="2">
                  <c:v>30 a 45 años</c:v>
                </c:pt>
                <c:pt idx="3">
                  <c:v>46 a 64 años</c:v>
                </c:pt>
                <c:pt idx="4">
                  <c:v>mayores 65 años</c:v>
                </c:pt>
              </c:strCache>
            </c:strRef>
          </c:cat>
          <c:val>
            <c:numRef>
              <c:f>Rp_Pb!$L$64:$L$68</c:f>
              <c:numCache>
                <c:formatCode>#,##0.00</c:formatCode>
                <c:ptCount val="5"/>
                <c:pt idx="0">
                  <c:v>11.607542</c:v>
                </c:pt>
                <c:pt idx="1">
                  <c:v>6.5969356000000001</c:v>
                </c:pt>
                <c:pt idx="2">
                  <c:v>8.1753292000000002</c:v>
                </c:pt>
                <c:pt idx="3">
                  <c:v>5.9753093000000002</c:v>
                </c:pt>
                <c:pt idx="4">
                  <c:v>5.6630127000000003</c:v>
                </c:pt>
              </c:numCache>
            </c:numRef>
          </c:val>
          <c:extLst>
            <c:ext xmlns:c16="http://schemas.microsoft.com/office/drawing/2014/chart" uri="{C3380CC4-5D6E-409C-BE32-E72D297353CC}">
              <c16:uniqueId val="{00000001-D9C5-40E0-B048-8536C4722B6E}"/>
            </c:ext>
          </c:extLst>
        </c:ser>
        <c:dLbls>
          <c:dLblPos val="outEnd"/>
          <c:showLegendKey val="0"/>
          <c:showVal val="1"/>
          <c:showCatName val="0"/>
          <c:showSerName val="0"/>
          <c:showPercent val="0"/>
          <c:showBubbleSize val="0"/>
        </c:dLbls>
        <c:gapWidth val="100"/>
        <c:overlap val="-24"/>
        <c:axId val="455299072"/>
        <c:axId val="455299632"/>
      </c:barChart>
      <c:catAx>
        <c:axId val="45529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99632"/>
        <c:crosses val="autoZero"/>
        <c:auto val="1"/>
        <c:lblAlgn val="ctr"/>
        <c:lblOffset val="100"/>
        <c:noMultiLvlLbl val="0"/>
      </c:catAx>
      <c:valAx>
        <c:axId val="4552996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299072"/>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Rp_PO!$C$16</c:f>
              <c:strCache>
                <c:ptCount val="1"/>
                <c:pt idx="0">
                  <c:v>Porcentaje 2017</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Rp_PO!$B$17:$B$21</c:f>
              <c:strCache>
                <c:ptCount val="5"/>
                <c:pt idx="0">
                  <c:v>01 - Niñas (os)</c:v>
                </c:pt>
                <c:pt idx="1">
                  <c:v>02 - Adolescentes</c:v>
                </c:pt>
                <c:pt idx="2">
                  <c:v>03 - Jóvenes</c:v>
                </c:pt>
                <c:pt idx="3">
                  <c:v>04 - Adultos</c:v>
                </c:pt>
                <c:pt idx="4">
                  <c:v>05 - Personas Adultos Mayores</c:v>
                </c:pt>
              </c:strCache>
            </c:strRef>
          </c:cat>
          <c:val>
            <c:numRef>
              <c:f>Rp_PO!$C$17:$C$21</c:f>
              <c:numCache>
                <c:formatCode>0.00%</c:formatCode>
                <c:ptCount val="5"/>
                <c:pt idx="0">
                  <c:v>0.23708859519753625</c:v>
                </c:pt>
                <c:pt idx="1">
                  <c:v>0.12036451440496088</c:v>
                </c:pt>
                <c:pt idx="2">
                  <c:v>0.19624936970270848</c:v>
                </c:pt>
                <c:pt idx="3">
                  <c:v>0.37481618303330183</c:v>
                </c:pt>
                <c:pt idx="4">
                  <c:v>7.1464127743678121E-2</c:v>
                </c:pt>
              </c:numCache>
            </c:numRef>
          </c:val>
          <c:extLst>
            <c:ext xmlns:c16="http://schemas.microsoft.com/office/drawing/2014/chart" uri="{C3380CC4-5D6E-409C-BE32-E72D297353CC}">
              <c16:uniqueId val="{00000000-4729-4220-B297-7094CDD3B1DC}"/>
            </c:ext>
          </c:extLst>
        </c:ser>
        <c:ser>
          <c:idx val="1"/>
          <c:order val="1"/>
          <c:tx>
            <c:strRef>
              <c:f>Rp_PO!$D$16</c:f>
              <c:strCache>
                <c:ptCount val="1"/>
                <c:pt idx="0">
                  <c:v>Porcentaje 2018</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Rp_PO!$B$17:$B$21</c:f>
              <c:strCache>
                <c:ptCount val="5"/>
                <c:pt idx="0">
                  <c:v>01 - Niñas (os)</c:v>
                </c:pt>
                <c:pt idx="1">
                  <c:v>02 - Adolescentes</c:v>
                </c:pt>
                <c:pt idx="2">
                  <c:v>03 - Jóvenes</c:v>
                </c:pt>
                <c:pt idx="3">
                  <c:v>04 - Adultos</c:v>
                </c:pt>
                <c:pt idx="4">
                  <c:v>05 - Personas Adultos Mayores</c:v>
                </c:pt>
              </c:strCache>
            </c:strRef>
          </c:cat>
          <c:val>
            <c:numRef>
              <c:f>Rp_PO!$D$17:$D$21</c:f>
              <c:numCache>
                <c:formatCode>0.00%</c:formatCode>
                <c:ptCount val="5"/>
                <c:pt idx="0">
                  <c:v>0.21890027955964644</c:v>
                </c:pt>
                <c:pt idx="1">
                  <c:v>0.13255212860682303</c:v>
                </c:pt>
                <c:pt idx="2">
                  <c:v>0.18037447645512486</c:v>
                </c:pt>
                <c:pt idx="3">
                  <c:v>0.37855587563457976</c:v>
                </c:pt>
                <c:pt idx="4">
                  <c:v>8.9607527387289582E-2</c:v>
                </c:pt>
              </c:numCache>
            </c:numRef>
          </c:val>
          <c:extLst>
            <c:ext xmlns:c16="http://schemas.microsoft.com/office/drawing/2014/chart" uri="{C3380CC4-5D6E-409C-BE32-E72D297353CC}">
              <c16:uniqueId val="{00000005-4729-4220-B297-7094CDD3B1DC}"/>
            </c:ext>
          </c:extLst>
        </c:ser>
        <c:ser>
          <c:idx val="2"/>
          <c:order val="2"/>
          <c:tx>
            <c:strRef>
              <c:f>Rp_PO!$E$16</c:f>
              <c:strCache>
                <c:ptCount val="1"/>
                <c:pt idx="0">
                  <c:v>Porcentaje 2019</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Rp_PO!$B$17:$B$21</c:f>
              <c:strCache>
                <c:ptCount val="5"/>
                <c:pt idx="0">
                  <c:v>01 - Niñas (os)</c:v>
                </c:pt>
                <c:pt idx="1">
                  <c:v>02 - Adolescentes</c:v>
                </c:pt>
                <c:pt idx="2">
                  <c:v>03 - Jóvenes</c:v>
                </c:pt>
                <c:pt idx="3">
                  <c:v>04 - Adultos</c:v>
                </c:pt>
                <c:pt idx="4">
                  <c:v>05 - Personas Adultos Mayores</c:v>
                </c:pt>
              </c:strCache>
            </c:strRef>
          </c:cat>
          <c:val>
            <c:numRef>
              <c:f>Rp_PO!$E$17:$E$21</c:f>
              <c:numCache>
                <c:formatCode>0.00%</c:formatCode>
                <c:ptCount val="5"/>
                <c:pt idx="0">
                  <c:v>0.21904915046459075</c:v>
                </c:pt>
                <c:pt idx="1">
                  <c:v>0.13126565752172484</c:v>
                </c:pt>
                <c:pt idx="2">
                  <c:v>0.17637186919674894</c:v>
                </c:pt>
                <c:pt idx="3">
                  <c:v>0.38127080197787838</c:v>
                </c:pt>
                <c:pt idx="4">
                  <c:v>9.2002187328871429E-2</c:v>
                </c:pt>
              </c:numCache>
            </c:numRef>
          </c:val>
          <c:extLst>
            <c:ext xmlns:c16="http://schemas.microsoft.com/office/drawing/2014/chart" uri="{C3380CC4-5D6E-409C-BE32-E72D297353CC}">
              <c16:uniqueId val="{00000000-F63B-4622-AE53-96D3D2CEDE8B}"/>
            </c:ext>
          </c:extLst>
        </c:ser>
        <c:dLbls>
          <c:showLegendKey val="0"/>
          <c:showVal val="0"/>
          <c:showCatName val="0"/>
          <c:showSerName val="0"/>
          <c:showPercent val="0"/>
          <c:showBubbleSize val="0"/>
        </c:dLbls>
        <c:gapWidth val="219"/>
        <c:overlap val="-27"/>
        <c:axId val="455303552"/>
        <c:axId val="455304112"/>
      </c:barChart>
      <c:catAx>
        <c:axId val="45530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55304112"/>
        <c:crosses val="autoZero"/>
        <c:auto val="1"/>
        <c:lblAlgn val="ctr"/>
        <c:lblOffset val="100"/>
        <c:noMultiLvlLbl val="0"/>
      </c:catAx>
      <c:valAx>
        <c:axId val="4553041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5530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Rp_PO!$B$33</c:f>
              <c:strCache>
                <c:ptCount val="1"/>
                <c:pt idx="0">
                  <c:v>Porcentaje 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Rp_PO!$A$37:$A$38</c:f>
              <c:strCache>
                <c:ptCount val="2"/>
                <c:pt idx="0">
                  <c:v>Hombre</c:v>
                </c:pt>
                <c:pt idx="1">
                  <c:v>Mujer</c:v>
                </c:pt>
              </c:strCache>
            </c:strRef>
          </c:cat>
          <c:val>
            <c:numRef>
              <c:f>Rp_PO!$B$37:$B$38</c:f>
              <c:numCache>
                <c:formatCode>0.00%</c:formatCode>
                <c:ptCount val="2"/>
                <c:pt idx="0">
                  <c:v>0.49482193811576708</c:v>
                </c:pt>
                <c:pt idx="1">
                  <c:v>0.50517806188419234</c:v>
                </c:pt>
              </c:numCache>
            </c:numRef>
          </c:val>
          <c:extLst>
            <c:ext xmlns:c16="http://schemas.microsoft.com/office/drawing/2014/chart" uri="{C3380CC4-5D6E-409C-BE32-E72D297353CC}">
              <c16:uniqueId val="{00000000-F6AF-4713-8044-3F7ADAC39C0A}"/>
            </c:ext>
          </c:extLst>
        </c:ser>
        <c:ser>
          <c:idx val="1"/>
          <c:order val="1"/>
          <c:tx>
            <c:strRef>
              <c:f>Rp_PO!$C$33</c:f>
              <c:strCache>
                <c:ptCount val="1"/>
                <c:pt idx="0">
                  <c:v>Porcentaje 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Rp_PO!$A$37:$A$38</c:f>
              <c:strCache>
                <c:ptCount val="2"/>
                <c:pt idx="0">
                  <c:v>Hombre</c:v>
                </c:pt>
                <c:pt idx="1">
                  <c:v>Mujer</c:v>
                </c:pt>
              </c:strCache>
            </c:strRef>
          </c:cat>
          <c:val>
            <c:numRef>
              <c:f>Rp_PO!$C$37:$C$38</c:f>
              <c:numCache>
                <c:formatCode>0.00%</c:formatCode>
                <c:ptCount val="2"/>
                <c:pt idx="0">
                  <c:v>0.48940978574554556</c:v>
                </c:pt>
                <c:pt idx="1">
                  <c:v>0.51059021425438234</c:v>
                </c:pt>
              </c:numCache>
            </c:numRef>
          </c:val>
          <c:extLst>
            <c:ext xmlns:c16="http://schemas.microsoft.com/office/drawing/2014/chart" uri="{C3380CC4-5D6E-409C-BE32-E72D297353CC}">
              <c16:uniqueId val="{00000001-F6AF-4713-8044-3F7ADAC39C0A}"/>
            </c:ext>
          </c:extLst>
        </c:ser>
        <c:ser>
          <c:idx val="2"/>
          <c:order val="2"/>
          <c:tx>
            <c:strRef>
              <c:f>Rp_PO!$D$33</c:f>
              <c:strCache>
                <c:ptCount val="1"/>
                <c:pt idx="0">
                  <c:v>Porcentaje 2019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Rp_PO!$A$37:$A$38</c:f>
              <c:strCache>
                <c:ptCount val="2"/>
                <c:pt idx="0">
                  <c:v>Hombre</c:v>
                </c:pt>
                <c:pt idx="1">
                  <c:v>Mujer</c:v>
                </c:pt>
              </c:strCache>
            </c:strRef>
          </c:cat>
          <c:val>
            <c:numRef>
              <c:f>Rp_PO!$D$37:$D$38</c:f>
              <c:numCache>
                <c:formatCode>0.00%</c:formatCode>
                <c:ptCount val="2"/>
                <c:pt idx="0">
                  <c:v>0.48945507649575315</c:v>
                </c:pt>
                <c:pt idx="1">
                  <c:v>0.51054492350421954</c:v>
                </c:pt>
              </c:numCache>
            </c:numRef>
          </c:val>
          <c:extLst>
            <c:ext xmlns:c16="http://schemas.microsoft.com/office/drawing/2014/chart" uri="{C3380CC4-5D6E-409C-BE32-E72D297353CC}">
              <c16:uniqueId val="{00000000-4D71-410E-8F92-CF7C429CF526}"/>
            </c:ext>
          </c:extLst>
        </c:ser>
        <c:dLbls>
          <c:showLegendKey val="0"/>
          <c:showVal val="0"/>
          <c:showCatName val="0"/>
          <c:showSerName val="0"/>
          <c:showPercent val="0"/>
          <c:showBubbleSize val="0"/>
        </c:dLbls>
        <c:gapWidth val="219"/>
        <c:overlap val="-27"/>
        <c:axId val="455308032"/>
        <c:axId val="455308592"/>
      </c:barChart>
      <c:catAx>
        <c:axId val="45530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55308592"/>
        <c:crosses val="autoZero"/>
        <c:auto val="1"/>
        <c:lblAlgn val="ctr"/>
        <c:lblOffset val="100"/>
        <c:noMultiLvlLbl val="0"/>
      </c:catAx>
      <c:valAx>
        <c:axId val="4553085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5530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Rp_PO!$B$33</c:f>
              <c:strCache>
                <c:ptCount val="1"/>
                <c:pt idx="0">
                  <c:v>Porcentaje 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Rp_PO!$A$35:$A$36</c:f>
              <c:strCache>
                <c:ptCount val="2"/>
                <c:pt idx="0">
                  <c:v>Urbana</c:v>
                </c:pt>
                <c:pt idx="1">
                  <c:v>Rural</c:v>
                </c:pt>
              </c:strCache>
            </c:strRef>
          </c:cat>
          <c:val>
            <c:numRef>
              <c:f>Rp_PO!$B$35:$B$36</c:f>
              <c:numCache>
                <c:formatCode>0.00%</c:formatCode>
                <c:ptCount val="2"/>
                <c:pt idx="0">
                  <c:v>0.68248270887774454</c:v>
                </c:pt>
                <c:pt idx="1">
                  <c:v>0.31751729112218552</c:v>
                </c:pt>
              </c:numCache>
            </c:numRef>
          </c:val>
          <c:extLst>
            <c:ext xmlns:c16="http://schemas.microsoft.com/office/drawing/2014/chart" uri="{C3380CC4-5D6E-409C-BE32-E72D297353CC}">
              <c16:uniqueId val="{00000001-B279-4EA3-AA35-7D23BE0D6D4C}"/>
            </c:ext>
          </c:extLst>
        </c:ser>
        <c:ser>
          <c:idx val="1"/>
          <c:order val="1"/>
          <c:tx>
            <c:strRef>
              <c:f>Rp_PO!$C$33</c:f>
              <c:strCache>
                <c:ptCount val="1"/>
                <c:pt idx="0">
                  <c:v>Porcentaje 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Rp_PO!$A$35:$A$36</c:f>
              <c:strCache>
                <c:ptCount val="2"/>
                <c:pt idx="0">
                  <c:v>Urbana</c:v>
                </c:pt>
                <c:pt idx="1">
                  <c:v>Rural</c:v>
                </c:pt>
              </c:strCache>
            </c:strRef>
          </c:cat>
          <c:val>
            <c:numRef>
              <c:f>Rp_PO!$C$35:$C$36</c:f>
              <c:numCache>
                <c:formatCode>0.00%</c:formatCode>
                <c:ptCount val="2"/>
                <c:pt idx="0">
                  <c:v>0.68210110324576356</c:v>
                </c:pt>
                <c:pt idx="1">
                  <c:v>0.3178988967541776</c:v>
                </c:pt>
              </c:numCache>
            </c:numRef>
          </c:val>
          <c:extLst>
            <c:ext xmlns:c16="http://schemas.microsoft.com/office/drawing/2014/chart" uri="{C3380CC4-5D6E-409C-BE32-E72D297353CC}">
              <c16:uniqueId val="{00000004-B279-4EA3-AA35-7D23BE0D6D4C}"/>
            </c:ext>
          </c:extLst>
        </c:ser>
        <c:ser>
          <c:idx val="2"/>
          <c:order val="2"/>
          <c:tx>
            <c:strRef>
              <c:f>Rp_PO!$D$33</c:f>
              <c:strCache>
                <c:ptCount val="1"/>
                <c:pt idx="0">
                  <c:v>Porcentaje 2019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Rp_PO!$A$35:$A$36</c:f>
              <c:strCache>
                <c:ptCount val="2"/>
                <c:pt idx="0">
                  <c:v>Urbana</c:v>
                </c:pt>
                <c:pt idx="1">
                  <c:v>Rural</c:v>
                </c:pt>
              </c:strCache>
            </c:strRef>
          </c:cat>
          <c:val>
            <c:numRef>
              <c:f>Rp_PO!$D$35:$D$36</c:f>
              <c:numCache>
                <c:formatCode>0.00%</c:formatCode>
                <c:ptCount val="2"/>
                <c:pt idx="0">
                  <c:v>0.68200567160457248</c:v>
                </c:pt>
                <c:pt idx="1">
                  <c:v>0.31799432839540126</c:v>
                </c:pt>
              </c:numCache>
            </c:numRef>
          </c:val>
          <c:extLst>
            <c:ext xmlns:c16="http://schemas.microsoft.com/office/drawing/2014/chart" uri="{C3380CC4-5D6E-409C-BE32-E72D297353CC}">
              <c16:uniqueId val="{00000000-03D5-4D68-BC57-FEC26215D726}"/>
            </c:ext>
          </c:extLst>
        </c:ser>
        <c:dLbls>
          <c:showLegendKey val="0"/>
          <c:showVal val="0"/>
          <c:showCatName val="0"/>
          <c:showSerName val="0"/>
          <c:showPercent val="0"/>
          <c:showBubbleSize val="0"/>
        </c:dLbls>
        <c:gapWidth val="219"/>
        <c:overlap val="-27"/>
        <c:axId val="455312512"/>
        <c:axId val="455313072"/>
      </c:barChart>
      <c:catAx>
        <c:axId val="45531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55313072"/>
        <c:crosses val="autoZero"/>
        <c:auto val="1"/>
        <c:lblAlgn val="ctr"/>
        <c:lblOffset val="100"/>
        <c:noMultiLvlLbl val="0"/>
      </c:catAx>
      <c:valAx>
        <c:axId val="45531307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5531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8373517574702595E-2"/>
          <c:y val="6.3958559294416892E-2"/>
          <c:w val="0.87122973604717724"/>
          <c:h val="0.76712172194446715"/>
        </c:manualLayout>
      </c:layout>
      <c:bar3DChart>
        <c:barDir val="col"/>
        <c:grouping val="clustered"/>
        <c:varyColors val="0"/>
        <c:ser>
          <c:idx val="0"/>
          <c:order val="0"/>
          <c:spPr>
            <a:solidFill>
              <a:schemeClr val="accent1"/>
            </a:solidFill>
            <a:ln>
              <a:noFill/>
            </a:ln>
            <a:effectLst/>
            <a:sp3d/>
          </c:spPr>
          <c:invertIfNegative val="0"/>
          <c:dPt>
            <c:idx val="0"/>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a:sp3d contourW="6350">
                <a:contourClr>
                  <a:schemeClr val="accent5"/>
                </a:contourClr>
              </a:sp3d>
            </c:spPr>
            <c:extLst>
              <c:ext xmlns:c16="http://schemas.microsoft.com/office/drawing/2014/chart" uri="{C3380CC4-5D6E-409C-BE32-E72D297353CC}">
                <c16:uniqueId val="{00000001-0881-4E16-B0BB-E6E61D10FF58}"/>
              </c:ext>
            </c:extLst>
          </c:dPt>
          <c:dPt>
            <c:idx val="1"/>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a:sp3d contourW="6350">
                <a:contourClr>
                  <a:schemeClr val="accent6"/>
                </a:contourClr>
              </a:sp3d>
            </c:spPr>
            <c:extLst>
              <c:ext xmlns:c16="http://schemas.microsoft.com/office/drawing/2014/chart" uri="{C3380CC4-5D6E-409C-BE32-E72D297353CC}">
                <c16:uniqueId val="{00000003-0881-4E16-B0BB-E6E61D10FF58}"/>
              </c:ext>
            </c:extLst>
          </c:dPt>
          <c:dLbls>
            <c:dLbl>
              <c:idx val="0"/>
              <c:layout>
                <c:manualLayout>
                  <c:x val="3.7958536127559762E-2"/>
                  <c:y val="-0.179520867629434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81-4E16-B0BB-E6E61D10FF58}"/>
                </c:ext>
              </c:extLst>
            </c:dLbl>
            <c:dLbl>
              <c:idx val="1"/>
              <c:layout>
                <c:manualLayout>
                  <c:x val="5.8203088728925045E-2"/>
                  <c:y val="-8.2482560802713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81-4E16-B0BB-E6E61D10FF5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Rp_PO!$D$48:$E$48</c:f>
              <c:numCache>
                <c:formatCode>_-* #,##0_-;\-* #,##0_-;_-* "-"??_-;_-@_-</c:formatCode>
                <c:ptCount val="2"/>
                <c:pt idx="0">
                  <c:v>1868446.3761610514</c:v>
                </c:pt>
                <c:pt idx="1">
                  <c:v>1954960.1635723487</c:v>
                </c:pt>
              </c:numCache>
            </c:numRef>
          </c:cat>
          <c:val>
            <c:numRef>
              <c:f>Rp_PO!$B$53:$C$53</c:f>
              <c:numCache>
                <c:formatCode>0.00%</c:formatCode>
                <c:ptCount val="2"/>
                <c:pt idx="0">
                  <c:v>0.48868629499476784</c:v>
                </c:pt>
                <c:pt idx="1">
                  <c:v>0.51131370500524798</c:v>
                </c:pt>
              </c:numCache>
            </c:numRef>
          </c:val>
          <c:extLst>
            <c:ext xmlns:c16="http://schemas.microsoft.com/office/drawing/2014/chart" uri="{C3380CC4-5D6E-409C-BE32-E72D297353CC}">
              <c16:uniqueId val="{00000004-0881-4E16-B0BB-E6E61D10FF58}"/>
            </c:ext>
          </c:extLst>
        </c:ser>
        <c:dLbls>
          <c:showLegendKey val="0"/>
          <c:showVal val="1"/>
          <c:showCatName val="0"/>
          <c:showSerName val="0"/>
          <c:showPercent val="0"/>
          <c:showBubbleSize val="0"/>
        </c:dLbls>
        <c:gapWidth val="75"/>
        <c:shape val="box"/>
        <c:axId val="455315872"/>
        <c:axId val="455316432"/>
        <c:axId val="0"/>
      </c:bar3DChart>
      <c:catAx>
        <c:axId val="45531587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455316432"/>
        <c:crosses val="autoZero"/>
        <c:auto val="1"/>
        <c:lblAlgn val="ctr"/>
        <c:lblOffset val="100"/>
        <c:noMultiLvlLbl val="0"/>
      </c:catAx>
      <c:valAx>
        <c:axId val="455316432"/>
        <c:scaling>
          <c:orientation val="minMax"/>
        </c:scaling>
        <c:delete val="1"/>
        <c:axPos val="l"/>
        <c:numFmt formatCode="0.00%" sourceLinked="1"/>
        <c:majorTickMark val="none"/>
        <c:minorTickMark val="none"/>
        <c:tickLblPos val="nextTo"/>
        <c:crossAx val="45531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440775143680639E-2"/>
          <c:y val="5.1734626170756366E-2"/>
          <c:w val="0.85414796045713082"/>
          <c:h val="0.74176177913257435"/>
        </c:manualLayout>
      </c:layout>
      <c:bar3DChart>
        <c:barDir val="col"/>
        <c:grouping val="clustered"/>
        <c:varyColors val="0"/>
        <c:ser>
          <c:idx val="0"/>
          <c:order val="0"/>
          <c:spPr>
            <a:solidFill>
              <a:schemeClr val="accent1"/>
            </a:solidFill>
            <a:ln>
              <a:noFill/>
            </a:ln>
            <a:effectLst/>
            <a:sp3d/>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8EB-4E93-AE75-92F342754C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8EB-4E93-AE75-92F342754CFA}"/>
              </c:ext>
            </c:extLst>
          </c:dPt>
          <c:dLbls>
            <c:dLbl>
              <c:idx val="0"/>
              <c:layout>
                <c:manualLayout>
                  <c:x val="5.1866902177797332E-2"/>
                  <c:y val="-0.113855443289145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EB-4E93-AE75-92F342754CFA}"/>
                </c:ext>
              </c:extLst>
            </c:dLbl>
            <c:dLbl>
              <c:idx val="1"/>
              <c:layout>
                <c:manualLayout>
                  <c:x val="4.2436556327288606E-2"/>
                  <c:y val="-0.11927713106481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EB-4E93-AE75-92F342754CF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Rp_PO!$D$79:$E$79</c:f>
              <c:numCache>
                <c:formatCode>_-* #,##0_-;\-* #,##0_-;_-* "-"??_-;_-@_-</c:formatCode>
                <c:ptCount val="2"/>
                <c:pt idx="0">
                  <c:v>1178428.883049191</c:v>
                </c:pt>
                <c:pt idx="1">
                  <c:v>1112755.4121032795</c:v>
                </c:pt>
              </c:numCache>
            </c:numRef>
          </c:cat>
          <c:val>
            <c:numRef>
              <c:f>Rp_PO!$B$84:$C$84</c:f>
              <c:numCache>
                <c:formatCode>0.00%</c:formatCode>
                <c:ptCount val="2"/>
                <c:pt idx="0">
                  <c:v>0.51433177398362595</c:v>
                </c:pt>
                <c:pt idx="1">
                  <c:v>0.48566822601637644</c:v>
                </c:pt>
              </c:numCache>
            </c:numRef>
          </c:val>
          <c:extLst>
            <c:ext xmlns:c16="http://schemas.microsoft.com/office/drawing/2014/chart" uri="{C3380CC4-5D6E-409C-BE32-E72D297353CC}">
              <c16:uniqueId val="{00000004-E8EB-4E93-AE75-92F342754CFA}"/>
            </c:ext>
          </c:extLst>
        </c:ser>
        <c:dLbls>
          <c:showLegendKey val="0"/>
          <c:showVal val="1"/>
          <c:showCatName val="0"/>
          <c:showSerName val="0"/>
          <c:showPercent val="0"/>
          <c:showBubbleSize val="0"/>
        </c:dLbls>
        <c:gapWidth val="75"/>
        <c:shape val="box"/>
        <c:axId val="455318672"/>
        <c:axId val="455319232"/>
        <c:axId val="0"/>
      </c:bar3DChart>
      <c:catAx>
        <c:axId val="45531867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ES"/>
          </a:p>
        </c:txPr>
        <c:crossAx val="455319232"/>
        <c:crosses val="autoZero"/>
        <c:auto val="1"/>
        <c:lblAlgn val="ctr"/>
        <c:lblOffset val="100"/>
        <c:noMultiLvlLbl val="0"/>
      </c:catAx>
      <c:valAx>
        <c:axId val="455319232"/>
        <c:scaling>
          <c:orientation val="minMax"/>
        </c:scaling>
        <c:delete val="1"/>
        <c:axPos val="l"/>
        <c:numFmt formatCode="0.00%" sourceLinked="1"/>
        <c:majorTickMark val="none"/>
        <c:minorTickMark val="none"/>
        <c:tickLblPos val="nextTo"/>
        <c:crossAx val="455318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47-4C46-9BC3-EACD27522E0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47-4C46-9BC3-EACD27522E09}"/>
              </c:ext>
            </c:extLst>
          </c:dPt>
          <c:dLbls>
            <c:dLbl>
              <c:idx val="0"/>
              <c:layout>
                <c:manualLayout>
                  <c:x val="5.6299490933873826E-2"/>
                  <c:y val="-0.10594839168142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47-4C46-9BC3-EACD27522E09}"/>
                </c:ext>
              </c:extLst>
            </c:dLbl>
            <c:dLbl>
              <c:idx val="1"/>
              <c:layout>
                <c:manualLayout>
                  <c:x val="5.3851686980227138E-2"/>
                  <c:y val="-0.110764227666939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47-4C46-9BC3-EACD27522E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Rp_PO!$D$107:$E$107</c:f>
              <c:numCache>
                <c:formatCode>_-* #,##0_-;\-* #,##0_-;_-* "-"??_-;_-@_-</c:formatCode>
                <c:ptCount val="2"/>
                <c:pt idx="0">
                  <c:v>1557391.8453938821</c:v>
                </c:pt>
                <c:pt idx="1">
                  <c:v>1521101.5278130413</c:v>
                </c:pt>
              </c:numCache>
            </c:numRef>
          </c:cat>
          <c:val>
            <c:numRef>
              <c:f>Rp_PO!$B$112:$C$112</c:f>
              <c:numCache>
                <c:formatCode>0.00%</c:formatCode>
                <c:ptCount val="2"/>
                <c:pt idx="0">
                  <c:v>0.50589416853983082</c:v>
                </c:pt>
                <c:pt idx="1">
                  <c:v>0.49410583146017789</c:v>
                </c:pt>
              </c:numCache>
            </c:numRef>
          </c:val>
          <c:extLst>
            <c:ext xmlns:c16="http://schemas.microsoft.com/office/drawing/2014/chart" uri="{C3380CC4-5D6E-409C-BE32-E72D297353CC}">
              <c16:uniqueId val="{00000004-6247-4C46-9BC3-EACD27522E09}"/>
            </c:ext>
          </c:extLst>
        </c:ser>
        <c:dLbls>
          <c:showLegendKey val="0"/>
          <c:showVal val="1"/>
          <c:showCatName val="0"/>
          <c:showSerName val="0"/>
          <c:showPercent val="0"/>
          <c:showBubbleSize val="0"/>
        </c:dLbls>
        <c:gapWidth val="75"/>
        <c:shape val="box"/>
        <c:axId val="455321472"/>
        <c:axId val="455322032"/>
        <c:axId val="0"/>
      </c:bar3DChart>
      <c:catAx>
        <c:axId val="45532147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crossAx val="455322032"/>
        <c:crosses val="autoZero"/>
        <c:auto val="1"/>
        <c:lblAlgn val="ctr"/>
        <c:lblOffset val="100"/>
        <c:noMultiLvlLbl val="0"/>
      </c:catAx>
      <c:valAx>
        <c:axId val="455322032"/>
        <c:scaling>
          <c:orientation val="minMax"/>
        </c:scaling>
        <c:delete val="1"/>
        <c:axPos val="l"/>
        <c:numFmt formatCode="0.00%" sourceLinked="1"/>
        <c:majorTickMark val="none"/>
        <c:minorTickMark val="none"/>
        <c:tickLblPos val="nextTo"/>
        <c:crossAx val="455321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'Empleo y S.Social'!$L$27</c:f>
              <c:strCache>
                <c:ptCount val="1"/>
                <c:pt idx="0">
                  <c:v>Afiliados al IESS seguro general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'Empleo y S.Social'!$J$29:$K$37</c15:sqref>
                  </c15:fullRef>
                </c:ext>
              </c:extLst>
              <c:f>'Empleo y S.Social'!$J$33:$K$37</c:f>
              <c:multiLvlStrCache>
                <c:ptCount val="5"/>
                <c:lvl>
                  <c:pt idx="0">
                    <c:v> 15-17 </c:v>
                  </c:pt>
                  <c:pt idx="1">
                    <c:v> 18-29 </c:v>
                  </c:pt>
                  <c:pt idx="2">
                    <c:v> 30-45 </c:v>
                  </c:pt>
                  <c:pt idx="3">
                    <c:v> 46-64 </c:v>
                  </c:pt>
                  <c:pt idx="4">
                    <c:v> 65 a más </c:v>
                  </c:pt>
                </c:lvl>
                <c:lvl>
                  <c:pt idx="0">
                    <c:v>Grupos de edad</c:v>
                  </c:pt>
                </c:lvl>
              </c:multiLvlStrCache>
            </c:multiLvlStrRef>
          </c:cat>
          <c:val>
            <c:numRef>
              <c:extLst>
                <c:ext xmlns:c15="http://schemas.microsoft.com/office/drawing/2012/chart" uri="{02D57815-91ED-43cb-92C2-25804820EDAC}">
                  <c15:fullRef>
                    <c15:sqref>'Empleo y S.Social'!$L$29:$L$37</c15:sqref>
                  </c15:fullRef>
                </c:ext>
              </c:extLst>
              <c:f>'Empleo y S.Social'!$L$33:$L$37</c:f>
              <c:numCache>
                <c:formatCode>0.00%</c:formatCode>
                <c:ptCount val="5"/>
                <c:pt idx="0">
                  <c:v>7.7402129809212739E-2</c:v>
                </c:pt>
                <c:pt idx="1">
                  <c:v>0.27287470360309546</c:v>
                </c:pt>
                <c:pt idx="2">
                  <c:v>0.33661540927437816</c:v>
                </c:pt>
                <c:pt idx="3">
                  <c:v>0.3017573310754727</c:v>
                </c:pt>
                <c:pt idx="4">
                  <c:v>0.17008255753297091</c:v>
                </c:pt>
              </c:numCache>
            </c:numRef>
          </c:val>
          <c:extLst>
            <c:ext xmlns:c16="http://schemas.microsoft.com/office/drawing/2014/chart" uri="{C3380CC4-5D6E-409C-BE32-E72D297353CC}">
              <c16:uniqueId val="{00000000-BCAA-44F5-8F11-708B22F48DA8}"/>
            </c:ext>
          </c:extLst>
        </c:ser>
        <c:ser>
          <c:idx val="1"/>
          <c:order val="1"/>
          <c:tx>
            <c:strRef>
              <c:f>'Empleo y S.Social'!$M$27</c:f>
              <c:strCache>
                <c:ptCount val="1"/>
                <c:pt idx="0">
                  <c:v>Afiliados a otros seguros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'Empleo y S.Social'!$J$29:$K$37</c15:sqref>
                  </c15:fullRef>
                </c:ext>
              </c:extLst>
              <c:f>'Empleo y S.Social'!$J$33:$K$37</c:f>
              <c:multiLvlStrCache>
                <c:ptCount val="5"/>
                <c:lvl>
                  <c:pt idx="0">
                    <c:v> 15-17 </c:v>
                  </c:pt>
                  <c:pt idx="1">
                    <c:v> 18-29 </c:v>
                  </c:pt>
                  <c:pt idx="2">
                    <c:v> 30-45 </c:v>
                  </c:pt>
                  <c:pt idx="3">
                    <c:v> 46-64 </c:v>
                  </c:pt>
                  <c:pt idx="4">
                    <c:v> 65 a más </c:v>
                  </c:pt>
                </c:lvl>
                <c:lvl>
                  <c:pt idx="0">
                    <c:v>Grupos de edad</c:v>
                  </c:pt>
                </c:lvl>
              </c:multiLvlStrCache>
            </c:multiLvlStrRef>
          </c:cat>
          <c:val>
            <c:numRef>
              <c:extLst>
                <c:ext xmlns:c15="http://schemas.microsoft.com/office/drawing/2012/chart" uri="{02D57815-91ED-43cb-92C2-25804820EDAC}">
                  <c15:fullRef>
                    <c15:sqref>'Empleo y S.Social'!$M$29:$M$37</c15:sqref>
                  </c15:fullRef>
                </c:ext>
              </c:extLst>
              <c:f>'Empleo y S.Social'!$M$33:$M$37</c:f>
              <c:numCache>
                <c:formatCode>0.00%</c:formatCode>
                <c:ptCount val="5"/>
                <c:pt idx="0">
                  <c:v>0.1519117746359108</c:v>
                </c:pt>
                <c:pt idx="1">
                  <c:v>5.3219863745397694E-2</c:v>
                </c:pt>
                <c:pt idx="2">
                  <c:v>8.1985246285986454E-2</c:v>
                </c:pt>
                <c:pt idx="3">
                  <c:v>0.1465472946597266</c:v>
                </c:pt>
                <c:pt idx="4">
                  <c:v>0.20962945001142919</c:v>
                </c:pt>
              </c:numCache>
            </c:numRef>
          </c:val>
          <c:extLst>
            <c:ext xmlns:c16="http://schemas.microsoft.com/office/drawing/2014/chart" uri="{C3380CC4-5D6E-409C-BE32-E72D297353CC}">
              <c16:uniqueId val="{00000001-BCAA-44F5-8F11-708B22F48DA8}"/>
            </c:ext>
          </c:extLst>
        </c:ser>
        <c:ser>
          <c:idx val="2"/>
          <c:order val="2"/>
          <c:tx>
            <c:strRef>
              <c:f>'Empleo y S.Social'!$N$27</c:f>
              <c:strCache>
                <c:ptCount val="1"/>
                <c:pt idx="0">
                  <c:v>Sin afiliación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'Empleo y S.Social'!$J$29:$K$37</c15:sqref>
                  </c15:fullRef>
                </c:ext>
              </c:extLst>
              <c:f>'Empleo y S.Social'!$J$33:$K$37</c:f>
              <c:multiLvlStrCache>
                <c:ptCount val="5"/>
                <c:lvl>
                  <c:pt idx="0">
                    <c:v> 15-17 </c:v>
                  </c:pt>
                  <c:pt idx="1">
                    <c:v> 18-29 </c:v>
                  </c:pt>
                  <c:pt idx="2">
                    <c:v> 30-45 </c:v>
                  </c:pt>
                  <c:pt idx="3">
                    <c:v> 46-64 </c:v>
                  </c:pt>
                  <c:pt idx="4">
                    <c:v> 65 a más </c:v>
                  </c:pt>
                </c:lvl>
                <c:lvl>
                  <c:pt idx="0">
                    <c:v>Grupos de edad</c:v>
                  </c:pt>
                </c:lvl>
              </c:multiLvlStrCache>
            </c:multiLvlStrRef>
          </c:cat>
          <c:val>
            <c:numRef>
              <c:extLst>
                <c:ext xmlns:c15="http://schemas.microsoft.com/office/drawing/2012/chart" uri="{02D57815-91ED-43cb-92C2-25804820EDAC}">
                  <c15:fullRef>
                    <c15:sqref>'Empleo y S.Social'!$N$29:$N$37</c15:sqref>
                  </c15:fullRef>
                </c:ext>
              </c:extLst>
              <c:f>'Empleo y S.Social'!$N$33:$N$37</c:f>
              <c:numCache>
                <c:formatCode>0.00%</c:formatCode>
                <c:ptCount val="5"/>
                <c:pt idx="0">
                  <c:v>0.77068609555487588</c:v>
                </c:pt>
                <c:pt idx="1">
                  <c:v>0.67390543265150693</c:v>
                </c:pt>
                <c:pt idx="2">
                  <c:v>0.58139934443963359</c:v>
                </c:pt>
                <c:pt idx="3">
                  <c:v>0.55169537426480697</c:v>
                </c:pt>
                <c:pt idx="4">
                  <c:v>0.62028799245559851</c:v>
                </c:pt>
              </c:numCache>
            </c:numRef>
          </c:val>
          <c:extLst>
            <c:ext xmlns:c16="http://schemas.microsoft.com/office/drawing/2014/chart" uri="{C3380CC4-5D6E-409C-BE32-E72D297353CC}">
              <c16:uniqueId val="{00000002-BCAA-44F5-8F11-708B22F48DA8}"/>
            </c:ext>
          </c:extLst>
        </c:ser>
        <c:dLbls>
          <c:dLblPos val="ctr"/>
          <c:showLegendKey val="0"/>
          <c:showVal val="1"/>
          <c:showCatName val="0"/>
          <c:showSerName val="0"/>
          <c:showPercent val="0"/>
          <c:showBubbleSize val="0"/>
        </c:dLbls>
        <c:gapWidth val="150"/>
        <c:overlap val="100"/>
        <c:axId val="218302767"/>
        <c:axId val="218979599"/>
      </c:barChart>
      <c:catAx>
        <c:axId val="21830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8979599"/>
        <c:crosses val="autoZero"/>
        <c:auto val="1"/>
        <c:lblAlgn val="ctr"/>
        <c:lblOffset val="100"/>
        <c:noMultiLvlLbl val="0"/>
      </c:catAx>
      <c:valAx>
        <c:axId val="21897959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8302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7719413808911924E-2"/>
          <c:y val="5.046013721400805E-2"/>
          <c:w val="0.94072663544313839"/>
          <c:h val="0.81757847689127994"/>
        </c:manualLayout>
      </c:layout>
      <c:bar3DChart>
        <c:barDir val="col"/>
        <c:grouping val="clustered"/>
        <c:varyColors val="0"/>
        <c:ser>
          <c:idx val="0"/>
          <c:order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74-45E6-9718-784BBE7DB736}"/>
              </c:ext>
            </c:extLst>
          </c:dPt>
          <c:dLbls>
            <c:dLbl>
              <c:idx val="0"/>
              <c:layout>
                <c:manualLayout>
                  <c:x val="3.8680328707666869E-2"/>
                  <c:y val="-9.8126810464237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74-45E6-9718-784BBE7DB736}"/>
                </c:ext>
              </c:extLst>
            </c:dLbl>
            <c:dLbl>
              <c:idx val="1"/>
              <c:layout>
                <c:manualLayout>
                  <c:x val="4.125901728817799E-2"/>
                  <c:y val="-8.028557219801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5-4F6E-A91F-97F07AD547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Rp_PO!$D$166:$E$166</c:f>
              <c:numCache>
                <c:formatCode>_-* #,##0_-;\-* #,##0_-;_-* "-"??_-;_-@_-</c:formatCode>
                <c:ptCount val="2"/>
                <c:pt idx="0">
                  <c:v>777999.62503605708</c:v>
                </c:pt>
                <c:pt idx="1">
                  <c:v>827858.0738270015</c:v>
                </c:pt>
              </c:numCache>
            </c:numRef>
          </c:cat>
          <c:val>
            <c:numRef>
              <c:f>Rp_PO!$B$171:$C$171</c:f>
              <c:numCache>
                <c:formatCode>0.00%</c:formatCode>
                <c:ptCount val="2"/>
                <c:pt idx="0">
                  <c:v>0.48447606882407501</c:v>
                </c:pt>
                <c:pt idx="1">
                  <c:v>0.51552393117591577</c:v>
                </c:pt>
              </c:numCache>
            </c:numRef>
          </c:val>
          <c:extLst>
            <c:ext xmlns:c16="http://schemas.microsoft.com/office/drawing/2014/chart" uri="{C3380CC4-5D6E-409C-BE32-E72D297353CC}">
              <c16:uniqueId val="{00000004-D274-45E6-9718-784BBE7DB736}"/>
            </c:ext>
          </c:extLst>
        </c:ser>
        <c:dLbls>
          <c:showLegendKey val="0"/>
          <c:showVal val="1"/>
          <c:showCatName val="0"/>
          <c:showSerName val="0"/>
          <c:showPercent val="0"/>
          <c:showBubbleSize val="0"/>
        </c:dLbls>
        <c:gapWidth val="75"/>
        <c:shape val="box"/>
        <c:axId val="455324272"/>
        <c:axId val="455324832"/>
        <c:axId val="0"/>
      </c:bar3DChart>
      <c:catAx>
        <c:axId val="45532427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crossAx val="455324832"/>
        <c:crosses val="autoZero"/>
        <c:auto val="1"/>
        <c:lblAlgn val="ctr"/>
        <c:lblOffset val="100"/>
        <c:noMultiLvlLbl val="0"/>
      </c:catAx>
      <c:valAx>
        <c:axId val="455324832"/>
        <c:scaling>
          <c:orientation val="minMax"/>
        </c:scaling>
        <c:delete val="1"/>
        <c:axPos val="l"/>
        <c:numFmt formatCode="0.00%" sourceLinked="1"/>
        <c:majorTickMark val="none"/>
        <c:minorTickMark val="none"/>
        <c:tickLblPos val="nextTo"/>
        <c:crossAx val="45532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Rp_PO!$A$56</c:f>
              <c:strCache>
                <c:ptCount val="1"/>
                <c:pt idx="0">
                  <c:v>Niñez </c:v>
                </c:pt>
              </c:strCache>
            </c:strRef>
          </c:tx>
          <c:spPr>
            <a:ln>
              <a:noFill/>
            </a:ln>
          </c:spPr>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BA9A-4DE7-968E-09B25E35E72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BA9A-4DE7-968E-09B25E35E722}"/>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BA9A-4DE7-968E-09B25E35E722}"/>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6-BA9A-4DE7-968E-09B25E35E722}"/>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4-BA9A-4DE7-968E-09B25E35E722}"/>
              </c:ext>
            </c:extLst>
          </c:dPt>
          <c:dPt>
            <c:idx val="5"/>
            <c:bubble3D val="0"/>
            <c:explosion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8-BA9A-4DE7-968E-09B25E35E722}"/>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3C5E-482C-8DCF-19C254B8C2FD}"/>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2-BA9A-4DE7-968E-09B25E35E722}"/>
              </c:ext>
            </c:extLst>
          </c:dPt>
          <c:dLbls>
            <c:dLbl>
              <c:idx val="0"/>
              <c:layout>
                <c:manualLayout>
                  <c:x val="-0.1420037070674677"/>
                  <c:y val="-2.251380525771910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9A-4DE7-968E-09B25E35E722}"/>
                </c:ext>
              </c:extLst>
            </c:dLbl>
            <c:dLbl>
              <c:idx val="1"/>
              <c:layout>
                <c:manualLayout>
                  <c:x val="-7.9642487038732154E-2"/>
                  <c:y val="-5.956720464638833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9A-4DE7-968E-09B25E35E722}"/>
                </c:ext>
              </c:extLst>
            </c:dLbl>
            <c:dLbl>
              <c:idx val="2"/>
              <c:layout>
                <c:manualLayout>
                  <c:x val="2.4057058548185524E-2"/>
                  <c:y val="-4.793331851827569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9A-4DE7-968E-09B25E35E722}"/>
                </c:ext>
              </c:extLst>
            </c:dLbl>
            <c:dLbl>
              <c:idx val="3"/>
              <c:layout>
                <c:manualLayout>
                  <c:x val="7.1654808692651256E-2"/>
                  <c:y val="5.137496059588550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9A-4DE7-968E-09B25E35E722}"/>
                </c:ext>
              </c:extLst>
            </c:dLbl>
            <c:dLbl>
              <c:idx val="4"/>
              <c:layout>
                <c:manualLayout>
                  <c:x val="5.7688505702144705E-2"/>
                  <c:y val="6.1659863302505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9A-4DE7-968E-09B25E35E722}"/>
                </c:ext>
              </c:extLst>
            </c:dLbl>
            <c:dLbl>
              <c:idx val="5"/>
              <c:layout>
                <c:manualLayout>
                  <c:x val="-0.14307100158814742"/>
                  <c:y val="-0.1910816811184632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A9A-4DE7-968E-09B25E35E722}"/>
                </c:ext>
              </c:extLst>
            </c:dLbl>
            <c:dLbl>
              <c:idx val="7"/>
              <c:layout>
                <c:manualLayout>
                  <c:x val="2.0573360445986541E-3"/>
                  <c:y val="-3.833720163890622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9A-4DE7-968E-09B25E35E72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1"/>
            <c:showBubbleSize val="0"/>
            <c:showLeaderLines val="1"/>
            <c:leaderLines>
              <c:spPr>
                <a:ln w="6350" cap="flat" cmpd="sng" algn="ctr">
                  <a:solidFill>
                    <a:schemeClr val="dk1"/>
                  </a:solidFill>
                  <a:prstDash val="solid"/>
                  <a:miter lim="800000"/>
                </a:ln>
                <a:effectLst/>
              </c:spPr>
            </c:leaderLines>
            <c:extLst>
              <c:ext xmlns:c15="http://schemas.microsoft.com/office/drawing/2012/chart" uri="{CE6537A1-D6FC-4f65-9D91-7224C49458BB}"/>
            </c:extLst>
          </c:dLbls>
          <c:cat>
            <c:strRef>
              <c:f>Rp_PO!$B$55:$I$55</c:f>
              <c:strCache>
                <c:ptCount val="8"/>
                <c:pt idx="0">
                  <c:v>Indígena</c:v>
                </c:pt>
                <c:pt idx="1">
                  <c:v>Afroecuatoriano</c:v>
                </c:pt>
                <c:pt idx="2">
                  <c:v>Negro</c:v>
                </c:pt>
                <c:pt idx="3">
                  <c:v>Mulato</c:v>
                </c:pt>
                <c:pt idx="4">
                  <c:v>Montubio</c:v>
                </c:pt>
                <c:pt idx="5">
                  <c:v>Mestizo</c:v>
                </c:pt>
                <c:pt idx="6">
                  <c:v>Blanco</c:v>
                </c:pt>
                <c:pt idx="7">
                  <c:v>Otro, cual</c:v>
                </c:pt>
              </c:strCache>
            </c:strRef>
          </c:cat>
          <c:val>
            <c:numRef>
              <c:f>Rp_PO!$B$56:$I$56</c:f>
              <c:numCache>
                <c:formatCode>_-* #,##0_-;\-* #,##0_-;_-* "-"??_-;_-@_-</c:formatCode>
                <c:ptCount val="8"/>
                <c:pt idx="0">
                  <c:v>302530.00739803782</c:v>
                </c:pt>
                <c:pt idx="1">
                  <c:v>61443.252580397304</c:v>
                </c:pt>
                <c:pt idx="2">
                  <c:v>37683.639027229146</c:v>
                </c:pt>
                <c:pt idx="3">
                  <c:v>44486.697283919042</c:v>
                </c:pt>
                <c:pt idx="4">
                  <c:v>183809.04864407668</c:v>
                </c:pt>
                <c:pt idx="5">
                  <c:v>1867580.7550535889</c:v>
                </c:pt>
                <c:pt idx="6">
                  <c:v>18275.942239776963</c:v>
                </c:pt>
                <c:pt idx="7">
                  <c:v>1141.243297084246</c:v>
                </c:pt>
              </c:numCache>
            </c:numRef>
          </c:val>
          <c:extLst>
            <c:ext xmlns:c16="http://schemas.microsoft.com/office/drawing/2014/chart" uri="{C3380CC4-5D6E-409C-BE32-E72D297353CC}">
              <c16:uniqueId val="{00000001-BA9A-4DE7-968E-09B25E35E722}"/>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Rp_PO!$A$87</c:f>
              <c:strCache>
                <c:ptCount val="1"/>
                <c:pt idx="0">
                  <c:v>Adolescencia </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4-C82C-41E2-8C82-0CF7AF0E8D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6-C82C-41E2-8C82-0CF7AF0E8D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2C-41E2-8C82-0CF7AF0E8D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82C-41E2-8C82-0CF7AF0E8D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C82C-41E2-8C82-0CF7AF0E8D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C82C-41E2-8C82-0CF7AF0E8D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0C4-433A-81C7-C1EB4C2E6FB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0C4-433A-81C7-C1EB4C2E6FB0}"/>
              </c:ext>
            </c:extLst>
          </c:dPt>
          <c:dLbls>
            <c:dLbl>
              <c:idx val="0"/>
              <c:layout>
                <c:manualLayout>
                  <c:x val="-3.5935143914874013E-2"/>
                  <c:y val="2.61791937101524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82C-41E2-8C82-0CF7AF0E8DAB}"/>
                </c:ext>
              </c:extLst>
            </c:dLbl>
            <c:dLbl>
              <c:idx val="1"/>
              <c:layout>
                <c:manualLayout>
                  <c:x val="-2.1769484490058583E-3"/>
                  <c:y val="-5.800547934495441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82C-41E2-8C82-0CF7AF0E8DAB}"/>
                </c:ext>
              </c:extLst>
            </c:dLbl>
            <c:dLbl>
              <c:idx val="2"/>
              <c:layout>
                <c:manualLayout>
                  <c:x val="1.328621262024568E-2"/>
                  <c:y val="9.6552280182818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2C-41E2-8C82-0CF7AF0E8DAB}"/>
                </c:ext>
              </c:extLst>
            </c:dLbl>
            <c:dLbl>
              <c:idx val="3"/>
              <c:layout>
                <c:manualLayout>
                  <c:x val="6.4731654148372064E-2"/>
                  <c:y val="4.260257589584030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2C-41E2-8C82-0CF7AF0E8DAB}"/>
                </c:ext>
              </c:extLst>
            </c:dLbl>
            <c:dLbl>
              <c:idx val="4"/>
              <c:layout>
                <c:manualLayout>
                  <c:x val="2.6052735937993479E-2"/>
                  <c:y val="7.84072756088016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82C-41E2-8C82-0CF7AF0E8DAB}"/>
                </c:ext>
              </c:extLst>
            </c:dLbl>
            <c:dLbl>
              <c:idx val="5"/>
              <c:layout>
                <c:manualLayout>
                  <c:x val="0.13481122823348379"/>
                  <c:y val="-0.2308877585798990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2C-41E2-8C82-0CF7AF0E8DA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1"/>
            <c:showBubbleSize val="0"/>
            <c:showLeaderLines val="1"/>
            <c:leaderLines>
              <c:spPr>
                <a:ln w="6350" cap="flat" cmpd="sng" algn="ctr">
                  <a:solidFill>
                    <a:schemeClr val="dk1"/>
                  </a:solidFill>
                  <a:prstDash val="solid"/>
                  <a:miter lim="800000"/>
                </a:ln>
                <a:effectLst/>
              </c:spPr>
            </c:leaderLines>
            <c:extLst>
              <c:ext xmlns:c15="http://schemas.microsoft.com/office/drawing/2012/chart" uri="{CE6537A1-D6FC-4f65-9D91-7224C49458BB}"/>
            </c:extLst>
          </c:dLbls>
          <c:cat>
            <c:strRef>
              <c:f>Rp_PO!$B$86:$I$86</c:f>
              <c:strCache>
                <c:ptCount val="8"/>
                <c:pt idx="0">
                  <c:v>Indígena</c:v>
                </c:pt>
                <c:pt idx="1">
                  <c:v>Afroecuatoriano</c:v>
                </c:pt>
                <c:pt idx="2">
                  <c:v>Negro</c:v>
                </c:pt>
                <c:pt idx="3">
                  <c:v>Mulato</c:v>
                </c:pt>
                <c:pt idx="4">
                  <c:v>Montuvio</c:v>
                </c:pt>
                <c:pt idx="5">
                  <c:v>Mestizo</c:v>
                </c:pt>
                <c:pt idx="6">
                  <c:v>Blanco</c:v>
                </c:pt>
                <c:pt idx="7">
                  <c:v>Otro</c:v>
                </c:pt>
              </c:strCache>
            </c:strRef>
          </c:cat>
          <c:val>
            <c:numRef>
              <c:f>Rp_PO!$B$87:$I$87</c:f>
              <c:numCache>
                <c:formatCode>_-* #,##0_-;\-* #,##0_-;_-* "-"??_-;_-@_-</c:formatCode>
                <c:ptCount val="8"/>
                <c:pt idx="0">
                  <c:v>287403.15624851466</c:v>
                </c:pt>
                <c:pt idx="1">
                  <c:v>53766.144405516992</c:v>
                </c:pt>
                <c:pt idx="2">
                  <c:v>42663.915622066386</c:v>
                </c:pt>
                <c:pt idx="3">
                  <c:v>41339.649126068332</c:v>
                </c:pt>
                <c:pt idx="4">
                  <c:v>174983.28950021858</c:v>
                </c:pt>
                <c:pt idx="5">
                  <c:v>1675566.1838555613</c:v>
                </c:pt>
                <c:pt idx="6">
                  <c:v>14845.155834462044</c:v>
                </c:pt>
                <c:pt idx="7">
                  <c:v>616.80056006250743</c:v>
                </c:pt>
              </c:numCache>
            </c:numRef>
          </c:val>
          <c:extLst>
            <c:ext xmlns:c16="http://schemas.microsoft.com/office/drawing/2014/chart" uri="{C3380CC4-5D6E-409C-BE32-E72D297353CC}">
              <c16:uniqueId val="{00000000-C82C-41E2-8C82-0CF7AF0E8DAB}"/>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Rp_PO!$A$115</c:f>
              <c:strCache>
                <c:ptCount val="1"/>
                <c:pt idx="0">
                  <c:v>Jóvenes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524E-45E1-9ECA-B741BF8109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524E-45E1-9ECA-B741BF8109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524E-45E1-9ECA-B741BF8109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5-524E-45E1-9ECA-B741BF8109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524E-45E1-9ECA-B741BF810968}"/>
              </c:ext>
            </c:extLst>
          </c:dPt>
          <c:dPt>
            <c:idx val="5"/>
            <c:bubble3D val="0"/>
            <c:explosion val="6"/>
            <c:spPr>
              <a:solidFill>
                <a:schemeClr val="accent6"/>
              </a:solidFill>
              <a:ln w="19050">
                <a:solidFill>
                  <a:schemeClr val="lt1"/>
                </a:solidFill>
              </a:ln>
              <a:effectLst/>
            </c:spPr>
            <c:extLst>
              <c:ext xmlns:c16="http://schemas.microsoft.com/office/drawing/2014/chart" uri="{C3380CC4-5D6E-409C-BE32-E72D297353CC}">
                <c16:uniqueId val="{00000001-524E-45E1-9ECA-B741BF8109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2-524E-45E1-9ECA-B741BF8109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CC-497F-A172-E6E6E05D95A3}"/>
              </c:ext>
            </c:extLst>
          </c:dPt>
          <c:dLbls>
            <c:dLbl>
              <c:idx val="0"/>
              <c:layout>
                <c:manualLayout>
                  <c:x val="-1.3735747868927164E-2"/>
                  <c:y val="-1.91355465842213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4E-45E1-9ECA-B741BF810968}"/>
                </c:ext>
              </c:extLst>
            </c:dLbl>
            <c:dLbl>
              <c:idx val="1"/>
              <c:layout>
                <c:manualLayout>
                  <c:x val="9.3405942965168968E-3"/>
                  <c:y val="-4.08923000575045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24E-45E1-9ECA-B741BF810968}"/>
                </c:ext>
              </c:extLst>
            </c:dLbl>
            <c:dLbl>
              <c:idx val="2"/>
              <c:layout>
                <c:manualLayout>
                  <c:x val="7.1725105431072259E-2"/>
                  <c:y val="8.614640618545922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24E-45E1-9ECA-B741BF810968}"/>
                </c:ext>
              </c:extLst>
            </c:dLbl>
            <c:dLbl>
              <c:idx val="3"/>
              <c:layout>
                <c:manualLayout>
                  <c:x val="7.1801984616905803E-2"/>
                  <c:y val="7.29862541260079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24E-45E1-9ECA-B741BF810968}"/>
                </c:ext>
              </c:extLst>
            </c:dLbl>
            <c:dLbl>
              <c:idx val="4"/>
              <c:layout>
                <c:manualLayout>
                  <c:x val="7.1614095515244752E-2"/>
                  <c:y val="0.126634848945590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24E-45E1-9ECA-B741BF810968}"/>
                </c:ext>
              </c:extLst>
            </c:dLbl>
            <c:dLbl>
              <c:idx val="5"/>
              <c:layout>
                <c:manualLayout>
                  <c:x val="9.9948837922347947E-2"/>
                  <c:y val="-0.242177148736979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4E-45E1-9ECA-B741BF810968}"/>
                </c:ext>
              </c:extLst>
            </c:dLbl>
            <c:dLbl>
              <c:idx val="6"/>
              <c:layout>
                <c:manualLayout>
                  <c:x val="-7.9458493857375731E-2"/>
                  <c:y val="-4.341926130561136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4E-45E1-9ECA-B741BF81096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1"/>
            <c:showBubbleSize val="0"/>
            <c:showLeaderLines val="1"/>
            <c:leaderLines>
              <c:spPr>
                <a:ln w="6350" cap="flat" cmpd="sng" algn="ctr">
                  <a:solidFill>
                    <a:schemeClr val="dk1"/>
                  </a:solidFill>
                  <a:prstDash val="solid"/>
                  <a:miter lim="800000"/>
                </a:ln>
                <a:effectLst/>
              </c:spPr>
            </c:leaderLines>
            <c:extLst>
              <c:ext xmlns:c15="http://schemas.microsoft.com/office/drawing/2012/chart" uri="{CE6537A1-D6FC-4f65-9D91-7224C49458BB}"/>
            </c:extLst>
          </c:dLbls>
          <c:cat>
            <c:strRef>
              <c:f>Rp_PO!$B$114:$I$114</c:f>
              <c:strCache>
                <c:ptCount val="8"/>
                <c:pt idx="0">
                  <c:v>Indígena</c:v>
                </c:pt>
                <c:pt idx="1">
                  <c:v>Afroecuatoriano</c:v>
                </c:pt>
                <c:pt idx="2">
                  <c:v>Negro</c:v>
                </c:pt>
                <c:pt idx="3">
                  <c:v>Mulato</c:v>
                </c:pt>
                <c:pt idx="4">
                  <c:v>Montuvio</c:v>
                </c:pt>
                <c:pt idx="5">
                  <c:v>Mestizo</c:v>
                </c:pt>
                <c:pt idx="6">
                  <c:v>Blanco</c:v>
                </c:pt>
                <c:pt idx="7">
                  <c:v>Otro</c:v>
                </c:pt>
              </c:strCache>
            </c:strRef>
          </c:cat>
          <c:val>
            <c:numRef>
              <c:f>Rp_PO!$B$115:$I$115</c:f>
              <c:numCache>
                <c:formatCode>_-* #,##0_-;\-* #,##0_-;_-* "-"??_-;_-@_-</c:formatCode>
                <c:ptCount val="8"/>
                <c:pt idx="0">
                  <c:v>257393.01850319028</c:v>
                </c:pt>
                <c:pt idx="1">
                  <c:v>107985.06799953463</c:v>
                </c:pt>
                <c:pt idx="2">
                  <c:v>37862.481214494845</c:v>
                </c:pt>
                <c:pt idx="3">
                  <c:v>50788.441599694452</c:v>
                </c:pt>
                <c:pt idx="4">
                  <c:v>214350.45904386719</c:v>
                </c:pt>
                <c:pt idx="5">
                  <c:v>2377794.5980521906</c:v>
                </c:pt>
                <c:pt idx="6">
                  <c:v>30074.690427078458</c:v>
                </c:pt>
                <c:pt idx="7">
                  <c:v>2244.6163668488389</c:v>
                </c:pt>
              </c:numCache>
            </c:numRef>
          </c:val>
          <c:extLst>
            <c:ext xmlns:c16="http://schemas.microsoft.com/office/drawing/2014/chart" uri="{C3380CC4-5D6E-409C-BE32-E72D297353CC}">
              <c16:uniqueId val="{00000000-524E-45E1-9ECA-B741BF810968}"/>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Rp_PO!$A$174</c:f>
              <c:strCache>
                <c:ptCount val="1"/>
                <c:pt idx="0">
                  <c:v>Personas Adultos Mayores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98B-4D9D-A6B4-86E5055DD2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98B-4D9D-A6B4-86E5055DD2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98B-4D9D-A6B4-86E5055DD2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5CB0-42A6-855E-B630042BA2F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5CB0-42A6-855E-B630042BA2F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5CB0-42A6-855E-B630042BA2F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B-4D9D-A6B4-86E5055DD2F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98B-4D9D-A6B4-86E5055DD2F2}"/>
              </c:ext>
            </c:extLst>
          </c:dPt>
          <c:dLbls>
            <c:dLbl>
              <c:idx val="3"/>
              <c:layout>
                <c:manualLayout>
                  <c:x val="5.9077537182852143E-2"/>
                  <c:y val="2.773399174227661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CB0-42A6-855E-B630042BA2FB}"/>
                </c:ext>
              </c:extLst>
            </c:dLbl>
            <c:dLbl>
              <c:idx val="4"/>
              <c:layout>
                <c:manualLayout>
                  <c:x val="6.2322069116360457E-2"/>
                  <c:y val="0.125517325870313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CB0-42A6-855E-B630042BA2FB}"/>
                </c:ext>
              </c:extLst>
            </c:dLbl>
            <c:dLbl>
              <c:idx val="5"/>
              <c:layout>
                <c:manualLayout>
                  <c:x val="0.10504505686789152"/>
                  <c:y val="-0.2571936618161910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CB0-42A6-855E-B630042BA2F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1"/>
            <c:showBubbleSize val="0"/>
            <c:showLeaderLines val="1"/>
            <c:leaderLines>
              <c:spPr>
                <a:ln w="6350" cap="flat" cmpd="sng" algn="ctr">
                  <a:solidFill>
                    <a:schemeClr val="dk1"/>
                  </a:solidFill>
                  <a:prstDash val="solid"/>
                  <a:miter lim="800000"/>
                </a:ln>
                <a:effectLst/>
              </c:spPr>
            </c:leaderLines>
            <c:extLst>
              <c:ext xmlns:c15="http://schemas.microsoft.com/office/drawing/2012/chart" uri="{CE6537A1-D6FC-4f65-9D91-7224C49458BB}"/>
            </c:extLst>
          </c:dLbls>
          <c:cat>
            <c:strRef>
              <c:f>Rp_PO!$B$173:$I$173</c:f>
              <c:strCache>
                <c:ptCount val="8"/>
                <c:pt idx="0">
                  <c:v>Indígena</c:v>
                </c:pt>
                <c:pt idx="1">
                  <c:v>Afroecuatoriano</c:v>
                </c:pt>
                <c:pt idx="2">
                  <c:v>Negro</c:v>
                </c:pt>
                <c:pt idx="3">
                  <c:v>Mulato</c:v>
                </c:pt>
                <c:pt idx="4">
                  <c:v>Montuvio</c:v>
                </c:pt>
                <c:pt idx="5">
                  <c:v>Mestizo</c:v>
                </c:pt>
                <c:pt idx="6">
                  <c:v>Blanco</c:v>
                </c:pt>
                <c:pt idx="7">
                  <c:v>Otro</c:v>
                </c:pt>
              </c:strCache>
            </c:strRef>
          </c:cat>
          <c:val>
            <c:numRef>
              <c:f>Rp_PO!$B$174:$I$174</c:f>
              <c:numCache>
                <c:formatCode>_-* #,##0_-;\-* #,##0_-;_-* "-"??_-;_-@_-</c:formatCode>
                <c:ptCount val="8"/>
                <c:pt idx="0">
                  <c:v>131265.9296104598</c:v>
                </c:pt>
                <c:pt idx="1">
                  <c:v>24229.10488450334</c:v>
                </c:pt>
                <c:pt idx="2">
                  <c:v>14095.345868011542</c:v>
                </c:pt>
                <c:pt idx="3">
                  <c:v>23883.19028849783</c:v>
                </c:pt>
                <c:pt idx="4">
                  <c:v>156491.13584639571</c:v>
                </c:pt>
                <c:pt idx="5">
                  <c:v>1214937.4827461557</c:v>
                </c:pt>
                <c:pt idx="6">
                  <c:v>39708.452252509938</c:v>
                </c:pt>
                <c:pt idx="7">
                  <c:v>1247.0573665221166</c:v>
                </c:pt>
              </c:numCache>
            </c:numRef>
          </c:val>
          <c:extLst>
            <c:ext xmlns:c16="http://schemas.microsoft.com/office/drawing/2014/chart" uri="{C3380CC4-5D6E-409C-BE32-E72D297353CC}">
              <c16:uniqueId val="{00000000-5CB0-42A6-855E-B630042BA2FB}"/>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Rp_PO!$A$145</c:f>
              <c:strCache>
                <c:ptCount val="1"/>
                <c:pt idx="0">
                  <c:v>Adultos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F3-493A-AD77-CD4443E707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F3-493A-AD77-CD4443E707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F3-493A-AD77-CD4443E7075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F3-493A-AD77-CD4443E7075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6F3-493A-AD77-CD4443E7075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6F3-493A-AD77-CD4443E7075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6F3-493A-AD77-CD4443E7075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6F3-493A-AD77-CD4443E707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1"/>
            <c:showBubbleSize val="0"/>
            <c:showLeaderLines val="1"/>
            <c:leaderLines>
              <c:spPr>
                <a:ln w="6350" cap="flat" cmpd="sng" algn="ctr">
                  <a:solidFill>
                    <a:schemeClr val="dk1"/>
                  </a:solidFill>
                  <a:prstDash val="solid"/>
                  <a:miter lim="800000"/>
                </a:ln>
                <a:effectLst/>
              </c:spPr>
            </c:leaderLines>
            <c:extLst>
              <c:ext xmlns:c15="http://schemas.microsoft.com/office/drawing/2012/chart" uri="{CE6537A1-D6FC-4f65-9D91-7224C49458BB}"/>
            </c:extLst>
          </c:dLbls>
          <c:cat>
            <c:strRef>
              <c:f>Rp_PO!$B$144:$I$144</c:f>
              <c:strCache>
                <c:ptCount val="8"/>
                <c:pt idx="0">
                  <c:v>Indígena</c:v>
                </c:pt>
                <c:pt idx="1">
                  <c:v>Afroecuatoriano</c:v>
                </c:pt>
                <c:pt idx="2">
                  <c:v>Negro</c:v>
                </c:pt>
                <c:pt idx="3">
                  <c:v>Mulato</c:v>
                </c:pt>
                <c:pt idx="4">
                  <c:v>Montuvio</c:v>
                </c:pt>
                <c:pt idx="5">
                  <c:v>Mestizo</c:v>
                </c:pt>
                <c:pt idx="6">
                  <c:v>Blanco</c:v>
                </c:pt>
                <c:pt idx="7">
                  <c:v>Otro</c:v>
                </c:pt>
              </c:strCache>
            </c:strRef>
          </c:cat>
          <c:val>
            <c:numRef>
              <c:f>Rp_PO!$B$145:$I$145</c:f>
              <c:numCache>
                <c:formatCode>_-* #,##0_-;\-* #,##0_-;_-* "-"??_-;_-@_-</c:formatCode>
                <c:ptCount val="8"/>
                <c:pt idx="0">
                  <c:v>559086.68028842181</c:v>
                </c:pt>
                <c:pt idx="1">
                  <c:v>153475.81591793828</c:v>
                </c:pt>
                <c:pt idx="2">
                  <c:v>82644.403732967796</c:v>
                </c:pt>
                <c:pt idx="3">
                  <c:v>117987.12161305072</c:v>
                </c:pt>
                <c:pt idx="4">
                  <c:v>534908.66253855778</c:v>
                </c:pt>
                <c:pt idx="5">
                  <c:v>5111312.4710511807</c:v>
                </c:pt>
                <c:pt idx="6">
                  <c:v>91956.927429216215</c:v>
                </c:pt>
                <c:pt idx="7">
                  <c:v>3542.0067999026551</c:v>
                </c:pt>
              </c:numCache>
            </c:numRef>
          </c:val>
          <c:extLst>
            <c:ext xmlns:c16="http://schemas.microsoft.com/office/drawing/2014/chart" uri="{C3380CC4-5D6E-409C-BE32-E72D297353CC}">
              <c16:uniqueId val="{00000000-FA18-4E67-8C17-8E71EAC3305B}"/>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55E-2"/>
          <c:y val="5.5555555555555552E-2"/>
          <c:w val="0.93888888888888888"/>
          <c:h val="0.73577136191309422"/>
        </c:manualLayout>
      </c:layout>
      <c:bar3DChart>
        <c:barDir val="col"/>
        <c:grouping val="clustered"/>
        <c:varyColors val="0"/>
        <c:ser>
          <c:idx val="0"/>
          <c:order val="0"/>
          <c:tx>
            <c:strRef>
              <c:f>Rp_PO!$A$142</c:f>
              <c:strCache>
                <c:ptCount val="1"/>
                <c:pt idx="0">
                  <c:v>Adultos</c:v>
                </c:pt>
              </c:strCache>
            </c:strRef>
          </c:tx>
          <c:spPr>
            <a:gradFill>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gradFill>
            <a:ln>
              <a:noFill/>
            </a:ln>
            <a:effectLst/>
            <a:sp3d/>
          </c:spPr>
          <c:invertIfNegative val="0"/>
          <c:dPt>
            <c:idx val="0"/>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12BF-4164-973E-E1083F2C590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2BF-4164-973E-E1083F2C5907}"/>
              </c:ext>
            </c:extLst>
          </c:dPt>
          <c:dLbls>
            <c:dLbl>
              <c:idx val="0"/>
              <c:layout>
                <c:manualLayout>
                  <c:x val="7.4999999999999956E-2"/>
                  <c:y val="-0.11111111111111116"/>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F-4164-973E-E1083F2C5907}"/>
                </c:ext>
              </c:extLst>
            </c:dLbl>
            <c:dLbl>
              <c:idx val="1"/>
              <c:layout>
                <c:manualLayout>
                  <c:x val="6.3888888888888884E-2"/>
                  <c:y val="-8.7962962962962979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F-4164-973E-E1083F2C59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Rp_PO!$D$137:$E$137</c:f>
              <c:numCache>
                <c:formatCode>_-* #,##0_-;\-* #,##0_-;_-* "-"??_-;_-@_-</c:formatCode>
                <c:ptCount val="2"/>
                <c:pt idx="0">
                  <c:v>3160711.4385557044</c:v>
                </c:pt>
                <c:pt idx="1">
                  <c:v>3494202.650815567</c:v>
                </c:pt>
              </c:numCache>
            </c:numRef>
          </c:cat>
          <c:val>
            <c:numRef>
              <c:f>Rp_PO!$B$142:$C$142</c:f>
              <c:numCache>
                <c:formatCode>0.00%</c:formatCode>
                <c:ptCount val="2"/>
                <c:pt idx="0">
                  <c:v>0.47494398817315947</c:v>
                </c:pt>
                <c:pt idx="1">
                  <c:v>0.52505601182685224</c:v>
                </c:pt>
              </c:numCache>
            </c:numRef>
          </c:val>
          <c:extLst>
            <c:ext xmlns:c16="http://schemas.microsoft.com/office/drawing/2014/chart" uri="{C3380CC4-5D6E-409C-BE32-E72D297353CC}">
              <c16:uniqueId val="{00000000-12BF-4164-973E-E1083F2C5907}"/>
            </c:ext>
          </c:extLst>
        </c:ser>
        <c:dLbls>
          <c:showLegendKey val="0"/>
          <c:showVal val="1"/>
          <c:showCatName val="0"/>
          <c:showSerName val="0"/>
          <c:showPercent val="0"/>
          <c:showBubbleSize val="0"/>
        </c:dLbls>
        <c:gapWidth val="75"/>
        <c:shape val="box"/>
        <c:axId val="455335472"/>
        <c:axId val="455336032"/>
        <c:axId val="0"/>
      </c:bar3DChart>
      <c:catAx>
        <c:axId val="45533547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ES"/>
          </a:p>
        </c:txPr>
        <c:crossAx val="455336032"/>
        <c:crosses val="autoZero"/>
        <c:auto val="1"/>
        <c:lblAlgn val="ctr"/>
        <c:lblOffset val="100"/>
        <c:noMultiLvlLbl val="0"/>
      </c:catAx>
      <c:valAx>
        <c:axId val="455336032"/>
        <c:scaling>
          <c:orientation val="minMax"/>
        </c:scaling>
        <c:delete val="1"/>
        <c:axPos val="l"/>
        <c:numFmt formatCode="0.00%" sourceLinked="1"/>
        <c:majorTickMark val="none"/>
        <c:minorTickMark val="none"/>
        <c:tickLblPos val="nextTo"/>
        <c:crossAx val="455335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'Caract. Adolescentes'!$K$11</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Pt>
            <c:idx val="0"/>
            <c:invertIfNegative val="0"/>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6350" cap="flat" cmpd="sng" algn="ctr">
                <a:solidFill>
                  <a:schemeClr val="accent5"/>
                </a:solidFill>
                <a:prstDash val="solid"/>
                <a:miter lim="800000"/>
              </a:ln>
              <a:effectLst/>
            </c:spPr>
            <c:extLst>
              <c:ext xmlns:c16="http://schemas.microsoft.com/office/drawing/2014/chart" uri="{C3380CC4-5D6E-409C-BE32-E72D297353CC}">
                <c16:uniqueId val="{00000001-4AE4-4428-87E4-8E9BA11895A1}"/>
              </c:ext>
            </c:extLst>
          </c:dPt>
          <c:dPt>
            <c:idx val="1"/>
            <c:invertIfNegative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6350" cap="flat" cmpd="sng" algn="ctr">
                <a:solidFill>
                  <a:schemeClr val="accent6"/>
                </a:solidFill>
                <a:prstDash val="solid"/>
                <a:miter lim="800000"/>
              </a:ln>
              <a:effectLst/>
            </c:spPr>
            <c:extLst>
              <c:ext xmlns:c16="http://schemas.microsoft.com/office/drawing/2014/chart" uri="{C3380CC4-5D6E-409C-BE32-E72D297353CC}">
                <c16:uniqueId val="{00000003-4AE4-4428-87E4-8E9BA11895A1}"/>
              </c:ext>
            </c:extLst>
          </c:dPt>
          <c:dPt>
            <c:idx val="2"/>
            <c:invertIfNegative val="0"/>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a:effectLst/>
            </c:spPr>
            <c:extLst>
              <c:ext xmlns:c16="http://schemas.microsoft.com/office/drawing/2014/chart" uri="{C3380CC4-5D6E-409C-BE32-E72D297353CC}">
                <c16:uniqueId val="{00000005-4AE4-4428-87E4-8E9BA11895A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'Caract. Adolescentes'!$L$10:$N$10</c:f>
              <c:numCache>
                <c:formatCode>General</c:formatCode>
                <c:ptCount val="3"/>
                <c:pt idx="0">
                  <c:v>2017</c:v>
                </c:pt>
                <c:pt idx="1">
                  <c:v>2018</c:v>
                </c:pt>
                <c:pt idx="2">
                  <c:v>2019</c:v>
                </c:pt>
              </c:numCache>
            </c:numRef>
          </c:cat>
          <c:val>
            <c:numRef>
              <c:f>'Caract. Adolescentes'!$L$11:$N$11</c:f>
              <c:numCache>
                <c:formatCode>_(* #,##0_);_(* \(#,##0\);_(* "-"??_);_(@_)</c:formatCode>
                <c:ptCount val="3"/>
                <c:pt idx="0">
                  <c:v>16961926.489927702</c:v>
                </c:pt>
                <c:pt idx="1">
                  <c:v>17223542.000001371</c:v>
                </c:pt>
                <c:pt idx="2">
                  <c:v>17454560.000000514</c:v>
                </c:pt>
              </c:numCache>
            </c:numRef>
          </c:val>
          <c:extLst>
            <c:ext xmlns:c16="http://schemas.microsoft.com/office/drawing/2014/chart" uri="{C3380CC4-5D6E-409C-BE32-E72D297353CC}">
              <c16:uniqueId val="{00000006-4AE4-4428-87E4-8E9BA11895A1}"/>
            </c:ext>
          </c:extLst>
        </c:ser>
        <c:dLbls>
          <c:dLblPos val="inEnd"/>
          <c:showLegendKey val="0"/>
          <c:showVal val="1"/>
          <c:showCatName val="0"/>
          <c:showSerName val="0"/>
          <c:showPercent val="0"/>
          <c:showBubbleSize val="0"/>
        </c:dLbls>
        <c:gapWidth val="100"/>
        <c:overlap val="-24"/>
        <c:axId val="455338272"/>
        <c:axId val="455338832"/>
      </c:barChart>
      <c:catAx>
        <c:axId val="45533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55338832"/>
        <c:crosses val="autoZero"/>
        <c:auto val="1"/>
        <c:lblAlgn val="ctr"/>
        <c:lblOffset val="100"/>
        <c:noMultiLvlLbl val="0"/>
      </c:catAx>
      <c:valAx>
        <c:axId val="455338832"/>
        <c:scaling>
          <c:orientation val="minMax"/>
          <c:min val="15800000"/>
        </c:scaling>
        <c:delete val="1"/>
        <c:axPos val="l"/>
        <c:numFmt formatCode="_(* #,##0_);_(* \(#,##0\);_(* &quot;-&quot;??_);_(@_)" sourceLinked="1"/>
        <c:majorTickMark val="none"/>
        <c:minorTickMark val="none"/>
        <c:tickLblPos val="nextTo"/>
        <c:crossAx val="455338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Rp_TI!$K$31</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Rp_TI!$J$32:$J$36</c:f>
              <c:strCache>
                <c:ptCount val="5"/>
                <c:pt idx="0">
                  <c:v>Nacional</c:v>
                </c:pt>
                <c:pt idx="1">
                  <c:v>Urbano</c:v>
                </c:pt>
                <c:pt idx="2">
                  <c:v>Rural</c:v>
                </c:pt>
                <c:pt idx="3">
                  <c:v>Hombres </c:v>
                </c:pt>
                <c:pt idx="4">
                  <c:v>Mujeres</c:v>
                </c:pt>
              </c:strCache>
            </c:strRef>
          </c:cat>
          <c:val>
            <c:numRef>
              <c:f>Rp_TI!$K$32:$K$36</c:f>
              <c:numCache>
                <c:formatCode>0.00</c:formatCode>
                <c:ptCount val="5"/>
                <c:pt idx="0">
                  <c:v>9.8987426999999997</c:v>
                </c:pt>
                <c:pt idx="1">
                  <c:v>4.0378712999999999</c:v>
                </c:pt>
                <c:pt idx="2">
                  <c:v>20.544053999999999</c:v>
                </c:pt>
                <c:pt idx="3">
                  <c:v>11.467976</c:v>
                </c:pt>
                <c:pt idx="4">
                  <c:v>8.2292869</c:v>
                </c:pt>
              </c:numCache>
            </c:numRef>
          </c:val>
          <c:extLst>
            <c:ext xmlns:c16="http://schemas.microsoft.com/office/drawing/2014/chart" uri="{C3380CC4-5D6E-409C-BE32-E72D297353CC}">
              <c16:uniqueId val="{00000000-0557-4EAE-9D90-A0B336843E54}"/>
            </c:ext>
          </c:extLst>
        </c:ser>
        <c:ser>
          <c:idx val="1"/>
          <c:order val="1"/>
          <c:tx>
            <c:strRef>
              <c:f>Rp_TI!$L$31</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Rp_TI!$J$32:$J$36</c:f>
              <c:strCache>
                <c:ptCount val="5"/>
                <c:pt idx="0">
                  <c:v>Nacional</c:v>
                </c:pt>
                <c:pt idx="1">
                  <c:v>Urbano</c:v>
                </c:pt>
                <c:pt idx="2">
                  <c:v>Rural</c:v>
                </c:pt>
                <c:pt idx="3">
                  <c:v>Hombres </c:v>
                </c:pt>
                <c:pt idx="4">
                  <c:v>Mujeres</c:v>
                </c:pt>
              </c:strCache>
            </c:strRef>
          </c:cat>
          <c:val>
            <c:numRef>
              <c:f>Rp_TI!$L$32:$L$36</c:f>
              <c:numCache>
                <c:formatCode>0.00</c:formatCode>
                <c:ptCount val="5"/>
                <c:pt idx="0">
                  <c:v>11.027896999999999</c:v>
                </c:pt>
                <c:pt idx="1">
                  <c:v>3.4757598999999999</c:v>
                </c:pt>
                <c:pt idx="2">
                  <c:v>24.426869</c:v>
                </c:pt>
                <c:pt idx="3">
                  <c:v>12.760996</c:v>
                </c:pt>
                <c:pt idx="4">
                  <c:v>9.1915917</c:v>
                </c:pt>
              </c:numCache>
            </c:numRef>
          </c:val>
          <c:extLst>
            <c:ext xmlns:c16="http://schemas.microsoft.com/office/drawing/2014/chart" uri="{C3380CC4-5D6E-409C-BE32-E72D297353CC}">
              <c16:uniqueId val="{00000001-0557-4EAE-9D90-A0B336843E54}"/>
            </c:ext>
          </c:extLst>
        </c:ser>
        <c:ser>
          <c:idx val="2"/>
          <c:order val="2"/>
          <c:tx>
            <c:strRef>
              <c:f>Rp_TI!$M$31</c:f>
              <c:strCache>
                <c:ptCount val="1"/>
                <c:pt idx="0">
                  <c:v>2019</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Rp_TI!$J$32:$J$36</c:f>
              <c:strCache>
                <c:ptCount val="5"/>
                <c:pt idx="0">
                  <c:v>Nacional</c:v>
                </c:pt>
                <c:pt idx="1">
                  <c:v>Urbano</c:v>
                </c:pt>
                <c:pt idx="2">
                  <c:v>Rural</c:v>
                </c:pt>
                <c:pt idx="3">
                  <c:v>Hombres </c:v>
                </c:pt>
                <c:pt idx="4">
                  <c:v>Mujeres</c:v>
                </c:pt>
              </c:strCache>
            </c:strRef>
          </c:cat>
          <c:val>
            <c:numRef>
              <c:f>Rp_TI!$M$32:$M$36</c:f>
              <c:numCache>
                <c:formatCode>0.00</c:formatCode>
                <c:ptCount val="5"/>
                <c:pt idx="0">
                  <c:v>11.01986160614296</c:v>
                </c:pt>
                <c:pt idx="1">
                  <c:v>2.8758274164862643</c:v>
                </c:pt>
                <c:pt idx="2">
                  <c:v>25.03934636855109</c:v>
                </c:pt>
                <c:pt idx="3">
                  <c:v>12.6487881233572</c:v>
                </c:pt>
                <c:pt idx="4">
                  <c:v>9.3938546148489763</c:v>
                </c:pt>
              </c:numCache>
            </c:numRef>
          </c:val>
          <c:extLst>
            <c:ext xmlns:c16="http://schemas.microsoft.com/office/drawing/2014/chart" uri="{C3380CC4-5D6E-409C-BE32-E72D297353CC}">
              <c16:uniqueId val="{00000000-6978-4313-8BBC-E376A15DE235}"/>
            </c:ext>
          </c:extLst>
        </c:ser>
        <c:dLbls>
          <c:dLblPos val="outEnd"/>
          <c:showLegendKey val="0"/>
          <c:showVal val="1"/>
          <c:showCatName val="0"/>
          <c:showSerName val="0"/>
          <c:showPercent val="0"/>
          <c:showBubbleSize val="0"/>
        </c:dLbls>
        <c:gapWidth val="100"/>
        <c:overlap val="-24"/>
        <c:axId val="455342192"/>
        <c:axId val="455342752"/>
      </c:barChart>
      <c:catAx>
        <c:axId val="45534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42752"/>
        <c:crosses val="autoZero"/>
        <c:auto val="1"/>
        <c:lblAlgn val="ctr"/>
        <c:lblOffset val="100"/>
        <c:noMultiLvlLbl val="0"/>
      </c:catAx>
      <c:valAx>
        <c:axId val="45534275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42192"/>
        <c:crosses val="autoZero"/>
        <c:crossBetween val="between"/>
      </c:valAx>
      <c:spPr>
        <a:noFill/>
        <a:ln>
          <a:noFill/>
        </a:ln>
        <a:effectLst/>
      </c:spPr>
    </c:plotArea>
    <c:legend>
      <c:legendPos val="b"/>
      <c:layout>
        <c:manualLayout>
          <c:xMode val="edge"/>
          <c:yMode val="edge"/>
          <c:x val="0.44125403529552654"/>
          <c:y val="0.89044459924869301"/>
          <c:w val="0.1481092236008896"/>
          <c:h val="9.395919537977016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Rp_TI!$K$31</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Rp_TI!$J$37:$J$41</c:f>
              <c:strCache>
                <c:ptCount val="5"/>
                <c:pt idx="0">
                  <c:v>Indígena</c:v>
                </c:pt>
                <c:pt idx="1">
                  <c:v>Blanco</c:v>
                </c:pt>
                <c:pt idx="2">
                  <c:v>Mestizo</c:v>
                </c:pt>
                <c:pt idx="3">
                  <c:v>Afroecuatoriano</c:v>
                </c:pt>
                <c:pt idx="4">
                  <c:v>Montuvio</c:v>
                </c:pt>
              </c:strCache>
            </c:strRef>
          </c:cat>
          <c:val>
            <c:numRef>
              <c:f>Rp_TI!$K$37:$K$41</c:f>
              <c:numCache>
                <c:formatCode>0.00</c:formatCode>
                <c:ptCount val="5"/>
                <c:pt idx="0">
                  <c:v>37.765676999999997</c:v>
                </c:pt>
                <c:pt idx="1">
                  <c:v>3.0025246999999999</c:v>
                </c:pt>
                <c:pt idx="2">
                  <c:v>6.8367826999999997</c:v>
                </c:pt>
                <c:pt idx="3">
                  <c:v>5.1374352999999999</c:v>
                </c:pt>
                <c:pt idx="4">
                  <c:v>11.906559</c:v>
                </c:pt>
              </c:numCache>
            </c:numRef>
          </c:val>
          <c:extLst>
            <c:ext xmlns:c16="http://schemas.microsoft.com/office/drawing/2014/chart" uri="{C3380CC4-5D6E-409C-BE32-E72D297353CC}">
              <c16:uniqueId val="{00000000-9FC9-40B2-99E9-E98DDBA3E264}"/>
            </c:ext>
          </c:extLst>
        </c:ser>
        <c:ser>
          <c:idx val="1"/>
          <c:order val="1"/>
          <c:tx>
            <c:strRef>
              <c:f>Rp_TI!$L$31</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Rp_TI!$J$37:$J$41</c:f>
              <c:strCache>
                <c:ptCount val="5"/>
                <c:pt idx="0">
                  <c:v>Indígena</c:v>
                </c:pt>
                <c:pt idx="1">
                  <c:v>Blanco</c:v>
                </c:pt>
                <c:pt idx="2">
                  <c:v>Mestizo</c:v>
                </c:pt>
                <c:pt idx="3">
                  <c:v>Afroecuatoriano</c:v>
                </c:pt>
                <c:pt idx="4">
                  <c:v>Montuvio</c:v>
                </c:pt>
              </c:strCache>
            </c:strRef>
          </c:cat>
          <c:val>
            <c:numRef>
              <c:f>Rp_TI!$L$37:$L$41</c:f>
              <c:numCache>
                <c:formatCode>0.00</c:formatCode>
                <c:ptCount val="5"/>
                <c:pt idx="0">
                  <c:v>45.684097000000001</c:v>
                </c:pt>
                <c:pt idx="1">
                  <c:v>7.0227617999999996</c:v>
                </c:pt>
                <c:pt idx="2">
                  <c:v>6.8702113999999996</c:v>
                </c:pt>
                <c:pt idx="3">
                  <c:v>3.9319625</c:v>
                </c:pt>
                <c:pt idx="4">
                  <c:v>7.8103866000000002</c:v>
                </c:pt>
              </c:numCache>
            </c:numRef>
          </c:val>
          <c:extLst>
            <c:ext xmlns:c16="http://schemas.microsoft.com/office/drawing/2014/chart" uri="{C3380CC4-5D6E-409C-BE32-E72D297353CC}">
              <c16:uniqueId val="{00000001-9FC9-40B2-99E9-E98DDBA3E264}"/>
            </c:ext>
          </c:extLst>
        </c:ser>
        <c:ser>
          <c:idx val="2"/>
          <c:order val="2"/>
          <c:tx>
            <c:strRef>
              <c:f>Rp_TI!$M$31</c:f>
              <c:strCache>
                <c:ptCount val="1"/>
                <c:pt idx="0">
                  <c:v>2019</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Rp_TI!$J$37:$J$41</c:f>
              <c:strCache>
                <c:ptCount val="5"/>
                <c:pt idx="0">
                  <c:v>Indígena</c:v>
                </c:pt>
                <c:pt idx="1">
                  <c:v>Blanco</c:v>
                </c:pt>
                <c:pt idx="2">
                  <c:v>Mestizo</c:v>
                </c:pt>
                <c:pt idx="3">
                  <c:v>Afroecuatoriano</c:v>
                </c:pt>
                <c:pt idx="4">
                  <c:v>Montuvio</c:v>
                </c:pt>
              </c:strCache>
            </c:strRef>
          </c:cat>
          <c:val>
            <c:numRef>
              <c:f>Rp_TI!$M$37:$M$41</c:f>
              <c:numCache>
                <c:formatCode>0.00</c:formatCode>
                <c:ptCount val="5"/>
                <c:pt idx="0">
                  <c:v>43.258989602998284</c:v>
                </c:pt>
                <c:pt idx="1">
                  <c:v>16.059949116354005</c:v>
                </c:pt>
                <c:pt idx="2">
                  <c:v>6.6530480443736284</c:v>
                </c:pt>
                <c:pt idx="3">
                  <c:v>7.4049879264895342</c:v>
                </c:pt>
                <c:pt idx="4">
                  <c:v>7.8888822602278781</c:v>
                </c:pt>
              </c:numCache>
            </c:numRef>
          </c:val>
          <c:extLst>
            <c:ext xmlns:c16="http://schemas.microsoft.com/office/drawing/2014/chart" uri="{C3380CC4-5D6E-409C-BE32-E72D297353CC}">
              <c16:uniqueId val="{00000000-544F-4CDD-93F6-C0B866736E3E}"/>
            </c:ext>
          </c:extLst>
        </c:ser>
        <c:dLbls>
          <c:dLblPos val="outEnd"/>
          <c:showLegendKey val="0"/>
          <c:showVal val="1"/>
          <c:showCatName val="0"/>
          <c:showSerName val="0"/>
          <c:showPercent val="0"/>
          <c:showBubbleSize val="0"/>
        </c:dLbls>
        <c:gapWidth val="100"/>
        <c:overlap val="-24"/>
        <c:axId val="455346672"/>
        <c:axId val="455347232"/>
      </c:barChart>
      <c:catAx>
        <c:axId val="45534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47232"/>
        <c:crosses val="autoZero"/>
        <c:auto val="1"/>
        <c:lblAlgn val="ctr"/>
        <c:lblOffset val="100"/>
        <c:noMultiLvlLbl val="0"/>
      </c:catAx>
      <c:valAx>
        <c:axId val="4553472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46672"/>
        <c:crosses val="autoZero"/>
        <c:crossBetween val="between"/>
      </c:valAx>
      <c:spPr>
        <a:noFill/>
        <a:ln>
          <a:noFill/>
        </a:ln>
        <a:effectLst/>
      </c:spPr>
    </c:plotArea>
    <c:legend>
      <c:legendPos val="b"/>
      <c:layout>
        <c:manualLayout>
          <c:xMode val="edge"/>
          <c:yMode val="edge"/>
          <c:x val="0.44125403529552654"/>
          <c:y val="0.89044459924869301"/>
          <c:w val="0.1481092236008896"/>
          <c:h val="9.2716298614276757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22028450736899E-2"/>
          <c:y val="5.1979928380411218E-2"/>
          <c:w val="0.95855594309852621"/>
          <c:h val="0.86325973025848912"/>
        </c:manualLayout>
      </c:layout>
      <c:barChart>
        <c:barDir val="col"/>
        <c:grouping val="stack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1">
                  <a:lumMod val="60000"/>
                  <a:lumOff val="40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7073-44DF-B9BC-940838A3B48B}"/>
              </c:ext>
            </c:extLst>
          </c:dPt>
          <c:dPt>
            <c:idx val="1"/>
            <c:invertIfNegative val="0"/>
            <c:bubble3D val="0"/>
            <c:spPr>
              <a:solidFill>
                <a:schemeClr val="accent2">
                  <a:lumMod val="75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7073-44DF-B9BC-940838A3B48B}"/>
              </c:ext>
            </c:extLst>
          </c:dPt>
          <c:dLbls>
            <c:dLbl>
              <c:idx val="1"/>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7073-44DF-B9BC-940838A3B48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Rp_PAM!$B$34:$C$34</c:f>
              <c:strCache>
                <c:ptCount val="2"/>
                <c:pt idx="0">
                  <c:v>Población referente</c:v>
                </c:pt>
                <c:pt idx="1">
                  <c:v>Total identificados con problemáticas</c:v>
                </c:pt>
              </c:strCache>
            </c:strRef>
          </c:cat>
          <c:val>
            <c:numRef>
              <c:f>Rp_PAM!$B$36:$C$36</c:f>
              <c:numCache>
                <c:formatCode>#,##0</c:formatCode>
                <c:ptCount val="2"/>
                <c:pt idx="0">
                  <c:v>1346</c:v>
                </c:pt>
                <c:pt idx="1">
                  <c:v>970</c:v>
                </c:pt>
              </c:numCache>
            </c:numRef>
          </c:val>
          <c:extLst>
            <c:ext xmlns:c16="http://schemas.microsoft.com/office/drawing/2014/chart" uri="{C3380CC4-5D6E-409C-BE32-E72D297353CC}">
              <c16:uniqueId val="{00000004-7073-44DF-B9BC-940838A3B48B}"/>
            </c:ext>
          </c:extLst>
        </c:ser>
        <c:dLbls>
          <c:dLblPos val="ctr"/>
          <c:showLegendKey val="0"/>
          <c:showVal val="1"/>
          <c:showCatName val="0"/>
          <c:showSerName val="0"/>
          <c:showPercent val="0"/>
          <c:showBubbleSize val="0"/>
        </c:dLbls>
        <c:gapWidth val="150"/>
        <c:overlap val="100"/>
        <c:axId val="365846800"/>
        <c:axId val="365856880"/>
      </c:barChart>
      <c:catAx>
        <c:axId val="3658468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65856880"/>
        <c:crosses val="autoZero"/>
        <c:auto val="1"/>
        <c:lblAlgn val="ctr"/>
        <c:lblOffset val="100"/>
        <c:noMultiLvlLbl val="0"/>
      </c:catAx>
      <c:valAx>
        <c:axId val="365856880"/>
        <c:scaling>
          <c:orientation val="minMax"/>
        </c:scaling>
        <c:delete val="1"/>
        <c:axPos val="l"/>
        <c:numFmt formatCode="#,##0" sourceLinked="1"/>
        <c:majorTickMark val="none"/>
        <c:minorTickMark val="none"/>
        <c:tickLblPos val="nextTo"/>
        <c:crossAx val="3658468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'Empleo y S.Social'!$K$58</c:f>
              <c:strCache>
                <c:ptCount val="1"/>
                <c:pt idx="0">
                  <c:v>Avisos de accidentes de trabajo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'Empleo y S.Social'!$J$59:$J$62</c:f>
              <c:strCache>
                <c:ptCount val="4"/>
                <c:pt idx="0">
                  <c:v>2016</c:v>
                </c:pt>
                <c:pt idx="1">
                  <c:v>2017*</c:v>
                </c:pt>
                <c:pt idx="2">
                  <c:v>2018*</c:v>
                </c:pt>
                <c:pt idx="3">
                  <c:v>2019*</c:v>
                </c:pt>
              </c:strCache>
            </c:strRef>
          </c:cat>
          <c:val>
            <c:numRef>
              <c:f>'Empleo y S.Social'!$K$59:$K$62</c:f>
              <c:numCache>
                <c:formatCode>#,##0</c:formatCode>
                <c:ptCount val="4"/>
                <c:pt idx="0">
                  <c:v>23512</c:v>
                </c:pt>
                <c:pt idx="1">
                  <c:v>22405</c:v>
                </c:pt>
                <c:pt idx="2">
                  <c:v>22232</c:v>
                </c:pt>
                <c:pt idx="3">
                  <c:v>22173</c:v>
                </c:pt>
              </c:numCache>
            </c:numRef>
          </c:val>
          <c:smooth val="0"/>
          <c:extLst>
            <c:ext xmlns:c16="http://schemas.microsoft.com/office/drawing/2014/chart" uri="{C3380CC4-5D6E-409C-BE32-E72D297353CC}">
              <c16:uniqueId val="{00000000-1A5A-4761-B506-B9E4FB596694}"/>
            </c:ext>
          </c:extLst>
        </c:ser>
        <c:ser>
          <c:idx val="1"/>
          <c:order val="1"/>
          <c:tx>
            <c:strRef>
              <c:f>'Empleo y S.Social'!$L$58</c:f>
              <c:strCache>
                <c:ptCount val="1"/>
                <c:pt idx="0">
                  <c:v>Enfermedades</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'Empleo y S.Social'!$J$59:$J$62</c:f>
              <c:strCache>
                <c:ptCount val="4"/>
                <c:pt idx="0">
                  <c:v>2016</c:v>
                </c:pt>
                <c:pt idx="1">
                  <c:v>2017*</c:v>
                </c:pt>
                <c:pt idx="2">
                  <c:v>2018*</c:v>
                </c:pt>
                <c:pt idx="3">
                  <c:v>2019*</c:v>
                </c:pt>
              </c:strCache>
            </c:strRef>
          </c:cat>
          <c:val>
            <c:numRef>
              <c:f>'Empleo y S.Social'!$L$59:$L$62</c:f>
              <c:numCache>
                <c:formatCode>#,##0</c:formatCode>
                <c:ptCount val="4"/>
                <c:pt idx="0" formatCode="General">
                  <c:v>616</c:v>
                </c:pt>
                <c:pt idx="1">
                  <c:v>1044</c:v>
                </c:pt>
                <c:pt idx="2" formatCode="General">
                  <c:v>932</c:v>
                </c:pt>
                <c:pt idx="3" formatCode="General">
                  <c:v>765</c:v>
                </c:pt>
              </c:numCache>
            </c:numRef>
          </c:val>
          <c:smooth val="0"/>
          <c:extLst>
            <c:ext xmlns:c16="http://schemas.microsoft.com/office/drawing/2014/chart" uri="{C3380CC4-5D6E-409C-BE32-E72D297353CC}">
              <c16:uniqueId val="{00000001-1A5A-4761-B506-B9E4FB596694}"/>
            </c:ext>
          </c:extLst>
        </c:ser>
        <c:dLbls>
          <c:dLblPos val="ctr"/>
          <c:showLegendKey val="0"/>
          <c:showVal val="1"/>
          <c:showCatName val="0"/>
          <c:showSerName val="0"/>
          <c:showPercent val="0"/>
          <c:showBubbleSize val="0"/>
        </c:dLbls>
        <c:marker val="1"/>
        <c:smooth val="0"/>
        <c:axId val="1772268831"/>
        <c:axId val="164311711"/>
      </c:lineChart>
      <c:catAx>
        <c:axId val="177226883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164311711"/>
        <c:crosses val="autoZero"/>
        <c:auto val="1"/>
        <c:lblAlgn val="ctr"/>
        <c:lblOffset val="100"/>
        <c:noMultiLvlLbl val="0"/>
      </c:catAx>
      <c:valAx>
        <c:axId val="16431171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77226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Rp_TI!$K$31</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Rp_TI!$J$57:$J$61</c:f>
              <c:strCache>
                <c:ptCount val="5"/>
                <c:pt idx="0">
                  <c:v>Nacional</c:v>
                </c:pt>
                <c:pt idx="1">
                  <c:v>Urbano</c:v>
                </c:pt>
                <c:pt idx="2">
                  <c:v>Rural</c:v>
                </c:pt>
                <c:pt idx="3">
                  <c:v>Hombres </c:v>
                </c:pt>
                <c:pt idx="4">
                  <c:v>Mujeres</c:v>
                </c:pt>
              </c:strCache>
            </c:strRef>
          </c:cat>
          <c:val>
            <c:numRef>
              <c:f>Rp_TI!$K$57:$K$61</c:f>
              <c:numCache>
                <c:formatCode>0.00</c:formatCode>
                <c:ptCount val="5"/>
                <c:pt idx="0">
                  <c:v>6.2409698000000002</c:v>
                </c:pt>
                <c:pt idx="1">
                  <c:v>1.3074857</c:v>
                </c:pt>
                <c:pt idx="2">
                  <c:v>14.898638</c:v>
                </c:pt>
                <c:pt idx="3">
                  <c:v>6.7569765245551707</c:v>
                </c:pt>
                <c:pt idx="4">
                  <c:v>5.6909023902494935</c:v>
                </c:pt>
              </c:numCache>
            </c:numRef>
          </c:val>
          <c:extLst>
            <c:ext xmlns:c16="http://schemas.microsoft.com/office/drawing/2014/chart" uri="{C3380CC4-5D6E-409C-BE32-E72D297353CC}">
              <c16:uniqueId val="{00000000-64DC-4162-8BBA-D4B0569F4925}"/>
            </c:ext>
          </c:extLst>
        </c:ser>
        <c:ser>
          <c:idx val="1"/>
          <c:order val="1"/>
          <c:tx>
            <c:strRef>
              <c:f>Rp_TI!$L$31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Rp_TI!$J$57:$J$61</c:f>
              <c:strCache>
                <c:ptCount val="5"/>
                <c:pt idx="0">
                  <c:v>Nacional</c:v>
                </c:pt>
                <c:pt idx="1">
                  <c:v>Urbano</c:v>
                </c:pt>
                <c:pt idx="2">
                  <c:v>Rural</c:v>
                </c:pt>
                <c:pt idx="3">
                  <c:v>Hombres </c:v>
                </c:pt>
                <c:pt idx="4">
                  <c:v>Mujeres</c:v>
                </c:pt>
              </c:strCache>
            </c:strRef>
          </c:cat>
          <c:val>
            <c:numRef>
              <c:f>Rp_TI!$L$57:$L$61</c:f>
              <c:numCache>
                <c:formatCode>0.00</c:formatCode>
                <c:ptCount val="5"/>
                <c:pt idx="0">
                  <c:v>8.0411137999999998</c:v>
                </c:pt>
                <c:pt idx="1">
                  <c:v>1.5920890999999999</c:v>
                </c:pt>
                <c:pt idx="2">
                  <c:v>19.469698000000001</c:v>
                </c:pt>
                <c:pt idx="3">
                  <c:v>8.9282775999999995</c:v>
                </c:pt>
                <c:pt idx="4">
                  <c:v>7.1231486999999998</c:v>
                </c:pt>
              </c:numCache>
            </c:numRef>
          </c:val>
          <c:extLst>
            <c:ext xmlns:c16="http://schemas.microsoft.com/office/drawing/2014/chart" uri="{C3380CC4-5D6E-409C-BE32-E72D297353CC}">
              <c16:uniqueId val="{00000001-64DC-4162-8BBA-D4B0569F4925}"/>
            </c:ext>
          </c:extLst>
        </c:ser>
        <c:ser>
          <c:idx val="2"/>
          <c:order val="2"/>
          <c:tx>
            <c:strRef>
              <c:f>Rp_TI!$M$31</c:f>
              <c:strCache>
                <c:ptCount val="1"/>
                <c:pt idx="0">
                  <c:v>2019</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Rp_TI!$J$57:$J$61</c:f>
              <c:strCache>
                <c:ptCount val="5"/>
                <c:pt idx="0">
                  <c:v>Nacional</c:v>
                </c:pt>
                <c:pt idx="1">
                  <c:v>Urbano</c:v>
                </c:pt>
                <c:pt idx="2">
                  <c:v>Rural</c:v>
                </c:pt>
                <c:pt idx="3">
                  <c:v>Hombres </c:v>
                </c:pt>
                <c:pt idx="4">
                  <c:v>Mujeres</c:v>
                </c:pt>
              </c:strCache>
            </c:strRef>
          </c:cat>
          <c:val>
            <c:numRef>
              <c:f>Rp_TI!$M$57:$M$61</c:f>
              <c:numCache>
                <c:formatCode>0.00</c:formatCode>
                <c:ptCount val="5"/>
                <c:pt idx="0">
                  <c:v>8.4031743494131259</c:v>
                </c:pt>
                <c:pt idx="1">
                  <c:v>1.3470264114297712</c:v>
                </c:pt>
                <c:pt idx="2">
                  <c:v>20.629402986210629</c:v>
                </c:pt>
                <c:pt idx="3">
                  <c:v>8.7325812697946734</c:v>
                </c:pt>
                <c:pt idx="4">
                  <c:v>8.0846437262483128</c:v>
                </c:pt>
              </c:numCache>
            </c:numRef>
          </c:val>
          <c:extLst>
            <c:ext xmlns:c16="http://schemas.microsoft.com/office/drawing/2014/chart" uri="{C3380CC4-5D6E-409C-BE32-E72D297353CC}">
              <c16:uniqueId val="{00000000-260E-4FAE-9C23-527548604593}"/>
            </c:ext>
          </c:extLst>
        </c:ser>
        <c:dLbls>
          <c:dLblPos val="outEnd"/>
          <c:showLegendKey val="0"/>
          <c:showVal val="1"/>
          <c:showCatName val="0"/>
          <c:showSerName val="0"/>
          <c:showPercent val="0"/>
          <c:showBubbleSize val="0"/>
        </c:dLbls>
        <c:gapWidth val="100"/>
        <c:overlap val="-24"/>
        <c:axId val="455351152"/>
        <c:axId val="455351712"/>
      </c:barChart>
      <c:catAx>
        <c:axId val="45535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51712"/>
        <c:crosses val="autoZero"/>
        <c:auto val="1"/>
        <c:lblAlgn val="ctr"/>
        <c:lblOffset val="100"/>
        <c:noMultiLvlLbl val="0"/>
      </c:catAx>
      <c:valAx>
        <c:axId val="4553517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51152"/>
        <c:crosses val="autoZero"/>
        <c:crossBetween val="between"/>
      </c:valAx>
      <c:spPr>
        <a:noFill/>
        <a:ln>
          <a:noFill/>
        </a:ln>
        <a:effectLst/>
      </c:spPr>
    </c:plotArea>
    <c:legend>
      <c:legendPos val="b"/>
      <c:layout>
        <c:manualLayout>
          <c:xMode val="edge"/>
          <c:yMode val="edge"/>
          <c:x val="0.44125403529552654"/>
          <c:y val="0.89044459924869301"/>
          <c:w val="0.1481092236008896"/>
          <c:h val="0.1095564589445914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Rp_TI!$K$31</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Rp_TI!$J$62:$J$66</c:f>
              <c:strCache>
                <c:ptCount val="5"/>
                <c:pt idx="0">
                  <c:v>Indígena</c:v>
                </c:pt>
                <c:pt idx="1">
                  <c:v>Blanco</c:v>
                </c:pt>
                <c:pt idx="2">
                  <c:v>Mestizo</c:v>
                </c:pt>
                <c:pt idx="3">
                  <c:v>Afroecuatoriano</c:v>
                </c:pt>
                <c:pt idx="4">
                  <c:v>Montuvio</c:v>
                </c:pt>
              </c:strCache>
            </c:strRef>
          </c:cat>
          <c:val>
            <c:numRef>
              <c:f>Rp_TI!$K$62:$K$66</c:f>
              <c:numCache>
                <c:formatCode>0.00</c:formatCode>
                <c:ptCount val="5"/>
                <c:pt idx="0">
                  <c:v>32.365048999999999</c:v>
                </c:pt>
                <c:pt idx="1">
                  <c:v>0.65775863999999995</c:v>
                </c:pt>
                <c:pt idx="2">
                  <c:v>3.4137198999999998</c:v>
                </c:pt>
                <c:pt idx="3">
                  <c:v>2.3220653000000002</c:v>
                </c:pt>
                <c:pt idx="4">
                  <c:v>1.1221094</c:v>
                </c:pt>
              </c:numCache>
            </c:numRef>
          </c:val>
          <c:extLst>
            <c:ext xmlns:c16="http://schemas.microsoft.com/office/drawing/2014/chart" uri="{C3380CC4-5D6E-409C-BE32-E72D297353CC}">
              <c16:uniqueId val="{00000000-6CAC-481B-B0CC-0366A183D3AB}"/>
            </c:ext>
          </c:extLst>
        </c:ser>
        <c:ser>
          <c:idx val="1"/>
          <c:order val="1"/>
          <c:tx>
            <c:strRef>
              <c:f>Rp_TI!$L$31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Rp_TI!$J$62:$J$66</c:f>
              <c:strCache>
                <c:ptCount val="5"/>
                <c:pt idx="0">
                  <c:v>Indígena</c:v>
                </c:pt>
                <c:pt idx="1">
                  <c:v>Blanco</c:v>
                </c:pt>
                <c:pt idx="2">
                  <c:v>Mestizo</c:v>
                </c:pt>
                <c:pt idx="3">
                  <c:v>Afroecuatoriano</c:v>
                </c:pt>
                <c:pt idx="4">
                  <c:v>Montuvio</c:v>
                </c:pt>
              </c:strCache>
            </c:strRef>
          </c:cat>
          <c:val>
            <c:numRef>
              <c:f>Rp_TI!$L$62:$L$66</c:f>
              <c:numCache>
                <c:formatCode>0.00</c:formatCode>
                <c:ptCount val="5"/>
                <c:pt idx="0">
                  <c:v>40.821052999999999</c:v>
                </c:pt>
                <c:pt idx="1">
                  <c:v>5.3183955000000003</c:v>
                </c:pt>
                <c:pt idx="2">
                  <c:v>4.2964874000000002</c:v>
                </c:pt>
                <c:pt idx="3">
                  <c:v>1.0405979999999999</c:v>
                </c:pt>
                <c:pt idx="4">
                  <c:v>3.3899971</c:v>
                </c:pt>
              </c:numCache>
            </c:numRef>
          </c:val>
          <c:extLst>
            <c:ext xmlns:c16="http://schemas.microsoft.com/office/drawing/2014/chart" uri="{C3380CC4-5D6E-409C-BE32-E72D297353CC}">
              <c16:uniqueId val="{00000001-6CAC-481B-B0CC-0366A183D3AB}"/>
            </c:ext>
          </c:extLst>
        </c:ser>
        <c:ser>
          <c:idx val="2"/>
          <c:order val="2"/>
          <c:tx>
            <c:strRef>
              <c:f>Rp_TI!$M$31</c:f>
              <c:strCache>
                <c:ptCount val="1"/>
                <c:pt idx="0">
                  <c:v>2019</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Rp_TI!$J$62:$J$66</c:f>
              <c:strCache>
                <c:ptCount val="5"/>
                <c:pt idx="0">
                  <c:v>Indígena</c:v>
                </c:pt>
                <c:pt idx="1">
                  <c:v>Blanco</c:v>
                </c:pt>
                <c:pt idx="2">
                  <c:v>Mestizo</c:v>
                </c:pt>
                <c:pt idx="3">
                  <c:v>Afroecuatoriano</c:v>
                </c:pt>
                <c:pt idx="4">
                  <c:v>Montuvio</c:v>
                </c:pt>
              </c:strCache>
            </c:strRef>
          </c:cat>
          <c:val>
            <c:numRef>
              <c:f>Rp_TI!$M$62:$M$66</c:f>
              <c:numCache>
                <c:formatCode>0.00</c:formatCode>
                <c:ptCount val="5"/>
                <c:pt idx="0">
                  <c:v>38.907881179290897</c:v>
                </c:pt>
                <c:pt idx="1">
                  <c:v>13.797524153159859</c:v>
                </c:pt>
                <c:pt idx="2">
                  <c:v>4.4479630388357876</c:v>
                </c:pt>
                <c:pt idx="3">
                  <c:v>4.4244012883348338</c:v>
                </c:pt>
                <c:pt idx="4">
                  <c:v>3.0592996763640739</c:v>
                </c:pt>
              </c:numCache>
            </c:numRef>
          </c:val>
          <c:extLst>
            <c:ext xmlns:c16="http://schemas.microsoft.com/office/drawing/2014/chart" uri="{C3380CC4-5D6E-409C-BE32-E72D297353CC}">
              <c16:uniqueId val="{00000000-3771-411E-922C-80664D315126}"/>
            </c:ext>
          </c:extLst>
        </c:ser>
        <c:dLbls>
          <c:dLblPos val="outEnd"/>
          <c:showLegendKey val="0"/>
          <c:showVal val="1"/>
          <c:showCatName val="0"/>
          <c:showSerName val="0"/>
          <c:showPercent val="0"/>
          <c:showBubbleSize val="0"/>
        </c:dLbls>
        <c:gapWidth val="100"/>
        <c:overlap val="-24"/>
        <c:axId val="455355632"/>
        <c:axId val="455356192"/>
      </c:barChart>
      <c:catAx>
        <c:axId val="45535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56192"/>
        <c:crosses val="autoZero"/>
        <c:auto val="1"/>
        <c:lblAlgn val="ctr"/>
        <c:lblOffset val="100"/>
        <c:noMultiLvlLbl val="0"/>
      </c:catAx>
      <c:valAx>
        <c:axId val="4553561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55632"/>
        <c:crosses val="autoZero"/>
        <c:crossBetween val="between"/>
      </c:valAx>
      <c:spPr>
        <a:noFill/>
        <a:ln>
          <a:noFill/>
        </a:ln>
        <a:effectLst/>
      </c:spPr>
    </c:plotArea>
    <c:legend>
      <c:legendPos val="b"/>
      <c:layout>
        <c:manualLayout>
          <c:xMode val="edge"/>
          <c:yMode val="edge"/>
          <c:x val="0.44125403529552654"/>
          <c:y val="0.89044459924869301"/>
          <c:w val="0.1481092236008896"/>
          <c:h val="0.1004807615772800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Rp_TI!$K$31</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Rp_TI!$J$78:$J$82</c:f>
              <c:strCache>
                <c:ptCount val="5"/>
                <c:pt idx="0">
                  <c:v>Nacional</c:v>
                </c:pt>
                <c:pt idx="1">
                  <c:v>Urbano</c:v>
                </c:pt>
                <c:pt idx="2">
                  <c:v>Rural</c:v>
                </c:pt>
                <c:pt idx="3">
                  <c:v>Hombres </c:v>
                </c:pt>
                <c:pt idx="4">
                  <c:v>Mujeres</c:v>
                </c:pt>
              </c:strCache>
            </c:strRef>
          </c:cat>
          <c:val>
            <c:numRef>
              <c:f>Rp_TI!$K$78:$K$82</c:f>
              <c:numCache>
                <c:formatCode>0.00</c:formatCode>
                <c:ptCount val="5"/>
                <c:pt idx="0">
                  <c:v>21.373231000000001</c:v>
                </c:pt>
                <c:pt idx="1">
                  <c:v>12.184068</c:v>
                </c:pt>
                <c:pt idx="2">
                  <c:v>40.011226999999998</c:v>
                </c:pt>
                <c:pt idx="3">
                  <c:v>26.306190999999998</c:v>
                </c:pt>
                <c:pt idx="4">
                  <c:v>16.158207000000001</c:v>
                </c:pt>
              </c:numCache>
            </c:numRef>
          </c:val>
          <c:extLst>
            <c:ext xmlns:c16="http://schemas.microsoft.com/office/drawing/2014/chart" uri="{C3380CC4-5D6E-409C-BE32-E72D297353CC}">
              <c16:uniqueId val="{00000000-CF1D-46B3-A8CE-72A313885E6C}"/>
            </c:ext>
          </c:extLst>
        </c:ser>
        <c:ser>
          <c:idx val="1"/>
          <c:order val="1"/>
          <c:tx>
            <c:strRef>
              <c:f>Rp_TI!$L$31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Rp_TI!$J$78:$J$82</c:f>
              <c:strCache>
                <c:ptCount val="5"/>
                <c:pt idx="0">
                  <c:v>Nacional</c:v>
                </c:pt>
                <c:pt idx="1">
                  <c:v>Urbano</c:v>
                </c:pt>
                <c:pt idx="2">
                  <c:v>Rural</c:v>
                </c:pt>
                <c:pt idx="3">
                  <c:v>Hombres </c:v>
                </c:pt>
                <c:pt idx="4">
                  <c:v>Mujeres</c:v>
                </c:pt>
              </c:strCache>
            </c:strRef>
          </c:cat>
          <c:val>
            <c:numRef>
              <c:f>Rp_TI!$L$78:$L$82</c:f>
              <c:numCache>
                <c:formatCode>0.00</c:formatCode>
                <c:ptCount val="5"/>
                <c:pt idx="0">
                  <c:v>21.104412</c:v>
                </c:pt>
                <c:pt idx="1">
                  <c:v>9.8191080999999993</c:v>
                </c:pt>
                <c:pt idx="2">
                  <c:v>41.205247</c:v>
                </c:pt>
                <c:pt idx="3">
                  <c:v>25.064437000000002</c:v>
                </c:pt>
                <c:pt idx="4">
                  <c:v>16.558361999999999</c:v>
                </c:pt>
              </c:numCache>
            </c:numRef>
          </c:val>
          <c:extLst>
            <c:ext xmlns:c16="http://schemas.microsoft.com/office/drawing/2014/chart" uri="{C3380CC4-5D6E-409C-BE32-E72D297353CC}">
              <c16:uniqueId val="{00000001-CF1D-46B3-A8CE-72A313885E6C}"/>
            </c:ext>
          </c:extLst>
        </c:ser>
        <c:ser>
          <c:idx val="2"/>
          <c:order val="2"/>
          <c:tx>
            <c:strRef>
              <c:f>Rp_TI!$M$31</c:f>
              <c:strCache>
                <c:ptCount val="1"/>
                <c:pt idx="0">
                  <c:v>2019</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Rp_TI!$J$78:$J$82</c:f>
              <c:strCache>
                <c:ptCount val="5"/>
                <c:pt idx="0">
                  <c:v>Nacional</c:v>
                </c:pt>
                <c:pt idx="1">
                  <c:v>Urbano</c:v>
                </c:pt>
                <c:pt idx="2">
                  <c:v>Rural</c:v>
                </c:pt>
                <c:pt idx="3">
                  <c:v>Hombres </c:v>
                </c:pt>
                <c:pt idx="4">
                  <c:v>Mujeres</c:v>
                </c:pt>
              </c:strCache>
            </c:strRef>
          </c:cat>
          <c:val>
            <c:numRef>
              <c:f>Rp_TI!$M$78:$M$82</c:f>
              <c:numCache>
                <c:formatCode>0.00</c:formatCode>
                <c:ptCount val="5"/>
                <c:pt idx="0">
                  <c:v>20.191263121154009</c:v>
                </c:pt>
                <c:pt idx="1">
                  <c:v>8.2925115449336602</c:v>
                </c:pt>
                <c:pt idx="2">
                  <c:v>40.213132089466036</c:v>
                </c:pt>
                <c:pt idx="3">
                  <c:v>25.443485498896123</c:v>
                </c:pt>
                <c:pt idx="4">
                  <c:v>14.330096873613643</c:v>
                </c:pt>
              </c:numCache>
            </c:numRef>
          </c:val>
          <c:extLst>
            <c:ext xmlns:c16="http://schemas.microsoft.com/office/drawing/2014/chart" uri="{C3380CC4-5D6E-409C-BE32-E72D297353CC}">
              <c16:uniqueId val="{00000000-2195-44E7-86C6-AE4115EC777A}"/>
            </c:ext>
          </c:extLst>
        </c:ser>
        <c:dLbls>
          <c:dLblPos val="outEnd"/>
          <c:showLegendKey val="0"/>
          <c:showVal val="1"/>
          <c:showCatName val="0"/>
          <c:showSerName val="0"/>
          <c:showPercent val="0"/>
          <c:showBubbleSize val="0"/>
        </c:dLbls>
        <c:gapWidth val="100"/>
        <c:overlap val="-24"/>
        <c:axId val="455360112"/>
        <c:axId val="455360672"/>
      </c:barChart>
      <c:catAx>
        <c:axId val="45536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60672"/>
        <c:crosses val="autoZero"/>
        <c:auto val="1"/>
        <c:lblAlgn val="ctr"/>
        <c:lblOffset val="100"/>
        <c:noMultiLvlLbl val="0"/>
      </c:catAx>
      <c:valAx>
        <c:axId val="45536067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60112"/>
        <c:crosses val="autoZero"/>
        <c:crossBetween val="between"/>
      </c:valAx>
      <c:spPr>
        <a:noFill/>
        <a:ln>
          <a:noFill/>
        </a:ln>
        <a:effectLst/>
      </c:spPr>
    </c:plotArea>
    <c:legend>
      <c:legendPos val="b"/>
      <c:layout>
        <c:manualLayout>
          <c:xMode val="edge"/>
          <c:yMode val="edge"/>
          <c:x val="0.44125403529552654"/>
          <c:y val="0.89044459924869301"/>
          <c:w val="0.1481092236008896"/>
          <c:h val="0.10955631585420604"/>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Rp_TI!$K$31</c:f>
              <c:strCache>
                <c:ptCount val="1"/>
                <c:pt idx="0">
                  <c:v>2017</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Rp_TI!$J$83:$J$87</c:f>
              <c:strCache>
                <c:ptCount val="5"/>
                <c:pt idx="0">
                  <c:v>Indígena</c:v>
                </c:pt>
                <c:pt idx="1">
                  <c:v>Blanco</c:v>
                </c:pt>
                <c:pt idx="2">
                  <c:v>Mestizo</c:v>
                </c:pt>
                <c:pt idx="3">
                  <c:v>Afroecuatoriano</c:v>
                </c:pt>
                <c:pt idx="4">
                  <c:v>Montuvio</c:v>
                </c:pt>
              </c:strCache>
            </c:strRef>
          </c:cat>
          <c:val>
            <c:numRef>
              <c:f>Rp_TI!$K$83:$K$87</c:f>
              <c:numCache>
                <c:formatCode>0.00</c:formatCode>
                <c:ptCount val="5"/>
                <c:pt idx="0">
                  <c:v>59.813693000000001</c:v>
                </c:pt>
                <c:pt idx="1">
                  <c:v>9.2452875999999993</c:v>
                </c:pt>
                <c:pt idx="2">
                  <c:v>17.358342</c:v>
                </c:pt>
                <c:pt idx="3">
                  <c:v>15.160295</c:v>
                </c:pt>
                <c:pt idx="4">
                  <c:v>37.151255999999997</c:v>
                </c:pt>
              </c:numCache>
            </c:numRef>
          </c:val>
          <c:extLst>
            <c:ext xmlns:c16="http://schemas.microsoft.com/office/drawing/2014/chart" uri="{C3380CC4-5D6E-409C-BE32-E72D297353CC}">
              <c16:uniqueId val="{00000000-1708-4843-8E2A-2BC41EA8E13C}"/>
            </c:ext>
          </c:extLst>
        </c:ser>
        <c:ser>
          <c:idx val="1"/>
          <c:order val="1"/>
          <c:tx>
            <c:strRef>
              <c:f>Rp_TI!$L$31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Rp_TI!$J$83:$J$87</c:f>
              <c:strCache>
                <c:ptCount val="5"/>
                <c:pt idx="0">
                  <c:v>Indígena</c:v>
                </c:pt>
                <c:pt idx="1">
                  <c:v>Blanco</c:v>
                </c:pt>
                <c:pt idx="2">
                  <c:v>Mestizo</c:v>
                </c:pt>
                <c:pt idx="3">
                  <c:v>Afroecuatoriano</c:v>
                </c:pt>
                <c:pt idx="4">
                  <c:v>Montuvio</c:v>
                </c:pt>
              </c:strCache>
            </c:strRef>
          </c:cat>
          <c:val>
            <c:numRef>
              <c:f>Rp_TI!$L$83:$L$87</c:f>
              <c:numCache>
                <c:formatCode>0.00</c:formatCode>
                <c:ptCount val="5"/>
                <c:pt idx="0">
                  <c:v>60.945430000000002</c:v>
                </c:pt>
                <c:pt idx="1">
                  <c:v>11.343479</c:v>
                </c:pt>
                <c:pt idx="2">
                  <c:v>15.638876</c:v>
                </c:pt>
                <c:pt idx="3">
                  <c:v>13.103503</c:v>
                </c:pt>
                <c:pt idx="4">
                  <c:v>24.493901000000001</c:v>
                </c:pt>
              </c:numCache>
            </c:numRef>
          </c:val>
          <c:extLst>
            <c:ext xmlns:c16="http://schemas.microsoft.com/office/drawing/2014/chart" uri="{C3380CC4-5D6E-409C-BE32-E72D297353CC}">
              <c16:uniqueId val="{00000001-1708-4843-8E2A-2BC41EA8E13C}"/>
            </c:ext>
          </c:extLst>
        </c:ser>
        <c:ser>
          <c:idx val="2"/>
          <c:order val="2"/>
          <c:tx>
            <c:strRef>
              <c:f>Rp_TI!$M$31</c:f>
              <c:strCache>
                <c:ptCount val="1"/>
                <c:pt idx="0">
                  <c:v>2019</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Rp_TI!$J$83:$J$87</c:f>
              <c:strCache>
                <c:ptCount val="5"/>
                <c:pt idx="0">
                  <c:v>Indígena</c:v>
                </c:pt>
                <c:pt idx="1">
                  <c:v>Blanco</c:v>
                </c:pt>
                <c:pt idx="2">
                  <c:v>Mestizo</c:v>
                </c:pt>
                <c:pt idx="3">
                  <c:v>Afroecuatoriano</c:v>
                </c:pt>
                <c:pt idx="4">
                  <c:v>Montuvio</c:v>
                </c:pt>
              </c:strCache>
            </c:strRef>
          </c:cat>
          <c:val>
            <c:numRef>
              <c:f>Rp_TI!$M$83:$M$87</c:f>
              <c:numCache>
                <c:formatCode>0.00</c:formatCode>
                <c:ptCount val="5"/>
                <c:pt idx="0">
                  <c:v>58.369736367533378</c:v>
                </c:pt>
                <c:pt idx="1">
                  <c:v>23.99482527630126</c:v>
                </c:pt>
                <c:pt idx="2">
                  <c:v>14.337197803166262</c:v>
                </c:pt>
                <c:pt idx="3">
                  <c:v>17.517713138536109</c:v>
                </c:pt>
                <c:pt idx="4">
                  <c:v>27.645936747093657</c:v>
                </c:pt>
              </c:numCache>
            </c:numRef>
          </c:val>
          <c:extLst>
            <c:ext xmlns:c16="http://schemas.microsoft.com/office/drawing/2014/chart" uri="{C3380CC4-5D6E-409C-BE32-E72D297353CC}">
              <c16:uniqueId val="{00000000-0E86-46EB-A947-4B3200A0C691}"/>
            </c:ext>
          </c:extLst>
        </c:ser>
        <c:dLbls>
          <c:dLblPos val="outEnd"/>
          <c:showLegendKey val="0"/>
          <c:showVal val="1"/>
          <c:showCatName val="0"/>
          <c:showSerName val="0"/>
          <c:showPercent val="0"/>
          <c:showBubbleSize val="0"/>
        </c:dLbls>
        <c:gapWidth val="100"/>
        <c:overlap val="-24"/>
        <c:axId val="455364592"/>
        <c:axId val="455365152"/>
      </c:barChart>
      <c:catAx>
        <c:axId val="45536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65152"/>
        <c:crosses val="autoZero"/>
        <c:auto val="1"/>
        <c:lblAlgn val="ctr"/>
        <c:lblOffset val="100"/>
        <c:noMultiLvlLbl val="0"/>
      </c:catAx>
      <c:valAx>
        <c:axId val="45536515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64592"/>
        <c:crosses val="autoZero"/>
        <c:crossBetween val="between"/>
      </c:valAx>
      <c:spPr>
        <a:noFill/>
        <a:ln>
          <a:noFill/>
        </a:ln>
        <a:effectLst/>
      </c:spPr>
    </c:plotArea>
    <c:legend>
      <c:legendPos val="b"/>
      <c:layout>
        <c:manualLayout>
          <c:xMode val="edge"/>
          <c:yMode val="edge"/>
          <c:x val="0.44125403529552654"/>
          <c:y val="0.89044459924869301"/>
          <c:w val="0.1481092236008896"/>
          <c:h val="9.826859574256084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46133628490937E-2"/>
          <c:y val="7.6298010244016307E-2"/>
          <c:w val="0.90423767407430677"/>
          <c:h val="0.81362430138829767"/>
        </c:manualLayout>
      </c:layout>
      <c:lineChart>
        <c:grouping val="standard"/>
        <c:varyColors val="0"/>
        <c:ser>
          <c:idx val="0"/>
          <c:order val="0"/>
          <c:spPr>
            <a:ln w="28575" cap="rnd">
              <a:solidFill>
                <a:schemeClr val="accent1"/>
              </a:solidFill>
              <a:round/>
            </a:ln>
            <a:effectLst/>
          </c:spPr>
          <c:marker>
            <c:symbol val="circle"/>
            <c:size val="5"/>
            <c:spPr>
              <a:solidFill>
                <a:schemeClr val="accent6">
                  <a:lumMod val="50000"/>
                </a:schemeClr>
              </a:solidFill>
              <a:ln w="9525">
                <a:solidFill>
                  <a:schemeClr val="accent6">
                    <a:lumMod val="50000"/>
                  </a:schemeClr>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0DCD-4092-B676-572893DF3FBD}"/>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0DCD-4092-B676-572893DF3FBD}"/>
              </c:ext>
            </c:extLst>
          </c:dPt>
          <c:dPt>
            <c:idx val="3"/>
            <c:marker>
              <c:symbol val="circle"/>
              <c:size val="5"/>
              <c:spPr>
                <a:solidFill>
                  <a:srgbClr val="FF0000"/>
                </a:solidFill>
                <a:ln w="9525">
                  <a:solidFill>
                    <a:srgbClr val="FF0000"/>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4-0DCD-4092-B676-572893DF3FBD}"/>
              </c:ext>
            </c:extLst>
          </c:dPt>
          <c:dLbls>
            <c:dLbl>
              <c:idx val="0"/>
              <c:layout>
                <c:manualLayout>
                  <c:x val="-4.4788089479922945E-2"/>
                  <c:y val="-9.52380952380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CD-4092-B676-572893DF3FBD}"/>
                </c:ext>
              </c:extLst>
            </c:dLbl>
            <c:dLbl>
              <c:idx val="1"/>
              <c:layout>
                <c:manualLayout>
                  <c:x val="-4.2153495981103947E-2"/>
                  <c:y val="-9.52380952380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CD-4092-B676-572893DF3FBD}"/>
                </c:ext>
              </c:extLst>
            </c:dLbl>
            <c:dLbl>
              <c:idx val="2"/>
              <c:layout>
                <c:manualLayout>
                  <c:x val="-3.1704840417929807E-2"/>
                  <c:y val="-9.6929831256377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4-4718-96E0-61FF40ED50A8}"/>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CD-4092-B676-572893DF3F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Rp_TI!$J$5:$J$8</c:f>
              <c:strCache>
                <c:ptCount val="4"/>
                <c:pt idx="0">
                  <c:v>2017</c:v>
                </c:pt>
                <c:pt idx="1">
                  <c:v>2018</c:v>
                </c:pt>
                <c:pt idx="2">
                  <c:v>2019</c:v>
                </c:pt>
                <c:pt idx="3">
                  <c:v>Meta 2021</c:v>
                </c:pt>
              </c:strCache>
            </c:strRef>
          </c:cat>
          <c:val>
            <c:numRef>
              <c:f>Rp_TI!$K$5:$K$8</c:f>
              <c:numCache>
                <c:formatCode>0.00</c:formatCode>
                <c:ptCount val="4"/>
                <c:pt idx="0">
                  <c:v>6.2409698000000002</c:v>
                </c:pt>
                <c:pt idx="1">
                  <c:v>8.0411137999999998</c:v>
                </c:pt>
                <c:pt idx="2">
                  <c:v>8.4031743494131259</c:v>
                </c:pt>
                <c:pt idx="3">
                  <c:v>2.7</c:v>
                </c:pt>
              </c:numCache>
            </c:numRef>
          </c:val>
          <c:smooth val="0"/>
          <c:extLst>
            <c:ext xmlns:c16="http://schemas.microsoft.com/office/drawing/2014/chart" uri="{C3380CC4-5D6E-409C-BE32-E72D297353CC}">
              <c16:uniqueId val="{00000005-0DCD-4092-B676-572893DF3FBD}"/>
            </c:ext>
          </c:extLst>
        </c:ser>
        <c:dLbls>
          <c:showLegendKey val="0"/>
          <c:showVal val="0"/>
          <c:showCatName val="0"/>
          <c:showSerName val="0"/>
          <c:showPercent val="0"/>
          <c:showBubbleSize val="0"/>
        </c:dLbls>
        <c:marker val="1"/>
        <c:smooth val="0"/>
        <c:axId val="455367952"/>
        <c:axId val="455368512"/>
      </c:lineChart>
      <c:catAx>
        <c:axId val="45536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455368512"/>
        <c:crosses val="autoZero"/>
        <c:auto val="1"/>
        <c:lblAlgn val="ctr"/>
        <c:lblOffset val="100"/>
        <c:noMultiLvlLbl val="0"/>
      </c:catAx>
      <c:valAx>
        <c:axId val="4553685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5367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Rp_EdBachiySuper!$B$8</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Rp_EdBachiySuper!$H$7:$I$7</c:f>
              <c:strCache>
                <c:ptCount val="2"/>
                <c:pt idx="0">
                  <c:v>Hombre</c:v>
                </c:pt>
                <c:pt idx="1">
                  <c:v>Mujer</c:v>
                </c:pt>
              </c:strCache>
            </c:strRef>
          </c:cat>
          <c:val>
            <c:numRef>
              <c:f>Rp_EdBachiySuper!$H$8:$I$8</c:f>
              <c:numCache>
                <c:formatCode>0.00%</c:formatCode>
                <c:ptCount val="2"/>
                <c:pt idx="0">
                  <c:v>0.48918107162383634</c:v>
                </c:pt>
                <c:pt idx="1">
                  <c:v>0.51081892837616183</c:v>
                </c:pt>
              </c:numCache>
            </c:numRef>
          </c:val>
          <c:extLst>
            <c:ext xmlns:c16="http://schemas.microsoft.com/office/drawing/2014/chart" uri="{C3380CC4-5D6E-409C-BE32-E72D297353CC}">
              <c16:uniqueId val="{00000000-3E3D-409C-A22A-FE8A6F8E12E1}"/>
            </c:ext>
          </c:extLst>
        </c:ser>
        <c:ser>
          <c:idx val="1"/>
          <c:order val="1"/>
          <c:tx>
            <c:strRef>
              <c:f>Rp_EdBachiySuper!$B$9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Rp_EdBachiySuper!$H$7:$I$7</c:f>
              <c:strCache>
                <c:ptCount val="2"/>
                <c:pt idx="0">
                  <c:v>Hombre</c:v>
                </c:pt>
                <c:pt idx="1">
                  <c:v>Mujer</c:v>
                </c:pt>
              </c:strCache>
            </c:strRef>
          </c:cat>
          <c:val>
            <c:numRef>
              <c:f>Rp_EdBachiySuper!$H$9:$I$9</c:f>
              <c:numCache>
                <c:formatCode>0.00%</c:formatCode>
                <c:ptCount val="2"/>
                <c:pt idx="0">
                  <c:v>0.49181942520271948</c:v>
                </c:pt>
                <c:pt idx="1">
                  <c:v>0.50818057479727075</c:v>
                </c:pt>
              </c:numCache>
            </c:numRef>
          </c:val>
          <c:extLst>
            <c:ext xmlns:c16="http://schemas.microsoft.com/office/drawing/2014/chart" uri="{C3380CC4-5D6E-409C-BE32-E72D297353CC}">
              <c16:uniqueId val="{00000001-3E3D-409C-A22A-FE8A6F8E12E1}"/>
            </c:ext>
          </c:extLst>
        </c:ser>
        <c:ser>
          <c:idx val="2"/>
          <c:order val="2"/>
          <c:tx>
            <c:strRef>
              <c:f>Rp_EdBachiySuper!$B$10</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Rp_EdBachiySuper!$H$7:$I$7</c:f>
              <c:strCache>
                <c:ptCount val="2"/>
                <c:pt idx="0">
                  <c:v>Hombre</c:v>
                </c:pt>
                <c:pt idx="1">
                  <c:v>Mujer</c:v>
                </c:pt>
              </c:strCache>
            </c:strRef>
          </c:cat>
          <c:val>
            <c:numRef>
              <c:f>Rp_EdBachiySuper!$H$10:$I$10</c:f>
              <c:numCache>
                <c:formatCode>0.00%</c:formatCode>
                <c:ptCount val="2"/>
                <c:pt idx="0">
                  <c:v>0.51470658947428238</c:v>
                </c:pt>
                <c:pt idx="1">
                  <c:v>0.48529341052572145</c:v>
                </c:pt>
              </c:numCache>
            </c:numRef>
          </c:val>
          <c:extLst>
            <c:ext xmlns:c16="http://schemas.microsoft.com/office/drawing/2014/chart" uri="{C3380CC4-5D6E-409C-BE32-E72D297353CC}">
              <c16:uniqueId val="{00000002-3E3D-409C-A22A-FE8A6F8E12E1}"/>
            </c:ext>
          </c:extLst>
        </c:ser>
        <c:ser>
          <c:idx val="3"/>
          <c:order val="3"/>
          <c:tx>
            <c:strRef>
              <c:f>Rp_EdBachiySuper!$B$11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Rp_EdBachiySuper!$H$7:$I$7</c:f>
              <c:strCache>
                <c:ptCount val="2"/>
                <c:pt idx="0">
                  <c:v>Hombre</c:v>
                </c:pt>
                <c:pt idx="1">
                  <c:v>Mujer</c:v>
                </c:pt>
              </c:strCache>
            </c:strRef>
          </c:cat>
          <c:val>
            <c:numRef>
              <c:f>Rp_EdBachiySuper!$H$11:$I$11</c:f>
              <c:numCache>
                <c:formatCode>0.00%</c:formatCode>
                <c:ptCount val="2"/>
                <c:pt idx="0">
                  <c:v>0.50589416853982594</c:v>
                </c:pt>
                <c:pt idx="1">
                  <c:v>0.49410583146017401</c:v>
                </c:pt>
              </c:numCache>
            </c:numRef>
          </c:val>
          <c:extLst>
            <c:ext xmlns:c16="http://schemas.microsoft.com/office/drawing/2014/chart" uri="{C3380CC4-5D6E-409C-BE32-E72D297353CC}">
              <c16:uniqueId val="{00000000-6719-481D-8D7F-24E275A943FE}"/>
            </c:ext>
          </c:extLst>
        </c:ser>
        <c:dLbls>
          <c:dLblPos val="outEnd"/>
          <c:showLegendKey val="0"/>
          <c:showVal val="1"/>
          <c:showCatName val="0"/>
          <c:showSerName val="0"/>
          <c:showPercent val="0"/>
          <c:showBubbleSize val="0"/>
        </c:dLbls>
        <c:gapWidth val="100"/>
        <c:overlap val="-24"/>
        <c:axId val="455372432"/>
        <c:axId val="455372992"/>
      </c:barChart>
      <c:catAx>
        <c:axId val="45537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72992"/>
        <c:crosses val="autoZero"/>
        <c:auto val="1"/>
        <c:lblAlgn val="ctr"/>
        <c:lblOffset val="100"/>
        <c:noMultiLvlLbl val="0"/>
      </c:catAx>
      <c:valAx>
        <c:axId val="455372992"/>
        <c:scaling>
          <c:orientation val="minMax"/>
        </c:scaling>
        <c:delete val="1"/>
        <c:axPos val="l"/>
        <c:numFmt formatCode="0.00%" sourceLinked="1"/>
        <c:majorTickMark val="none"/>
        <c:minorTickMark val="none"/>
        <c:tickLblPos val="nextTo"/>
        <c:crossAx val="455372432"/>
        <c:crosses val="autoZero"/>
        <c:crossBetween val="between"/>
      </c:valAx>
      <c:spPr>
        <a:noFill/>
        <a:ln>
          <a:noFill/>
        </a:ln>
        <a:effectLst/>
      </c:spPr>
    </c:plotArea>
    <c:legend>
      <c:legendPos val="b"/>
      <c:layout>
        <c:manualLayout>
          <c:xMode val="edge"/>
          <c:yMode val="edge"/>
          <c:x val="0.44125403529552654"/>
          <c:y val="0.89044459924869301"/>
          <c:w val="0.29438617536364059"/>
          <c:h val="0.1095559901475321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Rp_EdBachiySuper!$I$56:$I$60</c:f>
              <c:strCache>
                <c:ptCount val="5"/>
                <c:pt idx="0">
                  <c:v> Nacional </c:v>
                </c:pt>
                <c:pt idx="1">
                  <c:v> Urbana </c:v>
                </c:pt>
                <c:pt idx="2">
                  <c:v> Rural </c:v>
                </c:pt>
                <c:pt idx="3">
                  <c:v> Hombre </c:v>
                </c:pt>
                <c:pt idx="4">
                  <c:v> Mujer </c:v>
                </c:pt>
              </c:strCache>
            </c:strRef>
          </c:cat>
          <c:val>
            <c:numRef>
              <c:f>Rp_EdBachiySuper!$J$56:$J$60</c:f>
              <c:numCache>
                <c:formatCode>_(* #,##0.00_);_(* \(#,##0.00\);_(* "-"??_);_(@_)</c:formatCode>
                <c:ptCount val="5"/>
                <c:pt idx="0">
                  <c:v>64.010211070604996</c:v>
                </c:pt>
                <c:pt idx="1">
                  <c:v>70.617574963128888</c:v>
                </c:pt>
                <c:pt idx="2">
                  <c:v>48.204121658410578</c:v>
                </c:pt>
                <c:pt idx="3">
                  <c:v>62.992354240233453</c:v>
                </c:pt>
                <c:pt idx="4">
                  <c:v>65.035155947963517</c:v>
                </c:pt>
              </c:numCache>
            </c:numRef>
          </c:val>
          <c:extLst>
            <c:ext xmlns:c16="http://schemas.microsoft.com/office/drawing/2014/chart" uri="{C3380CC4-5D6E-409C-BE32-E72D297353CC}">
              <c16:uniqueId val="{00000000-367E-4010-881A-C2EC9AF0AAE2}"/>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Rp_EdBachiySuper!$I$56:$I$60</c:f>
              <c:strCache>
                <c:ptCount val="5"/>
                <c:pt idx="0">
                  <c:v> Nacional </c:v>
                </c:pt>
                <c:pt idx="1">
                  <c:v> Urbana </c:v>
                </c:pt>
                <c:pt idx="2">
                  <c:v> Rural </c:v>
                </c:pt>
                <c:pt idx="3">
                  <c:v> Hombre </c:v>
                </c:pt>
                <c:pt idx="4">
                  <c:v> Mujer </c:v>
                </c:pt>
              </c:strCache>
            </c:strRef>
          </c:cat>
          <c:val>
            <c:numRef>
              <c:f>Rp_EdBachiySuper!$K$56:$K$60</c:f>
              <c:numCache>
                <c:formatCode>_(* #,##0.00_);_(* \(#,##0.00\);_(* "-"??_);_(@_)</c:formatCode>
                <c:ptCount val="5"/>
                <c:pt idx="0">
                  <c:v>65.282444163861726</c:v>
                </c:pt>
                <c:pt idx="1">
                  <c:v>71.917959457210785</c:v>
                </c:pt>
                <c:pt idx="2">
                  <c:v>49.54134771663567</c:v>
                </c:pt>
                <c:pt idx="3">
                  <c:v>63.863412802253727</c:v>
                </c:pt>
                <c:pt idx="4">
                  <c:v>66.682364474859256</c:v>
                </c:pt>
              </c:numCache>
            </c:numRef>
          </c:val>
          <c:extLst>
            <c:ext xmlns:c16="http://schemas.microsoft.com/office/drawing/2014/chart" uri="{C3380CC4-5D6E-409C-BE32-E72D297353CC}">
              <c16:uniqueId val="{00000001-367E-4010-881A-C2EC9AF0AAE2}"/>
            </c:ext>
          </c:extLst>
        </c:ser>
        <c:ser>
          <c:idx val="2"/>
          <c:order val="2"/>
          <c:tx>
            <c:strRef>
              <c:f>Rp_EdBachiySuper!$L$55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Rp_EdBachiySuper!$I$56:$I$60</c:f>
              <c:strCache>
                <c:ptCount val="5"/>
                <c:pt idx="0">
                  <c:v> Nacional </c:v>
                </c:pt>
                <c:pt idx="1">
                  <c:v> Urbana </c:v>
                </c:pt>
                <c:pt idx="2">
                  <c:v> Rural </c:v>
                </c:pt>
                <c:pt idx="3">
                  <c:v> Hombre </c:v>
                </c:pt>
                <c:pt idx="4">
                  <c:v> Mujer </c:v>
                </c:pt>
              </c:strCache>
            </c:strRef>
          </c:cat>
          <c:val>
            <c:numRef>
              <c:f>Rp_EdBachiySuper!$L$56:$L$60</c:f>
              <c:numCache>
                <c:formatCode>_(* #,##0.00_);_(* \(#,##0.00\);_(* "-"??_);_(@_)</c:formatCode>
                <c:ptCount val="5"/>
                <c:pt idx="0">
                  <c:v>68.245529778840947</c:v>
                </c:pt>
                <c:pt idx="1">
                  <c:v>74.730111159304599</c:v>
                </c:pt>
                <c:pt idx="2">
                  <c:v>53.411464695163538</c:v>
                </c:pt>
                <c:pt idx="3">
                  <c:v>66.427741597347662</c:v>
                </c:pt>
                <c:pt idx="4">
                  <c:v>70.235483144168683</c:v>
                </c:pt>
              </c:numCache>
            </c:numRef>
          </c:val>
          <c:extLst>
            <c:ext xmlns:c16="http://schemas.microsoft.com/office/drawing/2014/chart" uri="{C3380CC4-5D6E-409C-BE32-E72D297353CC}">
              <c16:uniqueId val="{00000002-367E-4010-881A-C2EC9AF0AAE2}"/>
            </c:ext>
          </c:extLst>
        </c:ser>
        <c:ser>
          <c:idx val="3"/>
          <c:order val="3"/>
          <c:tx>
            <c:strRef>
              <c:f>Rp_EdBachiySuper!$M$55</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Rp_EdBachiySuper!$I$56:$I$60</c:f>
              <c:strCache>
                <c:ptCount val="5"/>
                <c:pt idx="0">
                  <c:v> Nacional </c:v>
                </c:pt>
                <c:pt idx="1">
                  <c:v> Urbana </c:v>
                </c:pt>
                <c:pt idx="2">
                  <c:v> Rural </c:v>
                </c:pt>
                <c:pt idx="3">
                  <c:v> Hombre </c:v>
                </c:pt>
                <c:pt idx="4">
                  <c:v> Mujer </c:v>
                </c:pt>
              </c:strCache>
            </c:strRef>
          </c:cat>
          <c:val>
            <c:numRef>
              <c:f>Rp_EdBachiySuper!$M$56:$M$60</c:f>
              <c:numCache>
                <c:formatCode>_(* #,##0.00_);_(* \(#,##0.00\);_(* "-"??_);_(@_)</c:formatCode>
                <c:ptCount val="5"/>
                <c:pt idx="0">
                  <c:v>67.849999999999994</c:v>
                </c:pt>
                <c:pt idx="1">
                  <c:v>74.680000000000007</c:v>
                </c:pt>
                <c:pt idx="2">
                  <c:v>52.86</c:v>
                </c:pt>
                <c:pt idx="3">
                  <c:v>66.27</c:v>
                </c:pt>
                <c:pt idx="4">
                  <c:v>69.540000000000006</c:v>
                </c:pt>
              </c:numCache>
            </c:numRef>
          </c:val>
          <c:extLst>
            <c:ext xmlns:c16="http://schemas.microsoft.com/office/drawing/2014/chart" uri="{C3380CC4-5D6E-409C-BE32-E72D297353CC}">
              <c16:uniqueId val="{00000000-D9C6-4149-84B1-F7C95B4FB359}"/>
            </c:ext>
          </c:extLst>
        </c:ser>
        <c:dLbls>
          <c:dLblPos val="outEnd"/>
          <c:showLegendKey val="0"/>
          <c:showVal val="1"/>
          <c:showCatName val="0"/>
          <c:showSerName val="0"/>
          <c:showPercent val="0"/>
          <c:showBubbleSize val="0"/>
        </c:dLbls>
        <c:gapWidth val="100"/>
        <c:overlap val="-24"/>
        <c:axId val="455377472"/>
        <c:axId val="455378032"/>
      </c:barChart>
      <c:catAx>
        <c:axId val="45537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78032"/>
        <c:crosses val="autoZero"/>
        <c:auto val="1"/>
        <c:lblAlgn val="ctr"/>
        <c:lblOffset val="100"/>
        <c:noMultiLvlLbl val="0"/>
      </c:catAx>
      <c:valAx>
        <c:axId val="455378032"/>
        <c:scaling>
          <c:orientation val="minMax"/>
        </c:scaling>
        <c:delete val="1"/>
        <c:axPos val="l"/>
        <c:numFmt formatCode="_(* #,##0.00_);_(* \(#,##0.00\);_(* &quot;-&quot;??_);_(@_)" sourceLinked="1"/>
        <c:majorTickMark val="none"/>
        <c:minorTickMark val="none"/>
        <c:tickLblPos val="nextTo"/>
        <c:crossAx val="455377472"/>
        <c:crosses val="autoZero"/>
        <c:crossBetween val="between"/>
      </c:valAx>
      <c:spPr>
        <a:noFill/>
        <a:ln>
          <a:noFill/>
        </a:ln>
        <a:effectLst/>
      </c:spPr>
    </c:plotArea>
    <c:legend>
      <c:legendPos val="b"/>
      <c:layout>
        <c:manualLayout>
          <c:xMode val="edge"/>
          <c:yMode val="edge"/>
          <c:x val="0.44125403529552654"/>
          <c:y val="0.89044459924869301"/>
          <c:w val="0.20913075899491271"/>
          <c:h val="5.537897589385411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Rp_EdBachiySuper!$I$61:$I$68</c:f>
              <c:strCache>
                <c:ptCount val="8"/>
                <c:pt idx="0">
                  <c:v> Indigena </c:v>
                </c:pt>
                <c:pt idx="1">
                  <c:v> Afroecuatoriana/ Afrodescendiente </c:v>
                </c:pt>
                <c:pt idx="2">
                  <c:v> Negra </c:v>
                </c:pt>
                <c:pt idx="3">
                  <c:v> Mulata </c:v>
                </c:pt>
                <c:pt idx="4">
                  <c:v> Montubia </c:v>
                </c:pt>
                <c:pt idx="5">
                  <c:v> Mestiza </c:v>
                </c:pt>
                <c:pt idx="6">
                  <c:v> Blanca </c:v>
                </c:pt>
                <c:pt idx="7">
                  <c:v> Otra /Sin información </c:v>
                </c:pt>
              </c:strCache>
            </c:strRef>
          </c:cat>
          <c:val>
            <c:numRef>
              <c:f>Rp_EdBachiySuper!$J$61:$J$68</c:f>
              <c:numCache>
                <c:formatCode>_(* #,##0.00_);_(* \(#,##0.00\);_(* "-"??_);_(@_)</c:formatCode>
                <c:ptCount val="8"/>
                <c:pt idx="0">
                  <c:v>44.17435819496059</c:v>
                </c:pt>
                <c:pt idx="1">
                  <c:v>51.630082220178529</c:v>
                </c:pt>
                <c:pt idx="2">
                  <c:v>45.619650718377983</c:v>
                </c:pt>
                <c:pt idx="3">
                  <c:v>55.743779162532633</c:v>
                </c:pt>
                <c:pt idx="4">
                  <c:v>52.122705327764685</c:v>
                </c:pt>
                <c:pt idx="5">
                  <c:v>67.342552205214972</c:v>
                </c:pt>
                <c:pt idx="6">
                  <c:v>60.53675695533115</c:v>
                </c:pt>
                <c:pt idx="7">
                  <c:v>0</c:v>
                </c:pt>
              </c:numCache>
            </c:numRef>
          </c:val>
          <c:extLst>
            <c:ext xmlns:c16="http://schemas.microsoft.com/office/drawing/2014/chart" uri="{C3380CC4-5D6E-409C-BE32-E72D297353CC}">
              <c16:uniqueId val="{00000000-DBFC-441B-8E1F-9E0876C12519}"/>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Rp_EdBachiySuper!$I$61:$I$68</c:f>
              <c:strCache>
                <c:ptCount val="8"/>
                <c:pt idx="0">
                  <c:v> Indigena </c:v>
                </c:pt>
                <c:pt idx="1">
                  <c:v> Afroecuatoriana/ Afrodescendiente </c:v>
                </c:pt>
                <c:pt idx="2">
                  <c:v> Negra </c:v>
                </c:pt>
                <c:pt idx="3">
                  <c:v> Mulata </c:v>
                </c:pt>
                <c:pt idx="4">
                  <c:v> Montubia </c:v>
                </c:pt>
                <c:pt idx="5">
                  <c:v> Mestiza </c:v>
                </c:pt>
                <c:pt idx="6">
                  <c:v> Blanca </c:v>
                </c:pt>
                <c:pt idx="7">
                  <c:v> Otra /Sin información </c:v>
                </c:pt>
              </c:strCache>
            </c:strRef>
          </c:cat>
          <c:val>
            <c:numRef>
              <c:f>Rp_EdBachiySuper!$K$61:$K$68</c:f>
              <c:numCache>
                <c:formatCode>_(* #,##0.00_);_(* \(#,##0.00\);_(* "-"??_);_(@_)</c:formatCode>
                <c:ptCount val="8"/>
                <c:pt idx="0">
                  <c:v>48.8087437627197</c:v>
                </c:pt>
                <c:pt idx="1">
                  <c:v>55.132701361346889</c:v>
                </c:pt>
                <c:pt idx="2">
                  <c:v>47.460741807593749</c:v>
                </c:pt>
                <c:pt idx="3">
                  <c:v>59.021494550983512</c:v>
                </c:pt>
                <c:pt idx="4">
                  <c:v>46.172332446393234</c:v>
                </c:pt>
                <c:pt idx="5">
                  <c:v>68.775056102047671</c:v>
                </c:pt>
                <c:pt idx="6">
                  <c:v>65.655925660325494</c:v>
                </c:pt>
                <c:pt idx="7">
                  <c:v>44.501256634082267</c:v>
                </c:pt>
              </c:numCache>
            </c:numRef>
          </c:val>
          <c:extLst>
            <c:ext xmlns:c16="http://schemas.microsoft.com/office/drawing/2014/chart" uri="{C3380CC4-5D6E-409C-BE32-E72D297353CC}">
              <c16:uniqueId val="{00000001-DBFC-441B-8E1F-9E0876C12519}"/>
            </c:ext>
          </c:extLst>
        </c:ser>
        <c:ser>
          <c:idx val="2"/>
          <c:order val="2"/>
          <c:tx>
            <c:strRef>
              <c:f>Rp_EdBachiySuper!$L$55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Rp_EdBachiySuper!$I$61:$I$68</c:f>
              <c:strCache>
                <c:ptCount val="8"/>
                <c:pt idx="0">
                  <c:v> Indigena </c:v>
                </c:pt>
                <c:pt idx="1">
                  <c:v> Afroecuatoriana/ Afrodescendiente </c:v>
                </c:pt>
                <c:pt idx="2">
                  <c:v> Negra </c:v>
                </c:pt>
                <c:pt idx="3">
                  <c:v> Mulata </c:v>
                </c:pt>
                <c:pt idx="4">
                  <c:v> Montubia </c:v>
                </c:pt>
                <c:pt idx="5">
                  <c:v> Mestiza </c:v>
                </c:pt>
                <c:pt idx="6">
                  <c:v> Blanca </c:v>
                </c:pt>
                <c:pt idx="7">
                  <c:v> Otra /Sin información </c:v>
                </c:pt>
              </c:strCache>
            </c:strRef>
          </c:cat>
          <c:val>
            <c:numRef>
              <c:f>Rp_EdBachiySuper!$L$61:$L$68</c:f>
              <c:numCache>
                <c:formatCode>_(* #,##0.00_);_(* \(#,##0.00\);_(* "-"??_);_(@_)</c:formatCode>
                <c:ptCount val="8"/>
                <c:pt idx="0">
                  <c:v>44.712660101437393</c:v>
                </c:pt>
                <c:pt idx="1">
                  <c:v>51.782743105442655</c:v>
                </c:pt>
                <c:pt idx="2">
                  <c:v>54.41956795185493</c:v>
                </c:pt>
                <c:pt idx="3">
                  <c:v>61.868744966985133</c:v>
                </c:pt>
                <c:pt idx="4">
                  <c:v>56.533911182010129</c:v>
                </c:pt>
                <c:pt idx="5">
                  <c:v>71.647844564730889</c:v>
                </c:pt>
                <c:pt idx="6">
                  <c:v>67.25575512600328</c:v>
                </c:pt>
                <c:pt idx="7">
                  <c:v>20.971539966138657</c:v>
                </c:pt>
              </c:numCache>
            </c:numRef>
          </c:val>
          <c:extLst>
            <c:ext xmlns:c16="http://schemas.microsoft.com/office/drawing/2014/chart" uri="{C3380CC4-5D6E-409C-BE32-E72D297353CC}">
              <c16:uniqueId val="{00000002-DBFC-441B-8E1F-9E0876C12519}"/>
            </c:ext>
          </c:extLst>
        </c:ser>
        <c:ser>
          <c:idx val="3"/>
          <c:order val="3"/>
          <c:tx>
            <c:strRef>
              <c:f>Rp_EdBachiySuper!$M$55</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Rp_EdBachiySuper!$I$61:$I$68</c:f>
              <c:strCache>
                <c:ptCount val="8"/>
                <c:pt idx="0">
                  <c:v> Indigena </c:v>
                </c:pt>
                <c:pt idx="1">
                  <c:v> Afroecuatoriana/ Afrodescendiente </c:v>
                </c:pt>
                <c:pt idx="2">
                  <c:v> Negra </c:v>
                </c:pt>
                <c:pt idx="3">
                  <c:v> Mulata </c:v>
                </c:pt>
                <c:pt idx="4">
                  <c:v> Montubia </c:v>
                </c:pt>
                <c:pt idx="5">
                  <c:v> Mestiza </c:v>
                </c:pt>
                <c:pt idx="6">
                  <c:v> Blanca </c:v>
                </c:pt>
                <c:pt idx="7">
                  <c:v> Otra /Sin información </c:v>
                </c:pt>
              </c:strCache>
            </c:strRef>
          </c:cat>
          <c:val>
            <c:numRef>
              <c:f>Rp_EdBachiySuper!$M$61:$M$68</c:f>
              <c:numCache>
                <c:formatCode>_(* #,##0.00_);_(* \(#,##0.00\);_(* "-"??_);_(@_)</c:formatCode>
                <c:ptCount val="8"/>
                <c:pt idx="0">
                  <c:v>48.84</c:v>
                </c:pt>
                <c:pt idx="1">
                  <c:v>45.21</c:v>
                </c:pt>
                <c:pt idx="2">
                  <c:v>35.85</c:v>
                </c:pt>
                <c:pt idx="3">
                  <c:v>71.59</c:v>
                </c:pt>
                <c:pt idx="4">
                  <c:v>58.14</c:v>
                </c:pt>
                <c:pt idx="5">
                  <c:v>72.37</c:v>
                </c:pt>
                <c:pt idx="6">
                  <c:v>78.22</c:v>
                </c:pt>
                <c:pt idx="7">
                  <c:v>51.38</c:v>
                </c:pt>
              </c:numCache>
            </c:numRef>
          </c:val>
          <c:extLst>
            <c:ext xmlns:c16="http://schemas.microsoft.com/office/drawing/2014/chart" uri="{C3380CC4-5D6E-409C-BE32-E72D297353CC}">
              <c16:uniqueId val="{00000000-4A51-45DC-B8BE-50810CCEC64D}"/>
            </c:ext>
          </c:extLst>
        </c:ser>
        <c:dLbls>
          <c:dLblPos val="outEnd"/>
          <c:showLegendKey val="0"/>
          <c:showVal val="1"/>
          <c:showCatName val="0"/>
          <c:showSerName val="0"/>
          <c:showPercent val="0"/>
          <c:showBubbleSize val="0"/>
        </c:dLbls>
        <c:gapWidth val="100"/>
        <c:overlap val="-24"/>
        <c:axId val="455382512"/>
        <c:axId val="455383072"/>
      </c:barChart>
      <c:catAx>
        <c:axId val="45538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83072"/>
        <c:crosses val="autoZero"/>
        <c:auto val="1"/>
        <c:lblAlgn val="ctr"/>
        <c:lblOffset val="100"/>
        <c:noMultiLvlLbl val="0"/>
      </c:catAx>
      <c:valAx>
        <c:axId val="455383072"/>
        <c:scaling>
          <c:orientation val="minMax"/>
        </c:scaling>
        <c:delete val="1"/>
        <c:axPos val="l"/>
        <c:numFmt formatCode="_(* #,##0.00_);_(* \(#,##0.00\);_(* &quot;-&quot;??_);_(@_)" sourceLinked="1"/>
        <c:majorTickMark val="none"/>
        <c:minorTickMark val="none"/>
        <c:tickLblPos val="nextTo"/>
        <c:crossAx val="455382512"/>
        <c:crosses val="autoZero"/>
        <c:crossBetween val="between"/>
      </c:valAx>
      <c:spPr>
        <a:noFill/>
        <a:ln>
          <a:noFill/>
        </a:ln>
        <a:effectLst/>
      </c:spPr>
    </c:plotArea>
    <c:legend>
      <c:legendPos val="b"/>
      <c:layout>
        <c:manualLayout>
          <c:xMode val="edge"/>
          <c:yMode val="edge"/>
          <c:x val="0.44125403529552654"/>
          <c:y val="0.89044459924869301"/>
          <c:w val="0.20746620144586586"/>
          <c:h val="5.537897589385411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Rp_EdBachiySuper!$I$206:$I$210</c:f>
              <c:strCache>
                <c:ptCount val="5"/>
                <c:pt idx="0">
                  <c:v> Nacional  </c:v>
                </c:pt>
                <c:pt idx="1">
                  <c:v> Urbano  </c:v>
                </c:pt>
                <c:pt idx="2">
                  <c:v> Rural </c:v>
                </c:pt>
                <c:pt idx="3">
                  <c:v> Hombre </c:v>
                </c:pt>
                <c:pt idx="4">
                  <c:v> Mujer </c:v>
                </c:pt>
              </c:strCache>
            </c:strRef>
          </c:cat>
          <c:val>
            <c:numRef>
              <c:f>Rp_EdBachiySuper!$J$206:$J$210</c:f>
              <c:numCache>
                <c:formatCode>_(* #,##0.00_);_(* \(#,##0.00\);_(* "-"??_);_(@_)</c:formatCode>
                <c:ptCount val="5"/>
                <c:pt idx="0">
                  <c:v>30.385195534183048</c:v>
                </c:pt>
                <c:pt idx="1">
                  <c:v>37.578966794563421</c:v>
                </c:pt>
                <c:pt idx="2">
                  <c:v>13.176306542752455</c:v>
                </c:pt>
                <c:pt idx="3">
                  <c:v>28.784991805903203</c:v>
                </c:pt>
                <c:pt idx="4">
                  <c:v>31.996542597044662</c:v>
                </c:pt>
              </c:numCache>
            </c:numRef>
          </c:val>
          <c:extLst>
            <c:ext xmlns:c16="http://schemas.microsoft.com/office/drawing/2014/chart" uri="{C3380CC4-5D6E-409C-BE32-E72D297353CC}">
              <c16:uniqueId val="{00000000-BE22-4FFE-9C99-DD34011579F9}"/>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Rp_EdBachiySuper!$I$206:$I$210</c:f>
              <c:strCache>
                <c:ptCount val="5"/>
                <c:pt idx="0">
                  <c:v> Nacional  </c:v>
                </c:pt>
                <c:pt idx="1">
                  <c:v> Urbano  </c:v>
                </c:pt>
                <c:pt idx="2">
                  <c:v> Rural </c:v>
                </c:pt>
                <c:pt idx="3">
                  <c:v> Hombre </c:v>
                </c:pt>
                <c:pt idx="4">
                  <c:v> Mujer </c:v>
                </c:pt>
              </c:strCache>
            </c:strRef>
          </c:cat>
          <c:val>
            <c:numRef>
              <c:f>Rp_EdBachiySuper!$K$206:$K$210</c:f>
              <c:numCache>
                <c:formatCode>_(* #,##0.00_);_(* \(#,##0.00\);_(* "-"??_);_(@_)</c:formatCode>
                <c:ptCount val="5"/>
                <c:pt idx="0">
                  <c:v>30.001596361719024</c:v>
                </c:pt>
                <c:pt idx="1">
                  <c:v>36.495663950067595</c:v>
                </c:pt>
                <c:pt idx="2">
                  <c:v>14.596049132332912</c:v>
                </c:pt>
                <c:pt idx="3">
                  <c:v>28.472788319982879</c:v>
                </c:pt>
                <c:pt idx="4">
                  <c:v>31.509814916394696</c:v>
                </c:pt>
              </c:numCache>
            </c:numRef>
          </c:val>
          <c:extLst>
            <c:ext xmlns:c16="http://schemas.microsoft.com/office/drawing/2014/chart" uri="{C3380CC4-5D6E-409C-BE32-E72D297353CC}">
              <c16:uniqueId val="{00000001-BE22-4FFE-9C99-DD34011579F9}"/>
            </c:ext>
          </c:extLst>
        </c:ser>
        <c:ser>
          <c:idx val="2"/>
          <c:order val="2"/>
          <c:tx>
            <c:strRef>
              <c:f>Rp_EdBachiySuper!$L$55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Rp_EdBachiySuper!$I$206:$I$210</c:f>
              <c:strCache>
                <c:ptCount val="5"/>
                <c:pt idx="0">
                  <c:v> Nacional  </c:v>
                </c:pt>
                <c:pt idx="1">
                  <c:v> Urbano  </c:v>
                </c:pt>
                <c:pt idx="2">
                  <c:v> Rural </c:v>
                </c:pt>
                <c:pt idx="3">
                  <c:v> Hombre </c:v>
                </c:pt>
                <c:pt idx="4">
                  <c:v> Mujer </c:v>
                </c:pt>
              </c:strCache>
            </c:strRef>
          </c:cat>
          <c:val>
            <c:numRef>
              <c:f>Rp_EdBachiySuper!$L$206:$L$210</c:f>
              <c:numCache>
                <c:formatCode>_(* #,##0.00_);_(* \(#,##0.00\);_(* "-"??_);_(@_)</c:formatCode>
                <c:ptCount val="5"/>
                <c:pt idx="0">
                  <c:v>38.19</c:v>
                </c:pt>
                <c:pt idx="1">
                  <c:v>45.94</c:v>
                </c:pt>
                <c:pt idx="2">
                  <c:v>20.16</c:v>
                </c:pt>
                <c:pt idx="3">
                  <c:v>35.36</c:v>
                </c:pt>
                <c:pt idx="4">
                  <c:v>41.26</c:v>
                </c:pt>
              </c:numCache>
            </c:numRef>
          </c:val>
          <c:extLst>
            <c:ext xmlns:c16="http://schemas.microsoft.com/office/drawing/2014/chart" uri="{C3380CC4-5D6E-409C-BE32-E72D297353CC}">
              <c16:uniqueId val="{00000000-6742-4771-9A12-95DC7DA439FB}"/>
            </c:ext>
          </c:extLst>
        </c:ser>
        <c:dLbls>
          <c:dLblPos val="outEnd"/>
          <c:showLegendKey val="0"/>
          <c:showVal val="1"/>
          <c:showCatName val="0"/>
          <c:showSerName val="0"/>
          <c:showPercent val="0"/>
          <c:showBubbleSize val="0"/>
        </c:dLbls>
        <c:gapWidth val="100"/>
        <c:overlap val="-24"/>
        <c:axId val="455386992"/>
        <c:axId val="455387552"/>
      </c:barChart>
      <c:catAx>
        <c:axId val="45538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87552"/>
        <c:crosses val="autoZero"/>
        <c:auto val="1"/>
        <c:lblAlgn val="ctr"/>
        <c:lblOffset val="100"/>
        <c:noMultiLvlLbl val="0"/>
      </c:catAx>
      <c:valAx>
        <c:axId val="455387552"/>
        <c:scaling>
          <c:orientation val="minMax"/>
        </c:scaling>
        <c:delete val="1"/>
        <c:axPos val="l"/>
        <c:numFmt formatCode="_(* #,##0.00_);_(* \(#,##0.00\);_(* &quot;-&quot;??_);_(@_)" sourceLinked="1"/>
        <c:majorTickMark val="none"/>
        <c:minorTickMark val="none"/>
        <c:tickLblPos val="nextTo"/>
        <c:crossAx val="455386992"/>
        <c:crosses val="autoZero"/>
        <c:crossBetween val="between"/>
      </c:valAx>
      <c:spPr>
        <a:noFill/>
        <a:ln>
          <a:noFill/>
        </a:ln>
        <a:effectLst/>
      </c:spPr>
    </c:plotArea>
    <c:legend>
      <c:legendPos val="b"/>
      <c:layout>
        <c:manualLayout>
          <c:xMode val="edge"/>
          <c:yMode val="edge"/>
          <c:x val="0.44125403529552654"/>
          <c:y val="0.89044459924869301"/>
          <c:w val="0.15845749207800261"/>
          <c:h val="0.1095558816598737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Rp_EdBachiySuper!$I$211:$I$217</c:f>
              <c:strCache>
                <c:ptCount val="7"/>
                <c:pt idx="0">
                  <c:v> Indígena </c:v>
                </c:pt>
                <c:pt idx="1">
                  <c:v> Afroecuatoriano </c:v>
                </c:pt>
                <c:pt idx="2">
                  <c:v> Mulato </c:v>
                </c:pt>
                <c:pt idx="3">
                  <c:v> Montubio </c:v>
                </c:pt>
                <c:pt idx="4">
                  <c:v> Mestizo </c:v>
                </c:pt>
                <c:pt idx="5">
                  <c:v> Blanco </c:v>
                </c:pt>
                <c:pt idx="6">
                  <c:v> Otra /Sin información </c:v>
                </c:pt>
              </c:strCache>
            </c:strRef>
          </c:cat>
          <c:val>
            <c:numRef>
              <c:f>Rp_EdBachiySuper!$J$211:$J$217</c:f>
              <c:numCache>
                <c:formatCode>_(* #,##0.00_);_(* \(#,##0.00\);_(* "-"??_);_(@_)</c:formatCode>
                <c:ptCount val="7"/>
                <c:pt idx="0">
                  <c:v>13.203007108914996</c:v>
                </c:pt>
                <c:pt idx="1">
                  <c:v>18.155496351317328</c:v>
                </c:pt>
                <c:pt idx="2">
                  <c:v>11.551381339309341</c:v>
                </c:pt>
                <c:pt idx="3">
                  <c:v>16.402304435590437</c:v>
                </c:pt>
                <c:pt idx="4">
                  <c:v>33.386909216986936</c:v>
                </c:pt>
                <c:pt idx="5">
                  <c:v>34.844728408258014</c:v>
                </c:pt>
                <c:pt idx="6">
                  <c:v>0</c:v>
                </c:pt>
              </c:numCache>
            </c:numRef>
          </c:val>
          <c:extLst>
            <c:ext xmlns:c16="http://schemas.microsoft.com/office/drawing/2014/chart" uri="{C3380CC4-5D6E-409C-BE32-E72D297353CC}">
              <c16:uniqueId val="{00000000-3275-4446-99A1-839A0A82972A}"/>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Rp_EdBachiySuper!$I$211:$I$217</c:f>
              <c:strCache>
                <c:ptCount val="7"/>
                <c:pt idx="0">
                  <c:v> Indígena </c:v>
                </c:pt>
                <c:pt idx="1">
                  <c:v> Afroecuatoriano </c:v>
                </c:pt>
                <c:pt idx="2">
                  <c:v> Mulato </c:v>
                </c:pt>
                <c:pt idx="3">
                  <c:v> Montubio </c:v>
                </c:pt>
                <c:pt idx="4">
                  <c:v> Mestizo </c:v>
                </c:pt>
                <c:pt idx="5">
                  <c:v> Blanco </c:v>
                </c:pt>
                <c:pt idx="6">
                  <c:v> Otra /Sin información </c:v>
                </c:pt>
              </c:strCache>
            </c:strRef>
          </c:cat>
          <c:val>
            <c:numRef>
              <c:f>Rp_EdBachiySuper!$K$211:$K$217</c:f>
              <c:numCache>
                <c:formatCode>_(* #,##0.00_);_(* \(#,##0.00\);_(* "-"??_);_(@_)</c:formatCode>
                <c:ptCount val="7"/>
                <c:pt idx="0">
                  <c:v>12.154561402492703</c:v>
                </c:pt>
                <c:pt idx="1">
                  <c:v>25.621493833092941</c:v>
                </c:pt>
                <c:pt idx="2">
                  <c:v>27.418860264844703</c:v>
                </c:pt>
                <c:pt idx="3">
                  <c:v>11.955520115630151</c:v>
                </c:pt>
                <c:pt idx="4">
                  <c:v>33.240463380794708</c:v>
                </c:pt>
                <c:pt idx="5">
                  <c:v>23.197554931240482</c:v>
                </c:pt>
                <c:pt idx="6">
                  <c:v>11.214944447119535</c:v>
                </c:pt>
              </c:numCache>
            </c:numRef>
          </c:val>
          <c:extLst>
            <c:ext xmlns:c16="http://schemas.microsoft.com/office/drawing/2014/chart" uri="{C3380CC4-5D6E-409C-BE32-E72D297353CC}">
              <c16:uniqueId val="{00000001-3275-4446-99A1-839A0A82972A}"/>
            </c:ext>
          </c:extLst>
        </c:ser>
        <c:ser>
          <c:idx val="2"/>
          <c:order val="2"/>
          <c:tx>
            <c:strRef>
              <c:f>Rp_EdBachiySuper!$L$55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Rp_EdBachiySuper!$I$211:$I$217</c:f>
              <c:strCache>
                <c:ptCount val="7"/>
                <c:pt idx="0">
                  <c:v> Indígena </c:v>
                </c:pt>
                <c:pt idx="1">
                  <c:v> Afroecuatoriano </c:v>
                </c:pt>
                <c:pt idx="2">
                  <c:v> Mulato </c:v>
                </c:pt>
                <c:pt idx="3">
                  <c:v> Montubio </c:v>
                </c:pt>
                <c:pt idx="4">
                  <c:v> Mestizo </c:v>
                </c:pt>
                <c:pt idx="5">
                  <c:v> Blanco </c:v>
                </c:pt>
                <c:pt idx="6">
                  <c:v> Otra /Sin información </c:v>
                </c:pt>
              </c:strCache>
            </c:strRef>
          </c:cat>
          <c:val>
            <c:numRef>
              <c:f>Rp_EdBachiySuper!$L$211:$L$217</c:f>
              <c:numCache>
                <c:formatCode>_(* #,##0.00_);_(* \(#,##0.00\);_(* "-"??_);_(@_)</c:formatCode>
                <c:ptCount val="7"/>
                <c:pt idx="0">
                  <c:v>18.53</c:v>
                </c:pt>
                <c:pt idx="1">
                  <c:v>30.83</c:v>
                </c:pt>
                <c:pt idx="2">
                  <c:v>30.35</c:v>
                </c:pt>
                <c:pt idx="3">
                  <c:v>20.93</c:v>
                </c:pt>
                <c:pt idx="4">
                  <c:v>41.45</c:v>
                </c:pt>
                <c:pt idx="5">
                  <c:v>35.42</c:v>
                </c:pt>
                <c:pt idx="6">
                  <c:v>49.13</c:v>
                </c:pt>
              </c:numCache>
            </c:numRef>
          </c:val>
          <c:extLst>
            <c:ext xmlns:c16="http://schemas.microsoft.com/office/drawing/2014/chart" uri="{C3380CC4-5D6E-409C-BE32-E72D297353CC}">
              <c16:uniqueId val="{00000000-35A0-4D95-A87B-30EA538F09C6}"/>
            </c:ext>
          </c:extLst>
        </c:ser>
        <c:dLbls>
          <c:dLblPos val="outEnd"/>
          <c:showLegendKey val="0"/>
          <c:showVal val="1"/>
          <c:showCatName val="0"/>
          <c:showSerName val="0"/>
          <c:showPercent val="0"/>
          <c:showBubbleSize val="0"/>
        </c:dLbls>
        <c:gapWidth val="100"/>
        <c:overlap val="-24"/>
        <c:axId val="455391472"/>
        <c:axId val="455392032"/>
      </c:barChart>
      <c:catAx>
        <c:axId val="45539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92032"/>
        <c:crosses val="autoZero"/>
        <c:auto val="1"/>
        <c:lblAlgn val="ctr"/>
        <c:lblOffset val="100"/>
        <c:noMultiLvlLbl val="0"/>
      </c:catAx>
      <c:valAx>
        <c:axId val="455392032"/>
        <c:scaling>
          <c:orientation val="minMax"/>
        </c:scaling>
        <c:delete val="1"/>
        <c:axPos val="l"/>
        <c:numFmt formatCode="_(* #,##0.00_);_(* \(#,##0.00\);_(* &quot;-&quot;??_);_(@_)" sourceLinked="1"/>
        <c:majorTickMark val="none"/>
        <c:minorTickMark val="none"/>
        <c:tickLblPos val="nextTo"/>
        <c:crossAx val="455391472"/>
        <c:crosses val="autoZero"/>
        <c:crossBetween val="between"/>
      </c:valAx>
      <c:spPr>
        <a:noFill/>
        <a:ln>
          <a:noFill/>
        </a:ln>
        <a:effectLst/>
      </c:spPr>
    </c:plotArea>
    <c:legend>
      <c:legendPos val="b"/>
      <c:layout>
        <c:manualLayout>
          <c:xMode val="edge"/>
          <c:yMode val="edge"/>
          <c:x val="0.44125403529552654"/>
          <c:y val="0.89044459924869301"/>
          <c:w val="0.15884851818224593"/>
          <c:h val="8.171287326104949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s-ES" sz="1200" b="1" i="0" u="none" strike="noStrike" baseline="0"/>
              <a:t>Avisos de accidentes de trabajo</a:t>
            </a:r>
            <a:endParaRPr lang="es-E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71B-455F-AB90-0EAD1327FDC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71B-455F-AB90-0EAD1327FDC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71B-455F-AB90-0EAD1327FDC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71B-455F-AB90-0EAD1327FDC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71B-455F-AB90-0EAD1327FDC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71B-455F-AB90-0EAD1327FDC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'Empleo y S.Social'!$J$68:$J$73</c:f>
              <c:strCache>
                <c:ptCount val="6"/>
                <c:pt idx="0">
                  <c:v>Guayas</c:v>
                </c:pt>
                <c:pt idx="1">
                  <c:v>Pichincha</c:v>
                </c:pt>
                <c:pt idx="2">
                  <c:v>Los Rios</c:v>
                </c:pt>
                <c:pt idx="3">
                  <c:v>Manabí</c:v>
                </c:pt>
                <c:pt idx="4">
                  <c:v>Azuay</c:v>
                </c:pt>
                <c:pt idx="5">
                  <c:v>Resto de provincias</c:v>
                </c:pt>
              </c:strCache>
            </c:strRef>
          </c:cat>
          <c:val>
            <c:numRef>
              <c:f>'Empleo y S.Social'!$K$68:$K$73</c:f>
              <c:numCache>
                <c:formatCode>0.0%</c:formatCode>
                <c:ptCount val="6"/>
                <c:pt idx="0">
                  <c:v>0.43092950886212961</c:v>
                </c:pt>
                <c:pt idx="1">
                  <c:v>0.28079195417850539</c:v>
                </c:pt>
                <c:pt idx="2">
                  <c:v>4.9519686104721961E-2</c:v>
                </c:pt>
                <c:pt idx="3">
                  <c:v>4.7535290668831463E-2</c:v>
                </c:pt>
                <c:pt idx="4">
                  <c:v>3.9191809858837322E-2</c:v>
                </c:pt>
                <c:pt idx="5">
                  <c:v>0.15203175032697425</c:v>
                </c:pt>
              </c:numCache>
            </c:numRef>
          </c:val>
          <c:extLst>
            <c:ext xmlns:c16="http://schemas.microsoft.com/office/drawing/2014/chart" uri="{C3380CC4-5D6E-409C-BE32-E72D297353CC}">
              <c16:uniqueId val="{0000000C-571B-455F-AB90-0EAD1327FDC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Rp_EdBachiySuper!$I$233:$I$237</c:f>
              <c:strCache>
                <c:ptCount val="5"/>
                <c:pt idx="0">
                  <c:v> Nacional </c:v>
                </c:pt>
                <c:pt idx="1">
                  <c:v> Urbano </c:v>
                </c:pt>
                <c:pt idx="2">
                  <c:v> Rural </c:v>
                </c:pt>
                <c:pt idx="3">
                  <c:v> Hombres  </c:v>
                </c:pt>
                <c:pt idx="4">
                  <c:v> Mujeres </c:v>
                </c:pt>
              </c:strCache>
            </c:strRef>
          </c:cat>
          <c:val>
            <c:numRef>
              <c:f>Rp_EdBachiySuper!$J$233:$J$237</c:f>
              <c:numCache>
                <c:formatCode>_(* #,##0.00_);_(* \(#,##0.00\);_(* "-"??_);_(@_)</c:formatCode>
                <c:ptCount val="5"/>
                <c:pt idx="0">
                  <c:v>28.460223072177932</c:v>
                </c:pt>
                <c:pt idx="1">
                  <c:v>35.488741340730932</c:v>
                </c:pt>
                <c:pt idx="2">
                  <c:v>11.646651125024123</c:v>
                </c:pt>
                <c:pt idx="3">
                  <c:v>27.042204243559631</c:v>
                </c:pt>
                <c:pt idx="4">
                  <c:v>29.888116554861117</c:v>
                </c:pt>
              </c:numCache>
            </c:numRef>
          </c:val>
          <c:extLst>
            <c:ext xmlns:c16="http://schemas.microsoft.com/office/drawing/2014/chart" uri="{C3380CC4-5D6E-409C-BE32-E72D297353CC}">
              <c16:uniqueId val="{00000000-058E-46A0-A856-54EF50ADDDE3}"/>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Rp_EdBachiySuper!$I$233:$I$237</c:f>
              <c:strCache>
                <c:ptCount val="5"/>
                <c:pt idx="0">
                  <c:v> Nacional </c:v>
                </c:pt>
                <c:pt idx="1">
                  <c:v> Urbano </c:v>
                </c:pt>
                <c:pt idx="2">
                  <c:v> Rural </c:v>
                </c:pt>
                <c:pt idx="3">
                  <c:v> Hombres  </c:v>
                </c:pt>
                <c:pt idx="4">
                  <c:v> Mujeres </c:v>
                </c:pt>
              </c:strCache>
            </c:strRef>
          </c:cat>
          <c:val>
            <c:numRef>
              <c:f>Rp_EdBachiySuper!$K$233:$K$237</c:f>
              <c:numCache>
                <c:formatCode>_(* #,##0.00_);_(* \(#,##0.00\);_(* "-"??_);_(@_)</c:formatCode>
                <c:ptCount val="5"/>
                <c:pt idx="0">
                  <c:v>27.16110234735778</c:v>
                </c:pt>
                <c:pt idx="1">
                  <c:v>33.306176097424597</c:v>
                </c:pt>
                <c:pt idx="2">
                  <c:v>12.58345550324918</c:v>
                </c:pt>
                <c:pt idx="3">
                  <c:v>26.322488294857909</c:v>
                </c:pt>
                <c:pt idx="4">
                  <c:v>27.988422219874842</c:v>
                </c:pt>
              </c:numCache>
            </c:numRef>
          </c:val>
          <c:extLst>
            <c:ext xmlns:c16="http://schemas.microsoft.com/office/drawing/2014/chart" uri="{C3380CC4-5D6E-409C-BE32-E72D297353CC}">
              <c16:uniqueId val="{00000001-058E-46A0-A856-54EF50ADDDE3}"/>
            </c:ext>
          </c:extLst>
        </c:ser>
        <c:dLbls>
          <c:dLblPos val="outEnd"/>
          <c:showLegendKey val="0"/>
          <c:showVal val="1"/>
          <c:showCatName val="0"/>
          <c:showSerName val="0"/>
          <c:showPercent val="0"/>
          <c:showBubbleSize val="0"/>
        </c:dLbls>
        <c:gapWidth val="100"/>
        <c:overlap val="-24"/>
        <c:axId val="455395392"/>
        <c:axId val="455395952"/>
      </c:barChart>
      <c:catAx>
        <c:axId val="45539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95952"/>
        <c:crosses val="autoZero"/>
        <c:auto val="1"/>
        <c:lblAlgn val="ctr"/>
        <c:lblOffset val="100"/>
        <c:noMultiLvlLbl val="0"/>
      </c:catAx>
      <c:valAx>
        <c:axId val="455395952"/>
        <c:scaling>
          <c:orientation val="minMax"/>
        </c:scaling>
        <c:delete val="1"/>
        <c:axPos val="l"/>
        <c:numFmt formatCode="_(* #,##0.00_);_(* \(#,##0.00\);_(* &quot;-&quot;??_);_(@_)" sourceLinked="1"/>
        <c:majorTickMark val="none"/>
        <c:minorTickMark val="none"/>
        <c:tickLblPos val="nextTo"/>
        <c:crossAx val="455395392"/>
        <c:crosses val="autoZero"/>
        <c:crossBetween val="between"/>
      </c:valAx>
      <c:spPr>
        <a:noFill/>
        <a:ln>
          <a:noFill/>
        </a:ln>
        <a:effectLst/>
      </c:spPr>
    </c:plotArea>
    <c:legend>
      <c:legendPos val="b"/>
      <c:layout>
        <c:manualLayout>
          <c:xMode val="edge"/>
          <c:yMode val="edge"/>
          <c:x val="0.44125403529552654"/>
          <c:y val="0.89044459924869301"/>
          <c:w val="0.26618998392876997"/>
          <c:h val="8.181069958847736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Rp_EdBachiySuper!$I$238:$I$244</c:f>
              <c:strCache>
                <c:ptCount val="7"/>
                <c:pt idx="0">
                  <c:v> Indígena </c:v>
                </c:pt>
                <c:pt idx="1">
                  <c:v> Afroecuatoriano </c:v>
                </c:pt>
                <c:pt idx="2">
                  <c:v> Mulato </c:v>
                </c:pt>
                <c:pt idx="3">
                  <c:v> Montuvio </c:v>
                </c:pt>
                <c:pt idx="4">
                  <c:v> Mestizo </c:v>
                </c:pt>
                <c:pt idx="5">
                  <c:v> Blanco </c:v>
                </c:pt>
                <c:pt idx="6">
                  <c:v> Otros, no identificados </c:v>
                </c:pt>
              </c:strCache>
            </c:strRef>
          </c:cat>
          <c:val>
            <c:numRef>
              <c:f>Rp_EdBachiySuper!$J$238:$J$244</c:f>
              <c:numCache>
                <c:formatCode>_(* #,##0.00_);_(* \(#,##0.00\);_(* "-"??_);_(@_)</c:formatCode>
                <c:ptCount val="7"/>
                <c:pt idx="0">
                  <c:v>11.242630584046465</c:v>
                </c:pt>
                <c:pt idx="1">
                  <c:v>15.956576615047174</c:v>
                </c:pt>
                <c:pt idx="2">
                  <c:v>11.262630492236596</c:v>
                </c:pt>
                <c:pt idx="3">
                  <c:v>16.259296597603839</c:v>
                </c:pt>
                <c:pt idx="4">
                  <c:v>31.356256183997811</c:v>
                </c:pt>
                <c:pt idx="5">
                  <c:v>34.149883652971944</c:v>
                </c:pt>
                <c:pt idx="6">
                  <c:v>0</c:v>
                </c:pt>
              </c:numCache>
            </c:numRef>
          </c:val>
          <c:extLst>
            <c:ext xmlns:c16="http://schemas.microsoft.com/office/drawing/2014/chart" uri="{C3380CC4-5D6E-409C-BE32-E72D297353CC}">
              <c16:uniqueId val="{00000000-670C-405B-A2CE-9E5EC043ECFE}"/>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Rp_EdBachiySuper!$I$238:$I$244</c:f>
              <c:strCache>
                <c:ptCount val="7"/>
                <c:pt idx="0">
                  <c:v> Indígena </c:v>
                </c:pt>
                <c:pt idx="1">
                  <c:v> Afroecuatoriano </c:v>
                </c:pt>
                <c:pt idx="2">
                  <c:v> Mulato </c:v>
                </c:pt>
                <c:pt idx="3">
                  <c:v> Montuvio </c:v>
                </c:pt>
                <c:pt idx="4">
                  <c:v> Mestizo </c:v>
                </c:pt>
                <c:pt idx="5">
                  <c:v> Blanco </c:v>
                </c:pt>
                <c:pt idx="6">
                  <c:v> Otros, no identificados </c:v>
                </c:pt>
              </c:strCache>
            </c:strRef>
          </c:cat>
          <c:val>
            <c:numRef>
              <c:f>Rp_EdBachiySuper!$K$238:$K$244</c:f>
              <c:numCache>
                <c:formatCode>_(* #,##0.00_);_(* \(#,##0.00\);_(* "-"??_);_(@_)</c:formatCode>
                <c:ptCount val="7"/>
                <c:pt idx="0">
                  <c:v>10.224455663367079</c:v>
                </c:pt>
                <c:pt idx="1">
                  <c:v>22.003781331069487</c:v>
                </c:pt>
                <c:pt idx="2">
                  <c:v>25.813685910122114</c:v>
                </c:pt>
                <c:pt idx="3">
                  <c:v>11.787256198612168</c:v>
                </c:pt>
                <c:pt idx="4">
                  <c:v>30.137386042070197</c:v>
                </c:pt>
                <c:pt idx="5">
                  <c:v>22.730047765803551</c:v>
                </c:pt>
                <c:pt idx="6">
                  <c:v>11.214944447119535</c:v>
                </c:pt>
              </c:numCache>
            </c:numRef>
          </c:val>
          <c:extLst>
            <c:ext xmlns:c16="http://schemas.microsoft.com/office/drawing/2014/chart" uri="{C3380CC4-5D6E-409C-BE32-E72D297353CC}">
              <c16:uniqueId val="{00000001-670C-405B-A2CE-9E5EC043ECFE}"/>
            </c:ext>
          </c:extLst>
        </c:ser>
        <c:dLbls>
          <c:dLblPos val="outEnd"/>
          <c:showLegendKey val="0"/>
          <c:showVal val="1"/>
          <c:showCatName val="0"/>
          <c:showSerName val="0"/>
          <c:showPercent val="0"/>
          <c:showBubbleSize val="0"/>
        </c:dLbls>
        <c:gapWidth val="100"/>
        <c:overlap val="-24"/>
        <c:axId val="455399312"/>
        <c:axId val="455399872"/>
      </c:barChart>
      <c:catAx>
        <c:axId val="45539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399872"/>
        <c:crosses val="autoZero"/>
        <c:auto val="1"/>
        <c:lblAlgn val="ctr"/>
        <c:lblOffset val="100"/>
        <c:noMultiLvlLbl val="0"/>
      </c:catAx>
      <c:valAx>
        <c:axId val="455399872"/>
        <c:scaling>
          <c:orientation val="minMax"/>
        </c:scaling>
        <c:delete val="1"/>
        <c:axPos val="l"/>
        <c:numFmt formatCode="_(* #,##0.00_);_(* \(#,##0.00\);_(* &quot;-&quot;??_);_(@_)" sourceLinked="1"/>
        <c:majorTickMark val="none"/>
        <c:minorTickMark val="none"/>
        <c:tickLblPos val="nextTo"/>
        <c:crossAx val="455399312"/>
        <c:crosses val="autoZero"/>
        <c:crossBetween val="between"/>
      </c:valAx>
      <c:spPr>
        <a:noFill/>
        <a:ln>
          <a:noFill/>
        </a:ln>
        <a:effectLst/>
      </c:spPr>
    </c:plotArea>
    <c:legend>
      <c:legendPos val="b"/>
      <c:layout>
        <c:manualLayout>
          <c:xMode val="edge"/>
          <c:yMode val="edge"/>
          <c:x val="0.44125403529552654"/>
          <c:y val="0.89044459924869301"/>
          <c:w val="0.26406911344620382"/>
          <c:h val="8.7041440490631727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Rp_EdBachiySuper!$I$257:$I$261</c:f>
              <c:strCache>
                <c:ptCount val="5"/>
                <c:pt idx="0">
                  <c:v> Nacional </c:v>
                </c:pt>
                <c:pt idx="1">
                  <c:v> Urbano </c:v>
                </c:pt>
                <c:pt idx="2">
                  <c:v> Rural </c:v>
                </c:pt>
                <c:pt idx="3">
                  <c:v> Hombres  </c:v>
                </c:pt>
                <c:pt idx="4">
                  <c:v> Mujeres </c:v>
                </c:pt>
              </c:strCache>
            </c:strRef>
          </c:cat>
          <c:val>
            <c:numRef>
              <c:f>Rp_EdBachiySuper!$J$257:$J$261</c:f>
              <c:numCache>
                <c:formatCode>_(* #,##0.00_);_(* \(#,##0.00\);_(* "-"??_);_(@_)</c:formatCode>
                <c:ptCount val="5"/>
                <c:pt idx="0">
                  <c:v>2.6904105616988216</c:v>
                </c:pt>
                <c:pt idx="1">
                  <c:v>2.9025070347194388</c:v>
                </c:pt>
                <c:pt idx="2">
                  <c:v>2.1716704617284908</c:v>
                </c:pt>
                <c:pt idx="3">
                  <c:v>2.3951439058656661</c:v>
                </c:pt>
                <c:pt idx="4">
                  <c:v>2.998033857227818</c:v>
                </c:pt>
              </c:numCache>
            </c:numRef>
          </c:val>
          <c:extLst>
            <c:ext xmlns:c16="http://schemas.microsoft.com/office/drawing/2014/chart" uri="{C3380CC4-5D6E-409C-BE32-E72D297353CC}">
              <c16:uniqueId val="{00000000-252E-4A02-8610-921FB304C955}"/>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Rp_EdBachiySuper!$I$257:$I$261</c:f>
              <c:strCache>
                <c:ptCount val="5"/>
                <c:pt idx="0">
                  <c:v> Nacional </c:v>
                </c:pt>
                <c:pt idx="1">
                  <c:v> Urbano </c:v>
                </c:pt>
                <c:pt idx="2">
                  <c:v> Rural </c:v>
                </c:pt>
                <c:pt idx="3">
                  <c:v> Hombres  </c:v>
                </c:pt>
                <c:pt idx="4">
                  <c:v> Mujeres </c:v>
                </c:pt>
              </c:strCache>
            </c:strRef>
          </c:cat>
          <c:val>
            <c:numRef>
              <c:f>Rp_EdBachiySuper!$K$257:$K$261</c:f>
              <c:numCache>
                <c:formatCode>_(* #,##0.00_);_(* \(#,##0.00\);_(* "-"??_);_(@_)</c:formatCode>
                <c:ptCount val="5"/>
                <c:pt idx="0">
                  <c:v>3.9153245277787003</c:v>
                </c:pt>
                <c:pt idx="1">
                  <c:v>4.3733023948595937</c:v>
                </c:pt>
                <c:pt idx="2">
                  <c:v>2.8093118272576181</c:v>
                </c:pt>
                <c:pt idx="3">
                  <c:v>2.9160978863288483</c:v>
                </c:pt>
                <c:pt idx="4">
                  <c:v>4.9337668866957598</c:v>
                </c:pt>
              </c:numCache>
            </c:numRef>
          </c:val>
          <c:extLst>
            <c:ext xmlns:c16="http://schemas.microsoft.com/office/drawing/2014/chart" uri="{C3380CC4-5D6E-409C-BE32-E72D297353CC}">
              <c16:uniqueId val="{00000001-252E-4A02-8610-921FB304C955}"/>
            </c:ext>
          </c:extLst>
        </c:ser>
        <c:dLbls>
          <c:dLblPos val="outEnd"/>
          <c:showLegendKey val="0"/>
          <c:showVal val="1"/>
          <c:showCatName val="0"/>
          <c:showSerName val="0"/>
          <c:showPercent val="0"/>
          <c:showBubbleSize val="0"/>
        </c:dLbls>
        <c:gapWidth val="100"/>
        <c:overlap val="-24"/>
        <c:axId val="455403232"/>
        <c:axId val="455403792"/>
      </c:barChart>
      <c:catAx>
        <c:axId val="45540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403792"/>
        <c:crosses val="autoZero"/>
        <c:auto val="1"/>
        <c:lblAlgn val="ctr"/>
        <c:lblOffset val="100"/>
        <c:noMultiLvlLbl val="0"/>
      </c:catAx>
      <c:valAx>
        <c:axId val="455403792"/>
        <c:scaling>
          <c:orientation val="minMax"/>
        </c:scaling>
        <c:delete val="1"/>
        <c:axPos val="l"/>
        <c:numFmt formatCode="_(* #,##0.00_);_(* \(#,##0.00\);_(* &quot;-&quot;??_);_(@_)" sourceLinked="1"/>
        <c:majorTickMark val="none"/>
        <c:minorTickMark val="none"/>
        <c:tickLblPos val="nextTo"/>
        <c:crossAx val="455403232"/>
        <c:crosses val="autoZero"/>
        <c:crossBetween val="between"/>
      </c:valAx>
      <c:spPr>
        <a:noFill/>
        <a:ln>
          <a:noFill/>
        </a:ln>
        <a:effectLst/>
      </c:spPr>
    </c:plotArea>
    <c:legend>
      <c:legendPos val="b"/>
      <c:layout>
        <c:manualLayout>
          <c:xMode val="edge"/>
          <c:yMode val="edge"/>
          <c:x val="0.44125403529552654"/>
          <c:y val="0.89044459924869301"/>
          <c:w val="0.26618998392876997"/>
          <c:h val="8.181069958847736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Rp_EdBachiySuper!$J$55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Rp_EdBachiySuper!$I$262:$I$268</c:f>
              <c:strCache>
                <c:ptCount val="7"/>
                <c:pt idx="0">
                  <c:v> Indígena </c:v>
                </c:pt>
                <c:pt idx="1">
                  <c:v> Afroecuatoriano </c:v>
                </c:pt>
                <c:pt idx="2">
                  <c:v> Mulato </c:v>
                </c:pt>
                <c:pt idx="3">
                  <c:v> Montuvio </c:v>
                </c:pt>
                <c:pt idx="4">
                  <c:v> Mestizo </c:v>
                </c:pt>
                <c:pt idx="5">
                  <c:v> Blanco </c:v>
                </c:pt>
                <c:pt idx="6">
                  <c:v> Otros, no identificados </c:v>
                </c:pt>
              </c:strCache>
            </c:strRef>
          </c:cat>
          <c:val>
            <c:numRef>
              <c:f>Rp_EdBachiySuper!$J$262:$J$268</c:f>
              <c:numCache>
                <c:formatCode>_(* #,##0.00_);_(* \(#,##0.00\);_(* "-"??_);_(@_)</c:formatCode>
                <c:ptCount val="7"/>
                <c:pt idx="0">
                  <c:v>2.7087025318684486</c:v>
                </c:pt>
                <c:pt idx="1">
                  <c:v>3.1865038136373398</c:v>
                </c:pt>
                <c:pt idx="2">
                  <c:v>0.40223921978058158</c:v>
                </c:pt>
                <c:pt idx="3">
                  <c:v>0.18760874074849104</c:v>
                </c:pt>
                <c:pt idx="4">
                  <c:v>2.8438324910415522</c:v>
                </c:pt>
                <c:pt idx="5">
                  <c:v>0.97775104371576393</c:v>
                </c:pt>
                <c:pt idx="6">
                  <c:v>0</c:v>
                </c:pt>
              </c:numCache>
            </c:numRef>
          </c:val>
          <c:extLst>
            <c:ext xmlns:c16="http://schemas.microsoft.com/office/drawing/2014/chart" uri="{C3380CC4-5D6E-409C-BE32-E72D297353CC}">
              <c16:uniqueId val="{00000000-E472-4C45-8718-CC79CE97291F}"/>
            </c:ext>
          </c:extLst>
        </c:ser>
        <c:ser>
          <c:idx val="1"/>
          <c:order val="1"/>
          <c:tx>
            <c:strRef>
              <c:f>Rp_EdBachiySuper!$K$55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Rp_EdBachiySuper!$I$262:$I$268</c:f>
              <c:strCache>
                <c:ptCount val="7"/>
                <c:pt idx="0">
                  <c:v> Indígena </c:v>
                </c:pt>
                <c:pt idx="1">
                  <c:v> Afroecuatoriano </c:v>
                </c:pt>
                <c:pt idx="2">
                  <c:v> Mulato </c:v>
                </c:pt>
                <c:pt idx="3">
                  <c:v> Montuvio </c:v>
                </c:pt>
                <c:pt idx="4">
                  <c:v> Mestizo </c:v>
                </c:pt>
                <c:pt idx="5">
                  <c:v> Blanco </c:v>
                </c:pt>
                <c:pt idx="6">
                  <c:v> Otros, no identificados </c:v>
                </c:pt>
              </c:strCache>
            </c:strRef>
          </c:cat>
          <c:val>
            <c:numRef>
              <c:f>Rp_EdBachiySuper!$K$262:$K$268</c:f>
              <c:numCache>
                <c:formatCode>_(* #,##0.00_);_(* \(#,##0.00\);_(* "-"??_);_(@_)</c:formatCode>
                <c:ptCount val="7"/>
                <c:pt idx="0">
                  <c:v>2.659026630592773</c:v>
                </c:pt>
                <c:pt idx="1">
                  <c:v>4.9628178215015559</c:v>
                </c:pt>
                <c:pt idx="2">
                  <c:v>2.3231221009564527</c:v>
                </c:pt>
                <c:pt idx="3">
                  <c:v>0.23552001630226671</c:v>
                </c:pt>
                <c:pt idx="4">
                  <c:v>4.2623936227576795</c:v>
                </c:pt>
                <c:pt idx="5">
                  <c:v>0.72296576582606975</c:v>
                </c:pt>
                <c:pt idx="6">
                  <c:v>0</c:v>
                </c:pt>
              </c:numCache>
            </c:numRef>
          </c:val>
          <c:extLst>
            <c:ext xmlns:c16="http://schemas.microsoft.com/office/drawing/2014/chart" uri="{C3380CC4-5D6E-409C-BE32-E72D297353CC}">
              <c16:uniqueId val="{00000001-E472-4C45-8718-CC79CE97291F}"/>
            </c:ext>
          </c:extLst>
        </c:ser>
        <c:dLbls>
          <c:dLblPos val="outEnd"/>
          <c:showLegendKey val="0"/>
          <c:showVal val="1"/>
          <c:showCatName val="0"/>
          <c:showSerName val="0"/>
          <c:showPercent val="0"/>
          <c:showBubbleSize val="0"/>
        </c:dLbls>
        <c:gapWidth val="100"/>
        <c:overlap val="-24"/>
        <c:axId val="455407152"/>
        <c:axId val="455407712"/>
      </c:barChart>
      <c:catAx>
        <c:axId val="45540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55407712"/>
        <c:crosses val="autoZero"/>
        <c:auto val="1"/>
        <c:lblAlgn val="ctr"/>
        <c:lblOffset val="100"/>
        <c:noMultiLvlLbl val="0"/>
      </c:catAx>
      <c:valAx>
        <c:axId val="455407712"/>
        <c:scaling>
          <c:orientation val="minMax"/>
        </c:scaling>
        <c:delete val="1"/>
        <c:axPos val="l"/>
        <c:numFmt formatCode="_(* #,##0.00_);_(* \(#,##0.00\);_(* &quot;-&quot;??_);_(@_)" sourceLinked="1"/>
        <c:majorTickMark val="none"/>
        <c:minorTickMark val="none"/>
        <c:tickLblPos val="nextTo"/>
        <c:crossAx val="455407152"/>
        <c:crosses val="autoZero"/>
        <c:crossBetween val="between"/>
      </c:valAx>
      <c:spPr>
        <a:noFill/>
        <a:ln>
          <a:noFill/>
        </a:ln>
        <a:effectLst/>
      </c:spPr>
    </c:plotArea>
    <c:legend>
      <c:legendPos val="b"/>
      <c:layout>
        <c:manualLayout>
          <c:xMode val="edge"/>
          <c:yMode val="edge"/>
          <c:x val="0.44125403529552654"/>
          <c:y val="0.89044459924869301"/>
          <c:w val="0.26406911344620382"/>
          <c:h val="8.7041440490631727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pieChart>
        <c:varyColors val="1"/>
        <c:ser>
          <c:idx val="1"/>
          <c:order val="0"/>
          <c:tx>
            <c:strRef>
              <c:f>Rp_EdBachiySuper!$E$99</c:f>
              <c:strCache>
                <c:ptCount val="1"/>
                <c:pt idx="0">
                  <c:v>Número de estudiantes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AA1-46B4-BBC0-9074C0192EA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AA1-46B4-BBC0-9074C0192EAF}"/>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Rp_EdBachiySuper!$F$100:$G$100</c:f>
              <c:strCache>
                <c:ptCount val="2"/>
                <c:pt idx="0">
                  <c:v>Hombre</c:v>
                </c:pt>
                <c:pt idx="1">
                  <c:v>Mujer</c:v>
                </c:pt>
              </c:strCache>
            </c:strRef>
          </c:cat>
          <c:val>
            <c:numRef>
              <c:f>Rp_EdBachiySuper!$F$101:$G$101</c:f>
              <c:numCache>
                <c:formatCode>_-* #,##0_-;\-* #,##0_-;_-* "-"??_-;_-@_-</c:formatCode>
                <c:ptCount val="2"/>
                <c:pt idx="0">
                  <c:v>140872</c:v>
                </c:pt>
                <c:pt idx="1">
                  <c:v>146182</c:v>
                </c:pt>
              </c:numCache>
            </c:numRef>
          </c:val>
          <c:extLst>
            <c:ext xmlns:c16="http://schemas.microsoft.com/office/drawing/2014/chart" uri="{C3380CC4-5D6E-409C-BE32-E72D297353CC}">
              <c16:uniqueId val="{00000007-AE19-45C7-AF36-FDC8D7995E16}"/>
            </c:ext>
          </c:extLst>
        </c:ser>
        <c:ser>
          <c:idx val="0"/>
          <c:order val="1"/>
          <c:tx>
            <c:strRef>
              <c:f>Rp_EdBachiySuper!$E$99</c:f>
              <c:strCache>
                <c:ptCount val="1"/>
                <c:pt idx="0">
                  <c:v>Número de estudiantes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E19-45C7-AF36-FDC8D7995E1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E19-45C7-AF36-FDC8D7995E1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Rp_EdBachiySuper!$F$100:$G$100</c:f>
              <c:strCache>
                <c:ptCount val="2"/>
                <c:pt idx="0">
                  <c:v>Hombre</c:v>
                </c:pt>
                <c:pt idx="1">
                  <c:v>Mujer</c:v>
                </c:pt>
              </c:strCache>
            </c:strRef>
          </c:cat>
          <c:val>
            <c:numRef>
              <c:f>Rp_EdBachiySuper!$F$101:$G$101</c:f>
              <c:numCache>
                <c:formatCode>_-* #,##0_-;\-* #,##0_-;_-* "-"??_-;_-@_-</c:formatCode>
                <c:ptCount val="2"/>
                <c:pt idx="0">
                  <c:v>140872</c:v>
                </c:pt>
                <c:pt idx="1">
                  <c:v>146182</c:v>
                </c:pt>
              </c:numCache>
            </c:numRef>
          </c:val>
          <c:extLst>
            <c:ext xmlns:c16="http://schemas.microsoft.com/office/drawing/2014/chart" uri="{C3380CC4-5D6E-409C-BE32-E72D297353CC}">
              <c16:uniqueId val="{00000006-AE19-45C7-AF36-FDC8D7995E16}"/>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59558727423997"/>
          <c:y val="4.0500290198929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pieChart>
        <c:varyColors val="1"/>
        <c:ser>
          <c:idx val="0"/>
          <c:order val="0"/>
          <c:tx>
            <c:v>Área</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D78-449C-9815-ADF1F722E2B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D78-449C-9815-ADF1F722E2B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Rp_EdBachiySuper!$I$104:$I$105</c:f>
              <c:strCache>
                <c:ptCount val="2"/>
                <c:pt idx="0">
                  <c:v> Urbano </c:v>
                </c:pt>
                <c:pt idx="1">
                  <c:v> Rural </c:v>
                </c:pt>
              </c:strCache>
            </c:strRef>
          </c:cat>
          <c:val>
            <c:numRef>
              <c:f>Rp_EdBachiySuper!$L$104:$L$105</c:f>
              <c:numCache>
                <c:formatCode>_-* #,##0_-;\-* #,##0_-;_-* "-"??_-;_-@_-</c:formatCode>
                <c:ptCount val="2"/>
                <c:pt idx="0">
                  <c:v>235766</c:v>
                </c:pt>
                <c:pt idx="1">
                  <c:v>51288</c:v>
                </c:pt>
              </c:numCache>
            </c:numRef>
          </c:val>
          <c:extLst>
            <c:ext xmlns:c16="http://schemas.microsoft.com/office/drawing/2014/chart" uri="{C3380CC4-5D6E-409C-BE32-E72D297353CC}">
              <c16:uniqueId val="{00000004-9D78-449C-9815-ADF1F722E2B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s-ES" sz="1400"/>
              <a:t>Tipo de educación </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Rp_EdBachiySuper!$K$114</c:f>
              <c:strCache>
                <c:ptCount val="1"/>
                <c:pt idx="0">
                  <c:v>Hombre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Rp_EdBachiySuper!$I$115:$I$119</c:f>
              <c:strCache>
                <c:ptCount val="5"/>
                <c:pt idx="0">
                  <c:v>Educación Especial</c:v>
                </c:pt>
                <c:pt idx="1">
                  <c:v>Educación Regular</c:v>
                </c:pt>
                <c:pt idx="2">
                  <c:v>Formación Artística</c:v>
                </c:pt>
                <c:pt idx="3">
                  <c:v>No Escolarizada</c:v>
                </c:pt>
                <c:pt idx="4">
                  <c:v>Popular Permanente</c:v>
                </c:pt>
              </c:strCache>
            </c:strRef>
          </c:cat>
          <c:val>
            <c:numRef>
              <c:f>Rp_EdBachiySuper!$K$115:$K$119</c:f>
              <c:numCache>
                <c:formatCode>_-* #,##0_-;\-* #,##0_-;_-* "-"??_-;_-@_-</c:formatCode>
                <c:ptCount val="5"/>
                <c:pt idx="0">
                  <c:v>229</c:v>
                </c:pt>
                <c:pt idx="1">
                  <c:v>131718</c:v>
                </c:pt>
                <c:pt idx="2">
                  <c:v>0</c:v>
                </c:pt>
                <c:pt idx="3">
                  <c:v>0</c:v>
                </c:pt>
                <c:pt idx="4">
                  <c:v>8925</c:v>
                </c:pt>
              </c:numCache>
            </c:numRef>
          </c:val>
          <c:extLst>
            <c:ext xmlns:c16="http://schemas.microsoft.com/office/drawing/2014/chart" uri="{C3380CC4-5D6E-409C-BE32-E72D297353CC}">
              <c16:uniqueId val="{00000000-0726-4E39-9369-3DA8FCF39BEA}"/>
            </c:ext>
          </c:extLst>
        </c:ser>
        <c:ser>
          <c:idx val="1"/>
          <c:order val="1"/>
          <c:tx>
            <c:strRef>
              <c:f>Rp_EdBachiySuper!$L$114</c:f>
              <c:strCache>
                <c:ptCount val="1"/>
                <c:pt idx="0">
                  <c:v>Mujer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Rp_EdBachiySuper!$I$115:$I$119</c:f>
              <c:strCache>
                <c:ptCount val="5"/>
                <c:pt idx="0">
                  <c:v>Educación Especial</c:v>
                </c:pt>
                <c:pt idx="1">
                  <c:v>Educación Regular</c:v>
                </c:pt>
                <c:pt idx="2">
                  <c:v>Formación Artística</c:v>
                </c:pt>
                <c:pt idx="3">
                  <c:v>No Escolarizada</c:v>
                </c:pt>
                <c:pt idx="4">
                  <c:v>Popular Permanente</c:v>
                </c:pt>
              </c:strCache>
            </c:strRef>
          </c:cat>
          <c:val>
            <c:numRef>
              <c:f>Rp_EdBachiySuper!$L$115:$L$119</c:f>
              <c:numCache>
                <c:formatCode>_-* #,##0_-;\-* #,##0_-;_-* "-"??_-;_-@_-</c:formatCode>
                <c:ptCount val="5"/>
                <c:pt idx="0">
                  <c:v>181</c:v>
                </c:pt>
                <c:pt idx="1">
                  <c:v>137012</c:v>
                </c:pt>
                <c:pt idx="2">
                  <c:v>0</c:v>
                </c:pt>
                <c:pt idx="3">
                  <c:v>0</c:v>
                </c:pt>
                <c:pt idx="4">
                  <c:v>8989</c:v>
                </c:pt>
              </c:numCache>
            </c:numRef>
          </c:val>
          <c:extLst>
            <c:ext xmlns:c16="http://schemas.microsoft.com/office/drawing/2014/chart" uri="{C3380CC4-5D6E-409C-BE32-E72D297353CC}">
              <c16:uniqueId val="{00000001-0726-4E39-9369-3DA8FCF39BEA}"/>
            </c:ext>
          </c:extLst>
        </c:ser>
        <c:dLbls>
          <c:dLblPos val="outEnd"/>
          <c:showLegendKey val="0"/>
          <c:showVal val="1"/>
          <c:showCatName val="0"/>
          <c:showSerName val="0"/>
          <c:showPercent val="0"/>
          <c:showBubbleSize val="0"/>
        </c:dLbls>
        <c:gapWidth val="444"/>
        <c:overlap val="-90"/>
        <c:axId val="460313504"/>
        <c:axId val="460314064"/>
      </c:barChart>
      <c:catAx>
        <c:axId val="460313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14064"/>
        <c:crosses val="autoZero"/>
        <c:auto val="1"/>
        <c:lblAlgn val="ctr"/>
        <c:lblOffset val="100"/>
        <c:noMultiLvlLbl val="0"/>
      </c:catAx>
      <c:valAx>
        <c:axId val="460314064"/>
        <c:scaling>
          <c:orientation val="minMax"/>
        </c:scaling>
        <c:delete val="1"/>
        <c:axPos val="l"/>
        <c:numFmt formatCode="_-* #,##0_-;\-* #,##0_-;_-* &quot;-&quot;??_-;_-@_-" sourceLinked="1"/>
        <c:majorTickMark val="none"/>
        <c:minorTickMark val="none"/>
        <c:tickLblPos val="nextTo"/>
        <c:crossAx val="460313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s-ES" sz="1400"/>
              <a:t>Tipo de institución</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Rp_EdBachiySuper!$J$131</c:f>
              <c:strCache>
                <c:ptCount val="1"/>
                <c:pt idx="0">
                  <c:v>Hombre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Rp_EdBachiySuper!$I$132:$I$136</c:f>
              <c:strCache>
                <c:ptCount val="5"/>
                <c:pt idx="0">
                  <c:v> Fiscal </c:v>
                </c:pt>
                <c:pt idx="1">
                  <c:v> Fiscomisional </c:v>
                </c:pt>
                <c:pt idx="2">
                  <c:v> Municipal </c:v>
                </c:pt>
                <c:pt idx="3">
                  <c:v> Particular Laico </c:v>
                </c:pt>
                <c:pt idx="4">
                  <c:v> Particular Religioso </c:v>
                </c:pt>
              </c:strCache>
            </c:strRef>
          </c:cat>
          <c:val>
            <c:numRef>
              <c:f>Rp_EdBachiySuper!$J$132:$J$136</c:f>
              <c:numCache>
                <c:formatCode>_-* #,##0_-;\-* #,##0_-;_-* "-"??_-;_-@_-</c:formatCode>
                <c:ptCount val="5"/>
                <c:pt idx="0">
                  <c:v>97538</c:v>
                </c:pt>
                <c:pt idx="1">
                  <c:v>12013</c:v>
                </c:pt>
                <c:pt idx="2">
                  <c:v>1787</c:v>
                </c:pt>
                <c:pt idx="3">
                  <c:v>21916</c:v>
                </c:pt>
                <c:pt idx="4">
                  <c:v>7618</c:v>
                </c:pt>
              </c:numCache>
            </c:numRef>
          </c:val>
          <c:extLst>
            <c:ext xmlns:c16="http://schemas.microsoft.com/office/drawing/2014/chart" uri="{C3380CC4-5D6E-409C-BE32-E72D297353CC}">
              <c16:uniqueId val="{00000000-BDC3-4BFB-930A-CAC7674CDB10}"/>
            </c:ext>
          </c:extLst>
        </c:ser>
        <c:ser>
          <c:idx val="1"/>
          <c:order val="1"/>
          <c:tx>
            <c:strRef>
              <c:f>Rp_EdBachiySuper!$K$131</c:f>
              <c:strCache>
                <c:ptCount val="1"/>
                <c:pt idx="0">
                  <c:v>Mujer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Rp_EdBachiySuper!$I$132:$I$136</c:f>
              <c:strCache>
                <c:ptCount val="5"/>
                <c:pt idx="0">
                  <c:v> Fiscal </c:v>
                </c:pt>
                <c:pt idx="1">
                  <c:v> Fiscomisional </c:v>
                </c:pt>
                <c:pt idx="2">
                  <c:v> Municipal </c:v>
                </c:pt>
                <c:pt idx="3">
                  <c:v> Particular Laico </c:v>
                </c:pt>
                <c:pt idx="4">
                  <c:v> Particular Religioso </c:v>
                </c:pt>
              </c:strCache>
            </c:strRef>
          </c:cat>
          <c:val>
            <c:numRef>
              <c:f>Rp_EdBachiySuper!$K$132:$K$136</c:f>
              <c:numCache>
                <c:formatCode>_-* #,##0_-;\-* #,##0_-;_-* "-"??_-;_-@_-</c:formatCode>
                <c:ptCount val="5"/>
                <c:pt idx="0">
                  <c:v>102032</c:v>
                </c:pt>
                <c:pt idx="1">
                  <c:v>13024</c:v>
                </c:pt>
                <c:pt idx="2">
                  <c:v>1788</c:v>
                </c:pt>
                <c:pt idx="3">
                  <c:v>19627</c:v>
                </c:pt>
                <c:pt idx="4">
                  <c:v>9711</c:v>
                </c:pt>
              </c:numCache>
            </c:numRef>
          </c:val>
          <c:extLst>
            <c:ext xmlns:c16="http://schemas.microsoft.com/office/drawing/2014/chart" uri="{C3380CC4-5D6E-409C-BE32-E72D297353CC}">
              <c16:uniqueId val="{00000001-BDC3-4BFB-930A-CAC7674CDB10}"/>
            </c:ext>
          </c:extLst>
        </c:ser>
        <c:dLbls>
          <c:dLblPos val="outEnd"/>
          <c:showLegendKey val="0"/>
          <c:showVal val="1"/>
          <c:showCatName val="0"/>
          <c:showSerName val="0"/>
          <c:showPercent val="0"/>
          <c:showBubbleSize val="0"/>
        </c:dLbls>
        <c:gapWidth val="444"/>
        <c:overlap val="-90"/>
        <c:axId val="460317424"/>
        <c:axId val="460317984"/>
      </c:barChart>
      <c:catAx>
        <c:axId val="460317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17984"/>
        <c:crosses val="autoZero"/>
        <c:auto val="1"/>
        <c:lblAlgn val="ctr"/>
        <c:lblOffset val="100"/>
        <c:noMultiLvlLbl val="0"/>
      </c:catAx>
      <c:valAx>
        <c:axId val="460317984"/>
        <c:scaling>
          <c:orientation val="minMax"/>
        </c:scaling>
        <c:delete val="1"/>
        <c:axPos val="l"/>
        <c:numFmt formatCode="_-* #,##0_-;\-* #,##0_-;_-* &quot;-&quot;??_-;_-@_-" sourceLinked="1"/>
        <c:majorTickMark val="none"/>
        <c:minorTickMark val="none"/>
        <c:tickLblPos val="nextTo"/>
        <c:crossAx val="460317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n-US" sz="1400"/>
              <a:t>Estudiantes aprobados</a:t>
            </a:r>
            <a:r>
              <a:rPr lang="en-US" sz="1400" baseline="0"/>
              <a:t> </a:t>
            </a:r>
            <a:r>
              <a:rPr lang="en-US" sz="1400"/>
              <a:t>Bachillerato</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Rp_EdBachiySuper!$J$154</c:f>
              <c:strCache>
                <c:ptCount val="1"/>
                <c:pt idx="0">
                  <c:v>Hombre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Rp_EdBachiySuper!$I$155:$I$159</c:f>
              <c:strCache>
                <c:ptCount val="5"/>
                <c:pt idx="0">
                  <c:v> Fiscal </c:v>
                </c:pt>
                <c:pt idx="1">
                  <c:v> Fiscomisional </c:v>
                </c:pt>
                <c:pt idx="2">
                  <c:v> Municipal </c:v>
                </c:pt>
                <c:pt idx="3">
                  <c:v> Particular Laico </c:v>
                </c:pt>
                <c:pt idx="4">
                  <c:v> Particular Religioso </c:v>
                </c:pt>
              </c:strCache>
            </c:strRef>
          </c:cat>
          <c:val>
            <c:numRef>
              <c:f>Rp_EdBachiySuper!$J$155:$J$159</c:f>
              <c:numCache>
                <c:formatCode>_-* #,##0_-;\-* #,##0_-;_-* "-"??_-;_-@_-</c:formatCode>
                <c:ptCount val="5"/>
                <c:pt idx="0">
                  <c:v>89899</c:v>
                </c:pt>
                <c:pt idx="1">
                  <c:v>10693</c:v>
                </c:pt>
                <c:pt idx="2">
                  <c:v>1275</c:v>
                </c:pt>
                <c:pt idx="3">
                  <c:v>18986</c:v>
                </c:pt>
                <c:pt idx="4">
                  <c:v>6946</c:v>
                </c:pt>
              </c:numCache>
            </c:numRef>
          </c:val>
          <c:extLst>
            <c:ext xmlns:c16="http://schemas.microsoft.com/office/drawing/2014/chart" uri="{C3380CC4-5D6E-409C-BE32-E72D297353CC}">
              <c16:uniqueId val="{00000000-8DBF-4189-B484-967C4EA671B3}"/>
            </c:ext>
          </c:extLst>
        </c:ser>
        <c:ser>
          <c:idx val="1"/>
          <c:order val="1"/>
          <c:tx>
            <c:strRef>
              <c:f>Rp_EdBachiySuper!$K$154</c:f>
              <c:strCache>
                <c:ptCount val="1"/>
                <c:pt idx="0">
                  <c:v>Mujer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Rp_EdBachiySuper!$I$155:$I$159</c:f>
              <c:strCache>
                <c:ptCount val="5"/>
                <c:pt idx="0">
                  <c:v> Fiscal </c:v>
                </c:pt>
                <c:pt idx="1">
                  <c:v> Fiscomisional </c:v>
                </c:pt>
                <c:pt idx="2">
                  <c:v> Municipal </c:v>
                </c:pt>
                <c:pt idx="3">
                  <c:v> Particular Laico </c:v>
                </c:pt>
                <c:pt idx="4">
                  <c:v> Particular Religioso </c:v>
                </c:pt>
              </c:strCache>
            </c:strRef>
          </c:cat>
          <c:val>
            <c:numRef>
              <c:f>Rp_EdBachiySuper!$K$155:$K$159</c:f>
              <c:numCache>
                <c:formatCode>_-* #,##0_-;\-* #,##0_-;_-* "-"??_-;_-@_-</c:formatCode>
                <c:ptCount val="5"/>
                <c:pt idx="0">
                  <c:v>95524</c:v>
                </c:pt>
                <c:pt idx="1">
                  <c:v>11989</c:v>
                </c:pt>
                <c:pt idx="2">
                  <c:v>1421</c:v>
                </c:pt>
                <c:pt idx="3">
                  <c:v>17729</c:v>
                </c:pt>
                <c:pt idx="4">
                  <c:v>9454</c:v>
                </c:pt>
              </c:numCache>
            </c:numRef>
          </c:val>
          <c:extLst>
            <c:ext xmlns:c16="http://schemas.microsoft.com/office/drawing/2014/chart" uri="{C3380CC4-5D6E-409C-BE32-E72D297353CC}">
              <c16:uniqueId val="{00000001-8DBF-4189-B484-967C4EA671B3}"/>
            </c:ext>
          </c:extLst>
        </c:ser>
        <c:dLbls>
          <c:dLblPos val="outEnd"/>
          <c:showLegendKey val="0"/>
          <c:showVal val="1"/>
          <c:showCatName val="0"/>
          <c:showSerName val="0"/>
          <c:showPercent val="0"/>
          <c:showBubbleSize val="0"/>
        </c:dLbls>
        <c:gapWidth val="444"/>
        <c:overlap val="-90"/>
        <c:axId val="460321344"/>
        <c:axId val="460321904"/>
      </c:barChart>
      <c:catAx>
        <c:axId val="460321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21904"/>
        <c:crosses val="autoZero"/>
        <c:auto val="1"/>
        <c:lblAlgn val="ctr"/>
        <c:lblOffset val="100"/>
        <c:noMultiLvlLbl val="0"/>
      </c:catAx>
      <c:valAx>
        <c:axId val="460321904"/>
        <c:scaling>
          <c:orientation val="minMax"/>
        </c:scaling>
        <c:delete val="1"/>
        <c:axPos val="l"/>
        <c:numFmt formatCode="_-* #,##0_-;\-* #,##0_-;_-* &quot;-&quot;??_-;_-@_-" sourceLinked="1"/>
        <c:majorTickMark val="none"/>
        <c:minorTickMark val="none"/>
        <c:tickLblPos val="nextTo"/>
        <c:crossAx val="4603213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n-US" sz="1400"/>
              <a:t>Estudiantes no aprobados</a:t>
            </a:r>
            <a:r>
              <a:rPr lang="en-US" sz="1400" baseline="0"/>
              <a:t> </a:t>
            </a:r>
            <a:r>
              <a:rPr lang="en-US" sz="1400"/>
              <a:t>Bachillerato</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Rp_EdBachiySuper!$J$154</c:f>
              <c:strCache>
                <c:ptCount val="1"/>
                <c:pt idx="0">
                  <c:v>Hombre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Rp_EdBachiySuper!$I$171:$I$175</c:f>
              <c:strCache>
                <c:ptCount val="5"/>
                <c:pt idx="0">
                  <c:v> Fiscal </c:v>
                </c:pt>
                <c:pt idx="1">
                  <c:v> Fiscomisional </c:v>
                </c:pt>
                <c:pt idx="2">
                  <c:v> Municipal </c:v>
                </c:pt>
                <c:pt idx="3">
                  <c:v> Particular Laico </c:v>
                </c:pt>
                <c:pt idx="4">
                  <c:v> Particular Religioso </c:v>
                </c:pt>
              </c:strCache>
            </c:strRef>
          </c:cat>
          <c:val>
            <c:numRef>
              <c:f>Rp_EdBachiySuper!$J$171:$J$175</c:f>
              <c:numCache>
                <c:formatCode>_-* #,##0_-;\-* #,##0_-;_-* "-"??_-;_-@_-</c:formatCode>
                <c:ptCount val="5"/>
                <c:pt idx="0">
                  <c:v>638</c:v>
                </c:pt>
                <c:pt idx="1">
                  <c:v>84</c:v>
                </c:pt>
                <c:pt idx="2">
                  <c:v>9</c:v>
                </c:pt>
                <c:pt idx="3">
                  <c:v>170</c:v>
                </c:pt>
                <c:pt idx="4">
                  <c:v>19</c:v>
                </c:pt>
              </c:numCache>
            </c:numRef>
          </c:val>
          <c:extLst>
            <c:ext xmlns:c16="http://schemas.microsoft.com/office/drawing/2014/chart" uri="{C3380CC4-5D6E-409C-BE32-E72D297353CC}">
              <c16:uniqueId val="{00000000-D59D-46CF-B46A-AED183534AEB}"/>
            </c:ext>
          </c:extLst>
        </c:ser>
        <c:ser>
          <c:idx val="1"/>
          <c:order val="1"/>
          <c:tx>
            <c:strRef>
              <c:f>Rp_EdBachiySuper!$K$154</c:f>
              <c:strCache>
                <c:ptCount val="1"/>
                <c:pt idx="0">
                  <c:v>Mujer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Rp_EdBachiySuper!$I$171:$I$175</c:f>
              <c:strCache>
                <c:ptCount val="5"/>
                <c:pt idx="0">
                  <c:v> Fiscal </c:v>
                </c:pt>
                <c:pt idx="1">
                  <c:v> Fiscomisional </c:v>
                </c:pt>
                <c:pt idx="2">
                  <c:v> Municipal </c:v>
                </c:pt>
                <c:pt idx="3">
                  <c:v> Particular Laico </c:v>
                </c:pt>
                <c:pt idx="4">
                  <c:v> Particular Religioso </c:v>
                </c:pt>
              </c:strCache>
            </c:strRef>
          </c:cat>
          <c:val>
            <c:numRef>
              <c:f>Rp_EdBachiySuper!$K$171:$K$175</c:f>
              <c:numCache>
                <c:formatCode>_-* #,##0_-;\-* #,##0_-;_-* "-"??_-;_-@_-</c:formatCode>
                <c:ptCount val="5"/>
                <c:pt idx="0">
                  <c:v>411</c:v>
                </c:pt>
                <c:pt idx="1">
                  <c:v>51</c:v>
                </c:pt>
                <c:pt idx="2">
                  <c:v>3</c:v>
                </c:pt>
                <c:pt idx="3">
                  <c:v>111</c:v>
                </c:pt>
                <c:pt idx="4">
                  <c:v>9</c:v>
                </c:pt>
              </c:numCache>
            </c:numRef>
          </c:val>
          <c:extLst>
            <c:ext xmlns:c16="http://schemas.microsoft.com/office/drawing/2014/chart" uri="{C3380CC4-5D6E-409C-BE32-E72D297353CC}">
              <c16:uniqueId val="{00000001-D59D-46CF-B46A-AED183534AEB}"/>
            </c:ext>
          </c:extLst>
        </c:ser>
        <c:dLbls>
          <c:dLblPos val="outEnd"/>
          <c:showLegendKey val="0"/>
          <c:showVal val="1"/>
          <c:showCatName val="0"/>
          <c:showSerName val="0"/>
          <c:showPercent val="0"/>
          <c:showBubbleSize val="0"/>
        </c:dLbls>
        <c:gapWidth val="444"/>
        <c:overlap val="-90"/>
        <c:axId val="460325264"/>
        <c:axId val="460325824"/>
      </c:barChart>
      <c:catAx>
        <c:axId val="46032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25824"/>
        <c:crosses val="autoZero"/>
        <c:auto val="1"/>
        <c:lblAlgn val="ctr"/>
        <c:lblOffset val="100"/>
        <c:noMultiLvlLbl val="0"/>
      </c:catAx>
      <c:valAx>
        <c:axId val="460325824"/>
        <c:scaling>
          <c:orientation val="minMax"/>
        </c:scaling>
        <c:delete val="1"/>
        <c:axPos val="l"/>
        <c:numFmt formatCode="_-* #,##0_-;\-* #,##0_-;_-* &quot;-&quot;??_-;_-@_-" sourceLinked="1"/>
        <c:majorTickMark val="none"/>
        <c:minorTickMark val="none"/>
        <c:tickLblPos val="nextTo"/>
        <c:crossAx val="460325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s-ES" sz="1200"/>
              <a:t>Avisos</a:t>
            </a:r>
            <a:r>
              <a:rPr lang="es-ES" sz="1200" baseline="0"/>
              <a:t> de Enfermedades</a:t>
            </a:r>
          </a:p>
          <a:p>
            <a:pPr>
              <a:defRPr sz="1200"/>
            </a:pPr>
            <a:r>
              <a:rPr lang="es-ES" sz="1200" b="1" i="0" u="none" strike="noStrike" baseline="0"/>
              <a:t>profesionales</a:t>
            </a:r>
            <a:endParaRPr lang="es-E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495-48DA-A4A9-C5FA978F3C1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495-48DA-A4A9-C5FA978F3C1D}"/>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495-48DA-A4A9-C5FA978F3C1D}"/>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E495-48DA-A4A9-C5FA978F3C1D}"/>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E495-48DA-A4A9-C5FA978F3C1D}"/>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E495-48DA-A4A9-C5FA978F3C1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'Empleo y S.Social'!$J$75:$J$80</c:f>
              <c:strCache>
                <c:ptCount val="6"/>
                <c:pt idx="0">
                  <c:v>Pichincha</c:v>
                </c:pt>
                <c:pt idx="1">
                  <c:v>Guayas</c:v>
                </c:pt>
                <c:pt idx="2">
                  <c:v>Cotopaxi</c:v>
                </c:pt>
                <c:pt idx="3">
                  <c:v>Santo domingo</c:v>
                </c:pt>
                <c:pt idx="4">
                  <c:v>Esmeralda</c:v>
                </c:pt>
                <c:pt idx="5">
                  <c:v>Resto de provincias</c:v>
                </c:pt>
              </c:strCache>
            </c:strRef>
          </c:cat>
          <c:val>
            <c:numRef>
              <c:f>'Empleo y S.Social'!$K$75:$K$80</c:f>
              <c:numCache>
                <c:formatCode>0.0%</c:formatCode>
                <c:ptCount val="6"/>
                <c:pt idx="0">
                  <c:v>0.58300653594771246</c:v>
                </c:pt>
                <c:pt idx="1">
                  <c:v>0.23790849673202613</c:v>
                </c:pt>
                <c:pt idx="2">
                  <c:v>2.4836601307189541E-2</c:v>
                </c:pt>
                <c:pt idx="3">
                  <c:v>2.3529411764705882E-2</c:v>
                </c:pt>
                <c:pt idx="4">
                  <c:v>1.8300653594771243E-2</c:v>
                </c:pt>
                <c:pt idx="5">
                  <c:v>0.11241830065359477</c:v>
                </c:pt>
              </c:numCache>
            </c:numRef>
          </c:val>
          <c:extLst>
            <c:ext xmlns:c16="http://schemas.microsoft.com/office/drawing/2014/chart" uri="{C3380CC4-5D6E-409C-BE32-E72D297353CC}">
              <c16:uniqueId val="{0000000C-E495-48DA-A4A9-C5FA978F3C1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n-US" sz="1400"/>
              <a:t>Estudiantes desertores Bachillerato</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Rp_EdBachiySuper!$J$154</c:f>
              <c:strCache>
                <c:ptCount val="1"/>
                <c:pt idx="0">
                  <c:v>Hombre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Rp_EdBachiySuper!$I$186:$I$190</c:f>
              <c:strCache>
                <c:ptCount val="5"/>
                <c:pt idx="0">
                  <c:v> Fiscal </c:v>
                </c:pt>
                <c:pt idx="1">
                  <c:v> Fiscomisional </c:v>
                </c:pt>
                <c:pt idx="2">
                  <c:v> Municipal </c:v>
                </c:pt>
                <c:pt idx="3">
                  <c:v> Particular Laico </c:v>
                </c:pt>
                <c:pt idx="4">
                  <c:v> Particular Religioso </c:v>
                </c:pt>
              </c:strCache>
            </c:strRef>
          </c:cat>
          <c:val>
            <c:numRef>
              <c:f>Rp_EdBachiySuper!$J$186:$J$190</c:f>
              <c:numCache>
                <c:formatCode>_-* #,##0_-;\-* #,##0_-;_-* "-"??_-;_-@_-</c:formatCode>
                <c:ptCount val="5"/>
                <c:pt idx="0">
                  <c:v>1616</c:v>
                </c:pt>
                <c:pt idx="1">
                  <c:v>362</c:v>
                </c:pt>
                <c:pt idx="2">
                  <c:v>21</c:v>
                </c:pt>
                <c:pt idx="3">
                  <c:v>547</c:v>
                </c:pt>
                <c:pt idx="4">
                  <c:v>106</c:v>
                </c:pt>
              </c:numCache>
            </c:numRef>
          </c:val>
          <c:extLst>
            <c:ext xmlns:c16="http://schemas.microsoft.com/office/drawing/2014/chart" uri="{C3380CC4-5D6E-409C-BE32-E72D297353CC}">
              <c16:uniqueId val="{00000000-A709-4E17-9D83-748404CFB26E}"/>
            </c:ext>
          </c:extLst>
        </c:ser>
        <c:ser>
          <c:idx val="1"/>
          <c:order val="1"/>
          <c:tx>
            <c:strRef>
              <c:f>Rp_EdBachiySuper!$K$154</c:f>
              <c:strCache>
                <c:ptCount val="1"/>
                <c:pt idx="0">
                  <c:v>Mujer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Rp_EdBachiySuper!$I$186:$I$190</c:f>
              <c:strCache>
                <c:ptCount val="5"/>
                <c:pt idx="0">
                  <c:v> Fiscal </c:v>
                </c:pt>
                <c:pt idx="1">
                  <c:v> Fiscomisional </c:v>
                </c:pt>
                <c:pt idx="2">
                  <c:v> Municipal </c:v>
                </c:pt>
                <c:pt idx="3">
                  <c:v> Particular Laico </c:v>
                </c:pt>
                <c:pt idx="4">
                  <c:v> Particular Religioso </c:v>
                </c:pt>
              </c:strCache>
            </c:strRef>
          </c:cat>
          <c:val>
            <c:numRef>
              <c:f>Rp_EdBachiySuper!$K$186:$K$190</c:f>
              <c:numCache>
                <c:formatCode>_-* #,##0_-;\-* #,##0_-;_-* "-"??_-;_-@_-</c:formatCode>
                <c:ptCount val="5"/>
                <c:pt idx="0">
                  <c:v>1637</c:v>
                </c:pt>
                <c:pt idx="1">
                  <c:v>315</c:v>
                </c:pt>
                <c:pt idx="2">
                  <c:v>12</c:v>
                </c:pt>
                <c:pt idx="3">
                  <c:v>383</c:v>
                </c:pt>
                <c:pt idx="4">
                  <c:v>79</c:v>
                </c:pt>
              </c:numCache>
            </c:numRef>
          </c:val>
          <c:extLst>
            <c:ext xmlns:c16="http://schemas.microsoft.com/office/drawing/2014/chart" uri="{C3380CC4-5D6E-409C-BE32-E72D297353CC}">
              <c16:uniqueId val="{00000001-A709-4E17-9D83-748404CFB26E}"/>
            </c:ext>
          </c:extLst>
        </c:ser>
        <c:dLbls>
          <c:dLblPos val="outEnd"/>
          <c:showLegendKey val="0"/>
          <c:showVal val="1"/>
          <c:showCatName val="0"/>
          <c:showSerName val="0"/>
          <c:showPercent val="0"/>
          <c:showBubbleSize val="0"/>
        </c:dLbls>
        <c:gapWidth val="444"/>
        <c:overlap val="-90"/>
        <c:axId val="460329184"/>
        <c:axId val="460329744"/>
      </c:barChart>
      <c:catAx>
        <c:axId val="460329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29744"/>
        <c:crosses val="autoZero"/>
        <c:auto val="1"/>
        <c:lblAlgn val="ctr"/>
        <c:lblOffset val="100"/>
        <c:noMultiLvlLbl val="0"/>
      </c:catAx>
      <c:valAx>
        <c:axId val="460329744"/>
        <c:scaling>
          <c:orientation val="minMax"/>
        </c:scaling>
        <c:delete val="1"/>
        <c:axPos val="l"/>
        <c:numFmt formatCode="_-* #,##0_-;\-* #,##0_-;_-* &quot;-&quot;??_-;_-@_-" sourceLinked="1"/>
        <c:majorTickMark val="none"/>
        <c:minorTickMark val="none"/>
        <c:tickLblPos val="nextTo"/>
        <c:crossAx val="4603291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s-ES" sz="1200"/>
              <a:t>Matriculados en primer semestre</a:t>
            </a:r>
          </a:p>
        </c:rich>
      </c:tx>
      <c:layout>
        <c:manualLayout>
          <c:xMode val="edge"/>
          <c:yMode val="edge"/>
          <c:x val="0.18584648915190197"/>
          <c:y val="1.6346157558939482E-2"/>
        </c:manualLayout>
      </c:layout>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Rp_EdBachiySuper!$I$288</c:f>
              <c:strCache>
                <c:ptCount val="1"/>
                <c:pt idx="0">
                  <c:v>2016</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Rp_EdBachiySuper!$J$287:$K$287</c:f>
              <c:strCache>
                <c:ptCount val="2"/>
                <c:pt idx="0">
                  <c:v>Hombre</c:v>
                </c:pt>
                <c:pt idx="1">
                  <c:v>Mujer</c:v>
                </c:pt>
              </c:strCache>
            </c:strRef>
          </c:cat>
          <c:val>
            <c:numRef>
              <c:f>Rp_EdBachiySuper!$J$288:$K$288</c:f>
              <c:numCache>
                <c:formatCode>_-* #,##0_-;\-* #,##0_-;_-* "-"??_-;_-@_-</c:formatCode>
                <c:ptCount val="2"/>
                <c:pt idx="0">
                  <c:v>28230</c:v>
                </c:pt>
                <c:pt idx="1">
                  <c:v>29907</c:v>
                </c:pt>
              </c:numCache>
            </c:numRef>
          </c:val>
          <c:extLst>
            <c:ext xmlns:c16="http://schemas.microsoft.com/office/drawing/2014/chart" uri="{C3380CC4-5D6E-409C-BE32-E72D297353CC}">
              <c16:uniqueId val="{00000001-3EF1-4CC3-82DF-33C03E1F4744}"/>
            </c:ext>
          </c:extLst>
        </c:ser>
        <c:ser>
          <c:idx val="1"/>
          <c:order val="1"/>
          <c:tx>
            <c:strRef>
              <c:f>Rp_EdBachiySuper!$I$289</c:f>
              <c:strCache>
                <c:ptCount val="1"/>
                <c:pt idx="0">
                  <c:v>2017</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Rp_EdBachiySuper!$J$287:$K$287</c:f>
              <c:strCache>
                <c:ptCount val="2"/>
                <c:pt idx="0">
                  <c:v>Hombre</c:v>
                </c:pt>
                <c:pt idx="1">
                  <c:v>Mujer</c:v>
                </c:pt>
              </c:strCache>
            </c:strRef>
          </c:cat>
          <c:val>
            <c:numRef>
              <c:f>Rp_EdBachiySuper!$J$289:$K$289</c:f>
              <c:numCache>
                <c:formatCode>_-* #,##0_-;\-* #,##0_-;_-* "-"??_-;_-@_-</c:formatCode>
                <c:ptCount val="2"/>
                <c:pt idx="0">
                  <c:v>35404</c:v>
                </c:pt>
                <c:pt idx="1">
                  <c:v>34675</c:v>
                </c:pt>
              </c:numCache>
            </c:numRef>
          </c:val>
          <c:extLst>
            <c:ext xmlns:c16="http://schemas.microsoft.com/office/drawing/2014/chart" uri="{C3380CC4-5D6E-409C-BE32-E72D297353CC}">
              <c16:uniqueId val="{00000002-3EF1-4CC3-82DF-33C03E1F4744}"/>
            </c:ext>
          </c:extLst>
        </c:ser>
        <c:dLbls>
          <c:dLblPos val="outEnd"/>
          <c:showLegendKey val="0"/>
          <c:showVal val="1"/>
          <c:showCatName val="0"/>
          <c:showSerName val="0"/>
          <c:showPercent val="0"/>
          <c:showBubbleSize val="0"/>
        </c:dLbls>
        <c:gapWidth val="444"/>
        <c:overlap val="-90"/>
        <c:axId val="460333104"/>
        <c:axId val="460333664"/>
      </c:barChart>
      <c:catAx>
        <c:axId val="460333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33664"/>
        <c:crosses val="autoZero"/>
        <c:auto val="1"/>
        <c:lblAlgn val="ctr"/>
        <c:lblOffset val="100"/>
        <c:noMultiLvlLbl val="0"/>
      </c:catAx>
      <c:valAx>
        <c:axId val="460333664"/>
        <c:scaling>
          <c:orientation val="minMax"/>
        </c:scaling>
        <c:delete val="1"/>
        <c:axPos val="l"/>
        <c:numFmt formatCode="_-* #,##0_-;\-* #,##0_-;_-* &quot;-&quot;??_-;_-@_-" sourceLinked="1"/>
        <c:majorTickMark val="none"/>
        <c:minorTickMark val="none"/>
        <c:tickLblPos val="nextTo"/>
        <c:crossAx val="460333104"/>
        <c:crosses val="autoZero"/>
        <c:crossBetween val="between"/>
      </c:valAx>
      <c:spPr>
        <a:noFill/>
        <a:ln>
          <a:noFill/>
        </a:ln>
        <a:effectLst/>
      </c:spPr>
    </c:plotArea>
    <c:legend>
      <c:legendPos val="t"/>
      <c:layout>
        <c:manualLayout>
          <c:xMode val="edge"/>
          <c:yMode val="edge"/>
          <c:x val="0.36671757737972344"/>
          <c:y val="0.89391686970653716"/>
          <c:w val="0.24520548532921843"/>
          <c:h val="9.19477798185447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Rp_EdBachiySuper!$I$293</c:f>
              <c:strCache>
                <c:ptCount val="1"/>
                <c:pt idx="0">
                  <c:v>Particular Autofinanciada</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Rp_EdBachiySuper!$K$292:$L$292</c:f>
              <c:numCache>
                <c:formatCode>General</c:formatCode>
                <c:ptCount val="2"/>
                <c:pt idx="0">
                  <c:v>2016</c:v>
                </c:pt>
                <c:pt idx="1">
                  <c:v>2017</c:v>
                </c:pt>
              </c:numCache>
            </c:numRef>
          </c:cat>
          <c:val>
            <c:numRef>
              <c:f>Rp_EdBachiySuper!$K$293:$L$293</c:f>
              <c:numCache>
                <c:formatCode>_-* #,##0_-;\-* #,##0_-;_-* "-"??_-;_-@_-</c:formatCode>
                <c:ptCount val="2"/>
                <c:pt idx="0">
                  <c:v>34258</c:v>
                </c:pt>
                <c:pt idx="1">
                  <c:v>31893</c:v>
                </c:pt>
              </c:numCache>
            </c:numRef>
          </c:val>
          <c:extLst>
            <c:ext xmlns:c16="http://schemas.microsoft.com/office/drawing/2014/chart" uri="{C3380CC4-5D6E-409C-BE32-E72D297353CC}">
              <c16:uniqueId val="{00000000-2E58-4B76-A13B-448493C92455}"/>
            </c:ext>
          </c:extLst>
        </c:ser>
        <c:ser>
          <c:idx val="1"/>
          <c:order val="1"/>
          <c:tx>
            <c:strRef>
              <c:f>Rp_EdBachiySuper!$I$294</c:f>
              <c:strCache>
                <c:ptCount val="1"/>
                <c:pt idx="0">
                  <c:v>Particular Cofinanciada</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Rp_EdBachiySuper!$K$292:$L$292</c:f>
              <c:numCache>
                <c:formatCode>General</c:formatCode>
                <c:ptCount val="2"/>
                <c:pt idx="0">
                  <c:v>2016</c:v>
                </c:pt>
                <c:pt idx="1">
                  <c:v>2017</c:v>
                </c:pt>
              </c:numCache>
            </c:numRef>
          </c:cat>
          <c:val>
            <c:numRef>
              <c:f>Rp_EdBachiySuper!$K$294:$L$294</c:f>
              <c:numCache>
                <c:formatCode>_-* #,##0_-;\-* #,##0_-;_-* "-"??_-;_-@_-</c:formatCode>
                <c:ptCount val="2"/>
                <c:pt idx="0">
                  <c:v>3201</c:v>
                </c:pt>
                <c:pt idx="1">
                  <c:v>3338</c:v>
                </c:pt>
              </c:numCache>
            </c:numRef>
          </c:val>
          <c:extLst>
            <c:ext xmlns:c16="http://schemas.microsoft.com/office/drawing/2014/chart" uri="{C3380CC4-5D6E-409C-BE32-E72D297353CC}">
              <c16:uniqueId val="{00000001-2E58-4B76-A13B-448493C92455}"/>
            </c:ext>
          </c:extLst>
        </c:ser>
        <c:ser>
          <c:idx val="2"/>
          <c:order val="2"/>
          <c:tx>
            <c:strRef>
              <c:f>Rp_EdBachiySuper!$I$295</c:f>
              <c:strCache>
                <c:ptCount val="1"/>
                <c:pt idx="0">
                  <c:v>Pública</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Rp_EdBachiySuper!$K$292:$L$292</c:f>
              <c:numCache>
                <c:formatCode>General</c:formatCode>
                <c:ptCount val="2"/>
                <c:pt idx="0">
                  <c:v>2016</c:v>
                </c:pt>
                <c:pt idx="1">
                  <c:v>2017</c:v>
                </c:pt>
              </c:numCache>
            </c:numRef>
          </c:cat>
          <c:val>
            <c:numRef>
              <c:f>Rp_EdBachiySuper!$K$295:$L$295</c:f>
              <c:numCache>
                <c:formatCode>_-* #,##0_-;\-* #,##0_-;_-* "-"??_-;_-@_-</c:formatCode>
                <c:ptCount val="2"/>
                <c:pt idx="0">
                  <c:v>20678</c:v>
                </c:pt>
                <c:pt idx="1">
                  <c:v>34848</c:v>
                </c:pt>
              </c:numCache>
            </c:numRef>
          </c:val>
          <c:extLst>
            <c:ext xmlns:c16="http://schemas.microsoft.com/office/drawing/2014/chart" uri="{C3380CC4-5D6E-409C-BE32-E72D297353CC}">
              <c16:uniqueId val="{00000002-2E58-4B76-A13B-448493C92455}"/>
            </c:ext>
          </c:extLst>
        </c:ser>
        <c:dLbls>
          <c:dLblPos val="outEnd"/>
          <c:showLegendKey val="0"/>
          <c:showVal val="1"/>
          <c:showCatName val="0"/>
          <c:showSerName val="0"/>
          <c:showPercent val="0"/>
          <c:showBubbleSize val="0"/>
        </c:dLbls>
        <c:gapWidth val="164"/>
        <c:overlap val="-22"/>
        <c:axId val="460337584"/>
        <c:axId val="460338144"/>
      </c:barChart>
      <c:catAx>
        <c:axId val="460337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0338144"/>
        <c:crosses val="autoZero"/>
        <c:auto val="1"/>
        <c:lblAlgn val="ctr"/>
        <c:lblOffset val="100"/>
        <c:noMultiLvlLbl val="0"/>
      </c:catAx>
      <c:valAx>
        <c:axId val="460338144"/>
        <c:scaling>
          <c:orientation val="minMax"/>
        </c:scaling>
        <c:delete val="1"/>
        <c:axPos val="l"/>
        <c:numFmt formatCode="_-* #,##0_-;\-* #,##0_-;_-* &quot;-&quot;??_-;_-@_-" sourceLinked="1"/>
        <c:majorTickMark val="none"/>
        <c:minorTickMark val="none"/>
        <c:tickLblPos val="nextTo"/>
        <c:crossAx val="460337584"/>
        <c:crosses val="autoZero"/>
        <c:crossBetween val="between"/>
      </c:valAx>
      <c:spPr>
        <a:noFill/>
        <a:ln>
          <a:noFill/>
        </a:ln>
        <a:effectLst/>
      </c:spPr>
    </c:plotArea>
    <c:legend>
      <c:legendPos val="t"/>
      <c:layout>
        <c:manualLayout>
          <c:xMode val="edge"/>
          <c:yMode val="edge"/>
          <c:x val="4.9999900529948016E-2"/>
          <c:y val="3.0747551639192884E-2"/>
          <c:w val="0.89999991473995544"/>
          <c:h val="8.8954100109369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ESTUDIANTES 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Rp_EdBachiySuper!$G$306</c:f>
              <c:strCache>
                <c:ptCount val="1"/>
                <c:pt idx="0">
                  <c:v>NÚMERO DE ESTUDIANTES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Rp_EdBachiySuper!$B$307:$F$316</c:f>
              <c:strCache>
                <c:ptCount val="10"/>
                <c:pt idx="0">
                  <c:v>ENFERMERÍA</c:v>
                </c:pt>
                <c:pt idx="1">
                  <c:v>TÉCNICO SUPERIOR EN SEGURIDAD CIUDADANA Y ORDEN PÚBLICO</c:v>
                </c:pt>
                <c:pt idx="2">
                  <c:v>ADMINISTRACIÓN DE EMPRESAS</c:v>
                </c:pt>
                <c:pt idx="3">
                  <c:v>TECNOLOGÍA EN DESARROLLO INFANTIL INTEGRAL</c:v>
                </c:pt>
                <c:pt idx="4">
                  <c:v>ADMINISTRACIÓN BANCARIA Y FINANCIERA</c:v>
                </c:pt>
                <c:pt idx="5">
                  <c:v>ADMINISTRACIÓN DE RECURSOS HUMANOS-PERSONAL</c:v>
                </c:pt>
                <c:pt idx="6">
                  <c:v>DESARROLLO DEL TALENTO INFANTIL</c:v>
                </c:pt>
                <c:pt idx="7">
                  <c:v>ADMINISTRACIÓN DE EMPRESAS</c:v>
                </c:pt>
                <c:pt idx="8">
                  <c:v>ADMINISTRACIÓN DE EMPRESAS</c:v>
                </c:pt>
                <c:pt idx="9">
                  <c:v>DISEÑO GRAFICO</c:v>
                </c:pt>
              </c:strCache>
            </c:strRef>
          </c:cat>
          <c:val>
            <c:numRef>
              <c:f>Rp_EdBachiySuper!$G$307:$G$316</c:f>
              <c:numCache>
                <c:formatCode>#,##0</c:formatCode>
                <c:ptCount val="10"/>
                <c:pt idx="0">
                  <c:v>4549</c:v>
                </c:pt>
                <c:pt idx="1">
                  <c:v>2662</c:v>
                </c:pt>
                <c:pt idx="2">
                  <c:v>1714</c:v>
                </c:pt>
                <c:pt idx="3">
                  <c:v>1255</c:v>
                </c:pt>
                <c:pt idx="4">
                  <c:v>1057</c:v>
                </c:pt>
                <c:pt idx="5">
                  <c:v>923</c:v>
                </c:pt>
                <c:pt idx="6">
                  <c:v>923</c:v>
                </c:pt>
                <c:pt idx="7">
                  <c:v>802</c:v>
                </c:pt>
                <c:pt idx="8">
                  <c:v>785</c:v>
                </c:pt>
                <c:pt idx="9">
                  <c:v>770</c:v>
                </c:pt>
              </c:numCache>
            </c:numRef>
          </c:val>
          <c:extLst>
            <c:ext xmlns:c16="http://schemas.microsoft.com/office/drawing/2014/chart" uri="{C3380CC4-5D6E-409C-BE32-E72D297353CC}">
              <c16:uniqueId val="{0000000D-3687-47B9-A146-B4B1B62E49D6}"/>
            </c:ext>
          </c:extLst>
        </c:ser>
        <c:dLbls>
          <c:showLegendKey val="0"/>
          <c:showVal val="0"/>
          <c:showCatName val="0"/>
          <c:showSerName val="0"/>
          <c:showPercent val="0"/>
          <c:showBubbleSize val="0"/>
        </c:dLbls>
        <c:gapWidth val="219"/>
        <c:overlap val="-27"/>
        <c:axId val="460340944"/>
        <c:axId val="460341504"/>
      </c:barChart>
      <c:catAx>
        <c:axId val="46034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0341504"/>
        <c:crosses val="autoZero"/>
        <c:auto val="1"/>
        <c:lblAlgn val="ctr"/>
        <c:lblOffset val="100"/>
        <c:noMultiLvlLbl val="0"/>
      </c:catAx>
      <c:valAx>
        <c:axId val="460341504"/>
        <c:scaling>
          <c:orientation val="minMax"/>
        </c:scaling>
        <c:delete val="1"/>
        <c:axPos val="l"/>
        <c:numFmt formatCode="#,##0" sourceLinked="1"/>
        <c:majorTickMark val="none"/>
        <c:minorTickMark val="none"/>
        <c:tickLblPos val="nextTo"/>
        <c:crossAx val="46034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ESTUDIANTES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Rp_EdBachiySuper!$G$306</c:f>
              <c:strCache>
                <c:ptCount val="1"/>
                <c:pt idx="0">
                  <c:v>NÚMERO DE ESTUDIANTES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Rp_EdBachiySuper!$B$328:$F$337</c:f>
              <c:strCache>
                <c:ptCount val="10"/>
                <c:pt idx="0">
                  <c:v>TÉCNICO SUPERIOR EN SEGURIDAD CIUDADANA Y ORDEN PÚBLICO</c:v>
                </c:pt>
                <c:pt idx="1">
                  <c:v>ENFERMERÍA</c:v>
                </c:pt>
                <c:pt idx="2">
                  <c:v>TECNOLOGÍA EN DESARROLLO INFANTIL INTEGRAL</c:v>
                </c:pt>
                <c:pt idx="3">
                  <c:v>ADMINISTRACIÓN DE EMPRESAS</c:v>
                </c:pt>
                <c:pt idx="4">
                  <c:v>ADMINISTRACIÓN BANCARIA Y FINANCIERA</c:v>
                </c:pt>
                <c:pt idx="5">
                  <c:v>DESARROLLO DEL TALENTO INFANTIL</c:v>
                </c:pt>
                <c:pt idx="6">
                  <c:v>ADMINISTRACIÓN DE RECURSOS HUMANOS-PERSONAL</c:v>
                </c:pt>
                <c:pt idx="7">
                  <c:v>DISEÑO GRAFICO</c:v>
                </c:pt>
                <c:pt idx="8">
                  <c:v>PARVULARIO</c:v>
                </c:pt>
                <c:pt idx="9">
                  <c:v>ANÁLISIS DE SISTEMAS</c:v>
                </c:pt>
              </c:strCache>
            </c:strRef>
          </c:cat>
          <c:val>
            <c:numRef>
              <c:f>Rp_EdBachiySuper!$G$328:$G$337</c:f>
              <c:numCache>
                <c:formatCode>#,##0</c:formatCode>
                <c:ptCount val="10"/>
                <c:pt idx="0">
                  <c:v>4772</c:v>
                </c:pt>
                <c:pt idx="1">
                  <c:v>2401</c:v>
                </c:pt>
                <c:pt idx="2">
                  <c:v>2026</c:v>
                </c:pt>
                <c:pt idx="3">
                  <c:v>1770</c:v>
                </c:pt>
                <c:pt idx="4">
                  <c:v>1227</c:v>
                </c:pt>
                <c:pt idx="5">
                  <c:v>1064</c:v>
                </c:pt>
                <c:pt idx="6">
                  <c:v>1020</c:v>
                </c:pt>
                <c:pt idx="7">
                  <c:v>769</c:v>
                </c:pt>
                <c:pt idx="8">
                  <c:v>747</c:v>
                </c:pt>
                <c:pt idx="9">
                  <c:v>738</c:v>
                </c:pt>
              </c:numCache>
            </c:numRef>
          </c:val>
          <c:extLst>
            <c:ext xmlns:c16="http://schemas.microsoft.com/office/drawing/2014/chart" uri="{C3380CC4-5D6E-409C-BE32-E72D297353CC}">
              <c16:uniqueId val="{00000000-C324-41FA-BA12-41C2AE318F44}"/>
            </c:ext>
          </c:extLst>
        </c:ser>
        <c:dLbls>
          <c:showLegendKey val="0"/>
          <c:showVal val="0"/>
          <c:showCatName val="0"/>
          <c:showSerName val="0"/>
          <c:showPercent val="0"/>
          <c:showBubbleSize val="0"/>
        </c:dLbls>
        <c:gapWidth val="219"/>
        <c:overlap val="-27"/>
        <c:axId val="460343744"/>
        <c:axId val="460344304"/>
      </c:barChart>
      <c:catAx>
        <c:axId val="46034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0344304"/>
        <c:crosses val="autoZero"/>
        <c:auto val="1"/>
        <c:lblAlgn val="ctr"/>
        <c:lblOffset val="100"/>
        <c:noMultiLvlLbl val="0"/>
      </c:catAx>
      <c:valAx>
        <c:axId val="460344304"/>
        <c:scaling>
          <c:orientation val="minMax"/>
        </c:scaling>
        <c:delete val="1"/>
        <c:axPos val="l"/>
        <c:numFmt formatCode="#,##0" sourceLinked="1"/>
        <c:majorTickMark val="none"/>
        <c:minorTickMark val="none"/>
        <c:tickLblPos val="nextTo"/>
        <c:crossAx val="460343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s-ES" sz="1200"/>
              <a:t>Matriculados en primer semestre</a:t>
            </a:r>
          </a:p>
        </c:rich>
      </c:tx>
      <c:layout>
        <c:manualLayout>
          <c:xMode val="edge"/>
          <c:yMode val="edge"/>
          <c:x val="0.18584648915190197"/>
          <c:y val="1.6346157558939482E-2"/>
        </c:manualLayout>
      </c:layout>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Rp_EdBachiySuper!$I$355</c:f>
              <c:strCache>
                <c:ptCount val="1"/>
                <c:pt idx="0">
                  <c:v>2015</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Rp_EdBachiySuper!$J$287:$K$287</c:f>
              <c:strCache>
                <c:ptCount val="2"/>
                <c:pt idx="0">
                  <c:v>Hombre</c:v>
                </c:pt>
                <c:pt idx="1">
                  <c:v>Mujer</c:v>
                </c:pt>
              </c:strCache>
            </c:strRef>
          </c:cat>
          <c:val>
            <c:numRef>
              <c:f>Rp_EdBachiySuper!$J$355:$K$355</c:f>
              <c:numCache>
                <c:formatCode>_-* #,##0_-;\-* #,##0_-;_-* "-"??_-;_-@_-</c:formatCode>
                <c:ptCount val="2"/>
                <c:pt idx="0">
                  <c:v>276004</c:v>
                </c:pt>
                <c:pt idx="1">
                  <c:v>310372</c:v>
                </c:pt>
              </c:numCache>
            </c:numRef>
          </c:val>
          <c:extLst>
            <c:ext xmlns:c16="http://schemas.microsoft.com/office/drawing/2014/chart" uri="{C3380CC4-5D6E-409C-BE32-E72D297353CC}">
              <c16:uniqueId val="{00000000-0E34-4F33-93B8-4A5D2D5365EF}"/>
            </c:ext>
          </c:extLst>
        </c:ser>
        <c:ser>
          <c:idx val="1"/>
          <c:order val="1"/>
          <c:tx>
            <c:strRef>
              <c:f>Rp_EdBachiySuper!$I$356</c:f>
              <c:strCache>
                <c:ptCount val="1"/>
                <c:pt idx="0">
                  <c:v>2016</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Rp_EdBachiySuper!$J$287:$K$287</c:f>
              <c:strCache>
                <c:ptCount val="2"/>
                <c:pt idx="0">
                  <c:v>Hombre</c:v>
                </c:pt>
                <c:pt idx="1">
                  <c:v>Mujer</c:v>
                </c:pt>
              </c:strCache>
            </c:strRef>
          </c:cat>
          <c:val>
            <c:numRef>
              <c:f>Rp_EdBachiySuper!$J$356:$K$356</c:f>
              <c:numCache>
                <c:formatCode>_-* #,##0_-;\-* #,##0_-;_-* "-"??_-;_-@_-</c:formatCode>
                <c:ptCount val="2"/>
                <c:pt idx="0">
                  <c:v>282438</c:v>
                </c:pt>
                <c:pt idx="1">
                  <c:v>311668</c:v>
                </c:pt>
              </c:numCache>
            </c:numRef>
          </c:val>
          <c:extLst>
            <c:ext xmlns:c16="http://schemas.microsoft.com/office/drawing/2014/chart" uri="{C3380CC4-5D6E-409C-BE32-E72D297353CC}">
              <c16:uniqueId val="{00000001-0E34-4F33-93B8-4A5D2D5365EF}"/>
            </c:ext>
          </c:extLst>
        </c:ser>
        <c:dLbls>
          <c:dLblPos val="outEnd"/>
          <c:showLegendKey val="0"/>
          <c:showVal val="1"/>
          <c:showCatName val="0"/>
          <c:showSerName val="0"/>
          <c:showPercent val="0"/>
          <c:showBubbleSize val="0"/>
        </c:dLbls>
        <c:gapWidth val="444"/>
        <c:overlap val="-90"/>
        <c:axId val="460347104"/>
        <c:axId val="460347664"/>
      </c:barChart>
      <c:catAx>
        <c:axId val="460347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47664"/>
        <c:crosses val="autoZero"/>
        <c:auto val="1"/>
        <c:lblAlgn val="ctr"/>
        <c:lblOffset val="100"/>
        <c:noMultiLvlLbl val="0"/>
      </c:catAx>
      <c:valAx>
        <c:axId val="460347664"/>
        <c:scaling>
          <c:orientation val="minMax"/>
        </c:scaling>
        <c:delete val="1"/>
        <c:axPos val="l"/>
        <c:numFmt formatCode="_-* #,##0_-;\-* #,##0_-;_-* &quot;-&quot;??_-;_-@_-" sourceLinked="1"/>
        <c:majorTickMark val="none"/>
        <c:minorTickMark val="none"/>
        <c:tickLblPos val="nextTo"/>
        <c:crossAx val="460347104"/>
        <c:crosses val="autoZero"/>
        <c:crossBetween val="between"/>
      </c:valAx>
      <c:spPr>
        <a:noFill/>
        <a:ln>
          <a:noFill/>
        </a:ln>
        <a:effectLst/>
      </c:spPr>
    </c:plotArea>
    <c:legend>
      <c:legendPos val="t"/>
      <c:layout>
        <c:manualLayout>
          <c:xMode val="edge"/>
          <c:yMode val="edge"/>
          <c:x val="0.36671757737972344"/>
          <c:y val="0.89391686970653716"/>
          <c:w val="0.24520548532921843"/>
          <c:h val="9.19477798185447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Rp_EdBachiySuper!$I$360</c:f>
              <c:strCache>
                <c:ptCount val="1"/>
                <c:pt idx="0">
                  <c:v>Particular Autofinanciada</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Rp_EdBachiySuper!$K$292:$L$292</c:f>
              <c:numCache>
                <c:formatCode>General</c:formatCode>
                <c:ptCount val="2"/>
                <c:pt idx="0">
                  <c:v>2016</c:v>
                </c:pt>
                <c:pt idx="1">
                  <c:v>2017</c:v>
                </c:pt>
              </c:numCache>
            </c:numRef>
          </c:cat>
          <c:val>
            <c:numRef>
              <c:f>Rp_EdBachiySuper!$K$360:$L$360</c:f>
              <c:numCache>
                <c:formatCode>_-* #,##0_-;\-* #,##0_-;_-* "-"??_-;_-@_-</c:formatCode>
                <c:ptCount val="2"/>
                <c:pt idx="0">
                  <c:v>73897</c:v>
                </c:pt>
                <c:pt idx="1">
                  <c:v>83588</c:v>
                </c:pt>
              </c:numCache>
            </c:numRef>
          </c:val>
          <c:extLst>
            <c:ext xmlns:c16="http://schemas.microsoft.com/office/drawing/2014/chart" uri="{C3380CC4-5D6E-409C-BE32-E72D297353CC}">
              <c16:uniqueId val="{00000000-F3E2-4416-B127-1525E006B0B8}"/>
            </c:ext>
          </c:extLst>
        </c:ser>
        <c:ser>
          <c:idx val="1"/>
          <c:order val="1"/>
          <c:tx>
            <c:strRef>
              <c:f>Rp_EdBachiySuper!$I$361</c:f>
              <c:strCache>
                <c:ptCount val="1"/>
                <c:pt idx="0">
                  <c:v>Particular Cofinanciada</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Rp_EdBachiySuper!$K$292:$L$292</c:f>
              <c:numCache>
                <c:formatCode>General</c:formatCode>
                <c:ptCount val="2"/>
                <c:pt idx="0">
                  <c:v>2016</c:v>
                </c:pt>
                <c:pt idx="1">
                  <c:v>2017</c:v>
                </c:pt>
              </c:numCache>
            </c:numRef>
          </c:cat>
          <c:val>
            <c:numRef>
              <c:f>Rp_EdBachiySuper!$K$361:$L$361</c:f>
              <c:numCache>
                <c:formatCode>_-* #,##0_-;\-* #,##0_-;_-* "-"??_-;_-@_-</c:formatCode>
                <c:ptCount val="2"/>
                <c:pt idx="0">
                  <c:v>168187</c:v>
                </c:pt>
                <c:pt idx="1">
                  <c:v>166851</c:v>
                </c:pt>
              </c:numCache>
            </c:numRef>
          </c:val>
          <c:extLst>
            <c:ext xmlns:c16="http://schemas.microsoft.com/office/drawing/2014/chart" uri="{C3380CC4-5D6E-409C-BE32-E72D297353CC}">
              <c16:uniqueId val="{00000001-F3E2-4416-B127-1525E006B0B8}"/>
            </c:ext>
          </c:extLst>
        </c:ser>
        <c:ser>
          <c:idx val="2"/>
          <c:order val="2"/>
          <c:tx>
            <c:strRef>
              <c:f>Rp_EdBachiySuper!$I$362</c:f>
              <c:strCache>
                <c:ptCount val="1"/>
                <c:pt idx="0">
                  <c:v>Pública</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Rp_EdBachiySuper!$K$292:$L$292</c:f>
              <c:numCache>
                <c:formatCode>General</c:formatCode>
                <c:ptCount val="2"/>
                <c:pt idx="0">
                  <c:v>2016</c:v>
                </c:pt>
                <c:pt idx="1">
                  <c:v>2017</c:v>
                </c:pt>
              </c:numCache>
            </c:numRef>
          </c:cat>
          <c:val>
            <c:numRef>
              <c:f>Rp_EdBachiySuper!$K$362:$L$362</c:f>
              <c:numCache>
                <c:formatCode>_-* #,##0_-;\-* #,##0_-;_-* "-"??_-;_-@_-</c:formatCode>
                <c:ptCount val="2"/>
                <c:pt idx="0">
                  <c:v>344292</c:v>
                </c:pt>
                <c:pt idx="1">
                  <c:v>343667</c:v>
                </c:pt>
              </c:numCache>
            </c:numRef>
          </c:val>
          <c:extLst>
            <c:ext xmlns:c16="http://schemas.microsoft.com/office/drawing/2014/chart" uri="{C3380CC4-5D6E-409C-BE32-E72D297353CC}">
              <c16:uniqueId val="{00000002-F3E2-4416-B127-1525E006B0B8}"/>
            </c:ext>
          </c:extLst>
        </c:ser>
        <c:dLbls>
          <c:dLblPos val="outEnd"/>
          <c:showLegendKey val="0"/>
          <c:showVal val="1"/>
          <c:showCatName val="0"/>
          <c:showSerName val="0"/>
          <c:showPercent val="0"/>
          <c:showBubbleSize val="0"/>
        </c:dLbls>
        <c:gapWidth val="164"/>
        <c:overlap val="-22"/>
        <c:axId val="460351584"/>
        <c:axId val="460352144"/>
      </c:barChart>
      <c:catAx>
        <c:axId val="460351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0352144"/>
        <c:crosses val="autoZero"/>
        <c:auto val="1"/>
        <c:lblAlgn val="ctr"/>
        <c:lblOffset val="100"/>
        <c:noMultiLvlLbl val="0"/>
      </c:catAx>
      <c:valAx>
        <c:axId val="460352144"/>
        <c:scaling>
          <c:orientation val="minMax"/>
        </c:scaling>
        <c:delete val="1"/>
        <c:axPos val="l"/>
        <c:numFmt formatCode="_-* #,##0_-;\-* #,##0_-;_-* &quot;-&quot;??_-;_-@_-" sourceLinked="1"/>
        <c:majorTickMark val="none"/>
        <c:minorTickMark val="none"/>
        <c:tickLblPos val="nextTo"/>
        <c:crossAx val="460351584"/>
        <c:crosses val="autoZero"/>
        <c:crossBetween val="between"/>
      </c:valAx>
      <c:spPr>
        <a:noFill/>
        <a:ln>
          <a:noFill/>
        </a:ln>
        <a:effectLst/>
      </c:spPr>
    </c:plotArea>
    <c:legend>
      <c:legendPos val="t"/>
      <c:layout>
        <c:manualLayout>
          <c:xMode val="edge"/>
          <c:yMode val="edge"/>
          <c:x val="4.9999900529948016E-2"/>
          <c:y val="3.0747551639192884E-2"/>
          <c:w val="0.89999991473995544"/>
          <c:h val="8.8954100109369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044618971309075E-2"/>
          <c:y val="0.17940099864140066"/>
          <c:w val="0.96732261249580653"/>
          <c:h val="0.61754302856728227"/>
        </c:manualLayout>
      </c:layout>
      <c:barChart>
        <c:barDir val="col"/>
        <c:grouping val="clustered"/>
        <c:varyColors val="0"/>
        <c:ser>
          <c:idx val="0"/>
          <c:order val="0"/>
          <c:tx>
            <c:strRef>
              <c:f>Rp_EdBachiySuper!$B$377</c:f>
              <c:strCache>
                <c:ptCount val="1"/>
                <c:pt idx="0">
                  <c:v>2015</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Rp_EdBachiySuper!$C$376:$J$376</c:f>
              <c:strCache>
                <c:ptCount val="8"/>
                <c:pt idx="0">
                  <c:v>Indígena</c:v>
                </c:pt>
                <c:pt idx="1">
                  <c:v>Afroecuatoriano</c:v>
                </c:pt>
                <c:pt idx="2">
                  <c:v>Negro</c:v>
                </c:pt>
                <c:pt idx="3">
                  <c:v>Mulato</c:v>
                </c:pt>
                <c:pt idx="4">
                  <c:v>Montuvio</c:v>
                </c:pt>
                <c:pt idx="5">
                  <c:v>Mestizo</c:v>
                </c:pt>
                <c:pt idx="6">
                  <c:v>Blanco</c:v>
                </c:pt>
                <c:pt idx="7">
                  <c:v>Otro/no registra</c:v>
                </c:pt>
              </c:strCache>
            </c:strRef>
          </c:cat>
          <c:val>
            <c:numRef>
              <c:f>Rp_EdBachiySuper!$C$377:$J$377</c:f>
              <c:numCache>
                <c:formatCode>_-* #,##0_-;\-* #,##0_-;_-* "-"??_-;_-@_-</c:formatCode>
                <c:ptCount val="8"/>
                <c:pt idx="0">
                  <c:v>20854</c:v>
                </c:pt>
                <c:pt idx="1">
                  <c:v>15150</c:v>
                </c:pt>
                <c:pt idx="2">
                  <c:v>18674</c:v>
                </c:pt>
                <c:pt idx="3">
                  <c:v>439086</c:v>
                </c:pt>
                <c:pt idx="4">
                  <c:v>6978</c:v>
                </c:pt>
                <c:pt idx="5">
                  <c:v>6043</c:v>
                </c:pt>
                <c:pt idx="6">
                  <c:v>2330</c:v>
                </c:pt>
                <c:pt idx="7">
                  <c:v>77261</c:v>
                </c:pt>
              </c:numCache>
            </c:numRef>
          </c:val>
          <c:extLst>
            <c:ext xmlns:c16="http://schemas.microsoft.com/office/drawing/2014/chart" uri="{C3380CC4-5D6E-409C-BE32-E72D297353CC}">
              <c16:uniqueId val="{00000000-C10A-43F1-AE2A-291E5FD449F9}"/>
            </c:ext>
          </c:extLst>
        </c:ser>
        <c:ser>
          <c:idx val="1"/>
          <c:order val="1"/>
          <c:tx>
            <c:strRef>
              <c:f>Rp_EdBachiySuper!$B$378</c:f>
              <c:strCache>
                <c:ptCount val="1"/>
                <c:pt idx="0">
                  <c:v>2016</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Rp_EdBachiySuper!$C$376:$J$376</c:f>
              <c:strCache>
                <c:ptCount val="8"/>
                <c:pt idx="0">
                  <c:v>Indígena</c:v>
                </c:pt>
                <c:pt idx="1">
                  <c:v>Afroecuatoriano</c:v>
                </c:pt>
                <c:pt idx="2">
                  <c:v>Negro</c:v>
                </c:pt>
                <c:pt idx="3">
                  <c:v>Mulato</c:v>
                </c:pt>
                <c:pt idx="4">
                  <c:v>Montuvio</c:v>
                </c:pt>
                <c:pt idx="5">
                  <c:v>Mestizo</c:v>
                </c:pt>
                <c:pt idx="6">
                  <c:v>Blanco</c:v>
                </c:pt>
                <c:pt idx="7">
                  <c:v>Otro/no registra</c:v>
                </c:pt>
              </c:strCache>
            </c:strRef>
          </c:cat>
          <c:val>
            <c:numRef>
              <c:f>Rp_EdBachiySuper!$C$378:$J$378</c:f>
              <c:numCache>
                <c:formatCode>_-* #,##0_-;\-* #,##0_-;_-* "-"??_-;_-@_-</c:formatCode>
                <c:ptCount val="8"/>
                <c:pt idx="0">
                  <c:v>21010</c:v>
                </c:pt>
                <c:pt idx="1">
                  <c:v>13015</c:v>
                </c:pt>
                <c:pt idx="2">
                  <c:v>19179</c:v>
                </c:pt>
                <c:pt idx="3">
                  <c:v>464761</c:v>
                </c:pt>
                <c:pt idx="4">
                  <c:v>7851</c:v>
                </c:pt>
                <c:pt idx="5">
                  <c:v>13376</c:v>
                </c:pt>
                <c:pt idx="6">
                  <c:v>1516</c:v>
                </c:pt>
                <c:pt idx="7">
                  <c:v>53398</c:v>
                </c:pt>
              </c:numCache>
            </c:numRef>
          </c:val>
          <c:extLst>
            <c:ext xmlns:c16="http://schemas.microsoft.com/office/drawing/2014/chart" uri="{C3380CC4-5D6E-409C-BE32-E72D297353CC}">
              <c16:uniqueId val="{00000001-C10A-43F1-AE2A-291E5FD449F9}"/>
            </c:ext>
          </c:extLst>
        </c:ser>
        <c:dLbls>
          <c:dLblPos val="outEnd"/>
          <c:showLegendKey val="0"/>
          <c:showVal val="1"/>
          <c:showCatName val="0"/>
          <c:showSerName val="0"/>
          <c:showPercent val="0"/>
          <c:showBubbleSize val="0"/>
        </c:dLbls>
        <c:gapWidth val="444"/>
        <c:overlap val="-90"/>
        <c:axId val="460355504"/>
        <c:axId val="460356064"/>
      </c:barChart>
      <c:catAx>
        <c:axId val="460355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56064"/>
        <c:crosses val="autoZero"/>
        <c:auto val="1"/>
        <c:lblAlgn val="ctr"/>
        <c:lblOffset val="100"/>
        <c:noMultiLvlLbl val="0"/>
      </c:catAx>
      <c:valAx>
        <c:axId val="460356064"/>
        <c:scaling>
          <c:orientation val="minMax"/>
        </c:scaling>
        <c:delete val="1"/>
        <c:axPos val="l"/>
        <c:numFmt formatCode="_-* #,##0_-;\-* #,##0_-;_-* &quot;-&quot;??_-;_-@_-" sourceLinked="1"/>
        <c:majorTickMark val="none"/>
        <c:minorTickMark val="none"/>
        <c:tickLblPos val="nextTo"/>
        <c:crossAx val="460355504"/>
        <c:crosses val="autoZero"/>
        <c:crossBetween val="between"/>
      </c:valAx>
      <c:spPr>
        <a:noFill/>
        <a:ln>
          <a:noFill/>
        </a:ln>
        <a:effectLst/>
      </c:spPr>
    </c:plotArea>
    <c:legend>
      <c:legendPos val="t"/>
      <c:layout>
        <c:manualLayout>
          <c:xMode val="edge"/>
          <c:yMode val="edge"/>
          <c:x val="0.36671757737972344"/>
          <c:y val="0.89391686970653716"/>
          <c:w val="0.24520548532921843"/>
          <c:h val="9.19477798185447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17110133728355E-2"/>
          <c:y val="7.0152903073292139E-2"/>
          <c:w val="0.94327688138533339"/>
          <c:h val="0.4498653773611403"/>
        </c:manualLayout>
      </c:layout>
      <c:barChart>
        <c:barDir val="col"/>
        <c:grouping val="clustered"/>
        <c:varyColors val="0"/>
        <c:ser>
          <c:idx val="0"/>
          <c:order val="0"/>
          <c:tx>
            <c:strRef>
              <c:f>Rp_EdBachiySuper!$L$404</c:f>
              <c:strCache>
                <c:ptCount val="1"/>
                <c:pt idx="0">
                  <c:v>2015</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Rp_EdBachiySuper!$I$405:$K$411</c:f>
              <c:strCache>
                <c:ptCount val="7"/>
                <c:pt idx="0">
                  <c:v>Diploma superior</c:v>
                </c:pt>
                <c:pt idx="1">
                  <c:v>Doctorado</c:v>
                </c:pt>
                <c:pt idx="2">
                  <c:v>Especialización</c:v>
                </c:pt>
                <c:pt idx="3">
                  <c:v>Maestría</c:v>
                </c:pt>
                <c:pt idx="4">
                  <c:v>Nivel técnico superior</c:v>
                </c:pt>
                <c:pt idx="5">
                  <c:v>Nivel tecnológico</c:v>
                </c:pt>
                <c:pt idx="6">
                  <c:v>Tercer nivel</c:v>
                </c:pt>
              </c:strCache>
            </c:strRef>
          </c:cat>
          <c:val>
            <c:numRef>
              <c:f>Rp_EdBachiySuper!$L$405:$L$411</c:f>
              <c:numCache>
                <c:formatCode>_-* #,##0_-;\-* #,##0_-;_-* "-"??_-;_-@_-</c:formatCode>
                <c:ptCount val="7"/>
                <c:pt idx="0">
                  <c:v>4</c:v>
                </c:pt>
                <c:pt idx="1">
                  <c:v>322</c:v>
                </c:pt>
                <c:pt idx="2">
                  <c:v>4496</c:v>
                </c:pt>
                <c:pt idx="3">
                  <c:v>19661</c:v>
                </c:pt>
                <c:pt idx="4">
                  <c:v>163</c:v>
                </c:pt>
                <c:pt idx="5">
                  <c:v>3164</c:v>
                </c:pt>
                <c:pt idx="6">
                  <c:v>558566</c:v>
                </c:pt>
              </c:numCache>
            </c:numRef>
          </c:val>
          <c:extLst>
            <c:ext xmlns:c16="http://schemas.microsoft.com/office/drawing/2014/chart" uri="{C3380CC4-5D6E-409C-BE32-E72D297353CC}">
              <c16:uniqueId val="{00000000-375E-4E02-9CCA-556C9B0D126D}"/>
            </c:ext>
          </c:extLst>
        </c:ser>
        <c:ser>
          <c:idx val="1"/>
          <c:order val="1"/>
          <c:tx>
            <c:strRef>
              <c:f>Rp_EdBachiySuper!$M$404</c:f>
              <c:strCache>
                <c:ptCount val="1"/>
                <c:pt idx="0">
                  <c:v>2016</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Rp_EdBachiySuper!$I$405:$K$411</c:f>
              <c:strCache>
                <c:ptCount val="7"/>
                <c:pt idx="0">
                  <c:v>Diploma superior</c:v>
                </c:pt>
                <c:pt idx="1">
                  <c:v>Doctorado</c:v>
                </c:pt>
                <c:pt idx="2">
                  <c:v>Especialización</c:v>
                </c:pt>
                <c:pt idx="3">
                  <c:v>Maestría</c:v>
                </c:pt>
                <c:pt idx="4">
                  <c:v>Nivel técnico superior</c:v>
                </c:pt>
                <c:pt idx="5">
                  <c:v>Nivel tecnológico</c:v>
                </c:pt>
                <c:pt idx="6">
                  <c:v>Tercer nivel</c:v>
                </c:pt>
              </c:strCache>
            </c:strRef>
          </c:cat>
          <c:val>
            <c:numRef>
              <c:f>Rp_EdBachiySuper!$M$405:$M$411</c:f>
              <c:numCache>
                <c:formatCode>_-* #,##0_-;\-* #,##0_-;_-* "-"??_-;_-@_-</c:formatCode>
                <c:ptCount val="7"/>
                <c:pt idx="0">
                  <c:v>2</c:v>
                </c:pt>
                <c:pt idx="1">
                  <c:v>315</c:v>
                </c:pt>
                <c:pt idx="2">
                  <c:v>4970</c:v>
                </c:pt>
                <c:pt idx="3">
                  <c:v>16939</c:v>
                </c:pt>
                <c:pt idx="4">
                  <c:v>24</c:v>
                </c:pt>
                <c:pt idx="5">
                  <c:v>4002</c:v>
                </c:pt>
                <c:pt idx="6">
                  <c:v>567854</c:v>
                </c:pt>
              </c:numCache>
            </c:numRef>
          </c:val>
          <c:extLst>
            <c:ext xmlns:c16="http://schemas.microsoft.com/office/drawing/2014/chart" uri="{C3380CC4-5D6E-409C-BE32-E72D297353CC}">
              <c16:uniqueId val="{00000001-375E-4E02-9CCA-556C9B0D126D}"/>
            </c:ext>
          </c:extLst>
        </c:ser>
        <c:dLbls>
          <c:dLblPos val="outEnd"/>
          <c:showLegendKey val="0"/>
          <c:showVal val="1"/>
          <c:showCatName val="0"/>
          <c:showSerName val="0"/>
          <c:showPercent val="0"/>
          <c:showBubbleSize val="0"/>
        </c:dLbls>
        <c:gapWidth val="444"/>
        <c:overlap val="-90"/>
        <c:axId val="460359424"/>
        <c:axId val="460359984"/>
      </c:barChart>
      <c:catAx>
        <c:axId val="460359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59984"/>
        <c:crosses val="autoZero"/>
        <c:auto val="1"/>
        <c:lblAlgn val="ctr"/>
        <c:lblOffset val="100"/>
        <c:noMultiLvlLbl val="0"/>
      </c:catAx>
      <c:valAx>
        <c:axId val="460359984"/>
        <c:scaling>
          <c:orientation val="minMax"/>
        </c:scaling>
        <c:delete val="1"/>
        <c:axPos val="l"/>
        <c:numFmt formatCode="_-* #,##0_-;\-* #,##0_-;_-* &quot;-&quot;??_-;_-@_-" sourceLinked="1"/>
        <c:majorTickMark val="none"/>
        <c:minorTickMark val="none"/>
        <c:tickLblPos val="nextTo"/>
        <c:crossAx val="460359424"/>
        <c:crosses val="autoZero"/>
        <c:crossBetween val="between"/>
      </c:valAx>
      <c:spPr>
        <a:noFill/>
        <a:ln>
          <a:noFill/>
        </a:ln>
        <a:effectLst/>
      </c:spPr>
    </c:plotArea>
    <c:legend>
      <c:legendPos val="t"/>
      <c:layout>
        <c:manualLayout>
          <c:xMode val="edge"/>
          <c:yMode val="edge"/>
          <c:x val="0.36671757737972344"/>
          <c:y val="0.89391686970653716"/>
          <c:w val="0.24520548532921843"/>
          <c:h val="9.19477798185447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Rp_EdBachiySuper!$K$428</c:f>
              <c:strCache>
                <c:ptCount val="1"/>
                <c:pt idx="0">
                  <c:v>2015</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Rp_EdBachiySuper!$I$429:$I$439</c:f>
              <c:strCache>
                <c:ptCount val="11"/>
                <c:pt idx="0">
                  <c:v>Administración de empresas y derecho</c:v>
                </c:pt>
                <c:pt idx="1">
                  <c:v>Agricultura, silvicultura, pesca y veterinaria</c:v>
                </c:pt>
                <c:pt idx="2">
                  <c:v>Artes y humanidades</c:v>
                </c:pt>
                <c:pt idx="3">
                  <c:v>Ciencias naturales, matemática y estadística</c:v>
                </c:pt>
                <c:pt idx="4">
                  <c:v>Ciencias sociales, periodismo e información</c:v>
                </c:pt>
                <c:pt idx="5">
                  <c:v>Educación</c:v>
                </c:pt>
                <c:pt idx="6">
                  <c:v>Ingeniería, industria y construcción</c:v>
                </c:pt>
                <c:pt idx="7">
                  <c:v>Programas y certificaciones genéricos</c:v>
                </c:pt>
                <c:pt idx="8">
                  <c:v>Salud y bienestar</c:v>
                </c:pt>
                <c:pt idx="9">
                  <c:v>Servicios</c:v>
                </c:pt>
                <c:pt idx="10">
                  <c:v>Tecnologías de la información y la comunicación</c:v>
                </c:pt>
              </c:strCache>
            </c:strRef>
          </c:cat>
          <c:val>
            <c:numRef>
              <c:f>Rp_EdBachiySuper!$K$429:$K$439</c:f>
              <c:numCache>
                <c:formatCode>_-* #,##0_-;\-* #,##0_-;_-* "-"??_-;_-@_-</c:formatCode>
                <c:ptCount val="11"/>
                <c:pt idx="0">
                  <c:v>194376</c:v>
                </c:pt>
                <c:pt idx="1">
                  <c:v>24233</c:v>
                </c:pt>
                <c:pt idx="2">
                  <c:v>19864</c:v>
                </c:pt>
                <c:pt idx="3">
                  <c:v>26146</c:v>
                </c:pt>
                <c:pt idx="4">
                  <c:v>66119</c:v>
                </c:pt>
                <c:pt idx="5">
                  <c:v>47650</c:v>
                </c:pt>
                <c:pt idx="6">
                  <c:v>79802</c:v>
                </c:pt>
                <c:pt idx="7">
                  <c:v>0</c:v>
                </c:pt>
                <c:pt idx="8">
                  <c:v>81826</c:v>
                </c:pt>
                <c:pt idx="9">
                  <c:v>14772</c:v>
                </c:pt>
                <c:pt idx="10">
                  <c:v>31588</c:v>
                </c:pt>
              </c:numCache>
            </c:numRef>
          </c:val>
          <c:extLst>
            <c:ext xmlns:c16="http://schemas.microsoft.com/office/drawing/2014/chart" uri="{C3380CC4-5D6E-409C-BE32-E72D297353CC}">
              <c16:uniqueId val="{0000000A-5AB5-4AD4-AE1D-4E1959D79F2F}"/>
            </c:ext>
          </c:extLst>
        </c:ser>
        <c:ser>
          <c:idx val="1"/>
          <c:order val="1"/>
          <c:tx>
            <c:strRef>
              <c:f>Rp_EdBachiySuper!$L$428</c:f>
              <c:strCache>
                <c:ptCount val="1"/>
                <c:pt idx="0">
                  <c:v>2016</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Rp_EdBachiySuper!$I$429:$I$439</c:f>
              <c:strCache>
                <c:ptCount val="11"/>
                <c:pt idx="0">
                  <c:v>Administración de empresas y derecho</c:v>
                </c:pt>
                <c:pt idx="1">
                  <c:v>Agricultura, silvicultura, pesca y veterinaria</c:v>
                </c:pt>
                <c:pt idx="2">
                  <c:v>Artes y humanidades</c:v>
                </c:pt>
                <c:pt idx="3">
                  <c:v>Ciencias naturales, matemática y estadística</c:v>
                </c:pt>
                <c:pt idx="4">
                  <c:v>Ciencias sociales, periodismo e información</c:v>
                </c:pt>
                <c:pt idx="5">
                  <c:v>Educación</c:v>
                </c:pt>
                <c:pt idx="6">
                  <c:v>Ingeniería, industria y construcción</c:v>
                </c:pt>
                <c:pt idx="7">
                  <c:v>Programas y certificaciones genéricos</c:v>
                </c:pt>
                <c:pt idx="8">
                  <c:v>Salud y bienestar</c:v>
                </c:pt>
                <c:pt idx="9">
                  <c:v>Servicios</c:v>
                </c:pt>
                <c:pt idx="10">
                  <c:v>Tecnologías de la información y la comunicación</c:v>
                </c:pt>
              </c:strCache>
            </c:strRef>
          </c:cat>
          <c:val>
            <c:numRef>
              <c:f>Rp_EdBachiySuper!$L$429:$L$439</c:f>
              <c:numCache>
                <c:formatCode>_-* #,##0_-;\-* #,##0_-;_-* "-"??_-;_-@_-</c:formatCode>
                <c:ptCount val="11"/>
                <c:pt idx="0">
                  <c:v>198505</c:v>
                </c:pt>
                <c:pt idx="1">
                  <c:v>26654</c:v>
                </c:pt>
                <c:pt idx="2">
                  <c:v>18716</c:v>
                </c:pt>
                <c:pt idx="3">
                  <c:v>28752</c:v>
                </c:pt>
                <c:pt idx="4">
                  <c:v>68833</c:v>
                </c:pt>
                <c:pt idx="5">
                  <c:v>36610</c:v>
                </c:pt>
                <c:pt idx="6">
                  <c:v>85361</c:v>
                </c:pt>
                <c:pt idx="7">
                  <c:v>119</c:v>
                </c:pt>
                <c:pt idx="8">
                  <c:v>83530</c:v>
                </c:pt>
                <c:pt idx="9">
                  <c:v>14873</c:v>
                </c:pt>
                <c:pt idx="10">
                  <c:v>32153</c:v>
                </c:pt>
              </c:numCache>
            </c:numRef>
          </c:val>
          <c:extLst>
            <c:ext xmlns:c16="http://schemas.microsoft.com/office/drawing/2014/chart" uri="{C3380CC4-5D6E-409C-BE32-E72D297353CC}">
              <c16:uniqueId val="{0000000B-5AB5-4AD4-AE1D-4E1959D79F2F}"/>
            </c:ext>
          </c:extLst>
        </c:ser>
        <c:dLbls>
          <c:dLblPos val="outEnd"/>
          <c:showLegendKey val="0"/>
          <c:showVal val="1"/>
          <c:showCatName val="0"/>
          <c:showSerName val="0"/>
          <c:showPercent val="0"/>
          <c:showBubbleSize val="0"/>
        </c:dLbls>
        <c:gapWidth val="444"/>
        <c:overlap val="-90"/>
        <c:axId val="460363344"/>
        <c:axId val="460363904"/>
      </c:barChart>
      <c:catAx>
        <c:axId val="460363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60363904"/>
        <c:crosses val="autoZero"/>
        <c:auto val="1"/>
        <c:lblAlgn val="ctr"/>
        <c:lblOffset val="100"/>
        <c:noMultiLvlLbl val="0"/>
      </c:catAx>
      <c:valAx>
        <c:axId val="460363904"/>
        <c:scaling>
          <c:orientation val="minMax"/>
        </c:scaling>
        <c:delete val="1"/>
        <c:axPos val="l"/>
        <c:numFmt formatCode="_-* #,##0_-;\-* #,##0_-;_-* &quot;-&quot;??_-;_-@_-" sourceLinked="1"/>
        <c:majorTickMark val="none"/>
        <c:minorTickMark val="none"/>
        <c:tickLblPos val="nextTo"/>
        <c:crossAx val="4603633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s-ES" sz="1200"/>
              <a:t>Accidente de Trabajo por lugar del accidente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A3C-47D8-92AE-36494445D71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A3C-47D8-92AE-36494445D71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A3C-47D8-92AE-36494445D71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A3C-47D8-92AE-36494445D71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A3C-47D8-92AE-36494445D71F}"/>
              </c:ext>
            </c:extLst>
          </c:dPt>
          <c:dLbls>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'Empleo y S.Social'!$J$85:$J$89</c:f>
              <c:strCache>
                <c:ptCount val="5"/>
                <c:pt idx="0">
                  <c:v>En el Centro o lugar de trabajo habitual </c:v>
                </c:pt>
                <c:pt idx="1">
                  <c:v>Al ir o volver del trabajo (in itinere)</c:v>
                </c:pt>
                <c:pt idx="2">
                  <c:v>En comisión de servicios</c:v>
                </c:pt>
                <c:pt idx="3">
                  <c:v>En desplazamiento en su jornada laboral</c:v>
                </c:pt>
                <c:pt idx="4">
                  <c:v>En otro centro o lugar de trabajo</c:v>
                </c:pt>
              </c:strCache>
            </c:strRef>
          </c:cat>
          <c:val>
            <c:numRef>
              <c:f>'Empleo y S.Social'!$K$85:$K$89</c:f>
              <c:numCache>
                <c:formatCode>0.0%</c:formatCode>
                <c:ptCount val="5"/>
                <c:pt idx="0">
                  <c:v>0.52400000000000002</c:v>
                </c:pt>
                <c:pt idx="1">
                  <c:v>0.255</c:v>
                </c:pt>
                <c:pt idx="2">
                  <c:v>2.9000000000000001E-2</c:v>
                </c:pt>
                <c:pt idx="3">
                  <c:v>0.112</c:v>
                </c:pt>
                <c:pt idx="4">
                  <c:v>0.08</c:v>
                </c:pt>
              </c:numCache>
            </c:numRef>
          </c:val>
          <c:extLst>
            <c:ext xmlns:c16="http://schemas.microsoft.com/office/drawing/2014/chart" uri="{C3380CC4-5D6E-409C-BE32-E72D297353CC}">
              <c16:uniqueId val="{0000000A-5A3C-47D8-92AE-36494445D71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Rp_EdBachiySuper!$H$14</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Rp_EdBachiySuper!$I$13:$J$13</c:f>
              <c:strCache>
                <c:ptCount val="2"/>
                <c:pt idx="0">
                  <c:v>Urbano </c:v>
                </c:pt>
                <c:pt idx="1">
                  <c:v>Rural</c:v>
                </c:pt>
              </c:strCache>
            </c:strRef>
          </c:cat>
          <c:val>
            <c:numRef>
              <c:f>Rp_EdBachiySuper!$I$14:$J$14</c:f>
              <c:numCache>
                <c:formatCode>_-* #,##0_-;\-* #,##0_-;_-* "-"??_-;_-@_-</c:formatCode>
                <c:ptCount val="2"/>
                <c:pt idx="0">
                  <c:v>2284385.4421298583</c:v>
                </c:pt>
                <c:pt idx="1">
                  <c:v>972468.7554835499</c:v>
                </c:pt>
              </c:numCache>
            </c:numRef>
          </c:val>
          <c:extLst>
            <c:ext xmlns:c16="http://schemas.microsoft.com/office/drawing/2014/chart" uri="{C3380CC4-5D6E-409C-BE32-E72D297353CC}">
              <c16:uniqueId val="{00000000-3E3D-409C-A22A-FE8A6F8E12E1}"/>
            </c:ext>
          </c:extLst>
        </c:ser>
        <c:ser>
          <c:idx val="1"/>
          <c:order val="1"/>
          <c:tx>
            <c:strRef>
              <c:f>Rp_EdBachiySuper!$H$15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Rp_EdBachiySuper!$I$13:$J$13</c:f>
              <c:strCache>
                <c:ptCount val="2"/>
                <c:pt idx="0">
                  <c:v>Urbano </c:v>
                </c:pt>
                <c:pt idx="1">
                  <c:v>Rural</c:v>
                </c:pt>
              </c:strCache>
            </c:strRef>
          </c:cat>
          <c:val>
            <c:numRef>
              <c:f>Rp_EdBachiySuper!$I$15:$J$15</c:f>
              <c:numCache>
                <c:formatCode>_-* #,##0_-;\-* #,##0_-;_-* "-"??_-;_-@_-</c:formatCode>
                <c:ptCount val="2"/>
                <c:pt idx="0">
                  <c:v>2366954.1651188307</c:v>
                </c:pt>
                <c:pt idx="1">
                  <c:v>961813.21747313323</c:v>
                </c:pt>
              </c:numCache>
            </c:numRef>
          </c:val>
          <c:extLst>
            <c:ext xmlns:c16="http://schemas.microsoft.com/office/drawing/2014/chart" uri="{C3380CC4-5D6E-409C-BE32-E72D297353CC}">
              <c16:uniqueId val="{00000001-3E3D-409C-A22A-FE8A6F8E12E1}"/>
            </c:ext>
          </c:extLst>
        </c:ser>
        <c:ser>
          <c:idx val="2"/>
          <c:order val="2"/>
          <c:tx>
            <c:strRef>
              <c:f>Rp_EdBachiySuper!$H$16</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Rp_EdBachiySuper!$I$13:$J$13</c:f>
              <c:strCache>
                <c:ptCount val="2"/>
                <c:pt idx="0">
                  <c:v>Urbano </c:v>
                </c:pt>
                <c:pt idx="1">
                  <c:v>Rural</c:v>
                </c:pt>
              </c:strCache>
            </c:strRef>
          </c:cat>
          <c:val>
            <c:numRef>
              <c:f>Rp_EdBachiySuper!$I$16:$J$16</c:f>
              <c:numCache>
                <c:formatCode>_-* #,##0_-;\-* #,##0_-;_-* "-"??_-;_-@_-</c:formatCode>
                <c:ptCount val="2"/>
                <c:pt idx="0">
                  <c:v>2203013.2254818981</c:v>
                </c:pt>
                <c:pt idx="1">
                  <c:v>903674.14547120372</c:v>
                </c:pt>
              </c:numCache>
            </c:numRef>
          </c:val>
          <c:extLst>
            <c:ext xmlns:c16="http://schemas.microsoft.com/office/drawing/2014/chart" uri="{C3380CC4-5D6E-409C-BE32-E72D297353CC}">
              <c16:uniqueId val="{00000002-3E3D-409C-A22A-FE8A6F8E12E1}"/>
            </c:ext>
          </c:extLst>
        </c:ser>
        <c:ser>
          <c:idx val="3"/>
          <c:order val="3"/>
          <c:tx>
            <c:strRef>
              <c:f>Rp_EdBachiySuper!$H$17</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Rp_EdBachiySuper!$I$13:$J$13</c:f>
              <c:strCache>
                <c:ptCount val="2"/>
                <c:pt idx="0">
                  <c:v>Urbano </c:v>
                </c:pt>
                <c:pt idx="1">
                  <c:v>Rural</c:v>
                </c:pt>
              </c:strCache>
            </c:strRef>
          </c:cat>
          <c:val>
            <c:numRef>
              <c:f>Rp_EdBachiySuper!$I$17:$J$17</c:f>
              <c:numCache>
                <c:formatCode>_-* #,##0_-;\-* #,##0_-;_-* "-"??_-;_-@_-</c:formatCode>
                <c:ptCount val="2"/>
                <c:pt idx="0">
                  <c:v>2157379.7946857219</c:v>
                </c:pt>
                <c:pt idx="1">
                  <c:v>921113.5785211873</c:v>
                </c:pt>
              </c:numCache>
            </c:numRef>
          </c:val>
          <c:extLst>
            <c:ext xmlns:c16="http://schemas.microsoft.com/office/drawing/2014/chart" uri="{C3380CC4-5D6E-409C-BE32-E72D297353CC}">
              <c16:uniqueId val="{00000000-6719-481D-8D7F-24E275A943FE}"/>
            </c:ext>
          </c:extLst>
        </c:ser>
        <c:dLbls>
          <c:dLblPos val="outEnd"/>
          <c:showLegendKey val="0"/>
          <c:showVal val="1"/>
          <c:showCatName val="0"/>
          <c:showSerName val="0"/>
          <c:showPercent val="0"/>
          <c:showBubbleSize val="0"/>
        </c:dLbls>
        <c:gapWidth val="100"/>
        <c:overlap val="-24"/>
        <c:axId val="460368384"/>
        <c:axId val="460368944"/>
      </c:barChart>
      <c:catAx>
        <c:axId val="46036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68944"/>
        <c:crosses val="autoZero"/>
        <c:auto val="1"/>
        <c:lblAlgn val="ctr"/>
        <c:lblOffset val="100"/>
        <c:noMultiLvlLbl val="0"/>
      </c:catAx>
      <c:valAx>
        <c:axId val="460368944"/>
        <c:scaling>
          <c:orientation val="minMax"/>
        </c:scaling>
        <c:delete val="1"/>
        <c:axPos val="l"/>
        <c:numFmt formatCode="_-* #,##0_-;\-* #,##0_-;_-* &quot;-&quot;??_-;_-@_-" sourceLinked="1"/>
        <c:majorTickMark val="none"/>
        <c:minorTickMark val="none"/>
        <c:tickLblPos val="nextTo"/>
        <c:crossAx val="460368384"/>
        <c:crosses val="autoZero"/>
        <c:crossBetween val="between"/>
      </c:valAx>
      <c:spPr>
        <a:noFill/>
        <a:ln>
          <a:noFill/>
        </a:ln>
        <a:effectLst/>
      </c:spPr>
    </c:plotArea>
    <c:legend>
      <c:legendPos val="b"/>
      <c:layout>
        <c:manualLayout>
          <c:xMode val="edge"/>
          <c:yMode val="edge"/>
          <c:x val="0.3655407977133987"/>
          <c:y val="0.89044392800103411"/>
          <c:w val="0.29438617536364059"/>
          <c:h val="0.1095559901475321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Rp_EdBachiySuper!$B$20</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Rp_EdBachiySuper!$C$19:$J$19</c:f>
              <c:strCache>
                <c:ptCount val="8"/>
                <c:pt idx="0">
                  <c:v>Indígena</c:v>
                </c:pt>
                <c:pt idx="1">
                  <c:v>Afroecuatoriano</c:v>
                </c:pt>
                <c:pt idx="2">
                  <c:v>Negro</c:v>
                </c:pt>
                <c:pt idx="3">
                  <c:v>Mulato</c:v>
                </c:pt>
                <c:pt idx="4">
                  <c:v>Montuvio</c:v>
                </c:pt>
                <c:pt idx="5">
                  <c:v>Mestizo</c:v>
                </c:pt>
                <c:pt idx="6">
                  <c:v>Blanco</c:v>
                </c:pt>
                <c:pt idx="7">
                  <c:v>Otro</c:v>
                </c:pt>
              </c:strCache>
            </c:strRef>
          </c:cat>
          <c:val>
            <c:numRef>
              <c:f>Rp_EdBachiySuper!$C$20:$J$20</c:f>
              <c:numCache>
                <c:formatCode>_-* #,##0_-;\-* #,##0_-;_-* "-"??_-;_-@_-</c:formatCode>
                <c:ptCount val="8"/>
                <c:pt idx="0">
                  <c:v>254736.26310388916</c:v>
                </c:pt>
                <c:pt idx="1">
                  <c:v>56597.891020410512</c:v>
                </c:pt>
                <c:pt idx="2">
                  <c:v>67474.793932300061</c:v>
                </c:pt>
                <c:pt idx="3">
                  <c:v>37492.118539660289</c:v>
                </c:pt>
                <c:pt idx="4">
                  <c:v>106613.99056136646</c:v>
                </c:pt>
                <c:pt idx="5">
                  <c:v>2679336.2583308062</c:v>
                </c:pt>
                <c:pt idx="6">
                  <c:v>54185.978166415989</c:v>
                </c:pt>
                <c:pt idx="7">
                  <c:v>416.90395853727387</c:v>
                </c:pt>
              </c:numCache>
            </c:numRef>
          </c:val>
          <c:extLst>
            <c:ext xmlns:c16="http://schemas.microsoft.com/office/drawing/2014/chart" uri="{C3380CC4-5D6E-409C-BE32-E72D297353CC}">
              <c16:uniqueId val="{00000000-3E3D-409C-A22A-FE8A6F8E12E1}"/>
            </c:ext>
          </c:extLst>
        </c:ser>
        <c:ser>
          <c:idx val="1"/>
          <c:order val="1"/>
          <c:tx>
            <c:strRef>
              <c:f>Rp_EdBachiySuper!$B$21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Rp_EdBachiySuper!$C$19:$J$19</c:f>
              <c:strCache>
                <c:ptCount val="8"/>
                <c:pt idx="0">
                  <c:v>Indígena</c:v>
                </c:pt>
                <c:pt idx="1">
                  <c:v>Afroecuatoriano</c:v>
                </c:pt>
                <c:pt idx="2">
                  <c:v>Negro</c:v>
                </c:pt>
                <c:pt idx="3">
                  <c:v>Mulato</c:v>
                </c:pt>
                <c:pt idx="4">
                  <c:v>Montuvio</c:v>
                </c:pt>
                <c:pt idx="5">
                  <c:v>Mestizo</c:v>
                </c:pt>
                <c:pt idx="6">
                  <c:v>Blanco</c:v>
                </c:pt>
                <c:pt idx="7">
                  <c:v>Otro</c:v>
                </c:pt>
              </c:strCache>
            </c:strRef>
          </c:cat>
          <c:val>
            <c:numRef>
              <c:f>Rp_EdBachiySuper!$C$21:$J$21</c:f>
              <c:numCache>
                <c:formatCode>_-* #,##0_-;\-* #,##0_-;_-* "-"??_-;_-@_-</c:formatCode>
                <c:ptCount val="8"/>
                <c:pt idx="0">
                  <c:v>271904.37222661998</c:v>
                </c:pt>
                <c:pt idx="1">
                  <c:v>67661.158886295118</c:v>
                </c:pt>
                <c:pt idx="2">
                  <c:v>59601.81207989563</c:v>
                </c:pt>
                <c:pt idx="3">
                  <c:v>45151.488609343003</c:v>
                </c:pt>
                <c:pt idx="4">
                  <c:v>133248.56293829402</c:v>
                </c:pt>
                <c:pt idx="5">
                  <c:v>2696841.410016872</c:v>
                </c:pt>
                <c:pt idx="6">
                  <c:v>50817.056594418187</c:v>
                </c:pt>
                <c:pt idx="7">
                  <c:v>3541.5212402345496</c:v>
                </c:pt>
              </c:numCache>
            </c:numRef>
          </c:val>
          <c:extLst>
            <c:ext xmlns:c16="http://schemas.microsoft.com/office/drawing/2014/chart" uri="{C3380CC4-5D6E-409C-BE32-E72D297353CC}">
              <c16:uniqueId val="{00000001-3E3D-409C-A22A-FE8A6F8E12E1}"/>
            </c:ext>
          </c:extLst>
        </c:ser>
        <c:ser>
          <c:idx val="2"/>
          <c:order val="2"/>
          <c:tx>
            <c:strRef>
              <c:f>Rp_EdBachiySuper!$B$22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Rp_EdBachiySuper!$C$19:$J$19</c:f>
              <c:strCache>
                <c:ptCount val="8"/>
                <c:pt idx="0">
                  <c:v>Indígena</c:v>
                </c:pt>
                <c:pt idx="1">
                  <c:v>Afroecuatoriano</c:v>
                </c:pt>
                <c:pt idx="2">
                  <c:v>Negro</c:v>
                </c:pt>
                <c:pt idx="3">
                  <c:v>Mulato</c:v>
                </c:pt>
                <c:pt idx="4">
                  <c:v>Montuvio</c:v>
                </c:pt>
                <c:pt idx="5">
                  <c:v>Mestizo</c:v>
                </c:pt>
                <c:pt idx="6">
                  <c:v>Blanco</c:v>
                </c:pt>
                <c:pt idx="7">
                  <c:v>Otro</c:v>
                </c:pt>
              </c:strCache>
            </c:strRef>
          </c:cat>
          <c:val>
            <c:numRef>
              <c:f>Rp_EdBachiySuper!$C$22:$J$22</c:f>
              <c:numCache>
                <c:formatCode>_-* #,##0_-;\-* #,##0_-;_-* "-"??_-;_-@_-</c:formatCode>
                <c:ptCount val="8"/>
                <c:pt idx="0">
                  <c:v>237176.45702698999</c:v>
                </c:pt>
                <c:pt idx="1">
                  <c:v>34286.34227444719</c:v>
                </c:pt>
                <c:pt idx="2">
                  <c:v>50882.154485466279</c:v>
                </c:pt>
                <c:pt idx="3">
                  <c:v>30563.314495825405</c:v>
                </c:pt>
                <c:pt idx="4">
                  <c:v>132645.89700770189</c:v>
                </c:pt>
                <c:pt idx="5">
                  <c:v>2591275.1732353419</c:v>
                </c:pt>
                <c:pt idx="6">
                  <c:v>28058.403724604912</c:v>
                </c:pt>
                <c:pt idx="7">
                  <c:v>1799.6287027511451</c:v>
                </c:pt>
              </c:numCache>
            </c:numRef>
          </c:val>
          <c:extLst>
            <c:ext xmlns:c16="http://schemas.microsoft.com/office/drawing/2014/chart" uri="{C3380CC4-5D6E-409C-BE32-E72D297353CC}">
              <c16:uniqueId val="{00000002-3E3D-409C-A22A-FE8A6F8E12E1}"/>
            </c:ext>
          </c:extLst>
        </c:ser>
        <c:ser>
          <c:idx val="3"/>
          <c:order val="3"/>
          <c:tx>
            <c:strRef>
              <c:f>Rp_EdBachiySuper!$B$23</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Rp_EdBachiySuper!$C$19:$J$19</c:f>
              <c:strCache>
                <c:ptCount val="8"/>
                <c:pt idx="0">
                  <c:v>Indígena</c:v>
                </c:pt>
                <c:pt idx="1">
                  <c:v>Afroecuatoriano</c:v>
                </c:pt>
                <c:pt idx="2">
                  <c:v>Negro</c:v>
                </c:pt>
                <c:pt idx="3">
                  <c:v>Mulato</c:v>
                </c:pt>
                <c:pt idx="4">
                  <c:v>Montuvio</c:v>
                </c:pt>
                <c:pt idx="5">
                  <c:v>Mestizo</c:v>
                </c:pt>
                <c:pt idx="6">
                  <c:v>Blanco</c:v>
                </c:pt>
                <c:pt idx="7">
                  <c:v>Otro</c:v>
                </c:pt>
              </c:strCache>
            </c:strRef>
          </c:cat>
          <c:val>
            <c:numRef>
              <c:f>Rp_EdBachiySuper!$C$23:$J$23</c:f>
              <c:numCache>
                <c:formatCode>_-* #,##0_-;\-* #,##0_-;_-* "-"??_-;_-@_-</c:formatCode>
                <c:ptCount val="8"/>
                <c:pt idx="0">
                  <c:v>257393.01850319013</c:v>
                </c:pt>
                <c:pt idx="1">
                  <c:v>107985.06799953466</c:v>
                </c:pt>
                <c:pt idx="2">
                  <c:v>37862.481214494837</c:v>
                </c:pt>
                <c:pt idx="3">
                  <c:v>50788.441599694466</c:v>
                </c:pt>
                <c:pt idx="4">
                  <c:v>214350.45904386681</c:v>
                </c:pt>
                <c:pt idx="5">
                  <c:v>2377794.5980521827</c:v>
                </c:pt>
                <c:pt idx="6">
                  <c:v>30074.690427078451</c:v>
                </c:pt>
                <c:pt idx="7">
                  <c:v>2244.6163668488389</c:v>
                </c:pt>
              </c:numCache>
            </c:numRef>
          </c:val>
          <c:extLst>
            <c:ext xmlns:c16="http://schemas.microsoft.com/office/drawing/2014/chart" uri="{C3380CC4-5D6E-409C-BE32-E72D297353CC}">
              <c16:uniqueId val="{00000000-6719-481D-8D7F-24E275A943FE}"/>
            </c:ext>
          </c:extLst>
        </c:ser>
        <c:dLbls>
          <c:dLblPos val="outEnd"/>
          <c:showLegendKey val="0"/>
          <c:showVal val="1"/>
          <c:showCatName val="0"/>
          <c:showSerName val="0"/>
          <c:showPercent val="0"/>
          <c:showBubbleSize val="0"/>
        </c:dLbls>
        <c:gapWidth val="100"/>
        <c:overlap val="-24"/>
        <c:axId val="460373424"/>
        <c:axId val="460373984"/>
      </c:barChart>
      <c:catAx>
        <c:axId val="46037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73984"/>
        <c:crosses val="autoZero"/>
        <c:auto val="1"/>
        <c:lblAlgn val="ctr"/>
        <c:lblOffset val="100"/>
        <c:noMultiLvlLbl val="0"/>
      </c:catAx>
      <c:valAx>
        <c:axId val="460373984"/>
        <c:scaling>
          <c:orientation val="minMax"/>
        </c:scaling>
        <c:delete val="1"/>
        <c:axPos val="l"/>
        <c:numFmt formatCode="_-* #,##0_-;\-* #,##0_-;_-* &quot;-&quot;??_-;_-@_-" sourceLinked="1"/>
        <c:majorTickMark val="none"/>
        <c:minorTickMark val="none"/>
        <c:tickLblPos val="nextTo"/>
        <c:crossAx val="460373424"/>
        <c:crosses val="autoZero"/>
        <c:crossBetween val="between"/>
      </c:valAx>
      <c:spPr>
        <a:noFill/>
        <a:ln>
          <a:noFill/>
        </a:ln>
        <a:effectLst/>
      </c:spPr>
    </c:plotArea>
    <c:legend>
      <c:legendPos val="b"/>
      <c:layout>
        <c:manualLayout>
          <c:xMode val="edge"/>
          <c:yMode val="edge"/>
          <c:x val="0.3655407977133987"/>
          <c:y val="0.89044392800103411"/>
          <c:w val="0.29438617536364059"/>
          <c:h val="0.1095559901475321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Rp_Ed!$J$170:$J$174</c:f>
              <c:strCache>
                <c:ptCount val="5"/>
                <c:pt idx="0">
                  <c:v>Nacional</c:v>
                </c:pt>
                <c:pt idx="1">
                  <c:v>Urbano</c:v>
                </c:pt>
                <c:pt idx="2">
                  <c:v>Rural</c:v>
                </c:pt>
                <c:pt idx="3">
                  <c:v>Hombres </c:v>
                </c:pt>
                <c:pt idx="4">
                  <c:v>Mujeres</c:v>
                </c:pt>
              </c:strCache>
            </c:strRef>
          </c:cat>
          <c:val>
            <c:numRef>
              <c:f>Rp_Ed!$K$170:$K$174</c:f>
              <c:numCache>
                <c:formatCode>0.00</c:formatCode>
                <c:ptCount val="5"/>
                <c:pt idx="0">
                  <c:v>95.267542335833184</c:v>
                </c:pt>
                <c:pt idx="1">
                  <c:v>99.368072385424654</c:v>
                </c:pt>
                <c:pt idx="2">
                  <c:v>87.139295801153992</c:v>
                </c:pt>
                <c:pt idx="3">
                  <c:v>93.388559320811055</c:v>
                </c:pt>
                <c:pt idx="4">
                  <c:v>97.254445977914557</c:v>
                </c:pt>
              </c:numCache>
            </c:numRef>
          </c:val>
          <c:extLst>
            <c:ext xmlns:c16="http://schemas.microsoft.com/office/drawing/2014/chart" uri="{C3380CC4-5D6E-409C-BE32-E72D297353CC}">
              <c16:uniqueId val="{00000000-8960-4E5D-A056-507600F58C9C}"/>
            </c:ext>
          </c:extLst>
        </c:ser>
        <c:ser>
          <c:idx val="1"/>
          <c:order val="1"/>
          <c:tx>
            <c:strRef>
              <c:f>Rp_Ed!$L$169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Rp_Ed!$J$170:$J$174</c:f>
              <c:strCache>
                <c:ptCount val="5"/>
                <c:pt idx="0">
                  <c:v>Nacional</c:v>
                </c:pt>
                <c:pt idx="1">
                  <c:v>Urbano</c:v>
                </c:pt>
                <c:pt idx="2">
                  <c:v>Rural</c:v>
                </c:pt>
                <c:pt idx="3">
                  <c:v>Hombres </c:v>
                </c:pt>
                <c:pt idx="4">
                  <c:v>Mujeres</c:v>
                </c:pt>
              </c:strCache>
            </c:strRef>
          </c:cat>
          <c:val>
            <c:numRef>
              <c:f>Rp_Ed!$L$170:$L$174</c:f>
              <c:numCache>
                <c:formatCode>0.00</c:formatCode>
                <c:ptCount val="5"/>
                <c:pt idx="0">
                  <c:v>94.865925058563434</c:v>
                </c:pt>
                <c:pt idx="1">
                  <c:v>100.56725540561189</c:v>
                </c:pt>
                <c:pt idx="2">
                  <c:v>84.245069243016559</c:v>
                </c:pt>
                <c:pt idx="3">
                  <c:v>94.654931299506444</c:v>
                </c:pt>
                <c:pt idx="4">
                  <c:v>95.092118174795004</c:v>
                </c:pt>
              </c:numCache>
            </c:numRef>
          </c:val>
          <c:extLst>
            <c:ext xmlns:c16="http://schemas.microsoft.com/office/drawing/2014/chart" uri="{C3380CC4-5D6E-409C-BE32-E72D297353CC}">
              <c16:uniqueId val="{00000001-8960-4E5D-A056-507600F58C9C}"/>
            </c:ext>
          </c:extLst>
        </c:ser>
        <c:dLbls>
          <c:dLblPos val="outEnd"/>
          <c:showLegendKey val="0"/>
          <c:showVal val="1"/>
          <c:showCatName val="0"/>
          <c:showSerName val="0"/>
          <c:showPercent val="0"/>
          <c:showBubbleSize val="0"/>
        </c:dLbls>
        <c:gapWidth val="100"/>
        <c:overlap val="-24"/>
        <c:axId val="460377344"/>
        <c:axId val="460377904"/>
      </c:barChart>
      <c:catAx>
        <c:axId val="46037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77904"/>
        <c:crosses val="autoZero"/>
        <c:auto val="1"/>
        <c:lblAlgn val="ctr"/>
        <c:lblOffset val="100"/>
        <c:noMultiLvlLbl val="0"/>
      </c:catAx>
      <c:valAx>
        <c:axId val="4603779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7734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Rp_Ed!$J$175:$J$181</c:f>
              <c:strCache>
                <c:ptCount val="7"/>
                <c:pt idx="0">
                  <c:v>Indígena</c:v>
                </c:pt>
                <c:pt idx="1">
                  <c:v>Afroecuatoriano</c:v>
                </c:pt>
                <c:pt idx="2">
                  <c:v>Mulato</c:v>
                </c:pt>
                <c:pt idx="3">
                  <c:v>Montuvio</c:v>
                </c:pt>
                <c:pt idx="4">
                  <c:v>Mestizo</c:v>
                </c:pt>
                <c:pt idx="5">
                  <c:v>Blanco</c:v>
                </c:pt>
                <c:pt idx="6">
                  <c:v>Otros, no identificados</c:v>
                </c:pt>
              </c:strCache>
            </c:strRef>
          </c:cat>
          <c:val>
            <c:numRef>
              <c:f>Rp_Ed!$K$175:$K$181</c:f>
              <c:numCache>
                <c:formatCode>0.00</c:formatCode>
                <c:ptCount val="7"/>
                <c:pt idx="0">
                  <c:v>92.739934054465607</c:v>
                </c:pt>
                <c:pt idx="1">
                  <c:v>91.55057286832789</c:v>
                </c:pt>
                <c:pt idx="2">
                  <c:v>69.178333905524823</c:v>
                </c:pt>
                <c:pt idx="3">
                  <c:v>75.367869167074574</c:v>
                </c:pt>
                <c:pt idx="4">
                  <c:v>96.408232100557484</c:v>
                </c:pt>
                <c:pt idx="5">
                  <c:v>137.30760808801315</c:v>
                </c:pt>
                <c:pt idx="6">
                  <c:v>35.317036154755868</c:v>
                </c:pt>
              </c:numCache>
            </c:numRef>
          </c:val>
          <c:extLst>
            <c:ext xmlns:c16="http://schemas.microsoft.com/office/drawing/2014/chart" uri="{C3380CC4-5D6E-409C-BE32-E72D297353CC}">
              <c16:uniqueId val="{00000000-0319-498F-B1A2-797625939983}"/>
            </c:ext>
          </c:extLst>
        </c:ser>
        <c:ser>
          <c:idx val="1"/>
          <c:order val="1"/>
          <c:tx>
            <c:strRef>
              <c:f>Rp_Ed!$L$169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Rp_Ed!$J$175:$J$181</c:f>
              <c:strCache>
                <c:ptCount val="7"/>
                <c:pt idx="0">
                  <c:v>Indígena</c:v>
                </c:pt>
                <c:pt idx="1">
                  <c:v>Afroecuatoriano</c:v>
                </c:pt>
                <c:pt idx="2">
                  <c:v>Mulato</c:v>
                </c:pt>
                <c:pt idx="3">
                  <c:v>Montuvio</c:v>
                </c:pt>
                <c:pt idx="4">
                  <c:v>Mestizo</c:v>
                </c:pt>
                <c:pt idx="5">
                  <c:v>Blanco</c:v>
                </c:pt>
                <c:pt idx="6">
                  <c:v>Otros, no identificados</c:v>
                </c:pt>
              </c:strCache>
            </c:strRef>
          </c:cat>
          <c:val>
            <c:numRef>
              <c:f>Rp_Ed!$L$175:$L$181</c:f>
              <c:numCache>
                <c:formatCode>0.00</c:formatCode>
                <c:ptCount val="7"/>
                <c:pt idx="0">
                  <c:v>84.276639956572211</c:v>
                </c:pt>
                <c:pt idx="1">
                  <c:v>92.660613039719962</c:v>
                </c:pt>
                <c:pt idx="2">
                  <c:v>89.273738692069941</c:v>
                </c:pt>
                <c:pt idx="3">
                  <c:v>77.544805309073851</c:v>
                </c:pt>
                <c:pt idx="4">
                  <c:v>97.272535323748841</c:v>
                </c:pt>
                <c:pt idx="5">
                  <c:v>95.782337818530721</c:v>
                </c:pt>
                <c:pt idx="6">
                  <c:v>135.41525738778631</c:v>
                </c:pt>
              </c:numCache>
            </c:numRef>
          </c:val>
          <c:extLst>
            <c:ext xmlns:c16="http://schemas.microsoft.com/office/drawing/2014/chart" uri="{C3380CC4-5D6E-409C-BE32-E72D297353CC}">
              <c16:uniqueId val="{00000001-0319-498F-B1A2-797625939983}"/>
            </c:ext>
          </c:extLst>
        </c:ser>
        <c:dLbls>
          <c:dLblPos val="outEnd"/>
          <c:showLegendKey val="0"/>
          <c:showVal val="1"/>
          <c:showCatName val="0"/>
          <c:showSerName val="0"/>
          <c:showPercent val="0"/>
          <c:showBubbleSize val="0"/>
        </c:dLbls>
        <c:gapWidth val="100"/>
        <c:overlap val="-24"/>
        <c:axId val="460381264"/>
        <c:axId val="460381824"/>
      </c:barChart>
      <c:catAx>
        <c:axId val="46038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81824"/>
        <c:crosses val="autoZero"/>
        <c:auto val="1"/>
        <c:lblAlgn val="ctr"/>
        <c:lblOffset val="100"/>
        <c:noMultiLvlLbl val="0"/>
      </c:catAx>
      <c:valAx>
        <c:axId val="4603818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81264"/>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Rp_Ed!$J$182:$J$188</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Rp_Ed!$K$182:$K$188</c:f>
              <c:numCache>
                <c:formatCode>0.00</c:formatCode>
                <c:ptCount val="7"/>
                <c:pt idx="0">
                  <c:v>71.515252983737199</c:v>
                </c:pt>
                <c:pt idx="1">
                  <c:v>0</c:v>
                </c:pt>
                <c:pt idx="2">
                  <c:v>74.966425837664318</c:v>
                </c:pt>
                <c:pt idx="3">
                  <c:v>0</c:v>
                </c:pt>
                <c:pt idx="4">
                  <c:v>0</c:v>
                </c:pt>
                <c:pt idx="5">
                  <c:v>0</c:v>
                </c:pt>
                <c:pt idx="6">
                  <c:v>0</c:v>
                </c:pt>
              </c:numCache>
            </c:numRef>
          </c:val>
          <c:extLst>
            <c:ext xmlns:c16="http://schemas.microsoft.com/office/drawing/2014/chart" uri="{C3380CC4-5D6E-409C-BE32-E72D297353CC}">
              <c16:uniqueId val="{00000000-DEE0-4BE7-8D7E-A37F751A0740}"/>
            </c:ext>
          </c:extLst>
        </c:ser>
        <c:ser>
          <c:idx val="1"/>
          <c:order val="1"/>
          <c:tx>
            <c:strRef>
              <c:f>Rp_Ed!$L$169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Rp_Ed!$J$182:$J$188</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Rp_Ed!$L$182:$L$188</c:f>
              <c:numCache>
                <c:formatCode>0.00</c:formatCode>
                <c:ptCount val="7"/>
                <c:pt idx="0">
                  <c:v>71.020762783820672</c:v>
                </c:pt>
                <c:pt idx="1">
                  <c:v>0</c:v>
                </c:pt>
                <c:pt idx="2">
                  <c:v>73.936699448448977</c:v>
                </c:pt>
                <c:pt idx="3">
                  <c:v>0</c:v>
                </c:pt>
                <c:pt idx="4">
                  <c:v>0</c:v>
                </c:pt>
                <c:pt idx="5">
                  <c:v>0</c:v>
                </c:pt>
                <c:pt idx="6">
                  <c:v>0</c:v>
                </c:pt>
              </c:numCache>
            </c:numRef>
          </c:val>
          <c:extLst>
            <c:ext xmlns:c16="http://schemas.microsoft.com/office/drawing/2014/chart" uri="{C3380CC4-5D6E-409C-BE32-E72D297353CC}">
              <c16:uniqueId val="{00000001-DEE0-4BE7-8D7E-A37F751A0740}"/>
            </c:ext>
          </c:extLst>
        </c:ser>
        <c:dLbls>
          <c:dLblPos val="outEnd"/>
          <c:showLegendKey val="0"/>
          <c:showVal val="1"/>
          <c:showCatName val="0"/>
          <c:showSerName val="0"/>
          <c:showPercent val="0"/>
          <c:showBubbleSize val="0"/>
        </c:dLbls>
        <c:gapWidth val="100"/>
        <c:overlap val="-24"/>
        <c:axId val="460385184"/>
        <c:axId val="460385744"/>
      </c:barChart>
      <c:catAx>
        <c:axId val="46038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85744"/>
        <c:crosses val="autoZero"/>
        <c:auto val="1"/>
        <c:lblAlgn val="ctr"/>
        <c:lblOffset val="100"/>
        <c:noMultiLvlLbl val="0"/>
      </c:catAx>
      <c:valAx>
        <c:axId val="46038574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85184"/>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Rp_Ed!$J$212:$J$216</c:f>
              <c:strCache>
                <c:ptCount val="5"/>
                <c:pt idx="0">
                  <c:v>Nacional</c:v>
                </c:pt>
                <c:pt idx="1">
                  <c:v>Urbano</c:v>
                </c:pt>
                <c:pt idx="2">
                  <c:v>Rural</c:v>
                </c:pt>
                <c:pt idx="3">
                  <c:v>Hombres </c:v>
                </c:pt>
                <c:pt idx="4">
                  <c:v>Mujeres</c:v>
                </c:pt>
              </c:strCache>
            </c:strRef>
          </c:cat>
          <c:val>
            <c:numRef>
              <c:f>Rp_Ed!$K$212:$K$216</c:f>
              <c:numCache>
                <c:formatCode>0.00</c:formatCode>
                <c:ptCount val="5"/>
                <c:pt idx="0">
                  <c:v>71.515252983737199</c:v>
                </c:pt>
                <c:pt idx="1">
                  <c:v>75.373505993611033</c:v>
                </c:pt>
                <c:pt idx="2">
                  <c:v>63.867258388369862</c:v>
                </c:pt>
                <c:pt idx="3">
                  <c:v>69.788383572375821</c:v>
                </c:pt>
                <c:pt idx="4">
                  <c:v>73.34130627714211</c:v>
                </c:pt>
              </c:numCache>
            </c:numRef>
          </c:val>
          <c:extLst>
            <c:ext xmlns:c16="http://schemas.microsoft.com/office/drawing/2014/chart" uri="{C3380CC4-5D6E-409C-BE32-E72D297353CC}">
              <c16:uniqueId val="{00000000-CC3B-4EB3-BFF6-4F6AAB22708F}"/>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Rp_Ed!$J$212:$J$216</c:f>
              <c:strCache>
                <c:ptCount val="5"/>
                <c:pt idx="0">
                  <c:v>Nacional</c:v>
                </c:pt>
                <c:pt idx="1">
                  <c:v>Urbano</c:v>
                </c:pt>
                <c:pt idx="2">
                  <c:v>Rural</c:v>
                </c:pt>
                <c:pt idx="3">
                  <c:v>Hombres </c:v>
                </c:pt>
                <c:pt idx="4">
                  <c:v>Mujeres</c:v>
                </c:pt>
              </c:strCache>
            </c:strRef>
          </c:cat>
          <c:val>
            <c:numRef>
              <c:f>Rp_Ed!$L$212:$L$216</c:f>
              <c:numCache>
                <c:formatCode>0.00</c:formatCode>
                <c:ptCount val="5"/>
                <c:pt idx="0">
                  <c:v>71.020762783820672</c:v>
                </c:pt>
                <c:pt idx="1">
                  <c:v>75.977818668427773</c:v>
                </c:pt>
                <c:pt idx="2">
                  <c:v>61.786395957965787</c:v>
                </c:pt>
                <c:pt idx="3">
                  <c:v>69.814235710597785</c:v>
                </c:pt>
                <c:pt idx="4">
                  <c:v>72.314204446405455</c:v>
                </c:pt>
              </c:numCache>
            </c:numRef>
          </c:val>
          <c:extLst>
            <c:ext xmlns:c16="http://schemas.microsoft.com/office/drawing/2014/chart" uri="{C3380CC4-5D6E-409C-BE32-E72D297353CC}">
              <c16:uniqueId val="{00000001-CC3B-4EB3-BFF6-4F6AAB22708F}"/>
            </c:ext>
          </c:extLst>
        </c:ser>
        <c:dLbls>
          <c:dLblPos val="outEnd"/>
          <c:showLegendKey val="0"/>
          <c:showVal val="1"/>
          <c:showCatName val="0"/>
          <c:showSerName val="0"/>
          <c:showPercent val="0"/>
          <c:showBubbleSize val="0"/>
        </c:dLbls>
        <c:gapWidth val="100"/>
        <c:overlap val="-24"/>
        <c:axId val="460389104"/>
        <c:axId val="460389664"/>
      </c:barChart>
      <c:catAx>
        <c:axId val="4603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89664"/>
        <c:crosses val="autoZero"/>
        <c:auto val="1"/>
        <c:lblAlgn val="ctr"/>
        <c:lblOffset val="100"/>
        <c:noMultiLvlLbl val="0"/>
      </c:catAx>
      <c:valAx>
        <c:axId val="4603896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8910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Rp_Ed!$J$217:$J$223</c:f>
              <c:strCache>
                <c:ptCount val="7"/>
                <c:pt idx="0">
                  <c:v>Indígena</c:v>
                </c:pt>
                <c:pt idx="1">
                  <c:v>Afroecuatoriano</c:v>
                </c:pt>
                <c:pt idx="2">
                  <c:v>Mulato</c:v>
                </c:pt>
                <c:pt idx="3">
                  <c:v>Montuvio</c:v>
                </c:pt>
                <c:pt idx="4">
                  <c:v>Mestizo</c:v>
                </c:pt>
                <c:pt idx="5">
                  <c:v>Blanco</c:v>
                </c:pt>
                <c:pt idx="6">
                  <c:v>Otros, no identificados</c:v>
                </c:pt>
              </c:strCache>
            </c:strRef>
          </c:cat>
          <c:val>
            <c:numRef>
              <c:f>Rp_Ed!$K$217:$K$223</c:f>
              <c:numCache>
                <c:formatCode>0.00</c:formatCode>
                <c:ptCount val="7"/>
                <c:pt idx="0">
                  <c:v>59.652801878399451</c:v>
                </c:pt>
                <c:pt idx="1">
                  <c:v>57.776656508488301</c:v>
                </c:pt>
                <c:pt idx="2">
                  <c:v>52.875329783847505</c:v>
                </c:pt>
                <c:pt idx="3">
                  <c:v>57.268583857011194</c:v>
                </c:pt>
                <c:pt idx="4">
                  <c:v>74.315196741942231</c:v>
                </c:pt>
                <c:pt idx="5">
                  <c:v>66.567721350784851</c:v>
                </c:pt>
                <c:pt idx="6">
                  <c:v>35.317036154755868</c:v>
                </c:pt>
              </c:numCache>
            </c:numRef>
          </c:val>
          <c:extLst>
            <c:ext xmlns:c16="http://schemas.microsoft.com/office/drawing/2014/chart" uri="{C3380CC4-5D6E-409C-BE32-E72D297353CC}">
              <c16:uniqueId val="{00000000-3A0E-433A-9C65-9C22D50AD525}"/>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Rp_Ed!$J$217:$J$223</c:f>
              <c:strCache>
                <c:ptCount val="7"/>
                <c:pt idx="0">
                  <c:v>Indígena</c:v>
                </c:pt>
                <c:pt idx="1">
                  <c:v>Afroecuatoriano</c:v>
                </c:pt>
                <c:pt idx="2">
                  <c:v>Mulato</c:v>
                </c:pt>
                <c:pt idx="3">
                  <c:v>Montuvio</c:v>
                </c:pt>
                <c:pt idx="4">
                  <c:v>Mestizo</c:v>
                </c:pt>
                <c:pt idx="5">
                  <c:v>Blanco</c:v>
                </c:pt>
                <c:pt idx="6">
                  <c:v>Otros, no identificados</c:v>
                </c:pt>
              </c:strCache>
            </c:strRef>
          </c:cat>
          <c:val>
            <c:numRef>
              <c:f>Rp_Ed!$L$217:$L$223</c:f>
              <c:numCache>
                <c:formatCode>0.00</c:formatCode>
                <c:ptCount val="7"/>
                <c:pt idx="0">
                  <c:v>58.49542642085207</c:v>
                </c:pt>
                <c:pt idx="1">
                  <c:v>64.53137851116189</c:v>
                </c:pt>
                <c:pt idx="2">
                  <c:v>52.420310812744866</c:v>
                </c:pt>
                <c:pt idx="3">
                  <c:v>61.172474135165487</c:v>
                </c:pt>
                <c:pt idx="4">
                  <c:v>73.735146872662426</c:v>
                </c:pt>
                <c:pt idx="5">
                  <c:v>68.751130089171582</c:v>
                </c:pt>
                <c:pt idx="6">
                  <c:v>84.455251097555788</c:v>
                </c:pt>
              </c:numCache>
            </c:numRef>
          </c:val>
          <c:extLst>
            <c:ext xmlns:c16="http://schemas.microsoft.com/office/drawing/2014/chart" uri="{C3380CC4-5D6E-409C-BE32-E72D297353CC}">
              <c16:uniqueId val="{00000001-3A0E-433A-9C65-9C22D50AD525}"/>
            </c:ext>
          </c:extLst>
        </c:ser>
        <c:dLbls>
          <c:dLblPos val="outEnd"/>
          <c:showLegendKey val="0"/>
          <c:showVal val="1"/>
          <c:showCatName val="0"/>
          <c:showSerName val="0"/>
          <c:showPercent val="0"/>
          <c:showBubbleSize val="0"/>
        </c:dLbls>
        <c:gapWidth val="100"/>
        <c:overlap val="-24"/>
        <c:axId val="460393024"/>
        <c:axId val="460393584"/>
      </c:barChart>
      <c:catAx>
        <c:axId val="46039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93584"/>
        <c:crosses val="autoZero"/>
        <c:auto val="1"/>
        <c:lblAlgn val="ctr"/>
        <c:lblOffset val="100"/>
        <c:noMultiLvlLbl val="0"/>
      </c:catAx>
      <c:valAx>
        <c:axId val="4603935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9302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09970175481749E-2"/>
          <c:y val="8.0291577189214994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Rp_Ed!$J$224:$J$230</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Rp_Ed!$K$224:$K$230</c:f>
              <c:numCache>
                <c:formatCode>0.00</c:formatCode>
                <c:ptCount val="7"/>
                <c:pt idx="0">
                  <c:v>71.515252983737199</c:v>
                </c:pt>
                <c:pt idx="1">
                  <c:v>0</c:v>
                </c:pt>
                <c:pt idx="2">
                  <c:v>71.515252983737199</c:v>
                </c:pt>
                <c:pt idx="3">
                  <c:v>0</c:v>
                </c:pt>
                <c:pt idx="4">
                  <c:v>0</c:v>
                </c:pt>
                <c:pt idx="5">
                  <c:v>0</c:v>
                </c:pt>
                <c:pt idx="6">
                  <c:v>0</c:v>
                </c:pt>
              </c:numCache>
            </c:numRef>
          </c:val>
          <c:extLst>
            <c:ext xmlns:c16="http://schemas.microsoft.com/office/drawing/2014/chart" uri="{C3380CC4-5D6E-409C-BE32-E72D297353CC}">
              <c16:uniqueId val="{00000000-6E13-436A-96D8-924EE04AF871}"/>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Rp_Ed!$J$224:$J$230</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Rp_Ed!$L$224:$L$230</c:f>
              <c:numCache>
                <c:formatCode>0.00</c:formatCode>
                <c:ptCount val="7"/>
                <c:pt idx="0">
                  <c:v>71.020762783820672</c:v>
                </c:pt>
                <c:pt idx="1">
                  <c:v>0</c:v>
                </c:pt>
                <c:pt idx="2">
                  <c:v>71.020762783820672</c:v>
                </c:pt>
                <c:pt idx="3">
                  <c:v>0</c:v>
                </c:pt>
                <c:pt idx="4">
                  <c:v>0</c:v>
                </c:pt>
                <c:pt idx="5">
                  <c:v>0</c:v>
                </c:pt>
                <c:pt idx="6">
                  <c:v>0</c:v>
                </c:pt>
              </c:numCache>
            </c:numRef>
          </c:val>
          <c:extLst>
            <c:ext xmlns:c16="http://schemas.microsoft.com/office/drawing/2014/chart" uri="{C3380CC4-5D6E-409C-BE32-E72D297353CC}">
              <c16:uniqueId val="{00000001-6E13-436A-96D8-924EE04AF871}"/>
            </c:ext>
          </c:extLst>
        </c:ser>
        <c:dLbls>
          <c:dLblPos val="outEnd"/>
          <c:showLegendKey val="0"/>
          <c:showVal val="1"/>
          <c:showCatName val="0"/>
          <c:showSerName val="0"/>
          <c:showPercent val="0"/>
          <c:showBubbleSize val="0"/>
        </c:dLbls>
        <c:gapWidth val="100"/>
        <c:overlap val="-24"/>
        <c:axId val="460396944"/>
        <c:axId val="460397504"/>
      </c:barChart>
      <c:catAx>
        <c:axId val="4603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97504"/>
        <c:crosses val="autoZero"/>
        <c:auto val="1"/>
        <c:lblAlgn val="ctr"/>
        <c:lblOffset val="100"/>
        <c:noMultiLvlLbl val="0"/>
      </c:catAx>
      <c:valAx>
        <c:axId val="4603975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39694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Rp_Ed!$J$250:$J$254</c:f>
              <c:strCache>
                <c:ptCount val="5"/>
                <c:pt idx="0">
                  <c:v>Nacional</c:v>
                </c:pt>
                <c:pt idx="1">
                  <c:v>Urbano</c:v>
                </c:pt>
                <c:pt idx="2">
                  <c:v>Rural</c:v>
                </c:pt>
                <c:pt idx="3">
                  <c:v>Hombres </c:v>
                </c:pt>
                <c:pt idx="4">
                  <c:v>Mujeres</c:v>
                </c:pt>
              </c:strCache>
            </c:strRef>
          </c:cat>
          <c:val>
            <c:numRef>
              <c:f>Rp_Ed!$K$250:$K$254</c:f>
              <c:numCache>
                <c:formatCode>0.00</c:formatCode>
                <c:ptCount val="5"/>
                <c:pt idx="0">
                  <c:v>95.117744180041498</c:v>
                </c:pt>
                <c:pt idx="1">
                  <c:v>99.090942577639069</c:v>
                </c:pt>
                <c:pt idx="2">
                  <c:v>87.241899907157176</c:v>
                </c:pt>
                <c:pt idx="3">
                  <c:v>92.83777154164423</c:v>
                </c:pt>
                <c:pt idx="4">
                  <c:v>97.528668548628033</c:v>
                </c:pt>
              </c:numCache>
            </c:numRef>
          </c:val>
          <c:extLst>
            <c:ext xmlns:c16="http://schemas.microsoft.com/office/drawing/2014/chart" uri="{C3380CC4-5D6E-409C-BE32-E72D297353CC}">
              <c16:uniqueId val="{00000000-8314-4337-BFAB-95DA48FF8748}"/>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Rp_Ed!$J$250:$J$254</c:f>
              <c:strCache>
                <c:ptCount val="5"/>
                <c:pt idx="0">
                  <c:v>Nacional</c:v>
                </c:pt>
                <c:pt idx="1">
                  <c:v>Urbano</c:v>
                </c:pt>
                <c:pt idx="2">
                  <c:v>Rural</c:v>
                </c:pt>
                <c:pt idx="3">
                  <c:v>Hombres </c:v>
                </c:pt>
                <c:pt idx="4">
                  <c:v>Mujeres</c:v>
                </c:pt>
              </c:strCache>
            </c:strRef>
          </c:cat>
          <c:val>
            <c:numRef>
              <c:f>Rp_Ed!$L$250:$L$254</c:f>
              <c:numCache>
                <c:formatCode>0.00</c:formatCode>
                <c:ptCount val="5"/>
                <c:pt idx="0">
                  <c:v>94.780817202838691</c:v>
                </c:pt>
                <c:pt idx="1">
                  <c:v>100.39364001213318</c:v>
                </c:pt>
                <c:pt idx="2">
                  <c:v>84.324839712148133</c:v>
                </c:pt>
                <c:pt idx="3">
                  <c:v>94.459335744196096</c:v>
                </c:pt>
                <c:pt idx="4">
                  <c:v>95.125457220941556</c:v>
                </c:pt>
              </c:numCache>
            </c:numRef>
          </c:val>
          <c:extLst>
            <c:ext xmlns:c16="http://schemas.microsoft.com/office/drawing/2014/chart" uri="{C3380CC4-5D6E-409C-BE32-E72D297353CC}">
              <c16:uniqueId val="{00000001-8314-4337-BFAB-95DA48FF8748}"/>
            </c:ext>
          </c:extLst>
        </c:ser>
        <c:dLbls>
          <c:dLblPos val="outEnd"/>
          <c:showLegendKey val="0"/>
          <c:showVal val="1"/>
          <c:showCatName val="0"/>
          <c:showSerName val="0"/>
          <c:showPercent val="0"/>
          <c:showBubbleSize val="0"/>
        </c:dLbls>
        <c:gapWidth val="100"/>
        <c:overlap val="-24"/>
        <c:axId val="460400864"/>
        <c:axId val="460401424"/>
      </c:barChart>
      <c:catAx>
        <c:axId val="46040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01424"/>
        <c:crosses val="autoZero"/>
        <c:auto val="1"/>
        <c:lblAlgn val="ctr"/>
        <c:lblOffset val="100"/>
        <c:noMultiLvlLbl val="0"/>
      </c:catAx>
      <c:valAx>
        <c:axId val="4604014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0086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Rp_Ed!$J$255:$J$261</c:f>
              <c:strCache>
                <c:ptCount val="7"/>
                <c:pt idx="0">
                  <c:v>Indígena</c:v>
                </c:pt>
                <c:pt idx="1">
                  <c:v>Afroecuatoriano</c:v>
                </c:pt>
                <c:pt idx="2">
                  <c:v>Mulato</c:v>
                </c:pt>
                <c:pt idx="3">
                  <c:v>Montuvio</c:v>
                </c:pt>
                <c:pt idx="4">
                  <c:v>Mestizo</c:v>
                </c:pt>
                <c:pt idx="5">
                  <c:v>Blanco</c:v>
                </c:pt>
                <c:pt idx="6">
                  <c:v>Otros, no identificados</c:v>
                </c:pt>
              </c:strCache>
            </c:strRef>
          </c:cat>
          <c:val>
            <c:numRef>
              <c:f>Rp_Ed!$K$255:$K$261</c:f>
              <c:numCache>
                <c:formatCode>0.00</c:formatCode>
                <c:ptCount val="7"/>
                <c:pt idx="0">
                  <c:v>93.340366640328355</c:v>
                </c:pt>
                <c:pt idx="1">
                  <c:v>90.941186403179856</c:v>
                </c:pt>
                <c:pt idx="2">
                  <c:v>69.408611317044873</c:v>
                </c:pt>
                <c:pt idx="3">
                  <c:v>75.112892650086565</c:v>
                </c:pt>
                <c:pt idx="4">
                  <c:v>96.167257090471296</c:v>
                </c:pt>
                <c:pt idx="5">
                  <c:v>139.43242287900694</c:v>
                </c:pt>
                <c:pt idx="6">
                  <c:v>35.317036154755868</c:v>
                </c:pt>
              </c:numCache>
            </c:numRef>
          </c:val>
          <c:extLst>
            <c:ext xmlns:c16="http://schemas.microsoft.com/office/drawing/2014/chart" uri="{C3380CC4-5D6E-409C-BE32-E72D297353CC}">
              <c16:uniqueId val="{00000000-B6B4-4693-849D-2A7B552AE58C}"/>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Rp_Ed!$J$255:$J$261</c:f>
              <c:strCache>
                <c:ptCount val="7"/>
                <c:pt idx="0">
                  <c:v>Indígena</c:v>
                </c:pt>
                <c:pt idx="1">
                  <c:v>Afroecuatoriano</c:v>
                </c:pt>
                <c:pt idx="2">
                  <c:v>Mulato</c:v>
                </c:pt>
                <c:pt idx="3">
                  <c:v>Montuvio</c:v>
                </c:pt>
                <c:pt idx="4">
                  <c:v>Mestizo</c:v>
                </c:pt>
                <c:pt idx="5">
                  <c:v>Blanco</c:v>
                </c:pt>
                <c:pt idx="6">
                  <c:v>Otros, no identificados</c:v>
                </c:pt>
              </c:strCache>
            </c:strRef>
          </c:cat>
          <c:val>
            <c:numRef>
              <c:f>Rp_Ed!$L$255:$L$261</c:f>
              <c:numCache>
                <c:formatCode>0.00</c:formatCode>
                <c:ptCount val="7"/>
                <c:pt idx="0">
                  <c:v>84.551629388349923</c:v>
                </c:pt>
                <c:pt idx="1">
                  <c:v>68.159352220775844</c:v>
                </c:pt>
                <c:pt idx="2">
                  <c:v>89.273738692069941</c:v>
                </c:pt>
                <c:pt idx="3">
                  <c:v>76.001599420381666</c:v>
                </c:pt>
                <c:pt idx="4">
                  <c:v>97.243138836949456</c:v>
                </c:pt>
                <c:pt idx="5">
                  <c:v>94.963803946047079</c:v>
                </c:pt>
                <c:pt idx="6">
                  <c:v>135.41525738778631</c:v>
                </c:pt>
              </c:numCache>
            </c:numRef>
          </c:val>
          <c:extLst>
            <c:ext xmlns:c16="http://schemas.microsoft.com/office/drawing/2014/chart" uri="{C3380CC4-5D6E-409C-BE32-E72D297353CC}">
              <c16:uniqueId val="{00000001-B6B4-4693-849D-2A7B552AE58C}"/>
            </c:ext>
          </c:extLst>
        </c:ser>
        <c:dLbls>
          <c:dLblPos val="outEnd"/>
          <c:showLegendKey val="0"/>
          <c:showVal val="1"/>
          <c:showCatName val="0"/>
          <c:showSerName val="0"/>
          <c:showPercent val="0"/>
          <c:showBubbleSize val="0"/>
        </c:dLbls>
        <c:gapWidth val="100"/>
        <c:overlap val="-24"/>
        <c:axId val="460404784"/>
        <c:axId val="460405344"/>
      </c:barChart>
      <c:catAx>
        <c:axId val="46040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05344"/>
        <c:crosses val="autoZero"/>
        <c:auto val="1"/>
        <c:lblAlgn val="ctr"/>
        <c:lblOffset val="100"/>
        <c:noMultiLvlLbl val="0"/>
      </c:catAx>
      <c:valAx>
        <c:axId val="46040534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0478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7516375845385"/>
          <c:y val="4.5266649913733642E-3"/>
          <c:w val="0.79955154792789296"/>
          <c:h val="0.79864604819110474"/>
        </c:manualLayout>
      </c:layout>
      <c:pieChart>
        <c:varyColors val="1"/>
        <c:ser>
          <c:idx val="0"/>
          <c:order val="0"/>
          <c:tx>
            <c:strRef>
              <c:f>'Empleo y S.Social'!$J$28:$K$28</c:f>
              <c:strCache>
                <c:ptCount val="2"/>
                <c:pt idx="0">
                  <c:v>Nacional </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9C06-4D3A-9B4A-8B4A21AEDABD}"/>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9C06-4D3A-9B4A-8B4A21AEDABD}"/>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9C06-4D3A-9B4A-8B4A21AEDAB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'Empleo y S.Social'!$L$27:$N$27</c:f>
              <c:strCache>
                <c:ptCount val="3"/>
                <c:pt idx="0">
                  <c:v>Afiliados al IESS seguro general</c:v>
                </c:pt>
                <c:pt idx="1">
                  <c:v>Afiliados a otros seguros</c:v>
                </c:pt>
                <c:pt idx="2">
                  <c:v>Sin afiliación </c:v>
                </c:pt>
              </c:strCache>
            </c:strRef>
          </c:cat>
          <c:val>
            <c:numRef>
              <c:f>'Empleo y S.Social'!$L$28:$N$28</c:f>
              <c:numCache>
                <c:formatCode>0.00%</c:formatCode>
                <c:ptCount val="3"/>
                <c:pt idx="0">
                  <c:v>0.2919339879739935</c:v>
                </c:pt>
                <c:pt idx="1">
                  <c:v>0.1067670164837641</c:v>
                </c:pt>
                <c:pt idx="2">
                  <c:v>0.60129899554225308</c:v>
                </c:pt>
              </c:numCache>
            </c:numRef>
          </c:val>
          <c:extLst>
            <c:ext xmlns:c16="http://schemas.microsoft.com/office/drawing/2014/chart" uri="{C3380CC4-5D6E-409C-BE32-E72D297353CC}">
              <c16:uniqueId val="{00000006-9C06-4D3A-9B4A-8B4A21AEDAB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4.7281843677179733E-2"/>
          <c:y val="0.74702997222361789"/>
          <c:w val="0.83225084396392401"/>
          <c:h val="0.2285358911229292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Rp_Ed!$J$262:$J$268</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Rp_Ed!$K$262:$K$268</c:f>
              <c:numCache>
                <c:formatCode>0.00</c:formatCode>
                <c:ptCount val="7"/>
                <c:pt idx="0">
                  <c:v>71.336439541185371</c:v>
                </c:pt>
                <c:pt idx="1">
                  <c:v>0</c:v>
                </c:pt>
                <c:pt idx="2">
                  <c:v>74.798920932102618</c:v>
                </c:pt>
                <c:pt idx="3">
                  <c:v>0</c:v>
                </c:pt>
                <c:pt idx="4">
                  <c:v>0</c:v>
                </c:pt>
                <c:pt idx="5">
                  <c:v>0</c:v>
                </c:pt>
                <c:pt idx="6">
                  <c:v>0</c:v>
                </c:pt>
              </c:numCache>
            </c:numRef>
          </c:val>
          <c:extLst>
            <c:ext xmlns:c16="http://schemas.microsoft.com/office/drawing/2014/chart" uri="{C3380CC4-5D6E-409C-BE32-E72D297353CC}">
              <c16:uniqueId val="{00000000-4E40-4346-A47C-FDDB32CC0158}"/>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Rp_Ed!$J$262:$J$268</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Rp_Ed!$L$262:$L$268</c:f>
              <c:numCache>
                <c:formatCode>0.00</c:formatCode>
                <c:ptCount val="7"/>
                <c:pt idx="0">
                  <c:v>70.800535131700883</c:v>
                </c:pt>
                <c:pt idx="1">
                  <c:v>0</c:v>
                </c:pt>
                <c:pt idx="2">
                  <c:v>73.797449938127144</c:v>
                </c:pt>
                <c:pt idx="3">
                  <c:v>0</c:v>
                </c:pt>
                <c:pt idx="4">
                  <c:v>0</c:v>
                </c:pt>
                <c:pt idx="5">
                  <c:v>0</c:v>
                </c:pt>
                <c:pt idx="6">
                  <c:v>0</c:v>
                </c:pt>
              </c:numCache>
            </c:numRef>
          </c:val>
          <c:extLst>
            <c:ext xmlns:c16="http://schemas.microsoft.com/office/drawing/2014/chart" uri="{C3380CC4-5D6E-409C-BE32-E72D297353CC}">
              <c16:uniqueId val="{00000001-4E40-4346-A47C-FDDB32CC0158}"/>
            </c:ext>
          </c:extLst>
        </c:ser>
        <c:dLbls>
          <c:dLblPos val="outEnd"/>
          <c:showLegendKey val="0"/>
          <c:showVal val="1"/>
          <c:showCatName val="0"/>
          <c:showSerName val="0"/>
          <c:showPercent val="0"/>
          <c:showBubbleSize val="0"/>
        </c:dLbls>
        <c:gapWidth val="100"/>
        <c:overlap val="-24"/>
        <c:axId val="460408704"/>
        <c:axId val="460409264"/>
      </c:barChart>
      <c:catAx>
        <c:axId val="46040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09264"/>
        <c:crosses val="autoZero"/>
        <c:auto val="1"/>
        <c:lblAlgn val="ctr"/>
        <c:lblOffset val="100"/>
        <c:noMultiLvlLbl val="0"/>
      </c:catAx>
      <c:valAx>
        <c:axId val="4604092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0870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Rp_Ed!$J$290:$J$294</c:f>
              <c:strCache>
                <c:ptCount val="5"/>
                <c:pt idx="0">
                  <c:v>Nacional</c:v>
                </c:pt>
                <c:pt idx="1">
                  <c:v>Urbano</c:v>
                </c:pt>
                <c:pt idx="2">
                  <c:v>Rural</c:v>
                </c:pt>
                <c:pt idx="3">
                  <c:v>Hombres </c:v>
                </c:pt>
                <c:pt idx="4">
                  <c:v>Mujeres</c:v>
                </c:pt>
              </c:strCache>
            </c:strRef>
          </c:cat>
          <c:val>
            <c:numRef>
              <c:f>Rp_Ed!$K$290:$K$294</c:f>
              <c:numCache>
                <c:formatCode>0.00</c:formatCode>
                <c:ptCount val="5"/>
                <c:pt idx="0">
                  <c:v>71.336439541185371</c:v>
                </c:pt>
                <c:pt idx="1">
                  <c:v>75.087541838181949</c:v>
                </c:pt>
                <c:pt idx="2">
                  <c:v>63.900843684541897</c:v>
                </c:pt>
                <c:pt idx="3">
                  <c:v>69.381033815965111</c:v>
                </c:pt>
                <c:pt idx="4">
                  <c:v>73.404155282160957</c:v>
                </c:pt>
              </c:numCache>
            </c:numRef>
          </c:val>
          <c:extLst>
            <c:ext xmlns:c16="http://schemas.microsoft.com/office/drawing/2014/chart" uri="{C3380CC4-5D6E-409C-BE32-E72D297353CC}">
              <c16:uniqueId val="{00000000-F0DB-478A-8C29-1DDF07303AFC}"/>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Rp_Ed!$J$290:$J$294</c:f>
              <c:strCache>
                <c:ptCount val="5"/>
                <c:pt idx="0">
                  <c:v>Nacional</c:v>
                </c:pt>
                <c:pt idx="1">
                  <c:v>Urbano</c:v>
                </c:pt>
                <c:pt idx="2">
                  <c:v>Rural</c:v>
                </c:pt>
                <c:pt idx="3">
                  <c:v>Hombres </c:v>
                </c:pt>
                <c:pt idx="4">
                  <c:v>Mujeres</c:v>
                </c:pt>
              </c:strCache>
            </c:strRef>
          </c:cat>
          <c:val>
            <c:numRef>
              <c:f>Rp_Ed!$L$290:$L$294</c:f>
              <c:numCache>
                <c:formatCode>0.00</c:formatCode>
                <c:ptCount val="5"/>
                <c:pt idx="0">
                  <c:v>70.800535131700883</c:v>
                </c:pt>
                <c:pt idx="1">
                  <c:v>75.648132687384788</c:v>
                </c:pt>
                <c:pt idx="2">
                  <c:v>61.770075299220892</c:v>
                </c:pt>
                <c:pt idx="3">
                  <c:v>69.591107606688666</c:v>
                </c:pt>
                <c:pt idx="4">
                  <c:v>72.097086185917149</c:v>
                </c:pt>
              </c:numCache>
            </c:numRef>
          </c:val>
          <c:extLst>
            <c:ext xmlns:c16="http://schemas.microsoft.com/office/drawing/2014/chart" uri="{C3380CC4-5D6E-409C-BE32-E72D297353CC}">
              <c16:uniqueId val="{00000001-F0DB-478A-8C29-1DDF07303AFC}"/>
            </c:ext>
          </c:extLst>
        </c:ser>
        <c:dLbls>
          <c:dLblPos val="outEnd"/>
          <c:showLegendKey val="0"/>
          <c:showVal val="1"/>
          <c:showCatName val="0"/>
          <c:showSerName val="0"/>
          <c:showPercent val="0"/>
          <c:showBubbleSize val="0"/>
        </c:dLbls>
        <c:gapWidth val="100"/>
        <c:overlap val="-24"/>
        <c:axId val="460412624"/>
        <c:axId val="460413184"/>
      </c:barChart>
      <c:catAx>
        <c:axId val="46041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13184"/>
        <c:crosses val="autoZero"/>
        <c:auto val="1"/>
        <c:lblAlgn val="ctr"/>
        <c:lblOffset val="100"/>
        <c:noMultiLvlLbl val="0"/>
      </c:catAx>
      <c:valAx>
        <c:axId val="4604131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1262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Rp_Ed!$J$295:$J$301</c:f>
              <c:strCache>
                <c:ptCount val="7"/>
                <c:pt idx="0">
                  <c:v>Indígena</c:v>
                </c:pt>
                <c:pt idx="1">
                  <c:v>Afroecuatoriano</c:v>
                </c:pt>
                <c:pt idx="2">
                  <c:v>Mulato</c:v>
                </c:pt>
                <c:pt idx="3">
                  <c:v>Montuvio</c:v>
                </c:pt>
                <c:pt idx="4">
                  <c:v>Mestizo</c:v>
                </c:pt>
                <c:pt idx="5">
                  <c:v>Blanco</c:v>
                </c:pt>
                <c:pt idx="6">
                  <c:v>Otros, no identificados</c:v>
                </c:pt>
              </c:strCache>
            </c:strRef>
          </c:cat>
          <c:val>
            <c:numRef>
              <c:f>Rp_Ed!$K$295:$K$301</c:f>
              <c:numCache>
                <c:formatCode>0.00</c:formatCode>
                <c:ptCount val="7"/>
                <c:pt idx="0">
                  <c:v>59.872519543769222</c:v>
                </c:pt>
                <c:pt idx="1">
                  <c:v>58.053848175180001</c:v>
                </c:pt>
                <c:pt idx="2">
                  <c:v>52.875329783847505</c:v>
                </c:pt>
                <c:pt idx="3">
                  <c:v>57.058013977476904</c:v>
                </c:pt>
                <c:pt idx="4">
                  <c:v>74.070779784647854</c:v>
                </c:pt>
                <c:pt idx="5">
                  <c:v>66.567721350784851</c:v>
                </c:pt>
                <c:pt idx="6">
                  <c:v>35.317036154755868</c:v>
                </c:pt>
              </c:numCache>
            </c:numRef>
          </c:val>
          <c:extLst>
            <c:ext xmlns:c16="http://schemas.microsoft.com/office/drawing/2014/chart" uri="{C3380CC4-5D6E-409C-BE32-E72D297353CC}">
              <c16:uniqueId val="{00000000-8A35-4F28-AD18-462E51468C2D}"/>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Rp_Ed!$J$295:$J$301</c:f>
              <c:strCache>
                <c:ptCount val="7"/>
                <c:pt idx="0">
                  <c:v>Indígena</c:v>
                </c:pt>
                <c:pt idx="1">
                  <c:v>Afroecuatoriano</c:v>
                </c:pt>
                <c:pt idx="2">
                  <c:v>Mulato</c:v>
                </c:pt>
                <c:pt idx="3">
                  <c:v>Montuvio</c:v>
                </c:pt>
                <c:pt idx="4">
                  <c:v>Mestizo</c:v>
                </c:pt>
                <c:pt idx="5">
                  <c:v>Blanco</c:v>
                </c:pt>
                <c:pt idx="6">
                  <c:v>Otros, no identificados</c:v>
                </c:pt>
              </c:strCache>
            </c:strRef>
          </c:cat>
          <c:val>
            <c:numRef>
              <c:f>Rp_Ed!$L$295:$L$301</c:f>
              <c:numCache>
                <c:formatCode>0.00</c:formatCode>
                <c:ptCount val="7"/>
                <c:pt idx="0">
                  <c:v>58.461172106816527</c:v>
                </c:pt>
                <c:pt idx="1">
                  <c:v>61.130205237027091</c:v>
                </c:pt>
                <c:pt idx="2">
                  <c:v>52.420310812744866</c:v>
                </c:pt>
                <c:pt idx="3">
                  <c:v>59.971232179981705</c:v>
                </c:pt>
                <c:pt idx="4">
                  <c:v>73.554985153491671</c:v>
                </c:pt>
                <c:pt idx="5">
                  <c:v>67.932596216687941</c:v>
                </c:pt>
                <c:pt idx="6">
                  <c:v>84.455251097555788</c:v>
                </c:pt>
              </c:numCache>
            </c:numRef>
          </c:val>
          <c:extLst>
            <c:ext xmlns:c16="http://schemas.microsoft.com/office/drawing/2014/chart" uri="{C3380CC4-5D6E-409C-BE32-E72D297353CC}">
              <c16:uniqueId val="{00000001-8A35-4F28-AD18-462E51468C2D}"/>
            </c:ext>
          </c:extLst>
        </c:ser>
        <c:dLbls>
          <c:dLblPos val="outEnd"/>
          <c:showLegendKey val="0"/>
          <c:showVal val="1"/>
          <c:showCatName val="0"/>
          <c:showSerName val="0"/>
          <c:showPercent val="0"/>
          <c:showBubbleSize val="0"/>
        </c:dLbls>
        <c:gapWidth val="100"/>
        <c:overlap val="-24"/>
        <c:axId val="460416544"/>
        <c:axId val="460417104"/>
      </c:barChart>
      <c:catAx>
        <c:axId val="46041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17104"/>
        <c:crosses val="autoZero"/>
        <c:auto val="1"/>
        <c:lblAlgn val="ctr"/>
        <c:lblOffset val="100"/>
        <c:noMultiLvlLbl val="0"/>
      </c:catAx>
      <c:valAx>
        <c:axId val="4604171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1654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Rp_Ed!$J$302:$J$308</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Rp_Ed!$K$302:$K$308</c:f>
              <c:numCache>
                <c:formatCode>0.00</c:formatCode>
                <c:ptCount val="7"/>
                <c:pt idx="0">
                  <c:v>71.336439541185371</c:v>
                </c:pt>
                <c:pt idx="1">
                  <c:v>0</c:v>
                </c:pt>
                <c:pt idx="2">
                  <c:v>71.336439541185371</c:v>
                </c:pt>
                <c:pt idx="3">
                  <c:v>0</c:v>
                </c:pt>
                <c:pt idx="4">
                  <c:v>0</c:v>
                </c:pt>
                <c:pt idx="5">
                  <c:v>0</c:v>
                </c:pt>
                <c:pt idx="6">
                  <c:v>0</c:v>
                </c:pt>
              </c:numCache>
            </c:numRef>
          </c:val>
          <c:extLst>
            <c:ext xmlns:c16="http://schemas.microsoft.com/office/drawing/2014/chart" uri="{C3380CC4-5D6E-409C-BE32-E72D297353CC}">
              <c16:uniqueId val="{00000000-B61F-4D16-9DA5-8E4B942AB337}"/>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Rp_Ed!$J$302:$J$308</c:f>
              <c:strCache>
                <c:ptCount val="7"/>
                <c:pt idx="0">
                  <c:v>15 a 17 años</c:v>
                </c:pt>
                <c:pt idx="1">
                  <c:v>hasta los 11 años</c:v>
                </c:pt>
                <c:pt idx="2">
                  <c:v>12 a 17 años</c:v>
                </c:pt>
                <c:pt idx="3">
                  <c:v>18 a 29 años</c:v>
                </c:pt>
                <c:pt idx="4">
                  <c:v>30 a 45 años</c:v>
                </c:pt>
                <c:pt idx="5">
                  <c:v>46 a 64 años</c:v>
                </c:pt>
                <c:pt idx="6">
                  <c:v>mayores 65 años</c:v>
                </c:pt>
              </c:strCache>
            </c:strRef>
          </c:cat>
          <c:val>
            <c:numRef>
              <c:f>Rp_Ed!$L$302:$L$308</c:f>
              <c:numCache>
                <c:formatCode>0.00</c:formatCode>
                <c:ptCount val="7"/>
                <c:pt idx="0">
                  <c:v>70.800535131700883</c:v>
                </c:pt>
                <c:pt idx="1">
                  <c:v>0</c:v>
                </c:pt>
                <c:pt idx="2">
                  <c:v>70.800535131700883</c:v>
                </c:pt>
                <c:pt idx="3">
                  <c:v>0</c:v>
                </c:pt>
                <c:pt idx="4">
                  <c:v>0</c:v>
                </c:pt>
                <c:pt idx="5">
                  <c:v>0</c:v>
                </c:pt>
                <c:pt idx="6">
                  <c:v>0</c:v>
                </c:pt>
              </c:numCache>
            </c:numRef>
          </c:val>
          <c:extLst>
            <c:ext xmlns:c16="http://schemas.microsoft.com/office/drawing/2014/chart" uri="{C3380CC4-5D6E-409C-BE32-E72D297353CC}">
              <c16:uniqueId val="{00000001-B61F-4D16-9DA5-8E4B942AB337}"/>
            </c:ext>
          </c:extLst>
        </c:ser>
        <c:dLbls>
          <c:dLblPos val="outEnd"/>
          <c:showLegendKey val="0"/>
          <c:showVal val="1"/>
          <c:showCatName val="0"/>
          <c:showSerName val="0"/>
          <c:showPercent val="0"/>
          <c:showBubbleSize val="0"/>
        </c:dLbls>
        <c:gapWidth val="100"/>
        <c:overlap val="-24"/>
        <c:axId val="460420464"/>
        <c:axId val="460421024"/>
      </c:barChart>
      <c:catAx>
        <c:axId val="46042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21024"/>
        <c:crosses val="autoZero"/>
        <c:auto val="1"/>
        <c:lblAlgn val="ctr"/>
        <c:lblOffset val="100"/>
        <c:noMultiLvlLbl val="0"/>
      </c:catAx>
      <c:valAx>
        <c:axId val="4604210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2046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Rp_Ed!$J$95:$J$99</c:f>
              <c:strCache>
                <c:ptCount val="5"/>
                <c:pt idx="0">
                  <c:v>Nacional</c:v>
                </c:pt>
                <c:pt idx="1">
                  <c:v>Urbano</c:v>
                </c:pt>
                <c:pt idx="2">
                  <c:v>Rural</c:v>
                </c:pt>
                <c:pt idx="3">
                  <c:v>Hombres </c:v>
                </c:pt>
                <c:pt idx="4">
                  <c:v>Mujeres</c:v>
                </c:pt>
              </c:strCache>
            </c:strRef>
          </c:cat>
          <c:val>
            <c:numRef>
              <c:f>Rp_Ed!$K$95:$K$99</c:f>
              <c:numCache>
                <c:formatCode>0.00</c:formatCode>
                <c:ptCount val="5"/>
                <c:pt idx="0">
                  <c:v>22.538570959094589</c:v>
                </c:pt>
                <c:pt idx="1">
                  <c:v>22.184697961703005</c:v>
                </c:pt>
                <c:pt idx="2">
                  <c:v>23.20242544878009</c:v>
                </c:pt>
                <c:pt idx="3">
                  <c:v>22.297506766264931</c:v>
                </c:pt>
                <c:pt idx="4">
                  <c:v>22.791291951371086</c:v>
                </c:pt>
              </c:numCache>
            </c:numRef>
          </c:val>
          <c:extLst>
            <c:ext xmlns:c16="http://schemas.microsoft.com/office/drawing/2014/chart" uri="{C3380CC4-5D6E-409C-BE32-E72D297353CC}">
              <c16:uniqueId val="{00000000-615A-42DC-9371-9752E461F0E7}"/>
            </c:ext>
          </c:extLst>
        </c:ser>
        <c:ser>
          <c:idx val="1"/>
          <c:order val="1"/>
          <c:tx>
            <c:strRef>
              <c:f>Rp_Ed!$L$169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Rp_Ed!$J$95:$J$99</c:f>
              <c:strCache>
                <c:ptCount val="5"/>
                <c:pt idx="0">
                  <c:v>Nacional</c:v>
                </c:pt>
                <c:pt idx="1">
                  <c:v>Urbano</c:v>
                </c:pt>
                <c:pt idx="2">
                  <c:v>Rural</c:v>
                </c:pt>
                <c:pt idx="3">
                  <c:v>Hombres </c:v>
                </c:pt>
                <c:pt idx="4">
                  <c:v>Mujeres</c:v>
                </c:pt>
              </c:strCache>
            </c:strRef>
          </c:cat>
          <c:val>
            <c:numRef>
              <c:f>Rp_Ed!$L$95:$L$99</c:f>
              <c:numCache>
                <c:formatCode>0.00</c:formatCode>
                <c:ptCount val="5"/>
                <c:pt idx="0">
                  <c:v>23.308366879522406</c:v>
                </c:pt>
                <c:pt idx="1">
                  <c:v>22.893508707948154</c:v>
                </c:pt>
                <c:pt idx="2">
                  <c:v>24.064271218202826</c:v>
                </c:pt>
                <c:pt idx="3">
                  <c:v>22.873537509342547</c:v>
                </c:pt>
                <c:pt idx="4">
                  <c:v>23.782952998949273</c:v>
                </c:pt>
              </c:numCache>
            </c:numRef>
          </c:val>
          <c:extLst>
            <c:ext xmlns:c16="http://schemas.microsoft.com/office/drawing/2014/chart" uri="{C3380CC4-5D6E-409C-BE32-E72D297353CC}">
              <c16:uniqueId val="{00000001-615A-42DC-9371-9752E461F0E7}"/>
            </c:ext>
          </c:extLst>
        </c:ser>
        <c:dLbls>
          <c:dLblPos val="outEnd"/>
          <c:showLegendKey val="0"/>
          <c:showVal val="1"/>
          <c:showCatName val="0"/>
          <c:showSerName val="0"/>
          <c:showPercent val="0"/>
          <c:showBubbleSize val="0"/>
        </c:dLbls>
        <c:gapWidth val="100"/>
        <c:overlap val="-24"/>
        <c:axId val="460424384"/>
        <c:axId val="460424944"/>
      </c:barChart>
      <c:catAx>
        <c:axId val="46042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24944"/>
        <c:crosses val="autoZero"/>
        <c:auto val="1"/>
        <c:lblAlgn val="ctr"/>
        <c:lblOffset val="100"/>
        <c:noMultiLvlLbl val="0"/>
      </c:catAx>
      <c:valAx>
        <c:axId val="46042494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2438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Rp_Ed!$K$94</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Rp_Ed!$J$100:$J$101</c:f>
              <c:strCache>
                <c:ptCount val="2"/>
                <c:pt idx="0">
                  <c:v>Instituciones Públicas</c:v>
                </c:pt>
                <c:pt idx="1">
                  <c:v>Instituciones Privadas</c:v>
                </c:pt>
              </c:strCache>
            </c:strRef>
          </c:cat>
          <c:val>
            <c:numRef>
              <c:f>Rp_Ed!$K$100:$K$101</c:f>
              <c:numCache>
                <c:formatCode>0.00</c:formatCode>
                <c:ptCount val="2"/>
                <c:pt idx="0">
                  <c:v>87.468630169458692</c:v>
                </c:pt>
                <c:pt idx="1">
                  <c:v>12.531369830541305</c:v>
                </c:pt>
              </c:numCache>
            </c:numRef>
          </c:val>
          <c:extLst>
            <c:ext xmlns:c16="http://schemas.microsoft.com/office/drawing/2014/chart" uri="{C3380CC4-5D6E-409C-BE32-E72D297353CC}">
              <c16:uniqueId val="{00000000-13F5-47A2-8B6C-73ECBADFEAF1}"/>
            </c:ext>
          </c:extLst>
        </c:ser>
        <c:ser>
          <c:idx val="1"/>
          <c:order val="1"/>
          <c:tx>
            <c:strRef>
              <c:f>Rp_Ed!$L$94</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Rp_Ed!$J$100:$J$101</c:f>
              <c:strCache>
                <c:ptCount val="2"/>
                <c:pt idx="0">
                  <c:v>Instituciones Públicas</c:v>
                </c:pt>
                <c:pt idx="1">
                  <c:v>Instituciones Privadas</c:v>
                </c:pt>
              </c:strCache>
            </c:strRef>
          </c:cat>
          <c:val>
            <c:numRef>
              <c:f>Rp_Ed!$L$100:$L$101</c:f>
              <c:numCache>
                <c:formatCode>0.00</c:formatCode>
                <c:ptCount val="2"/>
                <c:pt idx="0">
                  <c:v>90.853088542357867</c:v>
                </c:pt>
                <c:pt idx="1">
                  <c:v>9.1469114576421422</c:v>
                </c:pt>
              </c:numCache>
            </c:numRef>
          </c:val>
          <c:extLst>
            <c:ext xmlns:c16="http://schemas.microsoft.com/office/drawing/2014/chart" uri="{C3380CC4-5D6E-409C-BE32-E72D297353CC}">
              <c16:uniqueId val="{00000001-13F5-47A2-8B6C-73ECBADFEAF1}"/>
            </c:ext>
          </c:extLst>
        </c:ser>
        <c:dLbls>
          <c:dLblPos val="outEnd"/>
          <c:showLegendKey val="0"/>
          <c:showVal val="1"/>
          <c:showCatName val="0"/>
          <c:showSerName val="0"/>
          <c:showPercent val="0"/>
          <c:showBubbleSize val="0"/>
        </c:dLbls>
        <c:gapWidth val="100"/>
        <c:overlap val="-24"/>
        <c:axId val="460428304"/>
        <c:axId val="460428864"/>
      </c:barChart>
      <c:catAx>
        <c:axId val="46042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28864"/>
        <c:crosses val="autoZero"/>
        <c:auto val="1"/>
        <c:lblAlgn val="ctr"/>
        <c:lblOffset val="100"/>
        <c:noMultiLvlLbl val="0"/>
      </c:catAx>
      <c:valAx>
        <c:axId val="4604288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28304"/>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Rp_Ed!$K$94</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Rp_Ed!$J$102:$J$109</c:f>
              <c:strCache>
                <c:ptCount val="8"/>
                <c:pt idx="0">
                  <c:v>Menores a 5 años</c:v>
                </c:pt>
                <c:pt idx="1">
                  <c:v>Menores a 3 años</c:v>
                </c:pt>
                <c:pt idx="2">
                  <c:v>Desde lo 3 a más años</c:v>
                </c:pt>
                <c:pt idx="3">
                  <c:v>menores a 1 años</c:v>
                </c:pt>
                <c:pt idx="4">
                  <c:v>1 año</c:v>
                </c:pt>
                <c:pt idx="5">
                  <c:v>2 años </c:v>
                </c:pt>
                <c:pt idx="6">
                  <c:v>3 años</c:v>
                </c:pt>
                <c:pt idx="7">
                  <c:v>de 4 a más años </c:v>
                </c:pt>
              </c:strCache>
            </c:strRef>
          </c:cat>
          <c:val>
            <c:numRef>
              <c:f>Rp_Ed!$K$102:$K$109</c:f>
              <c:numCache>
                <c:formatCode>0.00</c:formatCode>
                <c:ptCount val="8"/>
                <c:pt idx="0">
                  <c:v>22.538570959094589</c:v>
                </c:pt>
                <c:pt idx="1">
                  <c:v>18.816660346021095</c:v>
                </c:pt>
                <c:pt idx="2">
                  <c:v>27.084180442949631</c:v>
                </c:pt>
                <c:pt idx="3">
                  <c:v>7.7779786017458594</c:v>
                </c:pt>
                <c:pt idx="4">
                  <c:v>19.754782914757978</c:v>
                </c:pt>
                <c:pt idx="5">
                  <c:v>27.486966004581802</c:v>
                </c:pt>
                <c:pt idx="6">
                  <c:v>29.279465918883822</c:v>
                </c:pt>
                <c:pt idx="7">
                  <c:v>25.234504111909338</c:v>
                </c:pt>
              </c:numCache>
            </c:numRef>
          </c:val>
          <c:extLst>
            <c:ext xmlns:c16="http://schemas.microsoft.com/office/drawing/2014/chart" uri="{C3380CC4-5D6E-409C-BE32-E72D297353CC}">
              <c16:uniqueId val="{00000000-B328-4C70-B6A1-361A1E9189D7}"/>
            </c:ext>
          </c:extLst>
        </c:ser>
        <c:ser>
          <c:idx val="1"/>
          <c:order val="1"/>
          <c:tx>
            <c:strRef>
              <c:f>Rp_Ed!$L$94</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Rp_Ed!$J$102:$J$109</c:f>
              <c:strCache>
                <c:ptCount val="8"/>
                <c:pt idx="0">
                  <c:v>Menores a 5 años</c:v>
                </c:pt>
                <c:pt idx="1">
                  <c:v>Menores a 3 años</c:v>
                </c:pt>
                <c:pt idx="2">
                  <c:v>Desde lo 3 a más años</c:v>
                </c:pt>
                <c:pt idx="3">
                  <c:v>menores a 1 años</c:v>
                </c:pt>
                <c:pt idx="4">
                  <c:v>1 año</c:v>
                </c:pt>
                <c:pt idx="5">
                  <c:v>2 años </c:v>
                </c:pt>
                <c:pt idx="6">
                  <c:v>3 años</c:v>
                </c:pt>
                <c:pt idx="7">
                  <c:v>de 4 a más años </c:v>
                </c:pt>
              </c:strCache>
            </c:strRef>
          </c:cat>
          <c:val>
            <c:numRef>
              <c:f>Rp_Ed!$L$102:$L$109</c:f>
              <c:numCache>
                <c:formatCode>0.00</c:formatCode>
                <c:ptCount val="8"/>
                <c:pt idx="0">
                  <c:v>23.308366879522406</c:v>
                </c:pt>
                <c:pt idx="1">
                  <c:v>19.344306778830731</c:v>
                </c:pt>
                <c:pt idx="2">
                  <c:v>28.302221521252758</c:v>
                </c:pt>
                <c:pt idx="3">
                  <c:v>8.1561849226424439</c:v>
                </c:pt>
                <c:pt idx="4">
                  <c:v>19.554785541116175</c:v>
                </c:pt>
                <c:pt idx="5">
                  <c:v>30.53640399760577</c:v>
                </c:pt>
                <c:pt idx="6">
                  <c:v>27.825361705100537</c:v>
                </c:pt>
                <c:pt idx="7">
                  <c:v>28.739644590824803</c:v>
                </c:pt>
              </c:numCache>
            </c:numRef>
          </c:val>
          <c:extLst>
            <c:ext xmlns:c16="http://schemas.microsoft.com/office/drawing/2014/chart" uri="{C3380CC4-5D6E-409C-BE32-E72D297353CC}">
              <c16:uniqueId val="{00000001-B328-4C70-B6A1-361A1E9189D7}"/>
            </c:ext>
          </c:extLst>
        </c:ser>
        <c:dLbls>
          <c:dLblPos val="outEnd"/>
          <c:showLegendKey val="0"/>
          <c:showVal val="1"/>
          <c:showCatName val="0"/>
          <c:showSerName val="0"/>
          <c:showPercent val="0"/>
          <c:showBubbleSize val="0"/>
        </c:dLbls>
        <c:gapWidth val="100"/>
        <c:overlap val="-24"/>
        <c:axId val="460432224"/>
        <c:axId val="460432784"/>
      </c:barChart>
      <c:catAx>
        <c:axId val="46043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32784"/>
        <c:crosses val="autoZero"/>
        <c:auto val="1"/>
        <c:lblAlgn val="ctr"/>
        <c:lblOffset val="100"/>
        <c:noMultiLvlLbl val="0"/>
      </c:catAx>
      <c:valAx>
        <c:axId val="4604327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32224"/>
        <c:crosses val="autoZero"/>
        <c:crossBetween val="between"/>
      </c:valAx>
      <c:spPr>
        <a:noFill/>
        <a:ln>
          <a:noFill/>
        </a:ln>
        <a:effectLst/>
      </c:spPr>
    </c:plotArea>
    <c:legend>
      <c:legendPos val="b"/>
      <c:layout>
        <c:manualLayout>
          <c:xMode val="edge"/>
          <c:yMode val="edge"/>
          <c:x val="0.44125403529552654"/>
          <c:y val="0.89044459924869301"/>
          <c:w val="0.12187677833275712"/>
          <c:h val="0.1095563544477025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Rp_Ed!$J$368:$J$372</c:f>
              <c:strCache>
                <c:ptCount val="5"/>
                <c:pt idx="0">
                  <c:v>Nacional</c:v>
                </c:pt>
                <c:pt idx="1">
                  <c:v>Urbano</c:v>
                </c:pt>
                <c:pt idx="2">
                  <c:v>Rural</c:v>
                </c:pt>
                <c:pt idx="3">
                  <c:v>Hombres </c:v>
                </c:pt>
                <c:pt idx="4">
                  <c:v>Mujeres</c:v>
                </c:pt>
              </c:strCache>
            </c:strRef>
          </c:cat>
          <c:val>
            <c:numRef>
              <c:f>Rp_Ed!$K$368:$K$372</c:f>
              <c:numCache>
                <c:formatCode>0.00</c:formatCode>
                <c:ptCount val="5"/>
                <c:pt idx="0">
                  <c:v>62.98654030385724</c:v>
                </c:pt>
                <c:pt idx="1">
                  <c:v>70.406679141100184</c:v>
                </c:pt>
                <c:pt idx="2">
                  <c:v>45.556204323601321</c:v>
                </c:pt>
                <c:pt idx="3">
                  <c:v>62.633644220124907</c:v>
                </c:pt>
                <c:pt idx="4">
                  <c:v>63.324488008657418</c:v>
                </c:pt>
              </c:numCache>
            </c:numRef>
          </c:val>
          <c:extLst>
            <c:ext xmlns:c16="http://schemas.microsoft.com/office/drawing/2014/chart" uri="{C3380CC4-5D6E-409C-BE32-E72D297353CC}">
              <c16:uniqueId val="{00000000-B771-47F8-AC13-C246DC8F58A9}"/>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Rp_Ed!$J$368:$J$372</c:f>
              <c:strCache>
                <c:ptCount val="5"/>
                <c:pt idx="0">
                  <c:v>Nacional</c:v>
                </c:pt>
                <c:pt idx="1">
                  <c:v>Urbano</c:v>
                </c:pt>
                <c:pt idx="2">
                  <c:v>Rural</c:v>
                </c:pt>
                <c:pt idx="3">
                  <c:v>Hombres </c:v>
                </c:pt>
                <c:pt idx="4">
                  <c:v>Mujeres</c:v>
                </c:pt>
              </c:strCache>
            </c:strRef>
          </c:cat>
          <c:val>
            <c:numRef>
              <c:f>Rp_Ed!$L$368:$L$372</c:f>
              <c:numCache>
                <c:formatCode>0.00</c:formatCode>
                <c:ptCount val="5"/>
                <c:pt idx="0">
                  <c:v>65.120599843109133</c:v>
                </c:pt>
                <c:pt idx="1">
                  <c:v>72.694755144182153</c:v>
                </c:pt>
                <c:pt idx="2">
                  <c:v>46.481140422670883</c:v>
                </c:pt>
                <c:pt idx="3">
                  <c:v>64.085279541042397</c:v>
                </c:pt>
                <c:pt idx="4">
                  <c:v>66.122587445776944</c:v>
                </c:pt>
              </c:numCache>
            </c:numRef>
          </c:val>
          <c:extLst>
            <c:ext xmlns:c16="http://schemas.microsoft.com/office/drawing/2014/chart" uri="{C3380CC4-5D6E-409C-BE32-E72D297353CC}">
              <c16:uniqueId val="{00000001-B771-47F8-AC13-C246DC8F58A9}"/>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Rp_Ed!$J$368:$J$372</c:f>
              <c:strCache>
                <c:ptCount val="5"/>
                <c:pt idx="0">
                  <c:v>Nacional</c:v>
                </c:pt>
                <c:pt idx="1">
                  <c:v>Urbano</c:v>
                </c:pt>
                <c:pt idx="2">
                  <c:v>Rural</c:v>
                </c:pt>
                <c:pt idx="3">
                  <c:v>Hombres </c:v>
                </c:pt>
                <c:pt idx="4">
                  <c:v>Mujeres</c:v>
                </c:pt>
              </c:strCache>
            </c:strRef>
          </c:cat>
          <c:val>
            <c:numRef>
              <c:f>Rp_Ed!$M$368:$M$372</c:f>
              <c:numCache>
                <c:formatCode>0.00</c:formatCode>
                <c:ptCount val="5"/>
                <c:pt idx="0">
                  <c:v>67.813550512833061</c:v>
                </c:pt>
                <c:pt idx="1">
                  <c:v>74.361956938707991</c:v>
                </c:pt>
                <c:pt idx="2">
                  <c:v>50.287407008969474</c:v>
                </c:pt>
                <c:pt idx="3">
                  <c:v>65.97112263095029</c:v>
                </c:pt>
                <c:pt idx="4">
                  <c:v>69.70470303559793</c:v>
                </c:pt>
              </c:numCache>
            </c:numRef>
          </c:val>
          <c:extLst>
            <c:ext xmlns:c16="http://schemas.microsoft.com/office/drawing/2014/chart" uri="{C3380CC4-5D6E-409C-BE32-E72D297353CC}">
              <c16:uniqueId val="{00000003-B771-47F8-AC13-C246DC8F58A9}"/>
            </c:ext>
          </c:extLst>
        </c:ser>
        <c:dLbls>
          <c:dLblPos val="outEnd"/>
          <c:showLegendKey val="0"/>
          <c:showVal val="1"/>
          <c:showCatName val="0"/>
          <c:showSerName val="0"/>
          <c:showPercent val="0"/>
          <c:showBubbleSize val="0"/>
        </c:dLbls>
        <c:gapWidth val="100"/>
        <c:overlap val="-24"/>
        <c:axId val="460436704"/>
        <c:axId val="460437264"/>
      </c:barChart>
      <c:catAx>
        <c:axId val="46043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37264"/>
        <c:crosses val="autoZero"/>
        <c:auto val="1"/>
        <c:lblAlgn val="ctr"/>
        <c:lblOffset val="100"/>
        <c:noMultiLvlLbl val="0"/>
      </c:catAx>
      <c:valAx>
        <c:axId val="4604372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0436704"/>
        <c:crosses val="autoZero"/>
        <c:crossBetween val="between"/>
      </c:valAx>
      <c:spPr>
        <a:noFill/>
        <a:ln>
          <a:noFill/>
        </a:ln>
        <a:effectLst/>
      </c:spPr>
    </c:plotArea>
    <c:legend>
      <c:legendPos val="b"/>
      <c:layout>
        <c:manualLayout>
          <c:xMode val="edge"/>
          <c:yMode val="edge"/>
          <c:x val="0.44125403529552654"/>
          <c:y val="0.89044459924869301"/>
          <c:w val="0.1873323688676363"/>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Rp_Ed!$J$373:$J$379</c:f>
              <c:strCache>
                <c:ptCount val="7"/>
                <c:pt idx="0">
                  <c:v>Indígena</c:v>
                </c:pt>
                <c:pt idx="1">
                  <c:v>Afroecuatoriano</c:v>
                </c:pt>
                <c:pt idx="2">
                  <c:v>Mulato</c:v>
                </c:pt>
                <c:pt idx="3">
                  <c:v>Montuvio</c:v>
                </c:pt>
                <c:pt idx="4">
                  <c:v>Mestizo</c:v>
                </c:pt>
                <c:pt idx="5">
                  <c:v>Blanco</c:v>
                </c:pt>
                <c:pt idx="6">
                  <c:v>Otros, no identificados</c:v>
                </c:pt>
              </c:strCache>
            </c:strRef>
          </c:cat>
          <c:val>
            <c:numRef>
              <c:f>Rp_Ed!$K$373:$K$379</c:f>
              <c:numCache>
                <c:formatCode>0.00</c:formatCode>
                <c:ptCount val="7"/>
                <c:pt idx="0">
                  <c:v>42.150274899629551</c:v>
                </c:pt>
                <c:pt idx="1">
                  <c:v>50.872484264869001</c:v>
                </c:pt>
                <c:pt idx="2">
                  <c:v>53.450322397268557</c:v>
                </c:pt>
                <c:pt idx="3">
                  <c:v>46.51690785089356</c:v>
                </c:pt>
                <c:pt idx="4">
                  <c:v>66.351851022686077</c:v>
                </c:pt>
                <c:pt idx="5">
                  <c:v>61.762282697703952</c:v>
                </c:pt>
                <c:pt idx="6">
                  <c:v>0</c:v>
                </c:pt>
              </c:numCache>
            </c:numRef>
          </c:val>
          <c:extLst>
            <c:ext xmlns:c16="http://schemas.microsoft.com/office/drawing/2014/chart" uri="{C3380CC4-5D6E-409C-BE32-E72D297353CC}">
              <c16:uniqueId val="{00000000-F168-43A6-88C7-ADA0D309B477}"/>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Rp_Ed!$J$373:$J$379</c:f>
              <c:strCache>
                <c:ptCount val="7"/>
                <c:pt idx="0">
                  <c:v>Indígena</c:v>
                </c:pt>
                <c:pt idx="1">
                  <c:v>Afroecuatoriano</c:v>
                </c:pt>
                <c:pt idx="2">
                  <c:v>Mulato</c:v>
                </c:pt>
                <c:pt idx="3">
                  <c:v>Montuvio</c:v>
                </c:pt>
                <c:pt idx="4">
                  <c:v>Mestizo</c:v>
                </c:pt>
                <c:pt idx="5">
                  <c:v>Blanco</c:v>
                </c:pt>
                <c:pt idx="6">
                  <c:v>Otros, no identificados</c:v>
                </c:pt>
              </c:strCache>
            </c:strRef>
          </c:cat>
          <c:val>
            <c:numRef>
              <c:f>Rp_Ed!$L$373:$L$379</c:f>
              <c:numCache>
                <c:formatCode>0.00</c:formatCode>
                <c:ptCount val="7"/>
                <c:pt idx="0">
                  <c:v>46.356596850353846</c:v>
                </c:pt>
                <c:pt idx="1">
                  <c:v>56.901459238446648</c:v>
                </c:pt>
                <c:pt idx="2">
                  <c:v>61.331215218881276</c:v>
                </c:pt>
                <c:pt idx="3">
                  <c:v>44.994325281670747</c:v>
                </c:pt>
                <c:pt idx="4">
                  <c:v>68.586661994371482</c:v>
                </c:pt>
                <c:pt idx="5">
                  <c:v>59.196916115645791</c:v>
                </c:pt>
                <c:pt idx="6">
                  <c:v>52.274272163136715</c:v>
                </c:pt>
              </c:numCache>
            </c:numRef>
          </c:val>
          <c:extLst>
            <c:ext xmlns:c16="http://schemas.microsoft.com/office/drawing/2014/chart" uri="{C3380CC4-5D6E-409C-BE32-E72D297353CC}">
              <c16:uniqueId val="{00000001-F168-43A6-88C7-ADA0D309B477}"/>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Rp_Ed!$J$373:$J$379</c:f>
              <c:strCache>
                <c:ptCount val="7"/>
                <c:pt idx="0">
                  <c:v>Indígena</c:v>
                </c:pt>
                <c:pt idx="1">
                  <c:v>Afroecuatoriano</c:v>
                </c:pt>
                <c:pt idx="2">
                  <c:v>Mulato</c:v>
                </c:pt>
                <c:pt idx="3">
                  <c:v>Montuvio</c:v>
                </c:pt>
                <c:pt idx="4">
                  <c:v>Mestizo</c:v>
                </c:pt>
                <c:pt idx="5">
                  <c:v>Blanco</c:v>
                </c:pt>
                <c:pt idx="6">
                  <c:v>Otros, no identificados</c:v>
                </c:pt>
              </c:strCache>
            </c:strRef>
          </c:cat>
          <c:val>
            <c:numRef>
              <c:f>Rp_Ed!$M$373:$M$379</c:f>
              <c:numCache>
                <c:formatCode>0.00</c:formatCode>
                <c:ptCount val="7"/>
                <c:pt idx="0">
                  <c:v>42.228351690631889</c:v>
                </c:pt>
                <c:pt idx="1">
                  <c:v>65.422013569471375</c:v>
                </c:pt>
                <c:pt idx="2">
                  <c:v>44.93571062241044</c:v>
                </c:pt>
                <c:pt idx="3">
                  <c:v>43.109068413551263</c:v>
                </c:pt>
                <c:pt idx="4">
                  <c:v>71.429774454030735</c:v>
                </c:pt>
                <c:pt idx="5">
                  <c:v>62.687181306120721</c:v>
                </c:pt>
                <c:pt idx="6">
                  <c:v>19.107862448564802</c:v>
                </c:pt>
              </c:numCache>
            </c:numRef>
          </c:val>
          <c:extLst>
            <c:ext xmlns:c16="http://schemas.microsoft.com/office/drawing/2014/chart" uri="{C3380CC4-5D6E-409C-BE32-E72D297353CC}">
              <c16:uniqueId val="{00000002-F168-43A6-88C7-ADA0D309B477}"/>
            </c:ext>
          </c:extLst>
        </c:ser>
        <c:dLbls>
          <c:dLblPos val="outEnd"/>
          <c:showLegendKey val="0"/>
          <c:showVal val="1"/>
          <c:showCatName val="0"/>
          <c:showSerName val="0"/>
          <c:showPercent val="0"/>
          <c:showBubbleSize val="0"/>
        </c:dLbls>
        <c:gapWidth val="100"/>
        <c:overlap val="-24"/>
        <c:axId val="463495168"/>
        <c:axId val="463495728"/>
      </c:barChart>
      <c:catAx>
        <c:axId val="46349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495728"/>
        <c:crosses val="autoZero"/>
        <c:auto val="1"/>
        <c:lblAlgn val="ctr"/>
        <c:lblOffset val="100"/>
        <c:noMultiLvlLbl val="0"/>
      </c:catAx>
      <c:valAx>
        <c:axId val="4634957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495168"/>
        <c:crosses val="autoZero"/>
        <c:crossBetween val="between"/>
      </c:valAx>
      <c:spPr>
        <a:noFill/>
        <a:ln>
          <a:noFill/>
        </a:ln>
        <a:effectLst/>
      </c:spPr>
    </c:plotArea>
    <c:legend>
      <c:legendPos val="b"/>
      <c:layout>
        <c:manualLayout>
          <c:xMode val="edge"/>
          <c:yMode val="edge"/>
          <c:x val="0.44125403529552654"/>
          <c:y val="0.89044459924869301"/>
          <c:w val="0.18274496588959818"/>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Rp_Ed!$J$380</c:f>
              <c:strCache>
                <c:ptCount val="1"/>
                <c:pt idx="0">
                  <c:v>18 a 24 años</c:v>
                </c:pt>
              </c:strCache>
            </c:strRef>
          </c:cat>
          <c:val>
            <c:numRef>
              <c:f>Rp_Ed!$K$380</c:f>
              <c:numCache>
                <c:formatCode>0.00</c:formatCode>
                <c:ptCount val="1"/>
                <c:pt idx="0">
                  <c:v>62.98654030385724</c:v>
                </c:pt>
              </c:numCache>
            </c:numRef>
          </c:val>
          <c:extLst>
            <c:ext xmlns:c16="http://schemas.microsoft.com/office/drawing/2014/chart" uri="{C3380CC4-5D6E-409C-BE32-E72D297353CC}">
              <c16:uniqueId val="{00000000-7766-44F6-BB62-27743AB41679}"/>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Rp_Ed!$J$380</c:f>
              <c:strCache>
                <c:ptCount val="1"/>
                <c:pt idx="0">
                  <c:v>18 a 24 años</c:v>
                </c:pt>
              </c:strCache>
            </c:strRef>
          </c:cat>
          <c:val>
            <c:numRef>
              <c:f>Rp_Ed!$L$380</c:f>
              <c:numCache>
                <c:formatCode>0.00</c:formatCode>
                <c:ptCount val="1"/>
                <c:pt idx="0">
                  <c:v>65.120599843109133</c:v>
                </c:pt>
              </c:numCache>
            </c:numRef>
          </c:val>
          <c:extLst>
            <c:ext xmlns:c16="http://schemas.microsoft.com/office/drawing/2014/chart" uri="{C3380CC4-5D6E-409C-BE32-E72D297353CC}">
              <c16:uniqueId val="{00000001-7766-44F6-BB62-27743AB41679}"/>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Rp_Ed!$J$380</c:f>
              <c:strCache>
                <c:ptCount val="1"/>
                <c:pt idx="0">
                  <c:v>18 a 24 años</c:v>
                </c:pt>
              </c:strCache>
            </c:strRef>
          </c:cat>
          <c:val>
            <c:numRef>
              <c:f>Rp_Ed!$M$380</c:f>
              <c:numCache>
                <c:formatCode>0.00</c:formatCode>
                <c:ptCount val="1"/>
                <c:pt idx="0">
                  <c:v>67.813550512833061</c:v>
                </c:pt>
              </c:numCache>
            </c:numRef>
          </c:val>
          <c:extLst>
            <c:ext xmlns:c16="http://schemas.microsoft.com/office/drawing/2014/chart" uri="{C3380CC4-5D6E-409C-BE32-E72D297353CC}">
              <c16:uniqueId val="{00000002-7766-44F6-BB62-27743AB41679}"/>
            </c:ext>
          </c:extLst>
        </c:ser>
        <c:dLbls>
          <c:dLblPos val="outEnd"/>
          <c:showLegendKey val="0"/>
          <c:showVal val="1"/>
          <c:showCatName val="0"/>
          <c:showSerName val="0"/>
          <c:showPercent val="0"/>
          <c:showBubbleSize val="0"/>
        </c:dLbls>
        <c:gapWidth val="100"/>
        <c:overlap val="-24"/>
        <c:axId val="463499648"/>
        <c:axId val="463500208"/>
      </c:barChart>
      <c:catAx>
        <c:axId val="46349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00208"/>
        <c:crosses val="autoZero"/>
        <c:auto val="1"/>
        <c:lblAlgn val="ctr"/>
        <c:lblOffset val="100"/>
        <c:noMultiLvlLbl val="0"/>
      </c:catAx>
      <c:valAx>
        <c:axId val="4635002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499648"/>
        <c:crosses val="autoZero"/>
        <c:crossBetween val="between"/>
      </c:valAx>
      <c:spPr>
        <a:noFill/>
        <a:ln>
          <a:noFill/>
        </a:ln>
        <a:effectLst/>
      </c:spPr>
    </c:plotArea>
    <c:legend>
      <c:legendPos val="b"/>
      <c:layout>
        <c:manualLayout>
          <c:xMode val="edge"/>
          <c:yMode val="edge"/>
          <c:x val="0.44125403529552654"/>
          <c:y val="0.89044459924869301"/>
          <c:w val="0.18263625205463721"/>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73126525634058E-2"/>
          <c:y val="7.113174274358279E-2"/>
          <c:w val="0.60672145872003336"/>
          <c:h val="0.75244084228835684"/>
        </c:manualLayout>
      </c:layout>
      <c:doughnutChart>
        <c:varyColors val="1"/>
        <c:ser>
          <c:idx val="0"/>
          <c:order val="0"/>
          <c:tx>
            <c:strRef>
              <c:f>'Empleo y S.Social'!$O$9:$O$10</c:f>
              <c:strCache>
                <c:ptCount val="2"/>
                <c:pt idx="0">
                  <c:v>96,2</c:v>
                </c:pt>
                <c:pt idx="1">
                  <c:v>3,8</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8295-48B9-A266-3455F36077EB}"/>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8295-48B9-A266-3455F36077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'Empleo y S.Social'!$N$9:$N$10</c:f>
              <c:strCache>
                <c:ptCount val="2"/>
                <c:pt idx="0">
                  <c:v>Empleo </c:v>
                </c:pt>
                <c:pt idx="1">
                  <c:v>Desempleo</c:v>
                </c:pt>
              </c:strCache>
            </c:strRef>
          </c:cat>
          <c:val>
            <c:numRef>
              <c:f>'Empleo y S.Social'!$O$9:$O$10</c:f>
              <c:numCache>
                <c:formatCode>General</c:formatCode>
                <c:ptCount val="2"/>
                <c:pt idx="0">
                  <c:v>96.2</c:v>
                </c:pt>
                <c:pt idx="1">
                  <c:v>3.8</c:v>
                </c:pt>
              </c:numCache>
            </c:numRef>
          </c:val>
          <c:extLst>
            <c:ext xmlns:c16="http://schemas.microsoft.com/office/drawing/2014/chart" uri="{C3380CC4-5D6E-409C-BE32-E72D297353CC}">
              <c16:uniqueId val="{00000004-8295-48B9-A266-3455F36077EB}"/>
            </c:ext>
          </c:extLst>
        </c:ser>
        <c:dLbls>
          <c:showLegendKey val="0"/>
          <c:showVal val="0"/>
          <c:showCatName val="0"/>
          <c:showSerName val="0"/>
          <c:showPercent val="1"/>
          <c:showBubbleSize val="0"/>
          <c:showLeaderLines val="1"/>
        </c:dLbls>
        <c:firstSliceAng val="185"/>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Rp_Ed!$J$405:$J$409</c:f>
              <c:strCache>
                <c:ptCount val="5"/>
                <c:pt idx="0">
                  <c:v>Nacional</c:v>
                </c:pt>
                <c:pt idx="1">
                  <c:v>Urbano</c:v>
                </c:pt>
                <c:pt idx="2">
                  <c:v>Rural</c:v>
                </c:pt>
                <c:pt idx="3">
                  <c:v>Hombres </c:v>
                </c:pt>
                <c:pt idx="4">
                  <c:v>Mujeres</c:v>
                </c:pt>
              </c:strCache>
            </c:strRef>
          </c:cat>
          <c:val>
            <c:numRef>
              <c:f>Rp_Ed!$K$405:$K$409</c:f>
              <c:numCache>
                <c:formatCode>0.00</c:formatCode>
                <c:ptCount val="5"/>
                <c:pt idx="0">
                  <c:v>15.848839196957648</c:v>
                </c:pt>
                <c:pt idx="1">
                  <c:v>22.61913969662837</c:v>
                </c:pt>
                <c:pt idx="2">
                  <c:v>3.189537938696855</c:v>
                </c:pt>
                <c:pt idx="3">
                  <c:v>17.811261842039254</c:v>
                </c:pt>
                <c:pt idx="4">
                  <c:v>14.063378438165023</c:v>
                </c:pt>
              </c:numCache>
            </c:numRef>
          </c:val>
          <c:extLst>
            <c:ext xmlns:c16="http://schemas.microsoft.com/office/drawing/2014/chart" uri="{C3380CC4-5D6E-409C-BE32-E72D297353CC}">
              <c16:uniqueId val="{00000000-CF71-41AB-96D6-CF88F39B2952}"/>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Rp_Ed!$J$405:$J$409</c:f>
              <c:strCache>
                <c:ptCount val="5"/>
                <c:pt idx="0">
                  <c:v>Nacional</c:v>
                </c:pt>
                <c:pt idx="1">
                  <c:v>Urbano</c:v>
                </c:pt>
                <c:pt idx="2">
                  <c:v>Rural</c:v>
                </c:pt>
                <c:pt idx="3">
                  <c:v>Hombres </c:v>
                </c:pt>
                <c:pt idx="4">
                  <c:v>Mujeres</c:v>
                </c:pt>
              </c:strCache>
            </c:strRef>
          </c:cat>
          <c:val>
            <c:numRef>
              <c:f>Rp_Ed!$L$405:$L$409</c:f>
              <c:numCache>
                <c:formatCode>0.00</c:formatCode>
                <c:ptCount val="5"/>
                <c:pt idx="0">
                  <c:v>15.386546111229007</c:v>
                </c:pt>
                <c:pt idx="1">
                  <c:v>22.512750473786081</c:v>
                </c:pt>
                <c:pt idx="2">
                  <c:v>3.0888674439478185</c:v>
                </c:pt>
                <c:pt idx="3">
                  <c:v>16.863993283624342</c:v>
                </c:pt>
                <c:pt idx="4">
                  <c:v>14.116108110937869</c:v>
                </c:pt>
              </c:numCache>
            </c:numRef>
          </c:val>
          <c:extLst>
            <c:ext xmlns:c16="http://schemas.microsoft.com/office/drawing/2014/chart" uri="{C3380CC4-5D6E-409C-BE32-E72D297353CC}">
              <c16:uniqueId val="{00000001-CF71-41AB-96D6-CF88F39B2952}"/>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Rp_Ed!$J$405:$J$409</c:f>
              <c:strCache>
                <c:ptCount val="5"/>
                <c:pt idx="0">
                  <c:v>Nacional</c:v>
                </c:pt>
                <c:pt idx="1">
                  <c:v>Urbano</c:v>
                </c:pt>
                <c:pt idx="2">
                  <c:v>Rural</c:v>
                </c:pt>
                <c:pt idx="3">
                  <c:v>Hombres </c:v>
                </c:pt>
                <c:pt idx="4">
                  <c:v>Mujeres</c:v>
                </c:pt>
              </c:strCache>
            </c:strRef>
          </c:cat>
          <c:val>
            <c:numRef>
              <c:f>Rp_Ed!$M$405:$M$409</c:f>
              <c:numCache>
                <c:formatCode>0.00</c:formatCode>
                <c:ptCount val="5"/>
                <c:pt idx="0">
                  <c:v>15.019544405148208</c:v>
                </c:pt>
                <c:pt idx="1">
                  <c:v>22.021774446431337</c:v>
                </c:pt>
                <c:pt idx="2">
                  <c:v>2.606816696090084</c:v>
                </c:pt>
                <c:pt idx="3">
                  <c:v>16.342657007183909</c:v>
                </c:pt>
                <c:pt idx="4">
                  <c:v>13.812120065789513</c:v>
                </c:pt>
              </c:numCache>
            </c:numRef>
          </c:val>
          <c:extLst>
            <c:ext xmlns:c16="http://schemas.microsoft.com/office/drawing/2014/chart" uri="{C3380CC4-5D6E-409C-BE32-E72D297353CC}">
              <c16:uniqueId val="{00000002-CF71-41AB-96D6-CF88F39B2952}"/>
            </c:ext>
          </c:extLst>
        </c:ser>
        <c:dLbls>
          <c:dLblPos val="outEnd"/>
          <c:showLegendKey val="0"/>
          <c:showVal val="1"/>
          <c:showCatName val="0"/>
          <c:showSerName val="0"/>
          <c:showPercent val="0"/>
          <c:showBubbleSize val="0"/>
        </c:dLbls>
        <c:gapWidth val="100"/>
        <c:overlap val="-24"/>
        <c:axId val="463504128"/>
        <c:axId val="463504688"/>
      </c:barChart>
      <c:catAx>
        <c:axId val="46350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04688"/>
        <c:crosses val="autoZero"/>
        <c:auto val="1"/>
        <c:lblAlgn val="ctr"/>
        <c:lblOffset val="100"/>
        <c:noMultiLvlLbl val="0"/>
      </c:catAx>
      <c:valAx>
        <c:axId val="4635046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04128"/>
        <c:crosses val="autoZero"/>
        <c:crossBetween val="between"/>
      </c:valAx>
      <c:spPr>
        <a:noFill/>
        <a:ln>
          <a:noFill/>
        </a:ln>
        <a:effectLst/>
      </c:spPr>
    </c:plotArea>
    <c:legend>
      <c:legendPos val="b"/>
      <c:layout>
        <c:manualLayout>
          <c:xMode val="edge"/>
          <c:yMode val="edge"/>
          <c:x val="0.44125403529552654"/>
          <c:y val="0.89044459924869301"/>
          <c:w val="0.18654695512289576"/>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Rp_Ed!$J$410:$J$416</c:f>
              <c:strCache>
                <c:ptCount val="7"/>
                <c:pt idx="0">
                  <c:v>Indígena</c:v>
                </c:pt>
                <c:pt idx="1">
                  <c:v>Afroecuatoriano</c:v>
                </c:pt>
                <c:pt idx="2">
                  <c:v>Mulato</c:v>
                </c:pt>
                <c:pt idx="3">
                  <c:v>Montuvio</c:v>
                </c:pt>
                <c:pt idx="4">
                  <c:v>Mestizo</c:v>
                </c:pt>
                <c:pt idx="5">
                  <c:v>Blanco</c:v>
                </c:pt>
                <c:pt idx="6">
                  <c:v>Otros, no identificados</c:v>
                </c:pt>
              </c:strCache>
            </c:strRef>
          </c:cat>
          <c:val>
            <c:numRef>
              <c:f>Rp_Ed!$K$410:$K$416</c:f>
              <c:numCache>
                <c:formatCode>0.00</c:formatCode>
                <c:ptCount val="7"/>
                <c:pt idx="0">
                  <c:v>0.49806759836641989</c:v>
                </c:pt>
                <c:pt idx="1">
                  <c:v>14.031923574878014</c:v>
                </c:pt>
                <c:pt idx="2">
                  <c:v>4.9655110943429088</c:v>
                </c:pt>
                <c:pt idx="3">
                  <c:v>3.1574030810073705</c:v>
                </c:pt>
                <c:pt idx="4">
                  <c:v>17.601148510226128</c:v>
                </c:pt>
                <c:pt idx="5">
                  <c:v>36.144187478729691</c:v>
                </c:pt>
                <c:pt idx="6">
                  <c:v>11.535686033303829</c:v>
                </c:pt>
              </c:numCache>
            </c:numRef>
          </c:val>
          <c:extLst>
            <c:ext xmlns:c16="http://schemas.microsoft.com/office/drawing/2014/chart" uri="{C3380CC4-5D6E-409C-BE32-E72D297353CC}">
              <c16:uniqueId val="{00000000-191E-4D2D-8DF1-4C52321C38B5}"/>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Rp_Ed!$J$410:$J$416</c:f>
              <c:strCache>
                <c:ptCount val="7"/>
                <c:pt idx="0">
                  <c:v>Indígena</c:v>
                </c:pt>
                <c:pt idx="1">
                  <c:v>Afroecuatoriano</c:v>
                </c:pt>
                <c:pt idx="2">
                  <c:v>Mulato</c:v>
                </c:pt>
                <c:pt idx="3">
                  <c:v>Montuvio</c:v>
                </c:pt>
                <c:pt idx="4">
                  <c:v>Mestizo</c:v>
                </c:pt>
                <c:pt idx="5">
                  <c:v>Blanco</c:v>
                </c:pt>
                <c:pt idx="6">
                  <c:v>Otros, no identificados</c:v>
                </c:pt>
              </c:strCache>
            </c:strRef>
          </c:cat>
          <c:val>
            <c:numRef>
              <c:f>Rp_Ed!$L$410:$L$416</c:f>
              <c:numCache>
                <c:formatCode>0.00</c:formatCode>
                <c:ptCount val="7"/>
                <c:pt idx="0">
                  <c:v>1.9528571327524502</c:v>
                </c:pt>
                <c:pt idx="1">
                  <c:v>10.226880624849478</c:v>
                </c:pt>
                <c:pt idx="2">
                  <c:v>16.084264451971666</c:v>
                </c:pt>
                <c:pt idx="3">
                  <c:v>1.4496159727059392</c:v>
                </c:pt>
                <c:pt idx="4">
                  <c:v>17.537670871904474</c:v>
                </c:pt>
                <c:pt idx="5">
                  <c:v>30.067606163854666</c:v>
                </c:pt>
                <c:pt idx="6">
                  <c:v>12.622523020035242</c:v>
                </c:pt>
              </c:numCache>
            </c:numRef>
          </c:val>
          <c:extLst>
            <c:ext xmlns:c16="http://schemas.microsoft.com/office/drawing/2014/chart" uri="{C3380CC4-5D6E-409C-BE32-E72D297353CC}">
              <c16:uniqueId val="{00000001-191E-4D2D-8DF1-4C52321C38B5}"/>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Rp_Ed!$J$410:$J$416</c:f>
              <c:strCache>
                <c:ptCount val="7"/>
                <c:pt idx="0">
                  <c:v>Indígena</c:v>
                </c:pt>
                <c:pt idx="1">
                  <c:v>Afroecuatoriano</c:v>
                </c:pt>
                <c:pt idx="2">
                  <c:v>Mulato</c:v>
                </c:pt>
                <c:pt idx="3">
                  <c:v>Montuvio</c:v>
                </c:pt>
                <c:pt idx="4">
                  <c:v>Mestizo</c:v>
                </c:pt>
                <c:pt idx="5">
                  <c:v>Blanco</c:v>
                </c:pt>
                <c:pt idx="6">
                  <c:v>Otros, no identificados</c:v>
                </c:pt>
              </c:strCache>
            </c:strRef>
          </c:cat>
          <c:val>
            <c:numRef>
              <c:f>Rp_Ed!$M$410:$M$416</c:f>
              <c:numCache>
                <c:formatCode>0.00</c:formatCode>
                <c:ptCount val="7"/>
                <c:pt idx="0">
                  <c:v>1.3636417310301898</c:v>
                </c:pt>
                <c:pt idx="1">
                  <c:v>10.434504909688075</c:v>
                </c:pt>
                <c:pt idx="2">
                  <c:v>1.2914070374392561</c:v>
                </c:pt>
                <c:pt idx="3">
                  <c:v>1.7234526791568763</c:v>
                </c:pt>
                <c:pt idx="4">
                  <c:v>17.200426204726302</c:v>
                </c:pt>
                <c:pt idx="5">
                  <c:v>40.376502037965444</c:v>
                </c:pt>
                <c:pt idx="6">
                  <c:v>0</c:v>
                </c:pt>
              </c:numCache>
            </c:numRef>
          </c:val>
          <c:extLst>
            <c:ext xmlns:c16="http://schemas.microsoft.com/office/drawing/2014/chart" uri="{C3380CC4-5D6E-409C-BE32-E72D297353CC}">
              <c16:uniqueId val="{00000002-191E-4D2D-8DF1-4C52321C38B5}"/>
            </c:ext>
          </c:extLst>
        </c:ser>
        <c:dLbls>
          <c:dLblPos val="outEnd"/>
          <c:showLegendKey val="0"/>
          <c:showVal val="1"/>
          <c:showCatName val="0"/>
          <c:showSerName val="0"/>
          <c:showPercent val="0"/>
          <c:showBubbleSize val="0"/>
        </c:dLbls>
        <c:gapWidth val="100"/>
        <c:overlap val="-24"/>
        <c:axId val="463508608"/>
        <c:axId val="463509168"/>
      </c:barChart>
      <c:catAx>
        <c:axId val="46350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09168"/>
        <c:crosses val="autoZero"/>
        <c:auto val="1"/>
        <c:lblAlgn val="ctr"/>
        <c:lblOffset val="100"/>
        <c:noMultiLvlLbl val="0"/>
      </c:catAx>
      <c:valAx>
        <c:axId val="4635091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08608"/>
        <c:crosses val="autoZero"/>
        <c:crossBetween val="between"/>
      </c:valAx>
      <c:spPr>
        <a:noFill/>
        <a:ln>
          <a:noFill/>
        </a:ln>
        <a:effectLst/>
      </c:spPr>
    </c:plotArea>
    <c:legend>
      <c:legendPos val="b"/>
      <c:layout>
        <c:manualLayout>
          <c:xMode val="edge"/>
          <c:yMode val="edge"/>
          <c:x val="0.44125403529552654"/>
          <c:y val="0.89044459924869301"/>
          <c:w val="0.18197878538988302"/>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Rp_Ed!$J$417</c:f>
              <c:strCache>
                <c:ptCount val="1"/>
                <c:pt idx="0">
                  <c:v>65 años a más</c:v>
                </c:pt>
              </c:strCache>
            </c:strRef>
          </c:cat>
          <c:val>
            <c:numRef>
              <c:f>Rp_Ed!$K$417</c:f>
              <c:numCache>
                <c:formatCode>0.00</c:formatCode>
                <c:ptCount val="1"/>
                <c:pt idx="0">
                  <c:v>15.848839196957648</c:v>
                </c:pt>
              </c:numCache>
            </c:numRef>
          </c:val>
          <c:extLst>
            <c:ext xmlns:c16="http://schemas.microsoft.com/office/drawing/2014/chart" uri="{C3380CC4-5D6E-409C-BE32-E72D297353CC}">
              <c16:uniqueId val="{00000000-4367-4701-98B6-EA4CA81D09FE}"/>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Rp_Ed!$J$417</c:f>
              <c:strCache>
                <c:ptCount val="1"/>
                <c:pt idx="0">
                  <c:v>65 años a más</c:v>
                </c:pt>
              </c:strCache>
            </c:strRef>
          </c:cat>
          <c:val>
            <c:numRef>
              <c:f>Rp_Ed!$L$417</c:f>
              <c:numCache>
                <c:formatCode>0.00</c:formatCode>
                <c:ptCount val="1"/>
                <c:pt idx="0">
                  <c:v>15.386546111229007</c:v>
                </c:pt>
              </c:numCache>
            </c:numRef>
          </c:val>
          <c:extLst>
            <c:ext xmlns:c16="http://schemas.microsoft.com/office/drawing/2014/chart" uri="{C3380CC4-5D6E-409C-BE32-E72D297353CC}">
              <c16:uniqueId val="{00000001-4367-4701-98B6-EA4CA81D09FE}"/>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Rp_Ed!$J$417</c:f>
              <c:strCache>
                <c:ptCount val="1"/>
                <c:pt idx="0">
                  <c:v>65 años a más</c:v>
                </c:pt>
              </c:strCache>
            </c:strRef>
          </c:cat>
          <c:val>
            <c:numRef>
              <c:f>Rp_Ed!$M$417</c:f>
              <c:numCache>
                <c:formatCode>0.00</c:formatCode>
                <c:ptCount val="1"/>
                <c:pt idx="0">
                  <c:v>15.019544405148208</c:v>
                </c:pt>
              </c:numCache>
            </c:numRef>
          </c:val>
          <c:extLst>
            <c:ext xmlns:c16="http://schemas.microsoft.com/office/drawing/2014/chart" uri="{C3380CC4-5D6E-409C-BE32-E72D297353CC}">
              <c16:uniqueId val="{00000002-4367-4701-98B6-EA4CA81D09FE}"/>
            </c:ext>
          </c:extLst>
        </c:ser>
        <c:dLbls>
          <c:dLblPos val="outEnd"/>
          <c:showLegendKey val="0"/>
          <c:showVal val="1"/>
          <c:showCatName val="0"/>
          <c:showSerName val="0"/>
          <c:showPercent val="0"/>
          <c:showBubbleSize val="0"/>
        </c:dLbls>
        <c:gapWidth val="100"/>
        <c:overlap val="-24"/>
        <c:axId val="463513088"/>
        <c:axId val="463513648"/>
      </c:barChart>
      <c:catAx>
        <c:axId val="46351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13648"/>
        <c:crosses val="autoZero"/>
        <c:auto val="1"/>
        <c:lblAlgn val="ctr"/>
        <c:lblOffset val="100"/>
        <c:noMultiLvlLbl val="0"/>
      </c:catAx>
      <c:valAx>
        <c:axId val="4635136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13088"/>
        <c:crosses val="autoZero"/>
        <c:crossBetween val="between"/>
      </c:valAx>
      <c:spPr>
        <a:noFill/>
        <a:ln>
          <a:noFill/>
        </a:ln>
        <a:effectLst/>
      </c:spPr>
    </c:plotArea>
    <c:legend>
      <c:legendPos val="b"/>
      <c:layout>
        <c:manualLayout>
          <c:xMode val="edge"/>
          <c:yMode val="edge"/>
          <c:x val="0.44125403529552654"/>
          <c:y val="0.89044459924869301"/>
          <c:w val="0.18187052735089973"/>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96637691398156E-2"/>
          <c:y val="6.6265056748513379E-2"/>
          <c:w val="0.88350961279215257"/>
          <c:h val="0.74600887824216144"/>
        </c:manualLayout>
      </c:layout>
      <c:lineChart>
        <c:grouping val="stacked"/>
        <c:varyColors val="0"/>
        <c:ser>
          <c:idx val="0"/>
          <c:order val="0"/>
          <c:tx>
            <c:strRef>
              <c:f>Rp_Ed!$J$7</c:f>
              <c:strCache>
                <c:ptCount val="1"/>
                <c:pt idx="0">
                  <c:v>Primera Infancia</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2"/>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0-E374-4722-94A7-C249B55DC442}"/>
              </c:ext>
            </c:extLst>
          </c:dPt>
          <c:dLbls>
            <c:dLbl>
              <c:idx val="0"/>
              <c:layout>
                <c:manualLayout>
                  <c:x val="-4.9502171859067731E-2"/>
                  <c:y val="-0.12516732941385861"/>
                </c:manualLayout>
              </c:layout>
              <c:spPr>
                <a:noFill/>
                <a:ln>
                  <a:noFill/>
                </a:ln>
                <a:effectLst/>
              </c:spPr>
              <c:txPr>
                <a:bodyPr rot="0" spcFirstLastPara="1" vertOverflow="ellipsis" vert="horz" wrap="square" lIns="38100" tIns="19050" rIns="38100" bIns="19050" anchor="ctr" anchorCtr="1">
                  <a:spAutoFit/>
                </a:bodyPr>
                <a:lstStyle/>
                <a:p>
                  <a:pPr>
                    <a:defRPr lang="es-ES" sz="1200" b="0"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74-4722-94A7-C249B55DC442}"/>
                </c:ext>
              </c:extLst>
            </c:dLbl>
            <c:dLbl>
              <c:idx val="1"/>
              <c:layout>
                <c:manualLayout>
                  <c:x val="-5.4452389044974479E-2"/>
                  <c:y val="-0.17670681799603566"/>
                </c:manualLayout>
              </c:layout>
              <c:spPr>
                <a:noFill/>
                <a:ln>
                  <a:noFill/>
                </a:ln>
                <a:effectLst/>
              </c:spPr>
              <c:txPr>
                <a:bodyPr rot="0" spcFirstLastPara="1" vertOverflow="ellipsis" vert="horz" wrap="square" lIns="38100" tIns="19050" rIns="38100" bIns="19050" anchor="ctr" anchorCtr="1">
                  <a:spAutoFit/>
                </a:bodyPr>
                <a:lstStyle/>
                <a:p>
                  <a:pPr>
                    <a:defRPr lang="es-ES" sz="1200" b="0"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74-4722-94A7-C249B55DC442}"/>
                </c:ext>
              </c:extLst>
            </c:dLbl>
            <c:dLbl>
              <c:idx val="2"/>
              <c:layout>
                <c:manualLayout>
                  <c:x val="-4.207684608020764E-2"/>
                  <c:y val="0.13989289758019494"/>
                </c:manualLayout>
              </c:layout>
              <c:spPr>
                <a:noFill/>
                <a:ln>
                  <a:noFill/>
                </a:ln>
                <a:effectLst/>
              </c:spPr>
              <c:txPr>
                <a:bodyPr rot="0" spcFirstLastPara="1" vertOverflow="ellipsis" vert="horz" wrap="square" lIns="38100" tIns="19050" rIns="38100" bIns="19050" anchor="ctr" anchorCtr="1">
                  <a:spAutoFit/>
                </a:bodyPr>
                <a:lstStyle/>
                <a:p>
                  <a:pPr>
                    <a:defRPr lang="es-ES" sz="1200" b="0"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74-4722-94A7-C249B55DC442}"/>
                </c:ext>
              </c:extLst>
            </c:dLbl>
            <c:spPr>
              <a:noFill/>
              <a:ln>
                <a:noFill/>
              </a:ln>
              <a:effectLst/>
            </c:spPr>
            <c:txPr>
              <a:bodyPr rot="0" spcFirstLastPara="1" vertOverflow="ellipsis" vert="horz" wrap="square" lIns="38100" tIns="19050" rIns="38100" bIns="19050" anchor="ctr" anchorCtr="1">
                <a:spAutoFit/>
              </a:bodyPr>
              <a:lstStyle/>
              <a:p>
                <a:pPr>
                  <a:defRPr lang="es-ES" sz="1200" b="0" i="0" u="none" strike="noStrike" kern="1200" baseline="0">
                    <a:solidFill>
                      <a:schemeClr val="tx2"/>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Rp_Ed!$J$8:$J$10</c:f>
              <c:strCache>
                <c:ptCount val="3"/>
                <c:pt idx="0">
                  <c:v>2016</c:v>
                </c:pt>
                <c:pt idx="1">
                  <c:v>2017</c:v>
                </c:pt>
                <c:pt idx="2">
                  <c:v>Meta 2021</c:v>
                </c:pt>
              </c:strCache>
            </c:strRef>
          </c:cat>
          <c:val>
            <c:numRef>
              <c:f>Rp_Ed!$K$8:$K$10</c:f>
              <c:numCache>
                <c:formatCode>0.00</c:formatCode>
                <c:ptCount val="3"/>
                <c:pt idx="0">
                  <c:v>22.538570959094589</c:v>
                </c:pt>
                <c:pt idx="1">
                  <c:v>23.308366879522406</c:v>
                </c:pt>
                <c:pt idx="2" formatCode="General">
                  <c:v>47.9</c:v>
                </c:pt>
              </c:numCache>
            </c:numRef>
          </c:val>
          <c:smooth val="0"/>
          <c:extLst>
            <c:ext xmlns:c16="http://schemas.microsoft.com/office/drawing/2014/chart" uri="{C3380CC4-5D6E-409C-BE32-E72D297353CC}">
              <c16:uniqueId val="{00000004-7876-4121-925B-FAF063222D60}"/>
            </c:ext>
          </c:extLst>
        </c:ser>
        <c:dLbls>
          <c:showLegendKey val="0"/>
          <c:showVal val="0"/>
          <c:showCatName val="0"/>
          <c:showSerName val="0"/>
          <c:showPercent val="0"/>
          <c:showBubbleSize val="0"/>
        </c:dLbls>
        <c:marker val="1"/>
        <c:smooth val="0"/>
        <c:axId val="463516448"/>
        <c:axId val="463517008"/>
      </c:lineChart>
      <c:catAx>
        <c:axId val="46351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17008"/>
        <c:crosses val="autoZero"/>
        <c:auto val="1"/>
        <c:lblAlgn val="ctr"/>
        <c:lblOffset val="100"/>
        <c:noMultiLvlLbl val="0"/>
      </c:catAx>
      <c:valAx>
        <c:axId val="4635170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1644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Rp_Ed!$J$590:$J$594</c:f>
              <c:strCache>
                <c:ptCount val="5"/>
                <c:pt idx="0">
                  <c:v>Nacional</c:v>
                </c:pt>
                <c:pt idx="1">
                  <c:v>Urbano</c:v>
                </c:pt>
                <c:pt idx="2">
                  <c:v>Rural</c:v>
                </c:pt>
                <c:pt idx="3">
                  <c:v>Hombres </c:v>
                </c:pt>
                <c:pt idx="4">
                  <c:v>Mujeres</c:v>
                </c:pt>
              </c:strCache>
            </c:strRef>
          </c:cat>
          <c:val>
            <c:numRef>
              <c:f>Rp_Ed!$K$590:$K$594</c:f>
              <c:numCache>
                <c:formatCode>0.00</c:formatCode>
                <c:ptCount val="5"/>
                <c:pt idx="0">
                  <c:v>12.248908064319485</c:v>
                </c:pt>
                <c:pt idx="1">
                  <c:v>15.413796617164113</c:v>
                </c:pt>
                <c:pt idx="2">
                  <c:v>4.9358392182260715</c:v>
                </c:pt>
                <c:pt idx="3">
                  <c:v>11.20468608014993</c:v>
                </c:pt>
                <c:pt idx="4">
                  <c:v>13.209837571457275</c:v>
                </c:pt>
              </c:numCache>
            </c:numRef>
          </c:val>
          <c:extLst>
            <c:ext xmlns:c16="http://schemas.microsoft.com/office/drawing/2014/chart" uri="{C3380CC4-5D6E-409C-BE32-E72D297353CC}">
              <c16:uniqueId val="{00000000-4494-4BB9-8731-3B8E8DB7D6FE}"/>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Rp_Ed!$J$590:$J$594</c:f>
              <c:strCache>
                <c:ptCount val="5"/>
                <c:pt idx="0">
                  <c:v>Nacional</c:v>
                </c:pt>
                <c:pt idx="1">
                  <c:v>Urbano</c:v>
                </c:pt>
                <c:pt idx="2">
                  <c:v>Rural</c:v>
                </c:pt>
                <c:pt idx="3">
                  <c:v>Hombres </c:v>
                </c:pt>
                <c:pt idx="4">
                  <c:v>Mujeres</c:v>
                </c:pt>
              </c:strCache>
            </c:strRef>
          </c:cat>
          <c:val>
            <c:numRef>
              <c:f>Rp_Ed!$L$590:$L$594</c:f>
              <c:numCache>
                <c:formatCode>0.00</c:formatCode>
                <c:ptCount val="5"/>
                <c:pt idx="0">
                  <c:v>12.422652936761835</c:v>
                </c:pt>
                <c:pt idx="1">
                  <c:v>15.808434210571342</c:v>
                </c:pt>
                <c:pt idx="2">
                  <c:v>4.4230448585815534</c:v>
                </c:pt>
                <c:pt idx="3">
                  <c:v>10.887231372528984</c:v>
                </c:pt>
                <c:pt idx="4">
                  <c:v>13.830324107467851</c:v>
                </c:pt>
              </c:numCache>
            </c:numRef>
          </c:val>
          <c:extLst>
            <c:ext xmlns:c16="http://schemas.microsoft.com/office/drawing/2014/chart" uri="{C3380CC4-5D6E-409C-BE32-E72D297353CC}">
              <c16:uniqueId val="{00000001-4494-4BB9-8731-3B8E8DB7D6FE}"/>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Rp_Ed!$J$590:$J$594</c:f>
              <c:strCache>
                <c:ptCount val="5"/>
                <c:pt idx="0">
                  <c:v>Nacional</c:v>
                </c:pt>
                <c:pt idx="1">
                  <c:v>Urbano</c:v>
                </c:pt>
                <c:pt idx="2">
                  <c:v>Rural</c:v>
                </c:pt>
                <c:pt idx="3">
                  <c:v>Hombres </c:v>
                </c:pt>
                <c:pt idx="4">
                  <c:v>Mujeres</c:v>
                </c:pt>
              </c:strCache>
            </c:strRef>
          </c:cat>
          <c:val>
            <c:numRef>
              <c:f>Rp_Ed!$M$590:$M$594</c:f>
              <c:numCache>
                <c:formatCode>0.00</c:formatCode>
                <c:ptCount val="5"/>
                <c:pt idx="0">
                  <c:v>13.288266939389937</c:v>
                </c:pt>
                <c:pt idx="1">
                  <c:v>17.228942815381043</c:v>
                </c:pt>
                <c:pt idx="2">
                  <c:v>4.0610177608924127</c:v>
                </c:pt>
                <c:pt idx="3">
                  <c:v>12.726448770453977</c:v>
                </c:pt>
                <c:pt idx="4">
                  <c:v>13.797648714502712</c:v>
                </c:pt>
              </c:numCache>
            </c:numRef>
          </c:val>
          <c:extLst>
            <c:ext xmlns:c16="http://schemas.microsoft.com/office/drawing/2014/chart" uri="{C3380CC4-5D6E-409C-BE32-E72D297353CC}">
              <c16:uniqueId val="{00000002-4494-4BB9-8731-3B8E8DB7D6FE}"/>
            </c:ext>
          </c:extLst>
        </c:ser>
        <c:dLbls>
          <c:dLblPos val="outEnd"/>
          <c:showLegendKey val="0"/>
          <c:showVal val="1"/>
          <c:showCatName val="0"/>
          <c:showSerName val="0"/>
          <c:showPercent val="0"/>
          <c:showBubbleSize val="0"/>
        </c:dLbls>
        <c:gapWidth val="100"/>
        <c:overlap val="-24"/>
        <c:axId val="463520368"/>
        <c:axId val="463520928"/>
      </c:barChart>
      <c:catAx>
        <c:axId val="46352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20928"/>
        <c:crosses val="autoZero"/>
        <c:auto val="1"/>
        <c:lblAlgn val="ctr"/>
        <c:lblOffset val="100"/>
        <c:noMultiLvlLbl val="0"/>
      </c:catAx>
      <c:valAx>
        <c:axId val="4635209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20368"/>
        <c:crosses val="autoZero"/>
        <c:crossBetween val="between"/>
      </c:valAx>
      <c:spPr>
        <a:noFill/>
        <a:ln>
          <a:noFill/>
        </a:ln>
        <a:effectLst/>
      </c:spPr>
    </c:plotArea>
    <c:legend>
      <c:legendPos val="b"/>
      <c:layout>
        <c:manualLayout>
          <c:xMode val="edge"/>
          <c:yMode val="edge"/>
          <c:x val="0.44125403529552654"/>
          <c:y val="0.89044459924869301"/>
          <c:w val="0.18654695512289576"/>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Rp_Ed!$J$595:$J$601</c:f>
              <c:strCache>
                <c:ptCount val="7"/>
                <c:pt idx="0">
                  <c:v>Indígena</c:v>
                </c:pt>
                <c:pt idx="1">
                  <c:v>Afroecuatoriano</c:v>
                </c:pt>
                <c:pt idx="2">
                  <c:v>Mulato</c:v>
                </c:pt>
                <c:pt idx="3">
                  <c:v>Montuvio</c:v>
                </c:pt>
                <c:pt idx="4">
                  <c:v>Mestizo</c:v>
                </c:pt>
                <c:pt idx="5">
                  <c:v>Blanco</c:v>
                </c:pt>
                <c:pt idx="6">
                  <c:v>Otros, no identificados</c:v>
                </c:pt>
              </c:strCache>
            </c:strRef>
          </c:cat>
          <c:val>
            <c:numRef>
              <c:f>Rp_Ed!$K$595:$K$601</c:f>
              <c:numCache>
                <c:formatCode>0.00</c:formatCode>
                <c:ptCount val="7"/>
                <c:pt idx="0">
                  <c:v>3.60280284046536</c:v>
                </c:pt>
                <c:pt idx="1">
                  <c:v>7.3872525841791976</c:v>
                </c:pt>
                <c:pt idx="2">
                  <c:v>5.8736835239339138</c:v>
                </c:pt>
                <c:pt idx="3">
                  <c:v>4.0256296737833237</c:v>
                </c:pt>
                <c:pt idx="4">
                  <c:v>13.56023939050629</c:v>
                </c:pt>
                <c:pt idx="5">
                  <c:v>16.096973457899054</c:v>
                </c:pt>
                <c:pt idx="6">
                  <c:v>5.9078614637872384</c:v>
                </c:pt>
              </c:numCache>
            </c:numRef>
          </c:val>
          <c:extLst>
            <c:ext xmlns:c16="http://schemas.microsoft.com/office/drawing/2014/chart" uri="{C3380CC4-5D6E-409C-BE32-E72D297353CC}">
              <c16:uniqueId val="{00000000-41DF-4763-9B76-A001CCE4EDB0}"/>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Rp_Ed!$J$595:$J$601</c:f>
              <c:strCache>
                <c:ptCount val="7"/>
                <c:pt idx="0">
                  <c:v>Indígena</c:v>
                </c:pt>
                <c:pt idx="1">
                  <c:v>Afroecuatoriano</c:v>
                </c:pt>
                <c:pt idx="2">
                  <c:v>Mulato</c:v>
                </c:pt>
                <c:pt idx="3">
                  <c:v>Montuvio</c:v>
                </c:pt>
                <c:pt idx="4">
                  <c:v>Mestizo</c:v>
                </c:pt>
                <c:pt idx="5">
                  <c:v>Blanco</c:v>
                </c:pt>
                <c:pt idx="6">
                  <c:v>Otros, no identificados</c:v>
                </c:pt>
              </c:strCache>
            </c:strRef>
          </c:cat>
          <c:val>
            <c:numRef>
              <c:f>Rp_Ed!$L$595:$L$601</c:f>
              <c:numCache>
                <c:formatCode>0.00</c:formatCode>
                <c:ptCount val="7"/>
                <c:pt idx="0">
                  <c:v>3.5782302916393629</c:v>
                </c:pt>
                <c:pt idx="1">
                  <c:v>10.899994905051811</c:v>
                </c:pt>
                <c:pt idx="2">
                  <c:v>5.6701096497295103</c:v>
                </c:pt>
                <c:pt idx="3">
                  <c:v>3.9387089417958441</c:v>
                </c:pt>
                <c:pt idx="4">
                  <c:v>13.807497452445993</c:v>
                </c:pt>
                <c:pt idx="5">
                  <c:v>17.876796497751414</c:v>
                </c:pt>
                <c:pt idx="6">
                  <c:v>8.2721504548410039</c:v>
                </c:pt>
              </c:numCache>
            </c:numRef>
          </c:val>
          <c:extLst>
            <c:ext xmlns:c16="http://schemas.microsoft.com/office/drawing/2014/chart" uri="{C3380CC4-5D6E-409C-BE32-E72D297353CC}">
              <c16:uniqueId val="{00000001-41DF-4763-9B76-A001CCE4EDB0}"/>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Rp_Ed!$J$595:$J$601</c:f>
              <c:strCache>
                <c:ptCount val="7"/>
                <c:pt idx="0">
                  <c:v>Indígena</c:v>
                </c:pt>
                <c:pt idx="1">
                  <c:v>Afroecuatoriano</c:v>
                </c:pt>
                <c:pt idx="2">
                  <c:v>Mulato</c:v>
                </c:pt>
                <c:pt idx="3">
                  <c:v>Montuvio</c:v>
                </c:pt>
                <c:pt idx="4">
                  <c:v>Mestizo</c:v>
                </c:pt>
                <c:pt idx="5">
                  <c:v>Blanco</c:v>
                </c:pt>
                <c:pt idx="6">
                  <c:v>Otros, no identificados</c:v>
                </c:pt>
              </c:strCache>
            </c:strRef>
          </c:cat>
          <c:val>
            <c:numRef>
              <c:f>Rp_Ed!$M$595:$M$601</c:f>
              <c:numCache>
                <c:formatCode>0.00</c:formatCode>
                <c:ptCount val="7"/>
                <c:pt idx="0">
                  <c:v>3.6784281032397774</c:v>
                </c:pt>
                <c:pt idx="1">
                  <c:v>8.7876258320911003</c:v>
                </c:pt>
                <c:pt idx="2">
                  <c:v>6.6284511009322493</c:v>
                </c:pt>
                <c:pt idx="3">
                  <c:v>3.615149436887072</c:v>
                </c:pt>
                <c:pt idx="4">
                  <c:v>14.843389800590961</c:v>
                </c:pt>
                <c:pt idx="5">
                  <c:v>19.081715995030159</c:v>
                </c:pt>
                <c:pt idx="6">
                  <c:v>29.504352372106403</c:v>
                </c:pt>
              </c:numCache>
            </c:numRef>
          </c:val>
          <c:extLst>
            <c:ext xmlns:c16="http://schemas.microsoft.com/office/drawing/2014/chart" uri="{C3380CC4-5D6E-409C-BE32-E72D297353CC}">
              <c16:uniqueId val="{00000002-41DF-4763-9B76-A001CCE4EDB0}"/>
            </c:ext>
          </c:extLst>
        </c:ser>
        <c:dLbls>
          <c:dLblPos val="outEnd"/>
          <c:showLegendKey val="0"/>
          <c:showVal val="1"/>
          <c:showCatName val="0"/>
          <c:showSerName val="0"/>
          <c:showPercent val="0"/>
          <c:showBubbleSize val="0"/>
        </c:dLbls>
        <c:gapWidth val="100"/>
        <c:overlap val="-24"/>
        <c:axId val="463524848"/>
        <c:axId val="463525408"/>
      </c:barChart>
      <c:catAx>
        <c:axId val="46352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25408"/>
        <c:crosses val="autoZero"/>
        <c:auto val="1"/>
        <c:lblAlgn val="ctr"/>
        <c:lblOffset val="100"/>
        <c:noMultiLvlLbl val="0"/>
      </c:catAx>
      <c:valAx>
        <c:axId val="4635254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24848"/>
        <c:crosses val="autoZero"/>
        <c:crossBetween val="between"/>
      </c:valAx>
      <c:spPr>
        <a:noFill/>
        <a:ln>
          <a:noFill/>
        </a:ln>
        <a:effectLst/>
      </c:spPr>
    </c:plotArea>
    <c:legend>
      <c:legendPos val="b"/>
      <c:layout>
        <c:manualLayout>
          <c:xMode val="edge"/>
          <c:yMode val="edge"/>
          <c:x val="0.44125403529552654"/>
          <c:y val="0.89044459924869301"/>
          <c:w val="0.18197878538988302"/>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Rp_Ed!$J$602</c:f>
              <c:strCache>
                <c:ptCount val="1"/>
                <c:pt idx="0">
                  <c:v>25 años a más</c:v>
                </c:pt>
              </c:strCache>
            </c:strRef>
          </c:cat>
          <c:val>
            <c:numRef>
              <c:f>Rp_Ed!$K$602</c:f>
              <c:numCache>
                <c:formatCode>0.00</c:formatCode>
                <c:ptCount val="1"/>
                <c:pt idx="0">
                  <c:v>12.248908064319485</c:v>
                </c:pt>
              </c:numCache>
            </c:numRef>
          </c:val>
          <c:extLst>
            <c:ext xmlns:c16="http://schemas.microsoft.com/office/drawing/2014/chart" uri="{C3380CC4-5D6E-409C-BE32-E72D297353CC}">
              <c16:uniqueId val="{00000000-721C-4B8F-A8E0-2C9110419A62}"/>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Rp_Ed!$J$602</c:f>
              <c:strCache>
                <c:ptCount val="1"/>
                <c:pt idx="0">
                  <c:v>25 años a más</c:v>
                </c:pt>
              </c:strCache>
            </c:strRef>
          </c:cat>
          <c:val>
            <c:numRef>
              <c:f>Rp_Ed!$L$602</c:f>
              <c:numCache>
                <c:formatCode>0.00</c:formatCode>
                <c:ptCount val="1"/>
                <c:pt idx="0">
                  <c:v>12.422652936761835</c:v>
                </c:pt>
              </c:numCache>
            </c:numRef>
          </c:val>
          <c:extLst>
            <c:ext xmlns:c16="http://schemas.microsoft.com/office/drawing/2014/chart" uri="{C3380CC4-5D6E-409C-BE32-E72D297353CC}">
              <c16:uniqueId val="{00000001-721C-4B8F-A8E0-2C9110419A62}"/>
            </c:ext>
          </c:extLst>
        </c:ser>
        <c:ser>
          <c:idx val="2"/>
          <c:order val="2"/>
          <c:tx>
            <c:strRef>
              <c:f>Rp_Ed!$M$367</c:f>
              <c:strCache>
                <c:ptCount val="1"/>
                <c:pt idx="0">
                  <c:v>2018(junio)</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Rp_Ed!$J$602</c:f>
              <c:strCache>
                <c:ptCount val="1"/>
                <c:pt idx="0">
                  <c:v>25 años a más</c:v>
                </c:pt>
              </c:strCache>
            </c:strRef>
          </c:cat>
          <c:val>
            <c:numRef>
              <c:f>Rp_Ed!$M$602</c:f>
              <c:numCache>
                <c:formatCode>0.00</c:formatCode>
                <c:ptCount val="1"/>
                <c:pt idx="0">
                  <c:v>13.288266939389937</c:v>
                </c:pt>
              </c:numCache>
            </c:numRef>
          </c:val>
          <c:extLst>
            <c:ext xmlns:c16="http://schemas.microsoft.com/office/drawing/2014/chart" uri="{C3380CC4-5D6E-409C-BE32-E72D297353CC}">
              <c16:uniqueId val="{00000002-721C-4B8F-A8E0-2C9110419A62}"/>
            </c:ext>
          </c:extLst>
        </c:ser>
        <c:dLbls>
          <c:dLblPos val="outEnd"/>
          <c:showLegendKey val="0"/>
          <c:showVal val="1"/>
          <c:showCatName val="0"/>
          <c:showSerName val="0"/>
          <c:showPercent val="0"/>
          <c:showBubbleSize val="0"/>
        </c:dLbls>
        <c:gapWidth val="100"/>
        <c:overlap val="-24"/>
        <c:axId val="463529328"/>
        <c:axId val="463529888"/>
      </c:barChart>
      <c:catAx>
        <c:axId val="46352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29888"/>
        <c:crosses val="autoZero"/>
        <c:auto val="1"/>
        <c:lblAlgn val="ctr"/>
        <c:lblOffset val="100"/>
        <c:noMultiLvlLbl val="0"/>
      </c:catAx>
      <c:valAx>
        <c:axId val="4635298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29328"/>
        <c:crosses val="autoZero"/>
        <c:crossBetween val="between"/>
      </c:valAx>
      <c:spPr>
        <a:noFill/>
        <a:ln>
          <a:noFill/>
        </a:ln>
        <a:effectLst/>
      </c:spPr>
    </c:plotArea>
    <c:legend>
      <c:legendPos val="b"/>
      <c:layout>
        <c:manualLayout>
          <c:xMode val="edge"/>
          <c:yMode val="edge"/>
          <c:x val="0.44125403529552654"/>
          <c:y val="0.89044459924869301"/>
          <c:w val="0.18187052735089973"/>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Rp_Ed!$J$330:$J$334</c:f>
              <c:strCache>
                <c:ptCount val="5"/>
                <c:pt idx="0">
                  <c:v>Nacional</c:v>
                </c:pt>
                <c:pt idx="1">
                  <c:v>Urbano</c:v>
                </c:pt>
                <c:pt idx="2">
                  <c:v>Rural</c:v>
                </c:pt>
                <c:pt idx="3">
                  <c:v>Hombres </c:v>
                </c:pt>
                <c:pt idx="4">
                  <c:v>Mujeres</c:v>
                </c:pt>
              </c:strCache>
            </c:strRef>
          </c:cat>
          <c:val>
            <c:numRef>
              <c:f>Rp_Ed!$K$330:$K$334</c:f>
              <c:numCache>
                <c:formatCode>0.00</c:formatCode>
                <c:ptCount val="5"/>
                <c:pt idx="0">
                  <c:v>72.249440303631388</c:v>
                </c:pt>
                <c:pt idx="1">
                  <c:v>76.171648991862781</c:v>
                </c:pt>
                <c:pt idx="2">
                  <c:v>64.474670019585801</c:v>
                </c:pt>
                <c:pt idx="3">
                  <c:v>69.962250815718576</c:v>
                </c:pt>
                <c:pt idx="4">
                  <c:v>74.66799602623891</c:v>
                </c:pt>
              </c:numCache>
            </c:numRef>
          </c:val>
          <c:extLst>
            <c:ext xmlns:c16="http://schemas.microsoft.com/office/drawing/2014/chart" uri="{C3380CC4-5D6E-409C-BE32-E72D297353CC}">
              <c16:uniqueId val="{00000000-CC41-4B63-99EB-BAB5BDFFB9F5}"/>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Rp_Ed!$J$330:$J$334</c:f>
              <c:strCache>
                <c:ptCount val="5"/>
                <c:pt idx="0">
                  <c:v>Nacional</c:v>
                </c:pt>
                <c:pt idx="1">
                  <c:v>Urbano</c:v>
                </c:pt>
                <c:pt idx="2">
                  <c:v>Rural</c:v>
                </c:pt>
                <c:pt idx="3">
                  <c:v>Hombres </c:v>
                </c:pt>
                <c:pt idx="4">
                  <c:v>Mujeres</c:v>
                </c:pt>
              </c:strCache>
            </c:strRef>
          </c:cat>
          <c:val>
            <c:numRef>
              <c:f>Rp_Ed!$L$330:$L$334</c:f>
              <c:numCache>
                <c:formatCode>0.00</c:formatCode>
                <c:ptCount val="5"/>
                <c:pt idx="0">
                  <c:v>71.876729645482911</c:v>
                </c:pt>
                <c:pt idx="1">
                  <c:v>76.950815136353853</c:v>
                </c:pt>
                <c:pt idx="2">
                  <c:v>62.424351496196529</c:v>
                </c:pt>
                <c:pt idx="3">
                  <c:v>70.610526723078721</c:v>
                </c:pt>
                <c:pt idx="4">
                  <c:v>73.234146026326371</c:v>
                </c:pt>
              </c:numCache>
            </c:numRef>
          </c:val>
          <c:extLst>
            <c:ext xmlns:c16="http://schemas.microsoft.com/office/drawing/2014/chart" uri="{C3380CC4-5D6E-409C-BE32-E72D297353CC}">
              <c16:uniqueId val="{00000001-CC41-4B63-99EB-BAB5BDFFB9F5}"/>
            </c:ext>
          </c:extLst>
        </c:ser>
        <c:dLbls>
          <c:dLblPos val="outEnd"/>
          <c:showLegendKey val="0"/>
          <c:showVal val="1"/>
          <c:showCatName val="0"/>
          <c:showSerName val="0"/>
          <c:showPercent val="0"/>
          <c:showBubbleSize val="0"/>
        </c:dLbls>
        <c:gapWidth val="100"/>
        <c:overlap val="-24"/>
        <c:axId val="463533248"/>
        <c:axId val="463533808"/>
      </c:barChart>
      <c:catAx>
        <c:axId val="46353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33808"/>
        <c:crosses val="autoZero"/>
        <c:auto val="1"/>
        <c:lblAlgn val="ctr"/>
        <c:lblOffset val="100"/>
        <c:noMultiLvlLbl val="0"/>
      </c:catAx>
      <c:valAx>
        <c:axId val="4635338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3324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Rp_Ed!$J$335:$J$341</c:f>
              <c:strCache>
                <c:ptCount val="7"/>
                <c:pt idx="0">
                  <c:v>Indígena</c:v>
                </c:pt>
                <c:pt idx="1">
                  <c:v>Afroecuatoriano</c:v>
                </c:pt>
                <c:pt idx="2">
                  <c:v>Mulato</c:v>
                </c:pt>
                <c:pt idx="3">
                  <c:v>Montuvio</c:v>
                </c:pt>
                <c:pt idx="4">
                  <c:v>Mestizo</c:v>
                </c:pt>
                <c:pt idx="5">
                  <c:v>Blanco</c:v>
                </c:pt>
                <c:pt idx="6">
                  <c:v>Otros, no identificados</c:v>
                </c:pt>
              </c:strCache>
            </c:strRef>
          </c:cat>
          <c:val>
            <c:numRef>
              <c:f>Rp_Ed!$K$335:$K$341</c:f>
              <c:numCache>
                <c:formatCode>0.00</c:formatCode>
                <c:ptCount val="7"/>
                <c:pt idx="0">
                  <c:v>60.451653242328732</c:v>
                </c:pt>
                <c:pt idx="1">
                  <c:v>58.690380028670994</c:v>
                </c:pt>
                <c:pt idx="2">
                  <c:v>52.875329783847505</c:v>
                </c:pt>
                <c:pt idx="3">
                  <c:v>58.315987920276257</c:v>
                </c:pt>
                <c:pt idx="4">
                  <c:v>75.04449455500253</c:v>
                </c:pt>
                <c:pt idx="5">
                  <c:v>66.567721350784851</c:v>
                </c:pt>
                <c:pt idx="6">
                  <c:v>35.317036154755868</c:v>
                </c:pt>
              </c:numCache>
            </c:numRef>
          </c:val>
          <c:extLst>
            <c:ext xmlns:c16="http://schemas.microsoft.com/office/drawing/2014/chart" uri="{C3380CC4-5D6E-409C-BE32-E72D297353CC}">
              <c16:uniqueId val="{00000000-3030-47DA-B82A-BC2B0731C5DC}"/>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Rp_Ed!$J$335:$J$341</c:f>
              <c:strCache>
                <c:ptCount val="7"/>
                <c:pt idx="0">
                  <c:v>Indígena</c:v>
                </c:pt>
                <c:pt idx="1">
                  <c:v>Afroecuatoriano</c:v>
                </c:pt>
                <c:pt idx="2">
                  <c:v>Mulato</c:v>
                </c:pt>
                <c:pt idx="3">
                  <c:v>Montuvio</c:v>
                </c:pt>
                <c:pt idx="4">
                  <c:v>Mestizo</c:v>
                </c:pt>
                <c:pt idx="5">
                  <c:v>Blanco</c:v>
                </c:pt>
                <c:pt idx="6">
                  <c:v>Otros, no identificados</c:v>
                </c:pt>
              </c:strCache>
            </c:strRef>
          </c:cat>
          <c:val>
            <c:numRef>
              <c:f>Rp_Ed!$L$335:$L$341</c:f>
              <c:numCache>
                <c:formatCode>0.00</c:formatCode>
                <c:ptCount val="7"/>
                <c:pt idx="0">
                  <c:v>58.811928567314922</c:v>
                </c:pt>
                <c:pt idx="1">
                  <c:v>65.381009966022802</c:v>
                </c:pt>
                <c:pt idx="2">
                  <c:v>53.067143787704872</c:v>
                </c:pt>
                <c:pt idx="3">
                  <c:v>61.929804200696935</c:v>
                </c:pt>
                <c:pt idx="4">
                  <c:v>74.680551187550364</c:v>
                </c:pt>
                <c:pt idx="5">
                  <c:v>68.669329948192569</c:v>
                </c:pt>
                <c:pt idx="6">
                  <c:v>84.455251097555788</c:v>
                </c:pt>
              </c:numCache>
            </c:numRef>
          </c:val>
          <c:extLst>
            <c:ext xmlns:c16="http://schemas.microsoft.com/office/drawing/2014/chart" uri="{C3380CC4-5D6E-409C-BE32-E72D297353CC}">
              <c16:uniqueId val="{00000001-3030-47DA-B82A-BC2B0731C5DC}"/>
            </c:ext>
          </c:extLst>
        </c:ser>
        <c:dLbls>
          <c:dLblPos val="outEnd"/>
          <c:showLegendKey val="0"/>
          <c:showVal val="1"/>
          <c:showCatName val="0"/>
          <c:showSerName val="0"/>
          <c:showPercent val="0"/>
          <c:showBubbleSize val="0"/>
        </c:dLbls>
        <c:gapWidth val="100"/>
        <c:overlap val="-24"/>
        <c:axId val="463537168"/>
        <c:axId val="463537728"/>
      </c:barChart>
      <c:catAx>
        <c:axId val="46353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37728"/>
        <c:crosses val="autoZero"/>
        <c:auto val="1"/>
        <c:lblAlgn val="ctr"/>
        <c:lblOffset val="100"/>
        <c:noMultiLvlLbl val="0"/>
      </c:catAx>
      <c:valAx>
        <c:axId val="4635377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3716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Rp_Ed!$K$169</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Rp_Ed!$J$342</c:f>
              <c:strCache>
                <c:ptCount val="1"/>
                <c:pt idx="0">
                  <c:v>15 a 17 años</c:v>
                </c:pt>
              </c:strCache>
            </c:strRef>
          </c:cat>
          <c:val>
            <c:numRef>
              <c:f>Rp_Ed!$K$342</c:f>
              <c:numCache>
                <c:formatCode>0.00</c:formatCode>
                <c:ptCount val="1"/>
                <c:pt idx="0">
                  <c:v>72.249440303631388</c:v>
                </c:pt>
              </c:numCache>
            </c:numRef>
          </c:val>
          <c:extLst>
            <c:ext xmlns:c16="http://schemas.microsoft.com/office/drawing/2014/chart" uri="{C3380CC4-5D6E-409C-BE32-E72D297353CC}">
              <c16:uniqueId val="{00000000-2C76-495E-AF4D-B6C52A0C3D42}"/>
            </c:ext>
          </c:extLst>
        </c:ser>
        <c:ser>
          <c:idx val="1"/>
          <c:order val="1"/>
          <c:tx>
            <c:strRef>
              <c:f>Rp_Ed!$L$169</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Rp_Ed!$J$342</c:f>
              <c:strCache>
                <c:ptCount val="1"/>
                <c:pt idx="0">
                  <c:v>15 a 17 años</c:v>
                </c:pt>
              </c:strCache>
            </c:strRef>
          </c:cat>
          <c:val>
            <c:numRef>
              <c:f>Rp_Ed!$L$342</c:f>
              <c:numCache>
                <c:formatCode>0.00</c:formatCode>
                <c:ptCount val="1"/>
                <c:pt idx="0">
                  <c:v>71.876729645482911</c:v>
                </c:pt>
              </c:numCache>
            </c:numRef>
          </c:val>
          <c:extLst>
            <c:ext xmlns:c16="http://schemas.microsoft.com/office/drawing/2014/chart" uri="{C3380CC4-5D6E-409C-BE32-E72D297353CC}">
              <c16:uniqueId val="{00000001-2C76-495E-AF4D-B6C52A0C3D42}"/>
            </c:ext>
          </c:extLst>
        </c:ser>
        <c:dLbls>
          <c:dLblPos val="outEnd"/>
          <c:showLegendKey val="0"/>
          <c:showVal val="1"/>
          <c:showCatName val="0"/>
          <c:showSerName val="0"/>
          <c:showPercent val="0"/>
          <c:showBubbleSize val="0"/>
        </c:dLbls>
        <c:gapWidth val="100"/>
        <c:overlap val="-24"/>
        <c:axId val="463541088"/>
        <c:axId val="463541648"/>
      </c:barChart>
      <c:catAx>
        <c:axId val="4635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41648"/>
        <c:crosses val="autoZero"/>
        <c:auto val="1"/>
        <c:lblAlgn val="ctr"/>
        <c:lblOffset val="100"/>
        <c:noMultiLvlLbl val="0"/>
      </c:catAx>
      <c:valAx>
        <c:axId val="4635416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4108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'Empleo y S.Social'!$L$27</c:f>
              <c:strCache>
                <c:ptCount val="1"/>
                <c:pt idx="0">
                  <c:v>Afiliados al IESS seguro general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'Empleo y S.Social'!$J$29:$K$37</c15:sqref>
                  </c15:fullRef>
                </c:ext>
              </c:extLst>
              <c:f>'Empleo y S.Social'!$J$29:$K$32</c:f>
              <c:multiLvlStrCache>
                <c:ptCount val="4"/>
                <c:lvl>
                  <c:pt idx="0">
                    <c:v> Urbano  </c:v>
                  </c:pt>
                  <c:pt idx="1">
                    <c:v> Rural </c:v>
                  </c:pt>
                  <c:pt idx="2">
                    <c:v> Hombre </c:v>
                  </c:pt>
                  <c:pt idx="3">
                    <c:v> Mujer </c:v>
                  </c:pt>
                </c:lvl>
                <c:lvl>
                  <c:pt idx="0">
                    <c:v> Area </c:v>
                  </c:pt>
                  <c:pt idx="2">
                    <c:v> Sexo </c:v>
                  </c:pt>
                </c:lvl>
              </c:multiLvlStrCache>
            </c:multiLvlStrRef>
          </c:cat>
          <c:val>
            <c:numRef>
              <c:extLst>
                <c:ext xmlns:c15="http://schemas.microsoft.com/office/drawing/2012/chart" uri="{02D57815-91ED-43cb-92C2-25804820EDAC}">
                  <c15:fullRef>
                    <c15:sqref>'Empleo y S.Social'!$L$29:$L$37</c15:sqref>
                  </c15:fullRef>
                </c:ext>
              </c:extLst>
              <c:f>'Empleo y S.Social'!$L$29:$L$32</c:f>
              <c:numCache>
                <c:formatCode>0.00%</c:formatCode>
                <c:ptCount val="4"/>
                <c:pt idx="0">
                  <c:v>0.38107296914422323</c:v>
                </c:pt>
                <c:pt idx="1">
                  <c:v>0.12103301613569387</c:v>
                </c:pt>
                <c:pt idx="2">
                  <c:v>0.29073540376899637</c:v>
                </c:pt>
                <c:pt idx="3">
                  <c:v>0.29362535145792312</c:v>
                </c:pt>
              </c:numCache>
            </c:numRef>
          </c:val>
          <c:extLst>
            <c:ext xmlns:c16="http://schemas.microsoft.com/office/drawing/2014/chart" uri="{C3380CC4-5D6E-409C-BE32-E72D297353CC}">
              <c16:uniqueId val="{00000000-3BCA-43D0-B06F-D62EC58176B7}"/>
            </c:ext>
          </c:extLst>
        </c:ser>
        <c:ser>
          <c:idx val="1"/>
          <c:order val="1"/>
          <c:tx>
            <c:strRef>
              <c:f>'Empleo y S.Social'!$M$27</c:f>
              <c:strCache>
                <c:ptCount val="1"/>
                <c:pt idx="0">
                  <c:v>Afiliados a otros seguros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'Empleo y S.Social'!$J$29:$K$37</c15:sqref>
                  </c15:fullRef>
                </c:ext>
              </c:extLst>
              <c:f>'Empleo y S.Social'!$J$29:$K$32</c:f>
              <c:multiLvlStrCache>
                <c:ptCount val="4"/>
                <c:lvl>
                  <c:pt idx="0">
                    <c:v> Urbano  </c:v>
                  </c:pt>
                  <c:pt idx="1">
                    <c:v> Rural </c:v>
                  </c:pt>
                  <c:pt idx="2">
                    <c:v> Hombre </c:v>
                  </c:pt>
                  <c:pt idx="3">
                    <c:v> Mujer </c:v>
                  </c:pt>
                </c:lvl>
                <c:lvl>
                  <c:pt idx="0">
                    <c:v> Area </c:v>
                  </c:pt>
                  <c:pt idx="2">
                    <c:v> Sexo </c:v>
                  </c:pt>
                </c:lvl>
              </c:multiLvlStrCache>
            </c:multiLvlStrRef>
          </c:cat>
          <c:val>
            <c:numRef>
              <c:extLst>
                <c:ext xmlns:c15="http://schemas.microsoft.com/office/drawing/2012/chart" uri="{02D57815-91ED-43cb-92C2-25804820EDAC}">
                  <c15:fullRef>
                    <c15:sqref>'Empleo y S.Social'!$M$29:$M$37</c15:sqref>
                  </c15:fullRef>
                </c:ext>
              </c:extLst>
              <c:f>'Empleo y S.Social'!$M$29:$M$32</c:f>
              <c:numCache>
                <c:formatCode>0.00%</c:formatCode>
                <c:ptCount val="4"/>
                <c:pt idx="0">
                  <c:v>5.8513102997136496E-2</c:v>
                </c:pt>
                <c:pt idx="1">
                  <c:v>0.19928143163190559</c:v>
                </c:pt>
                <c:pt idx="2">
                  <c:v>0.10785760287027028</c:v>
                </c:pt>
                <c:pt idx="3">
                  <c:v>0.10522805244391517</c:v>
                </c:pt>
              </c:numCache>
            </c:numRef>
          </c:val>
          <c:extLst>
            <c:ext xmlns:c16="http://schemas.microsoft.com/office/drawing/2014/chart" uri="{C3380CC4-5D6E-409C-BE32-E72D297353CC}">
              <c16:uniqueId val="{00000001-3BCA-43D0-B06F-D62EC58176B7}"/>
            </c:ext>
          </c:extLst>
        </c:ser>
        <c:ser>
          <c:idx val="2"/>
          <c:order val="2"/>
          <c:tx>
            <c:strRef>
              <c:f>'Empleo y S.Social'!$N$27</c:f>
              <c:strCache>
                <c:ptCount val="1"/>
                <c:pt idx="0">
                  <c:v>Sin afiliación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'Empleo y S.Social'!$J$29:$K$37</c15:sqref>
                  </c15:fullRef>
                </c:ext>
              </c:extLst>
              <c:f>'Empleo y S.Social'!$J$29:$K$32</c:f>
              <c:multiLvlStrCache>
                <c:ptCount val="4"/>
                <c:lvl>
                  <c:pt idx="0">
                    <c:v> Urbano  </c:v>
                  </c:pt>
                  <c:pt idx="1">
                    <c:v> Rural </c:v>
                  </c:pt>
                  <c:pt idx="2">
                    <c:v> Hombre </c:v>
                  </c:pt>
                  <c:pt idx="3">
                    <c:v> Mujer </c:v>
                  </c:pt>
                </c:lvl>
                <c:lvl>
                  <c:pt idx="0">
                    <c:v> Area </c:v>
                  </c:pt>
                  <c:pt idx="2">
                    <c:v> Sexo </c:v>
                  </c:pt>
                </c:lvl>
              </c:multiLvlStrCache>
            </c:multiLvlStrRef>
          </c:cat>
          <c:val>
            <c:numRef>
              <c:extLst>
                <c:ext xmlns:c15="http://schemas.microsoft.com/office/drawing/2012/chart" uri="{02D57815-91ED-43cb-92C2-25804820EDAC}">
                  <c15:fullRef>
                    <c15:sqref>'Empleo y S.Social'!$N$29:$N$37</c15:sqref>
                  </c15:fullRef>
                </c:ext>
              </c:extLst>
              <c:f>'Empleo y S.Social'!$N$29:$N$32</c:f>
              <c:numCache>
                <c:formatCode>0.00%</c:formatCode>
                <c:ptCount val="4"/>
                <c:pt idx="0">
                  <c:v>0.56041392785865007</c:v>
                </c:pt>
                <c:pt idx="1">
                  <c:v>0.67968555223240312</c:v>
                </c:pt>
                <c:pt idx="2">
                  <c:v>0.60140699336074555</c:v>
                </c:pt>
                <c:pt idx="3">
                  <c:v>0.60114659609817045</c:v>
                </c:pt>
              </c:numCache>
            </c:numRef>
          </c:val>
          <c:extLst>
            <c:ext xmlns:c16="http://schemas.microsoft.com/office/drawing/2014/chart" uri="{C3380CC4-5D6E-409C-BE32-E72D297353CC}">
              <c16:uniqueId val="{00000002-3BCA-43D0-B06F-D62EC58176B7}"/>
            </c:ext>
          </c:extLst>
        </c:ser>
        <c:dLbls>
          <c:dLblPos val="ctr"/>
          <c:showLegendKey val="0"/>
          <c:showVal val="1"/>
          <c:showCatName val="0"/>
          <c:showSerName val="0"/>
          <c:showPercent val="0"/>
          <c:showBubbleSize val="0"/>
        </c:dLbls>
        <c:gapWidth val="150"/>
        <c:overlap val="100"/>
        <c:axId val="218302767"/>
        <c:axId val="218979599"/>
      </c:barChart>
      <c:catAx>
        <c:axId val="21830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8979599"/>
        <c:crosses val="autoZero"/>
        <c:auto val="1"/>
        <c:lblAlgn val="ctr"/>
        <c:lblOffset val="100"/>
        <c:noMultiLvlLbl val="0"/>
      </c:catAx>
      <c:valAx>
        <c:axId val="21897959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8302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Rp_Ed!$J$441:$J$445</c:f>
              <c:strCache>
                <c:ptCount val="5"/>
                <c:pt idx="0">
                  <c:v>Nacional</c:v>
                </c:pt>
                <c:pt idx="1">
                  <c:v>Urbano</c:v>
                </c:pt>
                <c:pt idx="2">
                  <c:v>Rural</c:v>
                </c:pt>
                <c:pt idx="3">
                  <c:v>Hombres </c:v>
                </c:pt>
                <c:pt idx="4">
                  <c:v>Mujeres</c:v>
                </c:pt>
              </c:strCache>
            </c:strRef>
          </c:cat>
          <c:val>
            <c:numRef>
              <c:f>Rp_Ed!$K$441:$K$445</c:f>
              <c:numCache>
                <c:formatCode>0.00</c:formatCode>
                <c:ptCount val="5"/>
                <c:pt idx="0">
                  <c:v>30.385195534183048</c:v>
                </c:pt>
                <c:pt idx="1">
                  <c:v>37.578966794563421</c:v>
                </c:pt>
                <c:pt idx="2">
                  <c:v>13.176306542752455</c:v>
                </c:pt>
                <c:pt idx="3">
                  <c:v>28.784991805903203</c:v>
                </c:pt>
                <c:pt idx="4">
                  <c:v>31.996542597044662</c:v>
                </c:pt>
              </c:numCache>
            </c:numRef>
          </c:val>
          <c:extLst>
            <c:ext xmlns:c16="http://schemas.microsoft.com/office/drawing/2014/chart" uri="{C3380CC4-5D6E-409C-BE32-E72D297353CC}">
              <c16:uniqueId val="{00000000-52EA-4DA5-A3D0-CC7F705D0350}"/>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Rp_Ed!$J$441:$J$445</c:f>
              <c:strCache>
                <c:ptCount val="5"/>
                <c:pt idx="0">
                  <c:v>Nacional</c:v>
                </c:pt>
                <c:pt idx="1">
                  <c:v>Urbano</c:v>
                </c:pt>
                <c:pt idx="2">
                  <c:v>Rural</c:v>
                </c:pt>
                <c:pt idx="3">
                  <c:v>Hombres </c:v>
                </c:pt>
                <c:pt idx="4">
                  <c:v>Mujeres</c:v>
                </c:pt>
              </c:strCache>
            </c:strRef>
          </c:cat>
          <c:val>
            <c:numRef>
              <c:f>Rp_Ed!$L$441:$L$445</c:f>
              <c:numCache>
                <c:formatCode>0.00</c:formatCode>
                <c:ptCount val="5"/>
                <c:pt idx="0">
                  <c:v>30.001596361719024</c:v>
                </c:pt>
                <c:pt idx="1">
                  <c:v>36.495663950067595</c:v>
                </c:pt>
                <c:pt idx="2">
                  <c:v>14.596049132332912</c:v>
                </c:pt>
                <c:pt idx="3">
                  <c:v>28.472788319982879</c:v>
                </c:pt>
                <c:pt idx="4">
                  <c:v>31.509814916394696</c:v>
                </c:pt>
              </c:numCache>
            </c:numRef>
          </c:val>
          <c:extLst>
            <c:ext xmlns:c16="http://schemas.microsoft.com/office/drawing/2014/chart" uri="{C3380CC4-5D6E-409C-BE32-E72D297353CC}">
              <c16:uniqueId val="{00000001-52EA-4DA5-A3D0-CC7F705D0350}"/>
            </c:ext>
          </c:extLst>
        </c:ser>
        <c:dLbls>
          <c:dLblPos val="outEnd"/>
          <c:showLegendKey val="0"/>
          <c:showVal val="1"/>
          <c:showCatName val="0"/>
          <c:showSerName val="0"/>
          <c:showPercent val="0"/>
          <c:showBubbleSize val="0"/>
        </c:dLbls>
        <c:gapWidth val="100"/>
        <c:overlap val="-24"/>
        <c:axId val="463545008"/>
        <c:axId val="463545568"/>
      </c:barChart>
      <c:catAx>
        <c:axId val="46354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45568"/>
        <c:crosses val="autoZero"/>
        <c:auto val="1"/>
        <c:lblAlgn val="ctr"/>
        <c:lblOffset val="100"/>
        <c:noMultiLvlLbl val="0"/>
      </c:catAx>
      <c:valAx>
        <c:axId val="4635455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45008"/>
        <c:crosses val="autoZero"/>
        <c:crossBetween val="between"/>
      </c:valAx>
      <c:spPr>
        <a:noFill/>
        <a:ln>
          <a:noFill/>
        </a:ln>
        <a:effectLst/>
      </c:spPr>
    </c:plotArea>
    <c:legend>
      <c:legendPos val="b"/>
      <c:layout>
        <c:manualLayout>
          <c:xMode val="edge"/>
          <c:yMode val="edge"/>
          <c:x val="0.44125403529552654"/>
          <c:y val="0.89044459924869301"/>
          <c:w val="0.18654695512289576"/>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Rp_Ed!$J$446:$J$452</c:f>
              <c:strCache>
                <c:ptCount val="7"/>
                <c:pt idx="0">
                  <c:v>Indígena</c:v>
                </c:pt>
                <c:pt idx="1">
                  <c:v>Afroecuatoriano</c:v>
                </c:pt>
                <c:pt idx="2">
                  <c:v>Mulato</c:v>
                </c:pt>
                <c:pt idx="3">
                  <c:v>Montuvio</c:v>
                </c:pt>
                <c:pt idx="4">
                  <c:v>Mestizo</c:v>
                </c:pt>
                <c:pt idx="5">
                  <c:v>Blanco</c:v>
                </c:pt>
                <c:pt idx="6">
                  <c:v>Otros, no identificados</c:v>
                </c:pt>
              </c:strCache>
            </c:strRef>
          </c:cat>
          <c:val>
            <c:numRef>
              <c:f>Rp_Ed!$K$446:$K$452</c:f>
              <c:numCache>
                <c:formatCode>0.00</c:formatCode>
                <c:ptCount val="7"/>
                <c:pt idx="0">
                  <c:v>13.203007108914996</c:v>
                </c:pt>
                <c:pt idx="1">
                  <c:v>18.155496351317328</c:v>
                </c:pt>
                <c:pt idx="2">
                  <c:v>11.551381339309341</c:v>
                </c:pt>
                <c:pt idx="3">
                  <c:v>16.402304435590437</c:v>
                </c:pt>
                <c:pt idx="4">
                  <c:v>33.386909216986936</c:v>
                </c:pt>
                <c:pt idx="5">
                  <c:v>34.844728408258014</c:v>
                </c:pt>
                <c:pt idx="6">
                  <c:v>0</c:v>
                </c:pt>
              </c:numCache>
            </c:numRef>
          </c:val>
          <c:extLst>
            <c:ext xmlns:c16="http://schemas.microsoft.com/office/drawing/2014/chart" uri="{C3380CC4-5D6E-409C-BE32-E72D297353CC}">
              <c16:uniqueId val="{00000000-43D7-4072-B24E-E0C5FB1F7AA8}"/>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Rp_Ed!$J$446:$J$452</c:f>
              <c:strCache>
                <c:ptCount val="7"/>
                <c:pt idx="0">
                  <c:v>Indígena</c:v>
                </c:pt>
                <c:pt idx="1">
                  <c:v>Afroecuatoriano</c:v>
                </c:pt>
                <c:pt idx="2">
                  <c:v>Mulato</c:v>
                </c:pt>
                <c:pt idx="3">
                  <c:v>Montuvio</c:v>
                </c:pt>
                <c:pt idx="4">
                  <c:v>Mestizo</c:v>
                </c:pt>
                <c:pt idx="5">
                  <c:v>Blanco</c:v>
                </c:pt>
                <c:pt idx="6">
                  <c:v>Otros, no identificados</c:v>
                </c:pt>
              </c:strCache>
            </c:strRef>
          </c:cat>
          <c:val>
            <c:numRef>
              <c:f>Rp_Ed!$L$446:$L$452</c:f>
              <c:numCache>
                <c:formatCode>0.00</c:formatCode>
                <c:ptCount val="7"/>
                <c:pt idx="0">
                  <c:v>12.154561402492703</c:v>
                </c:pt>
                <c:pt idx="1">
                  <c:v>25.621493833092941</c:v>
                </c:pt>
                <c:pt idx="2">
                  <c:v>27.418860264844703</c:v>
                </c:pt>
                <c:pt idx="3">
                  <c:v>11.955520115630151</c:v>
                </c:pt>
                <c:pt idx="4">
                  <c:v>33.240463380794708</c:v>
                </c:pt>
                <c:pt idx="5">
                  <c:v>23.197554931240482</c:v>
                </c:pt>
                <c:pt idx="6">
                  <c:v>11.214944447119535</c:v>
                </c:pt>
              </c:numCache>
            </c:numRef>
          </c:val>
          <c:extLst>
            <c:ext xmlns:c16="http://schemas.microsoft.com/office/drawing/2014/chart" uri="{C3380CC4-5D6E-409C-BE32-E72D297353CC}">
              <c16:uniqueId val="{00000001-43D7-4072-B24E-E0C5FB1F7AA8}"/>
            </c:ext>
          </c:extLst>
        </c:ser>
        <c:dLbls>
          <c:dLblPos val="outEnd"/>
          <c:showLegendKey val="0"/>
          <c:showVal val="1"/>
          <c:showCatName val="0"/>
          <c:showSerName val="0"/>
          <c:showPercent val="0"/>
          <c:showBubbleSize val="0"/>
        </c:dLbls>
        <c:gapWidth val="100"/>
        <c:overlap val="-24"/>
        <c:axId val="463548928"/>
        <c:axId val="463549488"/>
      </c:barChart>
      <c:catAx>
        <c:axId val="46354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49488"/>
        <c:crosses val="autoZero"/>
        <c:auto val="1"/>
        <c:lblAlgn val="ctr"/>
        <c:lblOffset val="100"/>
        <c:noMultiLvlLbl val="0"/>
      </c:catAx>
      <c:valAx>
        <c:axId val="4635494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48928"/>
        <c:crosses val="autoZero"/>
        <c:crossBetween val="between"/>
      </c:valAx>
      <c:spPr>
        <a:noFill/>
        <a:ln>
          <a:noFill/>
        </a:ln>
        <a:effectLst/>
      </c:spPr>
    </c:plotArea>
    <c:legend>
      <c:legendPos val="b"/>
      <c:layout>
        <c:manualLayout>
          <c:xMode val="edge"/>
          <c:yMode val="edge"/>
          <c:x val="0.44125403529552654"/>
          <c:y val="0.89044459924869301"/>
          <c:w val="0.18197878538988302"/>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Rp_Ed!$J$453</c:f>
              <c:strCache>
                <c:ptCount val="1"/>
                <c:pt idx="0">
                  <c:v>25 años a más</c:v>
                </c:pt>
              </c:strCache>
            </c:strRef>
          </c:cat>
          <c:val>
            <c:numRef>
              <c:f>Rp_Ed!$K$453</c:f>
              <c:numCache>
                <c:formatCode>0.00</c:formatCode>
                <c:ptCount val="1"/>
                <c:pt idx="0">
                  <c:v>30.385195534183048</c:v>
                </c:pt>
              </c:numCache>
            </c:numRef>
          </c:val>
          <c:extLst>
            <c:ext xmlns:c16="http://schemas.microsoft.com/office/drawing/2014/chart" uri="{C3380CC4-5D6E-409C-BE32-E72D297353CC}">
              <c16:uniqueId val="{00000000-4BEE-425F-BD79-10632A55E4E8}"/>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Rp_Ed!$J$453</c:f>
              <c:strCache>
                <c:ptCount val="1"/>
                <c:pt idx="0">
                  <c:v>25 años a más</c:v>
                </c:pt>
              </c:strCache>
            </c:strRef>
          </c:cat>
          <c:val>
            <c:numRef>
              <c:f>Rp_Ed!$L$453</c:f>
              <c:numCache>
                <c:formatCode>0.00</c:formatCode>
                <c:ptCount val="1"/>
                <c:pt idx="0">
                  <c:v>30.001596361719024</c:v>
                </c:pt>
              </c:numCache>
            </c:numRef>
          </c:val>
          <c:extLst>
            <c:ext xmlns:c16="http://schemas.microsoft.com/office/drawing/2014/chart" uri="{C3380CC4-5D6E-409C-BE32-E72D297353CC}">
              <c16:uniqueId val="{00000001-4BEE-425F-BD79-10632A55E4E8}"/>
            </c:ext>
          </c:extLst>
        </c:ser>
        <c:dLbls>
          <c:dLblPos val="outEnd"/>
          <c:showLegendKey val="0"/>
          <c:showVal val="1"/>
          <c:showCatName val="0"/>
          <c:showSerName val="0"/>
          <c:showPercent val="0"/>
          <c:showBubbleSize val="0"/>
        </c:dLbls>
        <c:gapWidth val="100"/>
        <c:overlap val="-24"/>
        <c:axId val="463552848"/>
        <c:axId val="463553408"/>
      </c:barChart>
      <c:catAx>
        <c:axId val="46355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53408"/>
        <c:crosses val="autoZero"/>
        <c:auto val="1"/>
        <c:lblAlgn val="ctr"/>
        <c:lblOffset val="100"/>
        <c:noMultiLvlLbl val="0"/>
      </c:catAx>
      <c:valAx>
        <c:axId val="4635534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52848"/>
        <c:crosses val="autoZero"/>
        <c:crossBetween val="between"/>
      </c:valAx>
      <c:spPr>
        <a:noFill/>
        <a:ln>
          <a:noFill/>
        </a:ln>
        <a:effectLst/>
      </c:spPr>
    </c:plotArea>
    <c:legend>
      <c:legendPos val="b"/>
      <c:layout>
        <c:manualLayout>
          <c:xMode val="edge"/>
          <c:yMode val="edge"/>
          <c:x val="0.44125403529552654"/>
          <c:y val="0.89044459924869301"/>
          <c:w val="0.18187052735089973"/>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Rp_Ed!$J$478:$J$482</c:f>
              <c:strCache>
                <c:ptCount val="5"/>
                <c:pt idx="0">
                  <c:v>Nacional</c:v>
                </c:pt>
                <c:pt idx="1">
                  <c:v>Urbano</c:v>
                </c:pt>
                <c:pt idx="2">
                  <c:v>Rural</c:v>
                </c:pt>
                <c:pt idx="3">
                  <c:v>Hombres </c:v>
                </c:pt>
                <c:pt idx="4">
                  <c:v>Mujeres</c:v>
                </c:pt>
              </c:strCache>
            </c:strRef>
          </c:cat>
          <c:val>
            <c:numRef>
              <c:f>Rp_Ed!$K$478:$K$482</c:f>
              <c:numCache>
                <c:formatCode>0.00</c:formatCode>
                <c:ptCount val="5"/>
                <c:pt idx="0">
                  <c:v>22.744645737127207</c:v>
                </c:pt>
                <c:pt idx="1">
                  <c:v>28.264567061625161</c:v>
                </c:pt>
                <c:pt idx="2">
                  <c:v>9.5399287845762455</c:v>
                </c:pt>
                <c:pt idx="3">
                  <c:v>21.162162546113798</c:v>
                </c:pt>
                <c:pt idx="4">
                  <c:v>24.338148862262528</c:v>
                </c:pt>
              </c:numCache>
            </c:numRef>
          </c:val>
          <c:extLst>
            <c:ext xmlns:c16="http://schemas.microsoft.com/office/drawing/2014/chart" uri="{C3380CC4-5D6E-409C-BE32-E72D297353CC}">
              <c16:uniqueId val="{00000000-469E-4B25-8F23-CE7EF8009D0A}"/>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Rp_Ed!$J$478:$J$482</c:f>
              <c:strCache>
                <c:ptCount val="5"/>
                <c:pt idx="0">
                  <c:v>Nacional</c:v>
                </c:pt>
                <c:pt idx="1">
                  <c:v>Urbano</c:v>
                </c:pt>
                <c:pt idx="2">
                  <c:v>Rural</c:v>
                </c:pt>
                <c:pt idx="3">
                  <c:v>Hombres </c:v>
                </c:pt>
                <c:pt idx="4">
                  <c:v>Mujeres</c:v>
                </c:pt>
              </c:strCache>
            </c:strRef>
          </c:cat>
          <c:val>
            <c:numRef>
              <c:f>Rp_Ed!$L$478:$L$482</c:f>
              <c:numCache>
                <c:formatCode>0.00</c:formatCode>
                <c:ptCount val="5"/>
                <c:pt idx="0">
                  <c:v>22.218861931103564</c:v>
                </c:pt>
                <c:pt idx="1">
                  <c:v>26.901174619436436</c:v>
                </c:pt>
                <c:pt idx="2">
                  <c:v>11.111248977970009</c:v>
                </c:pt>
                <c:pt idx="3">
                  <c:v>20.819175323900112</c:v>
                </c:pt>
                <c:pt idx="4">
                  <c:v>23.599698016527547</c:v>
                </c:pt>
              </c:numCache>
            </c:numRef>
          </c:val>
          <c:extLst>
            <c:ext xmlns:c16="http://schemas.microsoft.com/office/drawing/2014/chart" uri="{C3380CC4-5D6E-409C-BE32-E72D297353CC}">
              <c16:uniqueId val="{00000001-469E-4B25-8F23-CE7EF8009D0A}"/>
            </c:ext>
          </c:extLst>
        </c:ser>
        <c:dLbls>
          <c:dLblPos val="outEnd"/>
          <c:showLegendKey val="0"/>
          <c:showVal val="1"/>
          <c:showCatName val="0"/>
          <c:showSerName val="0"/>
          <c:showPercent val="0"/>
          <c:showBubbleSize val="0"/>
        </c:dLbls>
        <c:gapWidth val="100"/>
        <c:overlap val="-24"/>
        <c:axId val="463556768"/>
        <c:axId val="463557328"/>
      </c:barChart>
      <c:catAx>
        <c:axId val="4635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57328"/>
        <c:crosses val="autoZero"/>
        <c:auto val="1"/>
        <c:lblAlgn val="ctr"/>
        <c:lblOffset val="100"/>
        <c:noMultiLvlLbl val="0"/>
      </c:catAx>
      <c:valAx>
        <c:axId val="4635573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56768"/>
        <c:crosses val="autoZero"/>
        <c:crossBetween val="between"/>
      </c:valAx>
      <c:spPr>
        <a:noFill/>
        <a:ln>
          <a:noFill/>
        </a:ln>
        <a:effectLst/>
      </c:spPr>
    </c:plotArea>
    <c:legend>
      <c:legendPos val="b"/>
      <c:layout>
        <c:manualLayout>
          <c:xMode val="edge"/>
          <c:yMode val="edge"/>
          <c:x val="0.44125403529552654"/>
          <c:y val="0.89044459924869301"/>
          <c:w val="0.18654695512289576"/>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Rp_Ed!$J$483:$J$489</c:f>
              <c:strCache>
                <c:ptCount val="7"/>
                <c:pt idx="0">
                  <c:v>Indígena</c:v>
                </c:pt>
                <c:pt idx="1">
                  <c:v>Afroecuatoriano</c:v>
                </c:pt>
                <c:pt idx="2">
                  <c:v>Mulato</c:v>
                </c:pt>
                <c:pt idx="3">
                  <c:v>Montuvio</c:v>
                </c:pt>
                <c:pt idx="4">
                  <c:v>Mestizo</c:v>
                </c:pt>
                <c:pt idx="5">
                  <c:v>Blanco</c:v>
                </c:pt>
                <c:pt idx="6">
                  <c:v>Otros, no identificados</c:v>
                </c:pt>
              </c:strCache>
            </c:strRef>
          </c:cat>
          <c:val>
            <c:numRef>
              <c:f>Rp_Ed!$K$483:$K$489</c:f>
              <c:numCache>
                <c:formatCode>0.00</c:formatCode>
                <c:ptCount val="7"/>
                <c:pt idx="0">
                  <c:v>9.4653904364304928</c:v>
                </c:pt>
                <c:pt idx="1">
                  <c:v>13.203355388914485</c:v>
                </c:pt>
                <c:pt idx="2">
                  <c:v>8.7531175990209249</c:v>
                </c:pt>
                <c:pt idx="3">
                  <c:v>11.975697135798466</c:v>
                </c:pt>
                <c:pt idx="4">
                  <c:v>25.038967056862766</c:v>
                </c:pt>
                <c:pt idx="5">
                  <c:v>27.238925984638069</c:v>
                </c:pt>
                <c:pt idx="6">
                  <c:v>0</c:v>
                </c:pt>
              </c:numCache>
            </c:numRef>
          </c:val>
          <c:extLst>
            <c:ext xmlns:c16="http://schemas.microsoft.com/office/drawing/2014/chart" uri="{C3380CC4-5D6E-409C-BE32-E72D297353CC}">
              <c16:uniqueId val="{00000000-AB95-491B-B06D-111FF14AA264}"/>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Rp_Ed!$J$483:$J$489</c:f>
              <c:strCache>
                <c:ptCount val="7"/>
                <c:pt idx="0">
                  <c:v>Indígena</c:v>
                </c:pt>
                <c:pt idx="1">
                  <c:v>Afroecuatoriano</c:v>
                </c:pt>
                <c:pt idx="2">
                  <c:v>Mulato</c:v>
                </c:pt>
                <c:pt idx="3">
                  <c:v>Montuvio</c:v>
                </c:pt>
                <c:pt idx="4">
                  <c:v>Mestizo</c:v>
                </c:pt>
                <c:pt idx="5">
                  <c:v>Blanco</c:v>
                </c:pt>
                <c:pt idx="6">
                  <c:v>Otros, no identificados</c:v>
                </c:pt>
              </c:strCache>
            </c:strRef>
          </c:cat>
          <c:val>
            <c:numRef>
              <c:f>Rp_Ed!$L$483:$L$489</c:f>
              <c:numCache>
                <c:formatCode>0.00</c:formatCode>
                <c:ptCount val="7"/>
                <c:pt idx="0">
                  <c:v>9.6452121220282816</c:v>
                </c:pt>
                <c:pt idx="1">
                  <c:v>17.240572938467629</c:v>
                </c:pt>
                <c:pt idx="2">
                  <c:v>25.085889331021498</c:v>
                </c:pt>
                <c:pt idx="3">
                  <c:v>9.6030627014679482</c:v>
                </c:pt>
                <c:pt idx="4">
                  <c:v>24.501748092154436</c:v>
                </c:pt>
                <c:pt idx="5">
                  <c:v>18.088436805390927</c:v>
                </c:pt>
                <c:pt idx="6">
                  <c:v>4.007994715261181</c:v>
                </c:pt>
              </c:numCache>
            </c:numRef>
          </c:val>
          <c:extLst>
            <c:ext xmlns:c16="http://schemas.microsoft.com/office/drawing/2014/chart" uri="{C3380CC4-5D6E-409C-BE32-E72D297353CC}">
              <c16:uniqueId val="{00000001-AB95-491B-B06D-111FF14AA264}"/>
            </c:ext>
          </c:extLst>
        </c:ser>
        <c:dLbls>
          <c:dLblPos val="outEnd"/>
          <c:showLegendKey val="0"/>
          <c:showVal val="1"/>
          <c:showCatName val="0"/>
          <c:showSerName val="0"/>
          <c:showPercent val="0"/>
          <c:showBubbleSize val="0"/>
        </c:dLbls>
        <c:gapWidth val="100"/>
        <c:overlap val="-24"/>
        <c:axId val="463560688"/>
        <c:axId val="463561248"/>
      </c:barChart>
      <c:catAx>
        <c:axId val="46356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61248"/>
        <c:crosses val="autoZero"/>
        <c:auto val="1"/>
        <c:lblAlgn val="ctr"/>
        <c:lblOffset val="100"/>
        <c:noMultiLvlLbl val="0"/>
      </c:catAx>
      <c:valAx>
        <c:axId val="4635612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60688"/>
        <c:crosses val="autoZero"/>
        <c:crossBetween val="between"/>
      </c:valAx>
      <c:spPr>
        <a:noFill/>
        <a:ln>
          <a:noFill/>
        </a:ln>
        <a:effectLst/>
      </c:spPr>
    </c:plotArea>
    <c:legend>
      <c:legendPos val="b"/>
      <c:layout>
        <c:manualLayout>
          <c:xMode val="edge"/>
          <c:yMode val="edge"/>
          <c:x val="0.44125403529552654"/>
          <c:y val="0.89044459924869301"/>
          <c:w val="0.18197878538988302"/>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Rp_Ed!$J$490</c:f>
              <c:strCache>
                <c:ptCount val="1"/>
                <c:pt idx="0">
                  <c:v>25 años a más</c:v>
                </c:pt>
              </c:strCache>
            </c:strRef>
          </c:cat>
          <c:val>
            <c:numRef>
              <c:f>Rp_Ed!$K$490</c:f>
              <c:numCache>
                <c:formatCode>0.00</c:formatCode>
                <c:ptCount val="1"/>
                <c:pt idx="0">
                  <c:v>22.744645737127207</c:v>
                </c:pt>
              </c:numCache>
            </c:numRef>
          </c:val>
          <c:extLst>
            <c:ext xmlns:c16="http://schemas.microsoft.com/office/drawing/2014/chart" uri="{C3380CC4-5D6E-409C-BE32-E72D297353CC}">
              <c16:uniqueId val="{00000000-878C-41FA-AD90-BA2B4FE24A13}"/>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Rp_Ed!$J$490</c:f>
              <c:strCache>
                <c:ptCount val="1"/>
                <c:pt idx="0">
                  <c:v>25 años a más</c:v>
                </c:pt>
              </c:strCache>
            </c:strRef>
          </c:cat>
          <c:val>
            <c:numRef>
              <c:f>Rp_Ed!$L$490</c:f>
              <c:numCache>
                <c:formatCode>0.00</c:formatCode>
                <c:ptCount val="1"/>
                <c:pt idx="0">
                  <c:v>22.218861931103564</c:v>
                </c:pt>
              </c:numCache>
            </c:numRef>
          </c:val>
          <c:extLst>
            <c:ext xmlns:c16="http://schemas.microsoft.com/office/drawing/2014/chart" uri="{C3380CC4-5D6E-409C-BE32-E72D297353CC}">
              <c16:uniqueId val="{00000001-878C-41FA-AD90-BA2B4FE24A13}"/>
            </c:ext>
          </c:extLst>
        </c:ser>
        <c:dLbls>
          <c:dLblPos val="outEnd"/>
          <c:showLegendKey val="0"/>
          <c:showVal val="1"/>
          <c:showCatName val="0"/>
          <c:showSerName val="0"/>
          <c:showPercent val="0"/>
          <c:showBubbleSize val="0"/>
        </c:dLbls>
        <c:gapWidth val="100"/>
        <c:overlap val="-24"/>
        <c:axId val="463564608"/>
        <c:axId val="463565168"/>
      </c:barChart>
      <c:catAx>
        <c:axId val="46356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65168"/>
        <c:crosses val="autoZero"/>
        <c:auto val="1"/>
        <c:lblAlgn val="ctr"/>
        <c:lblOffset val="100"/>
        <c:noMultiLvlLbl val="0"/>
      </c:catAx>
      <c:valAx>
        <c:axId val="4635651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64608"/>
        <c:crosses val="autoZero"/>
        <c:crossBetween val="between"/>
      </c:valAx>
      <c:spPr>
        <a:noFill/>
        <a:ln>
          <a:noFill/>
        </a:ln>
        <a:effectLst/>
      </c:spPr>
    </c:plotArea>
    <c:legend>
      <c:legendPos val="b"/>
      <c:layout>
        <c:manualLayout>
          <c:xMode val="edge"/>
          <c:yMode val="edge"/>
          <c:x val="0.44125403529552654"/>
          <c:y val="0.89044459924869301"/>
          <c:w val="0.18187052735089973"/>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Rp_Ed!$J$515:$J$519</c:f>
              <c:strCache>
                <c:ptCount val="5"/>
                <c:pt idx="0">
                  <c:v>Nacional</c:v>
                </c:pt>
                <c:pt idx="1">
                  <c:v>Urbano</c:v>
                </c:pt>
                <c:pt idx="2">
                  <c:v>Rural</c:v>
                </c:pt>
                <c:pt idx="3">
                  <c:v>Hombres </c:v>
                </c:pt>
                <c:pt idx="4">
                  <c:v>Mujeres</c:v>
                </c:pt>
              </c:strCache>
            </c:strRef>
          </c:cat>
          <c:val>
            <c:numRef>
              <c:f>Rp_Ed!$K$515:$K$519</c:f>
              <c:numCache>
                <c:formatCode>0.00</c:formatCode>
                <c:ptCount val="5"/>
                <c:pt idx="0">
                  <c:v>28.460223072177932</c:v>
                </c:pt>
                <c:pt idx="1">
                  <c:v>35.488741340730932</c:v>
                </c:pt>
                <c:pt idx="2">
                  <c:v>11.646651125024123</c:v>
                </c:pt>
                <c:pt idx="3">
                  <c:v>27.042204243559631</c:v>
                </c:pt>
                <c:pt idx="4">
                  <c:v>29.888116554861117</c:v>
                </c:pt>
              </c:numCache>
            </c:numRef>
          </c:val>
          <c:extLst>
            <c:ext xmlns:c16="http://schemas.microsoft.com/office/drawing/2014/chart" uri="{C3380CC4-5D6E-409C-BE32-E72D297353CC}">
              <c16:uniqueId val="{00000000-8661-4D38-ABDE-1B2AA0717237}"/>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Rp_Ed!$J$515:$J$519</c:f>
              <c:strCache>
                <c:ptCount val="5"/>
                <c:pt idx="0">
                  <c:v>Nacional</c:v>
                </c:pt>
                <c:pt idx="1">
                  <c:v>Urbano</c:v>
                </c:pt>
                <c:pt idx="2">
                  <c:v>Rural</c:v>
                </c:pt>
                <c:pt idx="3">
                  <c:v>Hombres </c:v>
                </c:pt>
                <c:pt idx="4">
                  <c:v>Mujeres</c:v>
                </c:pt>
              </c:strCache>
            </c:strRef>
          </c:cat>
          <c:val>
            <c:numRef>
              <c:f>Rp_Ed!$L$515:$L$519</c:f>
              <c:numCache>
                <c:formatCode>0.00</c:formatCode>
                <c:ptCount val="5"/>
                <c:pt idx="0">
                  <c:v>27.16110234735778</c:v>
                </c:pt>
                <c:pt idx="1">
                  <c:v>33.306176097424597</c:v>
                </c:pt>
                <c:pt idx="2">
                  <c:v>12.58345550324918</c:v>
                </c:pt>
                <c:pt idx="3">
                  <c:v>26.322488294857909</c:v>
                </c:pt>
                <c:pt idx="4">
                  <c:v>27.988422219874842</c:v>
                </c:pt>
              </c:numCache>
            </c:numRef>
          </c:val>
          <c:extLst>
            <c:ext xmlns:c16="http://schemas.microsoft.com/office/drawing/2014/chart" uri="{C3380CC4-5D6E-409C-BE32-E72D297353CC}">
              <c16:uniqueId val="{00000001-8661-4D38-ABDE-1B2AA0717237}"/>
            </c:ext>
          </c:extLst>
        </c:ser>
        <c:dLbls>
          <c:dLblPos val="outEnd"/>
          <c:showLegendKey val="0"/>
          <c:showVal val="1"/>
          <c:showCatName val="0"/>
          <c:showSerName val="0"/>
          <c:showPercent val="0"/>
          <c:showBubbleSize val="0"/>
        </c:dLbls>
        <c:gapWidth val="100"/>
        <c:overlap val="-24"/>
        <c:axId val="463568528"/>
        <c:axId val="463569088"/>
      </c:barChart>
      <c:catAx>
        <c:axId val="46356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69088"/>
        <c:crosses val="autoZero"/>
        <c:auto val="1"/>
        <c:lblAlgn val="ctr"/>
        <c:lblOffset val="100"/>
        <c:noMultiLvlLbl val="0"/>
      </c:catAx>
      <c:valAx>
        <c:axId val="4635690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68528"/>
        <c:crosses val="autoZero"/>
        <c:crossBetween val="between"/>
      </c:valAx>
      <c:spPr>
        <a:noFill/>
        <a:ln>
          <a:noFill/>
        </a:ln>
        <a:effectLst/>
      </c:spPr>
    </c:plotArea>
    <c:legend>
      <c:legendPos val="b"/>
      <c:layout>
        <c:manualLayout>
          <c:xMode val="edge"/>
          <c:yMode val="edge"/>
          <c:x val="0.44125403529552654"/>
          <c:y val="0.89044459924869301"/>
          <c:w val="0.18654695512289576"/>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Rp_Ed!$J$520:$J$526</c:f>
              <c:strCache>
                <c:ptCount val="7"/>
                <c:pt idx="0">
                  <c:v>Indígena</c:v>
                </c:pt>
                <c:pt idx="1">
                  <c:v>Afroecuatoriano</c:v>
                </c:pt>
                <c:pt idx="2">
                  <c:v>Mulato</c:v>
                </c:pt>
                <c:pt idx="3">
                  <c:v>Montuvio</c:v>
                </c:pt>
                <c:pt idx="4">
                  <c:v>Mestizo</c:v>
                </c:pt>
                <c:pt idx="5">
                  <c:v>Blanco</c:v>
                </c:pt>
                <c:pt idx="6">
                  <c:v>Otros, no identificados</c:v>
                </c:pt>
              </c:strCache>
            </c:strRef>
          </c:cat>
          <c:val>
            <c:numRef>
              <c:f>Rp_Ed!$K$520:$K$526</c:f>
              <c:numCache>
                <c:formatCode>0.00</c:formatCode>
                <c:ptCount val="7"/>
                <c:pt idx="0">
                  <c:v>11.242630584046465</c:v>
                </c:pt>
                <c:pt idx="1">
                  <c:v>15.956576615047174</c:v>
                </c:pt>
                <c:pt idx="2">
                  <c:v>11.262630492236596</c:v>
                </c:pt>
                <c:pt idx="3">
                  <c:v>16.259296597603839</c:v>
                </c:pt>
                <c:pt idx="4">
                  <c:v>31.356256183997811</c:v>
                </c:pt>
                <c:pt idx="5">
                  <c:v>34.149883652971944</c:v>
                </c:pt>
                <c:pt idx="6">
                  <c:v>0</c:v>
                </c:pt>
              </c:numCache>
            </c:numRef>
          </c:val>
          <c:extLst>
            <c:ext xmlns:c16="http://schemas.microsoft.com/office/drawing/2014/chart" uri="{C3380CC4-5D6E-409C-BE32-E72D297353CC}">
              <c16:uniqueId val="{00000000-A840-4663-B438-1A1EC98B9C27}"/>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Rp_Ed!$J$520:$J$526</c:f>
              <c:strCache>
                <c:ptCount val="7"/>
                <c:pt idx="0">
                  <c:v>Indígena</c:v>
                </c:pt>
                <c:pt idx="1">
                  <c:v>Afroecuatoriano</c:v>
                </c:pt>
                <c:pt idx="2">
                  <c:v>Mulato</c:v>
                </c:pt>
                <c:pt idx="3">
                  <c:v>Montuvio</c:v>
                </c:pt>
                <c:pt idx="4">
                  <c:v>Mestizo</c:v>
                </c:pt>
                <c:pt idx="5">
                  <c:v>Blanco</c:v>
                </c:pt>
                <c:pt idx="6">
                  <c:v>Otros, no identificados</c:v>
                </c:pt>
              </c:strCache>
            </c:strRef>
          </c:cat>
          <c:val>
            <c:numRef>
              <c:f>Rp_Ed!$L$520:$L$526</c:f>
              <c:numCache>
                <c:formatCode>0.00</c:formatCode>
                <c:ptCount val="7"/>
                <c:pt idx="0">
                  <c:v>10.224455663367079</c:v>
                </c:pt>
                <c:pt idx="1">
                  <c:v>22.003781331069487</c:v>
                </c:pt>
                <c:pt idx="2">
                  <c:v>25.813685910122114</c:v>
                </c:pt>
                <c:pt idx="3">
                  <c:v>11.787256198612168</c:v>
                </c:pt>
                <c:pt idx="4">
                  <c:v>30.137386042070197</c:v>
                </c:pt>
                <c:pt idx="5">
                  <c:v>22.730047765803551</c:v>
                </c:pt>
                <c:pt idx="6">
                  <c:v>11.214944447119535</c:v>
                </c:pt>
              </c:numCache>
            </c:numRef>
          </c:val>
          <c:extLst>
            <c:ext xmlns:c16="http://schemas.microsoft.com/office/drawing/2014/chart" uri="{C3380CC4-5D6E-409C-BE32-E72D297353CC}">
              <c16:uniqueId val="{00000001-A840-4663-B438-1A1EC98B9C27}"/>
            </c:ext>
          </c:extLst>
        </c:ser>
        <c:dLbls>
          <c:dLblPos val="outEnd"/>
          <c:showLegendKey val="0"/>
          <c:showVal val="1"/>
          <c:showCatName val="0"/>
          <c:showSerName val="0"/>
          <c:showPercent val="0"/>
          <c:showBubbleSize val="0"/>
        </c:dLbls>
        <c:gapWidth val="100"/>
        <c:overlap val="-24"/>
        <c:axId val="463572448"/>
        <c:axId val="463573008"/>
      </c:barChart>
      <c:catAx>
        <c:axId val="46357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73008"/>
        <c:crosses val="autoZero"/>
        <c:auto val="1"/>
        <c:lblAlgn val="ctr"/>
        <c:lblOffset val="100"/>
        <c:noMultiLvlLbl val="0"/>
      </c:catAx>
      <c:valAx>
        <c:axId val="4635730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72448"/>
        <c:crosses val="autoZero"/>
        <c:crossBetween val="between"/>
      </c:valAx>
      <c:spPr>
        <a:noFill/>
        <a:ln>
          <a:noFill/>
        </a:ln>
        <a:effectLst/>
      </c:spPr>
    </c:plotArea>
    <c:legend>
      <c:legendPos val="b"/>
      <c:layout>
        <c:manualLayout>
          <c:xMode val="edge"/>
          <c:yMode val="edge"/>
          <c:x val="0.44125403529552654"/>
          <c:y val="0.89044459924869301"/>
          <c:w val="0.18197878538988302"/>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Rp_Ed!$J$527</c:f>
              <c:strCache>
                <c:ptCount val="1"/>
                <c:pt idx="0">
                  <c:v>25 años a más</c:v>
                </c:pt>
              </c:strCache>
            </c:strRef>
          </c:cat>
          <c:val>
            <c:numRef>
              <c:f>Rp_Ed!$K$527</c:f>
              <c:numCache>
                <c:formatCode>0.00</c:formatCode>
                <c:ptCount val="1"/>
                <c:pt idx="0">
                  <c:v>28.460223072177932</c:v>
                </c:pt>
              </c:numCache>
            </c:numRef>
          </c:val>
          <c:extLst>
            <c:ext xmlns:c16="http://schemas.microsoft.com/office/drawing/2014/chart" uri="{C3380CC4-5D6E-409C-BE32-E72D297353CC}">
              <c16:uniqueId val="{00000000-5990-4686-8C1E-C1401100D65A}"/>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Rp_Ed!$J$527</c:f>
              <c:strCache>
                <c:ptCount val="1"/>
                <c:pt idx="0">
                  <c:v>25 años a más</c:v>
                </c:pt>
              </c:strCache>
            </c:strRef>
          </c:cat>
          <c:val>
            <c:numRef>
              <c:f>Rp_Ed!$L$527</c:f>
              <c:numCache>
                <c:formatCode>0.00</c:formatCode>
                <c:ptCount val="1"/>
                <c:pt idx="0">
                  <c:v>27.16110234735778</c:v>
                </c:pt>
              </c:numCache>
            </c:numRef>
          </c:val>
          <c:extLst>
            <c:ext xmlns:c16="http://schemas.microsoft.com/office/drawing/2014/chart" uri="{C3380CC4-5D6E-409C-BE32-E72D297353CC}">
              <c16:uniqueId val="{00000001-5990-4686-8C1E-C1401100D65A}"/>
            </c:ext>
          </c:extLst>
        </c:ser>
        <c:dLbls>
          <c:dLblPos val="outEnd"/>
          <c:showLegendKey val="0"/>
          <c:showVal val="1"/>
          <c:showCatName val="0"/>
          <c:showSerName val="0"/>
          <c:showPercent val="0"/>
          <c:showBubbleSize val="0"/>
        </c:dLbls>
        <c:gapWidth val="100"/>
        <c:overlap val="-24"/>
        <c:axId val="463576368"/>
        <c:axId val="463576928"/>
      </c:barChart>
      <c:catAx>
        <c:axId val="46357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76928"/>
        <c:crosses val="autoZero"/>
        <c:auto val="1"/>
        <c:lblAlgn val="ctr"/>
        <c:lblOffset val="100"/>
        <c:noMultiLvlLbl val="0"/>
      </c:catAx>
      <c:valAx>
        <c:axId val="4635769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76368"/>
        <c:crosses val="autoZero"/>
        <c:crossBetween val="between"/>
      </c:valAx>
      <c:spPr>
        <a:noFill/>
        <a:ln>
          <a:noFill/>
        </a:ln>
        <a:effectLst/>
      </c:spPr>
    </c:plotArea>
    <c:legend>
      <c:legendPos val="b"/>
      <c:layout>
        <c:manualLayout>
          <c:xMode val="edge"/>
          <c:yMode val="edge"/>
          <c:x val="0.44125403529552654"/>
          <c:y val="0.89044459924869301"/>
          <c:w val="0.18187052735089973"/>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Rp_Ed!$J$552:$J$556</c:f>
              <c:strCache>
                <c:ptCount val="5"/>
                <c:pt idx="0">
                  <c:v>Nacional</c:v>
                </c:pt>
                <c:pt idx="1">
                  <c:v>Urbano</c:v>
                </c:pt>
                <c:pt idx="2">
                  <c:v>Rural</c:v>
                </c:pt>
                <c:pt idx="3">
                  <c:v>Hombres </c:v>
                </c:pt>
                <c:pt idx="4">
                  <c:v>Mujeres</c:v>
                </c:pt>
              </c:strCache>
            </c:strRef>
          </c:cat>
          <c:val>
            <c:numRef>
              <c:f>Rp_Ed!$K$552:$K$556</c:f>
              <c:numCache>
                <c:formatCode>0.00</c:formatCode>
                <c:ptCount val="5"/>
                <c:pt idx="0">
                  <c:v>2.6904105616988216</c:v>
                </c:pt>
                <c:pt idx="1">
                  <c:v>2.9025070347194388</c:v>
                </c:pt>
                <c:pt idx="2">
                  <c:v>2.1716704617284908</c:v>
                </c:pt>
                <c:pt idx="3">
                  <c:v>2.3951439058656661</c:v>
                </c:pt>
                <c:pt idx="4">
                  <c:v>2.998033857227818</c:v>
                </c:pt>
              </c:numCache>
            </c:numRef>
          </c:val>
          <c:extLst>
            <c:ext xmlns:c16="http://schemas.microsoft.com/office/drawing/2014/chart" uri="{C3380CC4-5D6E-409C-BE32-E72D297353CC}">
              <c16:uniqueId val="{00000000-3235-4806-98CD-FE4704B668A5}"/>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Rp_Ed!$J$552:$J$556</c:f>
              <c:strCache>
                <c:ptCount val="5"/>
                <c:pt idx="0">
                  <c:v>Nacional</c:v>
                </c:pt>
                <c:pt idx="1">
                  <c:v>Urbano</c:v>
                </c:pt>
                <c:pt idx="2">
                  <c:v>Rural</c:v>
                </c:pt>
                <c:pt idx="3">
                  <c:v>Hombres </c:v>
                </c:pt>
                <c:pt idx="4">
                  <c:v>Mujeres</c:v>
                </c:pt>
              </c:strCache>
            </c:strRef>
          </c:cat>
          <c:val>
            <c:numRef>
              <c:f>Rp_Ed!$L$552:$L$556</c:f>
              <c:numCache>
                <c:formatCode>0.00</c:formatCode>
                <c:ptCount val="5"/>
                <c:pt idx="0">
                  <c:v>3.9153245277787003</c:v>
                </c:pt>
                <c:pt idx="1">
                  <c:v>4.3733023948595937</c:v>
                </c:pt>
                <c:pt idx="2">
                  <c:v>2.8093118272576181</c:v>
                </c:pt>
                <c:pt idx="3">
                  <c:v>2.9160978863288483</c:v>
                </c:pt>
                <c:pt idx="4">
                  <c:v>4.9337668866957598</c:v>
                </c:pt>
              </c:numCache>
            </c:numRef>
          </c:val>
          <c:extLst>
            <c:ext xmlns:c16="http://schemas.microsoft.com/office/drawing/2014/chart" uri="{C3380CC4-5D6E-409C-BE32-E72D297353CC}">
              <c16:uniqueId val="{00000001-3235-4806-98CD-FE4704B668A5}"/>
            </c:ext>
          </c:extLst>
        </c:ser>
        <c:dLbls>
          <c:dLblPos val="outEnd"/>
          <c:showLegendKey val="0"/>
          <c:showVal val="1"/>
          <c:showCatName val="0"/>
          <c:showSerName val="0"/>
          <c:showPercent val="0"/>
          <c:showBubbleSize val="0"/>
        </c:dLbls>
        <c:gapWidth val="100"/>
        <c:overlap val="-24"/>
        <c:axId val="463580288"/>
        <c:axId val="463580848"/>
      </c:barChart>
      <c:catAx>
        <c:axId val="46358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80848"/>
        <c:crosses val="autoZero"/>
        <c:auto val="1"/>
        <c:lblAlgn val="ctr"/>
        <c:lblOffset val="100"/>
        <c:noMultiLvlLbl val="0"/>
      </c:catAx>
      <c:valAx>
        <c:axId val="4635808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80288"/>
        <c:crosses val="autoZero"/>
        <c:crossBetween val="between"/>
      </c:valAx>
      <c:spPr>
        <a:noFill/>
        <a:ln>
          <a:noFill/>
        </a:ln>
        <a:effectLst/>
      </c:spPr>
    </c:plotArea>
    <c:legend>
      <c:legendPos val="b"/>
      <c:layout>
        <c:manualLayout>
          <c:xMode val="edge"/>
          <c:yMode val="edge"/>
          <c:x val="0.44125403529552654"/>
          <c:y val="0.89044459924869301"/>
          <c:w val="0.18654695512289576"/>
          <c:h val="0.1095559144886185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tx2"/>
                </a:solidFill>
                <a:latin typeface="+mn-lt"/>
                <a:ea typeface="+mn-ea"/>
                <a:cs typeface="+mn-cs"/>
              </a:defRPr>
            </a:pPr>
            <a:r>
              <a:rPr lang="en-US"/>
              <a:t>Indicencia de Pobreza y Pobreza Extrema</a:t>
            </a:r>
          </a:p>
        </c:rich>
      </c:tx>
      <c:overlay val="0"/>
      <c:spPr>
        <a:noFill/>
        <a:ln>
          <a:noFill/>
        </a:ln>
        <a:effectLst/>
      </c:spPr>
      <c:txPr>
        <a:bodyPr rot="0" spcFirstLastPara="1" vertOverflow="ellipsis" vert="horz" wrap="square" anchor="ctr" anchorCtr="1"/>
        <a:lstStyle/>
        <a:p>
          <a:pPr>
            <a:defRPr sz="1080" b="1" i="0" u="none" strike="noStrike" kern="1200" baseline="0">
              <a:solidFill>
                <a:schemeClr val="tx2"/>
              </a:solidFill>
              <a:latin typeface="+mn-lt"/>
              <a:ea typeface="+mn-ea"/>
              <a:cs typeface="+mn-cs"/>
            </a:defRPr>
          </a:pPr>
          <a:endParaRPr lang="es-ES"/>
        </a:p>
      </c:txPr>
    </c:title>
    <c:autoTitleDeleted val="0"/>
    <c:plotArea>
      <c:layout/>
      <c:barChart>
        <c:barDir val="col"/>
        <c:grouping val="clustered"/>
        <c:varyColors val="0"/>
        <c:ser>
          <c:idx val="0"/>
          <c:order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2"/>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35C2-4179-BDAA-5A8C94501942}"/>
              </c:ext>
            </c:extLst>
          </c:dPt>
          <c:dPt>
            <c:idx val="3"/>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35C2-4179-BDAA-5A8C94501942}"/>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Rp_Pobreza!$P$5:$T$5</c:f>
              <c:strCache>
                <c:ptCount val="4"/>
                <c:pt idx="0">
                  <c:v>Pobreza 2018</c:v>
                </c:pt>
                <c:pt idx="1">
                  <c:v>Pobreza 2019</c:v>
                </c:pt>
                <c:pt idx="2">
                  <c:v>Extrema Pobreza 2018</c:v>
                </c:pt>
                <c:pt idx="3">
                  <c:v>Extrema Pobreza 2019</c:v>
                </c:pt>
              </c:strCache>
            </c:strRef>
          </c:cat>
          <c:val>
            <c:numRef>
              <c:f>(Rp_Pobreza!$F$8,Rp_Pobreza!$H$8,Rp_Pobreza!$K$8,Rp_Pobreza!$M$8)</c:f>
              <c:numCache>
                <c:formatCode>_-* #,##0.00\ _€_-;\-* #,##0.00\ _€_-;_-* "-"??\ _€_-;_-@_-</c:formatCode>
                <c:ptCount val="4"/>
                <c:pt idx="0">
                  <c:v>23.224170000000001</c:v>
                </c:pt>
                <c:pt idx="1">
                  <c:v>25.038968032699888</c:v>
                </c:pt>
                <c:pt idx="2">
                  <c:v>8.4183803000000008</c:v>
                </c:pt>
                <c:pt idx="3">
                  <c:v>8.875431235525518</c:v>
                </c:pt>
              </c:numCache>
            </c:numRef>
          </c:val>
          <c:extLst>
            <c:ext xmlns:c16="http://schemas.microsoft.com/office/drawing/2014/chart" uri="{C3380CC4-5D6E-409C-BE32-E72D297353CC}">
              <c16:uniqueId val="{00000000-35C2-4179-BDAA-5A8C94501942}"/>
            </c:ext>
          </c:extLst>
        </c:ser>
        <c:dLbls>
          <c:showLegendKey val="0"/>
          <c:showVal val="0"/>
          <c:showCatName val="0"/>
          <c:showSerName val="0"/>
          <c:showPercent val="0"/>
          <c:showBubbleSize val="0"/>
        </c:dLbls>
        <c:gapWidth val="100"/>
        <c:overlap val="-24"/>
        <c:axId val="438216944"/>
        <c:axId val="438217504"/>
      </c:barChart>
      <c:catAx>
        <c:axId val="4382169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438217504"/>
        <c:crosses val="autoZero"/>
        <c:auto val="1"/>
        <c:lblAlgn val="ctr"/>
        <c:lblOffset val="100"/>
        <c:noMultiLvlLbl val="0"/>
      </c:catAx>
      <c:valAx>
        <c:axId val="438217504"/>
        <c:scaling>
          <c:orientation val="minMax"/>
        </c:scaling>
        <c:delete val="0"/>
        <c:axPos val="l"/>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43821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pPr>
      <a:endParaRPr lang="es-E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Rp_Ed!$J$557:$J$563</c:f>
              <c:strCache>
                <c:ptCount val="7"/>
                <c:pt idx="0">
                  <c:v>Indígena</c:v>
                </c:pt>
                <c:pt idx="1">
                  <c:v>Afroecuatoriano</c:v>
                </c:pt>
                <c:pt idx="2">
                  <c:v>Mulato</c:v>
                </c:pt>
                <c:pt idx="3">
                  <c:v>Montuvio</c:v>
                </c:pt>
                <c:pt idx="4">
                  <c:v>Mestizo</c:v>
                </c:pt>
                <c:pt idx="5">
                  <c:v>Blanco</c:v>
                </c:pt>
                <c:pt idx="6">
                  <c:v>Otros, no identificados</c:v>
                </c:pt>
              </c:strCache>
            </c:strRef>
          </c:cat>
          <c:val>
            <c:numRef>
              <c:f>Rp_Ed!$K$557:$K$563</c:f>
              <c:numCache>
                <c:formatCode>0.00</c:formatCode>
                <c:ptCount val="7"/>
                <c:pt idx="0">
                  <c:v>2.7087025318684486</c:v>
                </c:pt>
                <c:pt idx="1">
                  <c:v>3.1865038136373398</c:v>
                </c:pt>
                <c:pt idx="2">
                  <c:v>0.40223921978058158</c:v>
                </c:pt>
                <c:pt idx="3">
                  <c:v>0.18760874074849104</c:v>
                </c:pt>
                <c:pt idx="4">
                  <c:v>2.8438324910415522</c:v>
                </c:pt>
                <c:pt idx="5">
                  <c:v>0.97775104371576393</c:v>
                </c:pt>
                <c:pt idx="6">
                  <c:v>0</c:v>
                </c:pt>
              </c:numCache>
            </c:numRef>
          </c:val>
          <c:extLst>
            <c:ext xmlns:c16="http://schemas.microsoft.com/office/drawing/2014/chart" uri="{C3380CC4-5D6E-409C-BE32-E72D297353CC}">
              <c16:uniqueId val="{00000000-9578-4C97-BE32-6FEE7889A619}"/>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Rp_Ed!$J$557:$J$563</c:f>
              <c:strCache>
                <c:ptCount val="7"/>
                <c:pt idx="0">
                  <c:v>Indígena</c:v>
                </c:pt>
                <c:pt idx="1">
                  <c:v>Afroecuatoriano</c:v>
                </c:pt>
                <c:pt idx="2">
                  <c:v>Mulato</c:v>
                </c:pt>
                <c:pt idx="3">
                  <c:v>Montuvio</c:v>
                </c:pt>
                <c:pt idx="4">
                  <c:v>Mestizo</c:v>
                </c:pt>
                <c:pt idx="5">
                  <c:v>Blanco</c:v>
                </c:pt>
                <c:pt idx="6">
                  <c:v>Otros, no identificados</c:v>
                </c:pt>
              </c:strCache>
            </c:strRef>
          </c:cat>
          <c:val>
            <c:numRef>
              <c:f>Rp_Ed!$L$557:$L$563</c:f>
              <c:numCache>
                <c:formatCode>0.00</c:formatCode>
                <c:ptCount val="7"/>
                <c:pt idx="0">
                  <c:v>2.659026630592773</c:v>
                </c:pt>
                <c:pt idx="1">
                  <c:v>4.9628178215015559</c:v>
                </c:pt>
                <c:pt idx="2">
                  <c:v>2.3231221009564527</c:v>
                </c:pt>
                <c:pt idx="3">
                  <c:v>0.23552001630226671</c:v>
                </c:pt>
                <c:pt idx="4">
                  <c:v>4.2623936227576795</c:v>
                </c:pt>
                <c:pt idx="5">
                  <c:v>0.72296576582606975</c:v>
                </c:pt>
                <c:pt idx="6">
                  <c:v>0</c:v>
                </c:pt>
              </c:numCache>
            </c:numRef>
          </c:val>
          <c:extLst>
            <c:ext xmlns:c16="http://schemas.microsoft.com/office/drawing/2014/chart" uri="{C3380CC4-5D6E-409C-BE32-E72D297353CC}">
              <c16:uniqueId val="{00000001-9578-4C97-BE32-6FEE7889A619}"/>
            </c:ext>
          </c:extLst>
        </c:ser>
        <c:dLbls>
          <c:dLblPos val="outEnd"/>
          <c:showLegendKey val="0"/>
          <c:showVal val="1"/>
          <c:showCatName val="0"/>
          <c:showSerName val="0"/>
          <c:showPercent val="0"/>
          <c:showBubbleSize val="0"/>
        </c:dLbls>
        <c:gapWidth val="100"/>
        <c:overlap val="-24"/>
        <c:axId val="463584208"/>
        <c:axId val="463584768"/>
      </c:barChart>
      <c:catAx>
        <c:axId val="46358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84768"/>
        <c:crosses val="autoZero"/>
        <c:auto val="1"/>
        <c:lblAlgn val="ctr"/>
        <c:lblOffset val="100"/>
        <c:noMultiLvlLbl val="0"/>
      </c:catAx>
      <c:valAx>
        <c:axId val="4635847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84208"/>
        <c:crosses val="autoZero"/>
        <c:crossBetween val="between"/>
      </c:valAx>
      <c:spPr>
        <a:noFill/>
        <a:ln>
          <a:noFill/>
        </a:ln>
        <a:effectLst/>
      </c:spPr>
    </c:plotArea>
    <c:legend>
      <c:legendPos val="b"/>
      <c:layout>
        <c:manualLayout>
          <c:xMode val="edge"/>
          <c:yMode val="edge"/>
          <c:x val="0.44125403529552654"/>
          <c:y val="0.89044459924869301"/>
          <c:w val="0.18197878538988302"/>
          <c:h val="0.1088988368067337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1818015993338E-2"/>
          <c:y val="9.241278931042711E-2"/>
          <c:w val="0.94971819525358636"/>
          <c:h val="0.67316453592583358"/>
        </c:manualLayout>
      </c:layout>
      <c:barChart>
        <c:barDir val="col"/>
        <c:grouping val="clustered"/>
        <c:varyColors val="0"/>
        <c:ser>
          <c:idx val="0"/>
          <c:order val="0"/>
          <c:tx>
            <c:strRef>
              <c:f>Rp_Ed!$K$367</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Rp_Ed!$J$564</c:f>
              <c:strCache>
                <c:ptCount val="1"/>
                <c:pt idx="0">
                  <c:v>25 años a más</c:v>
                </c:pt>
              </c:strCache>
            </c:strRef>
          </c:cat>
          <c:val>
            <c:numRef>
              <c:f>Rp_Ed!$K$564</c:f>
              <c:numCache>
                <c:formatCode>0.00</c:formatCode>
                <c:ptCount val="1"/>
                <c:pt idx="0">
                  <c:v>2.6904105616988216</c:v>
                </c:pt>
              </c:numCache>
            </c:numRef>
          </c:val>
          <c:extLst>
            <c:ext xmlns:c16="http://schemas.microsoft.com/office/drawing/2014/chart" uri="{C3380CC4-5D6E-409C-BE32-E72D297353CC}">
              <c16:uniqueId val="{00000000-0BB3-4AF6-A69F-1BF158A98EA3}"/>
            </c:ext>
          </c:extLst>
        </c:ser>
        <c:ser>
          <c:idx val="1"/>
          <c:order val="1"/>
          <c:tx>
            <c:strRef>
              <c:f>Rp_Ed!$L$367</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Rp_Ed!$J$564</c:f>
              <c:strCache>
                <c:ptCount val="1"/>
                <c:pt idx="0">
                  <c:v>25 años a más</c:v>
                </c:pt>
              </c:strCache>
            </c:strRef>
          </c:cat>
          <c:val>
            <c:numRef>
              <c:f>Rp_Ed!$L$564</c:f>
              <c:numCache>
                <c:formatCode>0.00</c:formatCode>
                <c:ptCount val="1"/>
                <c:pt idx="0">
                  <c:v>3.9153245277787003</c:v>
                </c:pt>
              </c:numCache>
            </c:numRef>
          </c:val>
          <c:extLst>
            <c:ext xmlns:c16="http://schemas.microsoft.com/office/drawing/2014/chart" uri="{C3380CC4-5D6E-409C-BE32-E72D297353CC}">
              <c16:uniqueId val="{00000001-0BB3-4AF6-A69F-1BF158A98EA3}"/>
            </c:ext>
          </c:extLst>
        </c:ser>
        <c:dLbls>
          <c:dLblPos val="outEnd"/>
          <c:showLegendKey val="0"/>
          <c:showVal val="1"/>
          <c:showCatName val="0"/>
          <c:showSerName val="0"/>
          <c:showPercent val="0"/>
          <c:showBubbleSize val="0"/>
        </c:dLbls>
        <c:gapWidth val="100"/>
        <c:overlap val="-24"/>
        <c:axId val="463588128"/>
        <c:axId val="463588688"/>
      </c:barChart>
      <c:catAx>
        <c:axId val="46358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88688"/>
        <c:crosses val="autoZero"/>
        <c:auto val="1"/>
        <c:lblAlgn val="ctr"/>
        <c:lblOffset val="100"/>
        <c:noMultiLvlLbl val="0"/>
      </c:catAx>
      <c:valAx>
        <c:axId val="4635886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588128"/>
        <c:crosses val="autoZero"/>
        <c:crossBetween val="between"/>
      </c:valAx>
      <c:spPr>
        <a:noFill/>
        <a:ln>
          <a:noFill/>
        </a:ln>
        <a:effectLst/>
      </c:spPr>
    </c:plotArea>
    <c:legend>
      <c:legendPos val="b"/>
      <c:layout>
        <c:manualLayout>
          <c:xMode val="edge"/>
          <c:yMode val="edge"/>
          <c:x val="0.44125403529552654"/>
          <c:y val="0.89044459924869301"/>
          <c:w val="0.18187052735089973"/>
          <c:h val="9.036363636363636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96637691398156E-2"/>
          <c:y val="6.6265056748513379E-2"/>
          <c:w val="0.88350961279215257"/>
          <c:h val="0.74600887824216144"/>
        </c:manualLayout>
      </c:layout>
      <c:lineChart>
        <c:grouping val="stacked"/>
        <c:varyColors val="0"/>
        <c:ser>
          <c:idx val="0"/>
          <c:order val="0"/>
          <c:tx>
            <c:strRef>
              <c:f>Rp_Ed!$I$20</c:f>
              <c:strCache>
                <c:ptCount val="1"/>
                <c:pt idx="0">
                  <c:v>Tasa neta de asistencia ajustada en bachillerato</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2"/>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1-111D-4298-A4CE-CBA8881DE6D3}"/>
              </c:ext>
            </c:extLst>
          </c:dPt>
          <c:dLbls>
            <c:dLbl>
              <c:idx val="0"/>
              <c:layout>
                <c:manualLayout>
                  <c:x val="-4.2245991816135427E-2"/>
                  <c:y val="-0.147255681663363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D-4298-A4CE-CBA8881DE6D3}"/>
                </c:ext>
              </c:extLst>
            </c:dLbl>
            <c:dLbl>
              <c:idx val="1"/>
              <c:layout>
                <c:manualLayout>
                  <c:x val="-5.4671283526763488E-2"/>
                  <c:y val="-0.17670681799603577"/>
                </c:manualLayout>
              </c:layout>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1D-4298-A4CE-CBA8881DE6D3}"/>
                </c:ext>
              </c:extLst>
            </c:dLbl>
            <c:dLbl>
              <c:idx val="2"/>
              <c:layout>
                <c:manualLayout>
                  <c:x val="-3.2305758447632879E-2"/>
                  <c:y val="0.169344033912867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D-4298-A4CE-CBA8881DE6D3}"/>
                </c:ext>
              </c:extLst>
            </c:dLbl>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chemeClr val="dk1"/>
                    </a:solidFill>
                    <a:latin typeface="Garamond" panose="02020404030301010803" pitchFamily="18"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Rp_Ed!$J$21:$J$23</c:f>
              <c:strCache>
                <c:ptCount val="3"/>
                <c:pt idx="0">
                  <c:v>2016</c:v>
                </c:pt>
                <c:pt idx="1">
                  <c:v>2017</c:v>
                </c:pt>
                <c:pt idx="2">
                  <c:v>Meta 2021</c:v>
                </c:pt>
              </c:strCache>
            </c:strRef>
          </c:cat>
          <c:val>
            <c:numRef>
              <c:f>Rp_Ed!$K$21:$K$23</c:f>
              <c:numCache>
                <c:formatCode>0.00</c:formatCode>
                <c:ptCount val="3"/>
                <c:pt idx="0">
                  <c:v>72.249440303631403</c:v>
                </c:pt>
                <c:pt idx="1">
                  <c:v>71.876729645482911</c:v>
                </c:pt>
                <c:pt idx="2">
                  <c:v>80</c:v>
                </c:pt>
              </c:numCache>
            </c:numRef>
          </c:val>
          <c:smooth val="0"/>
          <c:extLst>
            <c:ext xmlns:c16="http://schemas.microsoft.com/office/drawing/2014/chart" uri="{C3380CC4-5D6E-409C-BE32-E72D297353CC}">
              <c16:uniqueId val="{00000004-111D-4298-A4CE-CBA8881DE6D3}"/>
            </c:ext>
          </c:extLst>
        </c:ser>
        <c:dLbls>
          <c:showLegendKey val="0"/>
          <c:showVal val="0"/>
          <c:showCatName val="0"/>
          <c:showSerName val="0"/>
          <c:showPercent val="0"/>
          <c:showBubbleSize val="0"/>
        </c:dLbls>
        <c:marker val="1"/>
        <c:smooth val="0"/>
        <c:axId val="463591488"/>
        <c:axId val="463592048"/>
      </c:lineChart>
      <c:catAx>
        <c:axId val="46359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2048"/>
        <c:crosses val="autoZero"/>
        <c:auto val="1"/>
        <c:lblAlgn val="ctr"/>
        <c:lblOffset val="100"/>
        <c:noMultiLvlLbl val="0"/>
      </c:catAx>
      <c:valAx>
        <c:axId val="4635920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14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96637691398156E-2"/>
          <c:y val="6.6265056748513379E-2"/>
          <c:w val="0.88350961279215257"/>
          <c:h val="0.74600887824216144"/>
        </c:manualLayout>
      </c:layout>
      <c:lineChart>
        <c:grouping val="stacked"/>
        <c:varyColors val="0"/>
        <c:ser>
          <c:idx val="0"/>
          <c:order val="0"/>
          <c:tx>
            <c:strRef>
              <c:f>Rp_Ed!$I$33</c:f>
              <c:strCache>
                <c:ptCount val="1"/>
                <c:pt idx="0">
                  <c:v>Bachillerato completo </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3"/>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5-BEA8-4A0D-8488-7A1585B6B552}"/>
              </c:ext>
            </c:extLst>
          </c:dPt>
          <c:dLbls>
            <c:dLbl>
              <c:idx val="0"/>
              <c:layout>
                <c:manualLayout>
                  <c:x val="-6.4611516895265939E-2"/>
                  <c:y val="-0.13253011349702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8-4A0D-8488-7A1585B6B552}"/>
                </c:ext>
              </c:extLst>
            </c:dLbl>
            <c:dLbl>
              <c:idx val="1"/>
              <c:layout>
                <c:manualLayout>
                  <c:x val="-7.9521866948019618E-2"/>
                  <c:y val="-0.132530113497026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A8-4A0D-8488-7A1585B6B552}"/>
                </c:ext>
              </c:extLst>
            </c:dLbl>
            <c:dLbl>
              <c:idx val="2"/>
              <c:layout>
                <c:manualLayout>
                  <c:x val="-6.9581633579517174E-2"/>
                  <c:y val="0.1619812498296993"/>
                </c:manualLayout>
              </c:layout>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chemeClr val="accent6">
                          <a:lumMod val="50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8-4A0D-8488-7A1585B6B552}"/>
                </c:ext>
              </c:extLst>
            </c:dLbl>
            <c:dLbl>
              <c:idx val="3"/>
              <c:layout>
                <c:manualLayout>
                  <c:x val="0"/>
                  <c:y val="-0.103078977164354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A8-4A0D-8488-7A1585B6B552}"/>
                </c:ext>
              </c:extLst>
            </c:dLbl>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chemeClr val="dk1"/>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Rp_Ed!$J$34:$J$37</c:f>
              <c:strCache>
                <c:ptCount val="4"/>
                <c:pt idx="0">
                  <c:v>2016</c:v>
                </c:pt>
                <c:pt idx="1">
                  <c:v>2017</c:v>
                </c:pt>
                <c:pt idx="2">
                  <c:v>2018 (JUNIO)</c:v>
                </c:pt>
                <c:pt idx="3">
                  <c:v>Meta 2021</c:v>
                </c:pt>
              </c:strCache>
            </c:strRef>
          </c:cat>
          <c:val>
            <c:numRef>
              <c:f>Rp_Ed!$K$34:$K$37</c:f>
              <c:numCache>
                <c:formatCode>0.00</c:formatCode>
                <c:ptCount val="4"/>
                <c:pt idx="0">
                  <c:v>62.98654030385724</c:v>
                </c:pt>
                <c:pt idx="1">
                  <c:v>65.120599843109133</c:v>
                </c:pt>
                <c:pt idx="2">
                  <c:v>67.813550512833061</c:v>
                </c:pt>
                <c:pt idx="3">
                  <c:v>65</c:v>
                </c:pt>
              </c:numCache>
            </c:numRef>
          </c:val>
          <c:smooth val="0"/>
          <c:extLst>
            <c:ext xmlns:c16="http://schemas.microsoft.com/office/drawing/2014/chart" uri="{C3380CC4-5D6E-409C-BE32-E72D297353CC}">
              <c16:uniqueId val="{00000004-BEA8-4A0D-8488-7A1585B6B552}"/>
            </c:ext>
          </c:extLst>
        </c:ser>
        <c:dLbls>
          <c:showLegendKey val="0"/>
          <c:showVal val="0"/>
          <c:showCatName val="0"/>
          <c:showSerName val="0"/>
          <c:showPercent val="0"/>
          <c:showBubbleSize val="0"/>
        </c:dLbls>
        <c:marker val="1"/>
        <c:smooth val="0"/>
        <c:axId val="463594288"/>
        <c:axId val="463594848"/>
      </c:lineChart>
      <c:catAx>
        <c:axId val="46359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4848"/>
        <c:crosses val="autoZero"/>
        <c:auto val="1"/>
        <c:lblAlgn val="ctr"/>
        <c:lblOffset val="100"/>
        <c:noMultiLvlLbl val="0"/>
      </c:catAx>
      <c:valAx>
        <c:axId val="4635948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42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96637691398156E-2"/>
          <c:y val="6.6265056748513379E-2"/>
          <c:w val="0.88350961279215257"/>
          <c:h val="0.74600887824216144"/>
        </c:manualLayout>
      </c:layout>
      <c:lineChart>
        <c:grouping val="stacked"/>
        <c:varyColors val="0"/>
        <c:ser>
          <c:idx val="0"/>
          <c:order val="0"/>
          <c:tx>
            <c:strRef>
              <c:f>Rp_Ed!$I$46</c:f>
              <c:strCache>
                <c:ptCount val="1"/>
                <c:pt idx="0">
                  <c:v> Tasa bruta de matrícula en educación superior en Universidades y Escuelas Politécnica</c:v>
                </c:pt>
              </c:strCache>
            </c:strRef>
          </c:tx>
          <c:spPr>
            <a:ln w="28575" cap="rnd">
              <a:solidFill>
                <a:schemeClr val="accent1"/>
              </a:solidFill>
              <a:prstDash val="sysDot"/>
              <a:round/>
            </a:ln>
            <a:effectLst/>
          </c:spPr>
          <c:marker>
            <c:symbol val="diamond"/>
            <c:size val="8"/>
            <c:spPr>
              <a:solidFill>
                <a:schemeClr val="accent1"/>
              </a:solidFill>
              <a:ln w="9525">
                <a:solidFill>
                  <a:schemeClr val="accent1"/>
                </a:solidFill>
                <a:prstDash val="sysDot"/>
              </a:ln>
              <a:effectLst/>
            </c:spPr>
          </c:marker>
          <c:dPt>
            <c:idx val="1"/>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olid"/>
                <a:round/>
              </a:ln>
              <a:effectLst/>
            </c:spPr>
            <c:extLst>
              <c:ext xmlns:c16="http://schemas.microsoft.com/office/drawing/2014/chart" uri="{C3380CC4-5D6E-409C-BE32-E72D297353CC}">
                <c16:uniqueId val="{00000003-4F8E-4B59-B308-5A0F60491E8D}"/>
              </c:ext>
            </c:extLst>
          </c:dPt>
          <c:dLbls>
            <c:dLbl>
              <c:idx val="0"/>
              <c:layout>
                <c:manualLayout>
                  <c:x val="-5.4671283526763516E-2"/>
                  <c:y val="-0.1225706639179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8E-4B59-B308-5A0F60491E8D}"/>
                </c:ext>
              </c:extLst>
            </c:dLbl>
            <c:dLbl>
              <c:idx val="1"/>
              <c:layout>
                <c:manualLayout>
                  <c:x val="-5.4671283526763488E-2"/>
                  <c:y val="-0.1654703962892938"/>
                </c:manualLayout>
              </c:layout>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8E-4B59-B308-5A0F60491E8D}"/>
                </c:ext>
              </c:extLst>
            </c:dLbl>
            <c:dLbl>
              <c:idx val="2"/>
              <c:layout>
                <c:manualLayout>
                  <c:x val="-2.4850583421256133E-2"/>
                  <c:y val="0.122570663917995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8E-4B59-B308-5A0F60491E8D}"/>
                </c:ext>
              </c:extLst>
            </c:dLbl>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chemeClr val="dk1"/>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Rp_Ed!$J$47:$J$49</c:f>
              <c:strCache>
                <c:ptCount val="3"/>
                <c:pt idx="0">
                  <c:v>2016</c:v>
                </c:pt>
                <c:pt idx="1">
                  <c:v>2017</c:v>
                </c:pt>
                <c:pt idx="2">
                  <c:v>Meta 2021</c:v>
                </c:pt>
              </c:strCache>
            </c:strRef>
          </c:cat>
          <c:val>
            <c:numRef>
              <c:f>Rp_Ed!$K$47:$K$49</c:f>
              <c:numCache>
                <c:formatCode>0.00</c:formatCode>
                <c:ptCount val="3"/>
                <c:pt idx="0">
                  <c:v>28.460223072177932</c:v>
                </c:pt>
                <c:pt idx="1">
                  <c:v>27.16110234735778</c:v>
                </c:pt>
                <c:pt idx="2">
                  <c:v>31.21</c:v>
                </c:pt>
              </c:numCache>
            </c:numRef>
          </c:val>
          <c:smooth val="0"/>
          <c:extLst>
            <c:ext xmlns:c16="http://schemas.microsoft.com/office/drawing/2014/chart" uri="{C3380CC4-5D6E-409C-BE32-E72D297353CC}">
              <c16:uniqueId val="{00000005-4F8E-4B59-B308-5A0F60491E8D}"/>
            </c:ext>
          </c:extLst>
        </c:ser>
        <c:dLbls>
          <c:showLegendKey val="0"/>
          <c:showVal val="0"/>
          <c:showCatName val="0"/>
          <c:showSerName val="0"/>
          <c:showPercent val="0"/>
          <c:showBubbleSize val="0"/>
        </c:dLbls>
        <c:marker val="1"/>
        <c:smooth val="0"/>
        <c:axId val="463597088"/>
        <c:axId val="463597648"/>
      </c:lineChart>
      <c:catAx>
        <c:axId val="46359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7648"/>
        <c:crosses val="autoZero"/>
        <c:auto val="1"/>
        <c:lblAlgn val="ctr"/>
        <c:lblOffset val="100"/>
        <c:noMultiLvlLbl val="0"/>
      </c:catAx>
      <c:valAx>
        <c:axId val="4635976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70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66687538547747E-2"/>
          <c:y val="6.6265159616276589E-2"/>
          <c:w val="0.88350961279215257"/>
          <c:h val="0.74600887824216144"/>
        </c:manualLayout>
      </c:layout>
      <c:lineChart>
        <c:grouping val="stacked"/>
        <c:varyColors val="0"/>
        <c:ser>
          <c:idx val="0"/>
          <c:order val="0"/>
          <c:tx>
            <c:strRef>
              <c:f>Rp_Ed!$I$57</c:f>
              <c:strCache>
                <c:ptCount val="1"/>
                <c:pt idx="0">
                  <c:v> Tasa bruta de matrícula en educación superior en nivel Técnico y tecnológico</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2"/>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3-15DA-4B87-A5E3-088ECAB6AE3B}"/>
              </c:ext>
            </c:extLst>
          </c:dPt>
          <c:dLbls>
            <c:dLbl>
              <c:idx val="0"/>
              <c:layout>
                <c:manualLayout>
                  <c:x val="-3.9760933474009809E-2"/>
                  <c:y val="-0.12939893298037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DA-4B87-A5E3-088ECAB6AE3B}"/>
                </c:ext>
              </c:extLst>
            </c:dLbl>
            <c:dLbl>
              <c:idx val="1"/>
              <c:layout>
                <c:manualLayout>
                  <c:x val="-6.2126458553140328E-2"/>
                  <c:y val="-0.12323707902893064"/>
                </c:manualLayout>
              </c:layout>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DA-4B87-A5E3-088ECAB6AE3B}"/>
                </c:ext>
              </c:extLst>
            </c:dLbl>
            <c:dLbl>
              <c:idx val="2"/>
              <c:layout>
                <c:manualLayout>
                  <c:x val="1.2425291710628067E-2"/>
                  <c:y val="-6.1618539514465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DA-4B87-A5E3-088ECAB6AE3B}"/>
                </c:ext>
              </c:extLst>
            </c:dLbl>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Rp_Ed!$J$58:$J$60</c:f>
              <c:strCache>
                <c:ptCount val="3"/>
                <c:pt idx="0">
                  <c:v>2016</c:v>
                </c:pt>
                <c:pt idx="1">
                  <c:v>2017</c:v>
                </c:pt>
                <c:pt idx="2">
                  <c:v>Meta 2021</c:v>
                </c:pt>
              </c:strCache>
            </c:strRef>
          </c:cat>
          <c:val>
            <c:numRef>
              <c:f>Rp_Ed!$K$58:$K$60</c:f>
              <c:numCache>
                <c:formatCode>0.00</c:formatCode>
                <c:ptCount val="3"/>
                <c:pt idx="0">
                  <c:v>2.6904105616988216</c:v>
                </c:pt>
                <c:pt idx="1">
                  <c:v>3.9153245277787003</c:v>
                </c:pt>
                <c:pt idx="2">
                  <c:v>9.02</c:v>
                </c:pt>
              </c:numCache>
            </c:numRef>
          </c:val>
          <c:smooth val="0"/>
          <c:extLst>
            <c:ext xmlns:c16="http://schemas.microsoft.com/office/drawing/2014/chart" uri="{C3380CC4-5D6E-409C-BE32-E72D297353CC}">
              <c16:uniqueId val="{00000004-15DA-4B87-A5E3-088ECAB6AE3B}"/>
            </c:ext>
          </c:extLst>
        </c:ser>
        <c:dLbls>
          <c:showLegendKey val="0"/>
          <c:showVal val="0"/>
          <c:showCatName val="0"/>
          <c:showSerName val="0"/>
          <c:showPercent val="0"/>
          <c:showBubbleSize val="0"/>
        </c:dLbls>
        <c:marker val="1"/>
        <c:smooth val="0"/>
        <c:axId val="463599888"/>
        <c:axId val="463600448"/>
      </c:lineChart>
      <c:catAx>
        <c:axId val="46359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600448"/>
        <c:crosses val="autoZero"/>
        <c:auto val="1"/>
        <c:lblAlgn val="ctr"/>
        <c:lblOffset val="100"/>
        <c:noMultiLvlLbl val="0"/>
      </c:catAx>
      <c:valAx>
        <c:axId val="4636004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5998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96637691398156E-2"/>
          <c:y val="6.6265056748513379E-2"/>
          <c:w val="0.88350961279215257"/>
          <c:h val="0.74600887824216144"/>
        </c:manualLayout>
      </c:layout>
      <c:lineChart>
        <c:grouping val="stacked"/>
        <c:varyColors val="0"/>
        <c:ser>
          <c:idx val="0"/>
          <c:order val="0"/>
          <c:tx>
            <c:strRef>
              <c:f>Rp_Ed!$I$70</c:f>
              <c:strCache>
                <c:ptCount val="1"/>
                <c:pt idx="0">
                  <c:v>Tasa neta de matrícula en Bachillerato de personas por auto-identificación étnica</c:v>
                </c:pt>
              </c:strCache>
            </c:strRef>
          </c:tx>
          <c:spPr>
            <a:ln w="28575" cap="rnd">
              <a:solidFill>
                <a:schemeClr val="accent1"/>
              </a:solidFill>
              <a:round/>
            </a:ln>
            <a:effectLst/>
          </c:spPr>
          <c:marker>
            <c:symbol val="diamond"/>
            <c:size val="8"/>
            <c:spPr>
              <a:solidFill>
                <a:schemeClr val="accent1"/>
              </a:solidFill>
              <a:ln w="9525">
                <a:solidFill>
                  <a:schemeClr val="accent1"/>
                </a:solidFill>
                <a:prstDash val="sysDot"/>
              </a:ln>
              <a:effectLst/>
            </c:spPr>
          </c:marker>
          <c:dPt>
            <c:idx val="2"/>
            <c:marker>
              <c:symbol val="diamond"/>
              <c:size val="8"/>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1-A1DE-46D9-8F04-DA24CE6403F5}"/>
              </c:ext>
            </c:extLst>
          </c:dPt>
          <c:dLbls>
            <c:dLbl>
              <c:idx val="0"/>
              <c:layout>
                <c:manualLayout>
                  <c:x val="-5.4671283526763516E-2"/>
                  <c:y val="0.10091100341246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DE-46D9-8F04-DA24CE6403F5}"/>
                </c:ext>
              </c:extLst>
            </c:dLbl>
            <c:dLbl>
              <c:idx val="1"/>
              <c:layout>
                <c:manualLayout>
                  <c:x val="-5.7156341868889106E-2"/>
                  <c:y val="9.4975062035261362E-2"/>
                </c:manualLayout>
              </c:layout>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rgbClr val="FF0000"/>
                      </a:solidFill>
                      <a:latin typeface="Garamond" panose="02020404030301010803" pitchFamily="18"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DE-46D9-8F04-DA24CE6403F5}"/>
                </c:ext>
              </c:extLst>
            </c:dLbl>
            <c:spPr>
              <a:noFill/>
              <a:ln>
                <a:noFill/>
              </a:ln>
              <a:effectLst/>
            </c:spPr>
            <c:txPr>
              <a:bodyPr rot="0" spcFirstLastPara="1" vertOverflow="ellipsis" vert="horz" wrap="square" lIns="38100" tIns="19050" rIns="38100" bIns="19050" anchor="ctr" anchorCtr="1">
                <a:spAutoFit/>
              </a:bodyPr>
              <a:lstStyle/>
              <a:p>
                <a:pPr>
                  <a:defRPr lang="es-ES" sz="1200" b="1" i="0" u="none" strike="noStrike" kern="1200" baseline="0">
                    <a:solidFill>
                      <a:schemeClr val="dk1"/>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Rp_Ed!$J$71:$J$73</c:f>
              <c:strCache>
                <c:ptCount val="3"/>
                <c:pt idx="0">
                  <c:v>2016</c:v>
                </c:pt>
                <c:pt idx="1">
                  <c:v>2017</c:v>
                </c:pt>
                <c:pt idx="2">
                  <c:v>Meta 2021</c:v>
                </c:pt>
              </c:strCache>
            </c:strRef>
          </c:cat>
          <c:val>
            <c:numRef>
              <c:f>Rp_Ed!$K$71:$K$73</c:f>
              <c:numCache>
                <c:formatCode>0.00</c:formatCode>
                <c:ptCount val="3"/>
                <c:pt idx="0">
                  <c:v>58.239265991593669</c:v>
                </c:pt>
                <c:pt idx="1">
                  <c:v>59.84646570074176</c:v>
                </c:pt>
                <c:pt idx="2">
                  <c:v>70</c:v>
                </c:pt>
              </c:numCache>
            </c:numRef>
          </c:val>
          <c:smooth val="0"/>
          <c:extLst>
            <c:ext xmlns:c16="http://schemas.microsoft.com/office/drawing/2014/chart" uri="{C3380CC4-5D6E-409C-BE32-E72D297353CC}">
              <c16:uniqueId val="{00000000-A1DE-46D9-8F04-DA24CE6403F5}"/>
            </c:ext>
          </c:extLst>
        </c:ser>
        <c:dLbls>
          <c:showLegendKey val="0"/>
          <c:showVal val="0"/>
          <c:showCatName val="0"/>
          <c:showSerName val="0"/>
          <c:showPercent val="0"/>
          <c:showBubbleSize val="0"/>
        </c:dLbls>
        <c:marker val="1"/>
        <c:smooth val="0"/>
        <c:axId val="463602688"/>
        <c:axId val="463603248"/>
      </c:lineChart>
      <c:catAx>
        <c:axId val="46360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603248"/>
        <c:crosses val="autoZero"/>
        <c:auto val="1"/>
        <c:lblAlgn val="ctr"/>
        <c:lblOffset val="100"/>
        <c:noMultiLvlLbl val="0"/>
      </c:catAx>
      <c:valAx>
        <c:axId val="4636032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crossAx val="46360268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s-ES" sz="1000" b="0" i="0" u="none" strike="noStrike" kern="1200" baseline="0">
          <a:solidFill>
            <a:schemeClr val="dk1"/>
          </a:solidFill>
          <a:latin typeface="Garamond" panose="02020404030301010803" pitchFamily="18" charset="0"/>
          <a:ea typeface="+mn-ea"/>
          <a:cs typeface="+mn-cs"/>
        </a:defRPr>
      </a:pPr>
      <a:endParaRPr lang="es-E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Rp_Ed!$K$130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Rp_Ed!$J$131:$J$135</c:f>
              <c:strCache>
                <c:ptCount val="5"/>
                <c:pt idx="0">
                  <c:v>Nacional</c:v>
                </c:pt>
                <c:pt idx="1">
                  <c:v>Urbano</c:v>
                </c:pt>
                <c:pt idx="2">
                  <c:v>Rural</c:v>
                </c:pt>
                <c:pt idx="3">
                  <c:v>Hombres </c:v>
                </c:pt>
                <c:pt idx="4">
                  <c:v>Mujeres</c:v>
                </c:pt>
              </c:strCache>
            </c:strRef>
          </c:cat>
          <c:val>
            <c:numRef>
              <c:f>Rp_Ed!$K$131:$K$135</c:f>
              <c:numCache>
                <c:formatCode>0.00</c:formatCode>
                <c:ptCount val="5"/>
                <c:pt idx="0">
                  <c:v>5.9821293999999998</c:v>
                </c:pt>
                <c:pt idx="1">
                  <c:v>3.7621818999999999</c:v>
                </c:pt>
                <c:pt idx="2">
                  <c:v>11.114497999999999</c:v>
                </c:pt>
                <c:pt idx="3">
                  <c:v>4.9056441</c:v>
                </c:pt>
                <c:pt idx="4">
                  <c:v>7.0006275999999996</c:v>
                </c:pt>
              </c:numCache>
            </c:numRef>
          </c:val>
          <c:extLst>
            <c:ext xmlns:c16="http://schemas.microsoft.com/office/drawing/2014/chart" uri="{C3380CC4-5D6E-409C-BE32-E72D297353CC}">
              <c16:uniqueId val="{00000000-CD54-4DFC-B729-C9E0153AEA07}"/>
            </c:ext>
          </c:extLst>
        </c:ser>
        <c:ser>
          <c:idx val="1"/>
          <c:order val="1"/>
          <c:tx>
            <c:strRef>
              <c:f>Rp_Ed!$L$130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Rp_Ed!$J$131:$J$135</c:f>
              <c:strCache>
                <c:ptCount val="5"/>
                <c:pt idx="0">
                  <c:v>Nacional</c:v>
                </c:pt>
                <c:pt idx="1">
                  <c:v>Urbano</c:v>
                </c:pt>
                <c:pt idx="2">
                  <c:v>Rural</c:v>
                </c:pt>
                <c:pt idx="3">
                  <c:v>Hombres </c:v>
                </c:pt>
                <c:pt idx="4">
                  <c:v>Mujeres</c:v>
                </c:pt>
              </c:strCache>
            </c:strRef>
          </c:cat>
          <c:val>
            <c:numRef>
              <c:f>Rp_Ed!$L$131:$L$135</c:f>
              <c:numCache>
                <c:formatCode>0.00</c:formatCode>
                <c:ptCount val="5"/>
                <c:pt idx="0">
                  <c:v>6.8290196999999999</c:v>
                </c:pt>
                <c:pt idx="1">
                  <c:v>3.8782356999999998</c:v>
                </c:pt>
                <c:pt idx="2">
                  <c:v>13.592720999999999</c:v>
                </c:pt>
                <c:pt idx="3">
                  <c:v>5.6963230999999999</c:v>
                </c:pt>
                <c:pt idx="4">
                  <c:v>7.9092969000000002</c:v>
                </c:pt>
              </c:numCache>
            </c:numRef>
          </c:val>
          <c:extLst>
            <c:ext xmlns:c16="http://schemas.microsoft.com/office/drawing/2014/chart" uri="{C3380CC4-5D6E-409C-BE32-E72D297353CC}">
              <c16:uniqueId val="{00000001-CD54-4DFC-B729-C9E0153AEA07}"/>
            </c:ext>
          </c:extLst>
        </c:ser>
        <c:dLbls>
          <c:dLblPos val="outEnd"/>
          <c:showLegendKey val="0"/>
          <c:showVal val="1"/>
          <c:showCatName val="0"/>
          <c:showSerName val="0"/>
          <c:showPercent val="0"/>
          <c:showBubbleSize val="0"/>
        </c:dLbls>
        <c:gapWidth val="100"/>
        <c:overlap val="-24"/>
        <c:axId val="463606048"/>
        <c:axId val="463606608"/>
      </c:barChart>
      <c:catAx>
        <c:axId val="46360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06608"/>
        <c:crosses val="autoZero"/>
        <c:auto val="1"/>
        <c:lblAlgn val="ctr"/>
        <c:lblOffset val="100"/>
        <c:noMultiLvlLbl val="0"/>
      </c:catAx>
      <c:valAx>
        <c:axId val="463606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0604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Rp_Ed!$K$130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Rp_Ed!$J$136:$J$140</c:f>
              <c:strCache>
                <c:ptCount val="5"/>
                <c:pt idx="0">
                  <c:v>Indígena</c:v>
                </c:pt>
                <c:pt idx="1">
                  <c:v>Blanco</c:v>
                </c:pt>
                <c:pt idx="2">
                  <c:v>Mestizo</c:v>
                </c:pt>
                <c:pt idx="3">
                  <c:v>Afroecuatoriano</c:v>
                </c:pt>
                <c:pt idx="4">
                  <c:v>Montuvio</c:v>
                </c:pt>
              </c:strCache>
            </c:strRef>
          </c:cat>
          <c:val>
            <c:numRef>
              <c:f>Rp_Ed!$K$136:$K$140</c:f>
              <c:numCache>
                <c:formatCode>0.00</c:formatCode>
                <c:ptCount val="5"/>
                <c:pt idx="0">
                  <c:v>17.575738000000001</c:v>
                </c:pt>
                <c:pt idx="1">
                  <c:v>4.9319442000000002</c:v>
                </c:pt>
                <c:pt idx="2">
                  <c:v>4.7781865000000003</c:v>
                </c:pt>
                <c:pt idx="3">
                  <c:v>6.7976846999999996</c:v>
                </c:pt>
                <c:pt idx="4">
                  <c:v>11.878841</c:v>
                </c:pt>
              </c:numCache>
            </c:numRef>
          </c:val>
          <c:extLst>
            <c:ext xmlns:c16="http://schemas.microsoft.com/office/drawing/2014/chart" uri="{C3380CC4-5D6E-409C-BE32-E72D297353CC}">
              <c16:uniqueId val="{00000000-CA82-4026-9A10-849AA8A94EC7}"/>
            </c:ext>
          </c:extLst>
        </c:ser>
        <c:ser>
          <c:idx val="1"/>
          <c:order val="1"/>
          <c:tx>
            <c:strRef>
              <c:f>Rp_Ed!$L$130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Rp_Ed!$J$136:$J$140</c:f>
              <c:strCache>
                <c:ptCount val="5"/>
                <c:pt idx="0">
                  <c:v>Indígena</c:v>
                </c:pt>
                <c:pt idx="1">
                  <c:v>Blanco</c:v>
                </c:pt>
                <c:pt idx="2">
                  <c:v>Mestizo</c:v>
                </c:pt>
                <c:pt idx="3">
                  <c:v>Afroecuatoriano</c:v>
                </c:pt>
                <c:pt idx="4">
                  <c:v>Montuvio</c:v>
                </c:pt>
              </c:strCache>
            </c:strRef>
          </c:cat>
          <c:val>
            <c:numRef>
              <c:f>Rp_Ed!$L$136:$L$140</c:f>
              <c:numCache>
                <c:formatCode>0.00</c:formatCode>
                <c:ptCount val="5"/>
                <c:pt idx="0">
                  <c:v>19.824086999999999</c:v>
                </c:pt>
                <c:pt idx="1">
                  <c:v>4.1421583000000002</c:v>
                </c:pt>
                <c:pt idx="2">
                  <c:v>4.9803321</c:v>
                </c:pt>
                <c:pt idx="3">
                  <c:v>7.7234473000000001</c:v>
                </c:pt>
                <c:pt idx="4">
                  <c:v>17.568239999999999</c:v>
                </c:pt>
              </c:numCache>
            </c:numRef>
          </c:val>
          <c:extLst>
            <c:ext xmlns:c16="http://schemas.microsoft.com/office/drawing/2014/chart" uri="{C3380CC4-5D6E-409C-BE32-E72D297353CC}">
              <c16:uniqueId val="{00000001-CA82-4026-9A10-849AA8A94EC7}"/>
            </c:ext>
          </c:extLst>
        </c:ser>
        <c:dLbls>
          <c:dLblPos val="outEnd"/>
          <c:showLegendKey val="0"/>
          <c:showVal val="1"/>
          <c:showCatName val="0"/>
          <c:showSerName val="0"/>
          <c:showPercent val="0"/>
          <c:showBubbleSize val="0"/>
        </c:dLbls>
        <c:gapWidth val="100"/>
        <c:overlap val="-24"/>
        <c:axId val="463609968"/>
        <c:axId val="463610528"/>
      </c:barChart>
      <c:catAx>
        <c:axId val="46360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10528"/>
        <c:crosses val="autoZero"/>
        <c:auto val="1"/>
        <c:lblAlgn val="ctr"/>
        <c:lblOffset val="100"/>
        <c:noMultiLvlLbl val="0"/>
      </c:catAx>
      <c:valAx>
        <c:axId val="4636105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0996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Rp_Ed!$K$130</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Rp_Ed!$J$141:$J$145</c:f>
              <c:strCache>
                <c:ptCount val="5"/>
                <c:pt idx="0">
                  <c:v>15 a 17 años</c:v>
                </c:pt>
                <c:pt idx="1">
                  <c:v>18 a 29 años</c:v>
                </c:pt>
                <c:pt idx="2">
                  <c:v>30 a 45 años</c:v>
                </c:pt>
                <c:pt idx="3">
                  <c:v>46 a 64 años</c:v>
                </c:pt>
                <c:pt idx="4">
                  <c:v>mayores 65 años</c:v>
                </c:pt>
              </c:strCache>
            </c:strRef>
          </c:cat>
          <c:val>
            <c:numRef>
              <c:f>Rp_Ed!$K$141:$K$145</c:f>
              <c:numCache>
                <c:formatCode>0.00</c:formatCode>
                <c:ptCount val="5"/>
                <c:pt idx="0">
                  <c:v>0.60386492999999997</c:v>
                </c:pt>
                <c:pt idx="1">
                  <c:v>1.270626</c:v>
                </c:pt>
                <c:pt idx="2">
                  <c:v>3.0451011000000001</c:v>
                </c:pt>
                <c:pt idx="3">
                  <c:v>8.2642667999999997</c:v>
                </c:pt>
                <c:pt idx="4">
                  <c:v>26.226044999999999</c:v>
                </c:pt>
              </c:numCache>
            </c:numRef>
          </c:val>
          <c:extLst>
            <c:ext xmlns:c16="http://schemas.microsoft.com/office/drawing/2014/chart" uri="{C3380CC4-5D6E-409C-BE32-E72D297353CC}">
              <c16:uniqueId val="{00000000-7344-4207-BC90-3BB654A12302}"/>
            </c:ext>
          </c:extLst>
        </c:ser>
        <c:ser>
          <c:idx val="1"/>
          <c:order val="1"/>
          <c:tx>
            <c:strRef>
              <c:f>Rp_Ed!$L$130</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Rp_Ed!$J$141:$J$145</c:f>
              <c:strCache>
                <c:ptCount val="5"/>
                <c:pt idx="0">
                  <c:v>15 a 17 años</c:v>
                </c:pt>
                <c:pt idx="1">
                  <c:v>18 a 29 años</c:v>
                </c:pt>
                <c:pt idx="2">
                  <c:v>30 a 45 años</c:v>
                </c:pt>
                <c:pt idx="3">
                  <c:v>46 a 64 años</c:v>
                </c:pt>
                <c:pt idx="4">
                  <c:v>mayores 65 años</c:v>
                </c:pt>
              </c:strCache>
            </c:strRef>
          </c:cat>
          <c:val>
            <c:numRef>
              <c:f>Rp_Ed!$L$141:$L$145</c:f>
              <c:numCache>
                <c:formatCode>0.00</c:formatCode>
                <c:ptCount val="5"/>
                <c:pt idx="0">
                  <c:v>0.79216335000000004</c:v>
                </c:pt>
                <c:pt idx="1">
                  <c:v>0.99966633999999999</c:v>
                </c:pt>
                <c:pt idx="2">
                  <c:v>3.7123637</c:v>
                </c:pt>
                <c:pt idx="3">
                  <c:v>9.2878182000000002</c:v>
                </c:pt>
                <c:pt idx="4">
                  <c:v>27.016276000000001</c:v>
                </c:pt>
              </c:numCache>
            </c:numRef>
          </c:val>
          <c:extLst>
            <c:ext xmlns:c16="http://schemas.microsoft.com/office/drawing/2014/chart" uri="{C3380CC4-5D6E-409C-BE32-E72D297353CC}">
              <c16:uniqueId val="{00000001-7344-4207-BC90-3BB654A12302}"/>
            </c:ext>
          </c:extLst>
        </c:ser>
        <c:dLbls>
          <c:dLblPos val="outEnd"/>
          <c:showLegendKey val="0"/>
          <c:showVal val="1"/>
          <c:showCatName val="0"/>
          <c:showSerName val="0"/>
          <c:showPercent val="0"/>
          <c:showBubbleSize val="0"/>
        </c:dLbls>
        <c:gapWidth val="100"/>
        <c:overlap val="-24"/>
        <c:axId val="463613888"/>
        <c:axId val="463614448"/>
      </c:barChart>
      <c:catAx>
        <c:axId val="46361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14448"/>
        <c:crosses val="autoZero"/>
        <c:auto val="1"/>
        <c:lblAlgn val="ctr"/>
        <c:lblOffset val="100"/>
        <c:noMultiLvlLbl val="0"/>
      </c:catAx>
      <c:valAx>
        <c:axId val="4636144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13888"/>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Indicencia de Pobreza y Pobreza Extrema/Área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ES"/>
        </a:p>
      </c:txPr>
    </c:title>
    <c:autoTitleDeleted val="0"/>
    <c:plotArea>
      <c:layout/>
      <c:barChart>
        <c:barDir val="col"/>
        <c:grouping val="clustered"/>
        <c:varyColors val="0"/>
        <c:ser>
          <c:idx val="0"/>
          <c:order val="0"/>
          <c:tx>
            <c:strRef>
              <c:f>Rp_Pobreza!$B$10</c:f>
              <c:strCache>
                <c:ptCount val="1"/>
                <c:pt idx="0">
                  <c:v>Urbano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Rp_Pobreza!$P$5:$S$5</c:f>
              <c:strCache>
                <c:ptCount val="4"/>
                <c:pt idx="0">
                  <c:v>Pobreza 2018</c:v>
                </c:pt>
                <c:pt idx="1">
                  <c:v>Pobreza 2019</c:v>
                </c:pt>
                <c:pt idx="2">
                  <c:v>Extrema Pobreza 2018</c:v>
                </c:pt>
                <c:pt idx="3">
                  <c:v>Extrema Pobreza 2019</c:v>
                </c:pt>
              </c:strCache>
            </c:strRef>
          </c:cat>
          <c:val>
            <c:numRef>
              <c:f>(Rp_Pobreza!$F$10,Rp_Pobreza!$H$10,Rp_Pobreza!$K$10,Rp_Pobreza!$M$10)</c:f>
              <c:numCache>
                <c:formatCode>_-* #,##0.00\ _€_-;\-* #,##0.00\ _€_-;_-* "-"??\ _€_-;_-@_-</c:formatCode>
                <c:ptCount val="4"/>
                <c:pt idx="0">
                  <c:v>15.351283</c:v>
                </c:pt>
                <c:pt idx="1">
                  <c:v>17.220693425872842</c:v>
                </c:pt>
                <c:pt idx="2">
                  <c:v>4.0608338000000002</c:v>
                </c:pt>
                <c:pt idx="3">
                  <c:v>4.2844260057090233</c:v>
                </c:pt>
              </c:numCache>
            </c:numRef>
          </c:val>
          <c:extLst>
            <c:ext xmlns:c16="http://schemas.microsoft.com/office/drawing/2014/chart" uri="{C3380CC4-5D6E-409C-BE32-E72D297353CC}">
              <c16:uniqueId val="{00000004-F150-4074-AD82-EDE01E09EBEF}"/>
            </c:ext>
          </c:extLst>
        </c:ser>
        <c:ser>
          <c:idx val="1"/>
          <c:order val="1"/>
          <c:tx>
            <c:strRef>
              <c:f>Rp_Pobreza!$B$11</c:f>
              <c:strCache>
                <c:ptCount val="1"/>
                <c:pt idx="0">
                  <c:v>Rural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Rp_Pobreza!$P$5:$S$5</c:f>
              <c:strCache>
                <c:ptCount val="4"/>
                <c:pt idx="0">
                  <c:v>Pobreza 2018</c:v>
                </c:pt>
                <c:pt idx="1">
                  <c:v>Pobreza 2019</c:v>
                </c:pt>
                <c:pt idx="2">
                  <c:v>Extrema Pobreza 2018</c:v>
                </c:pt>
                <c:pt idx="3">
                  <c:v>Extrema Pobreza 2019</c:v>
                </c:pt>
              </c:strCache>
            </c:strRef>
          </c:cat>
          <c:val>
            <c:numRef>
              <c:f>(Rp_Pobreza!$F$11,Rp_Pobreza!$H$11,Rp_Pobreza!$K$11,Rp_Pobreza!$M$11)</c:f>
              <c:numCache>
                <c:formatCode>_-* #,##0.00\ _€_-;\-* #,##0.00\ _€_-;_-* "-"??\ _€_-;_-@_-</c:formatCode>
                <c:ptCount val="4"/>
                <c:pt idx="0">
                  <c:v>40.019219</c:v>
                </c:pt>
                <c:pt idx="1">
                  <c:v>41.754454824816762</c:v>
                </c:pt>
                <c:pt idx="2">
                  <c:v>17.714234999999999</c:v>
                </c:pt>
                <c:pt idx="3">
                  <c:v>18.691009625996109</c:v>
                </c:pt>
              </c:numCache>
            </c:numRef>
          </c:val>
          <c:extLst>
            <c:ext xmlns:c16="http://schemas.microsoft.com/office/drawing/2014/chart" uri="{C3380CC4-5D6E-409C-BE32-E72D297353CC}">
              <c16:uniqueId val="{00000000-89E3-4CD6-923F-D522C48FF0E3}"/>
            </c:ext>
          </c:extLst>
        </c:ser>
        <c:dLbls>
          <c:showLegendKey val="0"/>
          <c:showVal val="0"/>
          <c:showCatName val="0"/>
          <c:showSerName val="0"/>
          <c:showPercent val="0"/>
          <c:showBubbleSize val="0"/>
        </c:dLbls>
        <c:gapWidth val="100"/>
        <c:overlap val="-24"/>
        <c:axId val="438220304"/>
        <c:axId val="438220864"/>
      </c:barChart>
      <c:catAx>
        <c:axId val="4382203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438220864"/>
        <c:crosses val="autoZero"/>
        <c:auto val="1"/>
        <c:lblAlgn val="ctr"/>
        <c:lblOffset val="100"/>
        <c:noMultiLvlLbl val="0"/>
      </c:catAx>
      <c:valAx>
        <c:axId val="438220864"/>
        <c:scaling>
          <c:orientation val="minMax"/>
        </c:scaling>
        <c:delete val="0"/>
        <c:axPos val="l"/>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438220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TIC!$C$30</c:f>
              <c:strCache>
                <c:ptCount val="1"/>
                <c:pt idx="0">
                  <c:v>Hombre</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TIC!$E$30:$I$30</c:f>
              <c:numCache>
                <c:formatCode>0.00%</c:formatCode>
                <c:ptCount val="5"/>
                <c:pt idx="0">
                  <c:v>0.38266360942131594</c:v>
                </c:pt>
                <c:pt idx="1">
                  <c:v>0.14731367734539333</c:v>
                </c:pt>
                <c:pt idx="2">
                  <c:v>9.1612402793319198E-2</c:v>
                </c:pt>
                <c:pt idx="3">
                  <c:v>0.12861709075098549</c:v>
                </c:pt>
                <c:pt idx="4">
                  <c:v>0.48205299662953494</c:v>
                </c:pt>
              </c:numCache>
            </c:numRef>
          </c:val>
          <c:extLst>
            <c:ext xmlns:c16="http://schemas.microsoft.com/office/drawing/2014/chart" uri="{C3380CC4-5D6E-409C-BE32-E72D297353CC}">
              <c16:uniqueId val="{00000000-718F-4D1A-B66B-6D8740D69A51}"/>
            </c:ext>
          </c:extLst>
        </c:ser>
        <c:ser>
          <c:idx val="1"/>
          <c:order val="1"/>
          <c:tx>
            <c:strRef>
              <c:f>TIC!$C$31</c:f>
              <c:strCache>
                <c:ptCount val="1"/>
                <c:pt idx="0">
                  <c:v>mujer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TIC!$E$31:$I$31</c:f>
              <c:numCache>
                <c:formatCode>0.00%</c:formatCode>
                <c:ptCount val="5"/>
                <c:pt idx="0">
                  <c:v>0.41143762700631253</c:v>
                </c:pt>
                <c:pt idx="1">
                  <c:v>0.14270400147343956</c:v>
                </c:pt>
                <c:pt idx="2">
                  <c:v>8.6514383110635626E-2</c:v>
                </c:pt>
                <c:pt idx="3">
                  <c:v>0.1829348056874458</c:v>
                </c:pt>
                <c:pt idx="4">
                  <c:v>0.59221336634384503</c:v>
                </c:pt>
              </c:numCache>
            </c:numRef>
          </c:val>
          <c:extLst>
            <c:ext xmlns:c16="http://schemas.microsoft.com/office/drawing/2014/chart" uri="{C3380CC4-5D6E-409C-BE32-E72D297353CC}">
              <c16:uniqueId val="{00000001-718F-4D1A-B66B-6D8740D69A51}"/>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TIC!$D$32</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TIC!$E$32:$I$32</c:f>
              <c:numCache>
                <c:formatCode>0.00%</c:formatCode>
                <c:ptCount val="5"/>
                <c:pt idx="0">
                  <c:v>0.37553355414674155</c:v>
                </c:pt>
                <c:pt idx="1">
                  <c:v>0.1060182206891363</c:v>
                </c:pt>
                <c:pt idx="2">
                  <c:v>5.9048975162721271E-2</c:v>
                </c:pt>
                <c:pt idx="3">
                  <c:v>0.13074739793080681</c:v>
                </c:pt>
                <c:pt idx="4">
                  <c:v>0.52693194640088714</c:v>
                </c:pt>
              </c:numCache>
            </c:numRef>
          </c:val>
          <c:extLst>
            <c:ext xmlns:c16="http://schemas.microsoft.com/office/drawing/2014/chart" uri="{C3380CC4-5D6E-409C-BE32-E72D297353CC}">
              <c16:uniqueId val="{00000000-2561-4220-87BA-C30C9E1A6C2D}"/>
            </c:ext>
          </c:extLst>
        </c:ser>
        <c:ser>
          <c:idx val="1"/>
          <c:order val="1"/>
          <c:tx>
            <c:strRef>
              <c:f>TIC!$D$33</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TIC!$E$33:$I$33</c:f>
              <c:numCache>
                <c:formatCode>0.00%</c:formatCode>
                <c:ptCount val="5"/>
                <c:pt idx="0">
                  <c:v>0.47369801269044187</c:v>
                </c:pt>
                <c:pt idx="1">
                  <c:v>0.20418294439549708</c:v>
                </c:pt>
                <c:pt idx="2">
                  <c:v>0.15420530702240429</c:v>
                </c:pt>
                <c:pt idx="3">
                  <c:v>0.31540081426563199</c:v>
                </c:pt>
                <c:pt idx="4">
                  <c:v>0.7190324084095927</c:v>
                </c:pt>
              </c:numCache>
            </c:numRef>
          </c:val>
          <c:extLst>
            <c:ext xmlns:c16="http://schemas.microsoft.com/office/drawing/2014/chart" uri="{C3380CC4-5D6E-409C-BE32-E72D297353CC}">
              <c16:uniqueId val="{00000001-2561-4220-87BA-C30C9E1A6C2D}"/>
            </c:ext>
          </c:extLst>
        </c:ser>
        <c:dLbls>
          <c:dLblPos val="inEnd"/>
          <c:showLegendKey val="0"/>
          <c:showVal val="1"/>
          <c:showCatName val="0"/>
          <c:showSerName val="0"/>
          <c:showPercent val="0"/>
          <c:showBubbleSize val="0"/>
        </c:dLbls>
        <c:gapWidth val="100"/>
        <c:overlap val="-24"/>
        <c:axId val="2036885680"/>
        <c:axId val="289568960"/>
      </c:barChart>
      <c:catAx>
        <c:axId val="203688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89568960"/>
        <c:crosses val="autoZero"/>
        <c:auto val="1"/>
        <c:lblAlgn val="ctr"/>
        <c:lblOffset val="100"/>
        <c:noMultiLvlLbl val="0"/>
      </c:catAx>
      <c:valAx>
        <c:axId val="289568960"/>
        <c:scaling>
          <c:orientation val="minMax"/>
        </c:scaling>
        <c:delete val="1"/>
        <c:axPos val="l"/>
        <c:numFmt formatCode="0.00%" sourceLinked="1"/>
        <c:majorTickMark val="none"/>
        <c:minorTickMark val="none"/>
        <c:tickLblPos val="nextTo"/>
        <c:crossAx val="203688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TIC!$D$51</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TIC!$E$51:$I$51</c:f>
              <c:numCache>
                <c:formatCode>0.00%</c:formatCode>
                <c:ptCount val="5"/>
                <c:pt idx="0">
                  <c:v>0.45184269814871836</c:v>
                </c:pt>
                <c:pt idx="1">
                  <c:v>0.46115625736140159</c:v>
                </c:pt>
                <c:pt idx="2">
                  <c:v>0.49285393036658376</c:v>
                </c:pt>
                <c:pt idx="3">
                  <c:v>0.48438265828053878</c:v>
                </c:pt>
                <c:pt idx="4">
                  <c:v>0.36001959113873228</c:v>
                </c:pt>
              </c:numCache>
            </c:numRef>
          </c:val>
          <c:extLst>
            <c:ext xmlns:c16="http://schemas.microsoft.com/office/drawing/2014/chart" uri="{C3380CC4-5D6E-409C-BE32-E72D297353CC}">
              <c16:uniqueId val="{00000000-3EDB-4284-95B6-CC547043D399}"/>
            </c:ext>
          </c:extLst>
        </c:ser>
        <c:ser>
          <c:idx val="1"/>
          <c:order val="1"/>
          <c:tx>
            <c:strRef>
              <c:f>TIC!$D$52</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TIC!$E$52:$I$52</c:f>
              <c:numCache>
                <c:formatCode>0.00%</c:formatCode>
                <c:ptCount val="5"/>
                <c:pt idx="0">
                  <c:v>0.26118081712987007</c:v>
                </c:pt>
                <c:pt idx="1">
                  <c:v>0.28707817643055583</c:v>
                </c:pt>
                <c:pt idx="2">
                  <c:v>0.30042028486838224</c:v>
                </c:pt>
                <c:pt idx="3">
                  <c:v>0.29520880225509089</c:v>
                </c:pt>
                <c:pt idx="4">
                  <c:v>0.16632780032182332</c:v>
                </c:pt>
              </c:numCache>
            </c:numRef>
          </c:val>
          <c:extLst>
            <c:ext xmlns:c16="http://schemas.microsoft.com/office/drawing/2014/chart" uri="{C3380CC4-5D6E-409C-BE32-E72D297353CC}">
              <c16:uniqueId val="{00000001-3EDB-4284-95B6-CC547043D399}"/>
            </c:ext>
          </c:extLst>
        </c:ser>
        <c:dLbls>
          <c:dLblPos val="inEnd"/>
          <c:showLegendKey val="0"/>
          <c:showVal val="1"/>
          <c:showCatName val="0"/>
          <c:showSerName val="0"/>
          <c:showPercent val="0"/>
          <c:showBubbleSize val="0"/>
        </c:dLbls>
        <c:gapWidth val="100"/>
        <c:overlap val="-24"/>
        <c:axId val="2036885680"/>
        <c:axId val="289568960"/>
      </c:barChart>
      <c:catAx>
        <c:axId val="203688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89568960"/>
        <c:crosses val="autoZero"/>
        <c:auto val="1"/>
        <c:lblAlgn val="ctr"/>
        <c:lblOffset val="100"/>
        <c:noMultiLvlLbl val="0"/>
      </c:catAx>
      <c:valAx>
        <c:axId val="289568960"/>
        <c:scaling>
          <c:orientation val="minMax"/>
        </c:scaling>
        <c:delete val="1"/>
        <c:axPos val="l"/>
        <c:numFmt formatCode="0.00%" sourceLinked="1"/>
        <c:majorTickMark val="none"/>
        <c:minorTickMark val="none"/>
        <c:tickLblPos val="nextTo"/>
        <c:crossAx val="203688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TIC!$C$50</c:f>
              <c:strCache>
                <c:ptCount val="1"/>
                <c:pt idx="0">
                  <c:v>mujer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TIC!$E$50:$I$50</c:f>
              <c:numCache>
                <c:formatCode>0.00%</c:formatCode>
                <c:ptCount val="5"/>
                <c:pt idx="0">
                  <c:v>0.38615889281597504</c:v>
                </c:pt>
                <c:pt idx="1">
                  <c:v>0.39610039945989961</c:v>
                </c:pt>
                <c:pt idx="2">
                  <c:v>0.43731092578433417</c:v>
                </c:pt>
                <c:pt idx="3">
                  <c:v>0.43091766772009155</c:v>
                </c:pt>
                <c:pt idx="4">
                  <c:v>0.29419739059009858</c:v>
                </c:pt>
              </c:numCache>
            </c:numRef>
          </c:val>
          <c:extLst>
            <c:ext xmlns:c16="http://schemas.microsoft.com/office/drawing/2014/chart" uri="{C3380CC4-5D6E-409C-BE32-E72D297353CC}">
              <c16:uniqueId val="{00000000-E8DA-43EB-986F-A3DD7586FDF1}"/>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TIC!$D$69</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TIC!$E$69:$I$69</c:f>
              <c:numCache>
                <c:formatCode>0.00%</c:formatCode>
                <c:ptCount val="5"/>
                <c:pt idx="0">
                  <c:v>0.48530689104448266</c:v>
                </c:pt>
                <c:pt idx="1">
                  <c:v>0.47969118241137582</c:v>
                </c:pt>
                <c:pt idx="2">
                  <c:v>0.5263011349582658</c:v>
                </c:pt>
                <c:pt idx="3">
                  <c:v>0.50534578129702568</c:v>
                </c:pt>
                <c:pt idx="4">
                  <c:v>0.40431455347551548</c:v>
                </c:pt>
              </c:numCache>
            </c:numRef>
          </c:val>
          <c:extLst>
            <c:ext xmlns:c16="http://schemas.microsoft.com/office/drawing/2014/chart" uri="{C3380CC4-5D6E-409C-BE32-E72D297353CC}">
              <c16:uniqueId val="{00000000-C24F-4A83-8247-E5485E7484F2}"/>
            </c:ext>
          </c:extLst>
        </c:ser>
        <c:ser>
          <c:idx val="1"/>
          <c:order val="1"/>
          <c:tx>
            <c:strRef>
              <c:f>TIC!$D$70</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TIC!$E$70:$I$70</c:f>
              <c:numCache>
                <c:formatCode>0.00%</c:formatCode>
                <c:ptCount val="5"/>
                <c:pt idx="0">
                  <c:v>0.1998893622083609</c:v>
                </c:pt>
                <c:pt idx="1">
                  <c:v>0.18007867655049317</c:v>
                </c:pt>
                <c:pt idx="2">
                  <c:v>0.19097928687558763</c:v>
                </c:pt>
                <c:pt idx="3">
                  <c:v>0.19028780396210382</c:v>
                </c:pt>
                <c:pt idx="4">
                  <c:v>0.10230025748786048</c:v>
                </c:pt>
              </c:numCache>
            </c:numRef>
          </c:val>
          <c:extLst>
            <c:ext xmlns:c16="http://schemas.microsoft.com/office/drawing/2014/chart" uri="{C3380CC4-5D6E-409C-BE32-E72D297353CC}">
              <c16:uniqueId val="{00000001-C24F-4A83-8247-E5485E7484F2}"/>
            </c:ext>
          </c:extLst>
        </c:ser>
        <c:dLbls>
          <c:dLblPos val="inEnd"/>
          <c:showLegendKey val="0"/>
          <c:showVal val="1"/>
          <c:showCatName val="0"/>
          <c:showSerName val="0"/>
          <c:showPercent val="0"/>
          <c:showBubbleSize val="0"/>
        </c:dLbls>
        <c:gapWidth val="100"/>
        <c:overlap val="-24"/>
        <c:axId val="2036885680"/>
        <c:axId val="289568960"/>
      </c:barChart>
      <c:catAx>
        <c:axId val="203688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89568960"/>
        <c:crosses val="autoZero"/>
        <c:auto val="1"/>
        <c:lblAlgn val="ctr"/>
        <c:lblOffset val="100"/>
        <c:noMultiLvlLbl val="0"/>
      </c:catAx>
      <c:valAx>
        <c:axId val="289568960"/>
        <c:scaling>
          <c:orientation val="minMax"/>
        </c:scaling>
        <c:delete val="1"/>
        <c:axPos val="l"/>
        <c:numFmt formatCode="0.00%" sourceLinked="1"/>
        <c:majorTickMark val="none"/>
        <c:minorTickMark val="none"/>
        <c:tickLblPos val="nextTo"/>
        <c:crossAx val="203688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TIC!$C$68</c:f>
              <c:strCache>
                <c:ptCount val="1"/>
                <c:pt idx="0">
                  <c:v>mujer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TIC!$E$68:$I$68</c:f>
              <c:numCache>
                <c:formatCode>0.00%</c:formatCode>
                <c:ptCount val="5"/>
                <c:pt idx="0">
                  <c:v>0.386979373753435</c:v>
                </c:pt>
                <c:pt idx="1">
                  <c:v>0.36772103371389719</c:v>
                </c:pt>
                <c:pt idx="2">
                  <c:v>0.42951565393510105</c:v>
                </c:pt>
                <c:pt idx="3">
                  <c:v>0.41630297095256003</c:v>
                </c:pt>
                <c:pt idx="4">
                  <c:v>0.30168116114013716</c:v>
                </c:pt>
              </c:numCache>
            </c:numRef>
          </c:val>
          <c:extLst>
            <c:ext xmlns:c16="http://schemas.microsoft.com/office/drawing/2014/chart" uri="{C3380CC4-5D6E-409C-BE32-E72D297353CC}">
              <c16:uniqueId val="{00000000-16B4-43FD-95BE-31B870040CEF}"/>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TIC!$D$86</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TIC!$E$86:$I$86</c:f>
              <c:numCache>
                <c:formatCode>0.00%</c:formatCode>
                <c:ptCount val="5"/>
                <c:pt idx="0">
                  <c:v>0.40311270501212976</c:v>
                </c:pt>
                <c:pt idx="1">
                  <c:v>0.78510584631585889</c:v>
                </c:pt>
                <c:pt idx="2">
                  <c:v>0.86689127209209749</c:v>
                </c:pt>
                <c:pt idx="3">
                  <c:v>0.67300586993895517</c:v>
                </c:pt>
                <c:pt idx="4">
                  <c:v>0.1819029126652085</c:v>
                </c:pt>
              </c:numCache>
            </c:numRef>
          </c:val>
          <c:extLst>
            <c:ext xmlns:c16="http://schemas.microsoft.com/office/drawing/2014/chart" uri="{C3380CC4-5D6E-409C-BE32-E72D297353CC}">
              <c16:uniqueId val="{00000000-C78E-415F-9252-8C38E65BE2F4}"/>
            </c:ext>
          </c:extLst>
        </c:ser>
        <c:ser>
          <c:idx val="1"/>
          <c:order val="1"/>
          <c:tx>
            <c:strRef>
              <c:f>TIC!$D$87</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TIC!$E$87:$I$87</c:f>
              <c:numCache>
                <c:formatCode>0.00%</c:formatCode>
                <c:ptCount val="5"/>
                <c:pt idx="0">
                  <c:v>0.28688893249312564</c:v>
                </c:pt>
                <c:pt idx="1">
                  <c:v>0.65719966065895763</c:v>
                </c:pt>
                <c:pt idx="2">
                  <c:v>0.65803009489976216</c:v>
                </c:pt>
                <c:pt idx="3">
                  <c:v>0.27121187877230152</c:v>
                </c:pt>
                <c:pt idx="4">
                  <c:v>1.7868625853301946E-2</c:v>
                </c:pt>
              </c:numCache>
            </c:numRef>
          </c:val>
          <c:extLst>
            <c:ext xmlns:c16="http://schemas.microsoft.com/office/drawing/2014/chart" uri="{C3380CC4-5D6E-409C-BE32-E72D297353CC}">
              <c16:uniqueId val="{00000001-C78E-415F-9252-8C38E65BE2F4}"/>
            </c:ext>
          </c:extLst>
        </c:ser>
        <c:dLbls>
          <c:dLblPos val="inEnd"/>
          <c:showLegendKey val="0"/>
          <c:showVal val="1"/>
          <c:showCatName val="0"/>
          <c:showSerName val="0"/>
          <c:showPercent val="0"/>
          <c:showBubbleSize val="0"/>
        </c:dLbls>
        <c:gapWidth val="100"/>
        <c:overlap val="-24"/>
        <c:axId val="2036885680"/>
        <c:axId val="289568960"/>
      </c:barChart>
      <c:catAx>
        <c:axId val="203688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89568960"/>
        <c:crosses val="autoZero"/>
        <c:auto val="1"/>
        <c:lblAlgn val="ctr"/>
        <c:lblOffset val="100"/>
        <c:noMultiLvlLbl val="0"/>
      </c:catAx>
      <c:valAx>
        <c:axId val="289568960"/>
        <c:scaling>
          <c:orientation val="minMax"/>
        </c:scaling>
        <c:delete val="1"/>
        <c:axPos val="l"/>
        <c:numFmt formatCode="0.00%" sourceLinked="1"/>
        <c:majorTickMark val="none"/>
        <c:minorTickMark val="none"/>
        <c:tickLblPos val="nextTo"/>
        <c:crossAx val="203688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TIC!$C$85</c:f>
              <c:strCache>
                <c:ptCount val="1"/>
                <c:pt idx="0">
                  <c:v>mujer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TIC!$E$85:$I$85</c:f>
              <c:numCache>
                <c:formatCode>0.00%</c:formatCode>
                <c:ptCount val="5"/>
                <c:pt idx="0">
                  <c:v>0.36060336040367502</c:v>
                </c:pt>
                <c:pt idx="1">
                  <c:v>0.73730518930997135</c:v>
                </c:pt>
                <c:pt idx="2">
                  <c:v>0.80660671378726434</c:v>
                </c:pt>
                <c:pt idx="3">
                  <c:v>0.55944941770868617</c:v>
                </c:pt>
                <c:pt idx="4">
                  <c:v>0.12615920934227529</c:v>
                </c:pt>
              </c:numCache>
            </c:numRef>
          </c:val>
          <c:extLst>
            <c:ext xmlns:c16="http://schemas.microsoft.com/office/drawing/2014/chart" uri="{C3380CC4-5D6E-409C-BE32-E72D297353CC}">
              <c16:uniqueId val="{00000000-970A-4388-93C4-430C7B61DBCB}"/>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TIC!$D$103</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TIC!$E$103:$I$103</c:f>
              <c:numCache>
                <c:formatCode>0.00%</c:formatCode>
                <c:ptCount val="5"/>
                <c:pt idx="0">
                  <c:v>7.9620408436370749E-2</c:v>
                </c:pt>
                <c:pt idx="1">
                  <c:v>0.43196054689782548</c:v>
                </c:pt>
                <c:pt idx="2">
                  <c:v>0.8465606782703845</c:v>
                </c:pt>
                <c:pt idx="3">
                  <c:v>0.83028948974323091</c:v>
                </c:pt>
                <c:pt idx="4">
                  <c:v>0.45662602768762567</c:v>
                </c:pt>
              </c:numCache>
            </c:numRef>
          </c:val>
          <c:extLst>
            <c:ext xmlns:c16="http://schemas.microsoft.com/office/drawing/2014/chart" uri="{C3380CC4-5D6E-409C-BE32-E72D297353CC}">
              <c16:uniqueId val="{00000000-4049-4404-97D5-2D7508FD3E08}"/>
            </c:ext>
          </c:extLst>
        </c:ser>
        <c:ser>
          <c:idx val="1"/>
          <c:order val="1"/>
          <c:tx>
            <c:strRef>
              <c:f>TIC!$D$104</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TIC!$E$104:$I$104</c:f>
              <c:numCache>
                <c:formatCode>0.00%</c:formatCode>
                <c:ptCount val="5"/>
                <c:pt idx="0">
                  <c:v>4.2914213002792675E-2</c:v>
                </c:pt>
                <c:pt idx="1">
                  <c:v>0.24944287273026441</c:v>
                </c:pt>
                <c:pt idx="2">
                  <c:v>0.67553766503832346</c:v>
                </c:pt>
                <c:pt idx="3">
                  <c:v>0.63267375787898794</c:v>
                </c:pt>
                <c:pt idx="4">
                  <c:v>0.27877565725754672</c:v>
                </c:pt>
              </c:numCache>
            </c:numRef>
          </c:val>
          <c:extLst>
            <c:ext xmlns:c16="http://schemas.microsoft.com/office/drawing/2014/chart" uri="{C3380CC4-5D6E-409C-BE32-E72D297353CC}">
              <c16:uniqueId val="{00000001-4049-4404-97D5-2D7508FD3E08}"/>
            </c:ext>
          </c:extLst>
        </c:ser>
        <c:dLbls>
          <c:dLblPos val="inEnd"/>
          <c:showLegendKey val="0"/>
          <c:showVal val="1"/>
          <c:showCatName val="0"/>
          <c:showSerName val="0"/>
          <c:showPercent val="0"/>
          <c:showBubbleSize val="0"/>
        </c:dLbls>
        <c:gapWidth val="100"/>
        <c:overlap val="-24"/>
        <c:axId val="2036885680"/>
        <c:axId val="289568960"/>
      </c:barChart>
      <c:catAx>
        <c:axId val="203688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89568960"/>
        <c:crosses val="autoZero"/>
        <c:auto val="1"/>
        <c:lblAlgn val="ctr"/>
        <c:lblOffset val="100"/>
        <c:noMultiLvlLbl val="0"/>
      </c:catAx>
      <c:valAx>
        <c:axId val="289568960"/>
        <c:scaling>
          <c:orientation val="minMax"/>
        </c:scaling>
        <c:delete val="1"/>
        <c:axPos val="l"/>
        <c:numFmt formatCode="0.00%" sourceLinked="1"/>
        <c:majorTickMark val="none"/>
        <c:minorTickMark val="none"/>
        <c:tickLblPos val="nextTo"/>
        <c:crossAx val="203688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TIC!$C$102</c:f>
              <c:strCache>
                <c:ptCount val="1"/>
                <c:pt idx="0">
                  <c:v>mujer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TIC!$E$102:$I$102</c:f>
              <c:numCache>
                <c:formatCode>0.00%</c:formatCode>
                <c:ptCount val="5"/>
                <c:pt idx="0">
                  <c:v>6.6194959604926912E-2</c:v>
                </c:pt>
                <c:pt idx="1">
                  <c:v>0.36375067342228729</c:v>
                </c:pt>
                <c:pt idx="2">
                  <c:v>0.79719752255493925</c:v>
                </c:pt>
                <c:pt idx="3">
                  <c:v>0.77443862609483993</c:v>
                </c:pt>
                <c:pt idx="4">
                  <c:v>0.39618721042684019</c:v>
                </c:pt>
              </c:numCache>
            </c:numRef>
          </c:val>
          <c:extLst>
            <c:ext xmlns:c16="http://schemas.microsoft.com/office/drawing/2014/chart" uri="{C3380CC4-5D6E-409C-BE32-E72D297353CC}">
              <c16:uniqueId val="{00000000-4CD1-4EEB-BE9E-08E29FFEA97A}"/>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Indicencia de Pobreza y Pobreza Extrema/Sexo</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ES"/>
        </a:p>
      </c:txPr>
    </c:title>
    <c:autoTitleDeleted val="0"/>
    <c:plotArea>
      <c:layout/>
      <c:barChart>
        <c:barDir val="col"/>
        <c:grouping val="clustered"/>
        <c:varyColors val="0"/>
        <c:ser>
          <c:idx val="0"/>
          <c:order val="0"/>
          <c:tx>
            <c:strRef>
              <c:f>Rp_Pobreza!$B$13</c:f>
              <c:strCache>
                <c:ptCount val="1"/>
                <c:pt idx="0">
                  <c:v>Hombre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Rp_Pobreza!$P$5:$S$5</c:f>
              <c:strCache>
                <c:ptCount val="4"/>
                <c:pt idx="0">
                  <c:v>Pobreza 2018</c:v>
                </c:pt>
                <c:pt idx="1">
                  <c:v>Pobreza 2019</c:v>
                </c:pt>
                <c:pt idx="2">
                  <c:v>Extrema Pobreza 2018</c:v>
                </c:pt>
                <c:pt idx="3">
                  <c:v>Extrema Pobreza 2019</c:v>
                </c:pt>
              </c:strCache>
            </c:strRef>
          </c:cat>
          <c:val>
            <c:numRef>
              <c:f>(Rp_Pobreza!$F$13,Rp_Pobreza!$H$13,Rp_Pobreza!$K$13,Rp_Pobreza!$M$13)</c:f>
              <c:numCache>
                <c:formatCode>_-* #,##0.00\ _€_-;\-* #,##0.00\ _€_-;_-* "-"??\ _€_-;_-@_-</c:formatCode>
                <c:ptCount val="4"/>
                <c:pt idx="0">
                  <c:v>22.674828999999999</c:v>
                </c:pt>
                <c:pt idx="1">
                  <c:v>24.904131995422695</c:v>
                </c:pt>
                <c:pt idx="2">
                  <c:v>8.3696736000000005</c:v>
                </c:pt>
                <c:pt idx="3">
                  <c:v>8.9990206305653544</c:v>
                </c:pt>
              </c:numCache>
            </c:numRef>
          </c:val>
          <c:extLst>
            <c:ext xmlns:c16="http://schemas.microsoft.com/office/drawing/2014/chart" uri="{C3380CC4-5D6E-409C-BE32-E72D297353CC}">
              <c16:uniqueId val="{00000004-F150-4074-AD82-EDE01E09EBEF}"/>
            </c:ext>
          </c:extLst>
        </c:ser>
        <c:ser>
          <c:idx val="1"/>
          <c:order val="1"/>
          <c:tx>
            <c:strRef>
              <c:f>Rp_Pobreza!$B$14</c:f>
              <c:strCache>
                <c:ptCount val="1"/>
                <c:pt idx="0">
                  <c:v>Mujer</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Rp_Pobreza!$P$5:$S$5</c:f>
              <c:strCache>
                <c:ptCount val="4"/>
                <c:pt idx="0">
                  <c:v>Pobreza 2018</c:v>
                </c:pt>
                <c:pt idx="1">
                  <c:v>Pobreza 2019</c:v>
                </c:pt>
                <c:pt idx="2">
                  <c:v>Extrema Pobreza 2018</c:v>
                </c:pt>
                <c:pt idx="3">
                  <c:v>Extrema Pobreza 2019</c:v>
                </c:pt>
              </c:strCache>
            </c:strRef>
          </c:cat>
          <c:val>
            <c:numRef>
              <c:f>(Rp_Pobreza!$F$14,Rp_Pobreza!$H$14,Rp_Pobreza!$K$14,Rp_Pobreza!$M$14)</c:f>
              <c:numCache>
                <c:formatCode>_-* #,##0.00\ _€_-;\-* #,##0.00\ _€_-;_-* "-"??\ _€_-;_-@_-</c:formatCode>
                <c:ptCount val="4"/>
                <c:pt idx="0">
                  <c:v>23.751239000000002</c:v>
                </c:pt>
                <c:pt idx="1">
                  <c:v>25.168100007165879</c:v>
                </c:pt>
                <c:pt idx="2">
                  <c:v>8.4651122999999995</c:v>
                </c:pt>
                <c:pt idx="3">
                  <c:v>8.7570701287563253</c:v>
                </c:pt>
              </c:numCache>
            </c:numRef>
          </c:val>
          <c:extLst>
            <c:ext xmlns:c16="http://schemas.microsoft.com/office/drawing/2014/chart" uri="{C3380CC4-5D6E-409C-BE32-E72D297353CC}">
              <c16:uniqueId val="{00000000-0302-4620-A57D-02A6A9D01856}"/>
            </c:ext>
          </c:extLst>
        </c:ser>
        <c:dLbls>
          <c:showLegendKey val="0"/>
          <c:showVal val="0"/>
          <c:showCatName val="0"/>
          <c:showSerName val="0"/>
          <c:showPercent val="0"/>
          <c:showBubbleSize val="0"/>
        </c:dLbls>
        <c:gapWidth val="100"/>
        <c:overlap val="-24"/>
        <c:axId val="438224224"/>
        <c:axId val="438224784"/>
      </c:barChart>
      <c:catAx>
        <c:axId val="4382242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438224784"/>
        <c:crosses val="autoZero"/>
        <c:auto val="1"/>
        <c:lblAlgn val="ctr"/>
        <c:lblOffset val="100"/>
        <c:noMultiLvlLbl val="0"/>
      </c:catAx>
      <c:valAx>
        <c:axId val="438224784"/>
        <c:scaling>
          <c:orientation val="minMax"/>
        </c:scaling>
        <c:delete val="0"/>
        <c:axPos val="l"/>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438224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TIC!$D$120</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TIC!$E$120:$I$120</c:f>
              <c:numCache>
                <c:formatCode>0.00%</c:formatCode>
                <c:ptCount val="5"/>
                <c:pt idx="0">
                  <c:v>0.55239761326948167</c:v>
                </c:pt>
                <c:pt idx="1">
                  <c:v>0.81397200872465925</c:v>
                </c:pt>
                <c:pt idx="2">
                  <c:v>0.75395365209043852</c:v>
                </c:pt>
                <c:pt idx="3">
                  <c:v>0.48598732476031975</c:v>
                </c:pt>
                <c:pt idx="4">
                  <c:v>8.8098258837834259E-2</c:v>
                </c:pt>
              </c:numCache>
            </c:numRef>
          </c:val>
          <c:extLst>
            <c:ext xmlns:c16="http://schemas.microsoft.com/office/drawing/2014/chart" uri="{C3380CC4-5D6E-409C-BE32-E72D297353CC}">
              <c16:uniqueId val="{00000000-22CA-4CA5-AE0C-470D4C73E4D5}"/>
            </c:ext>
          </c:extLst>
        </c:ser>
        <c:ser>
          <c:idx val="1"/>
          <c:order val="1"/>
          <c:tx>
            <c:strRef>
              <c:f>TIC!$D$121</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TIC!$E$121:$I$121</c:f>
              <c:numCache>
                <c:formatCode>0.00%</c:formatCode>
                <c:ptCount val="5"/>
                <c:pt idx="0">
                  <c:v>0.47533386359594376</c:v>
                </c:pt>
                <c:pt idx="1">
                  <c:v>0.72559344019493244</c:v>
                </c:pt>
                <c:pt idx="2">
                  <c:v>0.60080543693712396</c:v>
                </c:pt>
                <c:pt idx="3">
                  <c:v>0.20978299003814377</c:v>
                </c:pt>
                <c:pt idx="4">
                  <c:v>1.0394683694693064E-2</c:v>
                </c:pt>
              </c:numCache>
            </c:numRef>
          </c:val>
          <c:extLst>
            <c:ext xmlns:c16="http://schemas.microsoft.com/office/drawing/2014/chart" uri="{C3380CC4-5D6E-409C-BE32-E72D297353CC}">
              <c16:uniqueId val="{00000001-22CA-4CA5-AE0C-470D4C73E4D5}"/>
            </c:ext>
          </c:extLst>
        </c:ser>
        <c:dLbls>
          <c:dLblPos val="inEnd"/>
          <c:showLegendKey val="0"/>
          <c:showVal val="1"/>
          <c:showCatName val="0"/>
          <c:showSerName val="0"/>
          <c:showPercent val="0"/>
          <c:showBubbleSize val="0"/>
        </c:dLbls>
        <c:gapWidth val="100"/>
        <c:overlap val="-24"/>
        <c:axId val="2036885680"/>
        <c:axId val="289568960"/>
      </c:barChart>
      <c:catAx>
        <c:axId val="203688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89568960"/>
        <c:crosses val="autoZero"/>
        <c:auto val="1"/>
        <c:lblAlgn val="ctr"/>
        <c:lblOffset val="100"/>
        <c:noMultiLvlLbl val="0"/>
      </c:catAx>
      <c:valAx>
        <c:axId val="289568960"/>
        <c:scaling>
          <c:orientation val="minMax"/>
        </c:scaling>
        <c:delete val="1"/>
        <c:axPos val="l"/>
        <c:numFmt formatCode="0.00%" sourceLinked="1"/>
        <c:majorTickMark val="none"/>
        <c:minorTickMark val="none"/>
        <c:tickLblPos val="nextTo"/>
        <c:crossAx val="203688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TIC!$C$119</c:f>
              <c:strCache>
                <c:ptCount val="1"/>
                <c:pt idx="0">
                  <c:v>mujer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TIC!$E$28:$I$28</c:f>
              <c:strCache>
                <c:ptCount val="5"/>
                <c:pt idx="0">
                  <c:v>Población de 5 a 11 años</c:v>
                </c:pt>
                <c:pt idx="1">
                  <c:v>Población de 12 a 17 años</c:v>
                </c:pt>
                <c:pt idx="2">
                  <c:v>Población de 18 a 29 años</c:v>
                </c:pt>
                <c:pt idx="3">
                  <c:v>Población de 30 a 64 años</c:v>
                </c:pt>
                <c:pt idx="4">
                  <c:v>Población de 65 años a más.</c:v>
                </c:pt>
              </c:strCache>
            </c:strRef>
          </c:cat>
          <c:val>
            <c:numRef>
              <c:f>TIC!$E$119:$I$119</c:f>
              <c:numCache>
                <c:formatCode>0.00%</c:formatCode>
                <c:ptCount val="5"/>
                <c:pt idx="0">
                  <c:v>0.5242112154208276</c:v>
                </c:pt>
                <c:pt idx="1">
                  <c:v>0.78094347598197511</c:v>
                </c:pt>
                <c:pt idx="2">
                  <c:v>0.70974978122367061</c:v>
                </c:pt>
                <c:pt idx="3">
                  <c:v>0.40792546960265336</c:v>
                </c:pt>
                <c:pt idx="4">
                  <c:v>6.1692285281358838E-2</c:v>
                </c:pt>
              </c:numCache>
            </c:numRef>
          </c:val>
          <c:extLst>
            <c:ext xmlns:c16="http://schemas.microsoft.com/office/drawing/2014/chart" uri="{C3380CC4-5D6E-409C-BE32-E72D297353CC}">
              <c16:uniqueId val="{00000000-F2B8-4B2F-935F-0AD204741F11}"/>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TIC!$E$136</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TIC!$F$136:$I$136</c:f>
              <c:numCache>
                <c:formatCode>0.00%</c:formatCode>
                <c:ptCount val="4"/>
                <c:pt idx="0">
                  <c:v>0.97827028259412274</c:v>
                </c:pt>
                <c:pt idx="1">
                  <c:v>0.9739517894108588</c:v>
                </c:pt>
                <c:pt idx="2">
                  <c:v>0.91771605115377231</c:v>
                </c:pt>
                <c:pt idx="3">
                  <c:v>0.721731611412045</c:v>
                </c:pt>
              </c:numCache>
            </c:numRef>
          </c:val>
          <c:extLst>
            <c:ext xmlns:c16="http://schemas.microsoft.com/office/drawing/2014/chart" uri="{C3380CC4-5D6E-409C-BE32-E72D297353CC}">
              <c16:uniqueId val="{00000000-E103-419F-A8CC-01476D415169}"/>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TIC!$E$137</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TIC!$F$137:$I$137</c:f>
              <c:numCache>
                <c:formatCode>0.00%</c:formatCode>
                <c:ptCount val="4"/>
                <c:pt idx="0">
                  <c:v>0.98332502757526841</c:v>
                </c:pt>
                <c:pt idx="1">
                  <c:v>0.97868028156702946</c:v>
                </c:pt>
                <c:pt idx="2">
                  <c:v>0.91596636873116277</c:v>
                </c:pt>
                <c:pt idx="3">
                  <c:v>0.72872779171873558</c:v>
                </c:pt>
              </c:numCache>
            </c:numRef>
          </c:val>
          <c:extLst>
            <c:ext xmlns:c16="http://schemas.microsoft.com/office/drawing/2014/chart" uri="{C3380CC4-5D6E-409C-BE32-E72D297353CC}">
              <c16:uniqueId val="{00000000-D99E-48F5-8FE7-44924EF6D81B}"/>
            </c:ext>
          </c:extLst>
        </c:ser>
        <c:ser>
          <c:idx val="1"/>
          <c:order val="1"/>
          <c:tx>
            <c:strRef>
              <c:f>TIC!$E$138</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TIC!$F$138:$I$138</c:f>
              <c:numCache>
                <c:formatCode>0.00%</c:formatCode>
                <c:ptCount val="4"/>
                <c:pt idx="0">
                  <c:v>0.96851863717852205</c:v>
                </c:pt>
                <c:pt idx="1">
                  <c:v>0.95932739619124696</c:v>
                </c:pt>
                <c:pt idx="2">
                  <c:v>0.92800456450451718</c:v>
                </c:pt>
                <c:pt idx="3">
                  <c:v>0.60654237045529891</c:v>
                </c:pt>
              </c:numCache>
            </c:numRef>
          </c:val>
          <c:extLst>
            <c:ext xmlns:c16="http://schemas.microsoft.com/office/drawing/2014/chart" uri="{C3380CC4-5D6E-409C-BE32-E72D297353CC}">
              <c16:uniqueId val="{00000001-D99E-48F5-8FE7-44924EF6D81B}"/>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TIC!$E$153</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TIC!$F$153:$I$153</c:f>
              <c:numCache>
                <c:formatCode>0.00%</c:formatCode>
                <c:ptCount val="4"/>
                <c:pt idx="0">
                  <c:v>0.93659422170044693</c:v>
                </c:pt>
                <c:pt idx="1">
                  <c:v>0.92000682891533103</c:v>
                </c:pt>
                <c:pt idx="2">
                  <c:v>0.84101932572415827</c:v>
                </c:pt>
                <c:pt idx="3">
                  <c:v>0.63351069532953397</c:v>
                </c:pt>
              </c:numCache>
            </c:numRef>
          </c:val>
          <c:extLst>
            <c:ext xmlns:c16="http://schemas.microsoft.com/office/drawing/2014/chart" uri="{C3380CC4-5D6E-409C-BE32-E72D297353CC}">
              <c16:uniqueId val="{00000000-5409-4AE1-BD41-13FE63145D6E}"/>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TIC!$E$154</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TIC!$F$154:$I$154</c:f>
              <c:numCache>
                <c:formatCode>0.00%</c:formatCode>
                <c:ptCount val="4"/>
                <c:pt idx="0">
                  <c:v>0.9500462600001518</c:v>
                </c:pt>
                <c:pt idx="1">
                  <c:v>0.93472426649262941</c:v>
                </c:pt>
                <c:pt idx="2">
                  <c:v>0.84814577709494732</c:v>
                </c:pt>
                <c:pt idx="3">
                  <c:v>0.63680349507069234</c:v>
                </c:pt>
              </c:numCache>
            </c:numRef>
          </c:val>
          <c:extLst>
            <c:ext xmlns:c16="http://schemas.microsoft.com/office/drawing/2014/chart" uri="{C3380CC4-5D6E-409C-BE32-E72D297353CC}">
              <c16:uniqueId val="{00000000-42C6-44CB-8C66-89E7868B864F}"/>
            </c:ext>
          </c:extLst>
        </c:ser>
        <c:ser>
          <c:idx val="1"/>
          <c:order val="1"/>
          <c:tx>
            <c:strRef>
              <c:f>TIC!$E$155</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TIC!$F$155:$I$155</c:f>
              <c:numCache>
                <c:formatCode>0.00%</c:formatCode>
                <c:ptCount val="4"/>
                <c:pt idx="0">
                  <c:v>0.91064246585418718</c:v>
                </c:pt>
                <c:pt idx="1">
                  <c:v>0.87448838726271572</c:v>
                </c:pt>
                <c:pt idx="2">
                  <c:v>0.79911424105030759</c:v>
                </c:pt>
                <c:pt idx="3">
                  <c:v>0.57929609733755927</c:v>
                </c:pt>
              </c:numCache>
            </c:numRef>
          </c:val>
          <c:extLst>
            <c:ext xmlns:c16="http://schemas.microsoft.com/office/drawing/2014/chart" uri="{C3380CC4-5D6E-409C-BE32-E72D297353CC}">
              <c16:uniqueId val="{00000001-42C6-44CB-8C66-89E7868B864F}"/>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TIC!$E$170</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TIC!$F$170:$I$170</c:f>
              <c:numCache>
                <c:formatCode>0.00%</c:formatCode>
                <c:ptCount val="4"/>
                <c:pt idx="0">
                  <c:v>0.90905581957130743</c:v>
                </c:pt>
                <c:pt idx="1">
                  <c:v>0.89711464200838553</c:v>
                </c:pt>
                <c:pt idx="2">
                  <c:v>0.80190330619505512</c:v>
                </c:pt>
                <c:pt idx="3">
                  <c:v>0.63300176018132259</c:v>
                </c:pt>
              </c:numCache>
            </c:numRef>
          </c:val>
          <c:extLst>
            <c:ext xmlns:c16="http://schemas.microsoft.com/office/drawing/2014/chart" uri="{C3380CC4-5D6E-409C-BE32-E72D297353CC}">
              <c16:uniqueId val="{00000000-6898-42C7-8F28-4D394DA7221D}"/>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TIC!$E$171</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TIC!$F$171:$I$171</c:f>
              <c:numCache>
                <c:formatCode>0.00%</c:formatCode>
                <c:ptCount val="4"/>
                <c:pt idx="0">
                  <c:v>0.91997231802462975</c:v>
                </c:pt>
                <c:pt idx="1">
                  <c:v>0.91671743345562529</c:v>
                </c:pt>
                <c:pt idx="2">
                  <c:v>0.81383528251608295</c:v>
                </c:pt>
                <c:pt idx="3">
                  <c:v>0.63617330194479205</c:v>
                </c:pt>
              </c:numCache>
            </c:numRef>
          </c:val>
          <c:extLst>
            <c:ext xmlns:c16="http://schemas.microsoft.com/office/drawing/2014/chart" uri="{C3380CC4-5D6E-409C-BE32-E72D297353CC}">
              <c16:uniqueId val="{00000000-65FA-4AE3-B9D2-6712321D2208}"/>
            </c:ext>
          </c:extLst>
        </c:ser>
        <c:ser>
          <c:idx val="1"/>
          <c:order val="1"/>
          <c:tx>
            <c:strRef>
              <c:f>TIC!$E$172</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TIC!$F$172:$I$172</c:f>
              <c:numCache>
                <c:formatCode>0.00%</c:formatCode>
                <c:ptCount val="4"/>
                <c:pt idx="0">
                  <c:v>0.88799564294640809</c:v>
                </c:pt>
                <c:pt idx="1">
                  <c:v>0.83648666148982542</c:v>
                </c:pt>
                <c:pt idx="2">
                  <c:v>0.73174068920049162</c:v>
                </c:pt>
                <c:pt idx="3">
                  <c:v>0.58078362508733483</c:v>
                </c:pt>
              </c:numCache>
            </c:numRef>
          </c:val>
          <c:extLst>
            <c:ext xmlns:c16="http://schemas.microsoft.com/office/drawing/2014/chart" uri="{C3380CC4-5D6E-409C-BE32-E72D297353CC}">
              <c16:uniqueId val="{00000001-65FA-4AE3-B9D2-6712321D2208}"/>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TIC!$E$187</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TIC!$F$187:$I$187</c:f>
              <c:numCache>
                <c:formatCode>0.00%</c:formatCode>
                <c:ptCount val="4"/>
                <c:pt idx="0">
                  <c:v>0.83343621330887807</c:v>
                </c:pt>
                <c:pt idx="1">
                  <c:v>0.86263155275070924</c:v>
                </c:pt>
                <c:pt idx="2">
                  <c:v>0.79112078625007942</c:v>
                </c:pt>
                <c:pt idx="3">
                  <c:v>0.61371128179807022</c:v>
                </c:pt>
              </c:numCache>
            </c:numRef>
          </c:val>
          <c:extLst>
            <c:ext xmlns:c16="http://schemas.microsoft.com/office/drawing/2014/chart" uri="{C3380CC4-5D6E-409C-BE32-E72D297353CC}">
              <c16:uniqueId val="{00000000-A928-4757-808D-E06DC1E37130}"/>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TIC!$E$188</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TIC!$F$188:$I$188</c:f>
              <c:numCache>
                <c:formatCode>0.00%</c:formatCode>
                <c:ptCount val="4"/>
                <c:pt idx="0">
                  <c:v>0.86488950769741912</c:v>
                </c:pt>
                <c:pt idx="1">
                  <c:v>0.88337009621710139</c:v>
                </c:pt>
                <c:pt idx="2">
                  <c:v>0.80374600290049703</c:v>
                </c:pt>
                <c:pt idx="3">
                  <c:v>0.61696740668228622</c:v>
                </c:pt>
              </c:numCache>
            </c:numRef>
          </c:val>
          <c:extLst>
            <c:ext xmlns:c16="http://schemas.microsoft.com/office/drawing/2014/chart" uri="{C3380CC4-5D6E-409C-BE32-E72D297353CC}">
              <c16:uniqueId val="{00000000-E79A-4C3F-B5DB-8A1018D714BB}"/>
            </c:ext>
          </c:extLst>
        </c:ser>
        <c:ser>
          <c:idx val="1"/>
          <c:order val="1"/>
          <c:tx>
            <c:strRef>
              <c:f>TIC!$E$189</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TIC!$F$189:$I$189</c:f>
              <c:numCache>
                <c:formatCode>0.00%</c:formatCode>
                <c:ptCount val="4"/>
                <c:pt idx="0">
                  <c:v>0.77275632239971703</c:v>
                </c:pt>
                <c:pt idx="1">
                  <c:v>0.79849089132257489</c:v>
                </c:pt>
                <c:pt idx="2">
                  <c:v>0.71688176527955105</c:v>
                </c:pt>
                <c:pt idx="3">
                  <c:v>0.5601005202923206</c:v>
                </c:pt>
              </c:numCache>
            </c:numRef>
          </c:val>
          <c:extLst>
            <c:ext xmlns:c16="http://schemas.microsoft.com/office/drawing/2014/chart" uri="{C3380CC4-5D6E-409C-BE32-E72D297353CC}">
              <c16:uniqueId val="{00000001-E79A-4C3F-B5DB-8A1018D714BB}"/>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92887121920758E-2"/>
          <c:y val="0.15682925051035287"/>
          <c:w val="0.92460880932208223"/>
          <c:h val="0.53864173228346457"/>
        </c:manualLayout>
      </c:layout>
      <c:barChart>
        <c:barDir val="bar"/>
        <c:grouping val="clustered"/>
        <c:varyColors val="0"/>
        <c:ser>
          <c:idx val="0"/>
          <c:order val="0"/>
          <c:tx>
            <c:strRef>
              <c:f>TI_dic2018!$C$7</c:f>
              <c:strCache>
                <c:ptCount val="1"/>
                <c:pt idx="0">
                  <c:v>De 5 a 17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TI_dic2018!$B$20:$B$24</c:f>
              <c:strCache>
                <c:ptCount val="5"/>
                <c:pt idx="0">
                  <c:v>Indígena</c:v>
                </c:pt>
                <c:pt idx="1">
                  <c:v>Afrodescendiente</c:v>
                </c:pt>
                <c:pt idx="2">
                  <c:v>Montuvio</c:v>
                </c:pt>
                <c:pt idx="3">
                  <c:v>Mestizo</c:v>
                </c:pt>
                <c:pt idx="4">
                  <c:v>Blanco</c:v>
                </c:pt>
              </c:strCache>
            </c:strRef>
          </c:cat>
          <c:val>
            <c:numRef>
              <c:f>TI_dic2018!$C$20:$C$24</c:f>
              <c:numCache>
                <c:formatCode>0.00</c:formatCode>
                <c:ptCount val="5"/>
                <c:pt idx="0">
                  <c:v>33.460230000000003</c:v>
                </c:pt>
                <c:pt idx="1">
                  <c:v>5.9048293000000003</c:v>
                </c:pt>
                <c:pt idx="2">
                  <c:v>6.7491399999999997</c:v>
                </c:pt>
                <c:pt idx="3">
                  <c:v>5.0203427999999999</c:v>
                </c:pt>
                <c:pt idx="4">
                  <c:v>9.8179092000000008</c:v>
                </c:pt>
              </c:numCache>
            </c:numRef>
          </c:val>
          <c:extLst>
            <c:ext xmlns:c16="http://schemas.microsoft.com/office/drawing/2014/chart" uri="{C3380CC4-5D6E-409C-BE32-E72D297353CC}">
              <c16:uniqueId val="{00000000-9E6E-4FC2-969A-E5746F379BC1}"/>
            </c:ext>
          </c:extLst>
        </c:ser>
        <c:ser>
          <c:idx val="1"/>
          <c:order val="1"/>
          <c:tx>
            <c:strRef>
              <c:f>TI_dic2018!$G$7</c:f>
              <c:strCache>
                <c:ptCount val="1"/>
                <c:pt idx="0">
                  <c:v>De 5 a 14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TI_dic2018!$B$20:$B$24</c:f>
              <c:strCache>
                <c:ptCount val="5"/>
                <c:pt idx="0">
                  <c:v>Indígena</c:v>
                </c:pt>
                <c:pt idx="1">
                  <c:v>Afrodescendiente</c:v>
                </c:pt>
                <c:pt idx="2">
                  <c:v>Montuvio</c:v>
                </c:pt>
                <c:pt idx="3">
                  <c:v>Mestizo</c:v>
                </c:pt>
                <c:pt idx="4">
                  <c:v>Blanco</c:v>
                </c:pt>
              </c:strCache>
            </c:strRef>
          </c:cat>
          <c:val>
            <c:numRef>
              <c:f>TI_dic2018!$G$20:$G$24</c:f>
              <c:numCache>
                <c:formatCode>0.00</c:formatCode>
                <c:ptCount val="5"/>
                <c:pt idx="0">
                  <c:v>27.305166</c:v>
                </c:pt>
                <c:pt idx="1">
                  <c:v>3.8743685000000001</c:v>
                </c:pt>
                <c:pt idx="2">
                  <c:v>3.3590613</c:v>
                </c:pt>
                <c:pt idx="3">
                  <c:v>2.9106614999999998</c:v>
                </c:pt>
                <c:pt idx="4">
                  <c:v>5.8769912</c:v>
                </c:pt>
              </c:numCache>
            </c:numRef>
          </c:val>
          <c:extLst>
            <c:ext xmlns:c16="http://schemas.microsoft.com/office/drawing/2014/chart" uri="{C3380CC4-5D6E-409C-BE32-E72D297353CC}">
              <c16:uniqueId val="{00000001-9E6E-4FC2-969A-E5746F379BC1}"/>
            </c:ext>
          </c:extLst>
        </c:ser>
        <c:ser>
          <c:idx val="2"/>
          <c:order val="2"/>
          <c:tx>
            <c:strRef>
              <c:f>TI_dic2018!$K$7</c:f>
              <c:strCache>
                <c:ptCount val="1"/>
                <c:pt idx="0">
                  <c:v>De 15 a 17 años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TI_dic2018!$B$20:$B$24</c:f>
              <c:strCache>
                <c:ptCount val="5"/>
                <c:pt idx="0">
                  <c:v>Indígena</c:v>
                </c:pt>
                <c:pt idx="1">
                  <c:v>Afrodescendiente</c:v>
                </c:pt>
                <c:pt idx="2">
                  <c:v>Montuvio</c:v>
                </c:pt>
                <c:pt idx="3">
                  <c:v>Mestizo</c:v>
                </c:pt>
                <c:pt idx="4">
                  <c:v>Blanco</c:v>
                </c:pt>
              </c:strCache>
            </c:strRef>
          </c:cat>
          <c:val>
            <c:numRef>
              <c:f>TI_dic2018!$K$20:$K$24</c:f>
              <c:numCache>
                <c:formatCode>0.00</c:formatCode>
                <c:ptCount val="5"/>
                <c:pt idx="0">
                  <c:v>54.750962000000001</c:v>
                </c:pt>
                <c:pt idx="1">
                  <c:v>12.575737</c:v>
                </c:pt>
                <c:pt idx="2">
                  <c:v>16.566299999999998</c:v>
                </c:pt>
                <c:pt idx="3">
                  <c:v>12.436673000000001</c:v>
                </c:pt>
                <c:pt idx="4">
                  <c:v>22.576440000000002</c:v>
                </c:pt>
              </c:numCache>
            </c:numRef>
          </c:val>
          <c:extLst>
            <c:ext xmlns:c16="http://schemas.microsoft.com/office/drawing/2014/chart" uri="{C3380CC4-5D6E-409C-BE32-E72D297353CC}">
              <c16:uniqueId val="{00000002-9E6E-4FC2-969A-E5746F379BC1}"/>
            </c:ext>
          </c:extLst>
        </c:ser>
        <c:dLbls>
          <c:showLegendKey val="0"/>
          <c:showVal val="0"/>
          <c:showCatName val="0"/>
          <c:showSerName val="0"/>
          <c:showPercent val="0"/>
          <c:showBubbleSize val="0"/>
        </c:dLbls>
        <c:gapWidth val="219"/>
        <c:axId val="305501040"/>
        <c:axId val="305507200"/>
      </c:barChart>
      <c:catAx>
        <c:axId val="305501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ES"/>
          </a:p>
        </c:txPr>
        <c:crossAx val="305507200"/>
        <c:crosses val="autoZero"/>
        <c:auto val="1"/>
        <c:lblAlgn val="ctr"/>
        <c:lblOffset val="100"/>
        <c:noMultiLvlLbl val="0"/>
      </c:catAx>
      <c:valAx>
        <c:axId val="305507200"/>
        <c:scaling>
          <c:orientation val="minMax"/>
        </c:scaling>
        <c:delete val="0"/>
        <c:axPos val="b"/>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5501040"/>
        <c:crosses val="autoZero"/>
        <c:crossBetween val="between"/>
      </c:valAx>
      <c:spPr>
        <a:noFill/>
        <a:ln>
          <a:noFill/>
        </a:ln>
        <a:effectLst/>
      </c:spPr>
    </c:plotArea>
    <c:legend>
      <c:legendPos val="t"/>
      <c:layout>
        <c:manualLayout>
          <c:xMode val="edge"/>
          <c:yMode val="edge"/>
          <c:x val="0.34431057515564278"/>
          <c:y val="0.86111111111111116"/>
          <c:w val="0.53001027033914971"/>
          <c:h val="7.26527294182974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I_Brecha_Sal!$K$9</c:f>
              <c:strCache>
                <c:ptCount val="1"/>
                <c:pt idx="0">
                  <c:v>Hombres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3.3277870216306155E-2"/>
                  <c:y val="0.189478787878787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81-4B08-95BC-9DDB3D6A321A}"/>
                </c:ext>
              </c:extLst>
            </c:dLbl>
            <c:dLbl>
              <c:idx val="1"/>
              <c:layout>
                <c:manualLayout>
                  <c:x val="-3.5496394897393237E-2"/>
                  <c:y val="0.189478787878787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81-4B08-95BC-9DDB3D6A321A}"/>
                </c:ext>
              </c:extLst>
            </c:dLbl>
            <c:dLbl>
              <c:idx val="2"/>
              <c:layout>
                <c:manualLayout>
                  <c:x val="-3.3277870216306196E-2"/>
                  <c:y val="0.1639875924600334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81-4B08-95BC-9DDB3D6A321A}"/>
                </c:ext>
              </c:extLst>
            </c:dLbl>
            <c:dLbl>
              <c:idx val="3"/>
              <c:layout>
                <c:manualLayout>
                  <c:x val="-3.1059345535219079E-2"/>
                  <c:y val="0.1630255308995466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81-4B08-95BC-9DDB3D6A321A}"/>
                </c:ext>
              </c:extLst>
            </c:dLbl>
            <c:dLbl>
              <c:idx val="4"/>
              <c:layout>
                <c:manualLayout>
                  <c:x val="-3.3277870216306155E-2"/>
                  <c:y val="0.1749333333333333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81-4B08-95BC-9DDB3D6A321A}"/>
                </c:ext>
              </c:extLst>
            </c:dLbl>
            <c:dLbl>
              <c:idx val="5"/>
              <c:layout>
                <c:manualLayout>
                  <c:x val="-2.6622296173044926E-2"/>
                  <c:y val="0.189478787878787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81-4B08-95BC-9DDB3D6A321A}"/>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I_Brecha_Sal!$I$10:$I$15</c:f>
              <c:numCache>
                <c:formatCode>General</c:formatCode>
                <c:ptCount val="6"/>
                <c:pt idx="0">
                  <c:v>2014</c:v>
                </c:pt>
                <c:pt idx="1">
                  <c:v>2015</c:v>
                </c:pt>
                <c:pt idx="2">
                  <c:v>2016</c:v>
                </c:pt>
                <c:pt idx="3">
                  <c:v>2017</c:v>
                </c:pt>
                <c:pt idx="4">
                  <c:v>2018</c:v>
                </c:pt>
                <c:pt idx="5">
                  <c:v>2019</c:v>
                </c:pt>
              </c:numCache>
            </c:numRef>
          </c:cat>
          <c:val>
            <c:numRef>
              <c:f>I_Brecha_Sal!$K$10:$K$15</c:f>
              <c:numCache>
                <c:formatCode>_(* #,##0.00_);_(* \(#,##0.00\);_(* "-"??_);_(@_)</c:formatCode>
                <c:ptCount val="6"/>
                <c:pt idx="0">
                  <c:v>314.11095683355637</c:v>
                </c:pt>
                <c:pt idx="1">
                  <c:v>309.19878438183429</c:v>
                </c:pt>
                <c:pt idx="2">
                  <c:v>303.49237256878746</c:v>
                </c:pt>
                <c:pt idx="3">
                  <c:v>299.26541807406954</c:v>
                </c:pt>
                <c:pt idx="4">
                  <c:v>286.14845595897111</c:v>
                </c:pt>
                <c:pt idx="5">
                  <c:v>274.96558890091444</c:v>
                </c:pt>
              </c:numCache>
            </c:numRef>
          </c:val>
          <c:extLst>
            <c:ext xmlns:c16="http://schemas.microsoft.com/office/drawing/2014/chart" uri="{C3380CC4-5D6E-409C-BE32-E72D297353CC}">
              <c16:uniqueId val="{00000006-9481-4B08-95BC-9DDB3D6A321A}"/>
            </c:ext>
          </c:extLst>
        </c:ser>
        <c:ser>
          <c:idx val="2"/>
          <c:order val="2"/>
          <c:tx>
            <c:strRef>
              <c:f>I_Brecha_Sal!$L$9</c:f>
              <c:strCache>
                <c:ptCount val="1"/>
                <c:pt idx="0">
                  <c:v>Mujeres</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dLbl>
              <c:idx val="0"/>
              <c:layout>
                <c:manualLayout>
                  <c:x val="3.1059345535219079E-2"/>
                  <c:y val="0.1943272727272726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81-4B08-95BC-9DDB3D6A321A}"/>
                </c:ext>
              </c:extLst>
            </c:dLbl>
            <c:dLbl>
              <c:idx val="1"/>
              <c:layout>
                <c:manualLayout>
                  <c:x val="2.2185246810870772E-2"/>
                  <c:y val="0.1894787878787878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81-4B08-95BC-9DDB3D6A321A}"/>
                </c:ext>
              </c:extLst>
            </c:dLbl>
            <c:dLbl>
              <c:idx val="2"/>
              <c:layout>
                <c:manualLayout>
                  <c:x val="2.8840820854132001E-2"/>
                  <c:y val="0.1749333333333333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81-4B08-95BC-9DDB3D6A321A}"/>
                </c:ext>
              </c:extLst>
            </c:dLbl>
            <c:dLbl>
              <c:idx val="3"/>
              <c:layout>
                <c:manualLayout>
                  <c:x val="2.6622296173045006E-2"/>
                  <c:y val="0.179781818181818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81-4B08-95BC-9DDB3D6A321A}"/>
                </c:ext>
              </c:extLst>
            </c:dLbl>
            <c:dLbl>
              <c:idx val="4"/>
              <c:layout>
                <c:manualLayout>
                  <c:x val="3.1059345535219079E-2"/>
                  <c:y val="0.1846303030303030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81-4B08-95BC-9DDB3D6A321A}"/>
                </c:ext>
              </c:extLst>
            </c:dLbl>
            <c:dLbl>
              <c:idx val="5"/>
              <c:layout>
                <c:manualLayout>
                  <c:x val="3.3277870216306155E-2"/>
                  <c:y val="0.1749333333333333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81-4B08-95BC-9DDB3D6A321A}"/>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I_Brecha_Sal!$I$10:$I$15</c:f>
              <c:numCache>
                <c:formatCode>General</c:formatCode>
                <c:ptCount val="6"/>
                <c:pt idx="0">
                  <c:v>2014</c:v>
                </c:pt>
                <c:pt idx="1">
                  <c:v>2015</c:v>
                </c:pt>
                <c:pt idx="2">
                  <c:v>2016</c:v>
                </c:pt>
                <c:pt idx="3">
                  <c:v>2017</c:v>
                </c:pt>
                <c:pt idx="4">
                  <c:v>2018</c:v>
                </c:pt>
                <c:pt idx="5">
                  <c:v>2019</c:v>
                </c:pt>
              </c:numCache>
            </c:numRef>
          </c:cat>
          <c:val>
            <c:numRef>
              <c:f>I_Brecha_Sal!$L$10:$L$15</c:f>
              <c:numCache>
                <c:formatCode>_(* #,##0.00_);_(* \(#,##0.00\);_(* "-"??_);_(@_)</c:formatCode>
                <c:ptCount val="6"/>
                <c:pt idx="0">
                  <c:v>269.19666162539113</c:v>
                </c:pt>
                <c:pt idx="1">
                  <c:v>262.59450530295209</c:v>
                </c:pt>
                <c:pt idx="2">
                  <c:v>250.65619604870494</c:v>
                </c:pt>
                <c:pt idx="3">
                  <c:v>267.51789930515491</c:v>
                </c:pt>
                <c:pt idx="4">
                  <c:v>276.57897071492056</c:v>
                </c:pt>
                <c:pt idx="5">
                  <c:v>262.3834477216534</c:v>
                </c:pt>
              </c:numCache>
            </c:numRef>
          </c:val>
          <c:extLst>
            <c:ext xmlns:c16="http://schemas.microsoft.com/office/drawing/2014/chart" uri="{C3380CC4-5D6E-409C-BE32-E72D297353CC}">
              <c16:uniqueId val="{0000000D-9481-4B08-95BC-9DDB3D6A321A}"/>
            </c:ext>
          </c:extLst>
        </c:ser>
        <c:dLbls>
          <c:showLegendKey val="0"/>
          <c:showVal val="0"/>
          <c:showCatName val="0"/>
          <c:showSerName val="0"/>
          <c:showPercent val="0"/>
          <c:showBubbleSize val="0"/>
        </c:dLbls>
        <c:gapWidth val="100"/>
        <c:axId val="884839215"/>
        <c:axId val="1244268191"/>
      </c:barChart>
      <c:barChart>
        <c:barDir val="col"/>
        <c:grouping val="clustered"/>
        <c:varyColors val="0"/>
        <c:ser>
          <c:idx val="0"/>
          <c:order val="0"/>
          <c:tx>
            <c:strRef>
              <c:f>I_Brecha_Sal!$J$9</c:f>
              <c:strCache>
                <c:ptCount val="1"/>
                <c:pt idx="0">
                  <c:v>Nacional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0"/>
                  <c:y val="0.5482666666666666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81-4B08-95BC-9DDB3D6A321A}"/>
                </c:ext>
              </c:extLst>
            </c:dLbl>
            <c:dLbl>
              <c:idx val="1"/>
              <c:layout>
                <c:manualLayout>
                  <c:x val="-2.2185246810870773E-3"/>
                  <c:y val="0.5482666666666666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81-4B08-95BC-9DDB3D6A321A}"/>
                </c:ext>
              </c:extLst>
            </c:dLbl>
            <c:dLbl>
              <c:idx val="2"/>
              <c:layout>
                <c:manualLayout>
                  <c:x val="-4.4370493621741546E-3"/>
                  <c:y val="0.54341818181818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81-4B08-95BC-9DDB3D6A321A}"/>
                </c:ext>
              </c:extLst>
            </c:dLbl>
            <c:dLbl>
              <c:idx val="3"/>
              <c:layout>
                <c:manualLayout>
                  <c:x val="0"/>
                  <c:y val="0.543418181818181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481-4B08-95BC-9DDB3D6A321A}"/>
                </c:ext>
              </c:extLst>
            </c:dLbl>
            <c:dLbl>
              <c:idx val="4"/>
              <c:layout>
                <c:manualLayout>
                  <c:x val="8.1344965269212601E-17"/>
                  <c:y val="0.54826666666666668"/>
                </c:manualLayout>
              </c:layout>
              <c:spPr>
                <a:noFill/>
                <a:ln>
                  <a:noFill/>
                </a:ln>
                <a:effectLst/>
              </c:spPr>
              <c:txPr>
                <a:bodyPr rot="-5400000" spcFirstLastPara="1" vertOverflow="ellipsis" wrap="square" lIns="38100" tIns="19050" rIns="38100" bIns="19050" anchor="t" anchorCtr="0">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481-4B08-95BC-9DDB3D6A321A}"/>
                </c:ext>
              </c:extLst>
            </c:dLbl>
            <c:dLbl>
              <c:idx val="5"/>
              <c:layout>
                <c:manualLayout>
                  <c:x val="0"/>
                  <c:y val="0.5288727272727273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481-4B08-95BC-9DDB3D6A321A}"/>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I_Brecha_Sal!$I$10:$I$15</c:f>
              <c:numCache>
                <c:formatCode>General</c:formatCode>
                <c:ptCount val="6"/>
                <c:pt idx="0">
                  <c:v>2014</c:v>
                </c:pt>
                <c:pt idx="1">
                  <c:v>2015</c:v>
                </c:pt>
                <c:pt idx="2">
                  <c:v>2016</c:v>
                </c:pt>
                <c:pt idx="3">
                  <c:v>2017</c:v>
                </c:pt>
                <c:pt idx="4">
                  <c:v>2018</c:v>
                </c:pt>
                <c:pt idx="5">
                  <c:v>2019</c:v>
                </c:pt>
              </c:numCache>
            </c:numRef>
          </c:cat>
          <c:val>
            <c:numRef>
              <c:f>I_Brecha_Sal!$J$10:$J$15</c:f>
              <c:numCache>
                <c:formatCode>_(* #,##0.00_);_(* \(#,##0.00\);_(* "-"??_);_(@_)</c:formatCode>
                <c:ptCount val="6"/>
                <c:pt idx="0">
                  <c:v>298.30798954455287</c:v>
                </c:pt>
                <c:pt idx="1">
                  <c:v>292.42483837236551</c:v>
                </c:pt>
                <c:pt idx="2">
                  <c:v>284.34836571115528</c:v>
                </c:pt>
                <c:pt idx="3">
                  <c:v>287.85871936813817</c:v>
                </c:pt>
                <c:pt idx="4">
                  <c:v>282.94575169012961</c:v>
                </c:pt>
                <c:pt idx="5">
                  <c:v>270.74347221085486</c:v>
                </c:pt>
              </c:numCache>
            </c:numRef>
          </c:val>
          <c:extLst>
            <c:ext xmlns:c16="http://schemas.microsoft.com/office/drawing/2014/chart" uri="{C3380CC4-5D6E-409C-BE32-E72D297353CC}">
              <c16:uniqueId val="{00000014-9481-4B08-95BC-9DDB3D6A321A}"/>
            </c:ext>
          </c:extLst>
        </c:ser>
        <c:dLbls>
          <c:showLegendKey val="0"/>
          <c:showVal val="0"/>
          <c:showCatName val="0"/>
          <c:showSerName val="0"/>
          <c:showPercent val="0"/>
          <c:showBubbleSize val="0"/>
        </c:dLbls>
        <c:gapWidth val="100"/>
        <c:axId val="900172975"/>
        <c:axId val="1244198719"/>
      </c:barChart>
      <c:catAx>
        <c:axId val="88483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244268191"/>
        <c:crosses val="autoZero"/>
        <c:auto val="1"/>
        <c:lblAlgn val="ctr"/>
        <c:lblOffset val="100"/>
        <c:noMultiLvlLbl val="0"/>
      </c:catAx>
      <c:valAx>
        <c:axId val="1244268191"/>
        <c:scaling>
          <c:orientation val="minMax"/>
        </c:scaling>
        <c:delete val="1"/>
        <c:axPos val="l"/>
        <c:numFmt formatCode="_(* #,##0.00_);_(* \(#,##0.00\);_(* &quot;-&quot;??_);_(@_)" sourceLinked="1"/>
        <c:majorTickMark val="none"/>
        <c:minorTickMark val="none"/>
        <c:tickLblPos val="nextTo"/>
        <c:crossAx val="884839215"/>
        <c:crosses val="autoZero"/>
        <c:crossBetween val="between"/>
      </c:valAx>
      <c:valAx>
        <c:axId val="1244198719"/>
        <c:scaling>
          <c:orientation val="minMax"/>
        </c:scaling>
        <c:delete val="1"/>
        <c:axPos val="r"/>
        <c:numFmt formatCode="_(* #,##0.00_);_(* \(#,##0.00\);_(* &quot;-&quot;??_);_(@_)" sourceLinked="1"/>
        <c:majorTickMark val="out"/>
        <c:minorTickMark val="none"/>
        <c:tickLblPos val="nextTo"/>
        <c:crossAx val="900172975"/>
        <c:crosses val="max"/>
        <c:crossBetween val="between"/>
      </c:valAx>
      <c:catAx>
        <c:axId val="900172975"/>
        <c:scaling>
          <c:orientation val="minMax"/>
        </c:scaling>
        <c:delete val="1"/>
        <c:axPos val="b"/>
        <c:numFmt formatCode="General" sourceLinked="1"/>
        <c:majorTickMark val="out"/>
        <c:minorTickMark val="none"/>
        <c:tickLblPos val="nextTo"/>
        <c:crossAx val="1244198719"/>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TIC!$E$204</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TIC!$F$204:$I$204</c:f>
              <c:numCache>
                <c:formatCode>0.00%</c:formatCode>
                <c:ptCount val="4"/>
                <c:pt idx="0">
                  <c:v>0.70074823628281013</c:v>
                </c:pt>
                <c:pt idx="1">
                  <c:v>0.73665759152784283</c:v>
                </c:pt>
                <c:pt idx="2">
                  <c:v>0.64354241959457181</c:v>
                </c:pt>
                <c:pt idx="3">
                  <c:v>0.43017524391777034</c:v>
                </c:pt>
              </c:numCache>
            </c:numRef>
          </c:val>
          <c:extLst>
            <c:ext xmlns:c16="http://schemas.microsoft.com/office/drawing/2014/chart" uri="{C3380CC4-5D6E-409C-BE32-E72D297353CC}">
              <c16:uniqueId val="{00000000-F9C2-457C-9905-2F9B260769D7}"/>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TIC!$E$205</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TIC!$F$205:$I$205</c:f>
              <c:numCache>
                <c:formatCode>0.00%</c:formatCode>
                <c:ptCount val="4"/>
                <c:pt idx="0">
                  <c:v>0.74612477017863155</c:v>
                </c:pt>
                <c:pt idx="1">
                  <c:v>0.76057307664791129</c:v>
                </c:pt>
                <c:pt idx="2">
                  <c:v>0.65108960866788212</c:v>
                </c:pt>
                <c:pt idx="3">
                  <c:v>0.42114479213544376</c:v>
                </c:pt>
              </c:numCache>
            </c:numRef>
          </c:val>
          <c:extLst>
            <c:ext xmlns:c16="http://schemas.microsoft.com/office/drawing/2014/chart" uri="{C3380CC4-5D6E-409C-BE32-E72D297353CC}">
              <c16:uniqueId val="{00000000-0305-40CE-8D1B-E045BCCE1664}"/>
            </c:ext>
          </c:extLst>
        </c:ser>
        <c:ser>
          <c:idx val="1"/>
          <c:order val="1"/>
          <c:tx>
            <c:strRef>
              <c:f>TIC!$E$206</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TIC!$F$206:$I$206</c:f>
              <c:numCache>
                <c:formatCode>0.00%</c:formatCode>
                <c:ptCount val="4"/>
                <c:pt idx="0">
                  <c:v>0.61320754523082877</c:v>
                </c:pt>
                <c:pt idx="1">
                  <c:v>0.66269120924734404</c:v>
                </c:pt>
                <c:pt idx="2">
                  <c:v>0.59916330568340626</c:v>
                </c:pt>
                <c:pt idx="3">
                  <c:v>0.5788579308559425</c:v>
                </c:pt>
              </c:numCache>
            </c:numRef>
          </c:val>
          <c:extLst>
            <c:ext xmlns:c16="http://schemas.microsoft.com/office/drawing/2014/chart" uri="{C3380CC4-5D6E-409C-BE32-E72D297353CC}">
              <c16:uniqueId val="{00000001-0305-40CE-8D1B-E045BCCE1664}"/>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TIC!$E$221</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TIC!$F$221:$I$221</c:f>
              <c:numCache>
                <c:formatCode>0.00%</c:formatCode>
                <c:ptCount val="4"/>
                <c:pt idx="0">
                  <c:v>0.58778782179552347</c:v>
                </c:pt>
                <c:pt idx="1">
                  <c:v>0.65588910299290704</c:v>
                </c:pt>
                <c:pt idx="2">
                  <c:v>0.56960263726982341</c:v>
                </c:pt>
                <c:pt idx="3">
                  <c:v>0.37162591724049343</c:v>
                </c:pt>
              </c:numCache>
            </c:numRef>
          </c:val>
          <c:extLst>
            <c:ext xmlns:c16="http://schemas.microsoft.com/office/drawing/2014/chart" uri="{C3380CC4-5D6E-409C-BE32-E72D297353CC}">
              <c16:uniqueId val="{00000000-6439-41F0-B46A-F38CBA266468}"/>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TIC!$E$222</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TIC!$F$222:$I$222</c:f>
              <c:numCache>
                <c:formatCode>0.00%</c:formatCode>
                <c:ptCount val="4"/>
                <c:pt idx="0">
                  <c:v>0.64793524809388803</c:v>
                </c:pt>
                <c:pt idx="1">
                  <c:v>0.68786340077907515</c:v>
                </c:pt>
                <c:pt idx="2">
                  <c:v>0.5840431804221915</c:v>
                </c:pt>
                <c:pt idx="3">
                  <c:v>0.36706693389688122</c:v>
                </c:pt>
              </c:numCache>
            </c:numRef>
          </c:val>
          <c:extLst>
            <c:ext xmlns:c16="http://schemas.microsoft.com/office/drawing/2014/chart" uri="{C3380CC4-5D6E-409C-BE32-E72D297353CC}">
              <c16:uniqueId val="{00000000-71E3-45F6-B2D3-D9A36E2BC671}"/>
            </c:ext>
          </c:extLst>
        </c:ser>
        <c:ser>
          <c:idx val="1"/>
          <c:order val="1"/>
          <c:tx>
            <c:strRef>
              <c:f>TIC!$E$223</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TIC!$F$223:$I$223</c:f>
              <c:numCache>
                <c:formatCode>0.00%</c:formatCode>
                <c:ptCount val="4"/>
                <c:pt idx="0">
                  <c:v>0.47175103336991314</c:v>
                </c:pt>
                <c:pt idx="1">
                  <c:v>0.55699823285882744</c:v>
                </c:pt>
                <c:pt idx="2">
                  <c:v>0.48468910147881444</c:v>
                </c:pt>
                <c:pt idx="3">
                  <c:v>0.44668770922760498</c:v>
                </c:pt>
              </c:numCache>
            </c:numRef>
          </c:val>
          <c:extLst>
            <c:ext xmlns:c16="http://schemas.microsoft.com/office/drawing/2014/chart" uri="{C3380CC4-5D6E-409C-BE32-E72D297353CC}">
              <c16:uniqueId val="{00000001-71E3-45F6-B2D3-D9A36E2BC671}"/>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TIC!$E$238</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TIC!$F$238:$I$238</c:f>
              <c:numCache>
                <c:formatCode>0.00%</c:formatCode>
                <c:ptCount val="4"/>
                <c:pt idx="0">
                  <c:v>0.46595320029077247</c:v>
                </c:pt>
                <c:pt idx="1">
                  <c:v>0.5591088684295954</c:v>
                </c:pt>
                <c:pt idx="2">
                  <c:v>0.48616884577366049</c:v>
                </c:pt>
                <c:pt idx="3">
                  <c:v>0.28353060441617123</c:v>
                </c:pt>
              </c:numCache>
            </c:numRef>
          </c:val>
          <c:extLst>
            <c:ext xmlns:c16="http://schemas.microsoft.com/office/drawing/2014/chart" uri="{C3380CC4-5D6E-409C-BE32-E72D297353CC}">
              <c16:uniqueId val="{00000000-3F0A-4795-9B9C-8566EF0EFB45}"/>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TIC!$E$239</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TIC!$F$239:$I$239</c:f>
              <c:numCache>
                <c:formatCode>0.00%</c:formatCode>
                <c:ptCount val="4"/>
                <c:pt idx="0">
                  <c:v>0.5062816296348952</c:v>
                </c:pt>
                <c:pt idx="1">
                  <c:v>0.58509125632115733</c:v>
                </c:pt>
                <c:pt idx="2">
                  <c:v>0.49399532983558442</c:v>
                </c:pt>
                <c:pt idx="3">
                  <c:v>0.28597820813707847</c:v>
                </c:pt>
              </c:numCache>
            </c:numRef>
          </c:val>
          <c:extLst>
            <c:ext xmlns:c16="http://schemas.microsoft.com/office/drawing/2014/chart" uri="{C3380CC4-5D6E-409C-BE32-E72D297353CC}">
              <c16:uniqueId val="{00000000-F471-40D4-8C08-527F9A0E771E}"/>
            </c:ext>
          </c:extLst>
        </c:ser>
        <c:ser>
          <c:idx val="1"/>
          <c:order val="1"/>
          <c:tx>
            <c:strRef>
              <c:f>TIC!$E$240</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TIC!$F$240:$I$240</c:f>
              <c:numCache>
                <c:formatCode>0.00%</c:formatCode>
                <c:ptCount val="4"/>
                <c:pt idx="0">
                  <c:v>0.38815134389665462</c:v>
                </c:pt>
                <c:pt idx="1">
                  <c:v>0.47874992000354893</c:v>
                </c:pt>
                <c:pt idx="2">
                  <c:v>0.44014741655886275</c:v>
                </c:pt>
                <c:pt idx="3">
                  <c:v>0.24323181244470274</c:v>
                </c:pt>
              </c:numCache>
            </c:numRef>
          </c:val>
          <c:extLst>
            <c:ext xmlns:c16="http://schemas.microsoft.com/office/drawing/2014/chart" uri="{C3380CC4-5D6E-409C-BE32-E72D297353CC}">
              <c16:uniqueId val="{00000001-F471-40D4-8C08-527F9A0E771E}"/>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TIC!$E$255</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TIC!$F$255:$I$255</c:f>
              <c:numCache>
                <c:formatCode>0.00%</c:formatCode>
                <c:ptCount val="4"/>
                <c:pt idx="0">
                  <c:v>0.66178319234525407</c:v>
                </c:pt>
                <c:pt idx="1">
                  <c:v>0.66280501278878123</c:v>
                </c:pt>
                <c:pt idx="2">
                  <c:v>0.54490353333312169</c:v>
                </c:pt>
                <c:pt idx="3">
                  <c:v>0.28608796889986865</c:v>
                </c:pt>
              </c:numCache>
            </c:numRef>
          </c:val>
          <c:extLst>
            <c:ext xmlns:c16="http://schemas.microsoft.com/office/drawing/2014/chart" uri="{C3380CC4-5D6E-409C-BE32-E72D297353CC}">
              <c16:uniqueId val="{00000000-41A8-49CE-AA89-8602DEB9E1BF}"/>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TIC!$E$256</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TIC!$F$256:$I$256</c:f>
              <c:numCache>
                <c:formatCode>0.00%</c:formatCode>
                <c:ptCount val="4"/>
                <c:pt idx="0">
                  <c:v>0.70435160463784519</c:v>
                </c:pt>
                <c:pt idx="1">
                  <c:v>0.6865885833842682</c:v>
                </c:pt>
                <c:pt idx="2">
                  <c:v>0.54468733862904206</c:v>
                </c:pt>
                <c:pt idx="3">
                  <c:v>0.30104807734273786</c:v>
                </c:pt>
              </c:numCache>
            </c:numRef>
          </c:val>
          <c:extLst>
            <c:ext xmlns:c16="http://schemas.microsoft.com/office/drawing/2014/chart" uri="{C3380CC4-5D6E-409C-BE32-E72D297353CC}">
              <c16:uniqueId val="{00000000-D865-4BAA-A893-D65D4EAF5E5E}"/>
            </c:ext>
          </c:extLst>
        </c:ser>
        <c:ser>
          <c:idx val="1"/>
          <c:order val="1"/>
          <c:tx>
            <c:strRef>
              <c:f>TIC!$E$257</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TIC!$F$257:$I$257</c:f>
              <c:numCache>
                <c:formatCode>0.00%</c:formatCode>
                <c:ptCount val="4"/>
                <c:pt idx="0">
                  <c:v>0.57965994693310818</c:v>
                </c:pt>
                <c:pt idx="1">
                  <c:v>0.58924661889340468</c:v>
                </c:pt>
                <c:pt idx="2">
                  <c:v>0.54617480523397643</c:v>
                </c:pt>
                <c:pt idx="3">
                  <c:v>3.9775915661800498E-2</c:v>
                </c:pt>
              </c:numCache>
            </c:numRef>
          </c:val>
          <c:extLst>
            <c:ext xmlns:c16="http://schemas.microsoft.com/office/drawing/2014/chart" uri="{C3380CC4-5D6E-409C-BE32-E72D297353CC}">
              <c16:uniqueId val="{00000001-D865-4BAA-A893-D65D4EAF5E5E}"/>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TIC!$E$272</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TIC!$F$272:$I$272</c:f>
              <c:numCache>
                <c:formatCode>0.00%</c:formatCode>
                <c:ptCount val="4"/>
                <c:pt idx="0">
                  <c:v>0.47673956109615018</c:v>
                </c:pt>
                <c:pt idx="1">
                  <c:v>0.53936023188491156</c:v>
                </c:pt>
                <c:pt idx="2">
                  <c:v>0.45293560115417159</c:v>
                </c:pt>
                <c:pt idx="3">
                  <c:v>0.33653364646133915</c:v>
                </c:pt>
              </c:numCache>
            </c:numRef>
          </c:val>
          <c:extLst>
            <c:ext xmlns:c16="http://schemas.microsoft.com/office/drawing/2014/chart" uri="{C3380CC4-5D6E-409C-BE32-E72D297353CC}">
              <c16:uniqueId val="{00000000-0988-4B41-8438-12B26A3D409A}"/>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TIC!$E$273</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TIC!$F$273:$I$273</c:f>
              <c:numCache>
                <c:formatCode>0.00%</c:formatCode>
                <c:ptCount val="4"/>
                <c:pt idx="0">
                  <c:v>0.52224505629839146</c:v>
                </c:pt>
                <c:pt idx="1">
                  <c:v>0.5707929634901695</c:v>
                </c:pt>
                <c:pt idx="2">
                  <c:v>0.46936239181303196</c:v>
                </c:pt>
                <c:pt idx="3">
                  <c:v>0.32984328477281394</c:v>
                </c:pt>
              </c:numCache>
            </c:numRef>
          </c:val>
          <c:extLst>
            <c:ext xmlns:c16="http://schemas.microsoft.com/office/drawing/2014/chart" uri="{C3380CC4-5D6E-409C-BE32-E72D297353CC}">
              <c16:uniqueId val="{00000000-5527-45B4-BA54-22855E7DEE35}"/>
            </c:ext>
          </c:extLst>
        </c:ser>
        <c:ser>
          <c:idx val="1"/>
          <c:order val="1"/>
          <c:tx>
            <c:strRef>
              <c:f>TIC!$E$274</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TIC!$F$274:$I$274</c:f>
              <c:numCache>
                <c:formatCode>0.00%</c:formatCode>
                <c:ptCount val="4"/>
                <c:pt idx="0">
                  <c:v>0.38895007709076918</c:v>
                </c:pt>
                <c:pt idx="1">
                  <c:v>0.4421443305405629</c:v>
                </c:pt>
                <c:pt idx="2">
                  <c:v>0.35634249784601668</c:v>
                </c:pt>
                <c:pt idx="3">
                  <c:v>0.44668770922760498</c:v>
                </c:pt>
              </c:numCache>
            </c:numRef>
          </c:val>
          <c:extLst>
            <c:ext xmlns:c16="http://schemas.microsoft.com/office/drawing/2014/chart" uri="{C3380CC4-5D6E-409C-BE32-E72D297353CC}">
              <c16:uniqueId val="{00000001-5527-45B4-BA54-22855E7DEE35}"/>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I_Brecha_Sal!$K$57</c:f>
              <c:strCache>
                <c:ptCount val="1"/>
                <c:pt idx="0">
                  <c:v>Brecha </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I_Brecha_Sal!$J$58:$J$63</c:f>
              <c:numCache>
                <c:formatCode>General</c:formatCode>
                <c:ptCount val="6"/>
                <c:pt idx="0">
                  <c:v>2014</c:v>
                </c:pt>
                <c:pt idx="1">
                  <c:v>2015</c:v>
                </c:pt>
                <c:pt idx="2">
                  <c:v>2016</c:v>
                </c:pt>
                <c:pt idx="3">
                  <c:v>2017</c:v>
                </c:pt>
                <c:pt idx="4">
                  <c:v>2018</c:v>
                </c:pt>
                <c:pt idx="5">
                  <c:v>2019</c:v>
                </c:pt>
              </c:numCache>
            </c:numRef>
          </c:cat>
          <c:val>
            <c:numRef>
              <c:f>I_Brecha_Sal!$K$58:$K$63</c:f>
              <c:numCache>
                <c:formatCode>_(* #,##0.00_);_(* \(#,##0.00\);_(* "-"??_);_(@_)</c:formatCode>
                <c:ptCount val="6"/>
                <c:pt idx="0">
                  <c:v>14.298862943505911</c:v>
                </c:pt>
                <c:pt idx="1">
                  <c:v>15.072594535601363</c:v>
                </c:pt>
                <c:pt idx="2">
                  <c:v>17.409391897685019</c:v>
                </c:pt>
                <c:pt idx="3">
                  <c:v>10.608482254056156</c:v>
                </c:pt>
                <c:pt idx="4">
                  <c:v>3.3442379452932145</c:v>
                </c:pt>
                <c:pt idx="5">
                  <c:v>4.5758966529426699</c:v>
                </c:pt>
              </c:numCache>
            </c:numRef>
          </c:val>
          <c:smooth val="0"/>
          <c:extLst>
            <c:ext xmlns:c16="http://schemas.microsoft.com/office/drawing/2014/chart" uri="{C3380CC4-5D6E-409C-BE32-E72D297353CC}">
              <c16:uniqueId val="{00000000-709F-4AAA-93CD-13FA551467AC}"/>
            </c:ext>
          </c:extLst>
        </c:ser>
        <c:dLbls>
          <c:dLblPos val="ctr"/>
          <c:showLegendKey val="0"/>
          <c:showVal val="1"/>
          <c:showCatName val="0"/>
          <c:showSerName val="0"/>
          <c:showPercent val="0"/>
          <c:showBubbleSize val="0"/>
        </c:dLbls>
        <c:marker val="1"/>
        <c:smooth val="0"/>
        <c:axId val="1443871327"/>
        <c:axId val="1244258207"/>
      </c:lineChart>
      <c:catAx>
        <c:axId val="144387132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1244258207"/>
        <c:crosses val="autoZero"/>
        <c:auto val="1"/>
        <c:lblAlgn val="ctr"/>
        <c:lblOffset val="100"/>
        <c:noMultiLvlLbl val="0"/>
      </c:catAx>
      <c:valAx>
        <c:axId val="1244258207"/>
        <c:scaling>
          <c:orientation val="minMax"/>
        </c:scaling>
        <c:delete val="1"/>
        <c:axPos val="l"/>
        <c:numFmt formatCode="_(* #,##0.00_);_(* \(#,##0.00\);_(* &quot;-&quot;??_);_(@_)" sourceLinked="1"/>
        <c:majorTickMark val="none"/>
        <c:minorTickMark val="none"/>
        <c:tickLblPos val="nextTo"/>
        <c:crossAx val="1443871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TIC!$E$289</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TIC!$F$289:$I$289</c:f>
              <c:numCache>
                <c:formatCode>0.00%</c:formatCode>
                <c:ptCount val="4"/>
                <c:pt idx="0">
                  <c:v>0.13542565688496103</c:v>
                </c:pt>
                <c:pt idx="1">
                  <c:v>0.20952258192464732</c:v>
                </c:pt>
                <c:pt idx="2">
                  <c:v>0.18156453163467981</c:v>
                </c:pt>
                <c:pt idx="3">
                  <c:v>4.4874178265666961E-2</c:v>
                </c:pt>
              </c:numCache>
            </c:numRef>
          </c:val>
          <c:extLst>
            <c:ext xmlns:c16="http://schemas.microsoft.com/office/drawing/2014/chart" uri="{C3380CC4-5D6E-409C-BE32-E72D297353CC}">
              <c16:uniqueId val="{00000000-564C-4C10-8287-E50A09F2BA67}"/>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TIC!$E$290</c:f>
              <c:strCache>
                <c:ptCount val="1"/>
                <c:pt idx="0">
                  <c:v>Urbano</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TIC!$F$290:$I$290</c:f>
              <c:numCache>
                <c:formatCode>0.00%</c:formatCode>
                <c:ptCount val="4"/>
                <c:pt idx="0">
                  <c:v>0.12574935998766282</c:v>
                </c:pt>
                <c:pt idx="1">
                  <c:v>0.20144569050907321</c:v>
                </c:pt>
                <c:pt idx="2">
                  <c:v>0.16880264553830054</c:v>
                </c:pt>
                <c:pt idx="3">
                  <c:v>4.7599674498245433E-2</c:v>
                </c:pt>
              </c:numCache>
            </c:numRef>
          </c:val>
          <c:extLst>
            <c:ext xmlns:c16="http://schemas.microsoft.com/office/drawing/2014/chart" uri="{C3380CC4-5D6E-409C-BE32-E72D297353CC}">
              <c16:uniqueId val="{00000000-9BBC-45A2-9463-FC9A57BEBB93}"/>
            </c:ext>
          </c:extLst>
        </c:ser>
        <c:ser>
          <c:idx val="1"/>
          <c:order val="1"/>
          <c:tx>
            <c:strRef>
              <c:f>TIC!$E$291</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TIC!$F$135:$I$135</c:f>
              <c:strCache>
                <c:ptCount val="4"/>
                <c:pt idx="0">
                  <c:v>De 15 a 17 años</c:v>
                </c:pt>
                <c:pt idx="1">
                  <c:v>De 18 a 29 años</c:v>
                </c:pt>
                <c:pt idx="2">
                  <c:v>De 30 a 64 años</c:v>
                </c:pt>
                <c:pt idx="3">
                  <c:v>De 65 años a más</c:v>
                </c:pt>
              </c:strCache>
            </c:strRef>
          </c:cat>
          <c:val>
            <c:numRef>
              <c:f>TIC!$F$291:$I$291</c:f>
              <c:numCache>
                <c:formatCode>0.00%</c:formatCode>
                <c:ptCount val="4"/>
                <c:pt idx="0">
                  <c:v>0.15409322896436203</c:v>
                </c:pt>
                <c:pt idx="1">
                  <c:v>0.23450298416541615</c:v>
                </c:pt>
                <c:pt idx="2">
                  <c:v>0.25660719868477455</c:v>
                </c:pt>
                <c:pt idx="3">
                  <c:v>0</c:v>
                </c:pt>
              </c:numCache>
            </c:numRef>
          </c:val>
          <c:extLst>
            <c:ext xmlns:c16="http://schemas.microsoft.com/office/drawing/2014/chart" uri="{C3380CC4-5D6E-409C-BE32-E72D297353CC}">
              <c16:uniqueId val="{00000001-9BBC-45A2-9463-FC9A57BEBB93}"/>
            </c:ext>
          </c:extLst>
        </c:ser>
        <c:dLbls>
          <c:dLblPos val="ctr"/>
          <c:showLegendKey val="0"/>
          <c:showVal val="1"/>
          <c:showCatName val="0"/>
          <c:showSerName val="0"/>
          <c:showPercent val="0"/>
          <c:showBubbleSize val="0"/>
        </c:dLbls>
        <c:gapWidth val="100"/>
        <c:overlap val="-24"/>
        <c:axId val="1989263840"/>
        <c:axId val="2131854304"/>
      </c:barChart>
      <c:catAx>
        <c:axId val="198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2131854304"/>
        <c:crosses val="autoZero"/>
        <c:auto val="1"/>
        <c:lblAlgn val="ctr"/>
        <c:lblOffset val="100"/>
        <c:noMultiLvlLbl val="0"/>
      </c:catAx>
      <c:valAx>
        <c:axId val="213185430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8926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Sedentarismo'!$J$11:$K$25</c:f>
              <c:multiLvlStrCache>
                <c:ptCount val="15"/>
                <c:lvl>
                  <c:pt idx="0">
                    <c:v> Urbano  </c:v>
                  </c:pt>
                  <c:pt idx="1">
                    <c:v> Rural </c:v>
                  </c:pt>
                  <c:pt idx="2">
                    <c:v> Hombre </c:v>
                  </c:pt>
                  <c:pt idx="3">
                    <c:v> Mujer </c:v>
                  </c:pt>
                  <c:pt idx="4">
                    <c:v> Indígena </c:v>
                  </c:pt>
                  <c:pt idx="5">
                    <c:v> Afro-ecuatoriano </c:v>
                  </c:pt>
                  <c:pt idx="6">
                    <c:v> Mestizo </c:v>
                  </c:pt>
                  <c:pt idx="7">
                    <c:v> Blanco </c:v>
                  </c:pt>
                  <c:pt idx="8">
                    <c:v> Montuvio </c:v>
                  </c:pt>
                  <c:pt idx="9">
                    <c:v> Sierra </c:v>
                  </c:pt>
                  <c:pt idx="10">
                    <c:v> Costa </c:v>
                  </c:pt>
                  <c:pt idx="11">
                    <c:v> Amazonía </c:v>
                  </c:pt>
                  <c:pt idx="12">
                    <c:v> Insular </c:v>
                  </c:pt>
                  <c:pt idx="13">
                    <c:v> Pobreza </c:v>
                  </c:pt>
                  <c:pt idx="14">
                    <c:v> Extrema pobreza </c:v>
                  </c:pt>
                </c:lvl>
                <c:lvl>
                  <c:pt idx="0">
                    <c:v> Area </c:v>
                  </c:pt>
                  <c:pt idx="2">
                    <c:v> Sexo </c:v>
                  </c:pt>
                  <c:pt idx="4">
                    <c:v> Identificación étnica </c:v>
                  </c:pt>
                  <c:pt idx="9">
                    <c:v> Región Natural </c:v>
                  </c:pt>
                  <c:pt idx="13">
                    <c:v> Pobreza por necesidades básicas insatisfechas </c:v>
                  </c:pt>
                </c:lvl>
              </c:multiLvlStrCache>
            </c:multiLvlStrRef>
          </c:cat>
          <c:val>
            <c:numRef>
              <c:f>'Deporte y Sedentarismo'!$L$11:$L$25</c:f>
              <c:numCache>
                <c:formatCode>_(* #,##0.00_);_(* \(#,##0.00\);_(* "-"??_);_(@_)</c:formatCode>
                <c:ptCount val="15"/>
                <c:pt idx="0">
                  <c:v>2.4266952651757476</c:v>
                </c:pt>
                <c:pt idx="1">
                  <c:v>2.8581789293016087</c:v>
                </c:pt>
                <c:pt idx="2">
                  <c:v>2.7612860764017775</c:v>
                </c:pt>
                <c:pt idx="3">
                  <c:v>2.3655755951010482</c:v>
                </c:pt>
                <c:pt idx="4">
                  <c:v>2.6677387892965569</c:v>
                </c:pt>
                <c:pt idx="5">
                  <c:v>2.9601520929624661</c:v>
                </c:pt>
                <c:pt idx="6">
                  <c:v>2.486717428135742</c:v>
                </c:pt>
                <c:pt idx="7">
                  <c:v>2.6007478913925035</c:v>
                </c:pt>
                <c:pt idx="8">
                  <c:v>3.1920909014883483</c:v>
                </c:pt>
                <c:pt idx="9">
                  <c:v>2.5240029138044577</c:v>
                </c:pt>
                <c:pt idx="10">
                  <c:v>2.5901992150536461</c:v>
                </c:pt>
                <c:pt idx="11">
                  <c:v>2.6543066901759795</c:v>
                </c:pt>
                <c:pt idx="12">
                  <c:v>2.9133755154304835</c:v>
                </c:pt>
                <c:pt idx="13">
                  <c:v>2.7587892496045279</c:v>
                </c:pt>
                <c:pt idx="14">
                  <c:v>2.864784428180434</c:v>
                </c:pt>
              </c:numCache>
            </c:numRef>
          </c:val>
          <c:extLst>
            <c:ext xmlns:c16="http://schemas.microsoft.com/office/drawing/2014/chart" uri="{C3380CC4-5D6E-409C-BE32-E72D297353CC}">
              <c16:uniqueId val="{00000000-7F75-480E-B05A-90C617A62592}"/>
            </c:ext>
          </c:extLst>
        </c:ser>
        <c:dLbls>
          <c:dLblPos val="inEnd"/>
          <c:showLegendKey val="0"/>
          <c:showVal val="1"/>
          <c:showCatName val="0"/>
          <c:showSerName val="0"/>
          <c:showPercent val="0"/>
          <c:showBubbleSize val="0"/>
        </c:dLbls>
        <c:gapWidth val="100"/>
        <c:overlap val="-24"/>
        <c:axId val="271017920"/>
        <c:axId val="2103236640"/>
      </c:barChart>
      <c:catAx>
        <c:axId val="27101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2103236640"/>
        <c:crosses val="autoZero"/>
        <c:auto val="1"/>
        <c:lblAlgn val="ctr"/>
        <c:lblOffset val="100"/>
        <c:noMultiLvlLbl val="0"/>
      </c:catAx>
      <c:valAx>
        <c:axId val="2103236640"/>
        <c:scaling>
          <c:orientation val="minMax"/>
        </c:scaling>
        <c:delete val="1"/>
        <c:axPos val="l"/>
        <c:numFmt formatCode="_(* #,##0.00_);_(* \(#,##0.00\);_(* &quot;-&quot;??_);_(@_)" sourceLinked="1"/>
        <c:majorTickMark val="none"/>
        <c:minorTickMark val="none"/>
        <c:tickLblPos val="nextTo"/>
        <c:crossAx val="271017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Sedentarismo'!$J$33:$K$47</c:f>
              <c:multiLvlStrCache>
                <c:ptCount val="15"/>
                <c:lvl>
                  <c:pt idx="0">
                    <c:v> Urbano  </c:v>
                  </c:pt>
                  <c:pt idx="1">
                    <c:v> Rural </c:v>
                  </c:pt>
                  <c:pt idx="2">
                    <c:v> Hombre </c:v>
                  </c:pt>
                  <c:pt idx="3">
                    <c:v> Mujer </c:v>
                  </c:pt>
                  <c:pt idx="4">
                    <c:v> Indígena </c:v>
                  </c:pt>
                  <c:pt idx="5">
                    <c:v> Afro-ecuatoriano </c:v>
                  </c:pt>
                  <c:pt idx="6">
                    <c:v> Mestizo </c:v>
                  </c:pt>
                  <c:pt idx="7">
                    <c:v> Blanco </c:v>
                  </c:pt>
                  <c:pt idx="8">
                    <c:v> Montuvio </c:v>
                  </c:pt>
                  <c:pt idx="9">
                    <c:v> Sierra </c:v>
                  </c:pt>
                  <c:pt idx="10">
                    <c:v> Costa </c:v>
                  </c:pt>
                  <c:pt idx="11">
                    <c:v> Amazonía </c:v>
                  </c:pt>
                  <c:pt idx="12">
                    <c:v> Insular </c:v>
                  </c:pt>
                  <c:pt idx="13">
                    <c:v> Pobreza </c:v>
                  </c:pt>
                  <c:pt idx="14">
                    <c:v> Extrema pobreza </c:v>
                  </c:pt>
                </c:lvl>
                <c:lvl>
                  <c:pt idx="0">
                    <c:v> Area </c:v>
                  </c:pt>
                  <c:pt idx="2">
                    <c:v> Sexo </c:v>
                  </c:pt>
                  <c:pt idx="4">
                    <c:v> Identificación étnica </c:v>
                  </c:pt>
                  <c:pt idx="9">
                    <c:v> Región Natural </c:v>
                  </c:pt>
                  <c:pt idx="13">
                    <c:v> Pobreza por necesidades básicas insatisfechas </c:v>
                  </c:pt>
                </c:lvl>
              </c:multiLvlStrCache>
            </c:multiLvlStrRef>
          </c:cat>
          <c:val>
            <c:numRef>
              <c:f>'Deporte y Sedentarismo'!$L$33:$L$47</c:f>
              <c:numCache>
                <c:formatCode>_(* #,##0.00_);_(* \(#,##0.00\);_(* "-"??_);_(@_)</c:formatCode>
                <c:ptCount val="15"/>
                <c:pt idx="0">
                  <c:v>2.1496675763343851</c:v>
                </c:pt>
                <c:pt idx="1">
                  <c:v>2.3388608598731082</c:v>
                </c:pt>
                <c:pt idx="2">
                  <c:v>2.747431393208505</c:v>
                </c:pt>
                <c:pt idx="3">
                  <c:v>1.6618780803703692</c:v>
                </c:pt>
                <c:pt idx="4">
                  <c:v>2.3963438925320726</c:v>
                </c:pt>
                <c:pt idx="5">
                  <c:v>2.4423504686865791</c:v>
                </c:pt>
                <c:pt idx="6">
                  <c:v>2.1617940823237607</c:v>
                </c:pt>
                <c:pt idx="7">
                  <c:v>2.2128469296332312</c:v>
                </c:pt>
                <c:pt idx="8">
                  <c:v>2.5598738238450691</c:v>
                </c:pt>
                <c:pt idx="9">
                  <c:v>2.2279237075062008</c:v>
                </c:pt>
                <c:pt idx="10">
                  <c:v>2.1721218238434892</c:v>
                </c:pt>
                <c:pt idx="11">
                  <c:v>2.4788279228548293</c:v>
                </c:pt>
                <c:pt idx="12">
                  <c:v>2.873247274393917</c:v>
                </c:pt>
                <c:pt idx="13">
                  <c:v>2.2424333559187852</c:v>
                </c:pt>
                <c:pt idx="14">
                  <c:v>2.1550807391646059</c:v>
                </c:pt>
              </c:numCache>
            </c:numRef>
          </c:val>
          <c:extLst>
            <c:ext xmlns:c16="http://schemas.microsoft.com/office/drawing/2014/chart" uri="{C3380CC4-5D6E-409C-BE32-E72D297353CC}">
              <c16:uniqueId val="{00000000-B2D7-4C20-BA5E-6D9C9A816398}"/>
            </c:ext>
          </c:extLst>
        </c:ser>
        <c:dLbls>
          <c:dLblPos val="inEnd"/>
          <c:showLegendKey val="0"/>
          <c:showVal val="1"/>
          <c:showCatName val="0"/>
          <c:showSerName val="0"/>
          <c:showPercent val="0"/>
          <c:showBubbleSize val="0"/>
        </c:dLbls>
        <c:gapWidth val="100"/>
        <c:overlap val="-24"/>
        <c:axId val="270651536"/>
        <c:axId val="2107641936"/>
      </c:barChart>
      <c:catAx>
        <c:axId val="27065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2107641936"/>
        <c:crosses val="autoZero"/>
        <c:auto val="1"/>
        <c:lblAlgn val="ctr"/>
        <c:lblOffset val="100"/>
        <c:noMultiLvlLbl val="0"/>
      </c:catAx>
      <c:valAx>
        <c:axId val="2107641936"/>
        <c:scaling>
          <c:orientation val="minMax"/>
        </c:scaling>
        <c:delete val="1"/>
        <c:axPos val="l"/>
        <c:numFmt formatCode="_(* #,##0.00_);_(* \(#,##0.00\);_(* &quot;-&quot;??_);_(@_)" sourceLinked="1"/>
        <c:majorTickMark val="none"/>
        <c:minorTickMark val="none"/>
        <c:tickLblPos val="nextTo"/>
        <c:crossAx val="270651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00350730494972"/>
          <c:y val="3.7950644909332712E-2"/>
          <c:w val="0.86540025277463961"/>
          <c:h val="0.56460085347161548"/>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Sedentarismo'!$J$56:$K$70</c:f>
              <c:multiLvlStrCache>
                <c:ptCount val="15"/>
                <c:lvl>
                  <c:pt idx="0">
                    <c:v> Urbano  </c:v>
                  </c:pt>
                  <c:pt idx="1">
                    <c:v> Rural </c:v>
                  </c:pt>
                  <c:pt idx="2">
                    <c:v> Hombre </c:v>
                  </c:pt>
                  <c:pt idx="3">
                    <c:v> Mujer </c:v>
                  </c:pt>
                  <c:pt idx="4">
                    <c:v> Indígena </c:v>
                  </c:pt>
                  <c:pt idx="5">
                    <c:v> Afro-ecuatoriano </c:v>
                  </c:pt>
                  <c:pt idx="6">
                    <c:v> Mestizo </c:v>
                  </c:pt>
                  <c:pt idx="7">
                    <c:v> Blanco </c:v>
                  </c:pt>
                  <c:pt idx="8">
                    <c:v> Montuvio </c:v>
                  </c:pt>
                  <c:pt idx="9">
                    <c:v> Sierra </c:v>
                  </c:pt>
                  <c:pt idx="10">
                    <c:v> Costa </c:v>
                  </c:pt>
                  <c:pt idx="11">
                    <c:v> Amazonía </c:v>
                  </c:pt>
                  <c:pt idx="12">
                    <c:v> Insular </c:v>
                  </c:pt>
                  <c:pt idx="13">
                    <c:v> Pobreza </c:v>
                  </c:pt>
                  <c:pt idx="14">
                    <c:v> Extrema pobreza </c:v>
                  </c:pt>
                </c:lvl>
                <c:lvl>
                  <c:pt idx="0">
                    <c:v> Area </c:v>
                  </c:pt>
                  <c:pt idx="2">
                    <c:v> Sexo </c:v>
                  </c:pt>
                  <c:pt idx="4">
                    <c:v> Identificación étnica </c:v>
                  </c:pt>
                  <c:pt idx="9">
                    <c:v> Región Natural </c:v>
                  </c:pt>
                  <c:pt idx="13">
                    <c:v> Pobreza por necesidades básicas insatisfechas </c:v>
                  </c:pt>
                </c:lvl>
              </c:multiLvlStrCache>
            </c:multiLvlStrRef>
          </c:cat>
          <c:val>
            <c:numRef>
              <c:f>'Deporte y Sedentarismo'!$L$56:$L$70</c:f>
              <c:numCache>
                <c:formatCode>_(* #,##0.00_);_(* \(#,##0.00\);_(* "-"??_);_(@_)</c:formatCode>
                <c:ptCount val="15"/>
                <c:pt idx="0">
                  <c:v>2.0222195285650342</c:v>
                </c:pt>
                <c:pt idx="1">
                  <c:v>1.557205650340983</c:v>
                </c:pt>
                <c:pt idx="2">
                  <c:v>1.9054054961415223</c:v>
                </c:pt>
                <c:pt idx="3">
                  <c:v>1.8337157411770413</c:v>
                </c:pt>
                <c:pt idx="4">
                  <c:v>1.5293175148613574</c:v>
                </c:pt>
                <c:pt idx="5">
                  <c:v>1.9956812728009561</c:v>
                </c:pt>
                <c:pt idx="6">
                  <c:v>1.9000490016817779</c:v>
                </c:pt>
                <c:pt idx="7">
                  <c:v>1.9540559017958075</c:v>
                </c:pt>
                <c:pt idx="8">
                  <c:v>1.8577027321172637</c:v>
                </c:pt>
                <c:pt idx="9">
                  <c:v>1.8002832969358626</c:v>
                </c:pt>
                <c:pt idx="10">
                  <c:v>1.9766616679296507</c:v>
                </c:pt>
                <c:pt idx="11">
                  <c:v>1.4650456358475847</c:v>
                </c:pt>
                <c:pt idx="12">
                  <c:v>2.3924590599586981</c:v>
                </c:pt>
                <c:pt idx="13">
                  <c:v>1.7581428697666202</c:v>
                </c:pt>
                <c:pt idx="14">
                  <c:v>1.6539124976224442</c:v>
                </c:pt>
              </c:numCache>
            </c:numRef>
          </c:val>
          <c:extLst>
            <c:ext xmlns:c16="http://schemas.microsoft.com/office/drawing/2014/chart" uri="{C3380CC4-5D6E-409C-BE32-E72D297353CC}">
              <c16:uniqueId val="{00000000-C720-4E7B-A250-0054F02CCFED}"/>
            </c:ext>
          </c:extLst>
        </c:ser>
        <c:dLbls>
          <c:dLblPos val="inEnd"/>
          <c:showLegendKey val="0"/>
          <c:showVal val="1"/>
          <c:showCatName val="0"/>
          <c:showSerName val="0"/>
          <c:showPercent val="0"/>
          <c:showBubbleSize val="0"/>
        </c:dLbls>
        <c:gapWidth val="100"/>
        <c:overlap val="-24"/>
        <c:axId val="277959376"/>
        <c:axId val="64855056"/>
      </c:barChart>
      <c:catAx>
        <c:axId val="27795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64855056"/>
        <c:crosses val="autoZero"/>
        <c:auto val="1"/>
        <c:lblAlgn val="ctr"/>
        <c:lblOffset val="100"/>
        <c:noMultiLvlLbl val="0"/>
      </c:catAx>
      <c:valAx>
        <c:axId val="64855056"/>
        <c:scaling>
          <c:orientation val="minMax"/>
        </c:scaling>
        <c:delete val="1"/>
        <c:axPos val="l"/>
        <c:numFmt formatCode="_(* #,##0.00_);_(* \(#,##0.00\);_(* &quot;-&quot;??_);_(@_)" sourceLinked="1"/>
        <c:majorTickMark val="none"/>
        <c:minorTickMark val="none"/>
        <c:tickLblPos val="nextTo"/>
        <c:crossAx val="27795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Sedentarismo'!$J$78:$K$92</c:f>
              <c:multiLvlStrCache>
                <c:ptCount val="15"/>
                <c:lvl>
                  <c:pt idx="0">
                    <c:v> Urbano  </c:v>
                  </c:pt>
                  <c:pt idx="1">
                    <c:v> Rural </c:v>
                  </c:pt>
                  <c:pt idx="2">
                    <c:v> Hombre </c:v>
                  </c:pt>
                  <c:pt idx="3">
                    <c:v> Mujer </c:v>
                  </c:pt>
                  <c:pt idx="4">
                    <c:v> Indígena </c:v>
                  </c:pt>
                  <c:pt idx="5">
                    <c:v> Afro-ecuatoriano </c:v>
                  </c:pt>
                  <c:pt idx="6">
                    <c:v> Mestizo </c:v>
                  </c:pt>
                  <c:pt idx="7">
                    <c:v> Blanco </c:v>
                  </c:pt>
                  <c:pt idx="8">
                    <c:v> Montuvio </c:v>
                  </c:pt>
                  <c:pt idx="9">
                    <c:v> Sierra </c:v>
                  </c:pt>
                  <c:pt idx="10">
                    <c:v> Costa </c:v>
                  </c:pt>
                  <c:pt idx="11">
                    <c:v> Amazonía </c:v>
                  </c:pt>
                  <c:pt idx="12">
                    <c:v> Insular </c:v>
                  </c:pt>
                  <c:pt idx="13">
                    <c:v> Pobreza </c:v>
                  </c:pt>
                  <c:pt idx="14">
                    <c:v> Extrema pobreza </c:v>
                  </c:pt>
                </c:lvl>
                <c:lvl>
                  <c:pt idx="0">
                    <c:v> Area </c:v>
                  </c:pt>
                  <c:pt idx="2">
                    <c:v> Sexo </c:v>
                  </c:pt>
                  <c:pt idx="4">
                    <c:v> Identificación étnica </c:v>
                  </c:pt>
                  <c:pt idx="9">
                    <c:v> Región Natural </c:v>
                  </c:pt>
                  <c:pt idx="13">
                    <c:v> Pobreza por necesidades básicas insatisfechas </c:v>
                  </c:pt>
                </c:lvl>
              </c:multiLvlStrCache>
            </c:multiLvlStrRef>
          </c:cat>
          <c:val>
            <c:numRef>
              <c:f>'Deporte y Sedentarismo'!$L$78:$L$92</c:f>
              <c:numCache>
                <c:formatCode>_(* #,##0.00_);_(* \(#,##0.00\);_(* "-"??_);_(@_)</c:formatCode>
                <c:ptCount val="15"/>
                <c:pt idx="0">
                  <c:v>2.4439532256914487</c:v>
                </c:pt>
                <c:pt idx="1">
                  <c:v>1.8193286513350175</c:v>
                </c:pt>
                <c:pt idx="2">
                  <c:v>2.2179964399401624</c:v>
                </c:pt>
                <c:pt idx="3">
                  <c:v>2.2234691098711319</c:v>
                </c:pt>
                <c:pt idx="4">
                  <c:v>1.6681386934177016</c:v>
                </c:pt>
                <c:pt idx="5">
                  <c:v>2.3118283580345156</c:v>
                </c:pt>
                <c:pt idx="6">
                  <c:v>2.284233634946057</c:v>
                </c:pt>
                <c:pt idx="7">
                  <c:v>2.6148039179753844</c:v>
                </c:pt>
                <c:pt idx="8">
                  <c:v>2.0550150392713533</c:v>
                </c:pt>
                <c:pt idx="9">
                  <c:v>2.1967364795437856</c:v>
                </c:pt>
                <c:pt idx="10">
                  <c:v>2.3058726119362878</c:v>
                </c:pt>
                <c:pt idx="11">
                  <c:v>1.7208387245420655</c:v>
                </c:pt>
                <c:pt idx="12">
                  <c:v>2.7156207687255063</c:v>
                </c:pt>
                <c:pt idx="13">
                  <c:v>1.8928590613554406</c:v>
                </c:pt>
                <c:pt idx="14">
                  <c:v>1.7718498959132676</c:v>
                </c:pt>
              </c:numCache>
            </c:numRef>
          </c:val>
          <c:extLst>
            <c:ext xmlns:c16="http://schemas.microsoft.com/office/drawing/2014/chart" uri="{C3380CC4-5D6E-409C-BE32-E72D297353CC}">
              <c16:uniqueId val="{00000000-4294-430B-B07A-58D2D4DE4A81}"/>
            </c:ext>
          </c:extLst>
        </c:ser>
        <c:dLbls>
          <c:dLblPos val="inEnd"/>
          <c:showLegendKey val="0"/>
          <c:showVal val="1"/>
          <c:showCatName val="0"/>
          <c:showSerName val="0"/>
          <c:showPercent val="0"/>
          <c:showBubbleSize val="0"/>
        </c:dLbls>
        <c:gapWidth val="100"/>
        <c:overlap val="-24"/>
        <c:axId val="286236608"/>
        <c:axId val="1960484592"/>
      </c:barChart>
      <c:catAx>
        <c:axId val="28623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960484592"/>
        <c:crosses val="autoZero"/>
        <c:auto val="1"/>
        <c:lblAlgn val="ctr"/>
        <c:lblOffset val="100"/>
        <c:noMultiLvlLbl val="0"/>
      </c:catAx>
      <c:valAx>
        <c:axId val="1960484592"/>
        <c:scaling>
          <c:orientation val="minMax"/>
        </c:scaling>
        <c:delete val="1"/>
        <c:axPos val="l"/>
        <c:numFmt formatCode="_(* #,##0.00_);_(* \(#,##0.00\);_(* &quot;-&quot;??_);_(@_)" sourceLinked="1"/>
        <c:majorTickMark val="none"/>
        <c:minorTickMark val="none"/>
        <c:tickLblPos val="nextTo"/>
        <c:crossAx val="286236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Sedentarismo'!$J$100:$K$114</c:f>
              <c:multiLvlStrCache>
                <c:ptCount val="15"/>
                <c:lvl>
                  <c:pt idx="0">
                    <c:v> Urbano  </c:v>
                  </c:pt>
                  <c:pt idx="1">
                    <c:v> Rural </c:v>
                  </c:pt>
                  <c:pt idx="2">
                    <c:v> Hombre </c:v>
                  </c:pt>
                  <c:pt idx="3">
                    <c:v> Mujer </c:v>
                  </c:pt>
                  <c:pt idx="4">
                    <c:v> Indígena </c:v>
                  </c:pt>
                  <c:pt idx="5">
                    <c:v> Afro-ecuatoriano </c:v>
                  </c:pt>
                  <c:pt idx="6">
                    <c:v> Mestizo </c:v>
                  </c:pt>
                  <c:pt idx="7">
                    <c:v> Blanco </c:v>
                  </c:pt>
                  <c:pt idx="8">
                    <c:v> Montuvio </c:v>
                  </c:pt>
                  <c:pt idx="9">
                    <c:v> Sierra </c:v>
                  </c:pt>
                  <c:pt idx="10">
                    <c:v> Costa </c:v>
                  </c:pt>
                  <c:pt idx="11">
                    <c:v> Amazonía </c:v>
                  </c:pt>
                  <c:pt idx="12">
                    <c:v> Insular </c:v>
                  </c:pt>
                  <c:pt idx="13">
                    <c:v> Pobreza </c:v>
                  </c:pt>
                  <c:pt idx="14">
                    <c:v> Extrema pobreza </c:v>
                  </c:pt>
                </c:lvl>
                <c:lvl>
                  <c:pt idx="0">
                    <c:v> Area </c:v>
                  </c:pt>
                  <c:pt idx="2">
                    <c:v> Sexo </c:v>
                  </c:pt>
                  <c:pt idx="4">
                    <c:v> Identificación étnica </c:v>
                  </c:pt>
                  <c:pt idx="9">
                    <c:v> Región Natural </c:v>
                  </c:pt>
                  <c:pt idx="13">
                    <c:v> Pobreza por necesidades básicas insatisfechas </c:v>
                  </c:pt>
                </c:lvl>
              </c:multiLvlStrCache>
            </c:multiLvlStrRef>
          </c:cat>
          <c:val>
            <c:numRef>
              <c:f>'Deporte y Sedentarismo'!$L$100:$L$114</c:f>
              <c:numCache>
                <c:formatCode>_(* #,##0.00_);_(* \(#,##0.00\);_(* "-"??_);_(@_)</c:formatCode>
                <c:ptCount val="15"/>
                <c:pt idx="0">
                  <c:v>4.0144152946789919</c:v>
                </c:pt>
                <c:pt idx="1">
                  <c:v>3.5453156029459163</c:v>
                </c:pt>
                <c:pt idx="2">
                  <c:v>3.8863783368201537</c:v>
                </c:pt>
                <c:pt idx="3">
                  <c:v>3.8362338606417463</c:v>
                </c:pt>
                <c:pt idx="4">
                  <c:v>3.4570899029924753</c:v>
                </c:pt>
                <c:pt idx="5">
                  <c:v>3.8616602150075297</c:v>
                </c:pt>
                <c:pt idx="6">
                  <c:v>3.94308820425853</c:v>
                </c:pt>
                <c:pt idx="7">
                  <c:v>3.4438907373624907</c:v>
                </c:pt>
                <c:pt idx="8">
                  <c:v>3.4462176386522403</c:v>
                </c:pt>
                <c:pt idx="9">
                  <c:v>4.0958773696168311</c:v>
                </c:pt>
                <c:pt idx="10">
                  <c:v>3.7410208101822136</c:v>
                </c:pt>
                <c:pt idx="11">
                  <c:v>3.3375922367521493</c:v>
                </c:pt>
                <c:pt idx="12">
                  <c:v>5.0040005542111183</c:v>
                </c:pt>
                <c:pt idx="13">
                  <c:v>3.5075183930781195</c:v>
                </c:pt>
                <c:pt idx="14">
                  <c:v>3.0763080648302745</c:v>
                </c:pt>
              </c:numCache>
            </c:numRef>
          </c:val>
          <c:extLst>
            <c:ext xmlns:c16="http://schemas.microsoft.com/office/drawing/2014/chart" uri="{C3380CC4-5D6E-409C-BE32-E72D297353CC}">
              <c16:uniqueId val="{00000000-B3DE-4B80-B90F-790C8A7C2666}"/>
            </c:ext>
          </c:extLst>
        </c:ser>
        <c:dLbls>
          <c:dLblPos val="inEnd"/>
          <c:showLegendKey val="0"/>
          <c:showVal val="1"/>
          <c:showCatName val="0"/>
          <c:showSerName val="0"/>
          <c:showPercent val="0"/>
          <c:showBubbleSize val="0"/>
        </c:dLbls>
        <c:gapWidth val="100"/>
        <c:overlap val="-24"/>
        <c:axId val="1822538607"/>
        <c:axId val="1368315343"/>
      </c:barChart>
      <c:catAx>
        <c:axId val="182253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68315343"/>
        <c:crosses val="autoZero"/>
        <c:auto val="1"/>
        <c:lblAlgn val="ctr"/>
        <c:lblOffset val="100"/>
        <c:noMultiLvlLbl val="0"/>
      </c:catAx>
      <c:valAx>
        <c:axId val="1368315343"/>
        <c:scaling>
          <c:orientation val="minMax"/>
        </c:scaling>
        <c:delete val="1"/>
        <c:axPos val="l"/>
        <c:numFmt formatCode="_(* #,##0.00_);_(* \(#,##0.00\);_(* &quot;-&quot;??_);_(@_)" sourceLinked="1"/>
        <c:majorTickMark val="none"/>
        <c:minorTickMark val="none"/>
        <c:tickLblPos val="nextTo"/>
        <c:crossAx val="182253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Sedentarismo'!$J$120:$K$134</c:f>
              <c:multiLvlStrCache>
                <c:ptCount val="15"/>
                <c:lvl>
                  <c:pt idx="0">
                    <c:v> Urbano  </c:v>
                  </c:pt>
                  <c:pt idx="1">
                    <c:v> Rural </c:v>
                  </c:pt>
                  <c:pt idx="2">
                    <c:v> Hombre </c:v>
                  </c:pt>
                  <c:pt idx="3">
                    <c:v> Mujer </c:v>
                  </c:pt>
                  <c:pt idx="4">
                    <c:v> Indígena </c:v>
                  </c:pt>
                  <c:pt idx="5">
                    <c:v> Afro-ecuatoriano </c:v>
                  </c:pt>
                  <c:pt idx="6">
                    <c:v> Mestizo </c:v>
                  </c:pt>
                  <c:pt idx="7">
                    <c:v> Blanco </c:v>
                  </c:pt>
                  <c:pt idx="8">
                    <c:v> Montuvio </c:v>
                  </c:pt>
                  <c:pt idx="9">
                    <c:v> Sierra </c:v>
                  </c:pt>
                  <c:pt idx="10">
                    <c:v> Costa </c:v>
                  </c:pt>
                  <c:pt idx="11">
                    <c:v> Amazonía </c:v>
                  </c:pt>
                  <c:pt idx="12">
                    <c:v> Insular </c:v>
                  </c:pt>
                  <c:pt idx="13">
                    <c:v> Pobreza </c:v>
                  </c:pt>
                  <c:pt idx="14">
                    <c:v> Extrema pobreza </c:v>
                  </c:pt>
                </c:lvl>
                <c:lvl>
                  <c:pt idx="0">
                    <c:v> Area </c:v>
                  </c:pt>
                  <c:pt idx="2">
                    <c:v> Sexo </c:v>
                  </c:pt>
                  <c:pt idx="4">
                    <c:v> Identificación étnica </c:v>
                  </c:pt>
                  <c:pt idx="9">
                    <c:v> Región Natural </c:v>
                  </c:pt>
                  <c:pt idx="13">
                    <c:v> Pobreza por necesidades básicas insatisfechas </c:v>
                  </c:pt>
                </c:lvl>
              </c:multiLvlStrCache>
            </c:multiLvlStrRef>
          </c:cat>
          <c:val>
            <c:numRef>
              <c:f>'Deporte y Sedentarismo'!$L$120:$L$134</c:f>
              <c:numCache>
                <c:formatCode>_(* #,##0.00_);_(* \(#,##0.00\);_(* "-"??_);_(@_)</c:formatCode>
                <c:ptCount val="15"/>
                <c:pt idx="0">
                  <c:v>4.1555265718560532</c:v>
                </c:pt>
                <c:pt idx="1">
                  <c:v>4.1483801395236668</c:v>
                </c:pt>
                <c:pt idx="2">
                  <c:v>4.2424699199170703</c:v>
                </c:pt>
                <c:pt idx="3">
                  <c:v>4.0555397135436708</c:v>
                </c:pt>
                <c:pt idx="4">
                  <c:v>3.6582837008041618</c:v>
                </c:pt>
                <c:pt idx="5">
                  <c:v>4.0960738189618455</c:v>
                </c:pt>
                <c:pt idx="6">
                  <c:v>4.2094313555100618</c:v>
                </c:pt>
                <c:pt idx="7">
                  <c:v>3.1334193592563326</c:v>
                </c:pt>
                <c:pt idx="8">
                  <c:v>4.4306145762395737</c:v>
                </c:pt>
                <c:pt idx="9">
                  <c:v>4.2238942749764083</c:v>
                </c:pt>
                <c:pt idx="10">
                  <c:v>4.1605577690780127</c:v>
                </c:pt>
                <c:pt idx="11">
                  <c:v>3.6140181993573841</c:v>
                </c:pt>
                <c:pt idx="12">
                  <c:v>5.1645997838923661</c:v>
                </c:pt>
                <c:pt idx="13">
                  <c:v>4.069992640726884</c:v>
                </c:pt>
                <c:pt idx="14">
                  <c:v>4.080733422616146</c:v>
                </c:pt>
              </c:numCache>
            </c:numRef>
          </c:val>
          <c:extLst>
            <c:ext xmlns:c16="http://schemas.microsoft.com/office/drawing/2014/chart" uri="{C3380CC4-5D6E-409C-BE32-E72D297353CC}">
              <c16:uniqueId val="{00000000-F791-4278-ADFC-5BE7EFA57B87}"/>
            </c:ext>
          </c:extLst>
        </c:ser>
        <c:dLbls>
          <c:dLblPos val="inEnd"/>
          <c:showLegendKey val="0"/>
          <c:showVal val="1"/>
          <c:showCatName val="0"/>
          <c:showSerName val="0"/>
          <c:showPercent val="0"/>
          <c:showBubbleSize val="0"/>
        </c:dLbls>
        <c:gapWidth val="100"/>
        <c:overlap val="-24"/>
        <c:axId val="1822538607"/>
        <c:axId val="1368315343"/>
      </c:barChart>
      <c:catAx>
        <c:axId val="182253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68315343"/>
        <c:crosses val="autoZero"/>
        <c:auto val="1"/>
        <c:lblAlgn val="ctr"/>
        <c:lblOffset val="100"/>
        <c:noMultiLvlLbl val="0"/>
      </c:catAx>
      <c:valAx>
        <c:axId val="1368315343"/>
        <c:scaling>
          <c:orientation val="minMax"/>
        </c:scaling>
        <c:delete val="1"/>
        <c:axPos val="l"/>
        <c:numFmt formatCode="_(* #,##0.00_);_(* \(#,##0.00\);_(* &quot;-&quot;??_);_(@_)" sourceLinked="1"/>
        <c:majorTickMark val="none"/>
        <c:minorTickMark val="none"/>
        <c:tickLblPos val="nextTo"/>
        <c:crossAx val="182253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Sedentarismo'!$J$142:$K$150</c:f>
              <c:multiLvlStrCache>
                <c:ptCount val="9"/>
                <c:lvl>
                  <c:pt idx="0">
                    <c:v> Urbano  </c:v>
                  </c:pt>
                  <c:pt idx="1">
                    <c:v> Rural </c:v>
                  </c:pt>
                  <c:pt idx="2">
                    <c:v> Hombre </c:v>
                  </c:pt>
                  <c:pt idx="3">
                    <c:v> Mujer </c:v>
                  </c:pt>
                  <c:pt idx="4">
                    <c:v> Indígena </c:v>
                  </c:pt>
                  <c:pt idx="5">
                    <c:v> Afro-ecuatoriano </c:v>
                  </c:pt>
                  <c:pt idx="6">
                    <c:v> Mestizo </c:v>
                  </c:pt>
                  <c:pt idx="7">
                    <c:v> Blanco </c:v>
                  </c:pt>
                  <c:pt idx="8">
                    <c:v> Montuvio </c:v>
                  </c:pt>
                </c:lvl>
                <c:lvl>
                  <c:pt idx="0">
                    <c:v> Area </c:v>
                  </c:pt>
                  <c:pt idx="2">
                    <c:v> Sexo </c:v>
                  </c:pt>
                  <c:pt idx="4">
                    <c:v> Identificación étnica </c:v>
                  </c:pt>
                </c:lvl>
              </c:multiLvlStrCache>
            </c:multiLvlStrRef>
          </c:cat>
          <c:val>
            <c:numRef>
              <c:f>'Deporte y Sedentarismo'!$L$142:$L$150</c:f>
              <c:numCache>
                <c:formatCode>0.00%</c:formatCode>
                <c:ptCount val="9"/>
                <c:pt idx="0">
                  <c:v>0.17983022239605531</c:v>
                </c:pt>
                <c:pt idx="1">
                  <c:v>0.1769702259374345</c:v>
                </c:pt>
                <c:pt idx="2">
                  <c:v>0.2248253322951628</c:v>
                </c:pt>
                <c:pt idx="3">
                  <c:v>0.13179877846766794</c:v>
                </c:pt>
                <c:pt idx="4">
                  <c:v>0.16414369768661929</c:v>
                </c:pt>
                <c:pt idx="5">
                  <c:v>0.22977099876813736</c:v>
                </c:pt>
                <c:pt idx="6">
                  <c:v>0.18036119200709463</c:v>
                </c:pt>
                <c:pt idx="7">
                  <c:v>0.18565734962281014</c:v>
                </c:pt>
                <c:pt idx="8">
                  <c:v>0.14051567975690774</c:v>
                </c:pt>
              </c:numCache>
            </c:numRef>
          </c:val>
          <c:extLst>
            <c:ext xmlns:c16="http://schemas.microsoft.com/office/drawing/2014/chart" uri="{C3380CC4-5D6E-409C-BE32-E72D297353CC}">
              <c16:uniqueId val="{00000000-518D-4774-ADE8-F3B2F0F66E38}"/>
            </c:ext>
          </c:extLst>
        </c:ser>
        <c:dLbls>
          <c:dLblPos val="inEnd"/>
          <c:showLegendKey val="0"/>
          <c:showVal val="1"/>
          <c:showCatName val="0"/>
          <c:showSerName val="0"/>
          <c:showPercent val="0"/>
          <c:showBubbleSize val="0"/>
        </c:dLbls>
        <c:gapWidth val="100"/>
        <c:overlap val="-24"/>
        <c:axId val="1822538607"/>
        <c:axId val="1368315343"/>
      </c:barChart>
      <c:catAx>
        <c:axId val="182253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68315343"/>
        <c:crosses val="autoZero"/>
        <c:auto val="1"/>
        <c:lblAlgn val="ctr"/>
        <c:lblOffset val="100"/>
        <c:noMultiLvlLbl val="0"/>
      </c:catAx>
      <c:valAx>
        <c:axId val="1368315343"/>
        <c:scaling>
          <c:orientation val="minMax"/>
        </c:scaling>
        <c:delete val="1"/>
        <c:axPos val="l"/>
        <c:numFmt formatCode="0.00%" sourceLinked="1"/>
        <c:majorTickMark val="none"/>
        <c:minorTickMark val="none"/>
        <c:tickLblPos val="nextTo"/>
        <c:crossAx val="182253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Sedentarismo'!$J$156:$K$164</c:f>
              <c:multiLvlStrCache>
                <c:ptCount val="9"/>
                <c:lvl>
                  <c:pt idx="0">
                    <c:v> Urbano  </c:v>
                  </c:pt>
                  <c:pt idx="1">
                    <c:v> Rural </c:v>
                  </c:pt>
                  <c:pt idx="2">
                    <c:v> Hombre </c:v>
                  </c:pt>
                  <c:pt idx="3">
                    <c:v> Mujer </c:v>
                  </c:pt>
                  <c:pt idx="4">
                    <c:v> Indígena </c:v>
                  </c:pt>
                  <c:pt idx="5">
                    <c:v> Afro-ecuatoriano </c:v>
                  </c:pt>
                  <c:pt idx="6">
                    <c:v> Mestizo </c:v>
                  </c:pt>
                  <c:pt idx="7">
                    <c:v> Blanco </c:v>
                  </c:pt>
                  <c:pt idx="8">
                    <c:v> Montuvio </c:v>
                  </c:pt>
                </c:lvl>
                <c:lvl>
                  <c:pt idx="0">
                    <c:v> Area </c:v>
                  </c:pt>
                  <c:pt idx="2">
                    <c:v> Sexo </c:v>
                  </c:pt>
                  <c:pt idx="4">
                    <c:v> Identificación étnica </c:v>
                  </c:pt>
                </c:lvl>
              </c:multiLvlStrCache>
            </c:multiLvlStrRef>
          </c:cat>
          <c:val>
            <c:numRef>
              <c:f>'Deporte y Sedentarismo'!$L$156:$L$164</c:f>
              <c:numCache>
                <c:formatCode>0.00%</c:formatCode>
                <c:ptCount val="9"/>
                <c:pt idx="0">
                  <c:v>0.1252378709250985</c:v>
                </c:pt>
                <c:pt idx="1">
                  <c:v>0.11607363261578241</c:v>
                </c:pt>
                <c:pt idx="2">
                  <c:v>0.17227628816721685</c:v>
                </c:pt>
                <c:pt idx="3">
                  <c:v>6.983870024165105E-2</c:v>
                </c:pt>
                <c:pt idx="4">
                  <c:v>0.12698223338870659</c:v>
                </c:pt>
                <c:pt idx="5">
                  <c:v>0.13271132116775453</c:v>
                </c:pt>
                <c:pt idx="6">
                  <c:v>0.12194350493190365</c:v>
                </c:pt>
                <c:pt idx="7">
                  <c:v>0.17396261248085032</c:v>
                </c:pt>
                <c:pt idx="8">
                  <c:v>0.10231032278939077</c:v>
                </c:pt>
              </c:numCache>
            </c:numRef>
          </c:val>
          <c:extLst>
            <c:ext xmlns:c16="http://schemas.microsoft.com/office/drawing/2014/chart" uri="{C3380CC4-5D6E-409C-BE32-E72D297353CC}">
              <c16:uniqueId val="{00000000-A7F9-44DC-96DA-D5D25D12E714}"/>
            </c:ext>
          </c:extLst>
        </c:ser>
        <c:dLbls>
          <c:dLblPos val="inEnd"/>
          <c:showLegendKey val="0"/>
          <c:showVal val="1"/>
          <c:showCatName val="0"/>
          <c:showSerName val="0"/>
          <c:showPercent val="0"/>
          <c:showBubbleSize val="0"/>
        </c:dLbls>
        <c:gapWidth val="100"/>
        <c:overlap val="-24"/>
        <c:axId val="1822538607"/>
        <c:axId val="1368315343"/>
      </c:barChart>
      <c:catAx>
        <c:axId val="182253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68315343"/>
        <c:crosses val="autoZero"/>
        <c:auto val="1"/>
        <c:lblAlgn val="ctr"/>
        <c:lblOffset val="100"/>
        <c:noMultiLvlLbl val="0"/>
      </c:catAx>
      <c:valAx>
        <c:axId val="1368315343"/>
        <c:scaling>
          <c:orientation val="minMax"/>
        </c:scaling>
        <c:delete val="1"/>
        <c:axPos val="l"/>
        <c:numFmt formatCode="0.00%" sourceLinked="1"/>
        <c:majorTickMark val="none"/>
        <c:minorTickMark val="none"/>
        <c:tickLblPos val="nextTo"/>
        <c:crossAx val="182253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I_Brecha_Sal!$K$9</c:f>
              <c:strCache>
                <c:ptCount val="1"/>
                <c:pt idx="0">
                  <c:v>Hombres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3.9933444259567387E-2"/>
                  <c:y val="0.1299638989169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2C-41EF-8C1E-1BED3EE98318}"/>
                </c:ext>
              </c:extLst>
            </c:dLbl>
            <c:dLbl>
              <c:idx val="1"/>
              <c:layout>
                <c:manualLayout>
                  <c:x val="-3.3277870216306155E-2"/>
                  <c:y val="0.125150421179302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2C-41EF-8C1E-1BED3EE98318}"/>
                </c:ext>
              </c:extLst>
            </c:dLbl>
            <c:dLbl>
              <c:idx val="2"/>
              <c:layout>
                <c:manualLayout>
                  <c:x val="-3.3277870216306196E-2"/>
                  <c:y val="0.14921780986762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2C-41EF-8C1E-1BED3EE98318}"/>
                </c:ext>
              </c:extLst>
            </c:dLbl>
            <c:dLbl>
              <c:idx val="3"/>
              <c:layout>
                <c:manualLayout>
                  <c:x val="-3.5496394897393313E-2"/>
                  <c:y val="0.12996389891696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2C-41EF-8C1E-1BED3EE98318}"/>
                </c:ext>
              </c:extLst>
            </c:dLbl>
            <c:dLbl>
              <c:idx val="4"/>
              <c:layout>
                <c:manualLayout>
                  <c:x val="-3.993344425956747E-2"/>
                  <c:y val="0.158844765342960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2C-41EF-8C1E-1BED3EE98318}"/>
                </c:ext>
              </c:extLst>
            </c:dLbl>
            <c:dLbl>
              <c:idx val="5"/>
              <c:layout>
                <c:manualLayout>
                  <c:x val="-3.9933444259567387E-2"/>
                  <c:y val="0.18291215403128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2C-41EF-8C1E-1BED3EE9831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I_Brecha_Sal!$I$25:$I$30</c:f>
              <c:numCache>
                <c:formatCode>General</c:formatCode>
                <c:ptCount val="6"/>
                <c:pt idx="0">
                  <c:v>2014</c:v>
                </c:pt>
                <c:pt idx="1">
                  <c:v>2015</c:v>
                </c:pt>
                <c:pt idx="2">
                  <c:v>2016</c:v>
                </c:pt>
                <c:pt idx="3">
                  <c:v>2017</c:v>
                </c:pt>
                <c:pt idx="4">
                  <c:v>2018</c:v>
                </c:pt>
                <c:pt idx="5">
                  <c:v>2019</c:v>
                </c:pt>
              </c:numCache>
            </c:numRef>
          </c:cat>
          <c:val>
            <c:numRef>
              <c:f>I_Brecha_Sal!$K$25:$K$30</c:f>
              <c:numCache>
                <c:formatCode>_(* #,##0.00_);_(* \(#,##0.00\);_(* "-"??_);_(@_)</c:formatCode>
                <c:ptCount val="6"/>
                <c:pt idx="0">
                  <c:v>413.29700289745688</c:v>
                </c:pt>
                <c:pt idx="1">
                  <c:v>415.89260916142985</c:v>
                </c:pt>
                <c:pt idx="2">
                  <c:v>429.9319594026278</c:v>
                </c:pt>
                <c:pt idx="3">
                  <c:v>421.13747414386228</c:v>
                </c:pt>
                <c:pt idx="4">
                  <c:v>415.51094234952672</c:v>
                </c:pt>
                <c:pt idx="5">
                  <c:v>410.84030644971324</c:v>
                </c:pt>
              </c:numCache>
            </c:numRef>
          </c:val>
          <c:extLst>
            <c:ext xmlns:c16="http://schemas.microsoft.com/office/drawing/2014/chart" uri="{C3380CC4-5D6E-409C-BE32-E72D297353CC}">
              <c16:uniqueId val="{00000006-842C-41EF-8C1E-1BED3EE98318}"/>
            </c:ext>
          </c:extLst>
        </c:ser>
        <c:ser>
          <c:idx val="2"/>
          <c:order val="2"/>
          <c:tx>
            <c:strRef>
              <c:f>I_Brecha_Sal!$L$9</c:f>
              <c:strCache>
                <c:ptCount val="1"/>
                <c:pt idx="0">
                  <c:v>Mujeres</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dLbl>
              <c:idx val="0"/>
              <c:layout>
                <c:manualLayout>
                  <c:x val="3.3277870216306134E-2"/>
                  <c:y val="0.115523465703971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2C-41EF-8C1E-1BED3EE98318}"/>
                </c:ext>
              </c:extLst>
            </c:dLbl>
            <c:dLbl>
              <c:idx val="1"/>
              <c:layout>
                <c:manualLayout>
                  <c:x val="3.3277870216306113E-2"/>
                  <c:y val="0.173285198555956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2C-41EF-8C1E-1BED3EE98318}"/>
                </c:ext>
              </c:extLst>
            </c:dLbl>
            <c:dLbl>
              <c:idx val="2"/>
              <c:layout>
                <c:manualLayout>
                  <c:x val="3.5496394897393237E-2"/>
                  <c:y val="0.168471720818291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2C-41EF-8C1E-1BED3EE98318}"/>
                </c:ext>
              </c:extLst>
            </c:dLbl>
            <c:dLbl>
              <c:idx val="3"/>
              <c:layout>
                <c:manualLayout>
                  <c:x val="2.6622296173045006E-2"/>
                  <c:y val="0.101083032490974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2C-41EF-8C1E-1BED3EE98318}"/>
                </c:ext>
              </c:extLst>
            </c:dLbl>
            <c:dLbl>
              <c:idx val="4"/>
              <c:layout>
                <c:manualLayout>
                  <c:x val="3.3277870216306155E-2"/>
                  <c:y val="0.173285198555956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2C-41EF-8C1E-1BED3EE98318}"/>
                </c:ext>
              </c:extLst>
            </c:dLbl>
            <c:dLbl>
              <c:idx val="5"/>
              <c:layout>
                <c:manualLayout>
                  <c:x val="3.3277870216306155E-2"/>
                  <c:y val="0.17328519855595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2C-41EF-8C1E-1BED3EE9831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I_Brecha_Sal!$I$25:$I$30</c:f>
              <c:numCache>
                <c:formatCode>General</c:formatCode>
                <c:ptCount val="6"/>
                <c:pt idx="0">
                  <c:v>2014</c:v>
                </c:pt>
                <c:pt idx="1">
                  <c:v>2015</c:v>
                </c:pt>
                <c:pt idx="2">
                  <c:v>2016</c:v>
                </c:pt>
                <c:pt idx="3">
                  <c:v>2017</c:v>
                </c:pt>
                <c:pt idx="4">
                  <c:v>2018</c:v>
                </c:pt>
                <c:pt idx="5">
                  <c:v>2019</c:v>
                </c:pt>
              </c:numCache>
            </c:numRef>
          </c:cat>
          <c:val>
            <c:numRef>
              <c:f>I_Brecha_Sal!$L$25:$L$30</c:f>
              <c:numCache>
                <c:formatCode>_(* #,##0.00_);_(* \(#,##0.00\);_(* "-"??_);_(@_)</c:formatCode>
                <c:ptCount val="6"/>
                <c:pt idx="0">
                  <c:v>397.43761698851665</c:v>
                </c:pt>
                <c:pt idx="1">
                  <c:v>405.25382213333421</c:v>
                </c:pt>
                <c:pt idx="2">
                  <c:v>415.60119914145861</c:v>
                </c:pt>
                <c:pt idx="3">
                  <c:v>444.40222728913295</c:v>
                </c:pt>
                <c:pt idx="4">
                  <c:v>426.18941100053109</c:v>
                </c:pt>
                <c:pt idx="5">
                  <c:v>428.31110044773891</c:v>
                </c:pt>
              </c:numCache>
            </c:numRef>
          </c:val>
          <c:extLst>
            <c:ext xmlns:c16="http://schemas.microsoft.com/office/drawing/2014/chart" uri="{C3380CC4-5D6E-409C-BE32-E72D297353CC}">
              <c16:uniqueId val="{0000000D-842C-41EF-8C1E-1BED3EE98318}"/>
            </c:ext>
          </c:extLst>
        </c:ser>
        <c:dLbls>
          <c:showLegendKey val="0"/>
          <c:showVal val="0"/>
          <c:showCatName val="0"/>
          <c:showSerName val="0"/>
          <c:showPercent val="0"/>
          <c:showBubbleSize val="0"/>
        </c:dLbls>
        <c:gapWidth val="100"/>
        <c:axId val="884839215"/>
        <c:axId val="1244268191"/>
      </c:barChart>
      <c:barChart>
        <c:barDir val="col"/>
        <c:grouping val="clustered"/>
        <c:varyColors val="0"/>
        <c:ser>
          <c:idx val="0"/>
          <c:order val="0"/>
          <c:tx>
            <c:strRef>
              <c:f>I_Brecha_Sal!$J$9</c:f>
              <c:strCache>
                <c:ptCount val="1"/>
                <c:pt idx="0">
                  <c:v>Nacional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0"/>
                  <c:y val="0.31768953068592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2C-41EF-8C1E-1BED3EE98318}"/>
                </c:ext>
              </c:extLst>
            </c:dLbl>
            <c:dLbl>
              <c:idx val="1"/>
              <c:layout>
                <c:manualLayout>
                  <c:x val="-4.4370493621741546E-3"/>
                  <c:y val="0.36101083032490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42C-41EF-8C1E-1BED3EE98318}"/>
                </c:ext>
              </c:extLst>
            </c:dLbl>
            <c:dLbl>
              <c:idx val="2"/>
              <c:layout>
                <c:manualLayout>
                  <c:x val="-2.2185246810870773E-3"/>
                  <c:y val="0.500601684717208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2C-41EF-8C1E-1BED3EE98318}"/>
                </c:ext>
              </c:extLst>
            </c:dLbl>
            <c:dLbl>
              <c:idx val="3"/>
              <c:layout>
                <c:manualLayout>
                  <c:x val="0"/>
                  <c:y val="0.52466907340553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42C-41EF-8C1E-1BED3EE98318}"/>
                </c:ext>
              </c:extLst>
            </c:dLbl>
            <c:dLbl>
              <c:idx val="4"/>
              <c:layout>
                <c:manualLayout>
                  <c:x val="8.1344965269212601E-17"/>
                  <c:y val="0.428399518652226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42C-41EF-8C1E-1BED3EE98318}"/>
                </c:ext>
              </c:extLst>
            </c:dLbl>
            <c:dLbl>
              <c:idx val="5"/>
              <c:layout>
                <c:manualLayout>
                  <c:x val="-2.2185246810872399E-3"/>
                  <c:y val="0.38989169675090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42C-41EF-8C1E-1BED3EE9831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I_Brecha_Sal!$I$25:$I$30</c:f>
              <c:numCache>
                <c:formatCode>General</c:formatCode>
                <c:ptCount val="6"/>
                <c:pt idx="0">
                  <c:v>2014</c:v>
                </c:pt>
                <c:pt idx="1">
                  <c:v>2015</c:v>
                </c:pt>
                <c:pt idx="2">
                  <c:v>2016</c:v>
                </c:pt>
                <c:pt idx="3">
                  <c:v>2017</c:v>
                </c:pt>
                <c:pt idx="4">
                  <c:v>2018</c:v>
                </c:pt>
                <c:pt idx="5">
                  <c:v>2019</c:v>
                </c:pt>
              </c:numCache>
            </c:numRef>
          </c:cat>
          <c:val>
            <c:numRef>
              <c:f>I_Brecha_Sal!$J$25:$J$30</c:f>
              <c:numCache>
                <c:formatCode>_(* #,##0.00_);_(* \(#,##0.00\);_(* "-"??_);_(@_)</c:formatCode>
                <c:ptCount val="6"/>
                <c:pt idx="0">
                  <c:v>408.15478162217551</c:v>
                </c:pt>
                <c:pt idx="1">
                  <c:v>412.4433135154589</c:v>
                </c:pt>
                <c:pt idx="2">
                  <c:v>425.29354177035697</c:v>
                </c:pt>
                <c:pt idx="3">
                  <c:v>428.56903320643886</c:v>
                </c:pt>
                <c:pt idx="4">
                  <c:v>419.05603377550409</c:v>
                </c:pt>
                <c:pt idx="5">
                  <c:v>416.33670793100305</c:v>
                </c:pt>
              </c:numCache>
            </c:numRef>
          </c:val>
          <c:extLst>
            <c:ext xmlns:c16="http://schemas.microsoft.com/office/drawing/2014/chart" uri="{C3380CC4-5D6E-409C-BE32-E72D297353CC}">
              <c16:uniqueId val="{00000014-842C-41EF-8C1E-1BED3EE98318}"/>
            </c:ext>
          </c:extLst>
        </c:ser>
        <c:dLbls>
          <c:showLegendKey val="0"/>
          <c:showVal val="0"/>
          <c:showCatName val="0"/>
          <c:showSerName val="0"/>
          <c:showPercent val="0"/>
          <c:showBubbleSize val="0"/>
        </c:dLbls>
        <c:gapWidth val="100"/>
        <c:axId val="900172975"/>
        <c:axId val="1244198719"/>
      </c:barChart>
      <c:catAx>
        <c:axId val="88483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244268191"/>
        <c:crosses val="autoZero"/>
        <c:auto val="1"/>
        <c:lblAlgn val="ctr"/>
        <c:lblOffset val="100"/>
        <c:noMultiLvlLbl val="0"/>
      </c:catAx>
      <c:valAx>
        <c:axId val="1244268191"/>
        <c:scaling>
          <c:orientation val="minMax"/>
        </c:scaling>
        <c:delete val="1"/>
        <c:axPos val="l"/>
        <c:numFmt formatCode="_(* #,##0.00_);_(* \(#,##0.00\);_(* &quot;-&quot;??_);_(@_)" sourceLinked="1"/>
        <c:majorTickMark val="none"/>
        <c:minorTickMark val="none"/>
        <c:tickLblPos val="nextTo"/>
        <c:crossAx val="884839215"/>
        <c:crosses val="autoZero"/>
        <c:crossBetween val="between"/>
      </c:valAx>
      <c:valAx>
        <c:axId val="1244198719"/>
        <c:scaling>
          <c:orientation val="minMax"/>
        </c:scaling>
        <c:delete val="1"/>
        <c:axPos val="r"/>
        <c:numFmt formatCode="_(* #,##0.00_);_(* \(#,##0.00\);_(* &quot;-&quot;??_);_(@_)" sourceLinked="1"/>
        <c:majorTickMark val="out"/>
        <c:minorTickMark val="none"/>
        <c:tickLblPos val="nextTo"/>
        <c:crossAx val="900172975"/>
        <c:crosses val="max"/>
        <c:crossBetween val="between"/>
      </c:valAx>
      <c:catAx>
        <c:axId val="900172975"/>
        <c:scaling>
          <c:orientation val="minMax"/>
        </c:scaling>
        <c:delete val="1"/>
        <c:axPos val="b"/>
        <c:numFmt formatCode="General" sourceLinked="1"/>
        <c:majorTickMark val="out"/>
        <c:minorTickMark val="none"/>
        <c:tickLblPos val="nextTo"/>
        <c:crossAx val="1244198719"/>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Sedentarismo'!$J$171:$K$179</c:f>
              <c:multiLvlStrCache>
                <c:ptCount val="9"/>
                <c:lvl>
                  <c:pt idx="0">
                    <c:v> Urbano  </c:v>
                  </c:pt>
                  <c:pt idx="1">
                    <c:v> Rural </c:v>
                  </c:pt>
                  <c:pt idx="2">
                    <c:v> Hombre </c:v>
                  </c:pt>
                  <c:pt idx="3">
                    <c:v> Mujer </c:v>
                  </c:pt>
                  <c:pt idx="4">
                    <c:v> Indígena </c:v>
                  </c:pt>
                  <c:pt idx="5">
                    <c:v> Afro-ecuatoriano </c:v>
                  </c:pt>
                  <c:pt idx="6">
                    <c:v> Mestizo </c:v>
                  </c:pt>
                  <c:pt idx="7">
                    <c:v> Blanco </c:v>
                  </c:pt>
                  <c:pt idx="8">
                    <c:v> Montuvio </c:v>
                  </c:pt>
                </c:lvl>
                <c:lvl>
                  <c:pt idx="0">
                    <c:v> Area </c:v>
                  </c:pt>
                  <c:pt idx="2">
                    <c:v> Sexo </c:v>
                  </c:pt>
                  <c:pt idx="4">
                    <c:v> Identificación étnica </c:v>
                  </c:pt>
                </c:lvl>
              </c:multiLvlStrCache>
            </c:multiLvlStrRef>
          </c:cat>
          <c:val>
            <c:numRef>
              <c:f>'Deporte y Sedentarismo'!$L$171:$L$179</c:f>
              <c:numCache>
                <c:formatCode>0.00%</c:formatCode>
                <c:ptCount val="9"/>
                <c:pt idx="0">
                  <c:v>9.1697873851108336E-2</c:v>
                </c:pt>
                <c:pt idx="1">
                  <c:v>5.4264994458630887E-2</c:v>
                </c:pt>
                <c:pt idx="2">
                  <c:v>0.10170247616409414</c:v>
                </c:pt>
                <c:pt idx="3">
                  <c:v>6.1914034658645395E-2</c:v>
                </c:pt>
                <c:pt idx="4">
                  <c:v>6.3421788615540681E-2</c:v>
                </c:pt>
                <c:pt idx="5">
                  <c:v>9.0748272591316459E-2</c:v>
                </c:pt>
                <c:pt idx="6">
                  <c:v>8.3424834577371987E-2</c:v>
                </c:pt>
                <c:pt idx="7">
                  <c:v>0.10511823239255402</c:v>
                </c:pt>
                <c:pt idx="8">
                  <c:v>4.3088578832192824E-2</c:v>
                </c:pt>
              </c:numCache>
            </c:numRef>
          </c:val>
          <c:extLst>
            <c:ext xmlns:c16="http://schemas.microsoft.com/office/drawing/2014/chart" uri="{C3380CC4-5D6E-409C-BE32-E72D297353CC}">
              <c16:uniqueId val="{00000000-AF9E-4D62-B44B-AAF673DB728D}"/>
            </c:ext>
          </c:extLst>
        </c:ser>
        <c:dLbls>
          <c:dLblPos val="inEnd"/>
          <c:showLegendKey val="0"/>
          <c:showVal val="1"/>
          <c:showCatName val="0"/>
          <c:showSerName val="0"/>
          <c:showPercent val="0"/>
          <c:showBubbleSize val="0"/>
        </c:dLbls>
        <c:gapWidth val="100"/>
        <c:overlap val="-24"/>
        <c:axId val="1822538607"/>
        <c:axId val="1368315343"/>
      </c:barChart>
      <c:catAx>
        <c:axId val="182253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68315343"/>
        <c:crosses val="autoZero"/>
        <c:auto val="1"/>
        <c:lblAlgn val="ctr"/>
        <c:lblOffset val="100"/>
        <c:noMultiLvlLbl val="0"/>
      </c:catAx>
      <c:valAx>
        <c:axId val="1368315343"/>
        <c:scaling>
          <c:orientation val="minMax"/>
        </c:scaling>
        <c:delete val="1"/>
        <c:axPos val="l"/>
        <c:numFmt formatCode="0.00%" sourceLinked="1"/>
        <c:majorTickMark val="none"/>
        <c:minorTickMark val="none"/>
        <c:tickLblPos val="nextTo"/>
        <c:crossAx val="182253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'Deporte y Sedentarismo'!$J$186:$K$194</c:f>
              <c:multiLvlStrCache>
                <c:ptCount val="9"/>
                <c:lvl>
                  <c:pt idx="0">
                    <c:v> Urbano  </c:v>
                  </c:pt>
                  <c:pt idx="1">
                    <c:v> Rural </c:v>
                  </c:pt>
                  <c:pt idx="2">
                    <c:v> Hombre </c:v>
                  </c:pt>
                  <c:pt idx="3">
                    <c:v> Mujer </c:v>
                  </c:pt>
                  <c:pt idx="4">
                    <c:v> Indígena </c:v>
                  </c:pt>
                  <c:pt idx="5">
                    <c:v> Afro-ecuatoriano </c:v>
                  </c:pt>
                  <c:pt idx="6">
                    <c:v> Mestizo </c:v>
                  </c:pt>
                  <c:pt idx="7">
                    <c:v> Blanco </c:v>
                  </c:pt>
                  <c:pt idx="8">
                    <c:v> Montuvio </c:v>
                  </c:pt>
                </c:lvl>
                <c:lvl>
                  <c:pt idx="0">
                    <c:v> Area </c:v>
                  </c:pt>
                  <c:pt idx="2">
                    <c:v> Sexo </c:v>
                  </c:pt>
                  <c:pt idx="4">
                    <c:v> Identificación étnica </c:v>
                  </c:pt>
                </c:lvl>
              </c:multiLvlStrCache>
            </c:multiLvlStrRef>
          </c:cat>
          <c:val>
            <c:numRef>
              <c:f>'Deporte y Sedentarismo'!$L$186:$L$194</c:f>
              <c:numCache>
                <c:formatCode>0.00%</c:formatCode>
                <c:ptCount val="9"/>
                <c:pt idx="0">
                  <c:v>5.9714813849448004E-2</c:v>
                </c:pt>
                <c:pt idx="1">
                  <c:v>1.5094801804683871E-2</c:v>
                </c:pt>
                <c:pt idx="2">
                  <c:v>5.1293383577693828E-2</c:v>
                </c:pt>
                <c:pt idx="3">
                  <c:v>3.6340691021161685E-2</c:v>
                </c:pt>
                <c:pt idx="4">
                  <c:v>1.7007848491226149E-2</c:v>
                </c:pt>
                <c:pt idx="5">
                  <c:v>4.4019653660959279E-2</c:v>
                </c:pt>
                <c:pt idx="6">
                  <c:v>4.6860827349985479E-2</c:v>
                </c:pt>
                <c:pt idx="7">
                  <c:v>7.3965715573071494E-2</c:v>
                </c:pt>
                <c:pt idx="8">
                  <c:v>1.2730302411094413E-2</c:v>
                </c:pt>
              </c:numCache>
            </c:numRef>
          </c:val>
          <c:extLst>
            <c:ext xmlns:c16="http://schemas.microsoft.com/office/drawing/2014/chart" uri="{C3380CC4-5D6E-409C-BE32-E72D297353CC}">
              <c16:uniqueId val="{00000000-E72B-4B63-BE93-6A94A2155374}"/>
            </c:ext>
          </c:extLst>
        </c:ser>
        <c:dLbls>
          <c:dLblPos val="inEnd"/>
          <c:showLegendKey val="0"/>
          <c:showVal val="1"/>
          <c:showCatName val="0"/>
          <c:showSerName val="0"/>
          <c:showPercent val="0"/>
          <c:showBubbleSize val="0"/>
        </c:dLbls>
        <c:gapWidth val="100"/>
        <c:overlap val="-24"/>
        <c:axId val="1822538607"/>
        <c:axId val="1368315343"/>
      </c:barChart>
      <c:catAx>
        <c:axId val="182253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68315343"/>
        <c:crosses val="autoZero"/>
        <c:auto val="1"/>
        <c:lblAlgn val="ctr"/>
        <c:lblOffset val="100"/>
        <c:noMultiLvlLbl val="0"/>
      </c:catAx>
      <c:valAx>
        <c:axId val="1368315343"/>
        <c:scaling>
          <c:orientation val="minMax"/>
        </c:scaling>
        <c:delete val="1"/>
        <c:axPos val="l"/>
        <c:numFmt formatCode="0.00%" sourceLinked="1"/>
        <c:majorTickMark val="none"/>
        <c:minorTickMark val="none"/>
        <c:tickLblPos val="nextTo"/>
        <c:crossAx val="182253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'P_Defunciones '!$I$10</c:f>
              <c:strCache>
                <c:ptCount val="1"/>
                <c:pt idx="0">
                  <c:v>Nº Casos</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5"/>
              <c:layout>
                <c:manualLayout>
                  <c:x val="0"/>
                  <c:y val="-1.526717557251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76-4217-BBD9-28591F502309}"/>
                </c:ext>
              </c:extLst>
            </c:dLbl>
            <c:dLbl>
              <c:idx val="8"/>
              <c:layout>
                <c:manualLayout>
                  <c:x val="3.8338424183695999E-3"/>
                  <c:y val="7.2702464538502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76-4217-BBD9-28591F502309}"/>
                </c:ext>
              </c:extLst>
            </c:dLbl>
            <c:dLbl>
              <c:idx val="9"/>
              <c:layout>
                <c:manualLayout>
                  <c:x val="3.8336688863722895E-3"/>
                  <c:y val="8.6271165562788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76-4217-BBD9-28591F502309}"/>
                </c:ext>
              </c:extLst>
            </c:dLbl>
            <c:dLbl>
              <c:idx val="10"/>
              <c:layout>
                <c:manualLayout>
                  <c:x val="-1.6161426658878756E-16"/>
                  <c:y val="4.9078522224433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76-4217-BBD9-28591F50230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'P_Defunciones '!$H$11:$H$21</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'P_Defunciones '!$I$11:$I$21</c:f>
              <c:numCache>
                <c:formatCode>_-* #,##0_-;\-* #,##0_-;_-* "-"??_-;_-@_-</c:formatCode>
                <c:ptCount val="11"/>
                <c:pt idx="0">
                  <c:v>59714</c:v>
                </c:pt>
                <c:pt idx="1">
                  <c:v>61681</c:v>
                </c:pt>
                <c:pt idx="2">
                  <c:v>62304</c:v>
                </c:pt>
                <c:pt idx="3">
                  <c:v>63511</c:v>
                </c:pt>
                <c:pt idx="4">
                  <c:v>64206</c:v>
                </c:pt>
                <c:pt idx="5">
                  <c:v>63788</c:v>
                </c:pt>
                <c:pt idx="6">
                  <c:v>65391</c:v>
                </c:pt>
                <c:pt idx="7">
                  <c:v>68304</c:v>
                </c:pt>
                <c:pt idx="8">
                  <c:v>70144</c:v>
                </c:pt>
                <c:pt idx="9">
                  <c:v>71007</c:v>
                </c:pt>
                <c:pt idx="10">
                  <c:v>74220</c:v>
                </c:pt>
              </c:numCache>
            </c:numRef>
          </c:val>
          <c:extLst>
            <c:ext xmlns:c16="http://schemas.microsoft.com/office/drawing/2014/chart" uri="{C3380CC4-5D6E-409C-BE32-E72D297353CC}">
              <c16:uniqueId val="{00000004-5376-4217-BBD9-28591F502309}"/>
            </c:ext>
          </c:extLst>
        </c:ser>
        <c:dLbls>
          <c:showLegendKey val="0"/>
          <c:showVal val="0"/>
          <c:showCatName val="0"/>
          <c:showSerName val="0"/>
          <c:showPercent val="0"/>
          <c:showBubbleSize val="0"/>
        </c:dLbls>
        <c:gapWidth val="219"/>
        <c:overlap val="-27"/>
        <c:axId val="337758287"/>
        <c:axId val="354618511"/>
      </c:barChart>
      <c:lineChart>
        <c:grouping val="standard"/>
        <c:varyColors val="0"/>
        <c:ser>
          <c:idx val="1"/>
          <c:order val="1"/>
          <c:tx>
            <c:strRef>
              <c:f>'P_Defunciones '!$J$10</c:f>
              <c:strCache>
                <c:ptCount val="1"/>
                <c:pt idx="0">
                  <c:v>Tasas</c:v>
                </c:pt>
              </c:strCache>
            </c:strRef>
          </c:tx>
          <c:spPr>
            <a:ln w="15875" cap="rnd">
              <a:solidFill>
                <a:schemeClr val="accent2"/>
              </a:solidFill>
              <a:round/>
            </a:ln>
            <a:effectLst/>
          </c:spPr>
          <c:marker>
            <c:symbol val="none"/>
          </c:marker>
          <c:dLbls>
            <c:dLbl>
              <c:idx val="8"/>
              <c:layout>
                <c:manualLayout>
                  <c:x val="-0.05"/>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76-4217-BBD9-28591F502309}"/>
                </c:ext>
              </c:extLst>
            </c:dLbl>
            <c:dLbl>
              <c:idx val="9"/>
              <c:layout>
                <c:manualLayout>
                  <c:x val="-3.888888888888889E-2"/>
                  <c:y val="-9.722222222222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76-4217-BBD9-28591F502309}"/>
                </c:ext>
              </c:extLst>
            </c:dLbl>
            <c:dLbl>
              <c:idx val="10"/>
              <c:layout>
                <c:manualLayout>
                  <c:x val="-5.00000000000001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76-4217-BBD9-28591F50230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'P_Defunciones '!$H$11:$H$21</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'P_Defunciones '!$J$11:$J$21</c:f>
              <c:numCache>
                <c:formatCode>_-* #,##0.0_-;\-* #,##0.0_-;_-* "-"??_-;_-@_-</c:formatCode>
                <c:ptCount val="11"/>
                <c:pt idx="0">
                  <c:v>4.0515733245617316</c:v>
                </c:pt>
                <c:pt idx="1">
                  <c:v>4.1087172403723153</c:v>
                </c:pt>
                <c:pt idx="2">
                  <c:v>4.08111103374456</c:v>
                </c:pt>
                <c:pt idx="3">
                  <c:v>4.091947070586361</c:v>
                </c:pt>
                <c:pt idx="4">
                  <c:v>4.0701756966148874</c:v>
                </c:pt>
                <c:pt idx="5">
                  <c:v>3.9799179733090684</c:v>
                </c:pt>
                <c:pt idx="6">
                  <c:v>4.0169314233860831</c:v>
                </c:pt>
                <c:pt idx="7">
                  <c:v>4.1324409074381396</c:v>
                </c:pt>
                <c:pt idx="8">
                  <c:v>4.1809677631435029</c:v>
                </c:pt>
                <c:pt idx="9">
                  <c:v>4.1711389399819359</c:v>
                </c:pt>
                <c:pt idx="10">
                  <c:v>4.3</c:v>
                </c:pt>
              </c:numCache>
            </c:numRef>
          </c:val>
          <c:smooth val="0"/>
          <c:extLst>
            <c:ext xmlns:c16="http://schemas.microsoft.com/office/drawing/2014/chart" uri="{C3380CC4-5D6E-409C-BE32-E72D297353CC}">
              <c16:uniqueId val="{00000008-5376-4217-BBD9-28591F502309}"/>
            </c:ext>
          </c:extLst>
        </c:ser>
        <c:dLbls>
          <c:showLegendKey val="0"/>
          <c:showVal val="0"/>
          <c:showCatName val="0"/>
          <c:showSerName val="0"/>
          <c:showPercent val="0"/>
          <c:showBubbleSize val="0"/>
        </c:dLbls>
        <c:marker val="1"/>
        <c:smooth val="0"/>
        <c:axId val="361047119"/>
        <c:axId val="354619343"/>
      </c:lineChart>
      <c:catAx>
        <c:axId val="337758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354618511"/>
        <c:crosses val="autoZero"/>
        <c:auto val="1"/>
        <c:lblAlgn val="ctr"/>
        <c:lblOffset val="100"/>
        <c:noMultiLvlLbl val="0"/>
      </c:catAx>
      <c:valAx>
        <c:axId val="354618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r>
                  <a:rPr lang="es-ES" sz="900" b="1" i="0" u="none" strike="noStrike" cap="all" baseline="0"/>
                  <a:t>Tendencia de Defunciones Generales en Ecuador 2007 -2019 </a:t>
                </a:r>
                <a:endParaRPr lang="es-ES"/>
              </a:p>
            </c:rich>
          </c:tx>
          <c:overlay val="0"/>
          <c:spPr>
            <a:noFill/>
            <a:ln>
              <a:noFill/>
            </a:ln>
            <a:effectLst/>
          </c:spPr>
          <c:txPr>
            <a:bodyPr rot="-54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E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337758287"/>
        <c:crosses val="autoZero"/>
        <c:crossBetween val="between"/>
      </c:valAx>
      <c:valAx>
        <c:axId val="354619343"/>
        <c:scaling>
          <c:orientation val="minMax"/>
        </c:scaling>
        <c:delete val="0"/>
        <c:axPos val="r"/>
        <c:title>
          <c:tx>
            <c:rich>
              <a:bodyPr rot="5400000" spcFirstLastPara="1" vertOverflow="ellipsis" wrap="square" anchor="ctr" anchorCtr="1"/>
              <a:lstStyle/>
              <a:p>
                <a:pPr>
                  <a:defRPr sz="900" b="0" i="0" u="none" strike="noStrike" kern="1200" cap="all" baseline="0">
                    <a:solidFill>
                      <a:sysClr val="windowText" lastClr="000000"/>
                    </a:solidFill>
                    <a:latin typeface="+mn-lt"/>
                    <a:ea typeface="+mn-ea"/>
                    <a:cs typeface="+mn-cs"/>
                  </a:defRPr>
                </a:pPr>
                <a:r>
                  <a:rPr lang="es-ES" sz="900" b="1" i="0" u="none" strike="noStrike" cap="all" baseline="0"/>
                  <a:t>Tasas de Defunciones Generales </a:t>
                </a:r>
                <a:endParaRPr lang="es-ES"/>
              </a:p>
            </c:rich>
          </c:tx>
          <c:overlay val="0"/>
          <c:spPr>
            <a:noFill/>
            <a:ln>
              <a:noFill/>
            </a:ln>
            <a:effectLst/>
          </c:spPr>
          <c:txPr>
            <a:bodyPr rot="5400000" spcFirstLastPara="1" vertOverflow="ellipsis" wrap="square" anchor="ctr" anchorCtr="1"/>
            <a:lstStyle/>
            <a:p>
              <a:pPr>
                <a:defRPr sz="900" b="0" i="0" u="none" strike="noStrike" kern="1200" cap="all" baseline="0">
                  <a:solidFill>
                    <a:sysClr val="windowText" lastClr="000000"/>
                  </a:solidFill>
                  <a:latin typeface="+mn-lt"/>
                  <a:ea typeface="+mn-ea"/>
                  <a:cs typeface="+mn-cs"/>
                </a:defRPr>
              </a:pPr>
              <a:endParaRPr lang="es-E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361047119"/>
        <c:crosses val="max"/>
        <c:crossBetween val="between"/>
      </c:valAx>
      <c:catAx>
        <c:axId val="361047119"/>
        <c:scaling>
          <c:orientation val="minMax"/>
        </c:scaling>
        <c:delete val="1"/>
        <c:axPos val="b"/>
        <c:numFmt formatCode="General" sourceLinked="1"/>
        <c:majorTickMark val="none"/>
        <c:minorTickMark val="none"/>
        <c:tickLblPos val="nextTo"/>
        <c:crossAx val="3546193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2761398823185E-4"/>
          <c:y val="0.1902314814814815"/>
          <c:w val="0.34417691323425631"/>
          <c:h val="0.61127260134149886"/>
        </c:manualLayout>
      </c:layout>
      <c:doughnut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8AE8-40A6-BB4F-8A81CD27E3DB}"/>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8AE8-40A6-BB4F-8A81CD27E3DB}"/>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8AE8-40A6-BB4F-8A81CD27E3DB}"/>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8AE8-40A6-BB4F-8A81CD27E3DB}"/>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8AE8-40A6-BB4F-8A81CD27E3DB}"/>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8AE8-40A6-BB4F-8A81CD27E3DB}"/>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8AE8-40A6-BB4F-8A81CD27E3DB}"/>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8AE8-40A6-BB4F-8A81CD27E3DB}"/>
              </c:ext>
            </c:extLst>
          </c:dPt>
          <c:dPt>
            <c:idx val="8"/>
            <c:bubble3D val="0"/>
            <c:spPr>
              <a:solidFill>
                <a:sysClr val="window" lastClr="FFFFFF"/>
              </a:solidFill>
              <a:ln w="9525" cap="flat" cmpd="sng" algn="ctr">
                <a:noFill/>
                <a:round/>
              </a:ln>
              <a:effectLst/>
            </c:spPr>
            <c:extLst>
              <c:ext xmlns:c16="http://schemas.microsoft.com/office/drawing/2014/chart" uri="{C3380CC4-5D6E-409C-BE32-E72D297353CC}">
                <c16:uniqueId val="{00000011-8AE8-40A6-BB4F-8A81CD27E3DB}"/>
              </c:ext>
            </c:extLst>
          </c:dPt>
          <c:dLbls>
            <c:dLbl>
              <c:idx val="0"/>
              <c:layout>
                <c:manualLayout>
                  <c:x val="0.13294231284731359"/>
                  <c:y val="-0.19444426217556138"/>
                </c:manualLayout>
              </c:layout>
              <c:showLegendKey val="0"/>
              <c:showVal val="1"/>
              <c:showCatName val="0"/>
              <c:showSerName val="0"/>
              <c:showPercent val="0"/>
              <c:showBubbleSize val="0"/>
              <c:extLst>
                <c:ext xmlns:c15="http://schemas.microsoft.com/office/drawing/2012/chart" uri="{CE6537A1-D6FC-4f65-9D91-7224C49458BB}">
                  <c15:layout>
                    <c:manualLayout>
                      <c:w val="7.7041271024569188E-2"/>
                      <c:h val="6.4745552639253412E-2"/>
                    </c:manualLayout>
                  </c15:layout>
                </c:ext>
                <c:ext xmlns:c16="http://schemas.microsoft.com/office/drawing/2014/chart" uri="{C3380CC4-5D6E-409C-BE32-E72D297353CC}">
                  <c16:uniqueId val="{00000001-8AE8-40A6-BB4F-8A81CD27E3DB}"/>
                </c:ext>
              </c:extLst>
            </c:dLbl>
            <c:dLbl>
              <c:idx val="1"/>
              <c:layout>
                <c:manualLayout>
                  <c:x val="7.2987936465191722E-2"/>
                  <c:y val="-0.28935185185185186"/>
                </c:manualLayout>
              </c:layout>
              <c:showLegendKey val="0"/>
              <c:showVal val="1"/>
              <c:showCatName val="0"/>
              <c:showSerName val="0"/>
              <c:showPercent val="0"/>
              <c:showBubbleSize val="0"/>
              <c:extLst>
                <c:ext xmlns:c15="http://schemas.microsoft.com/office/drawing/2012/chart" uri="{CE6537A1-D6FC-4f65-9D91-7224C49458BB}">
                  <c15:layout>
                    <c:manualLayout>
                      <c:w val="7.7041271024569188E-2"/>
                      <c:h val="5.0856663750364538E-2"/>
                    </c:manualLayout>
                  </c15:layout>
                </c:ext>
                <c:ext xmlns:c16="http://schemas.microsoft.com/office/drawing/2014/chart" uri="{C3380CC4-5D6E-409C-BE32-E72D297353CC}">
                  <c16:uniqueId val="{00000003-8AE8-40A6-BB4F-8A81CD27E3DB}"/>
                </c:ext>
              </c:extLst>
            </c:dLbl>
            <c:dLbl>
              <c:idx val="2"/>
              <c:layout>
                <c:manualLayout>
                  <c:x val="8.341478453164769E-2"/>
                  <c:y val="-0.29166666666666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E8-40A6-BB4F-8A81CD27E3DB}"/>
                </c:ext>
              </c:extLst>
            </c:dLbl>
            <c:dLbl>
              <c:idx val="3"/>
              <c:layout>
                <c:manualLayout>
                  <c:x val="9.1234920581489673E-2"/>
                  <c:y val="-0.236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E8-40A6-BB4F-8A81CD27E3DB}"/>
                </c:ext>
              </c:extLst>
            </c:dLbl>
            <c:dLbl>
              <c:idx val="4"/>
              <c:layout>
                <c:manualLayout>
                  <c:x val="0.10426848066455968"/>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E8-40A6-BB4F-8A81CD27E3DB}"/>
                </c:ext>
              </c:extLst>
            </c:dLbl>
            <c:dLbl>
              <c:idx val="5"/>
              <c:layout>
                <c:manualLayout>
                  <c:x val="0.10166176864794568"/>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E8-40A6-BB4F-8A81CD27E3DB}"/>
                </c:ext>
              </c:extLst>
            </c:dLbl>
            <c:dLbl>
              <c:idx val="6"/>
              <c:layout>
                <c:manualLayout>
                  <c:x val="0.10948190469778767"/>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E8-40A6-BB4F-8A81CD27E3DB}"/>
                </c:ext>
              </c:extLst>
            </c:dLbl>
            <c:dLbl>
              <c:idx val="7"/>
              <c:layout>
                <c:manualLayout>
                  <c:x val="0.15900943301345347"/>
                  <c:y val="7.1759259259259273E-2"/>
                </c:manualLayout>
              </c:layout>
              <c:showLegendKey val="0"/>
              <c:showVal val="1"/>
              <c:showCatName val="0"/>
              <c:showSerName val="0"/>
              <c:showPercent val="0"/>
              <c:showBubbleSize val="0"/>
              <c:extLst>
                <c:ext xmlns:c15="http://schemas.microsoft.com/office/drawing/2012/chart" uri="{CE6537A1-D6FC-4f65-9D91-7224C49458BB}">
                  <c15:layout>
                    <c:manualLayout>
                      <c:w val="8.6777443033079785E-2"/>
                      <c:h val="7.50233304170312E-2"/>
                    </c:manualLayout>
                  </c15:layout>
                </c:ext>
                <c:ext xmlns:c16="http://schemas.microsoft.com/office/drawing/2014/chart" uri="{C3380CC4-5D6E-409C-BE32-E72D297353CC}">
                  <c16:uniqueId val="{0000000F-8AE8-40A6-BB4F-8A81CD27E3DB}"/>
                </c:ext>
              </c:extLst>
            </c:dLbl>
            <c:dLbl>
              <c:idx val="8"/>
              <c:delete val="1"/>
              <c:extLst>
                <c:ext xmlns:c15="http://schemas.microsoft.com/office/drawing/2012/chart" uri="{CE6537A1-D6FC-4f65-9D91-7224C49458BB}"/>
                <c:ext xmlns:c16="http://schemas.microsoft.com/office/drawing/2014/chart" uri="{C3380CC4-5D6E-409C-BE32-E72D297353CC}">
                  <c16:uniqueId val="{00000011-8AE8-40A6-BB4F-8A81CD27E3DB}"/>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1"/>
            <c:leaderLines>
              <c:spPr>
                <a:ln w="9525">
                  <a:solidFill>
                    <a:sysClr val="windowText" lastClr="000000"/>
                  </a:solidFill>
                </a:ln>
                <a:effectLst/>
              </c:spPr>
            </c:leaderLines>
            <c:extLst>
              <c:ext xmlns:c15="http://schemas.microsoft.com/office/drawing/2012/chart" uri="{CE6537A1-D6FC-4f65-9D91-7224C49458BB}"/>
            </c:extLst>
          </c:dLbls>
          <c:cat>
            <c:strRef>
              <c:f>'P_Defunciones '!$H$60:$H$67</c:f>
              <c:strCache>
                <c:ptCount val="8"/>
                <c:pt idx="0">
                  <c:v>Ciertas afecciones originadas en el período prenatal</c:v>
                </c:pt>
                <c:pt idx="1">
                  <c:v>Malformaciones congénitas, deformidades y anomalías cromosómicas</c:v>
                </c:pt>
                <c:pt idx="2">
                  <c:v>Influenza y neumonía</c:v>
                </c:pt>
                <c:pt idx="3">
                  <c:v>Accidentes de transporte terrestre</c:v>
                </c:pt>
                <c:pt idx="4">
                  <c:v>Accidentes que obstruyen la respiración</c:v>
                </c:pt>
                <c:pt idx="5">
                  <c:v>Neoplasia maligna del tejido linfático, hematopoyético y afinies</c:v>
                </c:pt>
                <c:pt idx="6">
                  <c:v>Ahogamiento y sumersión accidentales</c:v>
                </c:pt>
                <c:pt idx="7">
                  <c:v>Otras causas</c:v>
                </c:pt>
              </c:strCache>
            </c:strRef>
          </c:cat>
          <c:val>
            <c:numRef>
              <c:f>'P_Defunciones '!$J$60:$J$68</c:f>
              <c:numCache>
                <c:formatCode>_-* #,##0_-;\-* #,##0_-;_-* "-"??_-;_-@_-</c:formatCode>
                <c:ptCount val="9"/>
                <c:pt idx="0">
                  <c:v>1729</c:v>
                </c:pt>
                <c:pt idx="1">
                  <c:v>940</c:v>
                </c:pt>
                <c:pt idx="2">
                  <c:v>339</c:v>
                </c:pt>
                <c:pt idx="3">
                  <c:v>162</c:v>
                </c:pt>
                <c:pt idx="4">
                  <c:v>136</c:v>
                </c:pt>
                <c:pt idx="5">
                  <c:v>86</c:v>
                </c:pt>
                <c:pt idx="6">
                  <c:v>66</c:v>
                </c:pt>
                <c:pt idx="7">
                  <c:v>1169</c:v>
                </c:pt>
                <c:pt idx="8" formatCode="General">
                  <c:v>4627</c:v>
                </c:pt>
              </c:numCache>
            </c:numRef>
          </c:val>
          <c:extLst>
            <c:ext xmlns:c16="http://schemas.microsoft.com/office/drawing/2014/chart" uri="{C3380CC4-5D6E-409C-BE32-E72D297353CC}">
              <c16:uniqueId val="{00000012-8AE8-40A6-BB4F-8A81CD27E3DB}"/>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manualLayout>
          <c:xMode val="edge"/>
          <c:yMode val="edge"/>
          <c:x val="0.41987069887385936"/>
          <c:y val="5.294728783902012E-2"/>
          <c:w val="0.5749158770929127"/>
          <c:h val="0.94705271216097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2761398823185E-4"/>
          <c:y val="0.1902314814814815"/>
          <c:w val="0.34417691323425631"/>
          <c:h val="0.61127260134149886"/>
        </c:manualLayout>
      </c:layout>
      <c:doughnut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4E21-4A52-B010-28F36B49FA26}"/>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4E21-4A52-B010-28F36B49FA26}"/>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4E21-4A52-B010-28F36B49FA26}"/>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4E21-4A52-B010-28F36B49FA26}"/>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4E21-4A52-B010-28F36B49FA26}"/>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4E21-4A52-B010-28F36B49FA26}"/>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4E21-4A52-B010-28F36B49FA26}"/>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4E21-4A52-B010-28F36B49FA26}"/>
              </c:ext>
            </c:extLst>
          </c:dPt>
          <c:dPt>
            <c:idx val="8"/>
            <c:bubble3D val="0"/>
            <c:spPr>
              <a:noFill/>
              <a:ln w="9525" cap="flat" cmpd="sng" algn="ctr">
                <a:noFill/>
                <a:round/>
              </a:ln>
              <a:effectLst/>
            </c:spPr>
            <c:extLst>
              <c:ext xmlns:c16="http://schemas.microsoft.com/office/drawing/2014/chart" uri="{C3380CC4-5D6E-409C-BE32-E72D297353CC}">
                <c16:uniqueId val="{00000011-4E21-4A52-B010-28F36B49FA26}"/>
              </c:ext>
            </c:extLst>
          </c:dPt>
          <c:dLbls>
            <c:dLbl>
              <c:idx val="0"/>
              <c:layout>
                <c:manualLayout>
                  <c:x val="0.18507655317959348"/>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1-4A52-B010-28F36B49FA26}"/>
                </c:ext>
              </c:extLst>
            </c:dLbl>
            <c:dLbl>
              <c:idx val="1"/>
              <c:layout>
                <c:manualLayout>
                  <c:x val="0.12512217679747156"/>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21-4A52-B010-28F36B49FA26}"/>
                </c:ext>
              </c:extLst>
            </c:dLbl>
            <c:dLbl>
              <c:idx val="2"/>
              <c:layout>
                <c:manualLayout>
                  <c:x val="9.9055056631331698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21-4A52-B010-28F36B49FA26}"/>
                </c:ext>
              </c:extLst>
            </c:dLbl>
            <c:dLbl>
              <c:idx val="3"/>
              <c:layout>
                <c:manualLayout>
                  <c:x val="8.3414784531647787E-2"/>
                  <c:y val="-4.62962962962967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21-4A52-B010-28F36B49FA26}"/>
                </c:ext>
              </c:extLst>
            </c:dLbl>
            <c:dLbl>
              <c:idx val="4"/>
              <c:layout>
                <c:manualLayout>
                  <c:x val="7.5594648481805762E-2"/>
                  <c:y val="4.629629629629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21-4A52-B010-28F36B49FA26}"/>
                </c:ext>
              </c:extLst>
            </c:dLbl>
            <c:dLbl>
              <c:idx val="5"/>
              <c:layout>
                <c:manualLayout>
                  <c:x val="7.8201360498419761E-2"/>
                  <c:y val="0.134259259259259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21-4A52-B010-28F36B49FA26}"/>
                </c:ext>
              </c:extLst>
            </c:dLbl>
            <c:dLbl>
              <c:idx val="6"/>
              <c:layout>
                <c:manualLayout>
                  <c:x val="7.0381224448577778E-2"/>
                  <c:y val="0.194444444444444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21-4A52-B010-28F36B49FA26}"/>
                </c:ext>
              </c:extLst>
            </c:dLbl>
            <c:dLbl>
              <c:idx val="7"/>
              <c:layout>
                <c:manualLayout>
                  <c:x val="0.10426848066455968"/>
                  <c:y val="0.120370370370370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21-4A52-B010-28F36B49FA26}"/>
                </c:ext>
              </c:extLst>
            </c:dLbl>
            <c:dLbl>
              <c:idx val="8"/>
              <c:delete val="1"/>
              <c:extLst>
                <c:ext xmlns:c15="http://schemas.microsoft.com/office/drawing/2012/chart" uri="{CE6537A1-D6FC-4f65-9D91-7224C49458BB}"/>
                <c:ext xmlns:c16="http://schemas.microsoft.com/office/drawing/2014/chart" uri="{C3380CC4-5D6E-409C-BE32-E72D297353CC}">
                  <c16:uniqueId val="{00000011-4E21-4A52-B010-28F36B49FA26}"/>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1"/>
            <c:leaderLines>
              <c:spPr>
                <a:ln w="9525">
                  <a:solidFill>
                    <a:sysClr val="windowText" lastClr="000000"/>
                  </a:solidFill>
                </a:ln>
                <a:effectLst/>
              </c:spPr>
            </c:leaderLines>
            <c:extLst>
              <c:ext xmlns:c15="http://schemas.microsoft.com/office/drawing/2012/chart" uri="{CE6537A1-D6FC-4f65-9D91-7224C49458BB}"/>
            </c:extLst>
          </c:dLbls>
          <c:cat>
            <c:strRef>
              <c:f>'P_Defunciones '!$H$76:$H$83</c:f>
              <c:strCache>
                <c:ptCount val="8"/>
                <c:pt idx="0">
                  <c:v>Lesiones autoinflingidas intencionalmente (Suicidio)</c:v>
                </c:pt>
                <c:pt idx="1">
                  <c:v>Accidentes de transporte terrestre</c:v>
                </c:pt>
                <c:pt idx="2">
                  <c:v>Eventos de intención no determinada</c:v>
                </c:pt>
                <c:pt idx="3">
                  <c:v>Neoplasia maligna del tejido linfático, hematopoyético y afinies</c:v>
                </c:pt>
                <c:pt idx="4">
                  <c:v>Ahogamiento y sumersión accidentales</c:v>
                </c:pt>
                <c:pt idx="5">
                  <c:v>Influenza y neumonía</c:v>
                </c:pt>
                <c:pt idx="6">
                  <c:v>Agresiones (Homicidios)</c:v>
                </c:pt>
                <c:pt idx="7">
                  <c:v>otras causas</c:v>
                </c:pt>
              </c:strCache>
            </c:strRef>
          </c:cat>
          <c:val>
            <c:numRef>
              <c:f>'P_Defunciones '!$J$76:$J$84</c:f>
              <c:numCache>
                <c:formatCode>_-* #,##0_-;\-* #,##0_-;_-* "-"??_-;_-@_-</c:formatCode>
                <c:ptCount val="9"/>
                <c:pt idx="0">
                  <c:v>108</c:v>
                </c:pt>
                <c:pt idx="1">
                  <c:v>108</c:v>
                </c:pt>
                <c:pt idx="2">
                  <c:v>69</c:v>
                </c:pt>
                <c:pt idx="3">
                  <c:v>63</c:v>
                </c:pt>
                <c:pt idx="4">
                  <c:v>30</c:v>
                </c:pt>
                <c:pt idx="5">
                  <c:v>26</c:v>
                </c:pt>
                <c:pt idx="6">
                  <c:v>21</c:v>
                </c:pt>
                <c:pt idx="7">
                  <c:v>405</c:v>
                </c:pt>
                <c:pt idx="8" formatCode="General">
                  <c:v>830</c:v>
                </c:pt>
              </c:numCache>
            </c:numRef>
          </c:val>
          <c:extLst>
            <c:ext xmlns:c16="http://schemas.microsoft.com/office/drawing/2014/chart" uri="{C3380CC4-5D6E-409C-BE32-E72D297353CC}">
              <c16:uniqueId val="{00000012-4E21-4A52-B010-28F36B49FA26}"/>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manualLayout>
          <c:xMode val="edge"/>
          <c:yMode val="edge"/>
          <c:x val="0.41987069887385936"/>
          <c:y val="5.294728783902012E-2"/>
          <c:w val="0.5749158770929127"/>
          <c:h val="0.94705271216097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2761398823185E-4"/>
          <c:y val="0.1902314814814815"/>
          <c:w val="0.34417691323425631"/>
          <c:h val="0.61127260134149886"/>
        </c:manualLayout>
      </c:layout>
      <c:doughnut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F390-4D01-A871-1F71FDE02A26}"/>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F390-4D01-A871-1F71FDE02A26}"/>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F390-4D01-A871-1F71FDE02A26}"/>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F390-4D01-A871-1F71FDE02A26}"/>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F390-4D01-A871-1F71FDE02A26}"/>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F390-4D01-A871-1F71FDE02A26}"/>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F390-4D01-A871-1F71FDE02A26}"/>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F390-4D01-A871-1F71FDE02A26}"/>
              </c:ext>
            </c:extLst>
          </c:dPt>
          <c:dPt>
            <c:idx val="8"/>
            <c:bubble3D val="0"/>
            <c:spPr>
              <a:noFill/>
              <a:ln w="9525" cap="flat" cmpd="sng" algn="ctr">
                <a:noFill/>
                <a:round/>
              </a:ln>
              <a:effectLst/>
            </c:spPr>
            <c:extLst>
              <c:ext xmlns:c16="http://schemas.microsoft.com/office/drawing/2014/chart" uri="{C3380CC4-5D6E-409C-BE32-E72D297353CC}">
                <c16:uniqueId val="{00000011-F390-4D01-A871-1F71FDE02A26}"/>
              </c:ext>
            </c:extLst>
          </c:dPt>
          <c:dLbls>
            <c:dLbl>
              <c:idx val="0"/>
              <c:layout>
                <c:manualLayout>
                  <c:x val="0.1511892969636115"/>
                  <c:y val="-0.16666666666666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90-4D01-A871-1F71FDE02A26}"/>
                </c:ext>
              </c:extLst>
            </c:dLbl>
            <c:dLbl>
              <c:idx val="1"/>
              <c:layout>
                <c:manualLayout>
                  <c:x val="9.1234920581489673E-2"/>
                  <c:y val="-0.14351851851851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90-4D01-A871-1F71FDE02A26}"/>
                </c:ext>
              </c:extLst>
            </c:dLbl>
            <c:dLbl>
              <c:idx val="2"/>
              <c:layout>
                <c:manualLayout>
                  <c:x val="7.5594648481805721E-2"/>
                  <c:y val="-9.722222222222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90-4D01-A871-1F71FDE02A26}"/>
                </c:ext>
              </c:extLst>
            </c:dLbl>
            <c:dLbl>
              <c:idx val="3"/>
              <c:layout>
                <c:manualLayout>
                  <c:x val="6.2561088398735809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90-4D01-A871-1F71FDE02A26}"/>
                </c:ext>
              </c:extLst>
            </c:dLbl>
            <c:dLbl>
              <c:idx val="4"/>
              <c:layout>
                <c:manualLayout>
                  <c:x val="6.25610883987357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90-4D01-A871-1F71FDE02A26}"/>
                </c:ext>
              </c:extLst>
            </c:dLbl>
            <c:dLbl>
              <c:idx val="5"/>
              <c:layout>
                <c:manualLayout>
                  <c:x val="7.298793646519168E-2"/>
                  <c:y val="8.3333333333333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90-4D01-A871-1F71FDE02A26}"/>
                </c:ext>
              </c:extLst>
            </c:dLbl>
            <c:dLbl>
              <c:idx val="6"/>
              <c:layout>
                <c:manualLayout>
                  <c:x val="7.0381224448577737E-2"/>
                  <c:y val="0.16666666666666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90-4D01-A871-1F71FDE02A26}"/>
                </c:ext>
              </c:extLst>
            </c:dLbl>
            <c:dLbl>
              <c:idx val="7"/>
              <c:layout>
                <c:manualLayout>
                  <c:x val="0.11730204074762959"/>
                  <c:y val="0.111111111111110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90-4D01-A871-1F71FDE02A26}"/>
                </c:ext>
              </c:extLst>
            </c:dLbl>
            <c:dLbl>
              <c:idx val="8"/>
              <c:delete val="1"/>
              <c:extLst>
                <c:ext xmlns:c15="http://schemas.microsoft.com/office/drawing/2012/chart" uri="{CE6537A1-D6FC-4f65-9D91-7224C49458BB}"/>
                <c:ext xmlns:c16="http://schemas.microsoft.com/office/drawing/2014/chart" uri="{C3380CC4-5D6E-409C-BE32-E72D297353CC}">
                  <c16:uniqueId val="{00000011-F390-4D01-A871-1F71FDE02A26}"/>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1"/>
            <c:leaderLines>
              <c:spPr>
                <a:ln w="9525">
                  <a:solidFill>
                    <a:sysClr val="windowText" lastClr="000000"/>
                  </a:solidFill>
                </a:ln>
                <a:effectLst/>
              </c:spPr>
            </c:leaderLines>
            <c:extLst>
              <c:ext xmlns:c15="http://schemas.microsoft.com/office/drawing/2012/chart" uri="{CE6537A1-D6FC-4f65-9D91-7224C49458BB}"/>
            </c:extLst>
          </c:dLbls>
          <c:cat>
            <c:strRef>
              <c:f>'P_Defunciones '!$H$93:$H$100</c:f>
              <c:strCache>
                <c:ptCount val="8"/>
                <c:pt idx="0">
                  <c:v>Accidentes de transporte terrestre</c:v>
                </c:pt>
                <c:pt idx="1">
                  <c:v>Agresiones (Homicidios)</c:v>
                </c:pt>
                <c:pt idx="2">
                  <c:v>Lesiones autoinflingidas intencionalmente (Suicidio)</c:v>
                </c:pt>
                <c:pt idx="3">
                  <c:v>Eventos de intención no determinada</c:v>
                </c:pt>
                <c:pt idx="4">
                  <c:v> Enfermedad por virus de la inmunodeficiencia (VIH)</c:v>
                </c:pt>
                <c:pt idx="5">
                  <c:v>Enfermedades isquémicas del corazón</c:v>
                </c:pt>
                <c:pt idx="6">
                  <c:v>Neoplasia maligna del tejido linfático, hematopoyético y afinies</c:v>
                </c:pt>
                <c:pt idx="7">
                  <c:v>Otras causas</c:v>
                </c:pt>
              </c:strCache>
            </c:strRef>
          </c:cat>
          <c:val>
            <c:numRef>
              <c:f>'P_Defunciones '!$J$93:$J$101</c:f>
              <c:numCache>
                <c:formatCode>_-* #,##0_-;\-* #,##0_-;_-* "-"??_-;_-@_-</c:formatCode>
                <c:ptCount val="9"/>
                <c:pt idx="0">
                  <c:v>1054</c:v>
                </c:pt>
                <c:pt idx="1">
                  <c:v>294</c:v>
                </c:pt>
                <c:pt idx="2">
                  <c:v>287</c:v>
                </c:pt>
                <c:pt idx="3">
                  <c:v>261</c:v>
                </c:pt>
                <c:pt idx="4">
                  <c:v>148</c:v>
                </c:pt>
                <c:pt idx="5">
                  <c:v>120</c:v>
                </c:pt>
                <c:pt idx="6">
                  <c:v>117</c:v>
                </c:pt>
                <c:pt idx="7">
                  <c:v>1690</c:v>
                </c:pt>
                <c:pt idx="8" formatCode="General">
                  <c:v>3971</c:v>
                </c:pt>
              </c:numCache>
            </c:numRef>
          </c:val>
          <c:extLst>
            <c:ext xmlns:c16="http://schemas.microsoft.com/office/drawing/2014/chart" uri="{C3380CC4-5D6E-409C-BE32-E72D297353CC}">
              <c16:uniqueId val="{00000012-F390-4D01-A871-1F71FDE02A26}"/>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manualLayout>
          <c:xMode val="edge"/>
          <c:yMode val="edge"/>
          <c:x val="0.41987069887385936"/>
          <c:y val="5.294728783902012E-2"/>
          <c:w val="0.5749158770929127"/>
          <c:h val="0.94705271216097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2761398823185E-4"/>
          <c:y val="0.1902314814814815"/>
          <c:w val="0.34417691323425631"/>
          <c:h val="0.61127260134149886"/>
        </c:manualLayout>
      </c:layout>
      <c:doughnut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7DE8-487F-9964-91FC7571F1E5}"/>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7DE8-487F-9964-91FC7571F1E5}"/>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7DE8-487F-9964-91FC7571F1E5}"/>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7DE8-487F-9964-91FC7571F1E5}"/>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7DE8-487F-9964-91FC7571F1E5}"/>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7DE8-487F-9964-91FC7571F1E5}"/>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7DE8-487F-9964-91FC7571F1E5}"/>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7DE8-487F-9964-91FC7571F1E5}"/>
              </c:ext>
            </c:extLst>
          </c:dPt>
          <c:dPt>
            <c:idx val="8"/>
            <c:bubble3D val="0"/>
            <c:spPr>
              <a:noFill/>
              <a:ln w="9525" cap="flat" cmpd="sng" algn="ctr">
                <a:noFill/>
                <a:round/>
              </a:ln>
              <a:effectLst/>
            </c:spPr>
            <c:extLst>
              <c:ext xmlns:c16="http://schemas.microsoft.com/office/drawing/2014/chart" uri="{C3380CC4-5D6E-409C-BE32-E72D297353CC}">
                <c16:uniqueId val="{00000011-7DE8-487F-9964-91FC7571F1E5}"/>
              </c:ext>
            </c:extLst>
          </c:dPt>
          <c:dLbls>
            <c:dLbl>
              <c:idx val="0"/>
              <c:layout>
                <c:manualLayout>
                  <c:x val="0.20332353729589137"/>
                  <c:y val="-0.134259259259259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E8-487F-9964-91FC7571F1E5}"/>
                </c:ext>
              </c:extLst>
            </c:dLbl>
            <c:dLbl>
              <c:idx val="1"/>
              <c:layout>
                <c:manualLayout>
                  <c:x val="0.16422285704668149"/>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E8-487F-9964-91FC7571F1E5}"/>
                </c:ext>
              </c:extLst>
            </c:dLbl>
            <c:dLbl>
              <c:idx val="2"/>
              <c:layout>
                <c:manualLayout>
                  <c:x val="0.13554902486392759"/>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E8-487F-9964-91FC7571F1E5}"/>
                </c:ext>
              </c:extLst>
            </c:dLbl>
            <c:dLbl>
              <c:idx val="5"/>
              <c:layout>
                <c:manualLayout>
                  <c:x val="9.6448344614717754E-2"/>
                  <c:y val="0.13888888888888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E8-487F-9964-91FC7571F1E5}"/>
                </c:ext>
              </c:extLst>
            </c:dLbl>
            <c:dLbl>
              <c:idx val="8"/>
              <c:delete val="1"/>
              <c:extLst>
                <c:ext xmlns:c15="http://schemas.microsoft.com/office/drawing/2012/chart" uri="{CE6537A1-D6FC-4f65-9D91-7224C49458BB}"/>
                <c:ext xmlns:c16="http://schemas.microsoft.com/office/drawing/2014/chart" uri="{C3380CC4-5D6E-409C-BE32-E72D297353CC}">
                  <c16:uniqueId val="{00000011-7DE8-487F-9964-91FC7571F1E5}"/>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1"/>
            <c:leaderLines>
              <c:spPr>
                <a:ln w="9525">
                  <a:solidFill>
                    <a:sysClr val="windowText" lastClr="000000"/>
                  </a:solidFill>
                </a:ln>
                <a:effectLst/>
              </c:spPr>
            </c:leaderLines>
            <c:extLst>
              <c:ext xmlns:c15="http://schemas.microsoft.com/office/drawing/2012/chart" uri="{CE6537A1-D6FC-4f65-9D91-7224C49458BB}"/>
            </c:extLst>
          </c:dLbls>
          <c:cat>
            <c:strRef>
              <c:f>'P_Defunciones '!$H$110:$H$117</c:f>
              <c:strCache>
                <c:ptCount val="8"/>
                <c:pt idx="0">
                  <c:v>Enfermedades isquémicas del corazón</c:v>
                </c:pt>
                <c:pt idx="1">
                  <c:v>Accidentes de transporte terrestre</c:v>
                </c:pt>
                <c:pt idx="2">
                  <c:v>Diabetes Mellitus</c:v>
                </c:pt>
                <c:pt idx="3">
                  <c:v>Enfermedades cerebrovasculares</c:v>
                </c:pt>
                <c:pt idx="4">
                  <c:v>Cirrosis y otras enfermedades del hígado</c:v>
                </c:pt>
                <c:pt idx="5">
                  <c:v>Neoplasia maligna del estómago</c:v>
                </c:pt>
                <c:pt idx="6">
                  <c:v>Enfermedad por virus de la inmunodeficiencia (VIH)</c:v>
                </c:pt>
                <c:pt idx="7">
                  <c:v>Otras causas</c:v>
                </c:pt>
              </c:strCache>
            </c:strRef>
          </c:cat>
          <c:val>
            <c:numRef>
              <c:f>'P_Defunciones '!$J$110:$J$118</c:f>
              <c:numCache>
                <c:formatCode>_-* #,##0_-;\-* #,##0_-;_-* "-"??_-;_-@_-</c:formatCode>
                <c:ptCount val="9"/>
                <c:pt idx="0">
                  <c:v>1860</c:v>
                </c:pt>
                <c:pt idx="1">
                  <c:v>1422</c:v>
                </c:pt>
                <c:pt idx="2">
                  <c:v>1384</c:v>
                </c:pt>
                <c:pt idx="3">
                  <c:v>1119</c:v>
                </c:pt>
                <c:pt idx="4">
                  <c:v>996</c:v>
                </c:pt>
                <c:pt idx="5">
                  <c:v>602</c:v>
                </c:pt>
                <c:pt idx="6">
                  <c:v>578</c:v>
                </c:pt>
                <c:pt idx="7">
                  <c:v>11369</c:v>
                </c:pt>
                <c:pt idx="8" formatCode="General">
                  <c:v>19330</c:v>
                </c:pt>
              </c:numCache>
            </c:numRef>
          </c:val>
          <c:extLst>
            <c:ext xmlns:c16="http://schemas.microsoft.com/office/drawing/2014/chart" uri="{C3380CC4-5D6E-409C-BE32-E72D297353CC}">
              <c16:uniqueId val="{00000012-7DE8-487F-9964-91FC7571F1E5}"/>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manualLayout>
          <c:xMode val="edge"/>
          <c:yMode val="edge"/>
          <c:x val="0.41987069887385936"/>
          <c:y val="5.294728783902012E-2"/>
          <c:w val="0.5749158770929127"/>
          <c:h val="0.94705271216097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2761398823185E-4"/>
          <c:y val="0.1902314814814815"/>
          <c:w val="0.34417687855243262"/>
          <c:h val="0.54136154855643048"/>
        </c:manualLayout>
      </c:layout>
      <c:doughnut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75AB-40C1-AFA6-7220A2124A27}"/>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75AB-40C1-AFA6-7220A2124A27}"/>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75AB-40C1-AFA6-7220A2124A27}"/>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75AB-40C1-AFA6-7220A2124A27}"/>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75AB-40C1-AFA6-7220A2124A27}"/>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75AB-40C1-AFA6-7220A2124A27}"/>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75AB-40C1-AFA6-7220A2124A27}"/>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75AB-40C1-AFA6-7220A2124A27}"/>
              </c:ext>
            </c:extLst>
          </c:dPt>
          <c:dPt>
            <c:idx val="8"/>
            <c:bubble3D val="0"/>
            <c:spPr>
              <a:noFill/>
              <a:ln w="9525" cap="flat" cmpd="sng" algn="ctr">
                <a:noFill/>
                <a:round/>
              </a:ln>
              <a:effectLst/>
            </c:spPr>
            <c:extLst>
              <c:ext xmlns:c16="http://schemas.microsoft.com/office/drawing/2014/chart" uri="{C3380CC4-5D6E-409C-BE32-E72D297353CC}">
                <c16:uniqueId val="{00000011-75AB-40C1-AFA6-7220A2124A27}"/>
              </c:ext>
            </c:extLst>
          </c:dPt>
          <c:dLbls>
            <c:dLbl>
              <c:idx val="0"/>
              <c:layout>
                <c:manualLayout>
                  <c:x val="0.17725641712975149"/>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AB-40C1-AFA6-7220A2124A27}"/>
                </c:ext>
              </c:extLst>
            </c:dLbl>
            <c:dLbl>
              <c:idx val="1"/>
              <c:layout>
                <c:manualLayout>
                  <c:x val="0.12950699043414277"/>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B-40C1-AFA6-7220A2124A27}"/>
                </c:ext>
              </c:extLst>
            </c:dLbl>
            <c:dLbl>
              <c:idx val="2"/>
              <c:layout>
                <c:manualLayout>
                  <c:x val="0.10596026490066225"/>
                  <c:y val="-1.3888888888888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AB-40C1-AFA6-7220A2124A27}"/>
                </c:ext>
              </c:extLst>
            </c:dLbl>
            <c:dLbl>
              <c:idx val="3"/>
              <c:layout>
                <c:manualLayout>
                  <c:x val="9.1243561442236887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AB-40C1-AFA6-7220A2124A27}"/>
                </c:ext>
              </c:extLst>
            </c:dLbl>
            <c:dLbl>
              <c:idx val="4"/>
              <c:layout>
                <c:manualLayout>
                  <c:x val="7.9470198675496692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AB-40C1-AFA6-7220A2124A27}"/>
                </c:ext>
              </c:extLst>
            </c:dLbl>
            <c:dLbl>
              <c:idx val="5"/>
              <c:layout>
                <c:manualLayout>
                  <c:x val="7.358351729212656E-2"/>
                  <c:y val="0.17592592592592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AB-40C1-AFA6-7220A2124A27}"/>
                </c:ext>
              </c:extLst>
            </c:dLbl>
            <c:dLbl>
              <c:idx val="6"/>
              <c:layout>
                <c:manualLayout>
                  <c:x val="7.0640176600441446E-2"/>
                  <c:y val="0.249999999999999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AB-40C1-AFA6-7220A2124A27}"/>
                </c:ext>
              </c:extLst>
            </c:dLbl>
            <c:dLbl>
              <c:idx val="7"/>
              <c:layout>
                <c:manualLayout>
                  <c:x val="0.10596026490066225"/>
                  <c:y val="0.194444444444444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AB-40C1-AFA6-7220A2124A27}"/>
                </c:ext>
              </c:extLst>
            </c:dLbl>
            <c:dLbl>
              <c:idx val="8"/>
              <c:delete val="1"/>
              <c:extLst>
                <c:ext xmlns:c15="http://schemas.microsoft.com/office/drawing/2012/chart" uri="{CE6537A1-D6FC-4f65-9D91-7224C49458BB}"/>
                <c:ext xmlns:c16="http://schemas.microsoft.com/office/drawing/2014/chart" uri="{C3380CC4-5D6E-409C-BE32-E72D297353CC}">
                  <c16:uniqueId val="{00000011-75AB-40C1-AFA6-7220A2124A2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1"/>
            <c:leaderLines>
              <c:spPr>
                <a:ln w="9525">
                  <a:solidFill>
                    <a:sysClr val="windowText" lastClr="000000"/>
                  </a:solidFill>
                </a:ln>
                <a:effectLst/>
              </c:spPr>
            </c:leaderLines>
            <c:extLst>
              <c:ext xmlns:c15="http://schemas.microsoft.com/office/drawing/2012/chart" uri="{CE6537A1-D6FC-4f65-9D91-7224C49458BB}"/>
            </c:extLst>
          </c:dLbls>
          <c:cat>
            <c:strRef>
              <c:f>'P_Defunciones '!$H$127:$H$134</c:f>
              <c:strCache>
                <c:ptCount val="8"/>
                <c:pt idx="0">
                  <c:v>Enfermedades isquémicas del corazón</c:v>
                </c:pt>
                <c:pt idx="1">
                  <c:v>Diabetes Mellitus</c:v>
                </c:pt>
                <c:pt idx="2">
                  <c:v>Enfermedades cerebrovasculares</c:v>
                </c:pt>
                <c:pt idx="3">
                  <c:v>Influenza y neumonía</c:v>
                </c:pt>
                <c:pt idx="4">
                  <c:v>Enfermedades hipertensivas</c:v>
                </c:pt>
                <c:pt idx="5">
                  <c:v>Enfermedades crónicas de las vías respiratorias inferiores</c:v>
                </c:pt>
                <c:pt idx="6">
                  <c:v>Enfermedades del sistema urinario</c:v>
                </c:pt>
                <c:pt idx="7">
                  <c:v>Otras causas</c:v>
                </c:pt>
              </c:strCache>
            </c:strRef>
          </c:cat>
          <c:val>
            <c:numRef>
              <c:f>'P_Defunciones '!$J$127:$J$135</c:f>
              <c:numCache>
                <c:formatCode>_-* #,##0_-;\-* #,##0_-;_-* "-"??_-;_-@_-</c:formatCode>
                <c:ptCount val="9"/>
                <c:pt idx="0">
                  <c:v>6783</c:v>
                </c:pt>
                <c:pt idx="1">
                  <c:v>3420</c:v>
                </c:pt>
                <c:pt idx="2">
                  <c:v>3395</c:v>
                </c:pt>
                <c:pt idx="3">
                  <c:v>3173</c:v>
                </c:pt>
                <c:pt idx="4">
                  <c:v>2859</c:v>
                </c:pt>
                <c:pt idx="5">
                  <c:v>1745</c:v>
                </c:pt>
                <c:pt idx="6">
                  <c:v>1532</c:v>
                </c:pt>
                <c:pt idx="7">
                  <c:v>22551</c:v>
                </c:pt>
                <c:pt idx="8" formatCode="General">
                  <c:v>45458</c:v>
                </c:pt>
              </c:numCache>
            </c:numRef>
          </c:val>
          <c:extLst>
            <c:ext xmlns:c16="http://schemas.microsoft.com/office/drawing/2014/chart" uri="{C3380CC4-5D6E-409C-BE32-E72D297353CC}">
              <c16:uniqueId val="{00000012-75AB-40C1-AFA6-7220A2124A27}"/>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manualLayout>
          <c:xMode val="edge"/>
          <c:yMode val="edge"/>
          <c:x val="0.41987069887385936"/>
          <c:y val="5.294728783902012E-2"/>
          <c:w val="0.5749158770929127"/>
          <c:h val="0.94705271216097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1750" cap="rnd">
              <a:solidFill>
                <a:schemeClr val="accent1"/>
              </a:solidFill>
              <a:round/>
            </a:ln>
            <a:effectLst/>
          </c:spPr>
          <c:marker>
            <c:symbol val="none"/>
          </c:marker>
          <c:cat>
            <c:strRef>
              <c:f>'P_Defunciones '!$I$31:$I$35</c:f>
              <c:strCache>
                <c:ptCount val="5"/>
                <c:pt idx="0">
                  <c:v>Niñez</c:v>
                </c:pt>
                <c:pt idx="1">
                  <c:v>Adolescentes</c:v>
                </c:pt>
                <c:pt idx="2">
                  <c:v>Jóvenes</c:v>
                </c:pt>
                <c:pt idx="3">
                  <c:v>Personas adultas </c:v>
                </c:pt>
                <c:pt idx="4">
                  <c:v>Personas adultas mayores</c:v>
                </c:pt>
              </c:strCache>
            </c:strRef>
          </c:cat>
          <c:val>
            <c:numRef>
              <c:f>'P_Defunciones '!$J$31:$J$35</c:f>
              <c:numCache>
                <c:formatCode>General</c:formatCode>
                <c:ptCount val="5"/>
                <c:pt idx="0">
                  <c:v>4627</c:v>
                </c:pt>
                <c:pt idx="1">
                  <c:v>830</c:v>
                </c:pt>
                <c:pt idx="2">
                  <c:v>3971</c:v>
                </c:pt>
                <c:pt idx="3">
                  <c:v>19330</c:v>
                </c:pt>
                <c:pt idx="4">
                  <c:v>45458</c:v>
                </c:pt>
              </c:numCache>
            </c:numRef>
          </c:val>
          <c:smooth val="0"/>
          <c:extLst>
            <c:ext xmlns:c16="http://schemas.microsoft.com/office/drawing/2014/chart" uri="{C3380CC4-5D6E-409C-BE32-E72D297353CC}">
              <c16:uniqueId val="{00000000-B860-44AB-8018-F684C344E771}"/>
            </c:ext>
          </c:extLst>
        </c:ser>
        <c:dLbls>
          <c:showLegendKey val="0"/>
          <c:showVal val="0"/>
          <c:showCatName val="0"/>
          <c:showSerName val="0"/>
          <c:showPercent val="0"/>
          <c:showBubbleSize val="0"/>
        </c:dLbls>
        <c:smooth val="0"/>
        <c:axId val="652737695"/>
        <c:axId val="578984047"/>
      </c:lineChart>
      <c:catAx>
        <c:axId val="65273769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578984047"/>
        <c:crosses val="autoZero"/>
        <c:auto val="1"/>
        <c:lblAlgn val="ctr"/>
        <c:lblOffset val="100"/>
        <c:noMultiLvlLbl val="0"/>
      </c:catAx>
      <c:valAx>
        <c:axId val="5789840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652737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254F-4216-94A9-CA13E4777B64}"/>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254F-4216-94A9-CA13E4777B64}"/>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254F-4216-94A9-CA13E4777B64}"/>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254F-4216-94A9-CA13E4777B64}"/>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254F-4216-94A9-CA13E4777B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'P_Defunciones '!$I$31:$I$35</c:f>
              <c:strCache>
                <c:ptCount val="5"/>
                <c:pt idx="0">
                  <c:v>Niñez</c:v>
                </c:pt>
                <c:pt idx="1">
                  <c:v>Adolescentes</c:v>
                </c:pt>
                <c:pt idx="2">
                  <c:v>Jóvenes</c:v>
                </c:pt>
                <c:pt idx="3">
                  <c:v>Personas adultas </c:v>
                </c:pt>
                <c:pt idx="4">
                  <c:v>Personas adultas mayores</c:v>
                </c:pt>
              </c:strCache>
            </c:strRef>
          </c:cat>
          <c:val>
            <c:numRef>
              <c:f>'P_Defunciones '!$J$31:$J$35</c:f>
              <c:numCache>
                <c:formatCode>General</c:formatCode>
                <c:ptCount val="5"/>
                <c:pt idx="0">
                  <c:v>4627</c:v>
                </c:pt>
                <c:pt idx="1">
                  <c:v>830</c:v>
                </c:pt>
                <c:pt idx="2">
                  <c:v>3971</c:v>
                </c:pt>
                <c:pt idx="3">
                  <c:v>19330</c:v>
                </c:pt>
                <c:pt idx="4">
                  <c:v>45458</c:v>
                </c:pt>
              </c:numCache>
            </c:numRef>
          </c:val>
          <c:extLst>
            <c:ext xmlns:c16="http://schemas.microsoft.com/office/drawing/2014/chart" uri="{C3380CC4-5D6E-409C-BE32-E72D297353CC}">
              <c16:uniqueId val="{0000000A-254F-4216-94A9-CA13E4777B6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I_Brecha_Sal!$K$57</c:f>
              <c:strCache>
                <c:ptCount val="1"/>
                <c:pt idx="0">
                  <c:v>Brecha </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I_Brecha_Sal!$J$70:$J$75</c:f>
              <c:numCache>
                <c:formatCode>General</c:formatCode>
                <c:ptCount val="6"/>
                <c:pt idx="0">
                  <c:v>2014</c:v>
                </c:pt>
                <c:pt idx="1">
                  <c:v>2015</c:v>
                </c:pt>
                <c:pt idx="2">
                  <c:v>2016</c:v>
                </c:pt>
                <c:pt idx="3">
                  <c:v>2017</c:v>
                </c:pt>
                <c:pt idx="4">
                  <c:v>2018</c:v>
                </c:pt>
                <c:pt idx="5">
                  <c:v>2019</c:v>
                </c:pt>
              </c:numCache>
            </c:numRef>
          </c:cat>
          <c:val>
            <c:numRef>
              <c:f>I_Brecha_Sal!$K$70:$K$75</c:f>
              <c:numCache>
                <c:formatCode>_(* #,##0.00_);_(* \(#,##0.00\);_(* "-"??_);_(@_)</c:formatCode>
                <c:ptCount val="6"/>
                <c:pt idx="0">
                  <c:v>3.8372854866491974</c:v>
                </c:pt>
                <c:pt idx="1">
                  <c:v>2.5580610940758897</c:v>
                </c:pt>
                <c:pt idx="2">
                  <c:v>3.3332623797219387</c:v>
                </c:pt>
                <c:pt idx="3">
                  <c:v>-5.5242657264272186</c:v>
                </c:pt>
                <c:pt idx="4">
                  <c:v>-2.5699608753075101</c:v>
                </c:pt>
                <c:pt idx="5">
                  <c:v>-4.252453745105969</c:v>
                </c:pt>
              </c:numCache>
            </c:numRef>
          </c:val>
          <c:smooth val="0"/>
          <c:extLst>
            <c:ext xmlns:c16="http://schemas.microsoft.com/office/drawing/2014/chart" uri="{C3380CC4-5D6E-409C-BE32-E72D297353CC}">
              <c16:uniqueId val="{00000000-48B1-4EEC-B698-04BE9BB7E1DD}"/>
            </c:ext>
          </c:extLst>
        </c:ser>
        <c:dLbls>
          <c:dLblPos val="ctr"/>
          <c:showLegendKey val="0"/>
          <c:showVal val="1"/>
          <c:showCatName val="0"/>
          <c:showSerName val="0"/>
          <c:showPercent val="0"/>
          <c:showBubbleSize val="0"/>
        </c:dLbls>
        <c:marker val="1"/>
        <c:smooth val="0"/>
        <c:axId val="1443871327"/>
        <c:axId val="1244258207"/>
      </c:lineChart>
      <c:catAx>
        <c:axId val="144387132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1244258207"/>
        <c:crosses val="autoZero"/>
        <c:auto val="1"/>
        <c:lblAlgn val="ctr"/>
        <c:lblOffset val="100"/>
        <c:noMultiLvlLbl val="0"/>
      </c:catAx>
      <c:valAx>
        <c:axId val="1244258207"/>
        <c:scaling>
          <c:orientation val="minMax"/>
        </c:scaling>
        <c:delete val="1"/>
        <c:axPos val="l"/>
        <c:numFmt formatCode="_(* #,##0.00_);_(* \(#,##0.00\);_(* &quot;-&quot;??_);_(@_)" sourceLinked="1"/>
        <c:majorTickMark val="none"/>
        <c:minorTickMark val="none"/>
        <c:tickLblPos val="nextTo"/>
        <c:crossAx val="1443871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2761398823185E-4"/>
          <c:y val="0.1902314814814815"/>
          <c:w val="0.34417691323425631"/>
          <c:h val="0.61127260134149886"/>
        </c:manualLayout>
      </c:layout>
      <c:doughnut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DC92-48BA-ABCD-A1D55B959147}"/>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DC92-48BA-ABCD-A1D55B959147}"/>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DC92-48BA-ABCD-A1D55B959147}"/>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DC92-48BA-ABCD-A1D55B959147}"/>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DC92-48BA-ABCD-A1D55B959147}"/>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DC92-48BA-ABCD-A1D55B959147}"/>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DC92-48BA-ABCD-A1D55B959147}"/>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DC92-48BA-ABCD-A1D55B959147}"/>
              </c:ext>
            </c:extLst>
          </c:dPt>
          <c:dPt>
            <c:idx val="8"/>
            <c:bubble3D val="0"/>
            <c:spPr>
              <a:noFill/>
              <a:ln w="9525" cap="flat" cmpd="sng" algn="ctr">
                <a:noFill/>
                <a:round/>
              </a:ln>
              <a:effectLst/>
            </c:spPr>
            <c:extLst>
              <c:ext xmlns:c16="http://schemas.microsoft.com/office/drawing/2014/chart" uri="{C3380CC4-5D6E-409C-BE32-E72D297353CC}">
                <c16:uniqueId val="{00000011-DC92-48BA-ABCD-A1D55B959147}"/>
              </c:ext>
            </c:extLst>
          </c:dPt>
          <c:dLbls>
            <c:dLbl>
              <c:idx val="0"/>
              <c:layout>
                <c:manualLayout>
                  <c:x val="0.24603911851735452"/>
                  <c:y val="-0.1187214611872146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92-48BA-ABCD-A1D55B959147}"/>
                </c:ext>
              </c:extLst>
            </c:dLbl>
            <c:dLbl>
              <c:idx val="1"/>
              <c:layout>
                <c:manualLayout>
                  <c:x val="0.20378997695376841"/>
                  <c:y val="-2.73972602739726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92-48BA-ABCD-A1D55B959147}"/>
                </c:ext>
              </c:extLst>
            </c:dLbl>
            <c:dLbl>
              <c:idx val="2"/>
              <c:layout>
                <c:manualLayout>
                  <c:x val="0.17645229711850668"/>
                  <c:y val="5.47945205479451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C92-48BA-ABCD-A1D55B959147}"/>
                </c:ext>
              </c:extLst>
            </c:dLbl>
            <c:dLbl>
              <c:idx val="3"/>
              <c:layout>
                <c:manualLayout>
                  <c:x val="0.15159986090463259"/>
                  <c:y val="0.123287671232876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C92-48BA-ABCD-A1D55B959147}"/>
                </c:ext>
              </c:extLst>
            </c:dLbl>
            <c:dLbl>
              <c:idx val="4"/>
              <c:layout>
                <c:manualLayout>
                  <c:x val="0.14911461728324518"/>
                  <c:y val="0.2191780821917808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C92-48BA-ABCD-A1D55B959147}"/>
                </c:ext>
              </c:extLst>
            </c:dLbl>
            <c:dLbl>
              <c:idx val="5"/>
              <c:layout>
                <c:manualLayout>
                  <c:x val="0.13917364279769551"/>
                  <c:y val="0.3013698630136986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C92-48BA-ABCD-A1D55B959147}"/>
                </c:ext>
              </c:extLst>
            </c:dLbl>
            <c:dLbl>
              <c:idx val="6"/>
              <c:layout>
                <c:manualLayout>
                  <c:x val="0.1292326683121458"/>
                  <c:y val="0.3972602739726027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C92-48BA-ABCD-A1D55B959147}"/>
                </c:ext>
              </c:extLst>
            </c:dLbl>
            <c:dLbl>
              <c:idx val="7"/>
              <c:layout>
                <c:manualLayout>
                  <c:x val="0.15159986090463259"/>
                  <c:y val="0.2648401826484016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C92-48BA-ABCD-A1D55B959147}"/>
                </c:ext>
              </c:extLst>
            </c:dLbl>
            <c:dLbl>
              <c:idx val="8"/>
              <c:delete val="1"/>
              <c:extLst>
                <c:ext xmlns:c15="http://schemas.microsoft.com/office/drawing/2012/chart" uri="{CE6537A1-D6FC-4f65-9D91-7224C49458BB}"/>
                <c:ext xmlns:c16="http://schemas.microsoft.com/office/drawing/2014/chart" uri="{C3380CC4-5D6E-409C-BE32-E72D297353CC}">
                  <c16:uniqueId val="{00000011-DC92-48BA-ABCD-A1D55B95914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ysClr val="windowText" lastClr="000000"/>
                  </a:solidFill>
                </a:ln>
                <a:effectLst/>
              </c:spPr>
            </c:leaderLines>
            <c:extLst>
              <c:ext xmlns:c15="http://schemas.microsoft.com/office/drawing/2012/chart" uri="{CE6537A1-D6FC-4f65-9D91-7224C49458BB}"/>
            </c:extLst>
          </c:dLbls>
          <c:cat>
            <c:strRef>
              <c:f>'P_Defunciones '!$H$42:$H$50</c:f>
              <c:strCache>
                <c:ptCount val="9"/>
                <c:pt idx="0">
                  <c:v>Enfermedades isquémicas del corazón</c:v>
                </c:pt>
                <c:pt idx="1">
                  <c:v>Diabetes Mellitus</c:v>
                </c:pt>
                <c:pt idx="2">
                  <c:v>Enfermedades cerebrovasculares</c:v>
                </c:pt>
                <c:pt idx="3">
                  <c:v>Influenza y neumonía</c:v>
                </c:pt>
                <c:pt idx="4">
                  <c:v>Enfermedades hipertensivas</c:v>
                </c:pt>
                <c:pt idx="5">
                  <c:v>Accidentes de transporte terrestre</c:v>
                </c:pt>
                <c:pt idx="6">
                  <c:v>Cirrosis y otras enfermedades del hígado</c:v>
                </c:pt>
                <c:pt idx="7">
                  <c:v>Otras causas</c:v>
                </c:pt>
                <c:pt idx="8">
                  <c:v>Total </c:v>
                </c:pt>
              </c:strCache>
            </c:strRef>
          </c:cat>
          <c:val>
            <c:numRef>
              <c:f>'P_Defunciones '!$K$42:$K$50</c:f>
              <c:numCache>
                <c:formatCode>0.00%</c:formatCode>
                <c:ptCount val="9"/>
                <c:pt idx="0">
                  <c:v>0.11828348154136352</c:v>
                </c:pt>
                <c:pt idx="1">
                  <c:v>6.5117219078415528E-2</c:v>
                </c:pt>
                <c:pt idx="2">
                  <c:v>6.2341686876852598E-2</c:v>
                </c:pt>
                <c:pt idx="3">
                  <c:v>5.6009161950956614E-2</c:v>
                </c:pt>
                <c:pt idx="4">
                  <c:v>4.4637563998922124E-2</c:v>
                </c:pt>
                <c:pt idx="5">
                  <c:v>4.253570466181622E-2</c:v>
                </c:pt>
                <c:pt idx="6">
                  <c:v>3.2538399353274051E-2</c:v>
                </c:pt>
                <c:pt idx="7">
                  <c:v>0.57853678253839935</c:v>
                </c:pt>
                <c:pt idx="8" formatCode="0%">
                  <c:v>1</c:v>
                </c:pt>
              </c:numCache>
            </c:numRef>
          </c:val>
          <c:extLst>
            <c:ext xmlns:c16="http://schemas.microsoft.com/office/drawing/2014/chart" uri="{C3380CC4-5D6E-409C-BE32-E72D297353CC}">
              <c16:uniqueId val="{00000012-DC92-48BA-ABCD-A1D55B959147}"/>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egendEntry>
        <c:idx val="8"/>
        <c:delete val="1"/>
      </c:legendEntry>
      <c:layout>
        <c:manualLayout>
          <c:xMode val="edge"/>
          <c:yMode val="edge"/>
          <c:x val="0.36768063954124364"/>
          <c:y val="5.2947182971991517E-2"/>
          <c:w val="0.62959126744097982"/>
          <c:h val="0.94705271216097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18030256664645E-2"/>
          <c:y val="0.16555859149563437"/>
          <c:w val="0.9366819697433354"/>
          <c:h val="0.50833059770685374"/>
        </c:manualLayout>
      </c:layout>
      <c:barChart>
        <c:barDir val="col"/>
        <c:grouping val="clustered"/>
        <c:varyColors val="0"/>
        <c:ser>
          <c:idx val="0"/>
          <c:order val="0"/>
          <c:tx>
            <c:strRef>
              <c:f>'M.Violentas.'!$J$7</c:f>
              <c:strCache>
                <c:ptCount val="1"/>
                <c:pt idx="0">
                  <c:v>TOTAL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'M.Violentas.'!$I$8:$I$13</c:f>
              <c:strCache>
                <c:ptCount val="6"/>
                <c:pt idx="0">
                  <c:v>TOTAL</c:v>
                </c:pt>
                <c:pt idx="1">
                  <c:v> Accidente de transporte terrestre*</c:v>
                </c:pt>
                <c:pt idx="2">
                  <c:v>Homicidios</c:v>
                </c:pt>
                <c:pt idx="3">
                  <c:v>Suicidio</c:v>
                </c:pt>
                <c:pt idx="4">
                  <c:v>Otras casuas externas</c:v>
                </c:pt>
                <c:pt idx="5">
                  <c:v>Indeterminadas</c:v>
                </c:pt>
              </c:strCache>
            </c:strRef>
          </c:cat>
          <c:val>
            <c:numRef>
              <c:f>'M.Violentas.'!$J$8:$J$13</c:f>
              <c:numCache>
                <c:formatCode>_(* #,##0_);_(* \(#,##0\);_(* "-"??_);_(@_)</c:formatCode>
                <c:ptCount val="6"/>
                <c:pt idx="0">
                  <c:v>484</c:v>
                </c:pt>
                <c:pt idx="1">
                  <c:v>257</c:v>
                </c:pt>
                <c:pt idx="2">
                  <c:v>23</c:v>
                </c:pt>
                <c:pt idx="3">
                  <c:v>193</c:v>
                </c:pt>
                <c:pt idx="4">
                  <c:v>1</c:v>
                </c:pt>
                <c:pt idx="5">
                  <c:v>10</c:v>
                </c:pt>
              </c:numCache>
            </c:numRef>
          </c:val>
          <c:extLst>
            <c:ext xmlns:c16="http://schemas.microsoft.com/office/drawing/2014/chart" uri="{C3380CC4-5D6E-409C-BE32-E72D297353CC}">
              <c16:uniqueId val="{00000000-6A5F-41C5-BEE7-6D6A80F0D07D}"/>
            </c:ext>
          </c:extLst>
        </c:ser>
        <c:ser>
          <c:idx val="1"/>
          <c:order val="1"/>
          <c:tx>
            <c:strRef>
              <c:f>'M.Violentas.'!$K$7</c:f>
              <c:strCache>
                <c:ptCount val="1"/>
                <c:pt idx="0">
                  <c:v>HOMBRE</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'M.Violentas.'!$I$8:$I$13</c:f>
              <c:strCache>
                <c:ptCount val="6"/>
                <c:pt idx="0">
                  <c:v>TOTAL</c:v>
                </c:pt>
                <c:pt idx="1">
                  <c:v> Accidente de transporte terrestre*</c:v>
                </c:pt>
                <c:pt idx="2">
                  <c:v>Homicidios</c:v>
                </c:pt>
                <c:pt idx="3">
                  <c:v>Suicidio</c:v>
                </c:pt>
                <c:pt idx="4">
                  <c:v>Otras casuas externas</c:v>
                </c:pt>
                <c:pt idx="5">
                  <c:v>Indeterminadas</c:v>
                </c:pt>
              </c:strCache>
            </c:strRef>
          </c:cat>
          <c:val>
            <c:numRef>
              <c:f>'M.Violentas.'!$K$8:$K$13</c:f>
              <c:numCache>
                <c:formatCode>_(* #,##0_);_(* \(#,##0\);_(* "-"??_);_(@_)</c:formatCode>
                <c:ptCount val="6"/>
                <c:pt idx="0">
                  <c:v>327</c:v>
                </c:pt>
                <c:pt idx="1">
                  <c:v>192</c:v>
                </c:pt>
                <c:pt idx="2">
                  <c:v>17</c:v>
                </c:pt>
                <c:pt idx="3">
                  <c:v>111</c:v>
                </c:pt>
                <c:pt idx="4">
                  <c:v>1</c:v>
                </c:pt>
                <c:pt idx="5">
                  <c:v>6</c:v>
                </c:pt>
              </c:numCache>
            </c:numRef>
          </c:val>
          <c:extLst>
            <c:ext xmlns:c16="http://schemas.microsoft.com/office/drawing/2014/chart" uri="{C3380CC4-5D6E-409C-BE32-E72D297353CC}">
              <c16:uniqueId val="{00000001-6A5F-41C5-BEE7-6D6A80F0D07D}"/>
            </c:ext>
          </c:extLst>
        </c:ser>
        <c:ser>
          <c:idx val="2"/>
          <c:order val="2"/>
          <c:tx>
            <c:strRef>
              <c:f>'M.Violentas.'!$L$7</c:f>
              <c:strCache>
                <c:ptCount val="1"/>
                <c:pt idx="0">
                  <c:v>MUJER</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'M.Violentas.'!$I$8:$I$13</c:f>
              <c:strCache>
                <c:ptCount val="6"/>
                <c:pt idx="0">
                  <c:v>TOTAL</c:v>
                </c:pt>
                <c:pt idx="1">
                  <c:v> Accidente de transporte terrestre*</c:v>
                </c:pt>
                <c:pt idx="2">
                  <c:v>Homicidios</c:v>
                </c:pt>
                <c:pt idx="3">
                  <c:v>Suicidio</c:v>
                </c:pt>
                <c:pt idx="4">
                  <c:v>Otras casuas externas</c:v>
                </c:pt>
                <c:pt idx="5">
                  <c:v>Indeterminadas</c:v>
                </c:pt>
              </c:strCache>
            </c:strRef>
          </c:cat>
          <c:val>
            <c:numRef>
              <c:f>'M.Violentas.'!$L$8:$L$13</c:f>
              <c:numCache>
                <c:formatCode>_(* #,##0_);_(* \(#,##0\);_(* "-"??_);_(@_)</c:formatCode>
                <c:ptCount val="6"/>
                <c:pt idx="0">
                  <c:v>157</c:v>
                </c:pt>
                <c:pt idx="1">
                  <c:v>65</c:v>
                </c:pt>
                <c:pt idx="2">
                  <c:v>6</c:v>
                </c:pt>
                <c:pt idx="3">
                  <c:v>82</c:v>
                </c:pt>
                <c:pt idx="4">
                  <c:v>0</c:v>
                </c:pt>
                <c:pt idx="5">
                  <c:v>4</c:v>
                </c:pt>
              </c:numCache>
            </c:numRef>
          </c:val>
          <c:extLst>
            <c:ext xmlns:c16="http://schemas.microsoft.com/office/drawing/2014/chart" uri="{C3380CC4-5D6E-409C-BE32-E72D297353CC}">
              <c16:uniqueId val="{00000002-6A5F-41C5-BEE7-6D6A80F0D07D}"/>
            </c:ext>
          </c:extLst>
        </c:ser>
        <c:dLbls>
          <c:dLblPos val="inEnd"/>
          <c:showLegendKey val="0"/>
          <c:showVal val="1"/>
          <c:showCatName val="0"/>
          <c:showSerName val="0"/>
          <c:showPercent val="0"/>
          <c:showBubbleSize val="0"/>
        </c:dLbls>
        <c:gapWidth val="100"/>
        <c:overlap val="-24"/>
        <c:axId val="1405916591"/>
        <c:axId val="1258808687"/>
      </c:barChart>
      <c:catAx>
        <c:axId val="140591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258808687"/>
        <c:crosses val="autoZero"/>
        <c:auto val="1"/>
        <c:lblAlgn val="ctr"/>
        <c:lblOffset val="100"/>
        <c:noMultiLvlLbl val="0"/>
      </c:catAx>
      <c:valAx>
        <c:axId val="1258808687"/>
        <c:scaling>
          <c:orientation val="minMax"/>
        </c:scaling>
        <c:delete val="1"/>
        <c:axPos val="l"/>
        <c:numFmt formatCode="_(* #,##0_);_(* \(#,##0\);_(* &quot;-&quot;??_);_(@_)" sourceLinked="1"/>
        <c:majorTickMark val="none"/>
        <c:minorTickMark val="none"/>
        <c:tickLblPos val="nextTo"/>
        <c:crossAx val="140591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18030256664645E-2"/>
          <c:y val="0.16555859149563437"/>
          <c:w val="0.9366819697433354"/>
          <c:h val="0.56432084981533182"/>
        </c:manualLayout>
      </c:layout>
      <c:barChart>
        <c:barDir val="col"/>
        <c:grouping val="clustered"/>
        <c:varyColors val="0"/>
        <c:ser>
          <c:idx val="0"/>
          <c:order val="0"/>
          <c:tx>
            <c:strRef>
              <c:f>'M.Violentas.'!$J$7</c:f>
              <c:strCache>
                <c:ptCount val="1"/>
                <c:pt idx="0">
                  <c:v>TOTAL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'M.Violentas.'!$I$18:$I$22</c:f>
              <c:strCache>
                <c:ptCount val="5"/>
                <c:pt idx="0">
                  <c:v> Accidente de transporte terrestre*</c:v>
                </c:pt>
                <c:pt idx="1">
                  <c:v>Homicidios</c:v>
                </c:pt>
                <c:pt idx="2">
                  <c:v>Suicidio</c:v>
                </c:pt>
                <c:pt idx="3">
                  <c:v>Otras casuas externas</c:v>
                </c:pt>
                <c:pt idx="4">
                  <c:v>Indeterminadas</c:v>
                </c:pt>
              </c:strCache>
            </c:strRef>
          </c:cat>
          <c:val>
            <c:numRef>
              <c:f>'M.Violentas.'!$J$18:$J$22</c:f>
              <c:numCache>
                <c:formatCode>_(* #,##0.00_);_(* \(#,##0.00\);_(* "-"??_);_(@_)</c:formatCode>
                <c:ptCount val="5"/>
                <c:pt idx="0">
                  <c:v>13.120257626724076</c:v>
                </c:pt>
                <c:pt idx="1">
                  <c:v>1.1741864802126605</c:v>
                </c:pt>
                <c:pt idx="2">
                  <c:v>9.8529561165671087</c:v>
                </c:pt>
                <c:pt idx="3">
                  <c:v>5.1051586096202632E-2</c:v>
                </c:pt>
                <c:pt idx="4">
                  <c:v>0.51051586096202628</c:v>
                </c:pt>
              </c:numCache>
            </c:numRef>
          </c:val>
          <c:extLst>
            <c:ext xmlns:c16="http://schemas.microsoft.com/office/drawing/2014/chart" uri="{C3380CC4-5D6E-409C-BE32-E72D297353CC}">
              <c16:uniqueId val="{00000000-0215-48BB-ACD2-C6E152EFB0DD}"/>
            </c:ext>
          </c:extLst>
        </c:ser>
        <c:ser>
          <c:idx val="1"/>
          <c:order val="1"/>
          <c:tx>
            <c:strRef>
              <c:f>'M.Violentas.'!$K$7</c:f>
              <c:strCache>
                <c:ptCount val="1"/>
                <c:pt idx="0">
                  <c:v>HOMBRE</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'M.Violentas.'!$I$18:$I$22</c:f>
              <c:strCache>
                <c:ptCount val="5"/>
                <c:pt idx="0">
                  <c:v> Accidente de transporte terrestre*</c:v>
                </c:pt>
                <c:pt idx="1">
                  <c:v>Homicidios</c:v>
                </c:pt>
                <c:pt idx="2">
                  <c:v>Suicidio</c:v>
                </c:pt>
                <c:pt idx="3">
                  <c:v>Otras casuas externas</c:v>
                </c:pt>
                <c:pt idx="4">
                  <c:v>Indeterminadas</c:v>
                </c:pt>
              </c:strCache>
            </c:strRef>
          </c:cat>
          <c:val>
            <c:numRef>
              <c:f>'M.Violentas.'!$K$18:$K$22</c:f>
              <c:numCache>
                <c:formatCode>_(* #,##0.00_);_(* \(#,##0.00\);_(* "-"??_);_(@_)</c:formatCode>
                <c:ptCount val="5"/>
                <c:pt idx="0">
                  <c:v>19.188736211843647</c:v>
                </c:pt>
                <c:pt idx="1">
                  <c:v>1.6990026854236562</c:v>
                </c:pt>
                <c:pt idx="2">
                  <c:v>11.09348812247211</c:v>
                </c:pt>
                <c:pt idx="3">
                  <c:v>9.9941334436685653E-2</c:v>
                </c:pt>
                <c:pt idx="4">
                  <c:v>0.59964800662011397</c:v>
                </c:pt>
              </c:numCache>
            </c:numRef>
          </c:val>
          <c:extLst>
            <c:ext xmlns:c16="http://schemas.microsoft.com/office/drawing/2014/chart" uri="{C3380CC4-5D6E-409C-BE32-E72D297353CC}">
              <c16:uniqueId val="{00000001-0215-48BB-ACD2-C6E152EFB0DD}"/>
            </c:ext>
          </c:extLst>
        </c:ser>
        <c:ser>
          <c:idx val="2"/>
          <c:order val="2"/>
          <c:tx>
            <c:strRef>
              <c:f>'M.Violentas.'!$L$7</c:f>
              <c:strCache>
                <c:ptCount val="1"/>
                <c:pt idx="0">
                  <c:v>MUJER</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'M.Violentas.'!$I$18:$I$22</c:f>
              <c:strCache>
                <c:ptCount val="5"/>
                <c:pt idx="0">
                  <c:v> Accidente de transporte terrestre*</c:v>
                </c:pt>
                <c:pt idx="1">
                  <c:v>Homicidios</c:v>
                </c:pt>
                <c:pt idx="2">
                  <c:v>Suicidio</c:v>
                </c:pt>
                <c:pt idx="3">
                  <c:v>Otras casuas externas</c:v>
                </c:pt>
                <c:pt idx="4">
                  <c:v>Indeterminadas</c:v>
                </c:pt>
              </c:strCache>
            </c:strRef>
          </c:cat>
          <c:val>
            <c:numRef>
              <c:f>'M.Violentas.'!$L$18:$L$22</c:f>
              <c:numCache>
                <c:formatCode>_(* #,##0.00_);_(* \(#,##0.00\);_(* "-"??_);_(@_)</c:formatCode>
                <c:ptCount val="5"/>
                <c:pt idx="0">
                  <c:v>6.7834392245589719</c:v>
                </c:pt>
                <c:pt idx="1">
                  <c:v>0.6261636207285205</c:v>
                </c:pt>
                <c:pt idx="2">
                  <c:v>8.5575694832897788</c:v>
                </c:pt>
                <c:pt idx="3">
                  <c:v>0</c:v>
                </c:pt>
                <c:pt idx="4">
                  <c:v>0.41744241381901365</c:v>
                </c:pt>
              </c:numCache>
            </c:numRef>
          </c:val>
          <c:extLst>
            <c:ext xmlns:c16="http://schemas.microsoft.com/office/drawing/2014/chart" uri="{C3380CC4-5D6E-409C-BE32-E72D297353CC}">
              <c16:uniqueId val="{00000002-0215-48BB-ACD2-C6E152EFB0DD}"/>
            </c:ext>
          </c:extLst>
        </c:ser>
        <c:dLbls>
          <c:dLblPos val="inEnd"/>
          <c:showLegendKey val="0"/>
          <c:showVal val="1"/>
          <c:showCatName val="0"/>
          <c:showSerName val="0"/>
          <c:showPercent val="0"/>
          <c:showBubbleSize val="0"/>
        </c:dLbls>
        <c:gapWidth val="100"/>
        <c:overlap val="-24"/>
        <c:axId val="1405916591"/>
        <c:axId val="1258808687"/>
      </c:barChart>
      <c:catAx>
        <c:axId val="140591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258808687"/>
        <c:crosses val="autoZero"/>
        <c:auto val="1"/>
        <c:lblAlgn val="ctr"/>
        <c:lblOffset val="100"/>
        <c:noMultiLvlLbl val="0"/>
      </c:catAx>
      <c:valAx>
        <c:axId val="1258808687"/>
        <c:scaling>
          <c:orientation val="minMax"/>
        </c:scaling>
        <c:delete val="1"/>
        <c:axPos val="l"/>
        <c:numFmt formatCode="_(* #,##0.00_);_(* \(#,##0.00\);_(* &quot;-&quot;??_);_(@_)" sourceLinked="1"/>
        <c:majorTickMark val="none"/>
        <c:minorTickMark val="none"/>
        <c:tickLblPos val="nextTo"/>
        <c:crossAx val="140591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'M.Violentas.'!$C$33</c:f>
              <c:strCache>
                <c:ptCount val="1"/>
                <c:pt idx="0">
                  <c:v>Total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'M.Violentas.'!$B$35:$B$60</c:f>
              <c:strCache>
                <c:ptCount val="26"/>
                <c:pt idx="0">
                  <c:v>Azuay</c:v>
                </c:pt>
                <c:pt idx="1">
                  <c:v>Bolívar</c:v>
                </c:pt>
                <c:pt idx="2">
                  <c:v>Cañar</c:v>
                </c:pt>
                <c:pt idx="3">
                  <c:v>Carchi</c:v>
                </c:pt>
                <c:pt idx="4">
                  <c:v>Cotopaxi</c:v>
                </c:pt>
                <c:pt idx="5">
                  <c:v>Chimborazo</c:v>
                </c:pt>
                <c:pt idx="6">
                  <c:v>El Oro</c:v>
                </c:pt>
                <c:pt idx="7">
                  <c:v>Esmeraldas</c:v>
                </c:pt>
                <c:pt idx="8">
                  <c:v>Guayas</c:v>
                </c:pt>
                <c:pt idx="9">
                  <c:v>Imbabura</c:v>
                </c:pt>
                <c:pt idx="10">
                  <c:v>Loja</c:v>
                </c:pt>
                <c:pt idx="11">
                  <c:v>Los Ríos</c:v>
                </c:pt>
                <c:pt idx="12">
                  <c:v>Manabí</c:v>
                </c:pt>
                <c:pt idx="13">
                  <c:v>Morona Santiago</c:v>
                </c:pt>
                <c:pt idx="14">
                  <c:v>Napo</c:v>
                </c:pt>
                <c:pt idx="15">
                  <c:v>Pastaza</c:v>
                </c:pt>
                <c:pt idx="16">
                  <c:v>Pichincha</c:v>
                </c:pt>
                <c:pt idx="17">
                  <c:v>Tungurahua</c:v>
                </c:pt>
                <c:pt idx="18">
                  <c:v>Zamora Chinchipe</c:v>
                </c:pt>
                <c:pt idx="19">
                  <c:v>Galapagos</c:v>
                </c:pt>
                <c:pt idx="20">
                  <c:v>Sucumbíos</c:v>
                </c:pt>
                <c:pt idx="21">
                  <c:v>Orellana</c:v>
                </c:pt>
                <c:pt idx="22">
                  <c:v>Santo Domingo de los Tsáchilas</c:v>
                </c:pt>
                <c:pt idx="23">
                  <c:v>Santa Elena</c:v>
                </c:pt>
                <c:pt idx="24">
                  <c:v>Exterior</c:v>
                </c:pt>
                <c:pt idx="25">
                  <c:v>Zonas no Delimitadas</c:v>
                </c:pt>
              </c:strCache>
            </c:strRef>
          </c:cat>
          <c:val>
            <c:numRef>
              <c:f>'M.Violentas.'!$C$35:$C$60</c:f>
              <c:numCache>
                <c:formatCode>General</c:formatCode>
                <c:ptCount val="26"/>
                <c:pt idx="0">
                  <c:v>19</c:v>
                </c:pt>
                <c:pt idx="1">
                  <c:v>7</c:v>
                </c:pt>
                <c:pt idx="2">
                  <c:v>6</c:v>
                </c:pt>
                <c:pt idx="3">
                  <c:v>7</c:v>
                </c:pt>
                <c:pt idx="4">
                  <c:v>8</c:v>
                </c:pt>
                <c:pt idx="5">
                  <c:v>7</c:v>
                </c:pt>
                <c:pt idx="6">
                  <c:v>7</c:v>
                </c:pt>
                <c:pt idx="7">
                  <c:v>12</c:v>
                </c:pt>
                <c:pt idx="8">
                  <c:v>54</c:v>
                </c:pt>
                <c:pt idx="9">
                  <c:v>6</c:v>
                </c:pt>
                <c:pt idx="10">
                  <c:v>8</c:v>
                </c:pt>
                <c:pt idx="11">
                  <c:v>22</c:v>
                </c:pt>
                <c:pt idx="12">
                  <c:v>24</c:v>
                </c:pt>
                <c:pt idx="13">
                  <c:v>10</c:v>
                </c:pt>
                <c:pt idx="14">
                  <c:v>4</c:v>
                </c:pt>
                <c:pt idx="15">
                  <c:v>3</c:v>
                </c:pt>
                <c:pt idx="16">
                  <c:v>23</c:v>
                </c:pt>
                <c:pt idx="17">
                  <c:v>4</c:v>
                </c:pt>
                <c:pt idx="18">
                  <c:v>1</c:v>
                </c:pt>
                <c:pt idx="19">
                  <c:v>0</c:v>
                </c:pt>
                <c:pt idx="20">
                  <c:v>6</c:v>
                </c:pt>
                <c:pt idx="21">
                  <c:v>6</c:v>
                </c:pt>
                <c:pt idx="22">
                  <c:v>10</c:v>
                </c:pt>
                <c:pt idx="23">
                  <c:v>3</c:v>
                </c:pt>
                <c:pt idx="24">
                  <c:v>0</c:v>
                </c:pt>
                <c:pt idx="25">
                  <c:v>0</c:v>
                </c:pt>
              </c:numCache>
            </c:numRef>
          </c:val>
          <c:extLst>
            <c:ext xmlns:c16="http://schemas.microsoft.com/office/drawing/2014/chart" uri="{C3380CC4-5D6E-409C-BE32-E72D297353CC}">
              <c16:uniqueId val="{00000000-F706-4E94-8978-55C8EA3C0DB4}"/>
            </c:ext>
          </c:extLst>
        </c:ser>
        <c:dLbls>
          <c:dLblPos val="inEnd"/>
          <c:showLegendKey val="0"/>
          <c:showVal val="1"/>
          <c:showCatName val="0"/>
          <c:showSerName val="0"/>
          <c:showPercent val="0"/>
          <c:showBubbleSize val="0"/>
        </c:dLbls>
        <c:gapWidth val="100"/>
        <c:axId val="1398372831"/>
        <c:axId val="1550178495"/>
      </c:barChart>
      <c:catAx>
        <c:axId val="13983728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550178495"/>
        <c:crosses val="autoZero"/>
        <c:auto val="1"/>
        <c:lblAlgn val="ctr"/>
        <c:lblOffset val="100"/>
        <c:noMultiLvlLbl val="0"/>
      </c:catAx>
      <c:valAx>
        <c:axId val="1550178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398372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'Rp_Def.Suicidio'!$L$12:$L$16</c:f>
              <c:strCache>
                <c:ptCount val="5"/>
                <c:pt idx="0">
                  <c:v>Nacional</c:v>
                </c:pt>
                <c:pt idx="1">
                  <c:v>Urbana</c:v>
                </c:pt>
                <c:pt idx="2">
                  <c:v>Rural</c:v>
                </c:pt>
                <c:pt idx="3">
                  <c:v>Hombre</c:v>
                </c:pt>
                <c:pt idx="4">
                  <c:v>Mujer</c:v>
                </c:pt>
              </c:strCache>
            </c:strRef>
          </c:cat>
          <c:val>
            <c:numRef>
              <c:f>'Rp_Def.Suicidio'!$M$12:$M$16</c:f>
              <c:numCache>
                <c:formatCode>0</c:formatCode>
                <c:ptCount val="5"/>
                <c:pt idx="0">
                  <c:v>1233</c:v>
                </c:pt>
                <c:pt idx="1">
                  <c:v>884</c:v>
                </c:pt>
                <c:pt idx="2">
                  <c:v>349</c:v>
                </c:pt>
                <c:pt idx="3">
                  <c:v>963</c:v>
                </c:pt>
                <c:pt idx="4">
                  <c:v>270</c:v>
                </c:pt>
              </c:numCache>
            </c:numRef>
          </c:val>
          <c:extLst>
            <c:ext xmlns:c16="http://schemas.microsoft.com/office/drawing/2014/chart" uri="{C3380CC4-5D6E-409C-BE32-E72D297353CC}">
              <c16:uniqueId val="{00000000-C128-4743-9F8C-BD7550F387F4}"/>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'Rp_Def.Suicidio'!$L$12:$L$16</c:f>
              <c:strCache>
                <c:ptCount val="5"/>
                <c:pt idx="0">
                  <c:v>Nacional</c:v>
                </c:pt>
                <c:pt idx="1">
                  <c:v>Urbana</c:v>
                </c:pt>
                <c:pt idx="2">
                  <c:v>Rural</c:v>
                </c:pt>
                <c:pt idx="3">
                  <c:v>Hombre</c:v>
                </c:pt>
                <c:pt idx="4">
                  <c:v>Mujer</c:v>
                </c:pt>
              </c:strCache>
            </c:strRef>
          </c:cat>
          <c:val>
            <c:numRef>
              <c:f>'Rp_Def.Suicidio'!$N$12:$N$16</c:f>
              <c:numCache>
                <c:formatCode>0</c:formatCode>
                <c:ptCount val="5"/>
                <c:pt idx="0">
                  <c:v>1202</c:v>
                </c:pt>
                <c:pt idx="1">
                  <c:v>844</c:v>
                </c:pt>
                <c:pt idx="2">
                  <c:v>358</c:v>
                </c:pt>
                <c:pt idx="3">
                  <c:v>958</c:v>
                </c:pt>
                <c:pt idx="4">
                  <c:v>244</c:v>
                </c:pt>
              </c:numCache>
            </c:numRef>
          </c:val>
          <c:extLst>
            <c:ext xmlns:c16="http://schemas.microsoft.com/office/drawing/2014/chart" uri="{C3380CC4-5D6E-409C-BE32-E72D297353CC}">
              <c16:uniqueId val="{00000001-C128-4743-9F8C-BD7550F387F4}"/>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'Rp_Def.Suicidio'!$L$12:$L$16</c:f>
              <c:strCache>
                <c:ptCount val="5"/>
                <c:pt idx="0">
                  <c:v>Nacional</c:v>
                </c:pt>
                <c:pt idx="1">
                  <c:v>Urbana</c:v>
                </c:pt>
                <c:pt idx="2">
                  <c:v>Rural</c:v>
                </c:pt>
                <c:pt idx="3">
                  <c:v>Hombre</c:v>
                </c:pt>
                <c:pt idx="4">
                  <c:v>Mujer</c:v>
                </c:pt>
              </c:strCache>
            </c:strRef>
          </c:cat>
          <c:val>
            <c:numRef>
              <c:f>'Rp_Def.Suicidio'!$O$12:$O$16</c:f>
              <c:numCache>
                <c:formatCode>0</c:formatCode>
                <c:ptCount val="5"/>
                <c:pt idx="0">
                  <c:v>1205</c:v>
                </c:pt>
                <c:pt idx="1">
                  <c:v>868</c:v>
                </c:pt>
                <c:pt idx="2">
                  <c:v>337</c:v>
                </c:pt>
                <c:pt idx="3">
                  <c:v>945</c:v>
                </c:pt>
                <c:pt idx="4">
                  <c:v>260</c:v>
                </c:pt>
              </c:numCache>
            </c:numRef>
          </c:val>
          <c:extLst>
            <c:ext xmlns:c16="http://schemas.microsoft.com/office/drawing/2014/chart" uri="{C3380CC4-5D6E-409C-BE32-E72D297353CC}">
              <c16:uniqueId val="{00000002-C128-4743-9F8C-BD7550F387F4}"/>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'Rp_Def.Suicidio'!$L$12:$L$16</c:f>
              <c:strCache>
                <c:ptCount val="5"/>
                <c:pt idx="0">
                  <c:v>Nacional</c:v>
                </c:pt>
                <c:pt idx="1">
                  <c:v>Urbana</c:v>
                </c:pt>
                <c:pt idx="2">
                  <c:v>Rural</c:v>
                </c:pt>
                <c:pt idx="3">
                  <c:v>Hombre</c:v>
                </c:pt>
                <c:pt idx="4">
                  <c:v>Mujer</c:v>
                </c:pt>
              </c:strCache>
            </c:strRef>
          </c:cat>
          <c:val>
            <c:numRef>
              <c:f>'Rp_Def.Suicidio'!$P$12:$P$16</c:f>
              <c:numCache>
                <c:formatCode>0</c:formatCode>
                <c:ptCount val="5"/>
                <c:pt idx="0">
                  <c:v>1169</c:v>
                </c:pt>
                <c:pt idx="1">
                  <c:v>808</c:v>
                </c:pt>
                <c:pt idx="2">
                  <c:v>361</c:v>
                </c:pt>
                <c:pt idx="3">
                  <c:v>937</c:v>
                </c:pt>
                <c:pt idx="4">
                  <c:v>231</c:v>
                </c:pt>
              </c:numCache>
            </c:numRef>
          </c:val>
          <c:extLst>
            <c:ext xmlns:c16="http://schemas.microsoft.com/office/drawing/2014/chart" uri="{C3380CC4-5D6E-409C-BE32-E72D297353CC}">
              <c16:uniqueId val="{00000000-1585-4F16-B7AD-1811A8A8A66E}"/>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'Rp_Def.Suicidio'!$L$12:$L$16</c:f>
              <c:strCache>
                <c:ptCount val="5"/>
                <c:pt idx="0">
                  <c:v>Nacional</c:v>
                </c:pt>
                <c:pt idx="1">
                  <c:v>Urbana</c:v>
                </c:pt>
                <c:pt idx="2">
                  <c:v>Rural</c:v>
                </c:pt>
                <c:pt idx="3">
                  <c:v>Hombre</c:v>
                </c:pt>
                <c:pt idx="4">
                  <c:v>Mujer</c:v>
                </c:pt>
              </c:strCache>
            </c:strRef>
          </c:cat>
          <c:val>
            <c:numRef>
              <c:f>'Rp_Def.Suicidio'!$Q$12:$Q$16</c:f>
              <c:numCache>
                <c:formatCode>0</c:formatCode>
                <c:ptCount val="5"/>
                <c:pt idx="0">
                  <c:v>381</c:v>
                </c:pt>
                <c:pt idx="1">
                  <c:v>266</c:v>
                </c:pt>
                <c:pt idx="2">
                  <c:v>115</c:v>
                </c:pt>
                <c:pt idx="3">
                  <c:v>307</c:v>
                </c:pt>
                <c:pt idx="4">
                  <c:v>74</c:v>
                </c:pt>
              </c:numCache>
            </c:numRef>
          </c:val>
          <c:extLst>
            <c:ext xmlns:c16="http://schemas.microsoft.com/office/drawing/2014/chart" uri="{C3380CC4-5D6E-409C-BE32-E72D297353CC}">
              <c16:uniqueId val="{00000000-6767-4EA9-B455-D046C601F6CF}"/>
            </c:ext>
          </c:extLst>
        </c:ser>
        <c:dLbls>
          <c:dLblPos val="outEnd"/>
          <c:showLegendKey val="0"/>
          <c:showVal val="1"/>
          <c:showCatName val="0"/>
          <c:showSerName val="0"/>
          <c:showPercent val="0"/>
          <c:showBubbleSize val="0"/>
        </c:dLbls>
        <c:gapWidth val="100"/>
        <c:overlap val="-24"/>
        <c:axId val="463618928"/>
        <c:axId val="463619488"/>
      </c:barChart>
      <c:catAx>
        <c:axId val="46361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3619488"/>
        <c:crosses val="autoZero"/>
        <c:auto val="1"/>
        <c:lblAlgn val="ctr"/>
        <c:lblOffset val="100"/>
        <c:noMultiLvlLbl val="0"/>
      </c:catAx>
      <c:valAx>
        <c:axId val="463619488"/>
        <c:scaling>
          <c:orientation val="minMax"/>
        </c:scaling>
        <c:delete val="1"/>
        <c:axPos val="l"/>
        <c:numFmt formatCode="0" sourceLinked="1"/>
        <c:majorTickMark val="none"/>
        <c:minorTickMark val="none"/>
        <c:tickLblPos val="nextTo"/>
        <c:crossAx val="463618928"/>
        <c:crosses val="autoZero"/>
        <c:crossBetween val="between"/>
      </c:valAx>
      <c:spPr>
        <a:noFill/>
        <a:ln>
          <a:noFill/>
        </a:ln>
        <a:effectLst/>
      </c:spPr>
    </c:plotArea>
    <c:legend>
      <c:legendPos val="b"/>
      <c:layout>
        <c:manualLayout>
          <c:xMode val="edge"/>
          <c:yMode val="edge"/>
          <c:x val="0.44125403529552654"/>
          <c:y val="0.89044459924869301"/>
          <c:w val="0.27265707276111967"/>
          <c:h val="7.088828516589716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'Rp_Def.Suicidio'!$L$17:$L$24</c:f>
              <c:strCache>
                <c:ptCount val="8"/>
                <c:pt idx="0">
                  <c:v>Indigena</c:v>
                </c:pt>
                <c:pt idx="1">
                  <c:v>Afroecuatoriano (a) /Afrodescendiente/Negro (a)</c:v>
                </c:pt>
                <c:pt idx="2">
                  <c:v>Mulata</c:v>
                </c:pt>
                <c:pt idx="3">
                  <c:v>Montuvia</c:v>
                </c:pt>
                <c:pt idx="4">
                  <c:v>Mestiza</c:v>
                </c:pt>
                <c:pt idx="5">
                  <c:v>Blanca</c:v>
                </c:pt>
                <c:pt idx="6">
                  <c:v>Otra</c:v>
                </c:pt>
                <c:pt idx="7">
                  <c:v>Sin información</c:v>
                </c:pt>
              </c:strCache>
            </c:strRef>
          </c:cat>
          <c:val>
            <c:numRef>
              <c:f>'Rp_Def.Suicidio'!$M$17:$M$24</c:f>
              <c:numCache>
                <c:formatCode>0</c:formatCode>
                <c:ptCount val="8"/>
                <c:pt idx="0">
                  <c:v>87</c:v>
                </c:pt>
                <c:pt idx="1">
                  <c:v>23</c:v>
                </c:pt>
                <c:pt idx="2">
                  <c:v>7</c:v>
                </c:pt>
                <c:pt idx="3">
                  <c:v>23</c:v>
                </c:pt>
                <c:pt idx="4">
                  <c:v>1056</c:v>
                </c:pt>
                <c:pt idx="5">
                  <c:v>14</c:v>
                </c:pt>
                <c:pt idx="6">
                  <c:v>2</c:v>
                </c:pt>
                <c:pt idx="7">
                  <c:v>21</c:v>
                </c:pt>
              </c:numCache>
            </c:numRef>
          </c:val>
          <c:extLst>
            <c:ext xmlns:c16="http://schemas.microsoft.com/office/drawing/2014/chart" uri="{C3380CC4-5D6E-409C-BE32-E72D297353CC}">
              <c16:uniqueId val="{00000000-6011-4557-B5EB-04F7CBB9E4D5}"/>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'Rp_Def.Suicidio'!$L$17:$L$24</c:f>
              <c:strCache>
                <c:ptCount val="8"/>
                <c:pt idx="0">
                  <c:v>Indigena</c:v>
                </c:pt>
                <c:pt idx="1">
                  <c:v>Afroecuatoriano (a) /Afrodescendiente/Negro (a)</c:v>
                </c:pt>
                <c:pt idx="2">
                  <c:v>Mulata</c:v>
                </c:pt>
                <c:pt idx="3">
                  <c:v>Montuvia</c:v>
                </c:pt>
                <c:pt idx="4">
                  <c:v>Mestiza</c:v>
                </c:pt>
                <c:pt idx="5">
                  <c:v>Blanca</c:v>
                </c:pt>
                <c:pt idx="6">
                  <c:v>Otra</c:v>
                </c:pt>
                <c:pt idx="7">
                  <c:v>Sin información</c:v>
                </c:pt>
              </c:strCache>
            </c:strRef>
          </c:cat>
          <c:val>
            <c:numRef>
              <c:f>'Rp_Def.Suicidio'!$N$17:$N$24</c:f>
              <c:numCache>
                <c:formatCode>0</c:formatCode>
                <c:ptCount val="8"/>
                <c:pt idx="0">
                  <c:v>87</c:v>
                </c:pt>
                <c:pt idx="1">
                  <c:v>21</c:v>
                </c:pt>
                <c:pt idx="2">
                  <c:v>2</c:v>
                </c:pt>
                <c:pt idx="3">
                  <c:v>14</c:v>
                </c:pt>
                <c:pt idx="4">
                  <c:v>1048</c:v>
                </c:pt>
                <c:pt idx="5">
                  <c:v>4</c:v>
                </c:pt>
                <c:pt idx="6">
                  <c:v>3</c:v>
                </c:pt>
                <c:pt idx="7">
                  <c:v>23</c:v>
                </c:pt>
              </c:numCache>
            </c:numRef>
          </c:val>
          <c:extLst>
            <c:ext xmlns:c16="http://schemas.microsoft.com/office/drawing/2014/chart" uri="{C3380CC4-5D6E-409C-BE32-E72D297353CC}">
              <c16:uniqueId val="{00000001-6011-4557-B5EB-04F7CBB9E4D5}"/>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'Rp_Def.Suicidio'!$L$17:$L$24</c:f>
              <c:strCache>
                <c:ptCount val="8"/>
                <c:pt idx="0">
                  <c:v>Indigena</c:v>
                </c:pt>
                <c:pt idx="1">
                  <c:v>Afroecuatoriano (a) /Afrodescendiente/Negro (a)</c:v>
                </c:pt>
                <c:pt idx="2">
                  <c:v>Mulata</c:v>
                </c:pt>
                <c:pt idx="3">
                  <c:v>Montuvia</c:v>
                </c:pt>
                <c:pt idx="4">
                  <c:v>Mestiza</c:v>
                </c:pt>
                <c:pt idx="5">
                  <c:v>Blanca</c:v>
                </c:pt>
                <c:pt idx="6">
                  <c:v>Otra</c:v>
                </c:pt>
                <c:pt idx="7">
                  <c:v>Sin información</c:v>
                </c:pt>
              </c:strCache>
            </c:strRef>
          </c:cat>
          <c:val>
            <c:numRef>
              <c:f>'Rp_Def.Suicidio'!$O$17:$O$24</c:f>
              <c:numCache>
                <c:formatCode>0</c:formatCode>
                <c:ptCount val="8"/>
                <c:pt idx="0">
                  <c:v>72</c:v>
                </c:pt>
                <c:pt idx="1">
                  <c:v>18</c:v>
                </c:pt>
                <c:pt idx="2">
                  <c:v>8</c:v>
                </c:pt>
                <c:pt idx="3">
                  <c:v>25</c:v>
                </c:pt>
                <c:pt idx="4">
                  <c:v>1046</c:v>
                </c:pt>
                <c:pt idx="5">
                  <c:v>6</c:v>
                </c:pt>
                <c:pt idx="6">
                  <c:v>2</c:v>
                </c:pt>
                <c:pt idx="7">
                  <c:v>28</c:v>
                </c:pt>
              </c:numCache>
            </c:numRef>
          </c:val>
          <c:extLst>
            <c:ext xmlns:c16="http://schemas.microsoft.com/office/drawing/2014/chart" uri="{C3380CC4-5D6E-409C-BE32-E72D297353CC}">
              <c16:uniqueId val="{00000002-6011-4557-B5EB-04F7CBB9E4D5}"/>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'Rp_Def.Suicidio'!$L$17:$L$24</c:f>
              <c:strCache>
                <c:ptCount val="8"/>
                <c:pt idx="0">
                  <c:v>Indigena</c:v>
                </c:pt>
                <c:pt idx="1">
                  <c:v>Afroecuatoriano (a) /Afrodescendiente/Negro (a)</c:v>
                </c:pt>
                <c:pt idx="2">
                  <c:v>Mulata</c:v>
                </c:pt>
                <c:pt idx="3">
                  <c:v>Montuvia</c:v>
                </c:pt>
                <c:pt idx="4">
                  <c:v>Mestiza</c:v>
                </c:pt>
                <c:pt idx="5">
                  <c:v>Blanca</c:v>
                </c:pt>
                <c:pt idx="6">
                  <c:v>Otra</c:v>
                </c:pt>
                <c:pt idx="7">
                  <c:v>Sin información</c:v>
                </c:pt>
              </c:strCache>
            </c:strRef>
          </c:cat>
          <c:val>
            <c:numRef>
              <c:f>'Rp_Def.Suicidio'!$P$17:$P$24</c:f>
              <c:numCache>
                <c:formatCode>0</c:formatCode>
                <c:ptCount val="8"/>
                <c:pt idx="0">
                  <c:v>42</c:v>
                </c:pt>
                <c:pt idx="1">
                  <c:v>22</c:v>
                </c:pt>
                <c:pt idx="2">
                  <c:v>8</c:v>
                </c:pt>
                <c:pt idx="3">
                  <c:v>18</c:v>
                </c:pt>
                <c:pt idx="4">
                  <c:v>1064</c:v>
                </c:pt>
                <c:pt idx="5">
                  <c:v>8</c:v>
                </c:pt>
                <c:pt idx="6">
                  <c:v>6</c:v>
                </c:pt>
                <c:pt idx="7">
                  <c:v>0</c:v>
                </c:pt>
              </c:numCache>
            </c:numRef>
          </c:val>
          <c:extLst>
            <c:ext xmlns:c16="http://schemas.microsoft.com/office/drawing/2014/chart" uri="{C3380CC4-5D6E-409C-BE32-E72D297353CC}">
              <c16:uniqueId val="{00000000-2A54-42E3-81C0-A736B19FA190}"/>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'Rp_Def.Suicidio'!$L$17:$L$24</c:f>
              <c:strCache>
                <c:ptCount val="8"/>
                <c:pt idx="0">
                  <c:v>Indigena</c:v>
                </c:pt>
                <c:pt idx="1">
                  <c:v>Afroecuatoriano (a) /Afrodescendiente/Negro (a)</c:v>
                </c:pt>
                <c:pt idx="2">
                  <c:v>Mulata</c:v>
                </c:pt>
                <c:pt idx="3">
                  <c:v>Montuvia</c:v>
                </c:pt>
                <c:pt idx="4">
                  <c:v>Mestiza</c:v>
                </c:pt>
                <c:pt idx="5">
                  <c:v>Blanca</c:v>
                </c:pt>
                <c:pt idx="6">
                  <c:v>Otra</c:v>
                </c:pt>
                <c:pt idx="7">
                  <c:v>Sin información</c:v>
                </c:pt>
              </c:strCache>
            </c:strRef>
          </c:cat>
          <c:val>
            <c:numRef>
              <c:f>'Rp_Def.Suicidio'!$Q$17:$Q$24</c:f>
              <c:numCache>
                <c:formatCode>0</c:formatCode>
                <c:ptCount val="8"/>
                <c:pt idx="0">
                  <c:v>18</c:v>
                </c:pt>
                <c:pt idx="1">
                  <c:v>6</c:v>
                </c:pt>
                <c:pt idx="2">
                  <c:v>2</c:v>
                </c:pt>
                <c:pt idx="3">
                  <c:v>2</c:v>
                </c:pt>
                <c:pt idx="4">
                  <c:v>346</c:v>
                </c:pt>
                <c:pt idx="5">
                  <c:v>6</c:v>
                </c:pt>
                <c:pt idx="6">
                  <c:v>1</c:v>
                </c:pt>
                <c:pt idx="7">
                  <c:v>0</c:v>
                </c:pt>
              </c:numCache>
            </c:numRef>
          </c:val>
          <c:extLst>
            <c:ext xmlns:c16="http://schemas.microsoft.com/office/drawing/2014/chart" uri="{C3380CC4-5D6E-409C-BE32-E72D297353CC}">
              <c16:uniqueId val="{00000000-4751-4652-9A6A-157F7FCDCD03}"/>
            </c:ext>
          </c:extLst>
        </c:ser>
        <c:dLbls>
          <c:dLblPos val="outEnd"/>
          <c:showLegendKey val="0"/>
          <c:showVal val="1"/>
          <c:showCatName val="0"/>
          <c:showSerName val="0"/>
          <c:showPercent val="0"/>
          <c:showBubbleSize val="0"/>
        </c:dLbls>
        <c:gapWidth val="100"/>
        <c:overlap val="-24"/>
        <c:axId val="465851360"/>
        <c:axId val="465851920"/>
      </c:barChart>
      <c:catAx>
        <c:axId val="4658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51920"/>
        <c:crosses val="autoZero"/>
        <c:auto val="1"/>
        <c:lblAlgn val="ctr"/>
        <c:lblOffset val="100"/>
        <c:noMultiLvlLbl val="0"/>
      </c:catAx>
      <c:valAx>
        <c:axId val="465851920"/>
        <c:scaling>
          <c:orientation val="minMax"/>
        </c:scaling>
        <c:delete val="1"/>
        <c:axPos val="l"/>
        <c:numFmt formatCode="0" sourceLinked="1"/>
        <c:majorTickMark val="none"/>
        <c:minorTickMark val="none"/>
        <c:tickLblPos val="nextTo"/>
        <c:crossAx val="465851360"/>
        <c:crosses val="autoZero"/>
        <c:crossBetween val="between"/>
      </c:valAx>
      <c:spPr>
        <a:noFill/>
        <a:ln>
          <a:noFill/>
        </a:ln>
        <a:effectLst/>
      </c:spPr>
    </c:plotArea>
    <c:legend>
      <c:legendPos val="b"/>
      <c:layout>
        <c:manualLayout>
          <c:xMode val="edge"/>
          <c:yMode val="edge"/>
          <c:x val="0.44125403529552654"/>
          <c:y val="0.89044459924869301"/>
          <c:w val="0.2702091671517185"/>
          <c:h val="7.1639626087890831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'Rp_Def.Suicidio'!$L$25:$L$30</c:f>
              <c:strCache>
                <c:ptCount val="6"/>
                <c:pt idx="0">
                  <c:v>Hasta los 11 años</c:v>
                </c:pt>
                <c:pt idx="1">
                  <c:v>De 12 a 17 años </c:v>
                </c:pt>
                <c:pt idx="2">
                  <c:v>De 18 a 29 años</c:v>
                </c:pt>
                <c:pt idx="3">
                  <c:v>De 30 a 45 años </c:v>
                </c:pt>
                <c:pt idx="4">
                  <c:v>De 46 a 64 años</c:v>
                </c:pt>
                <c:pt idx="5">
                  <c:v>De 65 a más años</c:v>
                </c:pt>
              </c:strCache>
            </c:strRef>
          </c:cat>
          <c:val>
            <c:numRef>
              <c:f>'Rp_Def.Suicidio'!$M$25:$M$30</c:f>
              <c:numCache>
                <c:formatCode>0</c:formatCode>
                <c:ptCount val="6"/>
                <c:pt idx="0">
                  <c:v>9</c:v>
                </c:pt>
                <c:pt idx="1">
                  <c:v>194</c:v>
                </c:pt>
                <c:pt idx="2">
                  <c:v>427</c:v>
                </c:pt>
                <c:pt idx="3">
                  <c:v>279</c:v>
                </c:pt>
                <c:pt idx="4">
                  <c:v>211</c:v>
                </c:pt>
                <c:pt idx="5">
                  <c:v>113</c:v>
                </c:pt>
              </c:numCache>
            </c:numRef>
          </c:val>
          <c:extLst>
            <c:ext xmlns:c16="http://schemas.microsoft.com/office/drawing/2014/chart" uri="{C3380CC4-5D6E-409C-BE32-E72D297353CC}">
              <c16:uniqueId val="{00000000-6DB0-4915-9E4D-218EF68414B6}"/>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'Rp_Def.Suicidio'!$L$25:$L$30</c:f>
              <c:strCache>
                <c:ptCount val="6"/>
                <c:pt idx="0">
                  <c:v>Hasta los 11 años</c:v>
                </c:pt>
                <c:pt idx="1">
                  <c:v>De 12 a 17 años </c:v>
                </c:pt>
                <c:pt idx="2">
                  <c:v>De 18 a 29 años</c:v>
                </c:pt>
                <c:pt idx="3">
                  <c:v>De 30 a 45 años </c:v>
                </c:pt>
                <c:pt idx="4">
                  <c:v>De 46 a 64 años</c:v>
                </c:pt>
                <c:pt idx="5">
                  <c:v>De 65 a más años</c:v>
                </c:pt>
              </c:strCache>
            </c:strRef>
          </c:cat>
          <c:val>
            <c:numRef>
              <c:f>'Rp_Def.Suicidio'!$N$25:$N$30</c:f>
              <c:numCache>
                <c:formatCode>0</c:formatCode>
                <c:ptCount val="6"/>
                <c:pt idx="0">
                  <c:v>12</c:v>
                </c:pt>
                <c:pt idx="1">
                  <c:v>161</c:v>
                </c:pt>
                <c:pt idx="2">
                  <c:v>423</c:v>
                </c:pt>
                <c:pt idx="3">
                  <c:v>283</c:v>
                </c:pt>
                <c:pt idx="4">
                  <c:v>214</c:v>
                </c:pt>
                <c:pt idx="5">
                  <c:v>109</c:v>
                </c:pt>
              </c:numCache>
            </c:numRef>
          </c:val>
          <c:extLst>
            <c:ext xmlns:c16="http://schemas.microsoft.com/office/drawing/2014/chart" uri="{C3380CC4-5D6E-409C-BE32-E72D297353CC}">
              <c16:uniqueId val="{00000001-6DB0-4915-9E4D-218EF68414B6}"/>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'Rp_Def.Suicidio'!$L$25:$L$30</c:f>
              <c:strCache>
                <c:ptCount val="6"/>
                <c:pt idx="0">
                  <c:v>Hasta los 11 años</c:v>
                </c:pt>
                <c:pt idx="1">
                  <c:v>De 12 a 17 años </c:v>
                </c:pt>
                <c:pt idx="2">
                  <c:v>De 18 a 29 años</c:v>
                </c:pt>
                <c:pt idx="3">
                  <c:v>De 30 a 45 años </c:v>
                </c:pt>
                <c:pt idx="4">
                  <c:v>De 46 a 64 años</c:v>
                </c:pt>
                <c:pt idx="5">
                  <c:v>De 65 a más años</c:v>
                </c:pt>
              </c:strCache>
            </c:strRef>
          </c:cat>
          <c:val>
            <c:numRef>
              <c:f>'Rp_Def.Suicidio'!$O$25:$O$30</c:f>
              <c:numCache>
                <c:formatCode>0</c:formatCode>
                <c:ptCount val="6"/>
                <c:pt idx="0">
                  <c:v>15</c:v>
                </c:pt>
                <c:pt idx="1">
                  <c:v>193</c:v>
                </c:pt>
                <c:pt idx="2">
                  <c:v>361</c:v>
                </c:pt>
                <c:pt idx="3">
                  <c:v>287</c:v>
                </c:pt>
                <c:pt idx="4">
                  <c:v>235</c:v>
                </c:pt>
                <c:pt idx="5">
                  <c:v>114</c:v>
                </c:pt>
              </c:numCache>
            </c:numRef>
          </c:val>
          <c:extLst>
            <c:ext xmlns:c16="http://schemas.microsoft.com/office/drawing/2014/chart" uri="{C3380CC4-5D6E-409C-BE32-E72D297353CC}">
              <c16:uniqueId val="{00000002-6DB0-4915-9E4D-218EF68414B6}"/>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'Rp_Def.Suicidio'!$L$25:$L$30</c:f>
              <c:strCache>
                <c:ptCount val="6"/>
                <c:pt idx="0">
                  <c:v>Hasta los 11 años</c:v>
                </c:pt>
                <c:pt idx="1">
                  <c:v>De 12 a 17 años </c:v>
                </c:pt>
                <c:pt idx="2">
                  <c:v>De 18 a 29 años</c:v>
                </c:pt>
                <c:pt idx="3">
                  <c:v>De 30 a 45 años </c:v>
                </c:pt>
                <c:pt idx="4">
                  <c:v>De 46 a 64 años</c:v>
                </c:pt>
                <c:pt idx="5">
                  <c:v>De 65 a más años</c:v>
                </c:pt>
              </c:strCache>
            </c:strRef>
          </c:cat>
          <c:val>
            <c:numRef>
              <c:f>'Rp_Def.Suicidio'!$P$25:$P$30</c:f>
              <c:numCache>
                <c:formatCode>0</c:formatCode>
                <c:ptCount val="6"/>
                <c:pt idx="0">
                  <c:v>13</c:v>
                </c:pt>
                <c:pt idx="1">
                  <c:v>139</c:v>
                </c:pt>
                <c:pt idx="2">
                  <c:v>390</c:v>
                </c:pt>
                <c:pt idx="3">
                  <c:v>306</c:v>
                </c:pt>
                <c:pt idx="4">
                  <c:v>209</c:v>
                </c:pt>
                <c:pt idx="5">
                  <c:v>110</c:v>
                </c:pt>
              </c:numCache>
            </c:numRef>
          </c:val>
          <c:extLst>
            <c:ext xmlns:c16="http://schemas.microsoft.com/office/drawing/2014/chart" uri="{C3380CC4-5D6E-409C-BE32-E72D297353CC}">
              <c16:uniqueId val="{00000000-BE9D-43AE-B543-501706DE204D}"/>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'Rp_Def.Suicidio'!$L$25:$L$30</c:f>
              <c:strCache>
                <c:ptCount val="6"/>
                <c:pt idx="0">
                  <c:v>Hasta los 11 años</c:v>
                </c:pt>
                <c:pt idx="1">
                  <c:v>De 12 a 17 años </c:v>
                </c:pt>
                <c:pt idx="2">
                  <c:v>De 18 a 29 años</c:v>
                </c:pt>
                <c:pt idx="3">
                  <c:v>De 30 a 45 años </c:v>
                </c:pt>
                <c:pt idx="4">
                  <c:v>De 46 a 64 años</c:v>
                </c:pt>
                <c:pt idx="5">
                  <c:v>De 65 a más años</c:v>
                </c:pt>
              </c:strCache>
            </c:strRef>
          </c:cat>
          <c:val>
            <c:numRef>
              <c:f>'Rp_Def.Suicidio'!$Q$25:$Q$30</c:f>
              <c:numCache>
                <c:formatCode>0</c:formatCode>
                <c:ptCount val="6"/>
                <c:pt idx="0">
                  <c:v>6</c:v>
                </c:pt>
                <c:pt idx="1">
                  <c:v>44</c:v>
                </c:pt>
                <c:pt idx="2">
                  <c:v>131</c:v>
                </c:pt>
                <c:pt idx="3">
                  <c:v>91</c:v>
                </c:pt>
                <c:pt idx="4">
                  <c:v>66</c:v>
                </c:pt>
                <c:pt idx="5">
                  <c:v>43</c:v>
                </c:pt>
              </c:numCache>
            </c:numRef>
          </c:val>
          <c:extLst>
            <c:ext xmlns:c16="http://schemas.microsoft.com/office/drawing/2014/chart" uri="{C3380CC4-5D6E-409C-BE32-E72D297353CC}">
              <c16:uniqueId val="{00000000-3C11-4B35-877C-C4103AFB2499}"/>
            </c:ext>
          </c:extLst>
        </c:ser>
        <c:dLbls>
          <c:dLblPos val="outEnd"/>
          <c:showLegendKey val="0"/>
          <c:showVal val="1"/>
          <c:showCatName val="0"/>
          <c:showSerName val="0"/>
          <c:showPercent val="0"/>
          <c:showBubbleSize val="0"/>
        </c:dLbls>
        <c:gapWidth val="100"/>
        <c:overlap val="-24"/>
        <c:axId val="465856400"/>
        <c:axId val="465856960"/>
      </c:barChart>
      <c:catAx>
        <c:axId val="46585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56960"/>
        <c:crosses val="autoZero"/>
        <c:auto val="1"/>
        <c:lblAlgn val="ctr"/>
        <c:lblOffset val="100"/>
        <c:noMultiLvlLbl val="0"/>
      </c:catAx>
      <c:valAx>
        <c:axId val="465856960"/>
        <c:scaling>
          <c:orientation val="minMax"/>
        </c:scaling>
        <c:delete val="1"/>
        <c:axPos val="l"/>
        <c:numFmt formatCode="0" sourceLinked="1"/>
        <c:majorTickMark val="none"/>
        <c:minorTickMark val="none"/>
        <c:tickLblPos val="nextTo"/>
        <c:crossAx val="465856400"/>
        <c:crosses val="autoZero"/>
        <c:crossBetween val="between"/>
      </c:valAx>
      <c:spPr>
        <a:noFill/>
        <a:ln>
          <a:noFill/>
        </a:ln>
        <a:effectLst/>
      </c:spPr>
    </c:plotArea>
    <c:legend>
      <c:legendPos val="b"/>
      <c:layout>
        <c:manualLayout>
          <c:xMode val="edge"/>
          <c:yMode val="edge"/>
          <c:x val="0.44125403529552654"/>
          <c:y val="0.89044459924869301"/>
          <c:w val="0.27095924565086987"/>
          <c:h val="6.209645763217103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'Rp_Def.Suicidio'!$L$57:$L$61</c:f>
              <c:strCache>
                <c:ptCount val="5"/>
                <c:pt idx="0">
                  <c:v>Nacional</c:v>
                </c:pt>
                <c:pt idx="1">
                  <c:v>Urbana</c:v>
                </c:pt>
                <c:pt idx="2">
                  <c:v>Rural</c:v>
                </c:pt>
                <c:pt idx="3">
                  <c:v>Hombre</c:v>
                </c:pt>
                <c:pt idx="4">
                  <c:v>Mujer</c:v>
                </c:pt>
              </c:strCache>
            </c:strRef>
          </c:cat>
          <c:val>
            <c:numRef>
              <c:f>'Rp_Def.Suicidio'!$M$57:$M$61</c:f>
              <c:numCache>
                <c:formatCode>0</c:formatCode>
                <c:ptCount val="5"/>
                <c:pt idx="0">
                  <c:v>9</c:v>
                </c:pt>
                <c:pt idx="1">
                  <c:v>6</c:v>
                </c:pt>
                <c:pt idx="2">
                  <c:v>3</c:v>
                </c:pt>
                <c:pt idx="3">
                  <c:v>7</c:v>
                </c:pt>
                <c:pt idx="4">
                  <c:v>2</c:v>
                </c:pt>
              </c:numCache>
            </c:numRef>
          </c:val>
          <c:extLst>
            <c:ext xmlns:c16="http://schemas.microsoft.com/office/drawing/2014/chart" uri="{C3380CC4-5D6E-409C-BE32-E72D297353CC}">
              <c16:uniqueId val="{00000000-B043-4601-B09B-CB31A2F058CA}"/>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'Rp_Def.Suicidio'!$L$57:$L$61</c:f>
              <c:strCache>
                <c:ptCount val="5"/>
                <c:pt idx="0">
                  <c:v>Nacional</c:v>
                </c:pt>
                <c:pt idx="1">
                  <c:v>Urbana</c:v>
                </c:pt>
                <c:pt idx="2">
                  <c:v>Rural</c:v>
                </c:pt>
                <c:pt idx="3">
                  <c:v>Hombre</c:v>
                </c:pt>
                <c:pt idx="4">
                  <c:v>Mujer</c:v>
                </c:pt>
              </c:strCache>
            </c:strRef>
          </c:cat>
          <c:val>
            <c:numRef>
              <c:f>'Rp_Def.Suicidio'!$N$57:$N$61</c:f>
              <c:numCache>
                <c:formatCode>0</c:formatCode>
                <c:ptCount val="5"/>
                <c:pt idx="0">
                  <c:v>12</c:v>
                </c:pt>
                <c:pt idx="1">
                  <c:v>7</c:v>
                </c:pt>
                <c:pt idx="2">
                  <c:v>5</c:v>
                </c:pt>
                <c:pt idx="3">
                  <c:v>8</c:v>
                </c:pt>
                <c:pt idx="4">
                  <c:v>4</c:v>
                </c:pt>
              </c:numCache>
            </c:numRef>
          </c:val>
          <c:extLst>
            <c:ext xmlns:c16="http://schemas.microsoft.com/office/drawing/2014/chart" uri="{C3380CC4-5D6E-409C-BE32-E72D297353CC}">
              <c16:uniqueId val="{00000001-B043-4601-B09B-CB31A2F058CA}"/>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'Rp_Def.Suicidio'!$L$57:$L$61</c:f>
              <c:strCache>
                <c:ptCount val="5"/>
                <c:pt idx="0">
                  <c:v>Nacional</c:v>
                </c:pt>
                <c:pt idx="1">
                  <c:v>Urbana</c:v>
                </c:pt>
                <c:pt idx="2">
                  <c:v>Rural</c:v>
                </c:pt>
                <c:pt idx="3">
                  <c:v>Hombre</c:v>
                </c:pt>
                <c:pt idx="4">
                  <c:v>Mujer</c:v>
                </c:pt>
              </c:strCache>
            </c:strRef>
          </c:cat>
          <c:val>
            <c:numRef>
              <c:f>'Rp_Def.Suicidio'!$O$57:$O$61</c:f>
              <c:numCache>
                <c:formatCode>0</c:formatCode>
                <c:ptCount val="5"/>
                <c:pt idx="0">
                  <c:v>15</c:v>
                </c:pt>
                <c:pt idx="1">
                  <c:v>10</c:v>
                </c:pt>
                <c:pt idx="2">
                  <c:v>5</c:v>
                </c:pt>
                <c:pt idx="3">
                  <c:v>11</c:v>
                </c:pt>
                <c:pt idx="4">
                  <c:v>4</c:v>
                </c:pt>
              </c:numCache>
            </c:numRef>
          </c:val>
          <c:extLst>
            <c:ext xmlns:c16="http://schemas.microsoft.com/office/drawing/2014/chart" uri="{C3380CC4-5D6E-409C-BE32-E72D297353CC}">
              <c16:uniqueId val="{00000002-B043-4601-B09B-CB31A2F058CA}"/>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'Rp_Def.Suicidio'!$L$57:$L$61</c:f>
              <c:strCache>
                <c:ptCount val="5"/>
                <c:pt idx="0">
                  <c:v>Nacional</c:v>
                </c:pt>
                <c:pt idx="1">
                  <c:v>Urbana</c:v>
                </c:pt>
                <c:pt idx="2">
                  <c:v>Rural</c:v>
                </c:pt>
                <c:pt idx="3">
                  <c:v>Hombre</c:v>
                </c:pt>
                <c:pt idx="4">
                  <c:v>Mujer</c:v>
                </c:pt>
              </c:strCache>
            </c:strRef>
          </c:cat>
          <c:val>
            <c:numRef>
              <c:f>'Rp_Def.Suicidio'!$P$57:$P$61</c:f>
              <c:numCache>
                <c:formatCode>0</c:formatCode>
                <c:ptCount val="5"/>
                <c:pt idx="0">
                  <c:v>13</c:v>
                </c:pt>
                <c:pt idx="1">
                  <c:v>4</c:v>
                </c:pt>
                <c:pt idx="2">
                  <c:v>9</c:v>
                </c:pt>
                <c:pt idx="3">
                  <c:v>9</c:v>
                </c:pt>
                <c:pt idx="4">
                  <c:v>4</c:v>
                </c:pt>
              </c:numCache>
            </c:numRef>
          </c:val>
          <c:extLst>
            <c:ext xmlns:c16="http://schemas.microsoft.com/office/drawing/2014/chart" uri="{C3380CC4-5D6E-409C-BE32-E72D297353CC}">
              <c16:uniqueId val="{00000000-ECCD-4DE9-8E33-05F714C036F0}"/>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'Rp_Def.Suicidio'!$L$57:$L$61</c:f>
              <c:strCache>
                <c:ptCount val="5"/>
                <c:pt idx="0">
                  <c:v>Nacional</c:v>
                </c:pt>
                <c:pt idx="1">
                  <c:v>Urbana</c:v>
                </c:pt>
                <c:pt idx="2">
                  <c:v>Rural</c:v>
                </c:pt>
                <c:pt idx="3">
                  <c:v>Hombre</c:v>
                </c:pt>
                <c:pt idx="4">
                  <c:v>Mujer</c:v>
                </c:pt>
              </c:strCache>
            </c:strRef>
          </c:cat>
          <c:val>
            <c:numRef>
              <c:f>'Rp_Def.Suicidio'!$Q$57:$Q$61</c:f>
              <c:numCache>
                <c:formatCode>0</c:formatCode>
                <c:ptCount val="5"/>
                <c:pt idx="0">
                  <c:v>6</c:v>
                </c:pt>
                <c:pt idx="1">
                  <c:v>4</c:v>
                </c:pt>
                <c:pt idx="2">
                  <c:v>2</c:v>
                </c:pt>
                <c:pt idx="3">
                  <c:v>4</c:v>
                </c:pt>
                <c:pt idx="4">
                  <c:v>2</c:v>
                </c:pt>
              </c:numCache>
            </c:numRef>
          </c:val>
          <c:extLst>
            <c:ext xmlns:c16="http://schemas.microsoft.com/office/drawing/2014/chart" uri="{C3380CC4-5D6E-409C-BE32-E72D297353CC}">
              <c16:uniqueId val="{00000000-E56A-413D-98F8-38B17C490805}"/>
            </c:ext>
          </c:extLst>
        </c:ser>
        <c:dLbls>
          <c:dLblPos val="outEnd"/>
          <c:showLegendKey val="0"/>
          <c:showVal val="1"/>
          <c:showCatName val="0"/>
          <c:showSerName val="0"/>
          <c:showPercent val="0"/>
          <c:showBubbleSize val="0"/>
        </c:dLbls>
        <c:gapWidth val="100"/>
        <c:overlap val="-24"/>
        <c:axId val="465861440"/>
        <c:axId val="465862000"/>
      </c:barChart>
      <c:catAx>
        <c:axId val="4658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62000"/>
        <c:crosses val="autoZero"/>
        <c:auto val="1"/>
        <c:lblAlgn val="ctr"/>
        <c:lblOffset val="100"/>
        <c:noMultiLvlLbl val="0"/>
      </c:catAx>
      <c:valAx>
        <c:axId val="465862000"/>
        <c:scaling>
          <c:orientation val="minMax"/>
        </c:scaling>
        <c:delete val="1"/>
        <c:axPos val="l"/>
        <c:numFmt formatCode="0" sourceLinked="1"/>
        <c:majorTickMark val="none"/>
        <c:minorTickMark val="none"/>
        <c:tickLblPos val="nextTo"/>
        <c:crossAx val="465861440"/>
        <c:crosses val="autoZero"/>
        <c:crossBetween val="between"/>
      </c:valAx>
      <c:spPr>
        <a:noFill/>
        <a:ln>
          <a:noFill/>
        </a:ln>
        <a:effectLst/>
      </c:spPr>
    </c:plotArea>
    <c:legend>
      <c:legendPos val="b"/>
      <c:layout>
        <c:manualLayout>
          <c:xMode val="edge"/>
          <c:yMode val="edge"/>
          <c:x val="0.44125403529552654"/>
          <c:y val="0.89044459924869301"/>
          <c:w val="0.27265707276111967"/>
          <c:h val="7.573334847810993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'Rp_Def.Suicidio'!$L$62:$L$68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'Rp_Def.Suicidio'!$M$62:$M$68</c:f>
              <c:numCache>
                <c:formatCode>0</c:formatCode>
                <c:ptCount val="7"/>
                <c:pt idx="0">
                  <c:v>0</c:v>
                </c:pt>
                <c:pt idx="1">
                  <c:v>0</c:v>
                </c:pt>
                <c:pt idx="2">
                  <c:v>0</c:v>
                </c:pt>
                <c:pt idx="3">
                  <c:v>1</c:v>
                </c:pt>
                <c:pt idx="4">
                  <c:v>8</c:v>
                </c:pt>
                <c:pt idx="5">
                  <c:v>0</c:v>
                </c:pt>
                <c:pt idx="6">
                  <c:v>0</c:v>
                </c:pt>
              </c:numCache>
            </c:numRef>
          </c:val>
          <c:extLst>
            <c:ext xmlns:c16="http://schemas.microsoft.com/office/drawing/2014/chart" uri="{C3380CC4-5D6E-409C-BE32-E72D297353CC}">
              <c16:uniqueId val="{00000000-D25E-4CC9-AE8D-2950C87E146A}"/>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'Rp_Def.Suicidio'!$L$62:$L$68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'Rp_Def.Suicidio'!$N$62:$N$68</c:f>
              <c:numCache>
                <c:formatCode>0</c:formatCode>
                <c:ptCount val="7"/>
                <c:pt idx="0">
                  <c:v>2</c:v>
                </c:pt>
                <c:pt idx="1">
                  <c:v>0</c:v>
                </c:pt>
                <c:pt idx="2">
                  <c:v>0</c:v>
                </c:pt>
                <c:pt idx="3">
                  <c:v>0</c:v>
                </c:pt>
                <c:pt idx="4">
                  <c:v>9</c:v>
                </c:pt>
                <c:pt idx="5">
                  <c:v>0</c:v>
                </c:pt>
                <c:pt idx="6">
                  <c:v>1</c:v>
                </c:pt>
              </c:numCache>
            </c:numRef>
          </c:val>
          <c:extLst>
            <c:ext xmlns:c16="http://schemas.microsoft.com/office/drawing/2014/chart" uri="{C3380CC4-5D6E-409C-BE32-E72D297353CC}">
              <c16:uniqueId val="{00000001-D25E-4CC9-AE8D-2950C87E146A}"/>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'Rp_Def.Suicidio'!$L$62:$L$68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'Rp_Def.Suicidio'!$O$62:$O$68</c:f>
              <c:numCache>
                <c:formatCode>0</c:formatCode>
                <c:ptCount val="7"/>
                <c:pt idx="0">
                  <c:v>0</c:v>
                </c:pt>
                <c:pt idx="1">
                  <c:v>0</c:v>
                </c:pt>
                <c:pt idx="2">
                  <c:v>0</c:v>
                </c:pt>
                <c:pt idx="3">
                  <c:v>0</c:v>
                </c:pt>
                <c:pt idx="4">
                  <c:v>15</c:v>
                </c:pt>
                <c:pt idx="5">
                  <c:v>0</c:v>
                </c:pt>
                <c:pt idx="6">
                  <c:v>0</c:v>
                </c:pt>
              </c:numCache>
            </c:numRef>
          </c:val>
          <c:extLst>
            <c:ext xmlns:c16="http://schemas.microsoft.com/office/drawing/2014/chart" uri="{C3380CC4-5D6E-409C-BE32-E72D297353CC}">
              <c16:uniqueId val="{00000002-D25E-4CC9-AE8D-2950C87E146A}"/>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'Rp_Def.Suicidio'!$L$62:$L$68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'Rp_Def.Suicidio'!$P$62:$P$68</c:f>
              <c:numCache>
                <c:formatCode>0</c:formatCode>
                <c:ptCount val="7"/>
                <c:pt idx="0">
                  <c:v>2</c:v>
                </c:pt>
                <c:pt idx="1">
                  <c:v>0</c:v>
                </c:pt>
                <c:pt idx="2">
                  <c:v>0</c:v>
                </c:pt>
                <c:pt idx="3">
                  <c:v>0</c:v>
                </c:pt>
                <c:pt idx="4">
                  <c:v>11</c:v>
                </c:pt>
                <c:pt idx="5">
                  <c:v>0</c:v>
                </c:pt>
                <c:pt idx="6">
                  <c:v>0</c:v>
                </c:pt>
              </c:numCache>
            </c:numRef>
          </c:val>
          <c:extLst>
            <c:ext xmlns:c16="http://schemas.microsoft.com/office/drawing/2014/chart" uri="{C3380CC4-5D6E-409C-BE32-E72D297353CC}">
              <c16:uniqueId val="{00000000-DF2F-4DBE-8754-B276109C4DAC}"/>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'Rp_Def.Suicidio'!$L$62:$L$68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'Rp_Def.Suicidio'!$Q$62:$Q$68</c:f>
              <c:numCache>
                <c:formatCode>0</c:formatCode>
                <c:ptCount val="7"/>
                <c:pt idx="0">
                  <c:v>2</c:v>
                </c:pt>
                <c:pt idx="1">
                  <c:v>0</c:v>
                </c:pt>
                <c:pt idx="2">
                  <c:v>0</c:v>
                </c:pt>
                <c:pt idx="3">
                  <c:v>0</c:v>
                </c:pt>
                <c:pt idx="4">
                  <c:v>4</c:v>
                </c:pt>
                <c:pt idx="5">
                  <c:v>0</c:v>
                </c:pt>
                <c:pt idx="6">
                  <c:v>0</c:v>
                </c:pt>
              </c:numCache>
            </c:numRef>
          </c:val>
          <c:extLst>
            <c:ext xmlns:c16="http://schemas.microsoft.com/office/drawing/2014/chart" uri="{C3380CC4-5D6E-409C-BE32-E72D297353CC}">
              <c16:uniqueId val="{00000000-27EC-4AF9-B861-294EA446E47B}"/>
            </c:ext>
          </c:extLst>
        </c:ser>
        <c:dLbls>
          <c:dLblPos val="outEnd"/>
          <c:showLegendKey val="0"/>
          <c:showVal val="1"/>
          <c:showCatName val="0"/>
          <c:showSerName val="0"/>
          <c:showPercent val="0"/>
          <c:showBubbleSize val="0"/>
        </c:dLbls>
        <c:gapWidth val="100"/>
        <c:overlap val="-24"/>
        <c:axId val="465866480"/>
        <c:axId val="465867040"/>
      </c:barChart>
      <c:catAx>
        <c:axId val="46586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67040"/>
        <c:crosses val="autoZero"/>
        <c:auto val="1"/>
        <c:lblAlgn val="ctr"/>
        <c:lblOffset val="100"/>
        <c:noMultiLvlLbl val="0"/>
      </c:catAx>
      <c:valAx>
        <c:axId val="465867040"/>
        <c:scaling>
          <c:orientation val="minMax"/>
        </c:scaling>
        <c:delete val="1"/>
        <c:axPos val="l"/>
        <c:numFmt formatCode="0" sourceLinked="1"/>
        <c:majorTickMark val="none"/>
        <c:minorTickMark val="none"/>
        <c:tickLblPos val="nextTo"/>
        <c:crossAx val="465866480"/>
        <c:crosses val="autoZero"/>
        <c:crossBetween val="between"/>
      </c:valAx>
      <c:spPr>
        <a:noFill/>
        <a:ln>
          <a:noFill/>
        </a:ln>
        <a:effectLst/>
      </c:spPr>
    </c:plotArea>
    <c:legend>
      <c:legendPos val="b"/>
      <c:layout>
        <c:manualLayout>
          <c:xMode val="edge"/>
          <c:yMode val="edge"/>
          <c:x val="0.44125403529552654"/>
          <c:y val="0.89044459924869301"/>
          <c:w val="0.2702091671517185"/>
          <c:h val="6.720554518416513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'Rp_Def.Suicidio'!$L$87:$L$91</c:f>
              <c:strCache>
                <c:ptCount val="5"/>
                <c:pt idx="0">
                  <c:v>Nacional</c:v>
                </c:pt>
                <c:pt idx="1">
                  <c:v>Urbana</c:v>
                </c:pt>
                <c:pt idx="2">
                  <c:v>Rural</c:v>
                </c:pt>
                <c:pt idx="3">
                  <c:v>Hombre</c:v>
                </c:pt>
                <c:pt idx="4">
                  <c:v>Mujer</c:v>
                </c:pt>
              </c:strCache>
            </c:strRef>
          </c:cat>
          <c:val>
            <c:numRef>
              <c:f>'Rp_Def.Suicidio'!$M$87:$M$91</c:f>
              <c:numCache>
                <c:formatCode>0</c:formatCode>
                <c:ptCount val="5"/>
                <c:pt idx="0">
                  <c:v>194</c:v>
                </c:pt>
                <c:pt idx="1">
                  <c:v>124</c:v>
                </c:pt>
                <c:pt idx="2">
                  <c:v>70</c:v>
                </c:pt>
                <c:pt idx="3">
                  <c:v>110</c:v>
                </c:pt>
                <c:pt idx="4">
                  <c:v>84</c:v>
                </c:pt>
              </c:numCache>
            </c:numRef>
          </c:val>
          <c:extLst>
            <c:ext xmlns:c16="http://schemas.microsoft.com/office/drawing/2014/chart" uri="{C3380CC4-5D6E-409C-BE32-E72D297353CC}">
              <c16:uniqueId val="{00000000-59E2-4098-981F-6035C0D90574}"/>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'Rp_Def.Suicidio'!$L$87:$L$91</c:f>
              <c:strCache>
                <c:ptCount val="5"/>
                <c:pt idx="0">
                  <c:v>Nacional</c:v>
                </c:pt>
                <c:pt idx="1">
                  <c:v>Urbana</c:v>
                </c:pt>
                <c:pt idx="2">
                  <c:v>Rural</c:v>
                </c:pt>
                <c:pt idx="3">
                  <c:v>Hombre</c:v>
                </c:pt>
                <c:pt idx="4">
                  <c:v>Mujer</c:v>
                </c:pt>
              </c:strCache>
            </c:strRef>
          </c:cat>
          <c:val>
            <c:numRef>
              <c:f>'Rp_Def.Suicidio'!$N$87:$N$91</c:f>
              <c:numCache>
                <c:formatCode>0</c:formatCode>
                <c:ptCount val="5"/>
                <c:pt idx="0">
                  <c:v>161</c:v>
                </c:pt>
                <c:pt idx="1">
                  <c:v>110</c:v>
                </c:pt>
                <c:pt idx="2">
                  <c:v>51</c:v>
                </c:pt>
                <c:pt idx="3">
                  <c:v>101</c:v>
                </c:pt>
                <c:pt idx="4">
                  <c:v>60</c:v>
                </c:pt>
              </c:numCache>
            </c:numRef>
          </c:val>
          <c:extLst>
            <c:ext xmlns:c16="http://schemas.microsoft.com/office/drawing/2014/chart" uri="{C3380CC4-5D6E-409C-BE32-E72D297353CC}">
              <c16:uniqueId val="{00000001-59E2-4098-981F-6035C0D90574}"/>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'Rp_Def.Suicidio'!$L$87:$L$91</c:f>
              <c:strCache>
                <c:ptCount val="5"/>
                <c:pt idx="0">
                  <c:v>Nacional</c:v>
                </c:pt>
                <c:pt idx="1">
                  <c:v>Urbana</c:v>
                </c:pt>
                <c:pt idx="2">
                  <c:v>Rural</c:v>
                </c:pt>
                <c:pt idx="3">
                  <c:v>Hombre</c:v>
                </c:pt>
                <c:pt idx="4">
                  <c:v>Mujer</c:v>
                </c:pt>
              </c:strCache>
            </c:strRef>
          </c:cat>
          <c:val>
            <c:numRef>
              <c:f>'Rp_Def.Suicidio'!$O$87:$O$91</c:f>
              <c:numCache>
                <c:formatCode>0</c:formatCode>
                <c:ptCount val="5"/>
                <c:pt idx="0">
                  <c:v>193</c:v>
                </c:pt>
                <c:pt idx="1">
                  <c:v>114</c:v>
                </c:pt>
                <c:pt idx="2">
                  <c:v>79</c:v>
                </c:pt>
                <c:pt idx="3">
                  <c:v>111</c:v>
                </c:pt>
                <c:pt idx="4">
                  <c:v>82</c:v>
                </c:pt>
              </c:numCache>
            </c:numRef>
          </c:val>
          <c:extLst>
            <c:ext xmlns:c16="http://schemas.microsoft.com/office/drawing/2014/chart" uri="{C3380CC4-5D6E-409C-BE32-E72D297353CC}">
              <c16:uniqueId val="{00000000-107E-43B4-8D50-54043634027B}"/>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'Rp_Def.Suicidio'!$L$87:$L$91</c:f>
              <c:strCache>
                <c:ptCount val="5"/>
                <c:pt idx="0">
                  <c:v>Nacional</c:v>
                </c:pt>
                <c:pt idx="1">
                  <c:v>Urbana</c:v>
                </c:pt>
                <c:pt idx="2">
                  <c:v>Rural</c:v>
                </c:pt>
                <c:pt idx="3">
                  <c:v>Hombre</c:v>
                </c:pt>
                <c:pt idx="4">
                  <c:v>Mujer</c:v>
                </c:pt>
              </c:strCache>
            </c:strRef>
          </c:cat>
          <c:val>
            <c:numRef>
              <c:f>'Rp_Def.Suicidio'!$P$87:$P$91</c:f>
              <c:numCache>
                <c:formatCode>0</c:formatCode>
                <c:ptCount val="5"/>
                <c:pt idx="0">
                  <c:v>139</c:v>
                </c:pt>
                <c:pt idx="1">
                  <c:v>91</c:v>
                </c:pt>
                <c:pt idx="2">
                  <c:v>48</c:v>
                </c:pt>
                <c:pt idx="3">
                  <c:v>82</c:v>
                </c:pt>
                <c:pt idx="4">
                  <c:v>57</c:v>
                </c:pt>
              </c:numCache>
            </c:numRef>
          </c:val>
          <c:extLst>
            <c:ext xmlns:c16="http://schemas.microsoft.com/office/drawing/2014/chart" uri="{C3380CC4-5D6E-409C-BE32-E72D297353CC}">
              <c16:uniqueId val="{00000000-1DAA-401D-A979-041A88F35DA2}"/>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'Rp_Def.Suicidio'!$L$87:$L$91</c:f>
              <c:strCache>
                <c:ptCount val="5"/>
                <c:pt idx="0">
                  <c:v>Nacional</c:v>
                </c:pt>
                <c:pt idx="1">
                  <c:v>Urbana</c:v>
                </c:pt>
                <c:pt idx="2">
                  <c:v>Rural</c:v>
                </c:pt>
                <c:pt idx="3">
                  <c:v>Hombre</c:v>
                </c:pt>
                <c:pt idx="4">
                  <c:v>Mujer</c:v>
                </c:pt>
              </c:strCache>
            </c:strRef>
          </c:cat>
          <c:val>
            <c:numRef>
              <c:f>'Rp_Def.Suicidio'!$Q$87:$Q$91</c:f>
              <c:numCache>
                <c:formatCode>0</c:formatCode>
                <c:ptCount val="5"/>
                <c:pt idx="0">
                  <c:v>44</c:v>
                </c:pt>
                <c:pt idx="1">
                  <c:v>25</c:v>
                </c:pt>
                <c:pt idx="2">
                  <c:v>19</c:v>
                </c:pt>
                <c:pt idx="3">
                  <c:v>29</c:v>
                </c:pt>
                <c:pt idx="4">
                  <c:v>15</c:v>
                </c:pt>
              </c:numCache>
            </c:numRef>
          </c:val>
          <c:extLst>
            <c:ext xmlns:c16="http://schemas.microsoft.com/office/drawing/2014/chart" uri="{C3380CC4-5D6E-409C-BE32-E72D297353CC}">
              <c16:uniqueId val="{00000000-D70A-41E6-A57F-DE2EF7C7FFA7}"/>
            </c:ext>
          </c:extLst>
        </c:ser>
        <c:dLbls>
          <c:dLblPos val="outEnd"/>
          <c:showLegendKey val="0"/>
          <c:showVal val="1"/>
          <c:showCatName val="0"/>
          <c:showSerName val="0"/>
          <c:showPercent val="0"/>
          <c:showBubbleSize val="0"/>
        </c:dLbls>
        <c:gapWidth val="100"/>
        <c:overlap val="-24"/>
        <c:axId val="465871520"/>
        <c:axId val="465872080"/>
      </c:barChart>
      <c:catAx>
        <c:axId val="4658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72080"/>
        <c:crosses val="autoZero"/>
        <c:auto val="1"/>
        <c:lblAlgn val="ctr"/>
        <c:lblOffset val="100"/>
        <c:noMultiLvlLbl val="0"/>
      </c:catAx>
      <c:valAx>
        <c:axId val="465872080"/>
        <c:scaling>
          <c:orientation val="minMax"/>
        </c:scaling>
        <c:delete val="1"/>
        <c:axPos val="l"/>
        <c:numFmt formatCode="0" sourceLinked="1"/>
        <c:majorTickMark val="none"/>
        <c:minorTickMark val="none"/>
        <c:tickLblPos val="nextTo"/>
        <c:crossAx val="465871520"/>
        <c:crosses val="autoZero"/>
        <c:crossBetween val="between"/>
      </c:valAx>
      <c:spPr>
        <a:noFill/>
        <a:ln>
          <a:noFill/>
        </a:ln>
        <a:effectLst/>
      </c:spPr>
    </c:plotArea>
    <c:legend>
      <c:legendPos val="b"/>
      <c:layout>
        <c:manualLayout>
          <c:xMode val="edge"/>
          <c:yMode val="edge"/>
          <c:x val="0.44125403529552654"/>
          <c:y val="0.89044459924869301"/>
          <c:w val="0.27265707276111967"/>
          <c:h val="6.444083182262291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I_Brecha_Sal!$K$9</c:f>
              <c:strCache>
                <c:ptCount val="1"/>
                <c:pt idx="0">
                  <c:v>Hombres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0"/>
              <c:layout>
                <c:manualLayout>
                  <c:x val="-3.9933444259567387E-2"/>
                  <c:y val="0.1444043321299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9F-4699-A31A-66F2C7F64D63}"/>
                </c:ext>
              </c:extLst>
            </c:dLbl>
            <c:dLbl>
              <c:idx val="1"/>
              <c:layout>
                <c:manualLayout>
                  <c:x val="-3.7714919578480291E-2"/>
                  <c:y val="0.15884476534296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9F-4699-A31A-66F2C7F64D63}"/>
                </c:ext>
              </c:extLst>
            </c:dLbl>
            <c:dLbl>
              <c:idx val="2"/>
              <c:layout>
                <c:manualLayout>
                  <c:x val="-3.3277870216306196E-2"/>
                  <c:y val="0.16365824308062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9F-4699-A31A-66F2C7F64D63}"/>
                </c:ext>
              </c:extLst>
            </c:dLbl>
            <c:dLbl>
              <c:idx val="3"/>
              <c:layout>
                <c:manualLayout>
                  <c:x val="-3.5496394897393313E-2"/>
                  <c:y val="0.1444043321299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9F-4699-A31A-66F2C7F64D63}"/>
                </c:ext>
              </c:extLst>
            </c:dLbl>
            <c:dLbl>
              <c:idx val="4"/>
              <c:layout>
                <c:manualLayout>
                  <c:x val="-3.1059345535219159E-2"/>
                  <c:y val="0.134777376654632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9F-4699-A31A-66F2C7F64D63}"/>
                </c:ext>
              </c:extLst>
            </c:dLbl>
            <c:dLbl>
              <c:idx val="5"/>
              <c:layout>
                <c:manualLayout>
                  <c:x val="-3.9933444259567387E-2"/>
                  <c:y val="0.15884476534296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9F-4699-A31A-66F2C7F64D63}"/>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I_Brecha_Sal!$I$40:$I$45</c:f>
              <c:numCache>
                <c:formatCode>General</c:formatCode>
                <c:ptCount val="6"/>
                <c:pt idx="0">
                  <c:v>2014</c:v>
                </c:pt>
                <c:pt idx="1">
                  <c:v>2015</c:v>
                </c:pt>
                <c:pt idx="2">
                  <c:v>2016</c:v>
                </c:pt>
                <c:pt idx="3">
                  <c:v>2017</c:v>
                </c:pt>
                <c:pt idx="4">
                  <c:v>2018</c:v>
                </c:pt>
                <c:pt idx="5">
                  <c:v>2019</c:v>
                </c:pt>
              </c:numCache>
            </c:numRef>
          </c:cat>
          <c:val>
            <c:numRef>
              <c:f>I_Brecha_Sal!$K$40:$K$45</c:f>
              <c:numCache>
                <c:formatCode>_(* #,##0.00_);_(* \(#,##0.00\);_(* "-"??_);_(@_)</c:formatCode>
                <c:ptCount val="6"/>
                <c:pt idx="0">
                  <c:v>155.91227134019917</c:v>
                </c:pt>
                <c:pt idx="1">
                  <c:v>154.88823394904617</c:v>
                </c:pt>
                <c:pt idx="2">
                  <c:v>151.93330305587409</c:v>
                </c:pt>
                <c:pt idx="3">
                  <c:v>154.68730040890836</c:v>
                </c:pt>
                <c:pt idx="4">
                  <c:v>155.69576620059638</c:v>
                </c:pt>
                <c:pt idx="5">
                  <c:v>150.63489893573325</c:v>
                </c:pt>
              </c:numCache>
            </c:numRef>
          </c:val>
          <c:extLst>
            <c:ext xmlns:c16="http://schemas.microsoft.com/office/drawing/2014/chart" uri="{C3380CC4-5D6E-409C-BE32-E72D297353CC}">
              <c16:uniqueId val="{00000006-B29F-4699-A31A-66F2C7F64D63}"/>
            </c:ext>
          </c:extLst>
        </c:ser>
        <c:ser>
          <c:idx val="2"/>
          <c:order val="2"/>
          <c:tx>
            <c:strRef>
              <c:f>I_Brecha_Sal!$L$9</c:f>
              <c:strCache>
                <c:ptCount val="1"/>
                <c:pt idx="0">
                  <c:v>Mujeres</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dLbl>
              <c:idx val="0"/>
              <c:layout>
                <c:manualLayout>
                  <c:x val="3.3277870216306134E-2"/>
                  <c:y val="0.173285198555956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9F-4699-A31A-66F2C7F64D63}"/>
                </c:ext>
              </c:extLst>
            </c:dLbl>
            <c:dLbl>
              <c:idx val="1"/>
              <c:layout>
                <c:manualLayout>
                  <c:x val="3.3277870216306113E-2"/>
                  <c:y val="0.163658243080625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9F-4699-A31A-66F2C7F64D63}"/>
                </c:ext>
              </c:extLst>
            </c:dLbl>
            <c:dLbl>
              <c:idx val="2"/>
              <c:layout>
                <c:manualLayout>
                  <c:x val="2.6622296173044842E-2"/>
                  <c:y val="0.16847172081829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9F-4699-A31A-66F2C7F64D63}"/>
                </c:ext>
              </c:extLst>
            </c:dLbl>
            <c:dLbl>
              <c:idx val="3"/>
              <c:layout>
                <c:manualLayout>
                  <c:x val="3.1059345535219079E-2"/>
                  <c:y val="0.168471720818291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9F-4699-A31A-66F2C7F64D63}"/>
                </c:ext>
              </c:extLst>
            </c:dLbl>
            <c:dLbl>
              <c:idx val="4"/>
              <c:layout>
                <c:manualLayout>
                  <c:x val="3.3277870216306155E-2"/>
                  <c:y val="0.178098676293622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9F-4699-A31A-66F2C7F64D63}"/>
                </c:ext>
              </c:extLst>
            </c:dLbl>
            <c:dLbl>
              <c:idx val="5"/>
              <c:layout>
                <c:manualLayout>
                  <c:x val="3.3277870216306155E-2"/>
                  <c:y val="0.187725631768953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9F-4699-A31A-66F2C7F64D63}"/>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I_Brecha_Sal!$I$40:$I$45</c:f>
              <c:numCache>
                <c:formatCode>General</c:formatCode>
                <c:ptCount val="6"/>
                <c:pt idx="0">
                  <c:v>2014</c:v>
                </c:pt>
                <c:pt idx="1">
                  <c:v>2015</c:v>
                </c:pt>
                <c:pt idx="2">
                  <c:v>2016</c:v>
                </c:pt>
                <c:pt idx="3">
                  <c:v>2017</c:v>
                </c:pt>
                <c:pt idx="4">
                  <c:v>2018</c:v>
                </c:pt>
                <c:pt idx="5">
                  <c:v>2019</c:v>
                </c:pt>
              </c:numCache>
            </c:numRef>
          </c:cat>
          <c:val>
            <c:numRef>
              <c:f>I_Brecha_Sal!$L$40:$L$45</c:f>
              <c:numCache>
                <c:formatCode>_(* #,##0.00_);_(* \(#,##0.00\);_(* "-"??_);_(@_)</c:formatCode>
                <c:ptCount val="6"/>
                <c:pt idx="0">
                  <c:v>116.65802331365929</c:v>
                </c:pt>
                <c:pt idx="1">
                  <c:v>117.38329147789477</c:v>
                </c:pt>
                <c:pt idx="2">
                  <c:v>110.61450019584258</c:v>
                </c:pt>
                <c:pt idx="3">
                  <c:v>120.34480716217345</c:v>
                </c:pt>
                <c:pt idx="4">
                  <c:v>129.31493123756641</c:v>
                </c:pt>
                <c:pt idx="5">
                  <c:v>135.01047200239549</c:v>
                </c:pt>
              </c:numCache>
            </c:numRef>
          </c:val>
          <c:extLst>
            <c:ext xmlns:c16="http://schemas.microsoft.com/office/drawing/2014/chart" uri="{C3380CC4-5D6E-409C-BE32-E72D297353CC}">
              <c16:uniqueId val="{0000000D-B29F-4699-A31A-66F2C7F64D63}"/>
            </c:ext>
          </c:extLst>
        </c:ser>
        <c:dLbls>
          <c:showLegendKey val="0"/>
          <c:showVal val="0"/>
          <c:showCatName val="0"/>
          <c:showSerName val="0"/>
          <c:showPercent val="0"/>
          <c:showBubbleSize val="0"/>
        </c:dLbls>
        <c:gapWidth val="100"/>
        <c:axId val="884839215"/>
        <c:axId val="1244268191"/>
      </c:barChart>
      <c:barChart>
        <c:barDir val="col"/>
        <c:grouping val="clustered"/>
        <c:varyColors val="0"/>
        <c:ser>
          <c:idx val="0"/>
          <c:order val="0"/>
          <c:tx>
            <c:strRef>
              <c:f>I_Brecha_Sal!$J$9</c:f>
              <c:strCache>
                <c:ptCount val="1"/>
                <c:pt idx="0">
                  <c:v>Nacional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1.0168120658651575E-17"/>
                  <c:y val="0.51022864019253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9F-4699-A31A-66F2C7F64D63}"/>
                </c:ext>
              </c:extLst>
            </c:dLbl>
            <c:dLbl>
              <c:idx val="1"/>
              <c:layout>
                <c:manualLayout>
                  <c:x val="0"/>
                  <c:y val="0.51985559566786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9F-4699-A31A-66F2C7F64D63}"/>
                </c:ext>
              </c:extLst>
            </c:dLbl>
            <c:dLbl>
              <c:idx val="2"/>
              <c:layout>
                <c:manualLayout>
                  <c:x val="0"/>
                  <c:y val="0.51985559566786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9F-4699-A31A-66F2C7F64D63}"/>
                </c:ext>
              </c:extLst>
            </c:dLbl>
            <c:dLbl>
              <c:idx val="3"/>
              <c:layout>
                <c:manualLayout>
                  <c:x val="-8.1344965269212601E-17"/>
                  <c:y val="0.548736462093862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9F-4699-A31A-66F2C7F64D63}"/>
                </c:ext>
              </c:extLst>
            </c:dLbl>
            <c:dLbl>
              <c:idx val="4"/>
              <c:layout>
                <c:manualLayout>
                  <c:x val="2.2185246810870773E-3"/>
                  <c:y val="0.5679903730445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9F-4699-A31A-66F2C7F64D63}"/>
                </c:ext>
              </c:extLst>
            </c:dLbl>
            <c:dLbl>
              <c:idx val="5"/>
              <c:layout>
                <c:manualLayout>
                  <c:x val="-1.626899305384252E-16"/>
                  <c:y val="0.582430806257521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29F-4699-A31A-66F2C7F64D63}"/>
                </c:ext>
              </c:extLst>
            </c:dLbl>
            <c:spPr>
              <a:noFill/>
              <a:ln>
                <a:noFill/>
              </a:ln>
              <a:effectLst/>
            </c:spPr>
            <c:txPr>
              <a:bodyPr rot="-5400000" spcFirstLastPara="1" vertOverflow="ellipsis" horzOverflow="clip" vert="horz" wrap="square" lIns="38100" tIns="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numRef>
              <c:f>I_Brecha_Sal!$I$40:$I$45</c:f>
              <c:numCache>
                <c:formatCode>General</c:formatCode>
                <c:ptCount val="6"/>
                <c:pt idx="0">
                  <c:v>2014</c:v>
                </c:pt>
                <c:pt idx="1">
                  <c:v>2015</c:v>
                </c:pt>
                <c:pt idx="2">
                  <c:v>2016</c:v>
                </c:pt>
                <c:pt idx="3">
                  <c:v>2017</c:v>
                </c:pt>
                <c:pt idx="4">
                  <c:v>2018</c:v>
                </c:pt>
                <c:pt idx="5">
                  <c:v>2019</c:v>
                </c:pt>
              </c:numCache>
            </c:numRef>
          </c:cat>
          <c:val>
            <c:numRef>
              <c:f>I_Brecha_Sal!$J$40:$J$45</c:f>
              <c:numCache>
                <c:formatCode>_(* #,##0.00_);_(* \(#,##0.00\);_(* "-"??_);_(@_)</c:formatCode>
                <c:ptCount val="6"/>
                <c:pt idx="0">
                  <c:v>140.54425806694474</c:v>
                </c:pt>
                <c:pt idx="1">
                  <c:v>139.68519296254425</c:v>
                </c:pt>
                <c:pt idx="2">
                  <c:v>135.27287387717067</c:v>
                </c:pt>
                <c:pt idx="3">
                  <c:v>140.9187485237297</c:v>
                </c:pt>
                <c:pt idx="4">
                  <c:v>146.79557213962653</c:v>
                </c:pt>
                <c:pt idx="5">
                  <c:v>145.10931860245333</c:v>
                </c:pt>
              </c:numCache>
            </c:numRef>
          </c:val>
          <c:extLst>
            <c:ext xmlns:c16="http://schemas.microsoft.com/office/drawing/2014/chart" uri="{C3380CC4-5D6E-409C-BE32-E72D297353CC}">
              <c16:uniqueId val="{00000014-B29F-4699-A31A-66F2C7F64D63}"/>
            </c:ext>
          </c:extLst>
        </c:ser>
        <c:dLbls>
          <c:showLegendKey val="0"/>
          <c:showVal val="0"/>
          <c:showCatName val="0"/>
          <c:showSerName val="0"/>
          <c:showPercent val="0"/>
          <c:showBubbleSize val="0"/>
        </c:dLbls>
        <c:gapWidth val="100"/>
        <c:axId val="900172975"/>
        <c:axId val="1244198719"/>
      </c:barChart>
      <c:catAx>
        <c:axId val="88483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244268191"/>
        <c:crosses val="autoZero"/>
        <c:auto val="1"/>
        <c:lblAlgn val="ctr"/>
        <c:lblOffset val="100"/>
        <c:noMultiLvlLbl val="0"/>
      </c:catAx>
      <c:valAx>
        <c:axId val="1244268191"/>
        <c:scaling>
          <c:orientation val="minMax"/>
        </c:scaling>
        <c:delete val="1"/>
        <c:axPos val="l"/>
        <c:numFmt formatCode="_(* #,##0.00_);_(* \(#,##0.00\);_(* &quot;-&quot;??_);_(@_)" sourceLinked="1"/>
        <c:majorTickMark val="none"/>
        <c:minorTickMark val="none"/>
        <c:tickLblPos val="nextTo"/>
        <c:crossAx val="884839215"/>
        <c:crosses val="autoZero"/>
        <c:crossBetween val="between"/>
      </c:valAx>
      <c:valAx>
        <c:axId val="1244198719"/>
        <c:scaling>
          <c:orientation val="minMax"/>
        </c:scaling>
        <c:delete val="1"/>
        <c:axPos val="r"/>
        <c:numFmt formatCode="_(* #,##0.00_);_(* \(#,##0.00\);_(* &quot;-&quot;??_);_(@_)" sourceLinked="1"/>
        <c:majorTickMark val="out"/>
        <c:minorTickMark val="none"/>
        <c:tickLblPos val="nextTo"/>
        <c:crossAx val="900172975"/>
        <c:crosses val="max"/>
        <c:crossBetween val="between"/>
      </c:valAx>
      <c:catAx>
        <c:axId val="900172975"/>
        <c:scaling>
          <c:orientation val="minMax"/>
        </c:scaling>
        <c:delete val="1"/>
        <c:axPos val="b"/>
        <c:numFmt formatCode="General" sourceLinked="1"/>
        <c:majorTickMark val="out"/>
        <c:minorTickMark val="none"/>
        <c:tickLblPos val="nextTo"/>
        <c:crossAx val="1244198719"/>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'Rp_Def.Suicidio'!$M$11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'Rp_Def.Suicidio'!$L$92:$L$98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'Rp_Def.Suicidio'!$M$92:$M$98</c:f>
              <c:numCache>
                <c:formatCode>0</c:formatCode>
                <c:ptCount val="7"/>
                <c:pt idx="0">
                  <c:v>25</c:v>
                </c:pt>
                <c:pt idx="1">
                  <c:v>1</c:v>
                </c:pt>
                <c:pt idx="2">
                  <c:v>0</c:v>
                </c:pt>
                <c:pt idx="3">
                  <c:v>1</c:v>
                </c:pt>
                <c:pt idx="4">
                  <c:v>163</c:v>
                </c:pt>
                <c:pt idx="5">
                  <c:v>2</c:v>
                </c:pt>
                <c:pt idx="6">
                  <c:v>2</c:v>
                </c:pt>
              </c:numCache>
            </c:numRef>
          </c:val>
          <c:extLst>
            <c:ext xmlns:c16="http://schemas.microsoft.com/office/drawing/2014/chart" uri="{C3380CC4-5D6E-409C-BE32-E72D297353CC}">
              <c16:uniqueId val="{00000000-DCC7-4B24-AF3D-CDA166A76CC7}"/>
            </c:ext>
          </c:extLst>
        </c:ser>
        <c:ser>
          <c:idx val="1"/>
          <c:order val="1"/>
          <c:tx>
            <c:strRef>
              <c:f>'Rp_Def.Suicidio'!$N$11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'Rp_Def.Suicidio'!$L$92:$L$98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'Rp_Def.Suicidio'!$N$92:$N$98</c:f>
              <c:numCache>
                <c:formatCode>0</c:formatCode>
                <c:ptCount val="7"/>
                <c:pt idx="0">
                  <c:v>14</c:v>
                </c:pt>
                <c:pt idx="1">
                  <c:v>1</c:v>
                </c:pt>
                <c:pt idx="2">
                  <c:v>0</c:v>
                </c:pt>
                <c:pt idx="3">
                  <c:v>0</c:v>
                </c:pt>
                <c:pt idx="4">
                  <c:v>143</c:v>
                </c:pt>
                <c:pt idx="5">
                  <c:v>0</c:v>
                </c:pt>
                <c:pt idx="6">
                  <c:v>3</c:v>
                </c:pt>
              </c:numCache>
            </c:numRef>
          </c:val>
          <c:extLst>
            <c:ext xmlns:c16="http://schemas.microsoft.com/office/drawing/2014/chart" uri="{C3380CC4-5D6E-409C-BE32-E72D297353CC}">
              <c16:uniqueId val="{00000001-DCC7-4B24-AF3D-CDA166A76CC7}"/>
            </c:ext>
          </c:extLst>
        </c:ser>
        <c:ser>
          <c:idx val="2"/>
          <c:order val="2"/>
          <c:tx>
            <c:strRef>
              <c:f>'Rp_Def.Suicidio'!$O$11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'Rp_Def.Suicidio'!$L$92:$L$98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'Rp_Def.Suicidio'!$O$92:$O$98</c:f>
              <c:numCache>
                <c:formatCode>0</c:formatCode>
                <c:ptCount val="7"/>
                <c:pt idx="0">
                  <c:v>17</c:v>
                </c:pt>
                <c:pt idx="1">
                  <c:v>1</c:v>
                </c:pt>
                <c:pt idx="2">
                  <c:v>2</c:v>
                </c:pt>
                <c:pt idx="3">
                  <c:v>4</c:v>
                </c:pt>
                <c:pt idx="4">
                  <c:v>164</c:v>
                </c:pt>
                <c:pt idx="5">
                  <c:v>2</c:v>
                </c:pt>
                <c:pt idx="6">
                  <c:v>3</c:v>
                </c:pt>
              </c:numCache>
            </c:numRef>
          </c:val>
          <c:extLst>
            <c:ext xmlns:c16="http://schemas.microsoft.com/office/drawing/2014/chart" uri="{C3380CC4-5D6E-409C-BE32-E72D297353CC}">
              <c16:uniqueId val="{00000000-59B5-4C92-901E-433BC16A7446}"/>
            </c:ext>
          </c:extLst>
        </c:ser>
        <c:ser>
          <c:idx val="3"/>
          <c:order val="3"/>
          <c:tx>
            <c:strRef>
              <c:f>'Rp_Def.Suicidio'!$P$11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'Rp_Def.Suicidio'!$L$92:$L$98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'Rp_Def.Suicidio'!$P$92:$P$98</c:f>
              <c:numCache>
                <c:formatCode>0</c:formatCode>
                <c:ptCount val="7"/>
                <c:pt idx="0">
                  <c:v>8</c:v>
                </c:pt>
                <c:pt idx="1">
                  <c:v>2</c:v>
                </c:pt>
                <c:pt idx="2">
                  <c:v>0</c:v>
                </c:pt>
                <c:pt idx="3">
                  <c:v>0</c:v>
                </c:pt>
                <c:pt idx="4">
                  <c:v>128</c:v>
                </c:pt>
                <c:pt idx="5">
                  <c:v>0</c:v>
                </c:pt>
                <c:pt idx="6">
                  <c:v>1</c:v>
                </c:pt>
              </c:numCache>
            </c:numRef>
          </c:val>
          <c:extLst>
            <c:ext xmlns:c16="http://schemas.microsoft.com/office/drawing/2014/chart" uri="{C3380CC4-5D6E-409C-BE32-E72D297353CC}">
              <c16:uniqueId val="{00000000-4ACE-4229-A43D-76FAD22D7F16}"/>
            </c:ext>
          </c:extLst>
        </c:ser>
        <c:ser>
          <c:idx val="4"/>
          <c:order val="4"/>
          <c:tx>
            <c:strRef>
              <c:f>'Rp_Def.Suicidio'!$Q$11</c:f>
              <c:strCache>
                <c:ptCount val="1"/>
                <c:pt idx="0">
                  <c:v>2020**</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'Rp_Def.Suicidio'!$L$92:$L$98</c:f>
              <c:strCache>
                <c:ptCount val="7"/>
                <c:pt idx="0">
                  <c:v>Indígena</c:v>
                </c:pt>
                <c:pt idx="1">
                  <c:v>Afroecuatoriano (a) /Afrodescendiente/Negro (a)</c:v>
                </c:pt>
                <c:pt idx="2">
                  <c:v>Mulato  (a)</c:v>
                </c:pt>
                <c:pt idx="3">
                  <c:v>Montuvio (a)</c:v>
                </c:pt>
                <c:pt idx="4">
                  <c:v>Mestizo (a)</c:v>
                </c:pt>
                <c:pt idx="5">
                  <c:v>Blanco (a)</c:v>
                </c:pt>
                <c:pt idx="6">
                  <c:v>Otra/Sin información</c:v>
                </c:pt>
              </c:strCache>
            </c:strRef>
          </c:cat>
          <c:val>
            <c:numRef>
              <c:f>'Rp_Def.Suicidio'!$Q$92:$Q$98</c:f>
              <c:numCache>
                <c:formatCode>0</c:formatCode>
                <c:ptCount val="7"/>
                <c:pt idx="0">
                  <c:v>3</c:v>
                </c:pt>
                <c:pt idx="1">
                  <c:v>1</c:v>
                </c:pt>
                <c:pt idx="2">
                  <c:v>0</c:v>
                </c:pt>
                <c:pt idx="3">
                  <c:v>0</c:v>
                </c:pt>
                <c:pt idx="4">
                  <c:v>40</c:v>
                </c:pt>
                <c:pt idx="5">
                  <c:v>0</c:v>
                </c:pt>
                <c:pt idx="6">
                  <c:v>0</c:v>
                </c:pt>
              </c:numCache>
            </c:numRef>
          </c:val>
          <c:extLst>
            <c:ext xmlns:c16="http://schemas.microsoft.com/office/drawing/2014/chart" uri="{C3380CC4-5D6E-409C-BE32-E72D297353CC}">
              <c16:uniqueId val="{00000000-6117-4BD9-B654-9267A9FDC3B6}"/>
            </c:ext>
          </c:extLst>
        </c:ser>
        <c:dLbls>
          <c:dLblPos val="outEnd"/>
          <c:showLegendKey val="0"/>
          <c:showVal val="1"/>
          <c:showCatName val="0"/>
          <c:showSerName val="0"/>
          <c:showPercent val="0"/>
          <c:showBubbleSize val="0"/>
        </c:dLbls>
        <c:gapWidth val="100"/>
        <c:overlap val="-24"/>
        <c:axId val="465876560"/>
        <c:axId val="465877120"/>
      </c:barChart>
      <c:catAx>
        <c:axId val="46587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77120"/>
        <c:crosses val="autoZero"/>
        <c:auto val="1"/>
        <c:lblAlgn val="ctr"/>
        <c:lblOffset val="100"/>
        <c:noMultiLvlLbl val="0"/>
      </c:catAx>
      <c:valAx>
        <c:axId val="465877120"/>
        <c:scaling>
          <c:orientation val="minMax"/>
        </c:scaling>
        <c:delete val="1"/>
        <c:axPos val="l"/>
        <c:numFmt formatCode="0" sourceLinked="1"/>
        <c:majorTickMark val="none"/>
        <c:minorTickMark val="none"/>
        <c:tickLblPos val="nextTo"/>
        <c:crossAx val="465876560"/>
        <c:crosses val="autoZero"/>
        <c:crossBetween val="between"/>
      </c:valAx>
      <c:spPr>
        <a:noFill/>
        <a:ln>
          <a:noFill/>
        </a:ln>
        <a:effectLst/>
      </c:spPr>
    </c:plotArea>
    <c:legend>
      <c:legendPos val="b"/>
      <c:layout>
        <c:manualLayout>
          <c:xMode val="edge"/>
          <c:yMode val="edge"/>
          <c:x val="0.44125403529552654"/>
          <c:y val="0.89044459924869301"/>
          <c:w val="0.2702091671517185"/>
          <c:h val="6.009509494896152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Mortalidad_Infantil!$I$8</c:f>
              <c:strCache>
                <c:ptCount val="1"/>
                <c:pt idx="0">
                  <c:v>Tasa de mortalidad infantil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Mortalidad_Infantil!$B$9:$B$17</c:f>
              <c:strCache>
                <c:ptCount val="9"/>
                <c:pt idx="0">
                  <c:v>2010</c:v>
                </c:pt>
                <c:pt idx="1">
                  <c:v>2011</c:v>
                </c:pt>
                <c:pt idx="2">
                  <c:v>2012</c:v>
                </c:pt>
                <c:pt idx="3">
                  <c:v>2013</c:v>
                </c:pt>
                <c:pt idx="4">
                  <c:v>2014</c:v>
                </c:pt>
                <c:pt idx="5">
                  <c:v>2015</c:v>
                </c:pt>
                <c:pt idx="6">
                  <c:v>2016</c:v>
                </c:pt>
                <c:pt idx="7">
                  <c:v>2017</c:v>
                </c:pt>
                <c:pt idx="8">
                  <c:v>2018 p**</c:v>
                </c:pt>
              </c:strCache>
            </c:strRef>
          </c:cat>
          <c:val>
            <c:numRef>
              <c:f>Mortalidad_Infantil!$I$9:$I$17</c:f>
              <c:numCache>
                <c:formatCode>_(* #,##0.0_);_(* \(#,##0.0\);_(* "-"??_);_(@_)</c:formatCode>
                <c:ptCount val="9"/>
                <c:pt idx="0">
                  <c:v>9.3177997894479709</c:v>
                </c:pt>
                <c:pt idx="1">
                  <c:v>8.9024240546654436</c:v>
                </c:pt>
                <c:pt idx="2">
                  <c:v>8.8150484211020856</c:v>
                </c:pt>
                <c:pt idx="3">
                  <c:v>8.6356397097858775</c:v>
                </c:pt>
                <c:pt idx="4">
                  <c:v>8.353568255848387</c:v>
                </c:pt>
                <c:pt idx="5">
                  <c:v>8.8544499629949982</c:v>
                </c:pt>
                <c:pt idx="6">
                  <c:v>9.0722830122842648</c:v>
                </c:pt>
                <c:pt idx="7">
                  <c:v>9.7290990411512173</c:v>
                </c:pt>
                <c:pt idx="8">
                  <c:v>10.051005100510052</c:v>
                </c:pt>
              </c:numCache>
            </c:numRef>
          </c:val>
          <c:smooth val="0"/>
          <c:extLst>
            <c:ext xmlns:c16="http://schemas.microsoft.com/office/drawing/2014/chart" uri="{C3380CC4-5D6E-409C-BE32-E72D297353CC}">
              <c16:uniqueId val="{00000000-445D-4778-A7D6-80BFA6708AAB}"/>
            </c:ext>
          </c:extLst>
        </c:ser>
        <c:dLbls>
          <c:showLegendKey val="0"/>
          <c:showVal val="0"/>
          <c:showCatName val="0"/>
          <c:showSerName val="0"/>
          <c:showPercent val="0"/>
          <c:showBubbleSize val="0"/>
        </c:dLbls>
        <c:marker val="1"/>
        <c:smooth val="0"/>
        <c:axId val="1626835647"/>
        <c:axId val="1550190559"/>
      </c:lineChart>
      <c:catAx>
        <c:axId val="16268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50190559"/>
        <c:crosses val="autoZero"/>
        <c:auto val="1"/>
        <c:lblAlgn val="ctr"/>
        <c:lblOffset val="100"/>
        <c:noMultiLvlLbl val="0"/>
      </c:catAx>
      <c:valAx>
        <c:axId val="1550190559"/>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6835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Mortalidad_Infantil!$D$8</c:f>
              <c:strCache>
                <c:ptCount val="1"/>
                <c:pt idx="0">
                  <c:v>HOMBRES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Mortalidad_Infantil!$B$9:$B$17</c:f>
              <c:strCache>
                <c:ptCount val="9"/>
                <c:pt idx="0">
                  <c:v>2010</c:v>
                </c:pt>
                <c:pt idx="1">
                  <c:v>2011</c:v>
                </c:pt>
                <c:pt idx="2">
                  <c:v>2012</c:v>
                </c:pt>
                <c:pt idx="3">
                  <c:v>2013</c:v>
                </c:pt>
                <c:pt idx="4">
                  <c:v>2014</c:v>
                </c:pt>
                <c:pt idx="5">
                  <c:v>2015</c:v>
                </c:pt>
                <c:pt idx="6">
                  <c:v>2016</c:v>
                </c:pt>
                <c:pt idx="7">
                  <c:v>2017</c:v>
                </c:pt>
                <c:pt idx="8">
                  <c:v>2018 p**</c:v>
                </c:pt>
              </c:strCache>
            </c:strRef>
          </c:cat>
          <c:val>
            <c:numRef>
              <c:f>Mortalidad_Infantil!$D$9:$D$17</c:f>
              <c:numCache>
                <c:formatCode>General</c:formatCode>
                <c:ptCount val="9"/>
                <c:pt idx="0">
                  <c:v>1735</c:v>
                </c:pt>
                <c:pt idx="1">
                  <c:v>1659</c:v>
                </c:pt>
                <c:pt idx="2">
                  <c:v>1656</c:v>
                </c:pt>
                <c:pt idx="3">
                  <c:v>1612</c:v>
                </c:pt>
                <c:pt idx="4">
                  <c:v>1572</c:v>
                </c:pt>
                <c:pt idx="5">
                  <c:v>1664</c:v>
                </c:pt>
                <c:pt idx="6">
                  <c:v>1677</c:v>
                </c:pt>
                <c:pt idx="7">
                  <c:v>1792</c:v>
                </c:pt>
                <c:pt idx="8">
                  <c:v>1852</c:v>
                </c:pt>
              </c:numCache>
            </c:numRef>
          </c:val>
          <c:smooth val="0"/>
          <c:extLst>
            <c:ext xmlns:c16="http://schemas.microsoft.com/office/drawing/2014/chart" uri="{C3380CC4-5D6E-409C-BE32-E72D297353CC}">
              <c16:uniqueId val="{00000000-00C7-4CC3-9701-6DCC0FE67A82}"/>
            </c:ext>
          </c:extLst>
        </c:ser>
        <c:ser>
          <c:idx val="1"/>
          <c:order val="1"/>
          <c:tx>
            <c:strRef>
              <c:f>Mortalidad_Infantil!$E$8</c:f>
              <c:strCache>
                <c:ptCount val="1"/>
                <c:pt idx="0">
                  <c:v>MUJERES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Mortalidad_Infantil!$B$9:$B$17</c:f>
              <c:strCache>
                <c:ptCount val="9"/>
                <c:pt idx="0">
                  <c:v>2010</c:v>
                </c:pt>
                <c:pt idx="1">
                  <c:v>2011</c:v>
                </c:pt>
                <c:pt idx="2">
                  <c:v>2012</c:v>
                </c:pt>
                <c:pt idx="3">
                  <c:v>2013</c:v>
                </c:pt>
                <c:pt idx="4">
                  <c:v>2014</c:v>
                </c:pt>
                <c:pt idx="5">
                  <c:v>2015</c:v>
                </c:pt>
                <c:pt idx="6">
                  <c:v>2016</c:v>
                </c:pt>
                <c:pt idx="7">
                  <c:v>2017</c:v>
                </c:pt>
                <c:pt idx="8">
                  <c:v>2018 p**</c:v>
                </c:pt>
              </c:strCache>
            </c:strRef>
          </c:cat>
          <c:val>
            <c:numRef>
              <c:f>Mortalidad_Infantil!$E$9:$E$17</c:f>
              <c:numCache>
                <c:formatCode>General</c:formatCode>
                <c:ptCount val="9"/>
                <c:pt idx="0">
                  <c:v>1469</c:v>
                </c:pt>
                <c:pt idx="1">
                  <c:v>1387</c:v>
                </c:pt>
                <c:pt idx="2">
                  <c:v>1346</c:v>
                </c:pt>
                <c:pt idx="3">
                  <c:v>1316</c:v>
                </c:pt>
                <c:pt idx="4">
                  <c:v>1249</c:v>
                </c:pt>
                <c:pt idx="5">
                  <c:v>1315</c:v>
                </c:pt>
                <c:pt idx="6">
                  <c:v>1365</c:v>
                </c:pt>
                <c:pt idx="7">
                  <c:v>1460</c:v>
                </c:pt>
                <c:pt idx="8">
                  <c:v>1498</c:v>
                </c:pt>
              </c:numCache>
            </c:numRef>
          </c:val>
          <c:smooth val="0"/>
          <c:extLst>
            <c:ext xmlns:c16="http://schemas.microsoft.com/office/drawing/2014/chart" uri="{C3380CC4-5D6E-409C-BE32-E72D297353CC}">
              <c16:uniqueId val="{00000001-00C7-4CC3-9701-6DCC0FE67A82}"/>
            </c:ext>
          </c:extLst>
        </c:ser>
        <c:dLbls>
          <c:showLegendKey val="0"/>
          <c:showVal val="0"/>
          <c:showCatName val="0"/>
          <c:showSerName val="0"/>
          <c:showPercent val="0"/>
          <c:showBubbleSize val="0"/>
        </c:dLbls>
        <c:marker val="1"/>
        <c:smooth val="0"/>
        <c:axId val="1653219967"/>
        <c:axId val="1403450351"/>
      </c:lineChart>
      <c:catAx>
        <c:axId val="165321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03450351"/>
        <c:crosses val="autoZero"/>
        <c:auto val="1"/>
        <c:lblAlgn val="ctr"/>
        <c:lblOffset val="100"/>
        <c:noMultiLvlLbl val="0"/>
      </c:catAx>
      <c:valAx>
        <c:axId val="14034503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53219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'CI_E. Infeccionasas'!$J$15</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Infeccionasas'!$I$17:$I$23</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Infeccionasas'!$J$17:$J$23</c:f>
              <c:numCache>
                <c:formatCode>_(* #,##0_);_(* \(#,##0\);_(* "-"??_);_(@_)</c:formatCode>
                <c:ptCount val="7"/>
                <c:pt idx="0">
                  <c:v>25</c:v>
                </c:pt>
                <c:pt idx="1">
                  <c:v>151</c:v>
                </c:pt>
                <c:pt idx="2">
                  <c:v>102</c:v>
                </c:pt>
                <c:pt idx="3">
                  <c:v>420</c:v>
                </c:pt>
                <c:pt idx="4">
                  <c:v>437</c:v>
                </c:pt>
                <c:pt idx="5" formatCode="General">
                  <c:v>439</c:v>
                </c:pt>
                <c:pt idx="6" formatCode="General">
                  <c:v>330</c:v>
                </c:pt>
              </c:numCache>
            </c:numRef>
          </c:val>
          <c:extLst>
            <c:ext xmlns:c16="http://schemas.microsoft.com/office/drawing/2014/chart" uri="{C3380CC4-5D6E-409C-BE32-E72D297353CC}">
              <c16:uniqueId val="{00000000-4D87-4DDC-B466-1B4B8E028B94}"/>
            </c:ext>
          </c:extLst>
        </c:ser>
        <c:ser>
          <c:idx val="1"/>
          <c:order val="1"/>
          <c:tx>
            <c:strRef>
              <c:f>'CI_E. Infeccionasas'!$K$15</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Infeccionasas'!$I$17:$I$23</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Infeccionasas'!$K$17:$K$23</c:f>
              <c:numCache>
                <c:formatCode>_(* #,##0_);_(* \(#,##0\);_(* "-"??_);_(@_)</c:formatCode>
                <c:ptCount val="7"/>
                <c:pt idx="0">
                  <c:v>29</c:v>
                </c:pt>
                <c:pt idx="1">
                  <c:v>131</c:v>
                </c:pt>
                <c:pt idx="2">
                  <c:v>96</c:v>
                </c:pt>
                <c:pt idx="3">
                  <c:v>450</c:v>
                </c:pt>
                <c:pt idx="4">
                  <c:v>441</c:v>
                </c:pt>
                <c:pt idx="5" formatCode="General">
                  <c:v>424</c:v>
                </c:pt>
                <c:pt idx="6" formatCode="General">
                  <c:v>273</c:v>
                </c:pt>
              </c:numCache>
            </c:numRef>
          </c:val>
          <c:extLst>
            <c:ext xmlns:c16="http://schemas.microsoft.com/office/drawing/2014/chart" uri="{C3380CC4-5D6E-409C-BE32-E72D297353CC}">
              <c16:uniqueId val="{00000001-4D87-4DDC-B466-1B4B8E028B94}"/>
            </c:ext>
          </c:extLst>
        </c:ser>
        <c:ser>
          <c:idx val="2"/>
          <c:order val="2"/>
          <c:tx>
            <c:strRef>
              <c:f>'CI_E. Infeccionasas'!$L$15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Infeccionasas'!$I$17:$I$23</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Infeccionasas'!$L$17:$L$23</c:f>
              <c:numCache>
                <c:formatCode>_(* #,##0_);_(* \(#,##0\);_(* "-"??_);_(@_)</c:formatCode>
                <c:ptCount val="7"/>
                <c:pt idx="0">
                  <c:v>32</c:v>
                </c:pt>
                <c:pt idx="1">
                  <c:v>166</c:v>
                </c:pt>
                <c:pt idx="2">
                  <c:v>81</c:v>
                </c:pt>
                <c:pt idx="3">
                  <c:v>507</c:v>
                </c:pt>
                <c:pt idx="4">
                  <c:v>530</c:v>
                </c:pt>
                <c:pt idx="5" formatCode="General">
                  <c:v>485</c:v>
                </c:pt>
                <c:pt idx="6" formatCode="General">
                  <c:v>337</c:v>
                </c:pt>
              </c:numCache>
            </c:numRef>
          </c:val>
          <c:extLst>
            <c:ext xmlns:c16="http://schemas.microsoft.com/office/drawing/2014/chart" uri="{C3380CC4-5D6E-409C-BE32-E72D297353CC}">
              <c16:uniqueId val="{00000002-4D87-4DDC-B466-1B4B8E028B94}"/>
            </c:ext>
          </c:extLst>
        </c:ser>
        <c:ser>
          <c:idx val="3"/>
          <c:order val="3"/>
          <c:tx>
            <c:strRef>
              <c:f>'CI_E. Infeccionasas'!$M$15</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Infeccionasas'!$I$17:$I$23</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Infeccionasas'!$M$17:$M$23</c:f>
              <c:numCache>
                <c:formatCode>_(* #,##0_);_(* \(#,##0\);_(* "-"??_);_(@_)</c:formatCode>
                <c:ptCount val="7"/>
                <c:pt idx="0">
                  <c:v>25</c:v>
                </c:pt>
                <c:pt idx="1">
                  <c:v>172</c:v>
                </c:pt>
                <c:pt idx="2">
                  <c:v>94</c:v>
                </c:pt>
                <c:pt idx="3">
                  <c:v>454</c:v>
                </c:pt>
                <c:pt idx="4">
                  <c:v>464</c:v>
                </c:pt>
                <c:pt idx="5">
                  <c:v>398</c:v>
                </c:pt>
                <c:pt idx="6">
                  <c:v>359</c:v>
                </c:pt>
              </c:numCache>
            </c:numRef>
          </c:val>
          <c:extLst>
            <c:ext xmlns:c16="http://schemas.microsoft.com/office/drawing/2014/chart" uri="{C3380CC4-5D6E-409C-BE32-E72D297353CC}">
              <c16:uniqueId val="{00000003-4D87-4DDC-B466-1B4B8E028B94}"/>
            </c:ext>
          </c:extLst>
        </c:ser>
        <c:dLbls>
          <c:dLblPos val="inEnd"/>
          <c:showLegendKey val="0"/>
          <c:showVal val="1"/>
          <c:showCatName val="0"/>
          <c:showSerName val="0"/>
          <c:showPercent val="0"/>
          <c:showBubbleSize val="0"/>
        </c:dLbls>
        <c:gapWidth val="100"/>
        <c:overlap val="-24"/>
        <c:axId val="1544508927"/>
        <c:axId val="1778221743"/>
      </c:barChart>
      <c:catAx>
        <c:axId val="154450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778221743"/>
        <c:crosses val="autoZero"/>
        <c:auto val="1"/>
        <c:lblAlgn val="ctr"/>
        <c:lblOffset val="100"/>
        <c:noMultiLvlLbl val="0"/>
      </c:catAx>
      <c:valAx>
        <c:axId val="177822174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544508927"/>
        <c:crosses val="autoZero"/>
        <c:crossBetween val="between"/>
      </c:valAx>
      <c:spPr>
        <a:noFill/>
        <a:ln>
          <a:noFill/>
        </a:ln>
        <a:effectLst/>
      </c:spPr>
    </c:plotArea>
    <c:legend>
      <c:legendPos val="b"/>
      <c:layout>
        <c:manualLayout>
          <c:xMode val="edge"/>
          <c:yMode val="edge"/>
          <c:x val="0.31117362703079837"/>
          <c:y val="0.89034066060746897"/>
          <c:w val="0.2848255756005183"/>
          <c:h val="9.719288284374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'CI_E. Infeccionasas'!$J$15</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Infeccionasas'!$I$44:$I$50</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Infeccionasas'!$J$44:$J$50</c:f>
              <c:numCache>
                <c:formatCode>_(* #,##0_);_(* \(#,##0\);_(* "-"??_);_(@_)</c:formatCode>
                <c:ptCount val="7"/>
                <c:pt idx="0">
                  <c:v>2</c:v>
                </c:pt>
                <c:pt idx="1">
                  <c:v>17</c:v>
                </c:pt>
                <c:pt idx="2">
                  <c:v>13</c:v>
                </c:pt>
                <c:pt idx="3">
                  <c:v>37</c:v>
                </c:pt>
                <c:pt idx="4">
                  <c:v>34</c:v>
                </c:pt>
                <c:pt idx="5" formatCode="General">
                  <c:v>23</c:v>
                </c:pt>
                <c:pt idx="6" formatCode="General">
                  <c:v>8</c:v>
                </c:pt>
              </c:numCache>
            </c:numRef>
          </c:val>
          <c:extLst>
            <c:ext xmlns:c16="http://schemas.microsoft.com/office/drawing/2014/chart" uri="{C3380CC4-5D6E-409C-BE32-E72D297353CC}">
              <c16:uniqueId val="{00000000-E66F-4503-9779-E27625D76AA8}"/>
            </c:ext>
          </c:extLst>
        </c:ser>
        <c:ser>
          <c:idx val="1"/>
          <c:order val="1"/>
          <c:tx>
            <c:strRef>
              <c:f>'CI_E. Infeccionasas'!$K$15</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Infeccionasas'!$I$44:$I$50</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Infeccionasas'!$K$44:$K$50</c:f>
              <c:numCache>
                <c:formatCode>_(* #,##0_);_(* \(#,##0\);_(* "-"??_);_(@_)</c:formatCode>
                <c:ptCount val="7"/>
                <c:pt idx="0">
                  <c:v>1</c:v>
                </c:pt>
                <c:pt idx="1">
                  <c:v>34</c:v>
                </c:pt>
                <c:pt idx="2">
                  <c:v>21</c:v>
                </c:pt>
                <c:pt idx="3">
                  <c:v>49</c:v>
                </c:pt>
                <c:pt idx="4">
                  <c:v>32</c:v>
                </c:pt>
                <c:pt idx="5" formatCode="General">
                  <c:v>17</c:v>
                </c:pt>
                <c:pt idx="6" formatCode="General">
                  <c:v>5</c:v>
                </c:pt>
              </c:numCache>
            </c:numRef>
          </c:val>
          <c:extLst>
            <c:ext xmlns:c16="http://schemas.microsoft.com/office/drawing/2014/chart" uri="{C3380CC4-5D6E-409C-BE32-E72D297353CC}">
              <c16:uniqueId val="{00000001-E66F-4503-9779-E27625D76AA8}"/>
            </c:ext>
          </c:extLst>
        </c:ser>
        <c:ser>
          <c:idx val="2"/>
          <c:order val="2"/>
          <c:tx>
            <c:strRef>
              <c:f>'CI_E. Infeccionasas'!$L$15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Infeccionasas'!$I$44:$I$50</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Infeccionasas'!$L$44:$L$50</c:f>
              <c:numCache>
                <c:formatCode>_(* #,##0_);_(* \(#,##0\);_(* "-"??_);_(@_)</c:formatCode>
                <c:ptCount val="7"/>
                <c:pt idx="0">
                  <c:v>5</c:v>
                </c:pt>
                <c:pt idx="1">
                  <c:v>43</c:v>
                </c:pt>
                <c:pt idx="2">
                  <c:v>40</c:v>
                </c:pt>
                <c:pt idx="3">
                  <c:v>72</c:v>
                </c:pt>
                <c:pt idx="4">
                  <c:v>48</c:v>
                </c:pt>
                <c:pt idx="5" formatCode="General">
                  <c:v>26</c:v>
                </c:pt>
                <c:pt idx="6" formatCode="General">
                  <c:v>4</c:v>
                </c:pt>
              </c:numCache>
            </c:numRef>
          </c:val>
          <c:extLst>
            <c:ext xmlns:c16="http://schemas.microsoft.com/office/drawing/2014/chart" uri="{C3380CC4-5D6E-409C-BE32-E72D297353CC}">
              <c16:uniqueId val="{00000002-E66F-4503-9779-E27625D76AA8}"/>
            </c:ext>
          </c:extLst>
        </c:ser>
        <c:ser>
          <c:idx val="3"/>
          <c:order val="3"/>
          <c:tx>
            <c:strRef>
              <c:f>'CI_E. Infeccionasas'!$M$15</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Infeccionasas'!$I$44:$I$50</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Infeccionasas'!$M$44:$M$50</c:f>
              <c:numCache>
                <c:formatCode>_(* #,##0_);_(* \(#,##0\);_(* "-"??_);_(@_)</c:formatCode>
                <c:ptCount val="7"/>
                <c:pt idx="0">
                  <c:v>3</c:v>
                </c:pt>
                <c:pt idx="1">
                  <c:v>25</c:v>
                </c:pt>
                <c:pt idx="2">
                  <c:v>16</c:v>
                </c:pt>
                <c:pt idx="3">
                  <c:v>59</c:v>
                </c:pt>
                <c:pt idx="4">
                  <c:v>33</c:v>
                </c:pt>
                <c:pt idx="5">
                  <c:v>16</c:v>
                </c:pt>
                <c:pt idx="6">
                  <c:v>5</c:v>
                </c:pt>
              </c:numCache>
            </c:numRef>
          </c:val>
          <c:extLst>
            <c:ext xmlns:c16="http://schemas.microsoft.com/office/drawing/2014/chart" uri="{C3380CC4-5D6E-409C-BE32-E72D297353CC}">
              <c16:uniqueId val="{00000003-E66F-4503-9779-E27625D76AA8}"/>
            </c:ext>
          </c:extLst>
        </c:ser>
        <c:dLbls>
          <c:dLblPos val="inEnd"/>
          <c:showLegendKey val="0"/>
          <c:showVal val="1"/>
          <c:showCatName val="0"/>
          <c:showSerName val="0"/>
          <c:showPercent val="0"/>
          <c:showBubbleSize val="0"/>
        </c:dLbls>
        <c:gapWidth val="100"/>
        <c:overlap val="-24"/>
        <c:axId val="1544508927"/>
        <c:axId val="1778221743"/>
      </c:barChart>
      <c:catAx>
        <c:axId val="154450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778221743"/>
        <c:crosses val="autoZero"/>
        <c:auto val="1"/>
        <c:lblAlgn val="ctr"/>
        <c:lblOffset val="100"/>
        <c:noMultiLvlLbl val="0"/>
      </c:catAx>
      <c:valAx>
        <c:axId val="177822174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544508927"/>
        <c:crosses val="autoZero"/>
        <c:crossBetween val="between"/>
      </c:valAx>
      <c:spPr>
        <a:noFill/>
        <a:ln>
          <a:noFill/>
        </a:ln>
        <a:effectLst/>
      </c:spPr>
    </c:plotArea>
    <c:legend>
      <c:legendPos val="b"/>
      <c:layout>
        <c:manualLayout>
          <c:xMode val="edge"/>
          <c:yMode val="edge"/>
          <c:x val="0.31117362703079837"/>
          <c:y val="0.89034066060746897"/>
          <c:w val="0.2848255756005183"/>
          <c:h val="9.719288284374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'CI_E. Infeccionasas'!$J$15</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Infeccionasas'!$I$65:$I$71</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Infeccionasas'!$J$65:$J$71</c:f>
              <c:numCache>
                <c:formatCode>_(* #,##0_);_(* \(#,##0\);_(* "-"??_);_(@_)</c:formatCode>
                <c:ptCount val="7"/>
                <c:pt idx="0">
                  <c:v>438</c:v>
                </c:pt>
                <c:pt idx="1">
                  <c:v>2242</c:v>
                </c:pt>
                <c:pt idx="2">
                  <c:v>1340</c:v>
                </c:pt>
                <c:pt idx="3">
                  <c:v>1478</c:v>
                </c:pt>
                <c:pt idx="4">
                  <c:v>1201</c:v>
                </c:pt>
                <c:pt idx="5" formatCode="General">
                  <c:v>822</c:v>
                </c:pt>
                <c:pt idx="6" formatCode="General">
                  <c:v>397</c:v>
                </c:pt>
              </c:numCache>
            </c:numRef>
          </c:val>
          <c:extLst>
            <c:ext xmlns:c16="http://schemas.microsoft.com/office/drawing/2014/chart" uri="{C3380CC4-5D6E-409C-BE32-E72D297353CC}">
              <c16:uniqueId val="{00000000-67F6-4225-8AC4-B42C7DF93A77}"/>
            </c:ext>
          </c:extLst>
        </c:ser>
        <c:ser>
          <c:idx val="1"/>
          <c:order val="1"/>
          <c:tx>
            <c:strRef>
              <c:f>'CI_E. Infeccionasas'!$K$15</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Infeccionasas'!$I$65:$I$71</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Infeccionasas'!$K$65:$K$71</c:f>
              <c:numCache>
                <c:formatCode>_(* #,##0_);_(* \(#,##0\);_(* "-"??_);_(@_)</c:formatCode>
                <c:ptCount val="7"/>
                <c:pt idx="0">
                  <c:v>105</c:v>
                </c:pt>
                <c:pt idx="1">
                  <c:v>807</c:v>
                </c:pt>
                <c:pt idx="2">
                  <c:v>430</c:v>
                </c:pt>
                <c:pt idx="3">
                  <c:v>670</c:v>
                </c:pt>
                <c:pt idx="4">
                  <c:v>628</c:v>
                </c:pt>
                <c:pt idx="5" formatCode="General">
                  <c:v>409</c:v>
                </c:pt>
                <c:pt idx="6" formatCode="General">
                  <c:v>206</c:v>
                </c:pt>
              </c:numCache>
            </c:numRef>
          </c:val>
          <c:extLst>
            <c:ext xmlns:c16="http://schemas.microsoft.com/office/drawing/2014/chart" uri="{C3380CC4-5D6E-409C-BE32-E72D297353CC}">
              <c16:uniqueId val="{00000001-67F6-4225-8AC4-B42C7DF93A77}"/>
            </c:ext>
          </c:extLst>
        </c:ser>
        <c:ser>
          <c:idx val="2"/>
          <c:order val="2"/>
          <c:tx>
            <c:strRef>
              <c:f>'CI_E. Infeccionasas'!$L$15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Infeccionasas'!$I$65:$I$71</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Infeccionasas'!$L$65:$L$71</c:f>
              <c:numCache>
                <c:formatCode>_(* #,##0_);_(* \(#,##0\);_(* "-"??_);_(@_)</c:formatCode>
                <c:ptCount val="7"/>
                <c:pt idx="0">
                  <c:v>84</c:v>
                </c:pt>
                <c:pt idx="1">
                  <c:v>347</c:v>
                </c:pt>
                <c:pt idx="2">
                  <c:v>135</c:v>
                </c:pt>
                <c:pt idx="3">
                  <c:v>220</c:v>
                </c:pt>
                <c:pt idx="4">
                  <c:v>212</c:v>
                </c:pt>
                <c:pt idx="5" formatCode="General">
                  <c:v>175</c:v>
                </c:pt>
                <c:pt idx="6" formatCode="General">
                  <c:v>128</c:v>
                </c:pt>
              </c:numCache>
            </c:numRef>
          </c:val>
          <c:extLst>
            <c:ext xmlns:c16="http://schemas.microsoft.com/office/drawing/2014/chart" uri="{C3380CC4-5D6E-409C-BE32-E72D297353CC}">
              <c16:uniqueId val="{00000002-67F6-4225-8AC4-B42C7DF93A77}"/>
            </c:ext>
          </c:extLst>
        </c:ser>
        <c:ser>
          <c:idx val="3"/>
          <c:order val="3"/>
          <c:tx>
            <c:strRef>
              <c:f>'CI_E. Infeccionasas'!$M$15</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'CI_E. Infeccionasas'!$I$65:$I$71</c:f>
              <c:strCache>
                <c:ptCount val="7"/>
                <c:pt idx="0">
                  <c:v>Menores de 1 año</c:v>
                </c:pt>
                <c:pt idx="1">
                  <c:v>De 1 hasta los 11 años</c:v>
                </c:pt>
                <c:pt idx="2">
                  <c:v>De 12 hasta los 17 años</c:v>
                </c:pt>
                <c:pt idx="3">
                  <c:v>De 18 hasta los 29 años</c:v>
                </c:pt>
                <c:pt idx="4">
                  <c:v>De 30 hasta los 45 años</c:v>
                </c:pt>
                <c:pt idx="5">
                  <c:v>De 46 hasta los 64 años</c:v>
                </c:pt>
                <c:pt idx="6">
                  <c:v>De 65 a más años</c:v>
                </c:pt>
              </c:strCache>
            </c:strRef>
          </c:cat>
          <c:val>
            <c:numRef>
              <c:f>'CI_E. Infeccionasas'!$M$65:$M$71</c:f>
              <c:numCache>
                <c:formatCode>_(* #,##0_);_(* \(#,##0\);_(* "-"??_);_(@_)</c:formatCode>
                <c:ptCount val="7"/>
                <c:pt idx="0">
                  <c:v>23</c:v>
                </c:pt>
                <c:pt idx="1">
                  <c:v>193</c:v>
                </c:pt>
                <c:pt idx="2">
                  <c:v>98</c:v>
                </c:pt>
                <c:pt idx="3">
                  <c:v>125</c:v>
                </c:pt>
                <c:pt idx="4">
                  <c:v>139</c:v>
                </c:pt>
                <c:pt idx="5">
                  <c:v>88</c:v>
                </c:pt>
                <c:pt idx="6">
                  <c:v>46</c:v>
                </c:pt>
              </c:numCache>
            </c:numRef>
          </c:val>
          <c:extLst>
            <c:ext xmlns:c16="http://schemas.microsoft.com/office/drawing/2014/chart" uri="{C3380CC4-5D6E-409C-BE32-E72D297353CC}">
              <c16:uniqueId val="{00000003-67F6-4225-8AC4-B42C7DF93A77}"/>
            </c:ext>
          </c:extLst>
        </c:ser>
        <c:dLbls>
          <c:dLblPos val="inEnd"/>
          <c:showLegendKey val="0"/>
          <c:showVal val="1"/>
          <c:showCatName val="0"/>
          <c:showSerName val="0"/>
          <c:showPercent val="0"/>
          <c:showBubbleSize val="0"/>
        </c:dLbls>
        <c:gapWidth val="100"/>
        <c:overlap val="-24"/>
        <c:axId val="1544508927"/>
        <c:axId val="1778221743"/>
      </c:barChart>
      <c:catAx>
        <c:axId val="154450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778221743"/>
        <c:crosses val="autoZero"/>
        <c:auto val="1"/>
        <c:lblAlgn val="ctr"/>
        <c:lblOffset val="100"/>
        <c:noMultiLvlLbl val="0"/>
      </c:catAx>
      <c:valAx>
        <c:axId val="177822174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544508927"/>
        <c:crosses val="autoZero"/>
        <c:crossBetween val="between"/>
      </c:valAx>
      <c:spPr>
        <a:noFill/>
        <a:ln>
          <a:noFill/>
        </a:ln>
        <a:effectLst/>
      </c:spPr>
    </c:plotArea>
    <c:legend>
      <c:legendPos val="b"/>
      <c:layout>
        <c:manualLayout>
          <c:xMode val="edge"/>
          <c:yMode val="edge"/>
          <c:x val="0.31117362703079837"/>
          <c:y val="0.89034066060746897"/>
          <c:w val="0.2848255756005183"/>
          <c:h val="9.719288284374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Rp_Defun_desnutr!$K$29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Rp_Defun_desnutr!$J$35:$J$43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Rp_Defun_desnutr!$K$35:$K$43</c:f>
              <c:numCache>
                <c:formatCode>#,##0</c:formatCode>
                <c:ptCount val="9"/>
                <c:pt idx="0">
                  <c:v>48</c:v>
                </c:pt>
                <c:pt idx="1">
                  <c:v>3</c:v>
                </c:pt>
                <c:pt idx="2">
                  <c:v>8</c:v>
                </c:pt>
                <c:pt idx="3">
                  <c:v>5</c:v>
                </c:pt>
                <c:pt idx="4">
                  <c:v>13</c:v>
                </c:pt>
                <c:pt idx="5">
                  <c:v>435</c:v>
                </c:pt>
                <c:pt idx="6">
                  <c:v>7</c:v>
                </c:pt>
                <c:pt idx="7">
                  <c:v>0</c:v>
                </c:pt>
                <c:pt idx="8">
                  <c:v>27</c:v>
                </c:pt>
              </c:numCache>
            </c:numRef>
          </c:val>
          <c:extLst>
            <c:ext xmlns:c16="http://schemas.microsoft.com/office/drawing/2014/chart" uri="{C3380CC4-5D6E-409C-BE32-E72D297353CC}">
              <c16:uniqueId val="{00000000-B77B-466A-9D50-6F6AEC55FE48}"/>
            </c:ext>
          </c:extLst>
        </c:ser>
        <c:ser>
          <c:idx val="1"/>
          <c:order val="1"/>
          <c:tx>
            <c:strRef>
              <c:f>Rp_Defun_desnutr!$L$29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Rp_Defun_desnutr!$J$35:$J$43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Rp_Defun_desnutr!$L$35:$L$43</c:f>
              <c:numCache>
                <c:formatCode>#,##0</c:formatCode>
                <c:ptCount val="9"/>
                <c:pt idx="0">
                  <c:v>47</c:v>
                </c:pt>
                <c:pt idx="1">
                  <c:v>5</c:v>
                </c:pt>
                <c:pt idx="2">
                  <c:v>3</c:v>
                </c:pt>
                <c:pt idx="3">
                  <c:v>2</c:v>
                </c:pt>
                <c:pt idx="4">
                  <c:v>7</c:v>
                </c:pt>
                <c:pt idx="5">
                  <c:v>393</c:v>
                </c:pt>
                <c:pt idx="6">
                  <c:v>10</c:v>
                </c:pt>
                <c:pt idx="7">
                  <c:v>1</c:v>
                </c:pt>
                <c:pt idx="8">
                  <c:v>10</c:v>
                </c:pt>
              </c:numCache>
            </c:numRef>
          </c:val>
          <c:extLst>
            <c:ext xmlns:c16="http://schemas.microsoft.com/office/drawing/2014/chart" uri="{C3380CC4-5D6E-409C-BE32-E72D297353CC}">
              <c16:uniqueId val="{00000001-B77B-466A-9D50-6F6AEC55FE48}"/>
            </c:ext>
          </c:extLst>
        </c:ser>
        <c:ser>
          <c:idx val="2"/>
          <c:order val="2"/>
          <c:tx>
            <c:strRef>
              <c:f>Rp_Defun_desnutr!$M$29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Rp_Defun_desnutr!$J$35:$J$43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Rp_Defun_desnutr!$M$35:$M$43</c:f>
              <c:numCache>
                <c:formatCode>#,##0</c:formatCode>
                <c:ptCount val="9"/>
                <c:pt idx="0">
                  <c:v>48</c:v>
                </c:pt>
                <c:pt idx="1">
                  <c:v>5</c:v>
                </c:pt>
                <c:pt idx="2">
                  <c:v>1</c:v>
                </c:pt>
                <c:pt idx="3">
                  <c:v>0</c:v>
                </c:pt>
                <c:pt idx="4">
                  <c:v>12</c:v>
                </c:pt>
                <c:pt idx="5">
                  <c:v>313</c:v>
                </c:pt>
                <c:pt idx="6">
                  <c:v>6</c:v>
                </c:pt>
                <c:pt idx="7">
                  <c:v>0</c:v>
                </c:pt>
                <c:pt idx="8">
                  <c:v>14</c:v>
                </c:pt>
              </c:numCache>
            </c:numRef>
          </c:val>
          <c:extLst>
            <c:ext xmlns:c16="http://schemas.microsoft.com/office/drawing/2014/chart" uri="{C3380CC4-5D6E-409C-BE32-E72D297353CC}">
              <c16:uniqueId val="{00000000-F243-44BF-A5F1-D51643CFD63B}"/>
            </c:ext>
          </c:extLst>
        </c:ser>
        <c:dLbls>
          <c:dLblPos val="outEnd"/>
          <c:showLegendKey val="0"/>
          <c:showVal val="1"/>
          <c:showCatName val="0"/>
          <c:showSerName val="0"/>
          <c:showPercent val="0"/>
          <c:showBubbleSize val="0"/>
        </c:dLbls>
        <c:gapWidth val="100"/>
        <c:overlap val="-24"/>
        <c:axId val="465881040"/>
        <c:axId val="465881600"/>
      </c:barChart>
      <c:catAx>
        <c:axId val="46588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81600"/>
        <c:crosses val="autoZero"/>
        <c:auto val="1"/>
        <c:lblAlgn val="ctr"/>
        <c:lblOffset val="100"/>
        <c:noMultiLvlLbl val="0"/>
      </c:catAx>
      <c:valAx>
        <c:axId val="465881600"/>
        <c:scaling>
          <c:orientation val="minMax"/>
        </c:scaling>
        <c:delete val="1"/>
        <c:axPos val="l"/>
        <c:numFmt formatCode="#,##0" sourceLinked="1"/>
        <c:majorTickMark val="none"/>
        <c:minorTickMark val="none"/>
        <c:tickLblPos val="nextTo"/>
        <c:crossAx val="465881040"/>
        <c:crosses val="autoZero"/>
        <c:crossBetween val="between"/>
      </c:valAx>
      <c:spPr>
        <a:noFill/>
        <a:ln>
          <a:noFill/>
        </a:ln>
        <a:effectLst/>
      </c:spPr>
    </c:plotArea>
    <c:legend>
      <c:legendPos val="b"/>
      <c:layout>
        <c:manualLayout>
          <c:xMode val="edge"/>
          <c:yMode val="edge"/>
          <c:x val="0.44125403529552654"/>
          <c:y val="0.89044459924869301"/>
          <c:w val="0.14046056812085267"/>
          <c:h val="7.055658085798251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Rp_Defun_desnutr!$K$80</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Rp_Defun_desnutr!$J$86:$J$94</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Rp_Defun_desnutr!$K$86:$K$94</c:f>
              <c:numCache>
                <c:formatCode>#,##0</c:formatCode>
                <c:ptCount val="9"/>
                <c:pt idx="0">
                  <c:v>11</c:v>
                </c:pt>
                <c:pt idx="1">
                  <c:v>2</c:v>
                </c:pt>
                <c:pt idx="2">
                  <c:v>0</c:v>
                </c:pt>
                <c:pt idx="3">
                  <c:v>0</c:v>
                </c:pt>
                <c:pt idx="4">
                  <c:v>6</c:v>
                </c:pt>
                <c:pt idx="5">
                  <c:v>111</c:v>
                </c:pt>
                <c:pt idx="6">
                  <c:v>5</c:v>
                </c:pt>
                <c:pt idx="7">
                  <c:v>0</c:v>
                </c:pt>
                <c:pt idx="8">
                  <c:v>7</c:v>
                </c:pt>
              </c:numCache>
            </c:numRef>
          </c:val>
          <c:extLst>
            <c:ext xmlns:c16="http://schemas.microsoft.com/office/drawing/2014/chart" uri="{C3380CC4-5D6E-409C-BE32-E72D297353CC}">
              <c16:uniqueId val="{00000000-AE71-41E6-955B-A91D3299A67E}"/>
            </c:ext>
          </c:extLst>
        </c:ser>
        <c:ser>
          <c:idx val="1"/>
          <c:order val="1"/>
          <c:tx>
            <c:strRef>
              <c:f>Rp_Defun_desnutr!$L$80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Rp_Defun_desnutr!$J$86:$J$94</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Rp_Defun_desnutr!$L$86:$L$94</c:f>
              <c:numCache>
                <c:formatCode>#,##0</c:formatCode>
                <c:ptCount val="9"/>
                <c:pt idx="0">
                  <c:v>12</c:v>
                </c:pt>
                <c:pt idx="1">
                  <c:v>1</c:v>
                </c:pt>
                <c:pt idx="2">
                  <c:v>1</c:v>
                </c:pt>
                <c:pt idx="3">
                  <c:v>1</c:v>
                </c:pt>
                <c:pt idx="4">
                  <c:v>6</c:v>
                </c:pt>
                <c:pt idx="5">
                  <c:v>74</c:v>
                </c:pt>
                <c:pt idx="6">
                  <c:v>1</c:v>
                </c:pt>
                <c:pt idx="7">
                  <c:v>0</c:v>
                </c:pt>
                <c:pt idx="8">
                  <c:v>3</c:v>
                </c:pt>
              </c:numCache>
            </c:numRef>
          </c:val>
          <c:extLst>
            <c:ext xmlns:c16="http://schemas.microsoft.com/office/drawing/2014/chart" uri="{C3380CC4-5D6E-409C-BE32-E72D297353CC}">
              <c16:uniqueId val="{00000001-AE71-41E6-955B-A91D3299A67E}"/>
            </c:ext>
          </c:extLst>
        </c:ser>
        <c:ser>
          <c:idx val="2"/>
          <c:order val="2"/>
          <c:tx>
            <c:strRef>
              <c:f>Rp_Defun_desnutr!$M$80</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Rp_Defun_desnutr!$J$86:$J$94</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Rp_Defun_desnutr!$M$86:$M$94</c:f>
              <c:numCache>
                <c:formatCode>#,##0</c:formatCode>
                <c:ptCount val="9"/>
                <c:pt idx="0">
                  <c:v>11</c:v>
                </c:pt>
                <c:pt idx="1">
                  <c:v>1</c:v>
                </c:pt>
                <c:pt idx="2">
                  <c:v>2</c:v>
                </c:pt>
                <c:pt idx="3">
                  <c:v>0</c:v>
                </c:pt>
                <c:pt idx="4">
                  <c:v>7</c:v>
                </c:pt>
                <c:pt idx="5">
                  <c:v>86</c:v>
                </c:pt>
                <c:pt idx="6">
                  <c:v>9</c:v>
                </c:pt>
                <c:pt idx="7">
                  <c:v>0</c:v>
                </c:pt>
                <c:pt idx="8">
                  <c:v>4</c:v>
                </c:pt>
              </c:numCache>
            </c:numRef>
          </c:val>
          <c:extLst>
            <c:ext xmlns:c16="http://schemas.microsoft.com/office/drawing/2014/chart" uri="{C3380CC4-5D6E-409C-BE32-E72D297353CC}">
              <c16:uniqueId val="{00000000-BF5A-4CA3-AD07-B6F67188D32C}"/>
            </c:ext>
          </c:extLst>
        </c:ser>
        <c:dLbls>
          <c:dLblPos val="outEnd"/>
          <c:showLegendKey val="0"/>
          <c:showVal val="1"/>
          <c:showCatName val="0"/>
          <c:showSerName val="0"/>
          <c:showPercent val="0"/>
          <c:showBubbleSize val="0"/>
        </c:dLbls>
        <c:gapWidth val="100"/>
        <c:overlap val="-24"/>
        <c:axId val="465885520"/>
        <c:axId val="465886080"/>
      </c:barChart>
      <c:catAx>
        <c:axId val="46588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86080"/>
        <c:crosses val="autoZero"/>
        <c:auto val="1"/>
        <c:lblAlgn val="ctr"/>
        <c:lblOffset val="100"/>
        <c:noMultiLvlLbl val="0"/>
      </c:catAx>
      <c:valAx>
        <c:axId val="4658860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85520"/>
        <c:crosses val="autoZero"/>
        <c:crossBetween val="between"/>
      </c:valAx>
      <c:spPr>
        <a:noFill/>
        <a:ln>
          <a:noFill/>
        </a:ln>
        <a:effectLst/>
      </c:spPr>
    </c:plotArea>
    <c:legend>
      <c:legendPos val="b"/>
      <c:layout>
        <c:manualLayout>
          <c:xMode val="edge"/>
          <c:yMode val="edge"/>
          <c:x val="0.44125403529552654"/>
          <c:y val="0.89044459924869301"/>
          <c:w val="0.14424222570524287"/>
          <c:h val="7.909811019523790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Rp_Defun_desnutr!$K$127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Rp_Defun_desnutr!$J$133:$J$141</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Rp_Defun_desnutr!$K$133:$K$141</c:f>
              <c:numCache>
                <c:formatCode>#,##0</c:formatCode>
                <c:ptCount val="9"/>
                <c:pt idx="0">
                  <c:v>59</c:v>
                </c:pt>
                <c:pt idx="1">
                  <c:v>5</c:v>
                </c:pt>
                <c:pt idx="2">
                  <c:v>8</c:v>
                </c:pt>
                <c:pt idx="3">
                  <c:v>5</c:v>
                </c:pt>
                <c:pt idx="4">
                  <c:v>19</c:v>
                </c:pt>
                <c:pt idx="5">
                  <c:v>546</c:v>
                </c:pt>
                <c:pt idx="6">
                  <c:v>12</c:v>
                </c:pt>
                <c:pt idx="7">
                  <c:v>0</c:v>
                </c:pt>
                <c:pt idx="8">
                  <c:v>34</c:v>
                </c:pt>
              </c:numCache>
            </c:numRef>
          </c:val>
          <c:extLst>
            <c:ext xmlns:c16="http://schemas.microsoft.com/office/drawing/2014/chart" uri="{C3380CC4-5D6E-409C-BE32-E72D297353CC}">
              <c16:uniqueId val="{00000000-8C3B-48A6-A177-4B2B8010A4E8}"/>
            </c:ext>
          </c:extLst>
        </c:ser>
        <c:ser>
          <c:idx val="1"/>
          <c:order val="1"/>
          <c:tx>
            <c:strRef>
              <c:f>Rp_Defun_desnutr!$L$127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Rp_Defun_desnutr!$J$133:$J$141</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Rp_Defun_desnutr!$L$133:$L$141</c:f>
              <c:numCache>
                <c:formatCode>#,##0</c:formatCode>
                <c:ptCount val="9"/>
                <c:pt idx="0">
                  <c:v>59</c:v>
                </c:pt>
                <c:pt idx="1">
                  <c:v>6</c:v>
                </c:pt>
                <c:pt idx="2">
                  <c:v>4</c:v>
                </c:pt>
                <c:pt idx="3">
                  <c:v>3</c:v>
                </c:pt>
                <c:pt idx="4">
                  <c:v>13</c:v>
                </c:pt>
                <c:pt idx="5">
                  <c:v>467</c:v>
                </c:pt>
                <c:pt idx="6">
                  <c:v>11</c:v>
                </c:pt>
                <c:pt idx="7">
                  <c:v>1</c:v>
                </c:pt>
                <c:pt idx="8">
                  <c:v>13</c:v>
                </c:pt>
              </c:numCache>
            </c:numRef>
          </c:val>
          <c:extLst>
            <c:ext xmlns:c16="http://schemas.microsoft.com/office/drawing/2014/chart" uri="{C3380CC4-5D6E-409C-BE32-E72D297353CC}">
              <c16:uniqueId val="{00000001-8C3B-48A6-A177-4B2B8010A4E8}"/>
            </c:ext>
          </c:extLst>
        </c:ser>
        <c:ser>
          <c:idx val="2"/>
          <c:order val="2"/>
          <c:tx>
            <c:strRef>
              <c:f>Rp_Defun_desnutr!$M$127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Rp_Defun_desnutr!$J$133:$J$141</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Rp_Defun_desnutr!$M$133:$M$141</c:f>
              <c:numCache>
                <c:formatCode>#,##0</c:formatCode>
                <c:ptCount val="9"/>
                <c:pt idx="0">
                  <c:v>59</c:v>
                </c:pt>
                <c:pt idx="1">
                  <c:v>6</c:v>
                </c:pt>
                <c:pt idx="2">
                  <c:v>3</c:v>
                </c:pt>
                <c:pt idx="3">
                  <c:v>0</c:v>
                </c:pt>
                <c:pt idx="4">
                  <c:v>19</c:v>
                </c:pt>
                <c:pt idx="5">
                  <c:v>399</c:v>
                </c:pt>
                <c:pt idx="6">
                  <c:v>15</c:v>
                </c:pt>
                <c:pt idx="7">
                  <c:v>0</c:v>
                </c:pt>
                <c:pt idx="8">
                  <c:v>18</c:v>
                </c:pt>
              </c:numCache>
            </c:numRef>
          </c:val>
          <c:extLst>
            <c:ext xmlns:c16="http://schemas.microsoft.com/office/drawing/2014/chart" uri="{C3380CC4-5D6E-409C-BE32-E72D297353CC}">
              <c16:uniqueId val="{00000000-BE5C-4DFC-89EA-7DDE4D03113D}"/>
            </c:ext>
          </c:extLst>
        </c:ser>
        <c:dLbls>
          <c:dLblPos val="outEnd"/>
          <c:showLegendKey val="0"/>
          <c:showVal val="1"/>
          <c:showCatName val="0"/>
          <c:showSerName val="0"/>
          <c:showPercent val="0"/>
          <c:showBubbleSize val="0"/>
        </c:dLbls>
        <c:gapWidth val="100"/>
        <c:overlap val="-24"/>
        <c:axId val="465890000"/>
        <c:axId val="465890560"/>
      </c:barChart>
      <c:catAx>
        <c:axId val="46589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90560"/>
        <c:crosses val="autoZero"/>
        <c:auto val="1"/>
        <c:lblAlgn val="ctr"/>
        <c:lblOffset val="100"/>
        <c:noMultiLvlLbl val="0"/>
      </c:catAx>
      <c:valAx>
        <c:axId val="4658905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90000"/>
        <c:crosses val="autoZero"/>
        <c:crossBetween val="between"/>
      </c:valAx>
      <c:spPr>
        <a:noFill/>
        <a:ln>
          <a:noFill/>
        </a:ln>
        <a:effectLst/>
      </c:spPr>
    </c:plotArea>
    <c:legend>
      <c:legendPos val="b"/>
      <c:layout>
        <c:manualLayout>
          <c:xMode val="edge"/>
          <c:yMode val="edge"/>
          <c:x val="0.44125403529552654"/>
          <c:y val="0.89044459924869301"/>
          <c:w val="0.1405206668762535"/>
          <c:h val="7.953456254877533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Rp_Defun_desnutr!$K$29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Rp_Defun_desnutr!$J$44:$J$46</c:f>
              <c:strCache>
                <c:ptCount val="3"/>
                <c:pt idx="0">
                  <c:v>Menores de 1 año</c:v>
                </c:pt>
                <c:pt idx="1">
                  <c:v>De 1 hasta los 5 años</c:v>
                </c:pt>
                <c:pt idx="2">
                  <c:v>De 6  hasta los 11 años</c:v>
                </c:pt>
              </c:strCache>
            </c:strRef>
          </c:cat>
          <c:val>
            <c:numRef>
              <c:f>Rp_Defun_desnutr!$K$44:$K$46</c:f>
              <c:numCache>
                <c:formatCode>#,##0</c:formatCode>
                <c:ptCount val="3"/>
                <c:pt idx="0">
                  <c:v>24</c:v>
                </c:pt>
                <c:pt idx="1">
                  <c:v>27</c:v>
                </c:pt>
                <c:pt idx="2">
                  <c:v>8</c:v>
                </c:pt>
              </c:numCache>
            </c:numRef>
          </c:val>
          <c:extLst>
            <c:ext xmlns:c16="http://schemas.microsoft.com/office/drawing/2014/chart" uri="{C3380CC4-5D6E-409C-BE32-E72D297353CC}">
              <c16:uniqueId val="{00000000-C278-4953-A8E8-9404F0B3BD07}"/>
            </c:ext>
          </c:extLst>
        </c:ser>
        <c:ser>
          <c:idx val="1"/>
          <c:order val="1"/>
          <c:tx>
            <c:strRef>
              <c:f>Rp_Defun_desnutr!$L$29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Rp_Defun_desnutr!$J$44:$J$46</c:f>
              <c:strCache>
                <c:ptCount val="3"/>
                <c:pt idx="0">
                  <c:v>Menores de 1 año</c:v>
                </c:pt>
                <c:pt idx="1">
                  <c:v>De 1 hasta los 5 años</c:v>
                </c:pt>
                <c:pt idx="2">
                  <c:v>De 6  hasta los 11 años</c:v>
                </c:pt>
              </c:strCache>
            </c:strRef>
          </c:cat>
          <c:val>
            <c:numRef>
              <c:f>Rp_Defun_desnutr!$L$44:$L$46</c:f>
              <c:numCache>
                <c:formatCode>#,##0</c:formatCode>
                <c:ptCount val="3"/>
                <c:pt idx="0">
                  <c:v>28</c:v>
                </c:pt>
                <c:pt idx="1">
                  <c:v>3</c:v>
                </c:pt>
                <c:pt idx="2">
                  <c:v>7</c:v>
                </c:pt>
              </c:numCache>
            </c:numRef>
          </c:val>
          <c:extLst>
            <c:ext xmlns:c16="http://schemas.microsoft.com/office/drawing/2014/chart" uri="{C3380CC4-5D6E-409C-BE32-E72D297353CC}">
              <c16:uniqueId val="{00000001-C278-4953-A8E8-9404F0B3BD07}"/>
            </c:ext>
          </c:extLst>
        </c:ser>
        <c:ser>
          <c:idx val="2"/>
          <c:order val="2"/>
          <c:tx>
            <c:strRef>
              <c:f>Rp_Defun_desnutr!$M$29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Rp_Defun_desnutr!$J$44:$J$46</c:f>
              <c:strCache>
                <c:ptCount val="3"/>
                <c:pt idx="0">
                  <c:v>Menores de 1 año</c:v>
                </c:pt>
                <c:pt idx="1">
                  <c:v>De 1 hasta los 5 años</c:v>
                </c:pt>
                <c:pt idx="2">
                  <c:v>De 6  hasta los 11 años</c:v>
                </c:pt>
              </c:strCache>
            </c:strRef>
          </c:cat>
          <c:val>
            <c:numRef>
              <c:f>Rp_Defun_desnutr!$M$44:$M$46</c:f>
              <c:numCache>
                <c:formatCode>#,##0</c:formatCode>
                <c:ptCount val="3"/>
                <c:pt idx="0">
                  <c:v>27</c:v>
                </c:pt>
                <c:pt idx="1">
                  <c:v>8</c:v>
                </c:pt>
                <c:pt idx="2">
                  <c:v>2</c:v>
                </c:pt>
              </c:numCache>
            </c:numRef>
          </c:val>
          <c:extLst>
            <c:ext xmlns:c16="http://schemas.microsoft.com/office/drawing/2014/chart" uri="{C3380CC4-5D6E-409C-BE32-E72D297353CC}">
              <c16:uniqueId val="{00000000-CC24-4EEE-9013-44C8AA9BC43B}"/>
            </c:ext>
          </c:extLst>
        </c:ser>
        <c:dLbls>
          <c:dLblPos val="outEnd"/>
          <c:showLegendKey val="0"/>
          <c:showVal val="1"/>
          <c:showCatName val="0"/>
          <c:showSerName val="0"/>
          <c:showPercent val="0"/>
          <c:showBubbleSize val="0"/>
        </c:dLbls>
        <c:gapWidth val="100"/>
        <c:overlap val="-24"/>
        <c:axId val="465894480"/>
        <c:axId val="465895040"/>
      </c:barChart>
      <c:catAx>
        <c:axId val="46589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95040"/>
        <c:crosses val="autoZero"/>
        <c:auto val="1"/>
        <c:lblAlgn val="ctr"/>
        <c:lblOffset val="100"/>
        <c:noMultiLvlLbl val="0"/>
      </c:catAx>
      <c:valAx>
        <c:axId val="465895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94480"/>
        <c:crosses val="autoZero"/>
        <c:crossBetween val="between"/>
      </c:valAx>
      <c:spPr>
        <a:noFill/>
        <a:ln>
          <a:noFill/>
        </a:ln>
        <a:effectLst/>
      </c:spPr>
    </c:plotArea>
    <c:legend>
      <c:legendPos val="b"/>
      <c:layout>
        <c:manualLayout>
          <c:xMode val="edge"/>
          <c:yMode val="edge"/>
          <c:x val="0.44125403529552654"/>
          <c:y val="0.89044459924869301"/>
          <c:w val="0.13945901294851334"/>
          <c:h val="8.417561402362341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I_Brecha_Sal!$K$57</c:f>
              <c:strCache>
                <c:ptCount val="1"/>
                <c:pt idx="0">
                  <c:v>Brecha </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I_Brecha_Sal!$J$84:$J$89</c:f>
              <c:numCache>
                <c:formatCode>General</c:formatCode>
                <c:ptCount val="6"/>
                <c:pt idx="0">
                  <c:v>2014</c:v>
                </c:pt>
                <c:pt idx="1">
                  <c:v>2015</c:v>
                </c:pt>
                <c:pt idx="2">
                  <c:v>2016</c:v>
                </c:pt>
                <c:pt idx="3">
                  <c:v>2017</c:v>
                </c:pt>
                <c:pt idx="4">
                  <c:v>2018</c:v>
                </c:pt>
                <c:pt idx="5">
                  <c:v>2019</c:v>
                </c:pt>
              </c:numCache>
            </c:numRef>
          </c:cat>
          <c:val>
            <c:numRef>
              <c:f>I_Brecha_Sal!$K$84:$K$89</c:f>
              <c:numCache>
                <c:formatCode>_(* #,##0.00_);_(* \(#,##0.00\);_(* "-"??_);_(@_)</c:formatCode>
                <c:ptCount val="6"/>
                <c:pt idx="0">
                  <c:v>25.177138200294362</c:v>
                </c:pt>
                <c:pt idx="1">
                  <c:v>24.21419724075972</c:v>
                </c:pt>
                <c:pt idx="2">
                  <c:v>27.195356139158218</c:v>
                </c:pt>
                <c:pt idx="3">
                  <c:v>22.201236401406057</c:v>
                </c:pt>
                <c:pt idx="4">
                  <c:v>16.943835793865613</c:v>
                </c:pt>
                <c:pt idx="5">
                  <c:v>10.372381860861973</c:v>
                </c:pt>
              </c:numCache>
            </c:numRef>
          </c:val>
          <c:smooth val="0"/>
          <c:extLst>
            <c:ext xmlns:c16="http://schemas.microsoft.com/office/drawing/2014/chart" uri="{C3380CC4-5D6E-409C-BE32-E72D297353CC}">
              <c16:uniqueId val="{00000000-C51A-4FBA-8480-14AF914977B6}"/>
            </c:ext>
          </c:extLst>
        </c:ser>
        <c:dLbls>
          <c:dLblPos val="ctr"/>
          <c:showLegendKey val="0"/>
          <c:showVal val="1"/>
          <c:showCatName val="0"/>
          <c:showSerName val="0"/>
          <c:showPercent val="0"/>
          <c:showBubbleSize val="0"/>
        </c:dLbls>
        <c:marker val="1"/>
        <c:smooth val="0"/>
        <c:axId val="1443871327"/>
        <c:axId val="1244258207"/>
      </c:lineChart>
      <c:catAx>
        <c:axId val="144387132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1244258207"/>
        <c:crosses val="autoZero"/>
        <c:auto val="1"/>
        <c:lblAlgn val="ctr"/>
        <c:lblOffset val="100"/>
        <c:noMultiLvlLbl val="0"/>
      </c:catAx>
      <c:valAx>
        <c:axId val="1244258207"/>
        <c:scaling>
          <c:orientation val="minMax"/>
        </c:scaling>
        <c:delete val="1"/>
        <c:axPos val="l"/>
        <c:numFmt formatCode="_(* #,##0.00_);_(* \(#,##0.00\);_(* &quot;-&quot;??_);_(@_)" sourceLinked="1"/>
        <c:majorTickMark val="none"/>
        <c:minorTickMark val="none"/>
        <c:tickLblPos val="nextTo"/>
        <c:crossAx val="1443871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Rp_Defun_desnutr!$K$80</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Rp_Defun_desnutr!$J$95:$J$97</c:f>
              <c:strCache>
                <c:ptCount val="3"/>
                <c:pt idx="0">
                  <c:v>Menores de 1 año</c:v>
                </c:pt>
                <c:pt idx="1">
                  <c:v>De 1 hasta los 5 años</c:v>
                </c:pt>
                <c:pt idx="2">
                  <c:v>De 6  hasta los 11 años</c:v>
                </c:pt>
              </c:strCache>
            </c:strRef>
          </c:cat>
          <c:val>
            <c:numRef>
              <c:f>Rp_Defun_desnutr!$K$95:$K$97</c:f>
              <c:numCache>
                <c:formatCode>#,##0</c:formatCode>
                <c:ptCount val="3"/>
                <c:pt idx="0">
                  <c:v>1</c:v>
                </c:pt>
                <c:pt idx="1">
                  <c:v>5</c:v>
                </c:pt>
                <c:pt idx="2">
                  <c:v>2</c:v>
                </c:pt>
              </c:numCache>
            </c:numRef>
          </c:val>
          <c:extLst>
            <c:ext xmlns:c16="http://schemas.microsoft.com/office/drawing/2014/chart" uri="{C3380CC4-5D6E-409C-BE32-E72D297353CC}">
              <c16:uniqueId val="{00000000-05B2-4027-97E6-6A12764D6027}"/>
            </c:ext>
          </c:extLst>
        </c:ser>
        <c:ser>
          <c:idx val="1"/>
          <c:order val="1"/>
          <c:tx>
            <c:strRef>
              <c:f>Rp_Defun_desnutr!$L$80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Rp_Defun_desnutr!$J$95:$J$97</c:f>
              <c:strCache>
                <c:ptCount val="3"/>
                <c:pt idx="0">
                  <c:v>Menores de 1 año</c:v>
                </c:pt>
                <c:pt idx="1">
                  <c:v>De 1 hasta los 5 años</c:v>
                </c:pt>
                <c:pt idx="2">
                  <c:v>De 6  hasta los 11 años</c:v>
                </c:pt>
              </c:strCache>
            </c:strRef>
          </c:cat>
          <c:val>
            <c:numRef>
              <c:f>Rp_Defun_desnutr!$L$95:$L$97</c:f>
              <c:numCache>
                <c:formatCode>#,##0</c:formatCode>
                <c:ptCount val="3"/>
                <c:pt idx="0">
                  <c:v>1</c:v>
                </c:pt>
                <c:pt idx="1">
                  <c:v>1</c:v>
                </c:pt>
                <c:pt idx="2">
                  <c:v>2</c:v>
                </c:pt>
              </c:numCache>
            </c:numRef>
          </c:val>
          <c:extLst>
            <c:ext xmlns:c16="http://schemas.microsoft.com/office/drawing/2014/chart" uri="{C3380CC4-5D6E-409C-BE32-E72D297353CC}">
              <c16:uniqueId val="{00000001-05B2-4027-97E6-6A12764D6027}"/>
            </c:ext>
          </c:extLst>
        </c:ser>
        <c:ser>
          <c:idx val="2"/>
          <c:order val="2"/>
          <c:tx>
            <c:strRef>
              <c:f>Rp_Defun_desnutr!$M$80</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Rp_Defun_desnutr!$J$95:$J$97</c:f>
              <c:strCache>
                <c:ptCount val="3"/>
                <c:pt idx="0">
                  <c:v>Menores de 1 año</c:v>
                </c:pt>
                <c:pt idx="1">
                  <c:v>De 1 hasta los 5 años</c:v>
                </c:pt>
                <c:pt idx="2">
                  <c:v>De 6  hasta los 11 años</c:v>
                </c:pt>
              </c:strCache>
            </c:strRef>
          </c:cat>
          <c:val>
            <c:numRef>
              <c:f>Rp_Defun_desnutr!$M$95:$M$97</c:f>
              <c:numCache>
                <c:formatCode>#,##0</c:formatCode>
                <c:ptCount val="3"/>
                <c:pt idx="0">
                  <c:v>0</c:v>
                </c:pt>
                <c:pt idx="1">
                  <c:v>1</c:v>
                </c:pt>
                <c:pt idx="2">
                  <c:v>2</c:v>
                </c:pt>
              </c:numCache>
            </c:numRef>
          </c:val>
          <c:extLst>
            <c:ext xmlns:c16="http://schemas.microsoft.com/office/drawing/2014/chart" uri="{C3380CC4-5D6E-409C-BE32-E72D297353CC}">
              <c16:uniqueId val="{00000000-1A2A-495B-B005-F647776F3D56}"/>
            </c:ext>
          </c:extLst>
        </c:ser>
        <c:dLbls>
          <c:dLblPos val="outEnd"/>
          <c:showLegendKey val="0"/>
          <c:showVal val="1"/>
          <c:showCatName val="0"/>
          <c:showSerName val="0"/>
          <c:showPercent val="0"/>
          <c:showBubbleSize val="0"/>
        </c:dLbls>
        <c:gapWidth val="100"/>
        <c:overlap val="-24"/>
        <c:axId val="465898960"/>
        <c:axId val="465899520"/>
      </c:barChart>
      <c:catAx>
        <c:axId val="46589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99520"/>
        <c:crosses val="autoZero"/>
        <c:auto val="1"/>
        <c:lblAlgn val="ctr"/>
        <c:lblOffset val="100"/>
        <c:noMultiLvlLbl val="0"/>
      </c:catAx>
      <c:valAx>
        <c:axId val="4658995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898960"/>
        <c:crosses val="autoZero"/>
        <c:crossBetween val="between"/>
      </c:valAx>
      <c:spPr>
        <a:noFill/>
        <a:ln>
          <a:noFill/>
        </a:ln>
        <a:effectLst/>
      </c:spPr>
    </c:plotArea>
    <c:legend>
      <c:legendPos val="b"/>
      <c:layout>
        <c:manualLayout>
          <c:xMode val="edge"/>
          <c:yMode val="edge"/>
          <c:x val="0.44125403529552654"/>
          <c:y val="0.89044459924869301"/>
          <c:w val="0.13834276657930683"/>
          <c:h val="9.360212239353553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94685581456158E-2"/>
          <c:y val="8.6352112935032921E-2"/>
          <c:w val="0.94971819525358636"/>
          <c:h val="0.67316453592583358"/>
        </c:manualLayout>
      </c:layout>
      <c:barChart>
        <c:barDir val="col"/>
        <c:grouping val="clustered"/>
        <c:varyColors val="0"/>
        <c:ser>
          <c:idx val="0"/>
          <c:order val="0"/>
          <c:tx>
            <c:strRef>
              <c:f>Rp_Defun_desnutr!$K$127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Rp_Defun_desnutr!$J$142:$J$144</c:f>
              <c:strCache>
                <c:ptCount val="3"/>
                <c:pt idx="0">
                  <c:v>Menores de 1 año</c:v>
                </c:pt>
                <c:pt idx="1">
                  <c:v>De 1 hasta los 5 años</c:v>
                </c:pt>
                <c:pt idx="2">
                  <c:v>De 6  hasta los 11 años</c:v>
                </c:pt>
              </c:strCache>
            </c:strRef>
          </c:cat>
          <c:val>
            <c:numRef>
              <c:f>Rp_Defun_desnutr!$K$142:$K$144</c:f>
              <c:numCache>
                <c:formatCode>#,##0</c:formatCode>
                <c:ptCount val="3"/>
                <c:pt idx="0">
                  <c:v>25</c:v>
                </c:pt>
                <c:pt idx="1">
                  <c:v>32</c:v>
                </c:pt>
                <c:pt idx="2">
                  <c:v>10</c:v>
                </c:pt>
              </c:numCache>
            </c:numRef>
          </c:val>
          <c:extLst>
            <c:ext xmlns:c16="http://schemas.microsoft.com/office/drawing/2014/chart" uri="{C3380CC4-5D6E-409C-BE32-E72D297353CC}">
              <c16:uniqueId val="{00000000-56D6-4F4C-BBA7-D6960A93009A}"/>
            </c:ext>
          </c:extLst>
        </c:ser>
        <c:ser>
          <c:idx val="1"/>
          <c:order val="1"/>
          <c:tx>
            <c:strRef>
              <c:f>Rp_Defun_desnutr!$L$127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Rp_Defun_desnutr!$J$142:$J$144</c:f>
              <c:strCache>
                <c:ptCount val="3"/>
                <c:pt idx="0">
                  <c:v>Menores de 1 año</c:v>
                </c:pt>
                <c:pt idx="1">
                  <c:v>De 1 hasta los 5 años</c:v>
                </c:pt>
                <c:pt idx="2">
                  <c:v>De 6  hasta los 11 años</c:v>
                </c:pt>
              </c:strCache>
            </c:strRef>
          </c:cat>
          <c:val>
            <c:numRef>
              <c:f>Rp_Defun_desnutr!$L$142:$L$144</c:f>
              <c:numCache>
                <c:formatCode>#,##0</c:formatCode>
                <c:ptCount val="3"/>
                <c:pt idx="0">
                  <c:v>29</c:v>
                </c:pt>
                <c:pt idx="1">
                  <c:v>4</c:v>
                </c:pt>
                <c:pt idx="2">
                  <c:v>9</c:v>
                </c:pt>
              </c:numCache>
            </c:numRef>
          </c:val>
          <c:extLst>
            <c:ext xmlns:c16="http://schemas.microsoft.com/office/drawing/2014/chart" uri="{C3380CC4-5D6E-409C-BE32-E72D297353CC}">
              <c16:uniqueId val="{00000001-56D6-4F4C-BBA7-D6960A93009A}"/>
            </c:ext>
          </c:extLst>
        </c:ser>
        <c:ser>
          <c:idx val="2"/>
          <c:order val="2"/>
          <c:tx>
            <c:strRef>
              <c:f>Rp_Defun_desnutr!$M$127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Rp_Defun_desnutr!$J$142:$J$144</c:f>
              <c:strCache>
                <c:ptCount val="3"/>
                <c:pt idx="0">
                  <c:v>Menores de 1 año</c:v>
                </c:pt>
                <c:pt idx="1">
                  <c:v>De 1 hasta los 5 años</c:v>
                </c:pt>
                <c:pt idx="2">
                  <c:v>De 6  hasta los 11 años</c:v>
                </c:pt>
              </c:strCache>
            </c:strRef>
          </c:cat>
          <c:val>
            <c:numRef>
              <c:f>Rp_Defun_desnutr!$M$142:$M$144</c:f>
              <c:numCache>
                <c:formatCode>#,##0</c:formatCode>
                <c:ptCount val="3"/>
                <c:pt idx="0">
                  <c:v>27</c:v>
                </c:pt>
                <c:pt idx="1">
                  <c:v>9</c:v>
                </c:pt>
                <c:pt idx="2">
                  <c:v>4</c:v>
                </c:pt>
              </c:numCache>
            </c:numRef>
          </c:val>
          <c:extLst>
            <c:ext xmlns:c16="http://schemas.microsoft.com/office/drawing/2014/chart" uri="{C3380CC4-5D6E-409C-BE32-E72D297353CC}">
              <c16:uniqueId val="{00000000-ADF4-4DD1-845A-2806237D2D4E}"/>
            </c:ext>
          </c:extLst>
        </c:ser>
        <c:dLbls>
          <c:dLblPos val="outEnd"/>
          <c:showLegendKey val="0"/>
          <c:showVal val="1"/>
          <c:showCatName val="0"/>
          <c:showSerName val="0"/>
          <c:showPercent val="0"/>
          <c:showBubbleSize val="0"/>
        </c:dLbls>
        <c:gapWidth val="100"/>
        <c:overlap val="-24"/>
        <c:axId val="465903440"/>
        <c:axId val="465904000"/>
      </c:barChart>
      <c:catAx>
        <c:axId val="46590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04000"/>
        <c:crosses val="autoZero"/>
        <c:auto val="1"/>
        <c:lblAlgn val="ctr"/>
        <c:lblOffset val="100"/>
        <c:noMultiLvlLbl val="0"/>
      </c:catAx>
      <c:valAx>
        <c:axId val="4659040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03440"/>
        <c:crosses val="autoZero"/>
        <c:crossBetween val="between"/>
      </c:valAx>
      <c:spPr>
        <a:noFill/>
        <a:ln>
          <a:noFill/>
        </a:ln>
        <a:effectLst/>
      </c:spPr>
    </c:plotArea>
    <c:legend>
      <c:legendPos val="b"/>
      <c:layout>
        <c:manualLayout>
          <c:xMode val="edge"/>
          <c:yMode val="edge"/>
          <c:x val="0.44125403529552654"/>
          <c:y val="0.89044459924869301"/>
          <c:w val="0.13794041348630728"/>
          <c:h val="9.321020622641834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Rp_Defun_desnutr!$K$80</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Rp_Defun_desnutr!$J$98:$J$103</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Rp_Defun_desnutr!$K$98:$K$103</c:f>
              <c:numCache>
                <c:formatCode>#,##0</c:formatCode>
                <c:ptCount val="6"/>
                <c:pt idx="0">
                  <c:v>7</c:v>
                </c:pt>
                <c:pt idx="1">
                  <c:v>3</c:v>
                </c:pt>
                <c:pt idx="2">
                  <c:v>1</c:v>
                </c:pt>
                <c:pt idx="3">
                  <c:v>7</c:v>
                </c:pt>
                <c:pt idx="4">
                  <c:v>16</c:v>
                </c:pt>
                <c:pt idx="5">
                  <c:v>107</c:v>
                </c:pt>
              </c:numCache>
            </c:numRef>
          </c:val>
          <c:extLst>
            <c:ext xmlns:c16="http://schemas.microsoft.com/office/drawing/2014/chart" uri="{C3380CC4-5D6E-409C-BE32-E72D297353CC}">
              <c16:uniqueId val="{00000000-05B2-4027-97E6-6A12764D6027}"/>
            </c:ext>
          </c:extLst>
        </c:ser>
        <c:ser>
          <c:idx val="1"/>
          <c:order val="1"/>
          <c:tx>
            <c:strRef>
              <c:f>Rp_Defun_desnutr!$L$80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Rp_Defun_desnutr!$J$98:$J$103</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Rp_Defun_desnutr!$L$98:$L$103</c:f>
              <c:numCache>
                <c:formatCode>#,##0</c:formatCode>
                <c:ptCount val="6"/>
                <c:pt idx="0">
                  <c:v>4</c:v>
                </c:pt>
                <c:pt idx="1">
                  <c:v>1</c:v>
                </c:pt>
                <c:pt idx="2">
                  <c:v>1</c:v>
                </c:pt>
                <c:pt idx="3">
                  <c:v>3</c:v>
                </c:pt>
                <c:pt idx="4">
                  <c:v>7</c:v>
                </c:pt>
                <c:pt idx="5">
                  <c:v>82</c:v>
                </c:pt>
              </c:numCache>
            </c:numRef>
          </c:val>
          <c:extLst>
            <c:ext xmlns:c16="http://schemas.microsoft.com/office/drawing/2014/chart" uri="{C3380CC4-5D6E-409C-BE32-E72D297353CC}">
              <c16:uniqueId val="{00000001-05B2-4027-97E6-6A12764D6027}"/>
            </c:ext>
          </c:extLst>
        </c:ser>
        <c:ser>
          <c:idx val="2"/>
          <c:order val="2"/>
          <c:tx>
            <c:strRef>
              <c:f>Rp_Defun_desnutr!$M$80</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Rp_Defun_desnutr!$J$98:$J$103</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Rp_Defun_desnutr!$M$98:$M$103</c:f>
              <c:numCache>
                <c:formatCode>#,##0</c:formatCode>
                <c:ptCount val="6"/>
                <c:pt idx="0">
                  <c:v>3</c:v>
                </c:pt>
                <c:pt idx="1">
                  <c:v>0</c:v>
                </c:pt>
                <c:pt idx="2">
                  <c:v>3</c:v>
                </c:pt>
                <c:pt idx="3">
                  <c:v>8</c:v>
                </c:pt>
                <c:pt idx="4">
                  <c:v>11</c:v>
                </c:pt>
                <c:pt idx="5">
                  <c:v>95</c:v>
                </c:pt>
              </c:numCache>
            </c:numRef>
          </c:val>
          <c:extLst>
            <c:ext xmlns:c16="http://schemas.microsoft.com/office/drawing/2014/chart" uri="{C3380CC4-5D6E-409C-BE32-E72D297353CC}">
              <c16:uniqueId val="{00000000-F18B-4B88-9015-D045FCD436EF}"/>
            </c:ext>
          </c:extLst>
        </c:ser>
        <c:dLbls>
          <c:dLblPos val="outEnd"/>
          <c:showLegendKey val="0"/>
          <c:showVal val="1"/>
          <c:showCatName val="0"/>
          <c:showSerName val="0"/>
          <c:showPercent val="0"/>
          <c:showBubbleSize val="0"/>
        </c:dLbls>
        <c:gapWidth val="100"/>
        <c:overlap val="-24"/>
        <c:axId val="465907920"/>
        <c:axId val="465908480"/>
      </c:barChart>
      <c:catAx>
        <c:axId val="46590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08480"/>
        <c:crosses val="autoZero"/>
        <c:auto val="1"/>
        <c:lblAlgn val="ctr"/>
        <c:lblOffset val="100"/>
        <c:noMultiLvlLbl val="0"/>
      </c:catAx>
      <c:valAx>
        <c:axId val="4659084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07920"/>
        <c:crosses val="autoZero"/>
        <c:crossBetween val="between"/>
      </c:valAx>
      <c:spPr>
        <a:noFill/>
        <a:ln>
          <a:noFill/>
        </a:ln>
        <a:effectLst/>
      </c:spPr>
    </c:plotArea>
    <c:legend>
      <c:legendPos val="b"/>
      <c:layout>
        <c:manualLayout>
          <c:xMode val="edge"/>
          <c:yMode val="edge"/>
          <c:x val="0.44125403529552654"/>
          <c:y val="0.89044459924869301"/>
          <c:w val="0.13834274997668791"/>
          <c:h val="7.296507785800791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Rp_Defun_desnutr!$K$29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Rp_Defun_desnutr!$J$47:$J$52</c:f>
              <c:strCache>
                <c:ptCount val="6"/>
                <c:pt idx="0">
                  <c:v>De 1 hasta los 11 años</c:v>
                </c:pt>
                <c:pt idx="1">
                  <c:v>De 12 a 17 años</c:v>
                </c:pt>
                <c:pt idx="2">
                  <c:v>De 18 a 29 años</c:v>
                </c:pt>
                <c:pt idx="3">
                  <c:v>De 30 a 45 años</c:v>
                </c:pt>
                <c:pt idx="4">
                  <c:v>De 46 a 64 años</c:v>
                </c:pt>
                <c:pt idx="5">
                  <c:v>De 65 a más años</c:v>
                </c:pt>
              </c:strCache>
            </c:strRef>
          </c:cat>
          <c:val>
            <c:numRef>
              <c:f>Rp_Defun_desnutr!$K$47:$K$52</c:f>
              <c:numCache>
                <c:formatCode>#,##0</c:formatCode>
                <c:ptCount val="6"/>
                <c:pt idx="0">
                  <c:v>35</c:v>
                </c:pt>
                <c:pt idx="1">
                  <c:v>5</c:v>
                </c:pt>
                <c:pt idx="2">
                  <c:v>9</c:v>
                </c:pt>
                <c:pt idx="3">
                  <c:v>20</c:v>
                </c:pt>
                <c:pt idx="4">
                  <c:v>30</c:v>
                </c:pt>
                <c:pt idx="5">
                  <c:v>423</c:v>
                </c:pt>
              </c:numCache>
            </c:numRef>
          </c:val>
          <c:extLst>
            <c:ext xmlns:c16="http://schemas.microsoft.com/office/drawing/2014/chart" uri="{C3380CC4-5D6E-409C-BE32-E72D297353CC}">
              <c16:uniqueId val="{00000000-C278-4953-A8E8-9404F0B3BD07}"/>
            </c:ext>
          </c:extLst>
        </c:ser>
        <c:ser>
          <c:idx val="1"/>
          <c:order val="1"/>
          <c:tx>
            <c:strRef>
              <c:f>Rp_Defun_desnutr!$L$29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Rp_Defun_desnutr!$J$47:$J$52</c:f>
              <c:strCache>
                <c:ptCount val="6"/>
                <c:pt idx="0">
                  <c:v>De 1 hasta los 11 años</c:v>
                </c:pt>
                <c:pt idx="1">
                  <c:v>De 12 a 17 años</c:v>
                </c:pt>
                <c:pt idx="2">
                  <c:v>De 18 a 29 años</c:v>
                </c:pt>
                <c:pt idx="3">
                  <c:v>De 30 a 45 años</c:v>
                </c:pt>
                <c:pt idx="4">
                  <c:v>De 46 a 64 años</c:v>
                </c:pt>
                <c:pt idx="5">
                  <c:v>De 65 a más años</c:v>
                </c:pt>
              </c:strCache>
            </c:strRef>
          </c:cat>
          <c:val>
            <c:numRef>
              <c:f>Rp_Defun_desnutr!$L$47:$L$52</c:f>
              <c:numCache>
                <c:formatCode>#,##0</c:formatCode>
                <c:ptCount val="6"/>
                <c:pt idx="0">
                  <c:v>16</c:v>
                </c:pt>
                <c:pt idx="1">
                  <c:v>5</c:v>
                </c:pt>
                <c:pt idx="2">
                  <c:v>10</c:v>
                </c:pt>
                <c:pt idx="3">
                  <c:v>24</c:v>
                </c:pt>
                <c:pt idx="4">
                  <c:v>24</c:v>
                </c:pt>
                <c:pt idx="5">
                  <c:v>370</c:v>
                </c:pt>
              </c:numCache>
            </c:numRef>
          </c:val>
          <c:extLst>
            <c:ext xmlns:c16="http://schemas.microsoft.com/office/drawing/2014/chart" uri="{C3380CC4-5D6E-409C-BE32-E72D297353CC}">
              <c16:uniqueId val="{00000001-C278-4953-A8E8-9404F0B3BD07}"/>
            </c:ext>
          </c:extLst>
        </c:ser>
        <c:ser>
          <c:idx val="2"/>
          <c:order val="2"/>
          <c:tx>
            <c:strRef>
              <c:f>Rp_Defun_desnutr!$M$29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Rp_Defun_desnutr!$J$47:$J$52</c:f>
              <c:strCache>
                <c:ptCount val="6"/>
                <c:pt idx="0">
                  <c:v>De 1 hasta los 11 años</c:v>
                </c:pt>
                <c:pt idx="1">
                  <c:v>De 12 a 17 años</c:v>
                </c:pt>
                <c:pt idx="2">
                  <c:v>De 18 a 29 años</c:v>
                </c:pt>
                <c:pt idx="3">
                  <c:v>De 30 a 45 años</c:v>
                </c:pt>
                <c:pt idx="4">
                  <c:v>De 46 a 64 años</c:v>
                </c:pt>
                <c:pt idx="5">
                  <c:v>De 65 a más años</c:v>
                </c:pt>
              </c:strCache>
            </c:strRef>
          </c:cat>
          <c:val>
            <c:numRef>
              <c:f>Rp_Defun_desnutr!$M$47:$M$52</c:f>
              <c:numCache>
                <c:formatCode>#,##0</c:formatCode>
                <c:ptCount val="6"/>
                <c:pt idx="0">
                  <c:v>24</c:v>
                </c:pt>
                <c:pt idx="1">
                  <c:v>6</c:v>
                </c:pt>
                <c:pt idx="2">
                  <c:v>2</c:v>
                </c:pt>
                <c:pt idx="3">
                  <c:v>8</c:v>
                </c:pt>
                <c:pt idx="4">
                  <c:v>28</c:v>
                </c:pt>
                <c:pt idx="5">
                  <c:v>303</c:v>
                </c:pt>
              </c:numCache>
            </c:numRef>
          </c:val>
          <c:extLst>
            <c:ext xmlns:c16="http://schemas.microsoft.com/office/drawing/2014/chart" uri="{C3380CC4-5D6E-409C-BE32-E72D297353CC}">
              <c16:uniqueId val="{00000000-B96F-4B8B-A6AE-C6A1C9C2F59F}"/>
            </c:ext>
          </c:extLst>
        </c:ser>
        <c:dLbls>
          <c:dLblPos val="outEnd"/>
          <c:showLegendKey val="0"/>
          <c:showVal val="1"/>
          <c:showCatName val="0"/>
          <c:showSerName val="0"/>
          <c:showPercent val="0"/>
          <c:showBubbleSize val="0"/>
        </c:dLbls>
        <c:gapWidth val="100"/>
        <c:overlap val="-24"/>
        <c:axId val="465912400"/>
        <c:axId val="465912960"/>
      </c:barChart>
      <c:catAx>
        <c:axId val="46591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12960"/>
        <c:crosses val="autoZero"/>
        <c:auto val="1"/>
        <c:lblAlgn val="ctr"/>
        <c:lblOffset val="100"/>
        <c:noMultiLvlLbl val="0"/>
      </c:catAx>
      <c:valAx>
        <c:axId val="4659129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12400"/>
        <c:crosses val="autoZero"/>
        <c:crossBetween val="between"/>
      </c:valAx>
      <c:spPr>
        <a:noFill/>
        <a:ln>
          <a:noFill/>
        </a:ln>
        <a:effectLst/>
      </c:spPr>
    </c:plotArea>
    <c:legend>
      <c:legendPos val="b"/>
      <c:layout>
        <c:manualLayout>
          <c:xMode val="edge"/>
          <c:yMode val="edge"/>
          <c:x val="0.44125403529552654"/>
          <c:y val="0.89044459924869301"/>
          <c:w val="0.13945901294851334"/>
          <c:h val="8.417561402362341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Rp_Defun_desnutr!$K$29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Rp_Defun_desnutr!$J$30:$J$34</c:f>
              <c:strCache>
                <c:ptCount val="5"/>
                <c:pt idx="0">
                  <c:v>Nacional</c:v>
                </c:pt>
                <c:pt idx="1">
                  <c:v>Urbano</c:v>
                </c:pt>
                <c:pt idx="2">
                  <c:v>Rural</c:v>
                </c:pt>
                <c:pt idx="3">
                  <c:v>Hombre</c:v>
                </c:pt>
                <c:pt idx="4">
                  <c:v>Mujer</c:v>
                </c:pt>
              </c:strCache>
            </c:strRef>
          </c:cat>
          <c:val>
            <c:numRef>
              <c:f>Rp_Defun_desnutr!$K$30:$K$34</c:f>
              <c:numCache>
                <c:formatCode>#,##0</c:formatCode>
                <c:ptCount val="5"/>
                <c:pt idx="0">
                  <c:v>546</c:v>
                </c:pt>
                <c:pt idx="1">
                  <c:v>410</c:v>
                </c:pt>
                <c:pt idx="2">
                  <c:v>136</c:v>
                </c:pt>
                <c:pt idx="3">
                  <c:v>265</c:v>
                </c:pt>
                <c:pt idx="4">
                  <c:v>281</c:v>
                </c:pt>
              </c:numCache>
            </c:numRef>
          </c:val>
          <c:extLst>
            <c:ext xmlns:c16="http://schemas.microsoft.com/office/drawing/2014/chart" uri="{C3380CC4-5D6E-409C-BE32-E72D297353CC}">
              <c16:uniqueId val="{00000000-B77B-466A-9D50-6F6AEC55FE48}"/>
            </c:ext>
          </c:extLst>
        </c:ser>
        <c:ser>
          <c:idx val="1"/>
          <c:order val="1"/>
          <c:tx>
            <c:strRef>
              <c:f>Rp_Defun_desnutr!$L$29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Rp_Defun_desnutr!$J$30:$J$34</c:f>
              <c:strCache>
                <c:ptCount val="5"/>
                <c:pt idx="0">
                  <c:v>Nacional</c:v>
                </c:pt>
                <c:pt idx="1">
                  <c:v>Urbano</c:v>
                </c:pt>
                <c:pt idx="2">
                  <c:v>Rural</c:v>
                </c:pt>
                <c:pt idx="3">
                  <c:v>Hombre</c:v>
                </c:pt>
                <c:pt idx="4">
                  <c:v>Mujer</c:v>
                </c:pt>
              </c:strCache>
            </c:strRef>
          </c:cat>
          <c:val>
            <c:numRef>
              <c:f>Rp_Defun_desnutr!$L$30:$L$34</c:f>
              <c:numCache>
                <c:formatCode>#,##0</c:formatCode>
                <c:ptCount val="5"/>
                <c:pt idx="0">
                  <c:v>478</c:v>
                </c:pt>
                <c:pt idx="1">
                  <c:v>354</c:v>
                </c:pt>
                <c:pt idx="2">
                  <c:v>124</c:v>
                </c:pt>
                <c:pt idx="3">
                  <c:v>242</c:v>
                </c:pt>
                <c:pt idx="4">
                  <c:v>236</c:v>
                </c:pt>
              </c:numCache>
            </c:numRef>
          </c:val>
          <c:extLst>
            <c:ext xmlns:c16="http://schemas.microsoft.com/office/drawing/2014/chart" uri="{C3380CC4-5D6E-409C-BE32-E72D297353CC}">
              <c16:uniqueId val="{00000001-B77B-466A-9D50-6F6AEC55FE48}"/>
            </c:ext>
          </c:extLst>
        </c:ser>
        <c:ser>
          <c:idx val="2"/>
          <c:order val="2"/>
          <c:tx>
            <c:strRef>
              <c:f>Rp_Defun_desnutr!$M$29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Rp_Defun_desnutr!$J$30:$J$34</c:f>
              <c:strCache>
                <c:ptCount val="5"/>
                <c:pt idx="0">
                  <c:v>Nacional</c:v>
                </c:pt>
                <c:pt idx="1">
                  <c:v>Urbano</c:v>
                </c:pt>
                <c:pt idx="2">
                  <c:v>Rural</c:v>
                </c:pt>
                <c:pt idx="3">
                  <c:v>Hombre</c:v>
                </c:pt>
                <c:pt idx="4">
                  <c:v>Mujer</c:v>
                </c:pt>
              </c:strCache>
            </c:strRef>
          </c:cat>
          <c:val>
            <c:numRef>
              <c:f>Rp_Defun_desnutr!$M$30:$M$34</c:f>
              <c:numCache>
                <c:formatCode>#,##0</c:formatCode>
                <c:ptCount val="5"/>
                <c:pt idx="0">
                  <c:v>399</c:v>
                </c:pt>
                <c:pt idx="1">
                  <c:v>279</c:v>
                </c:pt>
                <c:pt idx="2">
                  <c:v>120</c:v>
                </c:pt>
                <c:pt idx="3">
                  <c:v>190</c:v>
                </c:pt>
                <c:pt idx="4">
                  <c:v>209</c:v>
                </c:pt>
              </c:numCache>
            </c:numRef>
          </c:val>
          <c:extLst>
            <c:ext xmlns:c16="http://schemas.microsoft.com/office/drawing/2014/chart" uri="{C3380CC4-5D6E-409C-BE32-E72D297353CC}">
              <c16:uniqueId val="{00000000-FC52-4102-88BC-1357745C808E}"/>
            </c:ext>
          </c:extLst>
        </c:ser>
        <c:dLbls>
          <c:dLblPos val="outEnd"/>
          <c:showLegendKey val="0"/>
          <c:showVal val="1"/>
          <c:showCatName val="0"/>
          <c:showSerName val="0"/>
          <c:showPercent val="0"/>
          <c:showBubbleSize val="0"/>
        </c:dLbls>
        <c:gapWidth val="100"/>
        <c:overlap val="-24"/>
        <c:axId val="465916880"/>
        <c:axId val="465917440"/>
      </c:barChart>
      <c:catAx>
        <c:axId val="46591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17440"/>
        <c:crosses val="autoZero"/>
        <c:auto val="1"/>
        <c:lblAlgn val="ctr"/>
        <c:lblOffset val="100"/>
        <c:noMultiLvlLbl val="0"/>
      </c:catAx>
      <c:valAx>
        <c:axId val="465917440"/>
        <c:scaling>
          <c:orientation val="minMax"/>
        </c:scaling>
        <c:delete val="1"/>
        <c:axPos val="l"/>
        <c:numFmt formatCode="#,##0" sourceLinked="1"/>
        <c:majorTickMark val="none"/>
        <c:minorTickMark val="none"/>
        <c:tickLblPos val="nextTo"/>
        <c:crossAx val="465916880"/>
        <c:crosses val="autoZero"/>
        <c:crossBetween val="between"/>
      </c:valAx>
      <c:spPr>
        <a:noFill/>
        <a:ln>
          <a:noFill/>
        </a:ln>
        <a:effectLst/>
      </c:spPr>
    </c:plotArea>
    <c:legend>
      <c:legendPos val="b"/>
      <c:layout>
        <c:manualLayout>
          <c:xMode val="edge"/>
          <c:yMode val="edge"/>
          <c:x val="0.44125403529552654"/>
          <c:y val="0.89044459924869301"/>
          <c:w val="0.14046056812085267"/>
          <c:h val="7.055658085798251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94685581456158E-2"/>
          <c:y val="8.6352112935032921E-2"/>
          <c:w val="0.94971819525358636"/>
          <c:h val="0.67316453592583358"/>
        </c:manualLayout>
      </c:layout>
      <c:barChart>
        <c:barDir val="col"/>
        <c:grouping val="clustered"/>
        <c:varyColors val="0"/>
        <c:ser>
          <c:idx val="0"/>
          <c:order val="0"/>
          <c:tx>
            <c:strRef>
              <c:f>Rp_Defun_desnutr!$K$127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Rp_Defun_desnutr!$J$145:$J$150</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Rp_Defun_desnutr!$K$145:$K$150</c:f>
              <c:numCache>
                <c:formatCode>#,##0</c:formatCode>
                <c:ptCount val="6"/>
                <c:pt idx="0">
                  <c:v>42</c:v>
                </c:pt>
                <c:pt idx="1">
                  <c:v>8</c:v>
                </c:pt>
                <c:pt idx="2">
                  <c:v>10</c:v>
                </c:pt>
                <c:pt idx="3">
                  <c:v>27</c:v>
                </c:pt>
                <c:pt idx="4">
                  <c:v>46</c:v>
                </c:pt>
                <c:pt idx="5">
                  <c:v>530</c:v>
                </c:pt>
              </c:numCache>
            </c:numRef>
          </c:val>
          <c:extLst>
            <c:ext xmlns:c16="http://schemas.microsoft.com/office/drawing/2014/chart" uri="{C3380CC4-5D6E-409C-BE32-E72D297353CC}">
              <c16:uniqueId val="{00000000-56D6-4F4C-BBA7-D6960A93009A}"/>
            </c:ext>
          </c:extLst>
        </c:ser>
        <c:ser>
          <c:idx val="1"/>
          <c:order val="1"/>
          <c:tx>
            <c:strRef>
              <c:f>Rp_Defun_desnutr!$L$127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Rp_Defun_desnutr!$J$145:$J$150</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Rp_Defun_desnutr!$L$145:$L$150</c:f>
              <c:numCache>
                <c:formatCode>#,##0</c:formatCode>
                <c:ptCount val="6"/>
                <c:pt idx="0">
                  <c:v>20</c:v>
                </c:pt>
                <c:pt idx="1">
                  <c:v>6</c:v>
                </c:pt>
                <c:pt idx="2">
                  <c:v>11</c:v>
                </c:pt>
                <c:pt idx="3">
                  <c:v>27</c:v>
                </c:pt>
                <c:pt idx="4">
                  <c:v>31</c:v>
                </c:pt>
                <c:pt idx="5">
                  <c:v>452</c:v>
                </c:pt>
              </c:numCache>
            </c:numRef>
          </c:val>
          <c:extLst>
            <c:ext xmlns:c16="http://schemas.microsoft.com/office/drawing/2014/chart" uri="{C3380CC4-5D6E-409C-BE32-E72D297353CC}">
              <c16:uniqueId val="{00000001-56D6-4F4C-BBA7-D6960A93009A}"/>
            </c:ext>
          </c:extLst>
        </c:ser>
        <c:ser>
          <c:idx val="2"/>
          <c:order val="2"/>
          <c:tx>
            <c:strRef>
              <c:f>Rp_Defun_desnutr!$M$127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Rp_Defun_desnutr!$J$145:$J$150</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Rp_Defun_desnutr!$M$145:$M$150</c:f>
              <c:numCache>
                <c:formatCode>#,##0</c:formatCode>
                <c:ptCount val="6"/>
                <c:pt idx="0">
                  <c:v>27</c:v>
                </c:pt>
                <c:pt idx="1">
                  <c:v>6</c:v>
                </c:pt>
                <c:pt idx="2">
                  <c:v>5</c:v>
                </c:pt>
                <c:pt idx="3">
                  <c:v>16</c:v>
                </c:pt>
                <c:pt idx="4">
                  <c:v>39</c:v>
                </c:pt>
                <c:pt idx="5">
                  <c:v>398</c:v>
                </c:pt>
              </c:numCache>
            </c:numRef>
          </c:val>
          <c:extLst>
            <c:ext xmlns:c16="http://schemas.microsoft.com/office/drawing/2014/chart" uri="{C3380CC4-5D6E-409C-BE32-E72D297353CC}">
              <c16:uniqueId val="{00000000-EB5A-4535-A89D-C9CD1778A824}"/>
            </c:ext>
          </c:extLst>
        </c:ser>
        <c:dLbls>
          <c:dLblPos val="outEnd"/>
          <c:showLegendKey val="0"/>
          <c:showVal val="1"/>
          <c:showCatName val="0"/>
          <c:showSerName val="0"/>
          <c:showPercent val="0"/>
          <c:showBubbleSize val="0"/>
        </c:dLbls>
        <c:gapWidth val="100"/>
        <c:overlap val="-24"/>
        <c:axId val="465921360"/>
        <c:axId val="465921920"/>
      </c:barChart>
      <c:catAx>
        <c:axId val="46592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21920"/>
        <c:crosses val="autoZero"/>
        <c:auto val="1"/>
        <c:lblAlgn val="ctr"/>
        <c:lblOffset val="100"/>
        <c:noMultiLvlLbl val="0"/>
      </c:catAx>
      <c:valAx>
        <c:axId val="4659219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21360"/>
        <c:crosses val="autoZero"/>
        <c:crossBetween val="between"/>
      </c:valAx>
      <c:spPr>
        <a:noFill/>
        <a:ln>
          <a:noFill/>
        </a:ln>
        <a:effectLst/>
      </c:spPr>
    </c:plotArea>
    <c:legend>
      <c:legendPos val="b"/>
      <c:layout>
        <c:manualLayout>
          <c:xMode val="edge"/>
          <c:yMode val="edge"/>
          <c:x val="0.44125403529552654"/>
          <c:y val="0.89044459924869301"/>
          <c:w val="0.13722658618759526"/>
          <c:h val="8.730373522611223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Rp_Defun_desnutr!$K$80</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Rp_Defun_desnutr!$J$81:$J$85</c:f>
              <c:strCache>
                <c:ptCount val="5"/>
                <c:pt idx="0">
                  <c:v>Nacional</c:v>
                </c:pt>
                <c:pt idx="1">
                  <c:v>Urbano</c:v>
                </c:pt>
                <c:pt idx="2">
                  <c:v>Rural</c:v>
                </c:pt>
                <c:pt idx="3">
                  <c:v>Hombre</c:v>
                </c:pt>
                <c:pt idx="4">
                  <c:v>Mujer</c:v>
                </c:pt>
              </c:strCache>
            </c:strRef>
          </c:cat>
          <c:val>
            <c:numRef>
              <c:f>Rp_Defun_desnutr!$K$81:$K$85</c:f>
              <c:numCache>
                <c:formatCode>#,##0</c:formatCode>
                <c:ptCount val="5"/>
                <c:pt idx="0">
                  <c:v>142</c:v>
                </c:pt>
                <c:pt idx="1">
                  <c:v>102</c:v>
                </c:pt>
                <c:pt idx="2">
                  <c:v>40</c:v>
                </c:pt>
                <c:pt idx="3">
                  <c:v>62</c:v>
                </c:pt>
                <c:pt idx="4">
                  <c:v>80</c:v>
                </c:pt>
              </c:numCache>
            </c:numRef>
          </c:val>
          <c:extLst>
            <c:ext xmlns:c16="http://schemas.microsoft.com/office/drawing/2014/chart" uri="{C3380CC4-5D6E-409C-BE32-E72D297353CC}">
              <c16:uniqueId val="{00000000-AE71-41E6-955B-A91D3299A67E}"/>
            </c:ext>
          </c:extLst>
        </c:ser>
        <c:ser>
          <c:idx val="1"/>
          <c:order val="1"/>
          <c:tx>
            <c:strRef>
              <c:f>Rp_Defun_desnutr!$L$80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Rp_Defun_desnutr!$J$81:$J$85</c:f>
              <c:strCache>
                <c:ptCount val="5"/>
                <c:pt idx="0">
                  <c:v>Nacional</c:v>
                </c:pt>
                <c:pt idx="1">
                  <c:v>Urbano</c:v>
                </c:pt>
                <c:pt idx="2">
                  <c:v>Rural</c:v>
                </c:pt>
                <c:pt idx="3">
                  <c:v>Hombre</c:v>
                </c:pt>
                <c:pt idx="4">
                  <c:v>Mujer</c:v>
                </c:pt>
              </c:strCache>
            </c:strRef>
          </c:cat>
          <c:val>
            <c:numRef>
              <c:f>Rp_Defun_desnutr!$L$81:$L$85</c:f>
              <c:numCache>
                <c:formatCode>#,##0</c:formatCode>
                <c:ptCount val="5"/>
                <c:pt idx="0">
                  <c:v>99</c:v>
                </c:pt>
                <c:pt idx="1">
                  <c:v>68</c:v>
                </c:pt>
                <c:pt idx="2">
                  <c:v>31</c:v>
                </c:pt>
                <c:pt idx="3">
                  <c:v>46</c:v>
                </c:pt>
                <c:pt idx="4">
                  <c:v>53</c:v>
                </c:pt>
              </c:numCache>
            </c:numRef>
          </c:val>
          <c:extLst>
            <c:ext xmlns:c16="http://schemas.microsoft.com/office/drawing/2014/chart" uri="{C3380CC4-5D6E-409C-BE32-E72D297353CC}">
              <c16:uniqueId val="{00000001-AE71-41E6-955B-A91D3299A67E}"/>
            </c:ext>
          </c:extLst>
        </c:ser>
        <c:ser>
          <c:idx val="2"/>
          <c:order val="2"/>
          <c:tx>
            <c:strRef>
              <c:f>Rp_Defun_desnutr!$M$80</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Rp_Defun_desnutr!$J$81:$J$85</c:f>
              <c:strCache>
                <c:ptCount val="5"/>
                <c:pt idx="0">
                  <c:v>Nacional</c:v>
                </c:pt>
                <c:pt idx="1">
                  <c:v>Urbano</c:v>
                </c:pt>
                <c:pt idx="2">
                  <c:v>Rural</c:v>
                </c:pt>
                <c:pt idx="3">
                  <c:v>Hombre</c:v>
                </c:pt>
                <c:pt idx="4">
                  <c:v>Mujer</c:v>
                </c:pt>
              </c:strCache>
            </c:strRef>
          </c:cat>
          <c:val>
            <c:numRef>
              <c:f>Rp_Defun_desnutr!$M$81:$M$85</c:f>
              <c:numCache>
                <c:formatCode>#,##0</c:formatCode>
                <c:ptCount val="5"/>
                <c:pt idx="0">
                  <c:v>120</c:v>
                </c:pt>
                <c:pt idx="1">
                  <c:v>82</c:v>
                </c:pt>
                <c:pt idx="2">
                  <c:v>38</c:v>
                </c:pt>
                <c:pt idx="3">
                  <c:v>57</c:v>
                </c:pt>
                <c:pt idx="4">
                  <c:v>63</c:v>
                </c:pt>
              </c:numCache>
            </c:numRef>
          </c:val>
          <c:extLst>
            <c:ext xmlns:c16="http://schemas.microsoft.com/office/drawing/2014/chart" uri="{C3380CC4-5D6E-409C-BE32-E72D297353CC}">
              <c16:uniqueId val="{00000000-99FD-4F5E-8219-0DA7BB403EB2}"/>
            </c:ext>
          </c:extLst>
        </c:ser>
        <c:dLbls>
          <c:dLblPos val="outEnd"/>
          <c:showLegendKey val="0"/>
          <c:showVal val="1"/>
          <c:showCatName val="0"/>
          <c:showSerName val="0"/>
          <c:showPercent val="0"/>
          <c:showBubbleSize val="0"/>
        </c:dLbls>
        <c:gapWidth val="100"/>
        <c:overlap val="-24"/>
        <c:axId val="465925840"/>
        <c:axId val="465926400"/>
      </c:barChart>
      <c:catAx>
        <c:axId val="46592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26400"/>
        <c:crosses val="autoZero"/>
        <c:auto val="1"/>
        <c:lblAlgn val="ctr"/>
        <c:lblOffset val="100"/>
        <c:noMultiLvlLbl val="0"/>
      </c:catAx>
      <c:valAx>
        <c:axId val="4659264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25840"/>
        <c:crosses val="autoZero"/>
        <c:crossBetween val="between"/>
      </c:valAx>
      <c:spPr>
        <a:noFill/>
        <a:ln>
          <a:noFill/>
        </a:ln>
        <a:effectLst/>
      </c:spPr>
    </c:plotArea>
    <c:legend>
      <c:legendPos val="b"/>
      <c:layout>
        <c:manualLayout>
          <c:xMode val="edge"/>
          <c:yMode val="edge"/>
          <c:x val="0.44125403529552654"/>
          <c:y val="0.89044459924869301"/>
          <c:w val="0.14288744056443337"/>
          <c:h val="8.638951265067991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Rp_Defun_desnutr!$K$127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Rp_Defun_desnutr!$J$128:$J$132</c:f>
              <c:strCache>
                <c:ptCount val="5"/>
                <c:pt idx="0">
                  <c:v>Nacional</c:v>
                </c:pt>
                <c:pt idx="1">
                  <c:v>Urbano</c:v>
                </c:pt>
                <c:pt idx="2">
                  <c:v>Rural</c:v>
                </c:pt>
                <c:pt idx="3">
                  <c:v>Hombre</c:v>
                </c:pt>
                <c:pt idx="4">
                  <c:v>Mujer</c:v>
                </c:pt>
              </c:strCache>
            </c:strRef>
          </c:cat>
          <c:val>
            <c:numRef>
              <c:f>Rp_Defun_desnutr!$K$128:$K$132</c:f>
              <c:numCache>
                <c:formatCode>#,##0</c:formatCode>
                <c:ptCount val="5"/>
                <c:pt idx="0">
                  <c:v>688</c:v>
                </c:pt>
                <c:pt idx="1">
                  <c:v>512</c:v>
                </c:pt>
                <c:pt idx="2">
                  <c:v>176</c:v>
                </c:pt>
                <c:pt idx="3">
                  <c:v>327</c:v>
                </c:pt>
                <c:pt idx="4">
                  <c:v>361</c:v>
                </c:pt>
              </c:numCache>
            </c:numRef>
          </c:val>
          <c:extLst>
            <c:ext xmlns:c16="http://schemas.microsoft.com/office/drawing/2014/chart" uri="{C3380CC4-5D6E-409C-BE32-E72D297353CC}">
              <c16:uniqueId val="{00000000-8C3B-48A6-A177-4B2B8010A4E8}"/>
            </c:ext>
          </c:extLst>
        </c:ser>
        <c:ser>
          <c:idx val="1"/>
          <c:order val="1"/>
          <c:tx>
            <c:strRef>
              <c:f>Rp_Defun_desnutr!$L$127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Rp_Defun_desnutr!$J$128:$J$132</c:f>
              <c:strCache>
                <c:ptCount val="5"/>
                <c:pt idx="0">
                  <c:v>Nacional</c:v>
                </c:pt>
                <c:pt idx="1">
                  <c:v>Urbano</c:v>
                </c:pt>
                <c:pt idx="2">
                  <c:v>Rural</c:v>
                </c:pt>
                <c:pt idx="3">
                  <c:v>Hombre</c:v>
                </c:pt>
                <c:pt idx="4">
                  <c:v>Mujer</c:v>
                </c:pt>
              </c:strCache>
            </c:strRef>
          </c:cat>
          <c:val>
            <c:numRef>
              <c:f>Rp_Defun_desnutr!$L$128:$L$132</c:f>
              <c:numCache>
                <c:formatCode>#,##0</c:formatCode>
                <c:ptCount val="5"/>
                <c:pt idx="0">
                  <c:v>577</c:v>
                </c:pt>
                <c:pt idx="1">
                  <c:v>422</c:v>
                </c:pt>
                <c:pt idx="2">
                  <c:v>155</c:v>
                </c:pt>
                <c:pt idx="3">
                  <c:v>288</c:v>
                </c:pt>
                <c:pt idx="4">
                  <c:v>289</c:v>
                </c:pt>
              </c:numCache>
            </c:numRef>
          </c:val>
          <c:extLst>
            <c:ext xmlns:c16="http://schemas.microsoft.com/office/drawing/2014/chart" uri="{C3380CC4-5D6E-409C-BE32-E72D297353CC}">
              <c16:uniqueId val="{00000001-8C3B-48A6-A177-4B2B8010A4E8}"/>
            </c:ext>
          </c:extLst>
        </c:ser>
        <c:ser>
          <c:idx val="2"/>
          <c:order val="2"/>
          <c:tx>
            <c:strRef>
              <c:f>Rp_Defun_desnutr!$M$127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Rp_Defun_desnutr!$J$128:$J$132</c:f>
              <c:strCache>
                <c:ptCount val="5"/>
                <c:pt idx="0">
                  <c:v>Nacional</c:v>
                </c:pt>
                <c:pt idx="1">
                  <c:v>Urbano</c:v>
                </c:pt>
                <c:pt idx="2">
                  <c:v>Rural</c:v>
                </c:pt>
                <c:pt idx="3">
                  <c:v>Hombre</c:v>
                </c:pt>
                <c:pt idx="4">
                  <c:v>Mujer</c:v>
                </c:pt>
              </c:strCache>
            </c:strRef>
          </c:cat>
          <c:val>
            <c:numRef>
              <c:f>Rp_Defun_desnutr!$M$128:$M$132</c:f>
              <c:numCache>
                <c:formatCode>#,##0</c:formatCode>
                <c:ptCount val="5"/>
                <c:pt idx="0">
                  <c:v>519</c:v>
                </c:pt>
                <c:pt idx="1">
                  <c:v>361</c:v>
                </c:pt>
                <c:pt idx="2">
                  <c:v>158</c:v>
                </c:pt>
                <c:pt idx="3">
                  <c:v>247</c:v>
                </c:pt>
                <c:pt idx="4">
                  <c:v>272</c:v>
                </c:pt>
              </c:numCache>
            </c:numRef>
          </c:val>
          <c:extLst>
            <c:ext xmlns:c16="http://schemas.microsoft.com/office/drawing/2014/chart" uri="{C3380CC4-5D6E-409C-BE32-E72D297353CC}">
              <c16:uniqueId val="{00000000-EA36-49D6-90DA-5400B93BF5C2}"/>
            </c:ext>
          </c:extLst>
        </c:ser>
        <c:dLbls>
          <c:dLblPos val="outEnd"/>
          <c:showLegendKey val="0"/>
          <c:showVal val="1"/>
          <c:showCatName val="0"/>
          <c:showSerName val="0"/>
          <c:showPercent val="0"/>
          <c:showBubbleSize val="0"/>
        </c:dLbls>
        <c:gapWidth val="100"/>
        <c:overlap val="-24"/>
        <c:axId val="465930320"/>
        <c:axId val="465930880"/>
      </c:barChart>
      <c:catAx>
        <c:axId val="46593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30880"/>
        <c:crosses val="autoZero"/>
        <c:auto val="1"/>
        <c:lblAlgn val="ctr"/>
        <c:lblOffset val="100"/>
        <c:noMultiLvlLbl val="0"/>
      </c:catAx>
      <c:valAx>
        <c:axId val="4659308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30320"/>
        <c:crosses val="autoZero"/>
        <c:crossBetween val="between"/>
      </c:valAx>
      <c:spPr>
        <a:noFill/>
        <a:ln>
          <a:noFill/>
        </a:ln>
        <a:effectLst/>
      </c:spPr>
    </c:plotArea>
    <c:legend>
      <c:legendPos val="b"/>
      <c:layout>
        <c:manualLayout>
          <c:xMode val="edge"/>
          <c:yMode val="edge"/>
          <c:x val="0.44125403529552654"/>
          <c:y val="0.89044459924869301"/>
          <c:w val="0.14029311113023196"/>
          <c:h val="6.932938791022184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Rp_Alcoholydroga!$K$39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Rp_Alcoholydroga!$J$45:$J$53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Rp_Alcoholydroga!$K$45:$K$53</c:f>
              <c:numCache>
                <c:formatCode>#,##0</c:formatCode>
                <c:ptCount val="9"/>
                <c:pt idx="0">
                  <c:v>74</c:v>
                </c:pt>
                <c:pt idx="1">
                  <c:v>17</c:v>
                </c:pt>
                <c:pt idx="2">
                  <c:v>11</c:v>
                </c:pt>
                <c:pt idx="3">
                  <c:v>14</c:v>
                </c:pt>
                <c:pt idx="4">
                  <c:v>6</c:v>
                </c:pt>
                <c:pt idx="5">
                  <c:v>3279</c:v>
                </c:pt>
                <c:pt idx="6">
                  <c:v>14</c:v>
                </c:pt>
                <c:pt idx="7">
                  <c:v>226</c:v>
                </c:pt>
                <c:pt idx="8">
                  <c:v>105</c:v>
                </c:pt>
              </c:numCache>
            </c:numRef>
          </c:val>
          <c:extLst>
            <c:ext xmlns:c16="http://schemas.microsoft.com/office/drawing/2014/chart" uri="{C3380CC4-5D6E-409C-BE32-E72D297353CC}">
              <c16:uniqueId val="{00000000-F39F-48CA-A7B8-FEBDF8721A85}"/>
            </c:ext>
          </c:extLst>
        </c:ser>
        <c:ser>
          <c:idx val="1"/>
          <c:order val="1"/>
          <c:tx>
            <c:strRef>
              <c:f>Rp_Alcoholydroga!$L$39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Rp_Alcoholydroga!$J$45:$J$53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Rp_Alcoholydroga!$L$45:$L$53</c:f>
              <c:numCache>
                <c:formatCode>#,##0</c:formatCode>
                <c:ptCount val="9"/>
                <c:pt idx="0">
                  <c:v>112</c:v>
                </c:pt>
                <c:pt idx="1">
                  <c:v>15</c:v>
                </c:pt>
                <c:pt idx="2">
                  <c:v>14</c:v>
                </c:pt>
                <c:pt idx="3">
                  <c:v>8</c:v>
                </c:pt>
                <c:pt idx="4">
                  <c:v>14</c:v>
                </c:pt>
                <c:pt idx="5">
                  <c:v>3647</c:v>
                </c:pt>
                <c:pt idx="6">
                  <c:v>31</c:v>
                </c:pt>
                <c:pt idx="7">
                  <c:v>143</c:v>
                </c:pt>
                <c:pt idx="8">
                  <c:v>89</c:v>
                </c:pt>
              </c:numCache>
            </c:numRef>
          </c:val>
          <c:extLst>
            <c:ext xmlns:c16="http://schemas.microsoft.com/office/drawing/2014/chart" uri="{C3380CC4-5D6E-409C-BE32-E72D297353CC}">
              <c16:uniqueId val="{00000001-F39F-48CA-A7B8-FEBDF8721A85}"/>
            </c:ext>
          </c:extLst>
        </c:ser>
        <c:ser>
          <c:idx val="2"/>
          <c:order val="2"/>
          <c:tx>
            <c:strRef>
              <c:f>Rp_Alcoholydroga!$M$39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Rp_Alcoholydroga!$J$45:$J$53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Rp_Alcoholydroga!$M$45:$M$53</c:f>
              <c:numCache>
                <c:formatCode>#,##0</c:formatCode>
                <c:ptCount val="9"/>
                <c:pt idx="0">
                  <c:v>101</c:v>
                </c:pt>
                <c:pt idx="1">
                  <c:v>21</c:v>
                </c:pt>
                <c:pt idx="2">
                  <c:v>17</c:v>
                </c:pt>
                <c:pt idx="3">
                  <c:v>26</c:v>
                </c:pt>
                <c:pt idx="4">
                  <c:v>18</c:v>
                </c:pt>
                <c:pt idx="5">
                  <c:v>3738</c:v>
                </c:pt>
                <c:pt idx="6">
                  <c:v>19</c:v>
                </c:pt>
                <c:pt idx="7">
                  <c:v>133</c:v>
                </c:pt>
                <c:pt idx="8">
                  <c:v>154</c:v>
                </c:pt>
              </c:numCache>
            </c:numRef>
          </c:val>
          <c:extLst>
            <c:ext xmlns:c16="http://schemas.microsoft.com/office/drawing/2014/chart" uri="{C3380CC4-5D6E-409C-BE32-E72D297353CC}">
              <c16:uniqueId val="{00000000-1FF3-4FA6-B6F8-D213C115937C}"/>
            </c:ext>
          </c:extLst>
        </c:ser>
        <c:dLbls>
          <c:dLblPos val="outEnd"/>
          <c:showLegendKey val="0"/>
          <c:showVal val="1"/>
          <c:showCatName val="0"/>
          <c:showSerName val="0"/>
          <c:showPercent val="0"/>
          <c:showBubbleSize val="0"/>
        </c:dLbls>
        <c:gapWidth val="100"/>
        <c:overlap val="-24"/>
        <c:axId val="465934800"/>
        <c:axId val="465935360"/>
      </c:barChart>
      <c:catAx>
        <c:axId val="46593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35360"/>
        <c:crosses val="autoZero"/>
        <c:auto val="1"/>
        <c:lblAlgn val="ctr"/>
        <c:lblOffset val="100"/>
        <c:noMultiLvlLbl val="0"/>
      </c:catAx>
      <c:valAx>
        <c:axId val="465935360"/>
        <c:scaling>
          <c:orientation val="minMax"/>
        </c:scaling>
        <c:delete val="1"/>
        <c:axPos val="l"/>
        <c:numFmt formatCode="#,##0" sourceLinked="1"/>
        <c:majorTickMark val="none"/>
        <c:minorTickMark val="none"/>
        <c:tickLblPos val="nextTo"/>
        <c:crossAx val="465934800"/>
        <c:crosses val="autoZero"/>
        <c:crossBetween val="between"/>
      </c:valAx>
      <c:spPr>
        <a:noFill/>
        <a:ln>
          <a:noFill/>
        </a:ln>
        <a:effectLst/>
      </c:spPr>
    </c:plotArea>
    <c:legend>
      <c:legendPos val="b"/>
      <c:layout>
        <c:manualLayout>
          <c:xMode val="edge"/>
          <c:yMode val="edge"/>
          <c:x val="0.44125403529552654"/>
          <c:y val="0.89044459924869301"/>
          <c:w val="0.12987468071016364"/>
          <c:h val="7.055658085798251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Rp_Alcoholydroga!$K$95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Rp_Alcoholydroga!$J$101:$J$109</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Rp_Alcoholydroga!$K$101:$K$109</c:f>
              <c:numCache>
                <c:formatCode>#,##0</c:formatCode>
                <c:ptCount val="9"/>
                <c:pt idx="0">
                  <c:v>20</c:v>
                </c:pt>
                <c:pt idx="1">
                  <c:v>2</c:v>
                </c:pt>
                <c:pt idx="2">
                  <c:v>1</c:v>
                </c:pt>
                <c:pt idx="3">
                  <c:v>4</c:v>
                </c:pt>
                <c:pt idx="4">
                  <c:v>7</c:v>
                </c:pt>
                <c:pt idx="5">
                  <c:v>297</c:v>
                </c:pt>
                <c:pt idx="6">
                  <c:v>6</c:v>
                </c:pt>
                <c:pt idx="7">
                  <c:v>1</c:v>
                </c:pt>
                <c:pt idx="8">
                  <c:v>8</c:v>
                </c:pt>
              </c:numCache>
            </c:numRef>
          </c:val>
          <c:extLst>
            <c:ext xmlns:c16="http://schemas.microsoft.com/office/drawing/2014/chart" uri="{C3380CC4-5D6E-409C-BE32-E72D297353CC}">
              <c16:uniqueId val="{00000000-0A67-47F8-B12D-56FDD4D473E8}"/>
            </c:ext>
          </c:extLst>
        </c:ser>
        <c:ser>
          <c:idx val="1"/>
          <c:order val="1"/>
          <c:tx>
            <c:strRef>
              <c:f>Rp_Alcoholydroga!$L$95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Rp_Alcoholydroga!$J$101:$J$109</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Rp_Alcoholydroga!$L$101:$L$109</c:f>
              <c:numCache>
                <c:formatCode>#,##0</c:formatCode>
                <c:ptCount val="9"/>
                <c:pt idx="0">
                  <c:v>34</c:v>
                </c:pt>
                <c:pt idx="1">
                  <c:v>3</c:v>
                </c:pt>
                <c:pt idx="2">
                  <c:v>2</c:v>
                </c:pt>
                <c:pt idx="3">
                  <c:v>2</c:v>
                </c:pt>
                <c:pt idx="4">
                  <c:v>6</c:v>
                </c:pt>
                <c:pt idx="5">
                  <c:v>283</c:v>
                </c:pt>
                <c:pt idx="6">
                  <c:v>4</c:v>
                </c:pt>
                <c:pt idx="7">
                  <c:v>0</c:v>
                </c:pt>
                <c:pt idx="8">
                  <c:v>13</c:v>
                </c:pt>
              </c:numCache>
            </c:numRef>
          </c:val>
          <c:extLst>
            <c:ext xmlns:c16="http://schemas.microsoft.com/office/drawing/2014/chart" uri="{C3380CC4-5D6E-409C-BE32-E72D297353CC}">
              <c16:uniqueId val="{00000001-0A67-47F8-B12D-56FDD4D473E8}"/>
            </c:ext>
          </c:extLst>
        </c:ser>
        <c:ser>
          <c:idx val="2"/>
          <c:order val="2"/>
          <c:tx>
            <c:strRef>
              <c:f>Rp_Alcoholydroga!$M$95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Rp_Alcoholydroga!$J$101:$J$109</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Rp_Alcoholydroga!$M$101:$M$109</c:f>
              <c:numCache>
                <c:formatCode>#,##0</c:formatCode>
                <c:ptCount val="9"/>
                <c:pt idx="0">
                  <c:v>18</c:v>
                </c:pt>
                <c:pt idx="1">
                  <c:v>1</c:v>
                </c:pt>
                <c:pt idx="2">
                  <c:v>1</c:v>
                </c:pt>
                <c:pt idx="3">
                  <c:v>1</c:v>
                </c:pt>
                <c:pt idx="4">
                  <c:v>7</c:v>
                </c:pt>
                <c:pt idx="5">
                  <c:v>300</c:v>
                </c:pt>
                <c:pt idx="6">
                  <c:v>5</c:v>
                </c:pt>
                <c:pt idx="7">
                  <c:v>0</c:v>
                </c:pt>
                <c:pt idx="8">
                  <c:v>12</c:v>
                </c:pt>
              </c:numCache>
            </c:numRef>
          </c:val>
          <c:extLst>
            <c:ext xmlns:c16="http://schemas.microsoft.com/office/drawing/2014/chart" uri="{C3380CC4-5D6E-409C-BE32-E72D297353CC}">
              <c16:uniqueId val="{00000000-1F77-439F-90ED-B3EADA2E61DC}"/>
            </c:ext>
          </c:extLst>
        </c:ser>
        <c:dLbls>
          <c:dLblPos val="outEnd"/>
          <c:showLegendKey val="0"/>
          <c:showVal val="1"/>
          <c:showCatName val="0"/>
          <c:showSerName val="0"/>
          <c:showPercent val="0"/>
          <c:showBubbleSize val="0"/>
        </c:dLbls>
        <c:gapWidth val="100"/>
        <c:overlap val="-24"/>
        <c:axId val="465939280"/>
        <c:axId val="465939840"/>
      </c:barChart>
      <c:catAx>
        <c:axId val="46593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39840"/>
        <c:crosses val="autoZero"/>
        <c:auto val="1"/>
        <c:lblAlgn val="ctr"/>
        <c:lblOffset val="100"/>
        <c:noMultiLvlLbl val="0"/>
      </c:catAx>
      <c:valAx>
        <c:axId val="4659398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39280"/>
        <c:crosses val="autoZero"/>
        <c:crossBetween val="between"/>
      </c:valAx>
      <c:spPr>
        <a:noFill/>
        <a:ln>
          <a:noFill/>
        </a:ln>
        <a:effectLst/>
      </c:spPr>
    </c:plotArea>
    <c:legend>
      <c:legendPos val="b"/>
      <c:layout>
        <c:manualLayout>
          <c:xMode val="edge"/>
          <c:yMode val="edge"/>
          <c:x val="0.44125403529552654"/>
          <c:y val="0.89044459924869301"/>
          <c:w val="0.1363093306051989"/>
          <c:h val="7.909811019523790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Tipos_hogar!$D$54</c:f>
              <c:strCache>
                <c:ptCount val="1"/>
                <c:pt idx="0">
                  <c:v>Niños que viven solo con su madre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Tipos_hogar!$B$70:$B$74</c:f>
              <c:strCache>
                <c:ptCount val="5"/>
                <c:pt idx="0">
                  <c:v>Indígena </c:v>
                </c:pt>
                <c:pt idx="1">
                  <c:v>Blanca </c:v>
                </c:pt>
                <c:pt idx="2">
                  <c:v>Mestiza</c:v>
                </c:pt>
                <c:pt idx="3">
                  <c:v>Afroecuatoriana</c:v>
                </c:pt>
                <c:pt idx="4">
                  <c:v>Montuvia</c:v>
                </c:pt>
              </c:strCache>
            </c:strRef>
          </c:cat>
          <c:val>
            <c:numRef>
              <c:f>Tipos_hogar!$D$70:$D$74</c:f>
              <c:numCache>
                <c:formatCode>0.00</c:formatCode>
                <c:ptCount val="5"/>
                <c:pt idx="0">
                  <c:v>6.4114386999999997</c:v>
                </c:pt>
                <c:pt idx="1">
                  <c:v>0.21735884999999999</c:v>
                </c:pt>
                <c:pt idx="2">
                  <c:v>82.563981999999996</c:v>
                </c:pt>
                <c:pt idx="3">
                  <c:v>7.4220464000000002</c:v>
                </c:pt>
                <c:pt idx="4">
                  <c:v>3.3851745000000002</c:v>
                </c:pt>
              </c:numCache>
            </c:numRef>
          </c:val>
          <c:extLst>
            <c:ext xmlns:c16="http://schemas.microsoft.com/office/drawing/2014/chart" uri="{C3380CC4-5D6E-409C-BE32-E72D297353CC}">
              <c16:uniqueId val="{00000000-78F3-4594-98D6-3F36A904A6D4}"/>
            </c:ext>
          </c:extLst>
        </c:ser>
        <c:ser>
          <c:idx val="1"/>
          <c:order val="1"/>
          <c:tx>
            <c:strRef>
              <c:f>Tipos_hogar!$E$54</c:f>
              <c:strCache>
                <c:ptCount val="1"/>
                <c:pt idx="0">
                  <c:v>Niños que viven solo con su padre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Tipos_hogar!$B$70:$B$74</c:f>
              <c:strCache>
                <c:ptCount val="5"/>
                <c:pt idx="0">
                  <c:v>Indígena </c:v>
                </c:pt>
                <c:pt idx="1">
                  <c:v>Blanca </c:v>
                </c:pt>
                <c:pt idx="2">
                  <c:v>Mestiza</c:v>
                </c:pt>
                <c:pt idx="3">
                  <c:v>Afroecuatoriana</c:v>
                </c:pt>
                <c:pt idx="4">
                  <c:v>Montuvia</c:v>
                </c:pt>
              </c:strCache>
            </c:strRef>
          </c:cat>
          <c:val>
            <c:numRef>
              <c:f>Tipos_hogar!$E$70:$E$74</c:f>
              <c:numCache>
                <c:formatCode>0.00</c:formatCode>
                <c:ptCount val="5"/>
                <c:pt idx="0">
                  <c:v>3.2716056999999998</c:v>
                </c:pt>
                <c:pt idx="1">
                  <c:v>1.6376838</c:v>
                </c:pt>
                <c:pt idx="2">
                  <c:v>75.907801000000006</c:v>
                </c:pt>
                <c:pt idx="3">
                  <c:v>10.709289</c:v>
                </c:pt>
                <c:pt idx="4">
                  <c:v>8.4736197999999998</c:v>
                </c:pt>
              </c:numCache>
            </c:numRef>
          </c:val>
          <c:extLst>
            <c:ext xmlns:c16="http://schemas.microsoft.com/office/drawing/2014/chart" uri="{C3380CC4-5D6E-409C-BE32-E72D297353CC}">
              <c16:uniqueId val="{00000001-78F3-4594-98D6-3F36A904A6D4}"/>
            </c:ext>
          </c:extLst>
        </c:ser>
        <c:dLbls>
          <c:dLblPos val="outEnd"/>
          <c:showLegendKey val="0"/>
          <c:showVal val="1"/>
          <c:showCatName val="0"/>
          <c:showSerName val="0"/>
          <c:showPercent val="0"/>
          <c:showBubbleSize val="0"/>
        </c:dLbls>
        <c:gapWidth val="444"/>
        <c:overlap val="-90"/>
        <c:axId val="438229824"/>
        <c:axId val="438230384"/>
      </c:barChart>
      <c:catAx>
        <c:axId val="43822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Century Gothic" panose="020B0502020202020204" pitchFamily="34" charset="0"/>
                <a:ea typeface="+mn-ea"/>
                <a:cs typeface="+mn-cs"/>
              </a:defRPr>
            </a:pPr>
            <a:endParaRPr lang="es-ES"/>
          </a:p>
        </c:txPr>
        <c:crossAx val="438230384"/>
        <c:crosses val="autoZero"/>
        <c:auto val="1"/>
        <c:lblAlgn val="ctr"/>
        <c:lblOffset val="100"/>
        <c:noMultiLvlLbl val="0"/>
      </c:catAx>
      <c:valAx>
        <c:axId val="438230384"/>
        <c:scaling>
          <c:orientation val="minMax"/>
        </c:scaling>
        <c:delete val="1"/>
        <c:axPos val="l"/>
        <c:numFmt formatCode="0.00" sourceLinked="1"/>
        <c:majorTickMark val="none"/>
        <c:minorTickMark val="none"/>
        <c:tickLblPos val="nextTo"/>
        <c:crossAx val="438229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Rp_Alcoholydroga!$K$39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Rp_Alcoholydroga!$J$54:$J$60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Rp_Alcoholydroga!$K$54:$K$60</c:f>
              <c:numCache>
                <c:formatCode>#,##0</c:formatCode>
                <c:ptCount val="7"/>
                <c:pt idx="0">
                  <c:v>66</c:v>
                </c:pt>
                <c:pt idx="1">
                  <c:v>112</c:v>
                </c:pt>
                <c:pt idx="2">
                  <c:v>517</c:v>
                </c:pt>
                <c:pt idx="3">
                  <c:v>993</c:v>
                </c:pt>
                <c:pt idx="4">
                  <c:v>936</c:v>
                </c:pt>
                <c:pt idx="5">
                  <c:v>762</c:v>
                </c:pt>
                <c:pt idx="6">
                  <c:v>360</c:v>
                </c:pt>
              </c:numCache>
            </c:numRef>
          </c:val>
          <c:extLst>
            <c:ext xmlns:c16="http://schemas.microsoft.com/office/drawing/2014/chart" uri="{C3380CC4-5D6E-409C-BE32-E72D297353CC}">
              <c16:uniqueId val="{00000000-793E-4D22-AC77-CF940E30F8A3}"/>
            </c:ext>
          </c:extLst>
        </c:ser>
        <c:ser>
          <c:idx val="1"/>
          <c:order val="1"/>
          <c:tx>
            <c:strRef>
              <c:f>Rp_Alcoholydroga!$L$39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Rp_Alcoholydroga!$J$54:$J$60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Rp_Alcoholydroga!$L$54:$L$60</c:f>
              <c:numCache>
                <c:formatCode>#,##0</c:formatCode>
                <c:ptCount val="7"/>
                <c:pt idx="0">
                  <c:v>124</c:v>
                </c:pt>
                <c:pt idx="1">
                  <c:v>94</c:v>
                </c:pt>
                <c:pt idx="2">
                  <c:v>481</c:v>
                </c:pt>
                <c:pt idx="3">
                  <c:v>1177</c:v>
                </c:pt>
                <c:pt idx="4">
                  <c:v>958</c:v>
                </c:pt>
                <c:pt idx="5">
                  <c:v>826</c:v>
                </c:pt>
                <c:pt idx="6">
                  <c:v>413</c:v>
                </c:pt>
              </c:numCache>
            </c:numRef>
          </c:val>
          <c:extLst>
            <c:ext xmlns:c16="http://schemas.microsoft.com/office/drawing/2014/chart" uri="{C3380CC4-5D6E-409C-BE32-E72D297353CC}">
              <c16:uniqueId val="{00000001-793E-4D22-AC77-CF940E30F8A3}"/>
            </c:ext>
          </c:extLst>
        </c:ser>
        <c:ser>
          <c:idx val="2"/>
          <c:order val="2"/>
          <c:tx>
            <c:strRef>
              <c:f>Rp_Alcoholydroga!$M$39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Rp_Alcoholydroga!$J$54:$J$60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Rp_Alcoholydroga!$M$54:$M$60</c:f>
              <c:numCache>
                <c:formatCode>#,##0</c:formatCode>
                <c:ptCount val="7"/>
                <c:pt idx="0">
                  <c:v>161</c:v>
                </c:pt>
                <c:pt idx="1">
                  <c:v>90</c:v>
                </c:pt>
                <c:pt idx="2">
                  <c:v>471</c:v>
                </c:pt>
                <c:pt idx="3">
                  <c:v>1278</c:v>
                </c:pt>
                <c:pt idx="4">
                  <c:v>992</c:v>
                </c:pt>
                <c:pt idx="5">
                  <c:v>810</c:v>
                </c:pt>
                <c:pt idx="6">
                  <c:v>425</c:v>
                </c:pt>
              </c:numCache>
            </c:numRef>
          </c:val>
          <c:extLst>
            <c:ext xmlns:c16="http://schemas.microsoft.com/office/drawing/2014/chart" uri="{C3380CC4-5D6E-409C-BE32-E72D297353CC}">
              <c16:uniqueId val="{00000000-3373-4952-A915-0D3E79207D6A}"/>
            </c:ext>
          </c:extLst>
        </c:ser>
        <c:dLbls>
          <c:dLblPos val="outEnd"/>
          <c:showLegendKey val="0"/>
          <c:showVal val="1"/>
          <c:showCatName val="0"/>
          <c:showSerName val="0"/>
          <c:showPercent val="0"/>
          <c:showBubbleSize val="0"/>
        </c:dLbls>
        <c:gapWidth val="100"/>
        <c:overlap val="-24"/>
        <c:axId val="465943760"/>
        <c:axId val="465944320"/>
      </c:barChart>
      <c:catAx>
        <c:axId val="46594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44320"/>
        <c:crosses val="autoZero"/>
        <c:auto val="1"/>
        <c:lblAlgn val="ctr"/>
        <c:lblOffset val="100"/>
        <c:noMultiLvlLbl val="0"/>
      </c:catAx>
      <c:valAx>
        <c:axId val="4659443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43760"/>
        <c:crosses val="autoZero"/>
        <c:crossBetween val="between"/>
      </c:valAx>
      <c:spPr>
        <a:noFill/>
        <a:ln>
          <a:noFill/>
        </a:ln>
        <a:effectLst/>
      </c:spPr>
    </c:plotArea>
    <c:legend>
      <c:legendPos val="b"/>
      <c:layout>
        <c:manualLayout>
          <c:xMode val="edge"/>
          <c:yMode val="edge"/>
          <c:x val="0.44125403529552654"/>
          <c:y val="0.89044459924869301"/>
          <c:w val="0.12885524881515104"/>
          <c:h val="5.002262624533507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Rp_Alcoholydroga!$K$95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Rp_Alcoholydroga!$J$110:$J$116</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Rp_Alcoholydroga!$K$110:$K$116</c:f>
              <c:numCache>
                <c:formatCode>#,##0</c:formatCode>
                <c:ptCount val="7"/>
                <c:pt idx="0">
                  <c:v>1</c:v>
                </c:pt>
                <c:pt idx="1">
                  <c:v>0</c:v>
                </c:pt>
                <c:pt idx="2">
                  <c:v>1</c:v>
                </c:pt>
                <c:pt idx="3">
                  <c:v>8</c:v>
                </c:pt>
                <c:pt idx="4">
                  <c:v>56</c:v>
                </c:pt>
                <c:pt idx="5">
                  <c:v>162</c:v>
                </c:pt>
                <c:pt idx="6">
                  <c:v>118</c:v>
                </c:pt>
              </c:numCache>
            </c:numRef>
          </c:val>
          <c:extLst>
            <c:ext xmlns:c16="http://schemas.microsoft.com/office/drawing/2014/chart" uri="{C3380CC4-5D6E-409C-BE32-E72D297353CC}">
              <c16:uniqueId val="{00000000-0F77-46F7-9461-59B774ADEB23}"/>
            </c:ext>
          </c:extLst>
        </c:ser>
        <c:ser>
          <c:idx val="1"/>
          <c:order val="1"/>
          <c:tx>
            <c:strRef>
              <c:f>Rp_Alcoholydroga!$L$95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Rp_Alcoholydroga!$J$110:$J$116</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Rp_Alcoholydroga!$L$110:$L$116</c:f>
              <c:numCache>
                <c:formatCode>#,##0</c:formatCode>
                <c:ptCount val="7"/>
                <c:pt idx="0">
                  <c:v>8</c:v>
                </c:pt>
                <c:pt idx="1">
                  <c:v>0</c:v>
                </c:pt>
                <c:pt idx="2">
                  <c:v>1</c:v>
                </c:pt>
                <c:pt idx="3">
                  <c:v>8</c:v>
                </c:pt>
                <c:pt idx="4">
                  <c:v>56</c:v>
                </c:pt>
                <c:pt idx="5">
                  <c:v>150</c:v>
                </c:pt>
                <c:pt idx="6">
                  <c:v>124</c:v>
                </c:pt>
              </c:numCache>
            </c:numRef>
          </c:val>
          <c:extLst>
            <c:ext xmlns:c16="http://schemas.microsoft.com/office/drawing/2014/chart" uri="{C3380CC4-5D6E-409C-BE32-E72D297353CC}">
              <c16:uniqueId val="{00000001-0F77-46F7-9461-59B774ADEB23}"/>
            </c:ext>
          </c:extLst>
        </c:ser>
        <c:ser>
          <c:idx val="2"/>
          <c:order val="2"/>
          <c:tx>
            <c:strRef>
              <c:f>Rp_Alcoholydroga!$M$95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Rp_Alcoholydroga!$J$110:$J$116</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Rp_Alcoholydroga!$M$110:$M$116</c:f>
              <c:numCache>
                <c:formatCode>#,##0</c:formatCode>
                <c:ptCount val="7"/>
                <c:pt idx="0">
                  <c:v>6</c:v>
                </c:pt>
                <c:pt idx="1">
                  <c:v>0</c:v>
                </c:pt>
                <c:pt idx="2">
                  <c:v>0</c:v>
                </c:pt>
                <c:pt idx="3">
                  <c:v>9</c:v>
                </c:pt>
                <c:pt idx="4">
                  <c:v>57</c:v>
                </c:pt>
                <c:pt idx="5">
                  <c:v>147</c:v>
                </c:pt>
                <c:pt idx="6">
                  <c:v>126</c:v>
                </c:pt>
              </c:numCache>
            </c:numRef>
          </c:val>
          <c:extLst>
            <c:ext xmlns:c16="http://schemas.microsoft.com/office/drawing/2014/chart" uri="{C3380CC4-5D6E-409C-BE32-E72D297353CC}">
              <c16:uniqueId val="{00000000-A61E-469C-BE4E-40AB6D40A01D}"/>
            </c:ext>
          </c:extLst>
        </c:ser>
        <c:dLbls>
          <c:dLblPos val="outEnd"/>
          <c:showLegendKey val="0"/>
          <c:showVal val="1"/>
          <c:showCatName val="0"/>
          <c:showSerName val="0"/>
          <c:showPercent val="0"/>
          <c:showBubbleSize val="0"/>
        </c:dLbls>
        <c:gapWidth val="100"/>
        <c:overlap val="-24"/>
        <c:axId val="465948240"/>
        <c:axId val="465948800"/>
      </c:barChart>
      <c:catAx>
        <c:axId val="4659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48800"/>
        <c:crosses val="autoZero"/>
        <c:auto val="1"/>
        <c:lblAlgn val="ctr"/>
        <c:lblOffset val="100"/>
        <c:noMultiLvlLbl val="0"/>
      </c:catAx>
      <c:valAx>
        <c:axId val="4659488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48240"/>
        <c:crosses val="autoZero"/>
        <c:crossBetween val="between"/>
      </c:valAx>
      <c:spPr>
        <a:noFill/>
        <a:ln>
          <a:noFill/>
        </a:ln>
        <a:effectLst/>
      </c:spPr>
    </c:plotArea>
    <c:legend>
      <c:legendPos val="b"/>
      <c:layout>
        <c:manualLayout>
          <c:xMode val="edge"/>
          <c:yMode val="edge"/>
          <c:x val="0.44125403529552654"/>
          <c:y val="0.89044459924869301"/>
          <c:w val="0.13695892608903754"/>
          <c:h val="6.703633528894477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Rp_Alcoholydroga!$K$27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Rp_Alcoholydroga!$J$40:$J$44</c:f>
              <c:strCache>
                <c:ptCount val="5"/>
                <c:pt idx="0">
                  <c:v>Nacional</c:v>
                </c:pt>
                <c:pt idx="1">
                  <c:v>Urbano</c:v>
                </c:pt>
                <c:pt idx="2">
                  <c:v>Rural</c:v>
                </c:pt>
                <c:pt idx="3">
                  <c:v>Hombre</c:v>
                </c:pt>
                <c:pt idx="4">
                  <c:v>Mujer</c:v>
                </c:pt>
              </c:strCache>
            </c:strRef>
          </c:cat>
          <c:val>
            <c:numRef>
              <c:f>Rp_Alcoholydroga!$K$40:$K$44</c:f>
              <c:numCache>
                <c:formatCode>#,##0</c:formatCode>
                <c:ptCount val="5"/>
                <c:pt idx="0">
                  <c:v>3746</c:v>
                </c:pt>
                <c:pt idx="1">
                  <c:v>3138</c:v>
                </c:pt>
                <c:pt idx="2">
                  <c:v>608</c:v>
                </c:pt>
                <c:pt idx="3">
                  <c:v>2933</c:v>
                </c:pt>
                <c:pt idx="4">
                  <c:v>813</c:v>
                </c:pt>
              </c:numCache>
            </c:numRef>
          </c:val>
          <c:extLst>
            <c:ext xmlns:c16="http://schemas.microsoft.com/office/drawing/2014/chart" uri="{C3380CC4-5D6E-409C-BE32-E72D297353CC}">
              <c16:uniqueId val="{00000000-CB5B-496D-AF4C-BD834BD8D1F9}"/>
            </c:ext>
          </c:extLst>
        </c:ser>
        <c:ser>
          <c:idx val="1"/>
          <c:order val="1"/>
          <c:tx>
            <c:strRef>
              <c:f>Rp_Alcoholydroga!$L$27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Rp_Alcoholydroga!$J$40:$J$44</c:f>
              <c:strCache>
                <c:ptCount val="5"/>
                <c:pt idx="0">
                  <c:v>Nacional</c:v>
                </c:pt>
                <c:pt idx="1">
                  <c:v>Urbano</c:v>
                </c:pt>
                <c:pt idx="2">
                  <c:v>Rural</c:v>
                </c:pt>
                <c:pt idx="3">
                  <c:v>Hombre</c:v>
                </c:pt>
                <c:pt idx="4">
                  <c:v>Mujer</c:v>
                </c:pt>
              </c:strCache>
            </c:strRef>
          </c:cat>
          <c:val>
            <c:numRef>
              <c:f>Rp_Alcoholydroga!$L$40:$L$44</c:f>
              <c:numCache>
                <c:formatCode>#,##0</c:formatCode>
                <c:ptCount val="5"/>
                <c:pt idx="0">
                  <c:v>4073</c:v>
                </c:pt>
                <c:pt idx="1">
                  <c:v>3339</c:v>
                </c:pt>
                <c:pt idx="2">
                  <c:v>734</c:v>
                </c:pt>
                <c:pt idx="3">
                  <c:v>3214</c:v>
                </c:pt>
                <c:pt idx="4">
                  <c:v>859</c:v>
                </c:pt>
              </c:numCache>
            </c:numRef>
          </c:val>
          <c:extLst>
            <c:ext xmlns:c16="http://schemas.microsoft.com/office/drawing/2014/chart" uri="{C3380CC4-5D6E-409C-BE32-E72D297353CC}">
              <c16:uniqueId val="{00000001-CB5B-496D-AF4C-BD834BD8D1F9}"/>
            </c:ext>
          </c:extLst>
        </c:ser>
        <c:ser>
          <c:idx val="2"/>
          <c:order val="2"/>
          <c:tx>
            <c:strRef>
              <c:f>Rp_Alcoholydroga!$M$27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Rp_Alcoholydroga!$J$40:$J$44</c:f>
              <c:strCache>
                <c:ptCount val="5"/>
                <c:pt idx="0">
                  <c:v>Nacional</c:v>
                </c:pt>
                <c:pt idx="1">
                  <c:v>Urbano</c:v>
                </c:pt>
                <c:pt idx="2">
                  <c:v>Rural</c:v>
                </c:pt>
                <c:pt idx="3">
                  <c:v>Hombre</c:v>
                </c:pt>
                <c:pt idx="4">
                  <c:v>Mujer</c:v>
                </c:pt>
              </c:strCache>
            </c:strRef>
          </c:cat>
          <c:val>
            <c:numRef>
              <c:f>Rp_Alcoholydroga!$M$40:$M$44</c:f>
              <c:numCache>
                <c:formatCode>#,##0</c:formatCode>
                <c:ptCount val="5"/>
                <c:pt idx="0">
                  <c:v>4227</c:v>
                </c:pt>
                <c:pt idx="1">
                  <c:v>3435</c:v>
                </c:pt>
                <c:pt idx="2">
                  <c:v>792</c:v>
                </c:pt>
                <c:pt idx="3">
                  <c:v>3311</c:v>
                </c:pt>
                <c:pt idx="4">
                  <c:v>916</c:v>
                </c:pt>
              </c:numCache>
            </c:numRef>
          </c:val>
          <c:extLst>
            <c:ext xmlns:c16="http://schemas.microsoft.com/office/drawing/2014/chart" uri="{C3380CC4-5D6E-409C-BE32-E72D297353CC}">
              <c16:uniqueId val="{00000002-CB5B-496D-AF4C-BD834BD8D1F9}"/>
            </c:ext>
          </c:extLst>
        </c:ser>
        <c:dLbls>
          <c:dLblPos val="outEnd"/>
          <c:showLegendKey val="0"/>
          <c:showVal val="1"/>
          <c:showCatName val="0"/>
          <c:showSerName val="0"/>
          <c:showPercent val="0"/>
          <c:showBubbleSize val="0"/>
        </c:dLbls>
        <c:gapWidth val="100"/>
        <c:overlap val="-24"/>
        <c:axId val="465952720"/>
        <c:axId val="465953280"/>
      </c:barChart>
      <c:catAx>
        <c:axId val="46595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53280"/>
        <c:crosses val="autoZero"/>
        <c:auto val="1"/>
        <c:lblAlgn val="ctr"/>
        <c:lblOffset val="100"/>
        <c:noMultiLvlLbl val="0"/>
      </c:catAx>
      <c:valAx>
        <c:axId val="465953280"/>
        <c:scaling>
          <c:orientation val="minMax"/>
        </c:scaling>
        <c:delete val="1"/>
        <c:axPos val="l"/>
        <c:numFmt formatCode="#,##0" sourceLinked="1"/>
        <c:majorTickMark val="none"/>
        <c:minorTickMark val="none"/>
        <c:tickLblPos val="nextTo"/>
        <c:crossAx val="465952720"/>
        <c:crosses val="autoZero"/>
        <c:crossBetween val="between"/>
      </c:valAx>
      <c:spPr>
        <a:noFill/>
        <a:ln>
          <a:noFill/>
        </a:ln>
        <a:effectLst/>
      </c:spPr>
    </c:plotArea>
    <c:legend>
      <c:legendPos val="b"/>
      <c:layout>
        <c:manualLayout>
          <c:xMode val="edge"/>
          <c:yMode val="edge"/>
          <c:x val="0.44125403529552654"/>
          <c:y val="0.89044459924869301"/>
          <c:w val="0.12817091413773429"/>
          <c:h val="8.638951265067991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Rp_Alcoholydroga!$K$27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Rp_Alcoholydroga!$J$28:$J$34</c:f>
              <c:strCache>
                <c:ptCount val="7"/>
                <c:pt idx="0">
                  <c:v>Nacional</c:v>
                </c:pt>
                <c:pt idx="1">
                  <c:v>Menores de 1 año</c:v>
                </c:pt>
                <c:pt idx="2">
                  <c:v>De 12 hasta los 17 años</c:v>
                </c:pt>
                <c:pt idx="3">
                  <c:v>De 18 hasta los 29 años</c:v>
                </c:pt>
                <c:pt idx="4">
                  <c:v>De 30 hasta los 46 años</c:v>
                </c:pt>
                <c:pt idx="5">
                  <c:v>De 46 hasta los 64 años</c:v>
                </c:pt>
                <c:pt idx="6">
                  <c:v>De 65 a más años</c:v>
                </c:pt>
              </c:strCache>
            </c:strRef>
          </c:cat>
          <c:val>
            <c:numRef>
              <c:f>Rp_Alcoholydroga!$K$28:$K$34</c:f>
              <c:numCache>
                <c:formatCode>0.00</c:formatCode>
                <c:ptCount val="7"/>
                <c:pt idx="0">
                  <c:v>2.6428190069407371</c:v>
                </c:pt>
                <c:pt idx="1">
                  <c:v>4.5454545454545459</c:v>
                </c:pt>
                <c:pt idx="2">
                  <c:v>0.19342359767891684</c:v>
                </c:pt>
                <c:pt idx="3">
                  <c:v>0.4028197381671702</c:v>
                </c:pt>
                <c:pt idx="4">
                  <c:v>1.7094017094017095</c:v>
                </c:pt>
                <c:pt idx="5">
                  <c:v>5.5118110236220472</c:v>
                </c:pt>
                <c:pt idx="6">
                  <c:v>9.1666666666666661</c:v>
                </c:pt>
              </c:numCache>
            </c:numRef>
          </c:val>
          <c:extLst>
            <c:ext xmlns:c16="http://schemas.microsoft.com/office/drawing/2014/chart" uri="{C3380CC4-5D6E-409C-BE32-E72D297353CC}">
              <c16:uniqueId val="{00000000-7665-48B1-A7F1-61416BB89299}"/>
            </c:ext>
          </c:extLst>
        </c:ser>
        <c:ser>
          <c:idx val="1"/>
          <c:order val="1"/>
          <c:tx>
            <c:strRef>
              <c:f>Rp_Alcoholydroga!$L$27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Rp_Alcoholydroga!$J$28:$J$34</c:f>
              <c:strCache>
                <c:ptCount val="7"/>
                <c:pt idx="0">
                  <c:v>Nacional</c:v>
                </c:pt>
                <c:pt idx="1">
                  <c:v>Menores de 1 año</c:v>
                </c:pt>
                <c:pt idx="2">
                  <c:v>De 12 hasta los 17 años</c:v>
                </c:pt>
                <c:pt idx="3">
                  <c:v>De 18 hasta los 29 años</c:v>
                </c:pt>
                <c:pt idx="4">
                  <c:v>De 30 hasta los 46 años</c:v>
                </c:pt>
                <c:pt idx="5">
                  <c:v>De 46 hasta los 64 años</c:v>
                </c:pt>
                <c:pt idx="6">
                  <c:v>De 65 a más años</c:v>
                </c:pt>
              </c:strCache>
            </c:strRef>
          </c:cat>
          <c:val>
            <c:numRef>
              <c:f>Rp_Alcoholydroga!$L$28:$L$34</c:f>
              <c:numCache>
                <c:formatCode>0.00</c:formatCode>
                <c:ptCount val="7"/>
                <c:pt idx="0">
                  <c:v>2.6270562239135771</c:v>
                </c:pt>
                <c:pt idx="1">
                  <c:v>1.6129032258064515</c:v>
                </c:pt>
                <c:pt idx="2">
                  <c:v>0</c:v>
                </c:pt>
                <c:pt idx="3">
                  <c:v>0.50977060322854717</c:v>
                </c:pt>
                <c:pt idx="4">
                  <c:v>1.4613778705636742</c:v>
                </c:pt>
                <c:pt idx="5">
                  <c:v>6.053268765133172</c:v>
                </c:pt>
                <c:pt idx="6">
                  <c:v>8.4745762711864394</c:v>
                </c:pt>
              </c:numCache>
            </c:numRef>
          </c:val>
          <c:extLst>
            <c:ext xmlns:c16="http://schemas.microsoft.com/office/drawing/2014/chart" uri="{C3380CC4-5D6E-409C-BE32-E72D297353CC}">
              <c16:uniqueId val="{00000001-7665-48B1-A7F1-61416BB89299}"/>
            </c:ext>
          </c:extLst>
        </c:ser>
        <c:ser>
          <c:idx val="2"/>
          <c:order val="2"/>
          <c:tx>
            <c:strRef>
              <c:f>Rp_Alcoholydroga!$M$27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Rp_Alcoholydroga!$J$28:$J$34</c:f>
              <c:strCache>
                <c:ptCount val="7"/>
                <c:pt idx="0">
                  <c:v>Nacional</c:v>
                </c:pt>
                <c:pt idx="1">
                  <c:v>Menores de 1 año</c:v>
                </c:pt>
                <c:pt idx="2">
                  <c:v>De 12 hasta los 17 años</c:v>
                </c:pt>
                <c:pt idx="3">
                  <c:v>De 18 hasta los 29 años</c:v>
                </c:pt>
                <c:pt idx="4">
                  <c:v>De 30 hasta los 46 años</c:v>
                </c:pt>
                <c:pt idx="5">
                  <c:v>De 46 hasta los 64 años</c:v>
                </c:pt>
                <c:pt idx="6">
                  <c:v>De 65 a más años</c:v>
                </c:pt>
              </c:strCache>
            </c:strRef>
          </c:cat>
          <c:val>
            <c:numRef>
              <c:f>Rp_Alcoholydroga!$M$28:$M$34</c:f>
              <c:numCache>
                <c:formatCode>_(* #,##0.00_);_(* \(#,##0.00\);_(* "-"??_);_(@_)</c:formatCode>
                <c:ptCount val="7"/>
                <c:pt idx="0">
                  <c:v>2.3420865862313698</c:v>
                </c:pt>
                <c:pt idx="1">
                  <c:v>1.8633540372670807</c:v>
                </c:pt>
                <c:pt idx="2">
                  <c:v>0.21231422505307856</c:v>
                </c:pt>
                <c:pt idx="3">
                  <c:v>0.23474178403755869</c:v>
                </c:pt>
                <c:pt idx="4">
                  <c:v>1.7137096774193548</c:v>
                </c:pt>
                <c:pt idx="5">
                  <c:v>5.9259259259259265</c:v>
                </c:pt>
                <c:pt idx="6">
                  <c:v>6.3529411764705879</c:v>
                </c:pt>
              </c:numCache>
            </c:numRef>
          </c:val>
          <c:extLst>
            <c:ext xmlns:c16="http://schemas.microsoft.com/office/drawing/2014/chart" uri="{C3380CC4-5D6E-409C-BE32-E72D297353CC}">
              <c16:uniqueId val="{00000002-7665-48B1-A7F1-61416BB89299}"/>
            </c:ext>
          </c:extLst>
        </c:ser>
        <c:dLbls>
          <c:dLblPos val="outEnd"/>
          <c:showLegendKey val="0"/>
          <c:showVal val="1"/>
          <c:showCatName val="0"/>
          <c:showSerName val="0"/>
          <c:showPercent val="0"/>
          <c:showBubbleSize val="0"/>
        </c:dLbls>
        <c:gapWidth val="100"/>
        <c:overlap val="-24"/>
        <c:axId val="465957200"/>
        <c:axId val="465957760"/>
      </c:barChart>
      <c:catAx>
        <c:axId val="46595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57760"/>
        <c:crosses val="autoZero"/>
        <c:auto val="1"/>
        <c:lblAlgn val="ctr"/>
        <c:lblOffset val="100"/>
        <c:noMultiLvlLbl val="0"/>
      </c:catAx>
      <c:valAx>
        <c:axId val="465957760"/>
        <c:scaling>
          <c:orientation val="minMax"/>
        </c:scaling>
        <c:delete val="1"/>
        <c:axPos val="l"/>
        <c:numFmt formatCode="0.00" sourceLinked="1"/>
        <c:majorTickMark val="none"/>
        <c:minorTickMark val="none"/>
        <c:tickLblPos val="nextTo"/>
        <c:crossAx val="465957200"/>
        <c:crosses val="autoZero"/>
        <c:crossBetween val="between"/>
      </c:valAx>
      <c:spPr>
        <a:noFill/>
        <a:ln>
          <a:noFill/>
        </a:ln>
        <a:effectLst/>
      </c:spPr>
    </c:plotArea>
    <c:legend>
      <c:legendPos val="b"/>
      <c:layout>
        <c:manualLayout>
          <c:xMode val="edge"/>
          <c:yMode val="edge"/>
          <c:x val="0.44125403529552654"/>
          <c:y val="0.89044459924869301"/>
          <c:w val="0.12817091413773429"/>
          <c:h val="8.638951265067991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Rp_Alcoholydroga!$K$95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Rp_Alcoholydroga!$J$97:$J$100</c:f>
              <c:strCache>
                <c:ptCount val="4"/>
                <c:pt idx="0">
                  <c:v>Urbano</c:v>
                </c:pt>
                <c:pt idx="1">
                  <c:v>Rural</c:v>
                </c:pt>
                <c:pt idx="2">
                  <c:v>Hombre</c:v>
                </c:pt>
                <c:pt idx="3">
                  <c:v>Mujer</c:v>
                </c:pt>
              </c:strCache>
            </c:strRef>
          </c:cat>
          <c:val>
            <c:numRef>
              <c:f>Rp_Alcoholydroga!$K$97:$K$100</c:f>
              <c:numCache>
                <c:formatCode>#,##0</c:formatCode>
                <c:ptCount val="4"/>
                <c:pt idx="0">
                  <c:v>243</c:v>
                </c:pt>
                <c:pt idx="1">
                  <c:v>103</c:v>
                </c:pt>
                <c:pt idx="2">
                  <c:v>311</c:v>
                </c:pt>
                <c:pt idx="3">
                  <c:v>35</c:v>
                </c:pt>
              </c:numCache>
            </c:numRef>
          </c:val>
          <c:extLst>
            <c:ext xmlns:c16="http://schemas.microsoft.com/office/drawing/2014/chart" uri="{C3380CC4-5D6E-409C-BE32-E72D297353CC}">
              <c16:uniqueId val="{00000000-0A67-47F8-B12D-56FDD4D473E8}"/>
            </c:ext>
          </c:extLst>
        </c:ser>
        <c:ser>
          <c:idx val="1"/>
          <c:order val="1"/>
          <c:tx>
            <c:strRef>
              <c:f>Rp_Alcoholydroga!$L$95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Rp_Alcoholydroga!$J$97:$J$100</c:f>
              <c:strCache>
                <c:ptCount val="4"/>
                <c:pt idx="0">
                  <c:v>Urbano</c:v>
                </c:pt>
                <c:pt idx="1">
                  <c:v>Rural</c:v>
                </c:pt>
                <c:pt idx="2">
                  <c:v>Hombre</c:v>
                </c:pt>
                <c:pt idx="3">
                  <c:v>Mujer</c:v>
                </c:pt>
              </c:strCache>
            </c:strRef>
          </c:cat>
          <c:val>
            <c:numRef>
              <c:f>Rp_Alcoholydroga!$L$97:$L$100</c:f>
              <c:numCache>
                <c:formatCode>#,##0</c:formatCode>
                <c:ptCount val="4"/>
                <c:pt idx="0">
                  <c:v>253</c:v>
                </c:pt>
                <c:pt idx="1">
                  <c:v>94</c:v>
                </c:pt>
                <c:pt idx="2">
                  <c:v>308</c:v>
                </c:pt>
                <c:pt idx="3">
                  <c:v>39</c:v>
                </c:pt>
              </c:numCache>
            </c:numRef>
          </c:val>
          <c:extLst>
            <c:ext xmlns:c16="http://schemas.microsoft.com/office/drawing/2014/chart" uri="{C3380CC4-5D6E-409C-BE32-E72D297353CC}">
              <c16:uniqueId val="{00000001-0A67-47F8-B12D-56FDD4D473E8}"/>
            </c:ext>
          </c:extLst>
        </c:ser>
        <c:ser>
          <c:idx val="2"/>
          <c:order val="2"/>
          <c:tx>
            <c:strRef>
              <c:f>Rp_Alcoholydroga!$M$95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Rp_Alcoholydroga!$J$97:$J$100</c:f>
              <c:strCache>
                <c:ptCount val="4"/>
                <c:pt idx="0">
                  <c:v>Urbano</c:v>
                </c:pt>
                <c:pt idx="1">
                  <c:v>Rural</c:v>
                </c:pt>
                <c:pt idx="2">
                  <c:v>Hombre</c:v>
                </c:pt>
                <c:pt idx="3">
                  <c:v>Mujer</c:v>
                </c:pt>
              </c:strCache>
            </c:strRef>
          </c:cat>
          <c:val>
            <c:numRef>
              <c:f>Rp_Alcoholydroga!$M$97:$M$100</c:f>
              <c:numCache>
                <c:formatCode>#,##0</c:formatCode>
                <c:ptCount val="4"/>
                <c:pt idx="0">
                  <c:v>236</c:v>
                </c:pt>
                <c:pt idx="1">
                  <c:v>109</c:v>
                </c:pt>
                <c:pt idx="2">
                  <c:v>313</c:v>
                </c:pt>
                <c:pt idx="3">
                  <c:v>32</c:v>
                </c:pt>
              </c:numCache>
            </c:numRef>
          </c:val>
          <c:extLst>
            <c:ext xmlns:c16="http://schemas.microsoft.com/office/drawing/2014/chart" uri="{C3380CC4-5D6E-409C-BE32-E72D297353CC}">
              <c16:uniqueId val="{00000000-075D-4172-8A19-B088ACC3E01D}"/>
            </c:ext>
          </c:extLst>
        </c:ser>
        <c:dLbls>
          <c:dLblPos val="outEnd"/>
          <c:showLegendKey val="0"/>
          <c:showVal val="1"/>
          <c:showCatName val="0"/>
          <c:showSerName val="0"/>
          <c:showPercent val="0"/>
          <c:showBubbleSize val="0"/>
        </c:dLbls>
        <c:gapWidth val="100"/>
        <c:overlap val="-24"/>
        <c:axId val="465961680"/>
        <c:axId val="465962240"/>
      </c:barChart>
      <c:catAx>
        <c:axId val="46596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62240"/>
        <c:crosses val="autoZero"/>
        <c:auto val="1"/>
        <c:lblAlgn val="ctr"/>
        <c:lblOffset val="100"/>
        <c:noMultiLvlLbl val="0"/>
      </c:catAx>
      <c:valAx>
        <c:axId val="4659622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61680"/>
        <c:crosses val="autoZero"/>
        <c:crossBetween val="between"/>
      </c:valAx>
      <c:spPr>
        <a:noFill/>
        <a:ln>
          <a:noFill/>
        </a:ln>
        <a:effectLst/>
      </c:spPr>
    </c:plotArea>
    <c:legend>
      <c:legendPos val="b"/>
      <c:layout>
        <c:manualLayout>
          <c:xMode val="edge"/>
          <c:yMode val="edge"/>
          <c:x val="0.44125403529552654"/>
          <c:y val="0.89044459924869301"/>
          <c:w val="0.1361914380129581"/>
          <c:h val="8.209156458526975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Rp_Maltrato_agre!$K$14:$K$18</c:f>
              <c:strCache>
                <c:ptCount val="5"/>
                <c:pt idx="0">
                  <c:v>Nacional</c:v>
                </c:pt>
                <c:pt idx="1">
                  <c:v>Urbano</c:v>
                </c:pt>
                <c:pt idx="2">
                  <c:v>Rural</c:v>
                </c:pt>
                <c:pt idx="3">
                  <c:v>Hombres </c:v>
                </c:pt>
                <c:pt idx="4">
                  <c:v>Mujeres</c:v>
                </c:pt>
              </c:strCache>
            </c:strRef>
          </c:cat>
          <c:val>
            <c:numRef>
              <c:f>Rp_Maltrato_agre!$L$14:$L$18</c:f>
              <c:numCache>
                <c:formatCode>0</c:formatCode>
                <c:ptCount val="5"/>
                <c:pt idx="0">
                  <c:v>263</c:v>
                </c:pt>
                <c:pt idx="1">
                  <c:v>169</c:v>
                </c:pt>
                <c:pt idx="2">
                  <c:v>94</c:v>
                </c:pt>
                <c:pt idx="3">
                  <c:v>44</c:v>
                </c:pt>
                <c:pt idx="4">
                  <c:v>219</c:v>
                </c:pt>
              </c:numCache>
            </c:numRef>
          </c:val>
          <c:extLst>
            <c:ext xmlns:c16="http://schemas.microsoft.com/office/drawing/2014/chart" uri="{C3380CC4-5D6E-409C-BE32-E72D297353CC}">
              <c16:uniqueId val="{00000000-E85E-4146-83CA-8C819F09AC91}"/>
            </c:ext>
          </c:extLst>
        </c:ser>
        <c:ser>
          <c:idx val="1"/>
          <c:order val="1"/>
          <c:tx>
            <c:strRef>
              <c:f>Rp_Maltrato_agre!$M$13</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Rp_Maltrato_agre!$K$14:$K$18</c:f>
              <c:strCache>
                <c:ptCount val="5"/>
                <c:pt idx="0">
                  <c:v>Nacional</c:v>
                </c:pt>
                <c:pt idx="1">
                  <c:v>Urbano</c:v>
                </c:pt>
                <c:pt idx="2">
                  <c:v>Rural</c:v>
                </c:pt>
                <c:pt idx="3">
                  <c:v>Hombres </c:v>
                </c:pt>
                <c:pt idx="4">
                  <c:v>Mujeres</c:v>
                </c:pt>
              </c:strCache>
            </c:strRef>
          </c:cat>
          <c:val>
            <c:numRef>
              <c:f>Rp_Maltrato_agre!$M$14:$M$18</c:f>
              <c:numCache>
                <c:formatCode>0</c:formatCode>
                <c:ptCount val="5"/>
                <c:pt idx="0">
                  <c:v>291</c:v>
                </c:pt>
                <c:pt idx="1">
                  <c:v>207</c:v>
                </c:pt>
                <c:pt idx="2">
                  <c:v>84</c:v>
                </c:pt>
                <c:pt idx="3">
                  <c:v>36</c:v>
                </c:pt>
                <c:pt idx="4">
                  <c:v>255</c:v>
                </c:pt>
              </c:numCache>
            </c:numRef>
          </c:val>
          <c:extLst>
            <c:ext xmlns:c16="http://schemas.microsoft.com/office/drawing/2014/chart" uri="{C3380CC4-5D6E-409C-BE32-E72D297353CC}">
              <c16:uniqueId val="{00000001-E85E-4146-83CA-8C819F09AC91}"/>
            </c:ext>
          </c:extLst>
        </c:ser>
        <c:ser>
          <c:idx val="2"/>
          <c:order val="2"/>
          <c:tx>
            <c:strRef>
              <c:f>Rp_Maltrato_agre!$N$13</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Rp_Maltrato_agre!$K$14:$K$18</c:f>
              <c:strCache>
                <c:ptCount val="5"/>
                <c:pt idx="0">
                  <c:v>Nacional</c:v>
                </c:pt>
                <c:pt idx="1">
                  <c:v>Urbano</c:v>
                </c:pt>
                <c:pt idx="2">
                  <c:v>Rural</c:v>
                </c:pt>
                <c:pt idx="3">
                  <c:v>Hombres </c:v>
                </c:pt>
                <c:pt idx="4">
                  <c:v>Mujeres</c:v>
                </c:pt>
              </c:strCache>
            </c:strRef>
          </c:cat>
          <c:val>
            <c:numRef>
              <c:f>Rp_Maltrato_agre!$N$14:$N$18</c:f>
              <c:numCache>
                <c:formatCode>0</c:formatCode>
                <c:ptCount val="5"/>
                <c:pt idx="0">
                  <c:v>358</c:v>
                </c:pt>
                <c:pt idx="1">
                  <c:v>240</c:v>
                </c:pt>
                <c:pt idx="2">
                  <c:v>118</c:v>
                </c:pt>
                <c:pt idx="3">
                  <c:v>48</c:v>
                </c:pt>
                <c:pt idx="4">
                  <c:v>310</c:v>
                </c:pt>
              </c:numCache>
            </c:numRef>
          </c:val>
          <c:extLst>
            <c:ext xmlns:c16="http://schemas.microsoft.com/office/drawing/2014/chart" uri="{C3380CC4-5D6E-409C-BE32-E72D297353CC}">
              <c16:uniqueId val="{00000000-B110-4E9D-9647-7298E95CF795}"/>
            </c:ext>
          </c:extLst>
        </c:ser>
        <c:dLbls>
          <c:dLblPos val="outEnd"/>
          <c:showLegendKey val="0"/>
          <c:showVal val="1"/>
          <c:showCatName val="0"/>
          <c:showSerName val="0"/>
          <c:showPercent val="0"/>
          <c:showBubbleSize val="0"/>
        </c:dLbls>
        <c:gapWidth val="100"/>
        <c:overlap val="-24"/>
        <c:axId val="465966160"/>
        <c:axId val="465966720"/>
      </c:barChart>
      <c:catAx>
        <c:axId val="46596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66720"/>
        <c:crosses val="autoZero"/>
        <c:auto val="1"/>
        <c:lblAlgn val="ctr"/>
        <c:lblOffset val="100"/>
        <c:noMultiLvlLbl val="0"/>
      </c:catAx>
      <c:valAx>
        <c:axId val="465966720"/>
        <c:scaling>
          <c:orientation val="minMax"/>
        </c:scaling>
        <c:delete val="1"/>
        <c:axPos val="l"/>
        <c:numFmt formatCode="0" sourceLinked="1"/>
        <c:majorTickMark val="none"/>
        <c:minorTickMark val="none"/>
        <c:tickLblPos val="nextTo"/>
        <c:crossAx val="465966160"/>
        <c:crosses val="autoZero"/>
        <c:crossBetween val="between"/>
      </c:valAx>
      <c:spPr>
        <a:noFill/>
        <a:ln>
          <a:noFill/>
        </a:ln>
        <a:effectLst/>
      </c:spPr>
    </c:plotArea>
    <c:legend>
      <c:legendPos val="b"/>
      <c:layout>
        <c:manualLayout>
          <c:xMode val="edge"/>
          <c:yMode val="edge"/>
          <c:x val="0.44125403529552654"/>
          <c:y val="0.89044459924869301"/>
          <c:w val="0.14624943342609212"/>
          <c:h val="9.718405060055829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Rp_Maltrato_agre!$K$19:$K$26</c:f>
              <c:strCache>
                <c:ptCount val="8"/>
                <c:pt idx="0">
                  <c:v>Indígena</c:v>
                </c:pt>
                <c:pt idx="1">
                  <c:v>Afroecuatoriano</c:v>
                </c:pt>
                <c:pt idx="2">
                  <c:v>Mulato</c:v>
                </c:pt>
                <c:pt idx="3">
                  <c:v>Montuvio</c:v>
                </c:pt>
                <c:pt idx="4">
                  <c:v>Mestizo</c:v>
                </c:pt>
                <c:pt idx="5">
                  <c:v>Blanco</c:v>
                </c:pt>
                <c:pt idx="6">
                  <c:v>Otros, no identificados</c:v>
                </c:pt>
                <c:pt idx="7">
                  <c:v>Ignorado</c:v>
                </c:pt>
              </c:strCache>
            </c:strRef>
          </c:cat>
          <c:val>
            <c:numRef>
              <c:f>Rp_Maltrato_agre!$L$19:$L$26</c:f>
              <c:numCache>
                <c:formatCode>0</c:formatCode>
                <c:ptCount val="8"/>
                <c:pt idx="0">
                  <c:v>40</c:v>
                </c:pt>
                <c:pt idx="1">
                  <c:v>0</c:v>
                </c:pt>
                <c:pt idx="2">
                  <c:v>1</c:v>
                </c:pt>
                <c:pt idx="3">
                  <c:v>0</c:v>
                </c:pt>
                <c:pt idx="4">
                  <c:v>215</c:v>
                </c:pt>
                <c:pt idx="5">
                  <c:v>3</c:v>
                </c:pt>
                <c:pt idx="6">
                  <c:v>1</c:v>
                </c:pt>
                <c:pt idx="7">
                  <c:v>3</c:v>
                </c:pt>
              </c:numCache>
            </c:numRef>
          </c:val>
          <c:extLst>
            <c:ext xmlns:c16="http://schemas.microsoft.com/office/drawing/2014/chart" uri="{C3380CC4-5D6E-409C-BE32-E72D297353CC}">
              <c16:uniqueId val="{00000000-20FC-427F-9128-BEE726CE2652}"/>
            </c:ext>
          </c:extLst>
        </c:ser>
        <c:ser>
          <c:idx val="1"/>
          <c:order val="1"/>
          <c:tx>
            <c:strRef>
              <c:f>Rp_Maltrato_agre!$M$13</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Rp_Maltrato_agre!$K$19:$K$26</c:f>
              <c:strCache>
                <c:ptCount val="8"/>
                <c:pt idx="0">
                  <c:v>Indígena</c:v>
                </c:pt>
                <c:pt idx="1">
                  <c:v>Afroecuatoriano</c:v>
                </c:pt>
                <c:pt idx="2">
                  <c:v>Mulato</c:v>
                </c:pt>
                <c:pt idx="3">
                  <c:v>Montuvio</c:v>
                </c:pt>
                <c:pt idx="4">
                  <c:v>Mestizo</c:v>
                </c:pt>
                <c:pt idx="5">
                  <c:v>Blanco</c:v>
                </c:pt>
                <c:pt idx="6">
                  <c:v>Otros, no identificados</c:v>
                </c:pt>
                <c:pt idx="7">
                  <c:v>Ignorado</c:v>
                </c:pt>
              </c:strCache>
            </c:strRef>
          </c:cat>
          <c:val>
            <c:numRef>
              <c:f>Rp_Maltrato_agre!$M$19:$M$26</c:f>
              <c:numCache>
                <c:formatCode>0</c:formatCode>
                <c:ptCount val="8"/>
                <c:pt idx="0">
                  <c:v>43</c:v>
                </c:pt>
                <c:pt idx="1">
                  <c:v>2</c:v>
                </c:pt>
                <c:pt idx="2">
                  <c:v>0</c:v>
                </c:pt>
                <c:pt idx="3">
                  <c:v>0</c:v>
                </c:pt>
                <c:pt idx="4">
                  <c:v>239</c:v>
                </c:pt>
                <c:pt idx="5">
                  <c:v>0</c:v>
                </c:pt>
                <c:pt idx="6">
                  <c:v>3</c:v>
                </c:pt>
                <c:pt idx="7">
                  <c:v>4</c:v>
                </c:pt>
              </c:numCache>
            </c:numRef>
          </c:val>
          <c:extLst>
            <c:ext xmlns:c16="http://schemas.microsoft.com/office/drawing/2014/chart" uri="{C3380CC4-5D6E-409C-BE32-E72D297353CC}">
              <c16:uniqueId val="{00000001-20FC-427F-9128-BEE726CE2652}"/>
            </c:ext>
          </c:extLst>
        </c:ser>
        <c:ser>
          <c:idx val="2"/>
          <c:order val="2"/>
          <c:tx>
            <c:strRef>
              <c:f>Rp_Maltrato_agre!$N$13</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Rp_Maltrato_agre!$K$19:$K$26</c:f>
              <c:strCache>
                <c:ptCount val="8"/>
                <c:pt idx="0">
                  <c:v>Indígena</c:v>
                </c:pt>
                <c:pt idx="1">
                  <c:v>Afroecuatoriano</c:v>
                </c:pt>
                <c:pt idx="2">
                  <c:v>Mulato</c:v>
                </c:pt>
                <c:pt idx="3">
                  <c:v>Montuvio</c:v>
                </c:pt>
                <c:pt idx="4">
                  <c:v>Mestizo</c:v>
                </c:pt>
                <c:pt idx="5">
                  <c:v>Blanco</c:v>
                </c:pt>
                <c:pt idx="6">
                  <c:v>Otros, no identificados</c:v>
                </c:pt>
                <c:pt idx="7">
                  <c:v>Ignorado</c:v>
                </c:pt>
              </c:strCache>
            </c:strRef>
          </c:cat>
          <c:val>
            <c:numRef>
              <c:f>Rp_Maltrato_agre!$N$19:$N$26</c:f>
              <c:numCache>
                <c:formatCode>0</c:formatCode>
                <c:ptCount val="8"/>
                <c:pt idx="0">
                  <c:v>45</c:v>
                </c:pt>
                <c:pt idx="1">
                  <c:v>0</c:v>
                </c:pt>
                <c:pt idx="2">
                  <c:v>0</c:v>
                </c:pt>
                <c:pt idx="3">
                  <c:v>1</c:v>
                </c:pt>
                <c:pt idx="4">
                  <c:v>305</c:v>
                </c:pt>
                <c:pt idx="5">
                  <c:v>1</c:v>
                </c:pt>
                <c:pt idx="6">
                  <c:v>2</c:v>
                </c:pt>
                <c:pt idx="7">
                  <c:v>4</c:v>
                </c:pt>
              </c:numCache>
            </c:numRef>
          </c:val>
          <c:extLst>
            <c:ext xmlns:c16="http://schemas.microsoft.com/office/drawing/2014/chart" uri="{C3380CC4-5D6E-409C-BE32-E72D297353CC}">
              <c16:uniqueId val="{00000000-0CB5-4D10-8A78-09A2CD152624}"/>
            </c:ext>
          </c:extLst>
        </c:ser>
        <c:dLbls>
          <c:dLblPos val="outEnd"/>
          <c:showLegendKey val="0"/>
          <c:showVal val="1"/>
          <c:showCatName val="0"/>
          <c:showSerName val="0"/>
          <c:showPercent val="0"/>
          <c:showBubbleSize val="0"/>
        </c:dLbls>
        <c:gapWidth val="100"/>
        <c:overlap val="-24"/>
        <c:axId val="465970640"/>
        <c:axId val="465971200"/>
      </c:barChart>
      <c:catAx>
        <c:axId val="46597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71200"/>
        <c:crosses val="autoZero"/>
        <c:auto val="1"/>
        <c:lblAlgn val="ctr"/>
        <c:lblOffset val="100"/>
        <c:noMultiLvlLbl val="0"/>
      </c:catAx>
      <c:valAx>
        <c:axId val="465971200"/>
        <c:scaling>
          <c:orientation val="minMax"/>
        </c:scaling>
        <c:delete val="1"/>
        <c:axPos val="l"/>
        <c:numFmt formatCode="0" sourceLinked="1"/>
        <c:majorTickMark val="none"/>
        <c:minorTickMark val="none"/>
        <c:tickLblPos val="nextTo"/>
        <c:crossAx val="465970640"/>
        <c:crosses val="autoZero"/>
        <c:crossBetween val="between"/>
      </c:valAx>
      <c:spPr>
        <a:noFill/>
        <a:ln>
          <a:noFill/>
        </a:ln>
        <a:effectLst/>
      </c:spPr>
    </c:plotArea>
    <c:legend>
      <c:legendPos val="b"/>
      <c:layout>
        <c:manualLayout>
          <c:xMode val="edge"/>
          <c:yMode val="edge"/>
          <c:x val="0.44125403529552654"/>
          <c:y val="0.89044459924869301"/>
          <c:w val="0.14624943342609212"/>
          <c:h val="0.1094316985934197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Rp_Maltrato_agre!$K$49:$K$53</c:f>
              <c:strCache>
                <c:ptCount val="5"/>
                <c:pt idx="0">
                  <c:v>Nacional</c:v>
                </c:pt>
                <c:pt idx="1">
                  <c:v>Urbano</c:v>
                </c:pt>
                <c:pt idx="2">
                  <c:v>Rural</c:v>
                </c:pt>
                <c:pt idx="3">
                  <c:v>Hombres </c:v>
                </c:pt>
                <c:pt idx="4">
                  <c:v>Mujeres</c:v>
                </c:pt>
              </c:strCache>
            </c:strRef>
          </c:cat>
          <c:val>
            <c:numRef>
              <c:f>Rp_Maltrato_agre!$L$49:$L$53</c:f>
              <c:numCache>
                <c:formatCode>0</c:formatCode>
                <c:ptCount val="5"/>
                <c:pt idx="0">
                  <c:v>123</c:v>
                </c:pt>
                <c:pt idx="1">
                  <c:v>85</c:v>
                </c:pt>
                <c:pt idx="2">
                  <c:v>38</c:v>
                </c:pt>
                <c:pt idx="3">
                  <c:v>34</c:v>
                </c:pt>
                <c:pt idx="4">
                  <c:v>89</c:v>
                </c:pt>
              </c:numCache>
            </c:numRef>
          </c:val>
          <c:extLst>
            <c:ext xmlns:c16="http://schemas.microsoft.com/office/drawing/2014/chart" uri="{C3380CC4-5D6E-409C-BE32-E72D297353CC}">
              <c16:uniqueId val="{00000000-E4F1-46EE-8E20-67BE48C68147}"/>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Rp_Maltrato_agre!$K$49:$K$53</c:f>
              <c:strCache>
                <c:ptCount val="5"/>
                <c:pt idx="0">
                  <c:v>Nacional</c:v>
                </c:pt>
                <c:pt idx="1">
                  <c:v>Urbano</c:v>
                </c:pt>
                <c:pt idx="2">
                  <c:v>Rural</c:v>
                </c:pt>
                <c:pt idx="3">
                  <c:v>Hombres </c:v>
                </c:pt>
                <c:pt idx="4">
                  <c:v>Mujeres</c:v>
                </c:pt>
              </c:strCache>
            </c:strRef>
          </c:cat>
          <c:val>
            <c:numRef>
              <c:f>Rp_Maltrato_agre!$M$49:$M$53</c:f>
              <c:numCache>
                <c:formatCode>0</c:formatCode>
                <c:ptCount val="5"/>
                <c:pt idx="0">
                  <c:v>127</c:v>
                </c:pt>
                <c:pt idx="1">
                  <c:v>94</c:v>
                </c:pt>
                <c:pt idx="2">
                  <c:v>33</c:v>
                </c:pt>
                <c:pt idx="3">
                  <c:v>32</c:v>
                </c:pt>
                <c:pt idx="4">
                  <c:v>95</c:v>
                </c:pt>
              </c:numCache>
            </c:numRef>
          </c:val>
          <c:extLst>
            <c:ext xmlns:c16="http://schemas.microsoft.com/office/drawing/2014/chart" uri="{C3380CC4-5D6E-409C-BE32-E72D297353CC}">
              <c16:uniqueId val="{00000001-E4F1-46EE-8E20-67BE48C68147}"/>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Rp_Maltrato_agre!$K$49:$K$53</c:f>
              <c:strCache>
                <c:ptCount val="5"/>
                <c:pt idx="0">
                  <c:v>Nacional</c:v>
                </c:pt>
                <c:pt idx="1">
                  <c:v>Urbano</c:v>
                </c:pt>
                <c:pt idx="2">
                  <c:v>Rural</c:v>
                </c:pt>
                <c:pt idx="3">
                  <c:v>Hombres </c:v>
                </c:pt>
                <c:pt idx="4">
                  <c:v>Mujeres</c:v>
                </c:pt>
              </c:strCache>
            </c:strRef>
          </c:cat>
          <c:val>
            <c:numRef>
              <c:f>Rp_Maltrato_agre!$N$49:$N$53</c:f>
              <c:numCache>
                <c:formatCode>0</c:formatCode>
                <c:ptCount val="5"/>
                <c:pt idx="0">
                  <c:v>154</c:v>
                </c:pt>
                <c:pt idx="1">
                  <c:v>105</c:v>
                </c:pt>
                <c:pt idx="2">
                  <c:v>49</c:v>
                </c:pt>
                <c:pt idx="3">
                  <c:v>33</c:v>
                </c:pt>
                <c:pt idx="4">
                  <c:v>121</c:v>
                </c:pt>
              </c:numCache>
            </c:numRef>
          </c:val>
          <c:extLst>
            <c:ext xmlns:c16="http://schemas.microsoft.com/office/drawing/2014/chart" uri="{C3380CC4-5D6E-409C-BE32-E72D297353CC}">
              <c16:uniqueId val="{00000000-C339-41CE-B91A-DEE2992F2C14}"/>
            </c:ext>
          </c:extLst>
        </c:ser>
        <c:dLbls>
          <c:dLblPos val="outEnd"/>
          <c:showLegendKey val="0"/>
          <c:showVal val="1"/>
          <c:showCatName val="0"/>
          <c:showSerName val="0"/>
          <c:showPercent val="0"/>
          <c:showBubbleSize val="0"/>
        </c:dLbls>
        <c:gapWidth val="100"/>
        <c:overlap val="-24"/>
        <c:axId val="465975120"/>
        <c:axId val="465975680"/>
      </c:barChart>
      <c:catAx>
        <c:axId val="46597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5975680"/>
        <c:crosses val="autoZero"/>
        <c:auto val="1"/>
        <c:lblAlgn val="ctr"/>
        <c:lblOffset val="100"/>
        <c:noMultiLvlLbl val="0"/>
      </c:catAx>
      <c:valAx>
        <c:axId val="465975680"/>
        <c:scaling>
          <c:orientation val="minMax"/>
        </c:scaling>
        <c:delete val="1"/>
        <c:axPos val="l"/>
        <c:numFmt formatCode="0" sourceLinked="1"/>
        <c:majorTickMark val="none"/>
        <c:minorTickMark val="none"/>
        <c:tickLblPos val="nextTo"/>
        <c:crossAx val="465975120"/>
        <c:crosses val="autoZero"/>
        <c:crossBetween val="between"/>
      </c:valAx>
      <c:spPr>
        <a:noFill/>
        <a:ln>
          <a:noFill/>
        </a:ln>
        <a:effectLst/>
      </c:spPr>
    </c:plotArea>
    <c:legend>
      <c:legendPos val="b"/>
      <c:layout>
        <c:manualLayout>
          <c:xMode val="edge"/>
          <c:yMode val="edge"/>
          <c:x val="0.44125403529552654"/>
          <c:y val="0.89044459924869301"/>
          <c:w val="0.14624943342609212"/>
          <c:h val="0.1095561219115153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Rp_Maltrato_agre!$K$54:$K$60</c:f>
              <c:strCache>
                <c:ptCount val="7"/>
                <c:pt idx="0">
                  <c:v>Indígena</c:v>
                </c:pt>
                <c:pt idx="1">
                  <c:v>Afroecuatoriano/Negro/mulato</c:v>
                </c:pt>
                <c:pt idx="2">
                  <c:v>Montuvio</c:v>
                </c:pt>
                <c:pt idx="3">
                  <c:v>Mestizo</c:v>
                </c:pt>
                <c:pt idx="4">
                  <c:v>Blanco</c:v>
                </c:pt>
                <c:pt idx="5">
                  <c:v>Otros, no identificados</c:v>
                </c:pt>
                <c:pt idx="6">
                  <c:v>Ignorado</c:v>
                </c:pt>
              </c:strCache>
            </c:strRef>
          </c:cat>
          <c:val>
            <c:numRef>
              <c:f>Rp_Maltrato_agre!$L$54:$L$60</c:f>
              <c:numCache>
                <c:formatCode>0</c:formatCode>
                <c:ptCount val="7"/>
                <c:pt idx="0">
                  <c:v>26</c:v>
                </c:pt>
                <c:pt idx="1">
                  <c:v>1</c:v>
                </c:pt>
                <c:pt idx="2">
                  <c:v>0</c:v>
                </c:pt>
                <c:pt idx="3">
                  <c:v>92</c:v>
                </c:pt>
                <c:pt idx="4">
                  <c:v>2</c:v>
                </c:pt>
                <c:pt idx="5">
                  <c:v>0</c:v>
                </c:pt>
                <c:pt idx="6">
                  <c:v>2</c:v>
                </c:pt>
              </c:numCache>
            </c:numRef>
          </c:val>
          <c:extLst>
            <c:ext xmlns:c16="http://schemas.microsoft.com/office/drawing/2014/chart" uri="{C3380CC4-5D6E-409C-BE32-E72D297353CC}">
              <c16:uniqueId val="{00000000-30A2-4AA1-8348-0667A7A247F8}"/>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Rp_Maltrato_agre!$K$54:$K$60</c:f>
              <c:strCache>
                <c:ptCount val="7"/>
                <c:pt idx="0">
                  <c:v>Indígena</c:v>
                </c:pt>
                <c:pt idx="1">
                  <c:v>Afroecuatoriano/Negro/mulato</c:v>
                </c:pt>
                <c:pt idx="2">
                  <c:v>Montuvio</c:v>
                </c:pt>
                <c:pt idx="3">
                  <c:v>Mestizo</c:v>
                </c:pt>
                <c:pt idx="4">
                  <c:v>Blanco</c:v>
                </c:pt>
                <c:pt idx="5">
                  <c:v>Otros, no identificados</c:v>
                </c:pt>
                <c:pt idx="6">
                  <c:v>Ignorado</c:v>
                </c:pt>
              </c:strCache>
            </c:strRef>
          </c:cat>
          <c:val>
            <c:numRef>
              <c:f>Rp_Maltrato_agre!$M$54:$M$60</c:f>
              <c:numCache>
                <c:formatCode>0</c:formatCode>
                <c:ptCount val="7"/>
                <c:pt idx="0">
                  <c:v>22</c:v>
                </c:pt>
                <c:pt idx="1">
                  <c:v>1</c:v>
                </c:pt>
                <c:pt idx="2">
                  <c:v>0</c:v>
                </c:pt>
                <c:pt idx="3">
                  <c:v>102</c:v>
                </c:pt>
                <c:pt idx="4">
                  <c:v>0</c:v>
                </c:pt>
                <c:pt idx="5">
                  <c:v>2</c:v>
                </c:pt>
                <c:pt idx="6">
                  <c:v>0</c:v>
                </c:pt>
              </c:numCache>
            </c:numRef>
          </c:val>
          <c:extLst>
            <c:ext xmlns:c16="http://schemas.microsoft.com/office/drawing/2014/chart" uri="{C3380CC4-5D6E-409C-BE32-E72D297353CC}">
              <c16:uniqueId val="{00000001-30A2-4AA1-8348-0667A7A247F8}"/>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Rp_Maltrato_agre!$K$54:$K$60</c:f>
              <c:strCache>
                <c:ptCount val="7"/>
                <c:pt idx="0">
                  <c:v>Indígena</c:v>
                </c:pt>
                <c:pt idx="1">
                  <c:v>Afroecuatoriano/Negro/mulato</c:v>
                </c:pt>
                <c:pt idx="2">
                  <c:v>Montuvio</c:v>
                </c:pt>
                <c:pt idx="3">
                  <c:v>Mestizo</c:v>
                </c:pt>
                <c:pt idx="4">
                  <c:v>Blanco</c:v>
                </c:pt>
                <c:pt idx="5">
                  <c:v>Otros, no identificados</c:v>
                </c:pt>
                <c:pt idx="6">
                  <c:v>Ignorado</c:v>
                </c:pt>
              </c:strCache>
            </c:strRef>
          </c:cat>
          <c:val>
            <c:numRef>
              <c:f>Rp_Maltrato_agre!$N$54:$N$60</c:f>
              <c:numCache>
                <c:formatCode>0</c:formatCode>
                <c:ptCount val="7"/>
                <c:pt idx="0">
                  <c:v>19</c:v>
                </c:pt>
                <c:pt idx="1">
                  <c:v>0</c:v>
                </c:pt>
                <c:pt idx="2">
                  <c:v>1</c:v>
                </c:pt>
                <c:pt idx="3">
                  <c:v>131</c:v>
                </c:pt>
                <c:pt idx="4">
                  <c:v>0</c:v>
                </c:pt>
                <c:pt idx="5">
                  <c:v>0</c:v>
                </c:pt>
                <c:pt idx="6">
                  <c:v>3</c:v>
                </c:pt>
              </c:numCache>
            </c:numRef>
          </c:val>
          <c:extLst>
            <c:ext xmlns:c16="http://schemas.microsoft.com/office/drawing/2014/chart" uri="{C3380CC4-5D6E-409C-BE32-E72D297353CC}">
              <c16:uniqueId val="{00000000-09E2-48DB-819A-85EC2CDDA81A}"/>
            </c:ext>
          </c:extLst>
        </c:ser>
        <c:dLbls>
          <c:dLblPos val="outEnd"/>
          <c:showLegendKey val="0"/>
          <c:showVal val="1"/>
          <c:showCatName val="0"/>
          <c:showSerName val="0"/>
          <c:showPercent val="0"/>
          <c:showBubbleSize val="0"/>
        </c:dLbls>
        <c:gapWidth val="100"/>
        <c:overlap val="-24"/>
        <c:axId val="465979600"/>
        <c:axId val="471151024"/>
      </c:barChart>
      <c:catAx>
        <c:axId val="46597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51024"/>
        <c:crosses val="autoZero"/>
        <c:auto val="1"/>
        <c:lblAlgn val="ctr"/>
        <c:lblOffset val="100"/>
        <c:noMultiLvlLbl val="0"/>
      </c:catAx>
      <c:valAx>
        <c:axId val="471151024"/>
        <c:scaling>
          <c:orientation val="minMax"/>
        </c:scaling>
        <c:delete val="1"/>
        <c:axPos val="l"/>
        <c:numFmt formatCode="0" sourceLinked="1"/>
        <c:majorTickMark val="none"/>
        <c:minorTickMark val="none"/>
        <c:tickLblPos val="nextTo"/>
        <c:crossAx val="465979600"/>
        <c:crosses val="autoZero"/>
        <c:crossBetween val="between"/>
      </c:valAx>
      <c:spPr>
        <a:noFill/>
        <a:ln>
          <a:noFill/>
        </a:ln>
        <a:effectLst/>
      </c:spPr>
    </c:plotArea>
    <c:legend>
      <c:legendPos val="b"/>
      <c:layout>
        <c:manualLayout>
          <c:xMode val="edge"/>
          <c:yMode val="edge"/>
          <c:x val="0.44125403529552654"/>
          <c:y val="0.89044459924869301"/>
          <c:w val="0.14712491587158466"/>
          <c:h val="7.8490891703983171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09970175481749E-2"/>
          <c:y val="8.0291577189214994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Rp_Maltrato_agre!$K$61</c:f>
              <c:strCache>
                <c:ptCount val="1"/>
                <c:pt idx="0">
                  <c:v>hasta los 12 años</c:v>
                </c:pt>
              </c:strCache>
            </c:strRef>
          </c:cat>
          <c:val>
            <c:numRef>
              <c:f>Rp_Maltrato_agre!$L$61</c:f>
              <c:numCache>
                <c:formatCode>0</c:formatCode>
                <c:ptCount val="1"/>
                <c:pt idx="0">
                  <c:v>123</c:v>
                </c:pt>
              </c:numCache>
            </c:numRef>
          </c:val>
          <c:extLst>
            <c:ext xmlns:c16="http://schemas.microsoft.com/office/drawing/2014/chart" uri="{C3380CC4-5D6E-409C-BE32-E72D297353CC}">
              <c16:uniqueId val="{00000000-659C-4F3F-A754-59174B421FA5}"/>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Rp_Maltrato_agre!$K$61</c:f>
              <c:strCache>
                <c:ptCount val="1"/>
                <c:pt idx="0">
                  <c:v>hasta los 12 años</c:v>
                </c:pt>
              </c:strCache>
            </c:strRef>
          </c:cat>
          <c:val>
            <c:numRef>
              <c:f>Rp_Maltrato_agre!$M$61</c:f>
              <c:numCache>
                <c:formatCode>0</c:formatCode>
                <c:ptCount val="1"/>
                <c:pt idx="0">
                  <c:v>127</c:v>
                </c:pt>
              </c:numCache>
            </c:numRef>
          </c:val>
          <c:extLst>
            <c:ext xmlns:c16="http://schemas.microsoft.com/office/drawing/2014/chart" uri="{C3380CC4-5D6E-409C-BE32-E72D297353CC}">
              <c16:uniqueId val="{00000001-659C-4F3F-A754-59174B421FA5}"/>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Rp_Maltrato_agre!$K$61</c:f>
              <c:strCache>
                <c:ptCount val="1"/>
                <c:pt idx="0">
                  <c:v>hasta los 12 años</c:v>
                </c:pt>
              </c:strCache>
            </c:strRef>
          </c:cat>
          <c:val>
            <c:numRef>
              <c:f>Rp_Maltrato_agre!$N$61</c:f>
              <c:numCache>
                <c:formatCode>0</c:formatCode>
                <c:ptCount val="1"/>
                <c:pt idx="0">
                  <c:v>154</c:v>
                </c:pt>
              </c:numCache>
            </c:numRef>
          </c:val>
          <c:extLst>
            <c:ext xmlns:c16="http://schemas.microsoft.com/office/drawing/2014/chart" uri="{C3380CC4-5D6E-409C-BE32-E72D297353CC}">
              <c16:uniqueId val="{00000000-6E38-483F-A4E0-90C6D08EF0E1}"/>
            </c:ext>
          </c:extLst>
        </c:ser>
        <c:dLbls>
          <c:dLblPos val="outEnd"/>
          <c:showLegendKey val="0"/>
          <c:showVal val="1"/>
          <c:showCatName val="0"/>
          <c:showSerName val="0"/>
          <c:showPercent val="0"/>
          <c:showBubbleSize val="0"/>
        </c:dLbls>
        <c:gapWidth val="100"/>
        <c:overlap val="-24"/>
        <c:axId val="471154944"/>
        <c:axId val="471155504"/>
      </c:barChart>
      <c:catAx>
        <c:axId val="47115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55504"/>
        <c:crosses val="autoZero"/>
        <c:auto val="1"/>
        <c:lblAlgn val="ctr"/>
        <c:lblOffset val="100"/>
        <c:noMultiLvlLbl val="0"/>
      </c:catAx>
      <c:valAx>
        <c:axId val="471155504"/>
        <c:scaling>
          <c:orientation val="minMax"/>
        </c:scaling>
        <c:delete val="1"/>
        <c:axPos val="l"/>
        <c:numFmt formatCode="0" sourceLinked="1"/>
        <c:majorTickMark val="none"/>
        <c:minorTickMark val="none"/>
        <c:tickLblPos val="nextTo"/>
        <c:crossAx val="471154944"/>
        <c:crosses val="autoZero"/>
        <c:crossBetween val="between"/>
      </c:valAx>
      <c:spPr>
        <a:noFill/>
        <a:ln>
          <a:noFill/>
        </a:ln>
        <a:effectLst/>
      </c:spPr>
    </c:plotArea>
    <c:legend>
      <c:legendPos val="b"/>
      <c:layout>
        <c:manualLayout>
          <c:xMode val="edge"/>
          <c:yMode val="edge"/>
          <c:x val="0.44125403529552654"/>
          <c:y val="0.89044459924869301"/>
          <c:w val="0.14616339783827045"/>
          <c:h val="9.436708860759493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Tipos_hogar!$D$54</c:f>
              <c:strCache>
                <c:ptCount val="1"/>
                <c:pt idx="0">
                  <c:v>Niños que viven solo con su madre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nn menores de 18años'!$B$27:$B$28</c:f>
              <c:strCache>
                <c:ptCount val="2"/>
                <c:pt idx="0">
                  <c:v>Pobre</c:v>
                </c:pt>
                <c:pt idx="1">
                  <c:v>No pobre</c:v>
                </c:pt>
              </c:strCache>
            </c:strRef>
          </c:cat>
          <c:val>
            <c:numRef>
              <c:f>Tipos_hogar!$D$78:$D$79</c:f>
              <c:numCache>
                <c:formatCode>0.00</c:formatCode>
                <c:ptCount val="2"/>
                <c:pt idx="0">
                  <c:v>30.192340999999999</c:v>
                </c:pt>
                <c:pt idx="1">
                  <c:v>69.609746000000001</c:v>
                </c:pt>
              </c:numCache>
            </c:numRef>
          </c:val>
          <c:extLst>
            <c:ext xmlns:c16="http://schemas.microsoft.com/office/drawing/2014/chart" uri="{C3380CC4-5D6E-409C-BE32-E72D297353CC}">
              <c16:uniqueId val="{00000000-72FE-40CE-BA14-1961AFFCACCF}"/>
            </c:ext>
          </c:extLst>
        </c:ser>
        <c:ser>
          <c:idx val="1"/>
          <c:order val="1"/>
          <c:tx>
            <c:strRef>
              <c:f>Tipos_hogar!$E$54</c:f>
              <c:strCache>
                <c:ptCount val="1"/>
                <c:pt idx="0">
                  <c:v>Niños que viven solo con su padre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nn menores de 18años'!$B$27:$B$28</c:f>
              <c:strCache>
                <c:ptCount val="2"/>
                <c:pt idx="0">
                  <c:v>Pobre</c:v>
                </c:pt>
                <c:pt idx="1">
                  <c:v>No pobre</c:v>
                </c:pt>
              </c:strCache>
            </c:strRef>
          </c:cat>
          <c:val>
            <c:numRef>
              <c:f>Tipos_hogar!$E$78:$E$79</c:f>
              <c:numCache>
                <c:formatCode>0.00</c:formatCode>
                <c:ptCount val="2"/>
                <c:pt idx="0">
                  <c:v>23.914643999999999</c:v>
                </c:pt>
                <c:pt idx="1">
                  <c:v>75.044280000000001</c:v>
                </c:pt>
              </c:numCache>
            </c:numRef>
          </c:val>
          <c:extLst>
            <c:ext xmlns:c16="http://schemas.microsoft.com/office/drawing/2014/chart" uri="{C3380CC4-5D6E-409C-BE32-E72D297353CC}">
              <c16:uniqueId val="{00000001-72FE-40CE-BA14-1961AFFCACCF}"/>
            </c:ext>
          </c:extLst>
        </c:ser>
        <c:dLbls>
          <c:dLblPos val="outEnd"/>
          <c:showLegendKey val="0"/>
          <c:showVal val="1"/>
          <c:showCatName val="0"/>
          <c:showSerName val="0"/>
          <c:showPercent val="0"/>
          <c:showBubbleSize val="0"/>
        </c:dLbls>
        <c:gapWidth val="444"/>
        <c:overlap val="-90"/>
        <c:axId val="440320416"/>
        <c:axId val="440320976"/>
      </c:barChart>
      <c:catAx>
        <c:axId val="440320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Century Gothic" panose="020B0502020202020204" pitchFamily="34" charset="0"/>
                <a:ea typeface="+mn-ea"/>
                <a:cs typeface="+mn-cs"/>
              </a:defRPr>
            </a:pPr>
            <a:endParaRPr lang="es-ES"/>
          </a:p>
        </c:txPr>
        <c:crossAx val="440320976"/>
        <c:crosses val="autoZero"/>
        <c:auto val="1"/>
        <c:lblAlgn val="ctr"/>
        <c:lblOffset val="100"/>
        <c:noMultiLvlLbl val="0"/>
      </c:catAx>
      <c:valAx>
        <c:axId val="440320976"/>
        <c:scaling>
          <c:orientation val="minMax"/>
        </c:scaling>
        <c:delete val="1"/>
        <c:axPos val="l"/>
        <c:numFmt formatCode="0.00" sourceLinked="1"/>
        <c:majorTickMark val="none"/>
        <c:minorTickMark val="none"/>
        <c:tickLblPos val="nextTo"/>
        <c:crossAx val="4403204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Rp_Maltrato_agre!$K$92:$K$96</c:f>
              <c:strCache>
                <c:ptCount val="5"/>
                <c:pt idx="0">
                  <c:v>Nacional</c:v>
                </c:pt>
                <c:pt idx="1">
                  <c:v>Urbano</c:v>
                </c:pt>
                <c:pt idx="2">
                  <c:v>Rural</c:v>
                </c:pt>
                <c:pt idx="3">
                  <c:v>Hombres </c:v>
                </c:pt>
                <c:pt idx="4">
                  <c:v>Mujeres</c:v>
                </c:pt>
              </c:strCache>
            </c:strRef>
          </c:cat>
          <c:val>
            <c:numRef>
              <c:f>Rp_Maltrato_agre!$L$92:$L$96</c:f>
              <c:numCache>
                <c:formatCode>0</c:formatCode>
                <c:ptCount val="5"/>
                <c:pt idx="0">
                  <c:v>941</c:v>
                </c:pt>
                <c:pt idx="1">
                  <c:v>785</c:v>
                </c:pt>
                <c:pt idx="2">
                  <c:v>156</c:v>
                </c:pt>
                <c:pt idx="3">
                  <c:v>765</c:v>
                </c:pt>
                <c:pt idx="4">
                  <c:v>176</c:v>
                </c:pt>
              </c:numCache>
            </c:numRef>
          </c:val>
          <c:extLst>
            <c:ext xmlns:c16="http://schemas.microsoft.com/office/drawing/2014/chart" uri="{C3380CC4-5D6E-409C-BE32-E72D297353CC}">
              <c16:uniqueId val="{00000000-481D-4050-8E14-26EBF1610723}"/>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Rp_Maltrato_agre!$K$92:$K$96</c:f>
              <c:strCache>
                <c:ptCount val="5"/>
                <c:pt idx="0">
                  <c:v>Nacional</c:v>
                </c:pt>
                <c:pt idx="1">
                  <c:v>Urbano</c:v>
                </c:pt>
                <c:pt idx="2">
                  <c:v>Rural</c:v>
                </c:pt>
                <c:pt idx="3">
                  <c:v>Hombres </c:v>
                </c:pt>
                <c:pt idx="4">
                  <c:v>Mujeres</c:v>
                </c:pt>
              </c:strCache>
            </c:strRef>
          </c:cat>
          <c:val>
            <c:numRef>
              <c:f>Rp_Maltrato_agre!$M$92:$M$96</c:f>
              <c:numCache>
                <c:formatCode>0</c:formatCode>
                <c:ptCount val="5"/>
                <c:pt idx="0">
                  <c:v>955</c:v>
                </c:pt>
                <c:pt idx="1">
                  <c:v>764</c:v>
                </c:pt>
                <c:pt idx="2">
                  <c:v>191</c:v>
                </c:pt>
                <c:pt idx="3">
                  <c:v>776</c:v>
                </c:pt>
                <c:pt idx="4">
                  <c:v>179</c:v>
                </c:pt>
              </c:numCache>
            </c:numRef>
          </c:val>
          <c:extLst>
            <c:ext xmlns:c16="http://schemas.microsoft.com/office/drawing/2014/chart" uri="{C3380CC4-5D6E-409C-BE32-E72D297353CC}">
              <c16:uniqueId val="{00000001-481D-4050-8E14-26EBF1610723}"/>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Rp_Maltrato_agre!$K$92:$K$96</c:f>
              <c:strCache>
                <c:ptCount val="5"/>
                <c:pt idx="0">
                  <c:v>Nacional</c:v>
                </c:pt>
                <c:pt idx="1">
                  <c:v>Urbano</c:v>
                </c:pt>
                <c:pt idx="2">
                  <c:v>Rural</c:v>
                </c:pt>
                <c:pt idx="3">
                  <c:v>Hombres </c:v>
                </c:pt>
                <c:pt idx="4">
                  <c:v>Mujeres</c:v>
                </c:pt>
              </c:strCache>
            </c:strRef>
          </c:cat>
          <c:val>
            <c:numRef>
              <c:f>Rp_Maltrato_agre!$N$92:$N$96</c:f>
              <c:numCache>
                <c:formatCode>0</c:formatCode>
                <c:ptCount val="5"/>
                <c:pt idx="0">
                  <c:v>978</c:v>
                </c:pt>
                <c:pt idx="1">
                  <c:v>788</c:v>
                </c:pt>
                <c:pt idx="2">
                  <c:v>190</c:v>
                </c:pt>
                <c:pt idx="3">
                  <c:v>841</c:v>
                </c:pt>
                <c:pt idx="4">
                  <c:v>137</c:v>
                </c:pt>
              </c:numCache>
            </c:numRef>
          </c:val>
          <c:extLst>
            <c:ext xmlns:c16="http://schemas.microsoft.com/office/drawing/2014/chart" uri="{C3380CC4-5D6E-409C-BE32-E72D297353CC}">
              <c16:uniqueId val="{00000000-AB83-48D3-9819-D269A6E4DD87}"/>
            </c:ext>
          </c:extLst>
        </c:ser>
        <c:dLbls>
          <c:dLblPos val="outEnd"/>
          <c:showLegendKey val="0"/>
          <c:showVal val="1"/>
          <c:showCatName val="0"/>
          <c:showSerName val="0"/>
          <c:showPercent val="0"/>
          <c:showBubbleSize val="0"/>
        </c:dLbls>
        <c:gapWidth val="100"/>
        <c:overlap val="-24"/>
        <c:axId val="471159424"/>
        <c:axId val="471159984"/>
      </c:barChart>
      <c:catAx>
        <c:axId val="4711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59984"/>
        <c:crosses val="autoZero"/>
        <c:auto val="1"/>
        <c:lblAlgn val="ctr"/>
        <c:lblOffset val="100"/>
        <c:noMultiLvlLbl val="0"/>
      </c:catAx>
      <c:valAx>
        <c:axId val="471159984"/>
        <c:scaling>
          <c:orientation val="minMax"/>
        </c:scaling>
        <c:delete val="1"/>
        <c:axPos val="l"/>
        <c:numFmt formatCode="0" sourceLinked="1"/>
        <c:majorTickMark val="none"/>
        <c:minorTickMark val="none"/>
        <c:tickLblPos val="nextTo"/>
        <c:crossAx val="471159424"/>
        <c:crosses val="autoZero"/>
        <c:crossBetween val="between"/>
      </c:valAx>
      <c:spPr>
        <a:noFill/>
        <a:ln>
          <a:noFill/>
        </a:ln>
        <a:effectLst/>
      </c:spPr>
    </c:plotArea>
    <c:legend>
      <c:legendPos val="b"/>
      <c:layout>
        <c:manualLayout>
          <c:xMode val="edge"/>
          <c:yMode val="edge"/>
          <c:x val="0.44125403529552654"/>
          <c:y val="0.89044459924869301"/>
          <c:w val="0.14633411450090808"/>
          <c:h val="0.1026312409113599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Rp_Maltrato_agre!$K$97:$K$104</c:f>
              <c:strCache>
                <c:ptCount val="8"/>
                <c:pt idx="0">
                  <c:v>Indígena</c:v>
                </c:pt>
                <c:pt idx="1">
                  <c:v>Afroecuatoriano</c:v>
                </c:pt>
                <c:pt idx="2">
                  <c:v>Mulato</c:v>
                </c:pt>
                <c:pt idx="3">
                  <c:v>Montuvio</c:v>
                </c:pt>
                <c:pt idx="4">
                  <c:v>Mestizo</c:v>
                </c:pt>
                <c:pt idx="5">
                  <c:v>Blanco</c:v>
                </c:pt>
                <c:pt idx="6">
                  <c:v>Otros, no identificados</c:v>
                </c:pt>
                <c:pt idx="7">
                  <c:v>Ignorado</c:v>
                </c:pt>
              </c:strCache>
            </c:strRef>
          </c:cat>
          <c:val>
            <c:numRef>
              <c:f>Rp_Maltrato_agre!$L$97:$L$104</c:f>
              <c:numCache>
                <c:formatCode>0</c:formatCode>
                <c:ptCount val="8"/>
                <c:pt idx="0">
                  <c:v>26</c:v>
                </c:pt>
                <c:pt idx="1">
                  <c:v>66</c:v>
                </c:pt>
                <c:pt idx="2">
                  <c:v>7</c:v>
                </c:pt>
                <c:pt idx="3">
                  <c:v>18</c:v>
                </c:pt>
                <c:pt idx="4">
                  <c:v>784</c:v>
                </c:pt>
                <c:pt idx="5">
                  <c:v>12</c:v>
                </c:pt>
                <c:pt idx="6">
                  <c:v>0</c:v>
                </c:pt>
                <c:pt idx="7">
                  <c:v>28</c:v>
                </c:pt>
              </c:numCache>
            </c:numRef>
          </c:val>
          <c:extLst>
            <c:ext xmlns:c16="http://schemas.microsoft.com/office/drawing/2014/chart" uri="{C3380CC4-5D6E-409C-BE32-E72D297353CC}">
              <c16:uniqueId val="{00000000-E851-4ECE-91D4-795E8AE0F360}"/>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Rp_Maltrato_agre!$K$97:$K$104</c:f>
              <c:strCache>
                <c:ptCount val="8"/>
                <c:pt idx="0">
                  <c:v>Indígena</c:v>
                </c:pt>
                <c:pt idx="1">
                  <c:v>Afroecuatoriano</c:v>
                </c:pt>
                <c:pt idx="2">
                  <c:v>Mulato</c:v>
                </c:pt>
                <c:pt idx="3">
                  <c:v>Montuvio</c:v>
                </c:pt>
                <c:pt idx="4">
                  <c:v>Mestizo</c:v>
                </c:pt>
                <c:pt idx="5">
                  <c:v>Blanco</c:v>
                </c:pt>
                <c:pt idx="6">
                  <c:v>Otros, no identificados</c:v>
                </c:pt>
                <c:pt idx="7">
                  <c:v>Ignorado</c:v>
                </c:pt>
              </c:strCache>
            </c:strRef>
          </c:cat>
          <c:val>
            <c:numRef>
              <c:f>Rp_Maltrato_agre!$M$97:$M$104</c:f>
              <c:numCache>
                <c:formatCode>0</c:formatCode>
                <c:ptCount val="8"/>
                <c:pt idx="0">
                  <c:v>27</c:v>
                </c:pt>
                <c:pt idx="1">
                  <c:v>67</c:v>
                </c:pt>
                <c:pt idx="2">
                  <c:v>5</c:v>
                </c:pt>
                <c:pt idx="3">
                  <c:v>16</c:v>
                </c:pt>
                <c:pt idx="4">
                  <c:v>808</c:v>
                </c:pt>
                <c:pt idx="5">
                  <c:v>6</c:v>
                </c:pt>
                <c:pt idx="6">
                  <c:v>1</c:v>
                </c:pt>
                <c:pt idx="7">
                  <c:v>25</c:v>
                </c:pt>
              </c:numCache>
            </c:numRef>
          </c:val>
          <c:extLst>
            <c:ext xmlns:c16="http://schemas.microsoft.com/office/drawing/2014/chart" uri="{C3380CC4-5D6E-409C-BE32-E72D297353CC}">
              <c16:uniqueId val="{00000001-E851-4ECE-91D4-795E8AE0F360}"/>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Rp_Maltrato_agre!$K$97:$K$104</c:f>
              <c:strCache>
                <c:ptCount val="8"/>
                <c:pt idx="0">
                  <c:v>Indígena</c:v>
                </c:pt>
                <c:pt idx="1">
                  <c:v>Afroecuatoriano</c:v>
                </c:pt>
                <c:pt idx="2">
                  <c:v>Mulato</c:v>
                </c:pt>
                <c:pt idx="3">
                  <c:v>Montuvio</c:v>
                </c:pt>
                <c:pt idx="4">
                  <c:v>Mestizo</c:v>
                </c:pt>
                <c:pt idx="5">
                  <c:v>Blanco</c:v>
                </c:pt>
                <c:pt idx="6">
                  <c:v>Otros, no identificados</c:v>
                </c:pt>
                <c:pt idx="7">
                  <c:v>Ignorado</c:v>
                </c:pt>
              </c:strCache>
            </c:strRef>
          </c:cat>
          <c:val>
            <c:numRef>
              <c:f>Rp_Maltrato_agre!$N$97:$N$104</c:f>
              <c:numCache>
                <c:formatCode>0</c:formatCode>
                <c:ptCount val="8"/>
                <c:pt idx="0">
                  <c:v>28</c:v>
                </c:pt>
                <c:pt idx="1">
                  <c:v>52</c:v>
                </c:pt>
                <c:pt idx="2">
                  <c:v>9</c:v>
                </c:pt>
                <c:pt idx="3">
                  <c:v>19</c:v>
                </c:pt>
                <c:pt idx="4">
                  <c:v>834</c:v>
                </c:pt>
                <c:pt idx="5">
                  <c:v>4</c:v>
                </c:pt>
                <c:pt idx="6">
                  <c:v>1</c:v>
                </c:pt>
                <c:pt idx="7">
                  <c:v>31</c:v>
                </c:pt>
              </c:numCache>
            </c:numRef>
          </c:val>
          <c:extLst>
            <c:ext xmlns:c16="http://schemas.microsoft.com/office/drawing/2014/chart" uri="{C3380CC4-5D6E-409C-BE32-E72D297353CC}">
              <c16:uniqueId val="{00000000-23A0-4842-B3C9-FACBE298CDDD}"/>
            </c:ext>
          </c:extLst>
        </c:ser>
        <c:dLbls>
          <c:dLblPos val="outEnd"/>
          <c:showLegendKey val="0"/>
          <c:showVal val="1"/>
          <c:showCatName val="0"/>
          <c:showSerName val="0"/>
          <c:showPercent val="0"/>
          <c:showBubbleSize val="0"/>
        </c:dLbls>
        <c:gapWidth val="100"/>
        <c:overlap val="-24"/>
        <c:axId val="471163904"/>
        <c:axId val="471164464"/>
      </c:barChart>
      <c:catAx>
        <c:axId val="47116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64464"/>
        <c:crosses val="autoZero"/>
        <c:auto val="1"/>
        <c:lblAlgn val="ctr"/>
        <c:lblOffset val="100"/>
        <c:noMultiLvlLbl val="0"/>
      </c:catAx>
      <c:valAx>
        <c:axId val="471164464"/>
        <c:scaling>
          <c:orientation val="minMax"/>
        </c:scaling>
        <c:delete val="1"/>
        <c:axPos val="l"/>
        <c:numFmt formatCode="0" sourceLinked="1"/>
        <c:majorTickMark val="none"/>
        <c:minorTickMark val="none"/>
        <c:tickLblPos val="nextTo"/>
        <c:crossAx val="471163904"/>
        <c:crosses val="autoZero"/>
        <c:crossBetween val="between"/>
      </c:valAx>
      <c:spPr>
        <a:noFill/>
        <a:ln>
          <a:noFill/>
        </a:ln>
        <a:effectLst/>
      </c:spPr>
    </c:plotArea>
    <c:legend>
      <c:legendPos val="b"/>
      <c:layout>
        <c:manualLayout>
          <c:xMode val="edge"/>
          <c:yMode val="edge"/>
          <c:x val="0.44125403529552654"/>
          <c:y val="0.89044459924869301"/>
          <c:w val="0.14624943342609212"/>
          <c:h val="9.884341558061247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09970175481749E-2"/>
          <c:y val="8.0291577189214994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Rp_Maltrato_agre!$K$105:$K$111</c:f>
              <c:strCache>
                <c:ptCount val="7"/>
                <c:pt idx="0">
                  <c:v>Menores a 1 año</c:v>
                </c:pt>
                <c:pt idx="1">
                  <c:v>hasta los 11 años</c:v>
                </c:pt>
                <c:pt idx="2">
                  <c:v>12 a 17 años</c:v>
                </c:pt>
                <c:pt idx="3">
                  <c:v>18 a 29 años</c:v>
                </c:pt>
                <c:pt idx="4">
                  <c:v>30 a 45 años</c:v>
                </c:pt>
                <c:pt idx="5">
                  <c:v>46 a 64 años</c:v>
                </c:pt>
                <c:pt idx="6">
                  <c:v>mayores 65 años</c:v>
                </c:pt>
              </c:strCache>
            </c:strRef>
          </c:cat>
          <c:val>
            <c:numRef>
              <c:f>Rp_Maltrato_agre!$L$105:$L$111</c:f>
              <c:numCache>
                <c:formatCode>0</c:formatCode>
                <c:ptCount val="7"/>
                <c:pt idx="0">
                  <c:v>4</c:v>
                </c:pt>
                <c:pt idx="1">
                  <c:v>24</c:v>
                </c:pt>
                <c:pt idx="2">
                  <c:v>34</c:v>
                </c:pt>
                <c:pt idx="3">
                  <c:v>324</c:v>
                </c:pt>
                <c:pt idx="4">
                  <c:v>347</c:v>
                </c:pt>
                <c:pt idx="5">
                  <c:v>155</c:v>
                </c:pt>
                <c:pt idx="6">
                  <c:v>57</c:v>
                </c:pt>
              </c:numCache>
            </c:numRef>
          </c:val>
          <c:extLst>
            <c:ext xmlns:c16="http://schemas.microsoft.com/office/drawing/2014/chart" uri="{C3380CC4-5D6E-409C-BE32-E72D297353CC}">
              <c16:uniqueId val="{00000000-FAD7-4922-9FF2-DB9976BFE0AE}"/>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Rp_Maltrato_agre!$K$105:$K$111</c:f>
              <c:strCache>
                <c:ptCount val="7"/>
                <c:pt idx="0">
                  <c:v>Menores a 1 año</c:v>
                </c:pt>
                <c:pt idx="1">
                  <c:v>hasta los 11 años</c:v>
                </c:pt>
                <c:pt idx="2">
                  <c:v>12 a 17 años</c:v>
                </c:pt>
                <c:pt idx="3">
                  <c:v>18 a 29 años</c:v>
                </c:pt>
                <c:pt idx="4">
                  <c:v>30 a 45 años</c:v>
                </c:pt>
                <c:pt idx="5">
                  <c:v>46 a 64 años</c:v>
                </c:pt>
                <c:pt idx="6">
                  <c:v>mayores 65 años</c:v>
                </c:pt>
              </c:strCache>
            </c:strRef>
          </c:cat>
          <c:val>
            <c:numRef>
              <c:f>Rp_Maltrato_agre!$M$105:$M$111</c:f>
              <c:numCache>
                <c:formatCode>0</c:formatCode>
                <c:ptCount val="7"/>
                <c:pt idx="0">
                  <c:v>4</c:v>
                </c:pt>
                <c:pt idx="1">
                  <c:v>16</c:v>
                </c:pt>
                <c:pt idx="2">
                  <c:v>31</c:v>
                </c:pt>
                <c:pt idx="3">
                  <c:v>319</c:v>
                </c:pt>
                <c:pt idx="4">
                  <c:v>361</c:v>
                </c:pt>
                <c:pt idx="5">
                  <c:v>169</c:v>
                </c:pt>
                <c:pt idx="6">
                  <c:v>53</c:v>
                </c:pt>
              </c:numCache>
            </c:numRef>
          </c:val>
          <c:extLst>
            <c:ext xmlns:c16="http://schemas.microsoft.com/office/drawing/2014/chart" uri="{C3380CC4-5D6E-409C-BE32-E72D297353CC}">
              <c16:uniqueId val="{00000001-FAD7-4922-9FF2-DB9976BFE0AE}"/>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Rp_Maltrato_agre!$K$105:$K$111</c:f>
              <c:strCache>
                <c:ptCount val="7"/>
                <c:pt idx="0">
                  <c:v>Menores a 1 año</c:v>
                </c:pt>
                <c:pt idx="1">
                  <c:v>hasta los 11 años</c:v>
                </c:pt>
                <c:pt idx="2">
                  <c:v>12 a 17 años</c:v>
                </c:pt>
                <c:pt idx="3">
                  <c:v>18 a 29 años</c:v>
                </c:pt>
                <c:pt idx="4">
                  <c:v>30 a 45 años</c:v>
                </c:pt>
                <c:pt idx="5">
                  <c:v>46 a 64 años</c:v>
                </c:pt>
                <c:pt idx="6">
                  <c:v>mayores 65 años</c:v>
                </c:pt>
              </c:strCache>
            </c:strRef>
          </c:cat>
          <c:val>
            <c:numRef>
              <c:f>Rp_Maltrato_agre!$N$105:$N$111</c:f>
              <c:numCache>
                <c:formatCode>0</c:formatCode>
                <c:ptCount val="7"/>
                <c:pt idx="0">
                  <c:v>5</c:v>
                </c:pt>
                <c:pt idx="1">
                  <c:v>15</c:v>
                </c:pt>
                <c:pt idx="2">
                  <c:v>23</c:v>
                </c:pt>
                <c:pt idx="3">
                  <c:v>356</c:v>
                </c:pt>
                <c:pt idx="4">
                  <c:v>344</c:v>
                </c:pt>
                <c:pt idx="5">
                  <c:v>162</c:v>
                </c:pt>
                <c:pt idx="6">
                  <c:v>71</c:v>
                </c:pt>
              </c:numCache>
            </c:numRef>
          </c:val>
          <c:extLst>
            <c:ext xmlns:c16="http://schemas.microsoft.com/office/drawing/2014/chart" uri="{C3380CC4-5D6E-409C-BE32-E72D297353CC}">
              <c16:uniqueId val="{00000000-2E75-4417-8544-24211C691369}"/>
            </c:ext>
          </c:extLst>
        </c:ser>
        <c:dLbls>
          <c:dLblPos val="outEnd"/>
          <c:showLegendKey val="0"/>
          <c:showVal val="1"/>
          <c:showCatName val="0"/>
          <c:showSerName val="0"/>
          <c:showPercent val="0"/>
          <c:showBubbleSize val="0"/>
        </c:dLbls>
        <c:gapWidth val="100"/>
        <c:overlap val="-24"/>
        <c:axId val="471168384"/>
        <c:axId val="471168944"/>
      </c:barChart>
      <c:catAx>
        <c:axId val="47116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68944"/>
        <c:crosses val="autoZero"/>
        <c:auto val="1"/>
        <c:lblAlgn val="ctr"/>
        <c:lblOffset val="100"/>
        <c:noMultiLvlLbl val="0"/>
      </c:catAx>
      <c:valAx>
        <c:axId val="471168944"/>
        <c:scaling>
          <c:orientation val="minMax"/>
        </c:scaling>
        <c:delete val="1"/>
        <c:axPos val="l"/>
        <c:numFmt formatCode="0" sourceLinked="1"/>
        <c:majorTickMark val="none"/>
        <c:minorTickMark val="none"/>
        <c:tickLblPos val="nextTo"/>
        <c:crossAx val="471168384"/>
        <c:crosses val="autoZero"/>
        <c:crossBetween val="between"/>
      </c:valAx>
      <c:spPr>
        <a:noFill/>
        <a:ln>
          <a:noFill/>
        </a:ln>
        <a:effectLst/>
      </c:spPr>
    </c:plotArea>
    <c:legend>
      <c:legendPos val="b"/>
      <c:layout>
        <c:manualLayout>
          <c:xMode val="edge"/>
          <c:yMode val="edge"/>
          <c:x val="0.44125403529552654"/>
          <c:y val="0.89044459924869301"/>
          <c:w val="0.14616339783827045"/>
          <c:h val="8.132728437040577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7888585014765E-2"/>
          <c:y val="9.4487371831747435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Rp_Maltrato_agre!$K$27:$K$33</c:f>
              <c:strCache>
                <c:ptCount val="7"/>
                <c:pt idx="0">
                  <c:v>Menores a 1 año</c:v>
                </c:pt>
                <c:pt idx="1">
                  <c:v>de 1 hasta 11 años</c:v>
                </c:pt>
                <c:pt idx="2">
                  <c:v>12 a 17 años</c:v>
                </c:pt>
                <c:pt idx="3">
                  <c:v>18 a 29 años</c:v>
                </c:pt>
                <c:pt idx="4">
                  <c:v>30 a 45 años</c:v>
                </c:pt>
                <c:pt idx="5">
                  <c:v>46 a 64 años</c:v>
                </c:pt>
                <c:pt idx="6">
                  <c:v>mayores 65 años</c:v>
                </c:pt>
              </c:strCache>
            </c:strRef>
          </c:cat>
          <c:val>
            <c:numRef>
              <c:f>Rp_Maltrato_agre!$L$27:$L$33</c:f>
              <c:numCache>
                <c:formatCode>0</c:formatCode>
                <c:ptCount val="7"/>
                <c:pt idx="0">
                  <c:v>9</c:v>
                </c:pt>
                <c:pt idx="1">
                  <c:v>104</c:v>
                </c:pt>
                <c:pt idx="2">
                  <c:v>85</c:v>
                </c:pt>
                <c:pt idx="3">
                  <c:v>42</c:v>
                </c:pt>
                <c:pt idx="4">
                  <c:v>10</c:v>
                </c:pt>
                <c:pt idx="5">
                  <c:v>9</c:v>
                </c:pt>
                <c:pt idx="6">
                  <c:v>4</c:v>
                </c:pt>
              </c:numCache>
            </c:numRef>
          </c:val>
          <c:extLst>
            <c:ext xmlns:c16="http://schemas.microsoft.com/office/drawing/2014/chart" uri="{C3380CC4-5D6E-409C-BE32-E72D297353CC}">
              <c16:uniqueId val="{00000000-59B5-4A76-996D-16190EFF6D93}"/>
            </c:ext>
          </c:extLst>
        </c:ser>
        <c:ser>
          <c:idx val="1"/>
          <c:order val="1"/>
          <c:tx>
            <c:strRef>
              <c:f>Rp_Maltrato_agre!$M$13</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Rp_Maltrato_agre!$K$27:$K$33</c:f>
              <c:strCache>
                <c:ptCount val="7"/>
                <c:pt idx="0">
                  <c:v>Menores a 1 año</c:v>
                </c:pt>
                <c:pt idx="1">
                  <c:v>de 1 hasta 11 años</c:v>
                </c:pt>
                <c:pt idx="2">
                  <c:v>12 a 17 años</c:v>
                </c:pt>
                <c:pt idx="3">
                  <c:v>18 a 29 años</c:v>
                </c:pt>
                <c:pt idx="4">
                  <c:v>30 a 45 años</c:v>
                </c:pt>
                <c:pt idx="5">
                  <c:v>46 a 64 años</c:v>
                </c:pt>
                <c:pt idx="6">
                  <c:v>mayores 65 años</c:v>
                </c:pt>
              </c:strCache>
            </c:strRef>
          </c:cat>
          <c:val>
            <c:numRef>
              <c:f>Rp_Maltrato_agre!$M$27:$M$33</c:f>
              <c:numCache>
                <c:formatCode>0</c:formatCode>
                <c:ptCount val="7"/>
                <c:pt idx="0">
                  <c:v>8</c:v>
                </c:pt>
                <c:pt idx="1">
                  <c:v>103</c:v>
                </c:pt>
                <c:pt idx="2">
                  <c:v>114</c:v>
                </c:pt>
                <c:pt idx="3">
                  <c:v>51</c:v>
                </c:pt>
                <c:pt idx="4">
                  <c:v>9</c:v>
                </c:pt>
                <c:pt idx="5">
                  <c:v>3</c:v>
                </c:pt>
                <c:pt idx="6">
                  <c:v>3</c:v>
                </c:pt>
              </c:numCache>
            </c:numRef>
          </c:val>
          <c:extLst>
            <c:ext xmlns:c16="http://schemas.microsoft.com/office/drawing/2014/chart" uri="{C3380CC4-5D6E-409C-BE32-E72D297353CC}">
              <c16:uniqueId val="{00000001-59B5-4A76-996D-16190EFF6D93}"/>
            </c:ext>
          </c:extLst>
        </c:ser>
        <c:ser>
          <c:idx val="2"/>
          <c:order val="2"/>
          <c:tx>
            <c:strRef>
              <c:f>Rp_Maltrato_agre!$N$13</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Rp_Maltrato_agre!$K$27:$K$33</c:f>
              <c:strCache>
                <c:ptCount val="7"/>
                <c:pt idx="0">
                  <c:v>Menores a 1 año</c:v>
                </c:pt>
                <c:pt idx="1">
                  <c:v>de 1 hasta 11 años</c:v>
                </c:pt>
                <c:pt idx="2">
                  <c:v>12 a 17 años</c:v>
                </c:pt>
                <c:pt idx="3">
                  <c:v>18 a 29 años</c:v>
                </c:pt>
                <c:pt idx="4">
                  <c:v>30 a 45 años</c:v>
                </c:pt>
                <c:pt idx="5">
                  <c:v>46 a 64 años</c:v>
                </c:pt>
                <c:pt idx="6">
                  <c:v>mayores 65 años</c:v>
                </c:pt>
              </c:strCache>
            </c:strRef>
          </c:cat>
          <c:val>
            <c:numRef>
              <c:f>Rp_Maltrato_agre!$N$27:$N$33</c:f>
              <c:numCache>
                <c:formatCode>0</c:formatCode>
                <c:ptCount val="7"/>
                <c:pt idx="0">
                  <c:v>9</c:v>
                </c:pt>
                <c:pt idx="1">
                  <c:v>118</c:v>
                </c:pt>
                <c:pt idx="2">
                  <c:v>139</c:v>
                </c:pt>
                <c:pt idx="3">
                  <c:v>59</c:v>
                </c:pt>
                <c:pt idx="4">
                  <c:v>21</c:v>
                </c:pt>
                <c:pt idx="5">
                  <c:v>6</c:v>
                </c:pt>
                <c:pt idx="6">
                  <c:v>6</c:v>
                </c:pt>
              </c:numCache>
            </c:numRef>
          </c:val>
          <c:extLst>
            <c:ext xmlns:c16="http://schemas.microsoft.com/office/drawing/2014/chart" uri="{C3380CC4-5D6E-409C-BE32-E72D297353CC}">
              <c16:uniqueId val="{00000000-DCA7-4BAA-AE22-5A11D6BA1693}"/>
            </c:ext>
          </c:extLst>
        </c:ser>
        <c:dLbls>
          <c:dLblPos val="outEnd"/>
          <c:showLegendKey val="0"/>
          <c:showVal val="1"/>
          <c:showCatName val="0"/>
          <c:showSerName val="0"/>
          <c:showPercent val="0"/>
          <c:showBubbleSize val="0"/>
        </c:dLbls>
        <c:gapWidth val="100"/>
        <c:overlap val="-24"/>
        <c:axId val="471172864"/>
        <c:axId val="471173424"/>
      </c:barChart>
      <c:catAx>
        <c:axId val="4711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73424"/>
        <c:crosses val="autoZero"/>
        <c:auto val="1"/>
        <c:lblAlgn val="ctr"/>
        <c:lblOffset val="100"/>
        <c:noMultiLvlLbl val="0"/>
      </c:catAx>
      <c:valAx>
        <c:axId val="471173424"/>
        <c:scaling>
          <c:orientation val="minMax"/>
        </c:scaling>
        <c:delete val="1"/>
        <c:axPos val="l"/>
        <c:numFmt formatCode="0" sourceLinked="1"/>
        <c:majorTickMark val="none"/>
        <c:minorTickMark val="none"/>
        <c:tickLblPos val="nextTo"/>
        <c:crossAx val="471172864"/>
        <c:crosses val="autoZero"/>
        <c:crossBetween val="between"/>
      </c:valAx>
      <c:spPr>
        <a:noFill/>
        <a:ln>
          <a:noFill/>
        </a:ln>
        <a:effectLst/>
      </c:spPr>
    </c:plotArea>
    <c:legend>
      <c:legendPos val="b"/>
      <c:layout>
        <c:manualLayout>
          <c:xMode val="edge"/>
          <c:yMode val="edge"/>
          <c:x val="0.44125403529552654"/>
          <c:y val="0.89044459924869301"/>
          <c:w val="0.14624943342609212"/>
          <c:h val="0.1094316985934197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12466459853698E-2"/>
          <c:y val="0.11224848374859896"/>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Rp_Maltrato_agre!$K$124:$K$128</c:f>
              <c:strCache>
                <c:ptCount val="5"/>
                <c:pt idx="0">
                  <c:v>Nacional</c:v>
                </c:pt>
                <c:pt idx="1">
                  <c:v>Urbano</c:v>
                </c:pt>
                <c:pt idx="2">
                  <c:v>Rural</c:v>
                </c:pt>
                <c:pt idx="3">
                  <c:v>Hombres </c:v>
                </c:pt>
                <c:pt idx="4">
                  <c:v>Mujeres</c:v>
                </c:pt>
              </c:strCache>
            </c:strRef>
          </c:cat>
          <c:val>
            <c:numRef>
              <c:f>Rp_Maltrato_agre!$L$124:$L$128</c:f>
              <c:numCache>
                <c:formatCode>0</c:formatCode>
                <c:ptCount val="5"/>
                <c:pt idx="0">
                  <c:v>26</c:v>
                </c:pt>
                <c:pt idx="1">
                  <c:v>19</c:v>
                </c:pt>
                <c:pt idx="2">
                  <c:v>7</c:v>
                </c:pt>
                <c:pt idx="3">
                  <c:v>14</c:v>
                </c:pt>
                <c:pt idx="4">
                  <c:v>12</c:v>
                </c:pt>
              </c:numCache>
            </c:numRef>
          </c:val>
          <c:extLst>
            <c:ext xmlns:c16="http://schemas.microsoft.com/office/drawing/2014/chart" uri="{C3380CC4-5D6E-409C-BE32-E72D297353CC}">
              <c16:uniqueId val="{00000000-1CC5-497C-B25A-7D06C7E716B1}"/>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Rp_Maltrato_agre!$K$124:$K$128</c:f>
              <c:strCache>
                <c:ptCount val="5"/>
                <c:pt idx="0">
                  <c:v>Nacional</c:v>
                </c:pt>
                <c:pt idx="1">
                  <c:v>Urbano</c:v>
                </c:pt>
                <c:pt idx="2">
                  <c:v>Rural</c:v>
                </c:pt>
                <c:pt idx="3">
                  <c:v>Hombres </c:v>
                </c:pt>
                <c:pt idx="4">
                  <c:v>Mujeres</c:v>
                </c:pt>
              </c:strCache>
            </c:strRef>
          </c:cat>
          <c:val>
            <c:numRef>
              <c:f>Rp_Maltrato_agre!$M$124:$M$128</c:f>
              <c:numCache>
                <c:formatCode>0</c:formatCode>
                <c:ptCount val="5"/>
                <c:pt idx="0">
                  <c:v>20</c:v>
                </c:pt>
                <c:pt idx="1">
                  <c:v>15</c:v>
                </c:pt>
                <c:pt idx="2">
                  <c:v>5</c:v>
                </c:pt>
                <c:pt idx="3">
                  <c:v>12</c:v>
                </c:pt>
                <c:pt idx="4">
                  <c:v>6</c:v>
                </c:pt>
              </c:numCache>
            </c:numRef>
          </c:val>
          <c:extLst>
            <c:ext xmlns:c16="http://schemas.microsoft.com/office/drawing/2014/chart" uri="{C3380CC4-5D6E-409C-BE32-E72D297353CC}">
              <c16:uniqueId val="{00000001-1CC5-497C-B25A-7D06C7E716B1}"/>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Rp_Maltrato_agre!$K$124:$K$128</c:f>
              <c:strCache>
                <c:ptCount val="5"/>
                <c:pt idx="0">
                  <c:v>Nacional</c:v>
                </c:pt>
                <c:pt idx="1">
                  <c:v>Urbano</c:v>
                </c:pt>
                <c:pt idx="2">
                  <c:v>Rural</c:v>
                </c:pt>
                <c:pt idx="3">
                  <c:v>Hombres </c:v>
                </c:pt>
                <c:pt idx="4">
                  <c:v>Mujeres</c:v>
                </c:pt>
              </c:strCache>
            </c:strRef>
          </c:cat>
          <c:val>
            <c:numRef>
              <c:f>Rp_Maltrato_agre!$N$124:$N$128</c:f>
              <c:numCache>
                <c:formatCode>0</c:formatCode>
                <c:ptCount val="5"/>
                <c:pt idx="0">
                  <c:v>20</c:v>
                </c:pt>
                <c:pt idx="1">
                  <c:v>14</c:v>
                </c:pt>
                <c:pt idx="2">
                  <c:v>6</c:v>
                </c:pt>
                <c:pt idx="3">
                  <c:v>12</c:v>
                </c:pt>
                <c:pt idx="4">
                  <c:v>8</c:v>
                </c:pt>
              </c:numCache>
            </c:numRef>
          </c:val>
          <c:extLst>
            <c:ext xmlns:c16="http://schemas.microsoft.com/office/drawing/2014/chart" uri="{C3380CC4-5D6E-409C-BE32-E72D297353CC}">
              <c16:uniqueId val="{00000000-BCE8-4A73-982F-16A0B5045DFB}"/>
            </c:ext>
          </c:extLst>
        </c:ser>
        <c:dLbls>
          <c:dLblPos val="outEnd"/>
          <c:showLegendKey val="0"/>
          <c:showVal val="1"/>
          <c:showCatName val="0"/>
          <c:showSerName val="0"/>
          <c:showPercent val="0"/>
          <c:showBubbleSize val="0"/>
        </c:dLbls>
        <c:gapWidth val="100"/>
        <c:overlap val="-24"/>
        <c:axId val="471177344"/>
        <c:axId val="471177904"/>
      </c:barChart>
      <c:catAx>
        <c:axId val="47117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77904"/>
        <c:crosses val="autoZero"/>
        <c:auto val="1"/>
        <c:lblAlgn val="ctr"/>
        <c:lblOffset val="100"/>
        <c:noMultiLvlLbl val="0"/>
      </c:catAx>
      <c:valAx>
        <c:axId val="471177904"/>
        <c:scaling>
          <c:orientation val="minMax"/>
        </c:scaling>
        <c:delete val="1"/>
        <c:axPos val="l"/>
        <c:numFmt formatCode="0" sourceLinked="1"/>
        <c:majorTickMark val="none"/>
        <c:minorTickMark val="none"/>
        <c:tickLblPos val="nextTo"/>
        <c:crossAx val="471177344"/>
        <c:crosses val="autoZero"/>
        <c:crossBetween val="between"/>
      </c:valAx>
      <c:spPr>
        <a:noFill/>
        <a:ln>
          <a:noFill/>
        </a:ln>
        <a:effectLst/>
      </c:spPr>
    </c:plotArea>
    <c:legend>
      <c:legendPos val="b"/>
      <c:layout>
        <c:manualLayout>
          <c:xMode val="edge"/>
          <c:yMode val="edge"/>
          <c:x val="0.44125403529552654"/>
          <c:y val="0.89044459924869301"/>
          <c:w val="0.14624943342609212"/>
          <c:h val="0.1095558833569025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Rp_Maltrato_agre!$K$129:$K$135</c:f>
              <c:strCache>
                <c:ptCount val="7"/>
                <c:pt idx="0">
                  <c:v>Indígena</c:v>
                </c:pt>
                <c:pt idx="1">
                  <c:v>Blanco</c:v>
                </c:pt>
                <c:pt idx="2">
                  <c:v>Mestizo</c:v>
                </c:pt>
                <c:pt idx="3">
                  <c:v>Afroecuatoriano</c:v>
                </c:pt>
                <c:pt idx="4">
                  <c:v>Montuvio</c:v>
                </c:pt>
                <c:pt idx="5">
                  <c:v>Otros, no identificados</c:v>
                </c:pt>
                <c:pt idx="6">
                  <c:v>Ignorado</c:v>
                </c:pt>
              </c:strCache>
            </c:strRef>
          </c:cat>
          <c:val>
            <c:numRef>
              <c:f>Rp_Maltrato_agre!$L$129:$L$135</c:f>
              <c:numCache>
                <c:formatCode>0</c:formatCode>
                <c:ptCount val="7"/>
                <c:pt idx="0">
                  <c:v>2</c:v>
                </c:pt>
                <c:pt idx="1">
                  <c:v>1</c:v>
                </c:pt>
                <c:pt idx="2">
                  <c:v>20</c:v>
                </c:pt>
                <c:pt idx="3">
                  <c:v>3</c:v>
                </c:pt>
                <c:pt idx="4">
                  <c:v>0</c:v>
                </c:pt>
                <c:pt idx="5">
                  <c:v>0</c:v>
                </c:pt>
                <c:pt idx="6">
                  <c:v>0</c:v>
                </c:pt>
              </c:numCache>
            </c:numRef>
          </c:val>
          <c:extLst>
            <c:ext xmlns:c16="http://schemas.microsoft.com/office/drawing/2014/chart" uri="{C3380CC4-5D6E-409C-BE32-E72D297353CC}">
              <c16:uniqueId val="{00000000-09E1-45B3-B579-E4433D331792}"/>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Rp_Maltrato_agre!$K$129:$K$135</c:f>
              <c:strCache>
                <c:ptCount val="7"/>
                <c:pt idx="0">
                  <c:v>Indígena</c:v>
                </c:pt>
                <c:pt idx="1">
                  <c:v>Blanco</c:v>
                </c:pt>
                <c:pt idx="2">
                  <c:v>Mestizo</c:v>
                </c:pt>
                <c:pt idx="3">
                  <c:v>Afroecuatoriano</c:v>
                </c:pt>
                <c:pt idx="4">
                  <c:v>Montuvio</c:v>
                </c:pt>
                <c:pt idx="5">
                  <c:v>Otros, no identificados</c:v>
                </c:pt>
                <c:pt idx="6">
                  <c:v>Ignorado</c:v>
                </c:pt>
              </c:strCache>
            </c:strRef>
          </c:cat>
          <c:val>
            <c:numRef>
              <c:f>Rp_Maltrato_agre!$M$129:$M$135</c:f>
              <c:numCache>
                <c:formatCode>0</c:formatCode>
                <c:ptCount val="7"/>
                <c:pt idx="0">
                  <c:v>0</c:v>
                </c:pt>
                <c:pt idx="1">
                  <c:v>0</c:v>
                </c:pt>
                <c:pt idx="2">
                  <c:v>18</c:v>
                </c:pt>
                <c:pt idx="3">
                  <c:v>1</c:v>
                </c:pt>
                <c:pt idx="4">
                  <c:v>0</c:v>
                </c:pt>
                <c:pt idx="5">
                  <c:v>0</c:v>
                </c:pt>
                <c:pt idx="6">
                  <c:v>1</c:v>
                </c:pt>
              </c:numCache>
            </c:numRef>
          </c:val>
          <c:extLst>
            <c:ext xmlns:c16="http://schemas.microsoft.com/office/drawing/2014/chart" uri="{C3380CC4-5D6E-409C-BE32-E72D297353CC}">
              <c16:uniqueId val="{00000001-09E1-45B3-B579-E4433D331792}"/>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Rp_Maltrato_agre!$K$129:$K$135</c:f>
              <c:strCache>
                <c:ptCount val="7"/>
                <c:pt idx="0">
                  <c:v>Indígena</c:v>
                </c:pt>
                <c:pt idx="1">
                  <c:v>Blanco</c:v>
                </c:pt>
                <c:pt idx="2">
                  <c:v>Mestizo</c:v>
                </c:pt>
                <c:pt idx="3">
                  <c:v>Afroecuatoriano</c:v>
                </c:pt>
                <c:pt idx="4">
                  <c:v>Montuvio</c:v>
                </c:pt>
                <c:pt idx="5">
                  <c:v>Otros, no identificados</c:v>
                </c:pt>
                <c:pt idx="6">
                  <c:v>Ignorado</c:v>
                </c:pt>
              </c:strCache>
            </c:strRef>
          </c:cat>
          <c:val>
            <c:numRef>
              <c:f>Rp_Maltrato_agre!$N$129:$N$135</c:f>
              <c:numCache>
                <c:formatCode>0</c:formatCode>
                <c:ptCount val="7"/>
                <c:pt idx="0">
                  <c:v>3</c:v>
                </c:pt>
                <c:pt idx="1">
                  <c:v>0</c:v>
                </c:pt>
                <c:pt idx="2">
                  <c:v>14</c:v>
                </c:pt>
                <c:pt idx="3">
                  <c:v>3</c:v>
                </c:pt>
                <c:pt idx="4">
                  <c:v>0</c:v>
                </c:pt>
                <c:pt idx="5">
                  <c:v>0</c:v>
                </c:pt>
                <c:pt idx="6">
                  <c:v>0</c:v>
                </c:pt>
              </c:numCache>
            </c:numRef>
          </c:val>
          <c:extLst>
            <c:ext xmlns:c16="http://schemas.microsoft.com/office/drawing/2014/chart" uri="{C3380CC4-5D6E-409C-BE32-E72D297353CC}">
              <c16:uniqueId val="{00000000-51BC-4742-ADBE-6A22651EF251}"/>
            </c:ext>
          </c:extLst>
        </c:ser>
        <c:dLbls>
          <c:dLblPos val="outEnd"/>
          <c:showLegendKey val="0"/>
          <c:showVal val="1"/>
          <c:showCatName val="0"/>
          <c:showSerName val="0"/>
          <c:showPercent val="0"/>
          <c:showBubbleSize val="0"/>
        </c:dLbls>
        <c:gapWidth val="100"/>
        <c:overlap val="-24"/>
        <c:axId val="471181824"/>
        <c:axId val="471182384"/>
      </c:barChart>
      <c:catAx>
        <c:axId val="47118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82384"/>
        <c:crosses val="autoZero"/>
        <c:auto val="1"/>
        <c:lblAlgn val="ctr"/>
        <c:lblOffset val="100"/>
        <c:noMultiLvlLbl val="0"/>
      </c:catAx>
      <c:valAx>
        <c:axId val="471182384"/>
        <c:scaling>
          <c:orientation val="minMax"/>
        </c:scaling>
        <c:delete val="1"/>
        <c:axPos val="l"/>
        <c:numFmt formatCode="0" sourceLinked="1"/>
        <c:majorTickMark val="none"/>
        <c:minorTickMark val="none"/>
        <c:tickLblPos val="nextTo"/>
        <c:crossAx val="471181824"/>
        <c:crosses val="autoZero"/>
        <c:crossBetween val="between"/>
      </c:valAx>
      <c:spPr>
        <a:noFill/>
        <a:ln>
          <a:noFill/>
        </a:ln>
        <a:effectLst/>
      </c:spPr>
    </c:plotArea>
    <c:legend>
      <c:legendPos val="b"/>
      <c:layout>
        <c:manualLayout>
          <c:xMode val="edge"/>
          <c:yMode val="edge"/>
          <c:x val="0.44125403529552654"/>
          <c:y val="0.89044459924869301"/>
          <c:w val="0.14804946475871039"/>
          <c:h val="8.80883465309779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09970175481749E-2"/>
          <c:y val="8.0291577189214994E-2"/>
          <c:w val="0.94971819525358636"/>
          <c:h val="0.67316453592583358"/>
        </c:manualLayout>
      </c:layout>
      <c:barChart>
        <c:barDir val="col"/>
        <c:grouping val="clustered"/>
        <c:varyColors val="0"/>
        <c:ser>
          <c:idx val="0"/>
          <c:order val="0"/>
          <c:tx>
            <c:strRef>
              <c:f>Rp_Maltrato_agre!$L$13</c:f>
              <c:strCache>
                <c:ptCount val="1"/>
                <c:pt idx="0">
                  <c:v>2016</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Rp_Maltrato_agre!$K$136</c:f>
              <c:strCache>
                <c:ptCount val="1"/>
                <c:pt idx="0">
                  <c:v>hasta los 12 años</c:v>
                </c:pt>
              </c:strCache>
            </c:strRef>
          </c:cat>
          <c:val>
            <c:numRef>
              <c:f>Rp_Maltrato_agre!$L$136</c:f>
              <c:numCache>
                <c:formatCode>0</c:formatCode>
                <c:ptCount val="1"/>
                <c:pt idx="0">
                  <c:v>26</c:v>
                </c:pt>
              </c:numCache>
            </c:numRef>
          </c:val>
          <c:extLst>
            <c:ext xmlns:c16="http://schemas.microsoft.com/office/drawing/2014/chart" uri="{C3380CC4-5D6E-409C-BE32-E72D297353CC}">
              <c16:uniqueId val="{00000000-354D-4520-AC8E-BB54952442CB}"/>
            </c:ext>
          </c:extLst>
        </c:ser>
        <c:ser>
          <c:idx val="1"/>
          <c:order val="1"/>
          <c:tx>
            <c:strRef>
              <c:f>Rp_Maltrato_agre!$M$13</c:f>
              <c:strCache>
                <c:ptCount val="1"/>
                <c:pt idx="0">
                  <c:v>2017</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Rp_Maltrato_agre!$K$136</c:f>
              <c:strCache>
                <c:ptCount val="1"/>
                <c:pt idx="0">
                  <c:v>hasta los 12 años</c:v>
                </c:pt>
              </c:strCache>
            </c:strRef>
          </c:cat>
          <c:val>
            <c:numRef>
              <c:f>Rp_Maltrato_agre!$M$136</c:f>
              <c:numCache>
                <c:formatCode>0</c:formatCode>
                <c:ptCount val="1"/>
                <c:pt idx="0">
                  <c:v>20</c:v>
                </c:pt>
              </c:numCache>
            </c:numRef>
          </c:val>
          <c:extLst>
            <c:ext xmlns:c16="http://schemas.microsoft.com/office/drawing/2014/chart" uri="{C3380CC4-5D6E-409C-BE32-E72D297353CC}">
              <c16:uniqueId val="{00000001-354D-4520-AC8E-BB54952442CB}"/>
            </c:ext>
          </c:extLst>
        </c:ser>
        <c:ser>
          <c:idx val="2"/>
          <c:order val="2"/>
          <c:tx>
            <c:strRef>
              <c:f>Rp_Maltrato_agre!$N$13</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Rp_Maltrato_agre!$K$136</c:f>
              <c:strCache>
                <c:ptCount val="1"/>
                <c:pt idx="0">
                  <c:v>hasta los 12 años</c:v>
                </c:pt>
              </c:strCache>
            </c:strRef>
          </c:cat>
          <c:val>
            <c:numRef>
              <c:f>Rp_Maltrato_agre!$N$136</c:f>
              <c:numCache>
                <c:formatCode>0</c:formatCode>
                <c:ptCount val="1"/>
                <c:pt idx="0">
                  <c:v>20</c:v>
                </c:pt>
              </c:numCache>
            </c:numRef>
          </c:val>
          <c:extLst>
            <c:ext xmlns:c16="http://schemas.microsoft.com/office/drawing/2014/chart" uri="{C3380CC4-5D6E-409C-BE32-E72D297353CC}">
              <c16:uniqueId val="{00000000-FA24-4179-B171-931D2EBDCFA2}"/>
            </c:ext>
          </c:extLst>
        </c:ser>
        <c:dLbls>
          <c:dLblPos val="outEnd"/>
          <c:showLegendKey val="0"/>
          <c:showVal val="1"/>
          <c:showCatName val="0"/>
          <c:showSerName val="0"/>
          <c:showPercent val="0"/>
          <c:showBubbleSize val="0"/>
        </c:dLbls>
        <c:gapWidth val="100"/>
        <c:overlap val="-24"/>
        <c:axId val="471186304"/>
        <c:axId val="471186864"/>
      </c:barChart>
      <c:catAx>
        <c:axId val="47118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86864"/>
        <c:crosses val="autoZero"/>
        <c:auto val="1"/>
        <c:lblAlgn val="ctr"/>
        <c:lblOffset val="100"/>
        <c:noMultiLvlLbl val="0"/>
      </c:catAx>
      <c:valAx>
        <c:axId val="471186864"/>
        <c:scaling>
          <c:orientation val="minMax"/>
        </c:scaling>
        <c:delete val="1"/>
        <c:axPos val="l"/>
        <c:numFmt formatCode="0" sourceLinked="1"/>
        <c:majorTickMark val="none"/>
        <c:minorTickMark val="none"/>
        <c:tickLblPos val="nextTo"/>
        <c:crossAx val="471186304"/>
        <c:crosses val="autoZero"/>
        <c:crossBetween val="between"/>
      </c:valAx>
      <c:spPr>
        <a:noFill/>
        <a:ln>
          <a:noFill/>
        </a:ln>
        <a:effectLst/>
      </c:spPr>
    </c:plotArea>
    <c:legend>
      <c:legendPos val="b"/>
      <c:layout>
        <c:manualLayout>
          <c:xMode val="edge"/>
          <c:yMode val="edge"/>
          <c:x val="0.44125403529552654"/>
          <c:y val="0.89044459924869301"/>
          <c:w val="0.1469347552055453"/>
          <c:h val="9.767633317978745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Rp_Enfermedad_ITE!$K$39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Rp_Enfermedad_ITE!$J$45:$J$53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Rp_Enfermedad_ITE!$K$45:$K$53</c:f>
              <c:numCache>
                <c:formatCode>#,##0</c:formatCode>
                <c:ptCount val="9"/>
                <c:pt idx="0">
                  <c:v>24</c:v>
                </c:pt>
                <c:pt idx="1">
                  <c:v>7</c:v>
                </c:pt>
                <c:pt idx="2">
                  <c:v>7</c:v>
                </c:pt>
                <c:pt idx="3">
                  <c:v>3</c:v>
                </c:pt>
                <c:pt idx="4">
                  <c:v>3</c:v>
                </c:pt>
                <c:pt idx="5">
                  <c:v>2651</c:v>
                </c:pt>
                <c:pt idx="6">
                  <c:v>5</c:v>
                </c:pt>
                <c:pt idx="7">
                  <c:v>291</c:v>
                </c:pt>
                <c:pt idx="8">
                  <c:v>132</c:v>
                </c:pt>
              </c:numCache>
            </c:numRef>
          </c:val>
          <c:extLst>
            <c:ext xmlns:c16="http://schemas.microsoft.com/office/drawing/2014/chart" uri="{C3380CC4-5D6E-409C-BE32-E72D297353CC}">
              <c16:uniqueId val="{00000000-F39F-48CA-A7B8-FEBDF8721A85}"/>
            </c:ext>
          </c:extLst>
        </c:ser>
        <c:ser>
          <c:idx val="1"/>
          <c:order val="1"/>
          <c:tx>
            <c:strRef>
              <c:f>Rp_Enfermedad_ITE!$L$39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Rp_Enfermedad_ITE!$J$45:$J$53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Rp_Enfermedad_ITE!$L$45:$L$53</c:f>
              <c:numCache>
                <c:formatCode>#,##0</c:formatCode>
                <c:ptCount val="9"/>
                <c:pt idx="0">
                  <c:v>35</c:v>
                </c:pt>
                <c:pt idx="1">
                  <c:v>9</c:v>
                </c:pt>
                <c:pt idx="2">
                  <c:v>8</c:v>
                </c:pt>
                <c:pt idx="3">
                  <c:v>5</c:v>
                </c:pt>
                <c:pt idx="4">
                  <c:v>6</c:v>
                </c:pt>
                <c:pt idx="5">
                  <c:v>2722</c:v>
                </c:pt>
                <c:pt idx="6">
                  <c:v>2</c:v>
                </c:pt>
                <c:pt idx="7">
                  <c:v>278</c:v>
                </c:pt>
                <c:pt idx="8">
                  <c:v>170</c:v>
                </c:pt>
              </c:numCache>
            </c:numRef>
          </c:val>
          <c:extLst>
            <c:ext xmlns:c16="http://schemas.microsoft.com/office/drawing/2014/chart" uri="{C3380CC4-5D6E-409C-BE32-E72D297353CC}">
              <c16:uniqueId val="{00000001-F39F-48CA-A7B8-FEBDF8721A85}"/>
            </c:ext>
          </c:extLst>
        </c:ser>
        <c:ser>
          <c:idx val="2"/>
          <c:order val="2"/>
          <c:tx>
            <c:strRef>
              <c:f>Rp_Enfermedad_ITE!$M$39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Rp_Enfermedad_ITE!$J$45:$J$53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Rp_Enfermedad_ITE!$M$45:$M$53</c:f>
              <c:numCache>
                <c:formatCode>#,##0</c:formatCode>
                <c:ptCount val="9"/>
                <c:pt idx="0">
                  <c:v>43</c:v>
                </c:pt>
                <c:pt idx="1">
                  <c:v>16</c:v>
                </c:pt>
                <c:pt idx="2">
                  <c:v>11</c:v>
                </c:pt>
                <c:pt idx="3">
                  <c:v>1</c:v>
                </c:pt>
                <c:pt idx="4">
                  <c:v>4</c:v>
                </c:pt>
                <c:pt idx="5">
                  <c:v>2833</c:v>
                </c:pt>
                <c:pt idx="6">
                  <c:v>4</c:v>
                </c:pt>
                <c:pt idx="7">
                  <c:v>217</c:v>
                </c:pt>
                <c:pt idx="8">
                  <c:v>256</c:v>
                </c:pt>
              </c:numCache>
            </c:numRef>
          </c:val>
          <c:extLst>
            <c:ext xmlns:c16="http://schemas.microsoft.com/office/drawing/2014/chart" uri="{C3380CC4-5D6E-409C-BE32-E72D297353CC}">
              <c16:uniqueId val="{00000000-7EDF-40C7-BBB1-0ED2EAF3278F}"/>
            </c:ext>
          </c:extLst>
        </c:ser>
        <c:dLbls>
          <c:dLblPos val="outEnd"/>
          <c:showLegendKey val="0"/>
          <c:showVal val="1"/>
          <c:showCatName val="0"/>
          <c:showSerName val="0"/>
          <c:showPercent val="0"/>
          <c:showBubbleSize val="0"/>
        </c:dLbls>
        <c:gapWidth val="100"/>
        <c:overlap val="-24"/>
        <c:axId val="471190784"/>
        <c:axId val="471191344"/>
      </c:barChart>
      <c:catAx>
        <c:axId val="47119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91344"/>
        <c:crosses val="autoZero"/>
        <c:auto val="1"/>
        <c:lblAlgn val="ctr"/>
        <c:lblOffset val="100"/>
        <c:noMultiLvlLbl val="0"/>
      </c:catAx>
      <c:valAx>
        <c:axId val="471191344"/>
        <c:scaling>
          <c:orientation val="minMax"/>
        </c:scaling>
        <c:delete val="1"/>
        <c:axPos val="l"/>
        <c:numFmt formatCode="#,##0" sourceLinked="1"/>
        <c:majorTickMark val="none"/>
        <c:minorTickMark val="none"/>
        <c:tickLblPos val="nextTo"/>
        <c:crossAx val="471190784"/>
        <c:crosses val="autoZero"/>
        <c:crossBetween val="between"/>
      </c:valAx>
      <c:spPr>
        <a:noFill/>
        <a:ln>
          <a:noFill/>
        </a:ln>
        <a:effectLst/>
      </c:spPr>
    </c:plotArea>
    <c:legend>
      <c:legendPos val="b"/>
      <c:layout>
        <c:manualLayout>
          <c:xMode val="edge"/>
          <c:yMode val="edge"/>
          <c:x val="0.44125403529552654"/>
          <c:y val="0.89044459924869301"/>
          <c:w val="0.12987468071016364"/>
          <c:h val="7.055658085798251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Rp_Enfermedad_ITE!$J$101:$J$109</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Rp_Enfermedad_ITE!$K$101:$K$109</c:f>
              <c:numCache>
                <c:formatCode>#,##0</c:formatCode>
                <c:ptCount val="9"/>
                <c:pt idx="0">
                  <c:v>12</c:v>
                </c:pt>
                <c:pt idx="1">
                  <c:v>13</c:v>
                </c:pt>
                <c:pt idx="2">
                  <c:v>21</c:v>
                </c:pt>
                <c:pt idx="3">
                  <c:v>9</c:v>
                </c:pt>
                <c:pt idx="4">
                  <c:v>9</c:v>
                </c:pt>
                <c:pt idx="5">
                  <c:v>681</c:v>
                </c:pt>
                <c:pt idx="6">
                  <c:v>7</c:v>
                </c:pt>
                <c:pt idx="7">
                  <c:v>1</c:v>
                </c:pt>
                <c:pt idx="8">
                  <c:v>29</c:v>
                </c:pt>
              </c:numCache>
            </c:numRef>
          </c:val>
          <c:extLst>
            <c:ext xmlns:c16="http://schemas.microsoft.com/office/drawing/2014/chart" uri="{C3380CC4-5D6E-409C-BE32-E72D297353CC}">
              <c16:uniqueId val="{00000000-0A67-47F8-B12D-56FDD4D473E8}"/>
            </c:ext>
          </c:extLst>
        </c:ser>
        <c:ser>
          <c:idx val="1"/>
          <c:order val="1"/>
          <c:tx>
            <c:strRef>
              <c:f>Rp_Enfermedad_ITE!$L$95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Rp_Enfermedad_ITE!$J$101:$J$109</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Rp_Enfermedad_ITE!$L$101:$L$109</c:f>
              <c:numCache>
                <c:formatCode>#,##0</c:formatCode>
                <c:ptCount val="9"/>
                <c:pt idx="0">
                  <c:v>11</c:v>
                </c:pt>
                <c:pt idx="1">
                  <c:v>25</c:v>
                </c:pt>
                <c:pt idx="2">
                  <c:v>33</c:v>
                </c:pt>
                <c:pt idx="3">
                  <c:v>22</c:v>
                </c:pt>
                <c:pt idx="4">
                  <c:v>13</c:v>
                </c:pt>
                <c:pt idx="5">
                  <c:v>691</c:v>
                </c:pt>
                <c:pt idx="6">
                  <c:v>16</c:v>
                </c:pt>
                <c:pt idx="7">
                  <c:v>2</c:v>
                </c:pt>
                <c:pt idx="8">
                  <c:v>34</c:v>
                </c:pt>
              </c:numCache>
            </c:numRef>
          </c:val>
          <c:extLst>
            <c:ext xmlns:c16="http://schemas.microsoft.com/office/drawing/2014/chart" uri="{C3380CC4-5D6E-409C-BE32-E72D297353CC}">
              <c16:uniqueId val="{00000001-0A67-47F8-B12D-56FDD4D473E8}"/>
            </c:ext>
          </c:extLst>
        </c:ser>
        <c:ser>
          <c:idx val="2"/>
          <c:order val="2"/>
          <c:tx>
            <c:strRef>
              <c:f>Rp_Enfermedad_ITE!$M$95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Rp_Enfermedad_ITE!$J$101:$J$109</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Rp_Enfermedad_ITE!$M$101:$M$109</c:f>
              <c:numCache>
                <c:formatCode>#,##0</c:formatCode>
                <c:ptCount val="9"/>
                <c:pt idx="0">
                  <c:v>17</c:v>
                </c:pt>
                <c:pt idx="1">
                  <c:v>20</c:v>
                </c:pt>
                <c:pt idx="2">
                  <c:v>18</c:v>
                </c:pt>
                <c:pt idx="3">
                  <c:v>14</c:v>
                </c:pt>
                <c:pt idx="4">
                  <c:v>11</c:v>
                </c:pt>
                <c:pt idx="5">
                  <c:v>709</c:v>
                </c:pt>
                <c:pt idx="6">
                  <c:v>7</c:v>
                </c:pt>
                <c:pt idx="7">
                  <c:v>3</c:v>
                </c:pt>
                <c:pt idx="8">
                  <c:v>26</c:v>
                </c:pt>
              </c:numCache>
            </c:numRef>
          </c:val>
          <c:extLst>
            <c:ext xmlns:c16="http://schemas.microsoft.com/office/drawing/2014/chart" uri="{C3380CC4-5D6E-409C-BE32-E72D297353CC}">
              <c16:uniqueId val="{00000000-A04C-49F3-A23E-2BDB639A8B0A}"/>
            </c:ext>
          </c:extLst>
        </c:ser>
        <c:dLbls>
          <c:dLblPos val="outEnd"/>
          <c:showLegendKey val="0"/>
          <c:showVal val="1"/>
          <c:showCatName val="0"/>
          <c:showSerName val="0"/>
          <c:showPercent val="0"/>
          <c:showBubbleSize val="0"/>
        </c:dLbls>
        <c:gapWidth val="100"/>
        <c:overlap val="-24"/>
        <c:axId val="471195264"/>
        <c:axId val="471195824"/>
      </c:barChart>
      <c:catAx>
        <c:axId val="47119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95824"/>
        <c:crosses val="autoZero"/>
        <c:auto val="1"/>
        <c:lblAlgn val="ctr"/>
        <c:lblOffset val="100"/>
        <c:noMultiLvlLbl val="0"/>
      </c:catAx>
      <c:valAx>
        <c:axId val="4711958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95264"/>
        <c:crosses val="autoZero"/>
        <c:crossBetween val="between"/>
      </c:valAx>
      <c:spPr>
        <a:noFill/>
        <a:ln>
          <a:noFill/>
        </a:ln>
        <a:effectLst/>
      </c:spPr>
    </c:plotArea>
    <c:legend>
      <c:legendPos val="b"/>
      <c:layout>
        <c:manualLayout>
          <c:xMode val="edge"/>
          <c:yMode val="edge"/>
          <c:x val="0.44125403529552654"/>
          <c:y val="0.89044459924869301"/>
          <c:w val="0.1363093306051989"/>
          <c:h val="7.909811019523790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Rp_Enfermedad_ITE!$K$39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Rp_Enfermedad_ITE!$J$54:$J$60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Rp_Enfermedad_ITE!$K$54:$K$60</c:f>
              <c:numCache>
                <c:formatCode>#,##0</c:formatCode>
                <c:ptCount val="7"/>
                <c:pt idx="0">
                  <c:v>33</c:v>
                </c:pt>
                <c:pt idx="1">
                  <c:v>96</c:v>
                </c:pt>
                <c:pt idx="2">
                  <c:v>45</c:v>
                </c:pt>
                <c:pt idx="3">
                  <c:v>816</c:v>
                </c:pt>
                <c:pt idx="4">
                  <c:v>1531</c:v>
                </c:pt>
                <c:pt idx="5">
                  <c:v>499</c:v>
                </c:pt>
                <c:pt idx="6">
                  <c:v>103</c:v>
                </c:pt>
              </c:numCache>
            </c:numRef>
          </c:val>
          <c:extLst>
            <c:ext xmlns:c16="http://schemas.microsoft.com/office/drawing/2014/chart" uri="{C3380CC4-5D6E-409C-BE32-E72D297353CC}">
              <c16:uniqueId val="{00000000-793E-4D22-AC77-CF940E30F8A3}"/>
            </c:ext>
          </c:extLst>
        </c:ser>
        <c:ser>
          <c:idx val="1"/>
          <c:order val="1"/>
          <c:tx>
            <c:strRef>
              <c:f>Rp_Enfermedad_ITE!$L$39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Rp_Enfermedad_ITE!$J$54:$J$60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Rp_Enfermedad_ITE!$L$54:$L$60</c:f>
              <c:numCache>
                <c:formatCode>#,##0</c:formatCode>
                <c:ptCount val="7"/>
                <c:pt idx="0">
                  <c:v>77</c:v>
                </c:pt>
                <c:pt idx="1">
                  <c:v>76</c:v>
                </c:pt>
                <c:pt idx="2">
                  <c:v>50</c:v>
                </c:pt>
                <c:pt idx="3">
                  <c:v>772</c:v>
                </c:pt>
                <c:pt idx="4">
                  <c:v>1516</c:v>
                </c:pt>
                <c:pt idx="5">
                  <c:v>636</c:v>
                </c:pt>
                <c:pt idx="6">
                  <c:v>108</c:v>
                </c:pt>
              </c:numCache>
            </c:numRef>
          </c:val>
          <c:extLst>
            <c:ext xmlns:c16="http://schemas.microsoft.com/office/drawing/2014/chart" uri="{C3380CC4-5D6E-409C-BE32-E72D297353CC}">
              <c16:uniqueId val="{00000001-793E-4D22-AC77-CF940E30F8A3}"/>
            </c:ext>
          </c:extLst>
        </c:ser>
        <c:ser>
          <c:idx val="2"/>
          <c:order val="2"/>
          <c:tx>
            <c:strRef>
              <c:f>Rp_Enfermedad_ITE!$M$39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Rp_Enfermedad_ITE!$J$54:$J$60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Rp_Enfermedad_ITE!$M$54:$M$60</c:f>
              <c:numCache>
                <c:formatCode>#,##0</c:formatCode>
                <c:ptCount val="7"/>
                <c:pt idx="0">
                  <c:v>77</c:v>
                </c:pt>
                <c:pt idx="1">
                  <c:v>83</c:v>
                </c:pt>
                <c:pt idx="2">
                  <c:v>56</c:v>
                </c:pt>
                <c:pt idx="3">
                  <c:v>780</c:v>
                </c:pt>
                <c:pt idx="4">
                  <c:v>1642</c:v>
                </c:pt>
                <c:pt idx="5">
                  <c:v>648</c:v>
                </c:pt>
                <c:pt idx="6">
                  <c:v>99</c:v>
                </c:pt>
              </c:numCache>
            </c:numRef>
          </c:val>
          <c:extLst>
            <c:ext xmlns:c16="http://schemas.microsoft.com/office/drawing/2014/chart" uri="{C3380CC4-5D6E-409C-BE32-E72D297353CC}">
              <c16:uniqueId val="{00000000-9D8E-4307-972F-125DE972BB87}"/>
            </c:ext>
          </c:extLst>
        </c:ser>
        <c:dLbls>
          <c:dLblPos val="outEnd"/>
          <c:showLegendKey val="0"/>
          <c:showVal val="1"/>
          <c:showCatName val="0"/>
          <c:showSerName val="0"/>
          <c:showPercent val="0"/>
          <c:showBubbleSize val="0"/>
        </c:dLbls>
        <c:gapWidth val="100"/>
        <c:overlap val="-24"/>
        <c:axId val="471199744"/>
        <c:axId val="471200304"/>
      </c:barChart>
      <c:catAx>
        <c:axId val="47119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00304"/>
        <c:crosses val="autoZero"/>
        <c:auto val="1"/>
        <c:lblAlgn val="ctr"/>
        <c:lblOffset val="100"/>
        <c:noMultiLvlLbl val="0"/>
      </c:catAx>
      <c:valAx>
        <c:axId val="4712003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199744"/>
        <c:crosses val="autoZero"/>
        <c:crossBetween val="between"/>
      </c:valAx>
      <c:spPr>
        <a:noFill/>
        <a:ln>
          <a:noFill/>
        </a:ln>
        <a:effectLst/>
      </c:spPr>
    </c:plotArea>
    <c:legend>
      <c:legendPos val="b"/>
      <c:layout>
        <c:manualLayout>
          <c:xMode val="edge"/>
          <c:yMode val="edge"/>
          <c:x val="0.44125403529552654"/>
          <c:y val="0.89044459924869301"/>
          <c:w val="0.12885524881515104"/>
          <c:h val="5.002262624533507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100">
                <a:latin typeface="Garamond" panose="02020404030301010803" pitchFamily="18" charset="0"/>
              </a:rPr>
              <a:t>Tipología</a:t>
            </a:r>
            <a:r>
              <a:rPr lang="en-US" sz="1100" baseline="0">
                <a:latin typeface="Garamond" panose="02020404030301010803" pitchFamily="18" charset="0"/>
              </a:rPr>
              <a:t> de hogar en los que viven NNA</a:t>
            </a:r>
            <a:endParaRPr lang="en-US" sz="1100">
              <a:latin typeface="Garamond" panose="02020404030301010803" pitchFamily="18" charset="0"/>
            </a:endParaRPr>
          </a:p>
        </c:rich>
      </c:tx>
      <c:layout>
        <c:manualLayout>
          <c:xMode val="edge"/>
          <c:yMode val="edge"/>
          <c:x val="0.31782633420822398"/>
          <c:y val="1.851851851851851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ES"/>
        </a:p>
      </c:txPr>
    </c:title>
    <c:autoTitleDeleted val="0"/>
    <c:plotArea>
      <c:layout>
        <c:manualLayout>
          <c:layoutTarget val="inner"/>
          <c:xMode val="edge"/>
          <c:yMode val="edge"/>
          <c:x val="0.33138123018571886"/>
          <c:y val="0.14097250261264332"/>
          <c:w val="0.30021638684436486"/>
          <c:h val="0.7208323363221067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5FC-4052-9981-8DDA51136DDF}"/>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5FC-4052-9981-8DDA51136DDF}"/>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5FC-4052-9981-8DDA51136DDF}"/>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5FC-4052-9981-8DDA51136D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Tipos_hogar!$B$45:$B$48</c:f>
              <c:strCache>
                <c:ptCount val="4"/>
                <c:pt idx="0">
                  <c:v>Con madre y/o padre</c:v>
                </c:pt>
                <c:pt idx="1">
                  <c:v>Nucleares</c:v>
                </c:pt>
                <c:pt idx="2">
                  <c:v>Extendido</c:v>
                </c:pt>
                <c:pt idx="3">
                  <c:v>Compuesto</c:v>
                </c:pt>
              </c:strCache>
            </c:strRef>
          </c:cat>
          <c:val>
            <c:numRef>
              <c:f>Tipos_hogar!$D$45:$D$48</c:f>
              <c:numCache>
                <c:formatCode>0.00%</c:formatCode>
                <c:ptCount val="4"/>
                <c:pt idx="0">
                  <c:v>0.19295799065962582</c:v>
                </c:pt>
                <c:pt idx="1">
                  <c:v>0.48371155112121439</c:v>
                </c:pt>
                <c:pt idx="2">
                  <c:v>0.29316207641262648</c:v>
                </c:pt>
                <c:pt idx="3">
                  <c:v>3.0168381806533265E-2</c:v>
                </c:pt>
              </c:numCache>
            </c:numRef>
          </c:val>
          <c:extLst>
            <c:ext xmlns:c16="http://schemas.microsoft.com/office/drawing/2014/chart" uri="{C3380CC4-5D6E-409C-BE32-E72D297353CC}">
              <c16:uniqueId val="{00000008-F5FC-4052-9981-8DDA51136DDF}"/>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Rp_Enfermedad_ITE!$J$110:$J$115</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Rp_Enfermedad_ITE!$K$110:$K$115</c:f>
              <c:numCache>
                <c:formatCode>#,##0</c:formatCode>
                <c:ptCount val="6"/>
                <c:pt idx="0">
                  <c:v>9</c:v>
                </c:pt>
                <c:pt idx="1">
                  <c:v>6</c:v>
                </c:pt>
                <c:pt idx="2">
                  <c:v>174</c:v>
                </c:pt>
                <c:pt idx="3">
                  <c:v>371</c:v>
                </c:pt>
                <c:pt idx="4">
                  <c:v>184</c:v>
                </c:pt>
                <c:pt idx="5">
                  <c:v>38</c:v>
                </c:pt>
              </c:numCache>
            </c:numRef>
          </c:val>
          <c:extLst>
            <c:ext xmlns:c16="http://schemas.microsoft.com/office/drawing/2014/chart" uri="{C3380CC4-5D6E-409C-BE32-E72D297353CC}">
              <c16:uniqueId val="{00000000-0F77-46F7-9461-59B774ADEB23}"/>
            </c:ext>
          </c:extLst>
        </c:ser>
        <c:ser>
          <c:idx val="1"/>
          <c:order val="1"/>
          <c:tx>
            <c:strRef>
              <c:f>Rp_Enfermedad_ITE!$L$95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Rp_Enfermedad_ITE!$J$110:$J$115</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Rp_Enfermedad_ITE!$L$110:$L$115</c:f>
              <c:numCache>
                <c:formatCode>#,##0</c:formatCode>
                <c:ptCount val="6"/>
                <c:pt idx="0">
                  <c:v>6</c:v>
                </c:pt>
                <c:pt idx="1">
                  <c:v>2</c:v>
                </c:pt>
                <c:pt idx="2">
                  <c:v>205</c:v>
                </c:pt>
                <c:pt idx="3">
                  <c:v>387</c:v>
                </c:pt>
                <c:pt idx="4">
                  <c:v>203</c:v>
                </c:pt>
                <c:pt idx="5">
                  <c:v>44</c:v>
                </c:pt>
              </c:numCache>
            </c:numRef>
          </c:val>
          <c:extLst>
            <c:ext xmlns:c16="http://schemas.microsoft.com/office/drawing/2014/chart" uri="{C3380CC4-5D6E-409C-BE32-E72D297353CC}">
              <c16:uniqueId val="{00000001-0F77-46F7-9461-59B774ADEB23}"/>
            </c:ext>
          </c:extLst>
        </c:ser>
        <c:ser>
          <c:idx val="2"/>
          <c:order val="2"/>
          <c:tx>
            <c:strRef>
              <c:f>Rp_Enfermedad_ITE!$M$95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Rp_Enfermedad_ITE!$J$110:$J$115</c:f>
              <c:strCache>
                <c:ptCount val="6"/>
                <c:pt idx="0">
                  <c:v>De 1  hata los 11 años</c:v>
                </c:pt>
                <c:pt idx="1">
                  <c:v>De 12 a 17 años</c:v>
                </c:pt>
                <c:pt idx="2">
                  <c:v>De 18 a 29 años</c:v>
                </c:pt>
                <c:pt idx="3">
                  <c:v>De 30 a 45 años</c:v>
                </c:pt>
                <c:pt idx="4">
                  <c:v>De 46 a 64 años</c:v>
                </c:pt>
                <c:pt idx="5">
                  <c:v>De 65 a más años</c:v>
                </c:pt>
              </c:strCache>
            </c:strRef>
          </c:cat>
          <c:val>
            <c:numRef>
              <c:f>Rp_Enfermedad_ITE!$M$110:$M$115</c:f>
              <c:numCache>
                <c:formatCode>#,##0</c:formatCode>
                <c:ptCount val="6"/>
                <c:pt idx="0">
                  <c:v>5</c:v>
                </c:pt>
                <c:pt idx="1">
                  <c:v>4</c:v>
                </c:pt>
                <c:pt idx="2">
                  <c:v>167</c:v>
                </c:pt>
                <c:pt idx="3">
                  <c:v>401</c:v>
                </c:pt>
                <c:pt idx="4">
                  <c:v>203</c:v>
                </c:pt>
                <c:pt idx="5">
                  <c:v>45</c:v>
                </c:pt>
              </c:numCache>
            </c:numRef>
          </c:val>
          <c:extLst>
            <c:ext xmlns:c16="http://schemas.microsoft.com/office/drawing/2014/chart" uri="{C3380CC4-5D6E-409C-BE32-E72D297353CC}">
              <c16:uniqueId val="{00000000-3BDB-4178-B353-16C0EC5DC96C}"/>
            </c:ext>
          </c:extLst>
        </c:ser>
        <c:dLbls>
          <c:dLblPos val="outEnd"/>
          <c:showLegendKey val="0"/>
          <c:showVal val="1"/>
          <c:showCatName val="0"/>
          <c:showSerName val="0"/>
          <c:showPercent val="0"/>
          <c:showBubbleSize val="0"/>
        </c:dLbls>
        <c:gapWidth val="100"/>
        <c:overlap val="-24"/>
        <c:axId val="471204224"/>
        <c:axId val="471204784"/>
      </c:barChart>
      <c:catAx>
        <c:axId val="47120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04784"/>
        <c:crosses val="autoZero"/>
        <c:auto val="1"/>
        <c:lblAlgn val="ctr"/>
        <c:lblOffset val="100"/>
        <c:noMultiLvlLbl val="0"/>
      </c:catAx>
      <c:valAx>
        <c:axId val="4712047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04224"/>
        <c:crosses val="autoZero"/>
        <c:crossBetween val="between"/>
      </c:valAx>
      <c:spPr>
        <a:noFill/>
        <a:ln>
          <a:noFill/>
        </a:ln>
        <a:effectLst/>
      </c:spPr>
    </c:plotArea>
    <c:legend>
      <c:legendPos val="b"/>
      <c:layout>
        <c:manualLayout>
          <c:xMode val="edge"/>
          <c:yMode val="edge"/>
          <c:x val="0.44125403529552654"/>
          <c:y val="0.89044459924869301"/>
          <c:w val="0.13695892608903754"/>
          <c:h val="6.703633528894477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Rp_Enfermedad_ITE!$J$40:$J$44</c:f>
              <c:strCache>
                <c:ptCount val="5"/>
                <c:pt idx="0">
                  <c:v>Nacional</c:v>
                </c:pt>
                <c:pt idx="1">
                  <c:v>Urbano</c:v>
                </c:pt>
                <c:pt idx="2">
                  <c:v>Rural</c:v>
                </c:pt>
                <c:pt idx="3">
                  <c:v>Hombre</c:v>
                </c:pt>
                <c:pt idx="4">
                  <c:v>Mujer</c:v>
                </c:pt>
              </c:strCache>
            </c:strRef>
          </c:cat>
          <c:val>
            <c:numRef>
              <c:f>Rp_Enfermedad_ITE!$K$40:$K$44</c:f>
              <c:numCache>
                <c:formatCode>#,##0</c:formatCode>
                <c:ptCount val="5"/>
                <c:pt idx="0">
                  <c:v>3123</c:v>
                </c:pt>
                <c:pt idx="1">
                  <c:v>2903</c:v>
                </c:pt>
                <c:pt idx="2">
                  <c:v>220</c:v>
                </c:pt>
                <c:pt idx="3">
                  <c:v>2320</c:v>
                </c:pt>
                <c:pt idx="4">
                  <c:v>803</c:v>
                </c:pt>
              </c:numCache>
            </c:numRef>
          </c:val>
          <c:extLst>
            <c:ext xmlns:c16="http://schemas.microsoft.com/office/drawing/2014/chart" uri="{C3380CC4-5D6E-409C-BE32-E72D297353CC}">
              <c16:uniqueId val="{00000000-5FF7-46C3-811C-1C0EE145064F}"/>
            </c:ext>
          </c:extLst>
        </c:ser>
        <c:ser>
          <c:idx val="1"/>
          <c:order val="1"/>
          <c:tx>
            <c:strRef>
              <c:f>Rp_Enfermedad_ITE!$L$27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Rp_Enfermedad_ITE!$J$40:$J$44</c:f>
              <c:strCache>
                <c:ptCount val="5"/>
                <c:pt idx="0">
                  <c:v>Nacional</c:v>
                </c:pt>
                <c:pt idx="1">
                  <c:v>Urbano</c:v>
                </c:pt>
                <c:pt idx="2">
                  <c:v>Rural</c:v>
                </c:pt>
                <c:pt idx="3">
                  <c:v>Hombre</c:v>
                </c:pt>
                <c:pt idx="4">
                  <c:v>Mujer</c:v>
                </c:pt>
              </c:strCache>
            </c:strRef>
          </c:cat>
          <c:val>
            <c:numRef>
              <c:f>Rp_Enfermedad_ITE!$L$40:$L$44</c:f>
              <c:numCache>
                <c:formatCode>#,##0</c:formatCode>
                <c:ptCount val="5"/>
                <c:pt idx="0">
                  <c:v>3235</c:v>
                </c:pt>
                <c:pt idx="1">
                  <c:v>2983</c:v>
                </c:pt>
                <c:pt idx="2">
                  <c:v>252</c:v>
                </c:pt>
                <c:pt idx="3">
                  <c:v>2402</c:v>
                </c:pt>
                <c:pt idx="4">
                  <c:v>833</c:v>
                </c:pt>
              </c:numCache>
            </c:numRef>
          </c:val>
          <c:extLst>
            <c:ext xmlns:c16="http://schemas.microsoft.com/office/drawing/2014/chart" uri="{C3380CC4-5D6E-409C-BE32-E72D297353CC}">
              <c16:uniqueId val="{00000001-5FF7-46C3-811C-1C0EE145064F}"/>
            </c:ext>
          </c:extLst>
        </c:ser>
        <c:ser>
          <c:idx val="2"/>
          <c:order val="2"/>
          <c:tx>
            <c:strRef>
              <c:f>Rp_Enfermedad_ITE!$M$27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Rp_Enfermedad_ITE!$J$40:$J$44</c:f>
              <c:strCache>
                <c:ptCount val="5"/>
                <c:pt idx="0">
                  <c:v>Nacional</c:v>
                </c:pt>
                <c:pt idx="1">
                  <c:v>Urbano</c:v>
                </c:pt>
                <c:pt idx="2">
                  <c:v>Rural</c:v>
                </c:pt>
                <c:pt idx="3">
                  <c:v>Hombre</c:v>
                </c:pt>
                <c:pt idx="4">
                  <c:v>Mujer</c:v>
                </c:pt>
              </c:strCache>
            </c:strRef>
          </c:cat>
          <c:val>
            <c:numRef>
              <c:f>Rp_Enfermedad_ITE!$M$40:$M$44</c:f>
              <c:numCache>
                <c:formatCode>#,##0</c:formatCode>
                <c:ptCount val="5"/>
                <c:pt idx="0">
                  <c:v>3385</c:v>
                </c:pt>
                <c:pt idx="1">
                  <c:v>3117</c:v>
                </c:pt>
                <c:pt idx="2">
                  <c:v>268</c:v>
                </c:pt>
                <c:pt idx="3">
                  <c:v>2533</c:v>
                </c:pt>
                <c:pt idx="4">
                  <c:v>852</c:v>
                </c:pt>
              </c:numCache>
            </c:numRef>
          </c:val>
          <c:extLst>
            <c:ext xmlns:c16="http://schemas.microsoft.com/office/drawing/2014/chart" uri="{C3380CC4-5D6E-409C-BE32-E72D297353CC}">
              <c16:uniqueId val="{00000002-5FF7-46C3-811C-1C0EE145064F}"/>
            </c:ext>
          </c:extLst>
        </c:ser>
        <c:dLbls>
          <c:dLblPos val="outEnd"/>
          <c:showLegendKey val="0"/>
          <c:showVal val="1"/>
          <c:showCatName val="0"/>
          <c:showSerName val="0"/>
          <c:showPercent val="0"/>
          <c:showBubbleSize val="0"/>
        </c:dLbls>
        <c:gapWidth val="100"/>
        <c:overlap val="-24"/>
        <c:axId val="471208704"/>
        <c:axId val="471209264"/>
      </c:barChart>
      <c:catAx>
        <c:axId val="47120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09264"/>
        <c:crosses val="autoZero"/>
        <c:auto val="1"/>
        <c:lblAlgn val="ctr"/>
        <c:lblOffset val="100"/>
        <c:noMultiLvlLbl val="0"/>
      </c:catAx>
      <c:valAx>
        <c:axId val="471209264"/>
        <c:scaling>
          <c:orientation val="minMax"/>
        </c:scaling>
        <c:delete val="1"/>
        <c:axPos val="l"/>
        <c:numFmt formatCode="#,##0" sourceLinked="1"/>
        <c:majorTickMark val="none"/>
        <c:minorTickMark val="none"/>
        <c:tickLblPos val="nextTo"/>
        <c:crossAx val="471208704"/>
        <c:crosses val="autoZero"/>
        <c:crossBetween val="between"/>
      </c:valAx>
      <c:spPr>
        <a:noFill/>
        <a:ln>
          <a:noFill/>
        </a:ln>
        <a:effectLst/>
      </c:spPr>
    </c:plotArea>
    <c:legend>
      <c:legendPos val="b"/>
      <c:layout>
        <c:manualLayout>
          <c:xMode val="edge"/>
          <c:yMode val="edge"/>
          <c:x val="0.44125403529552654"/>
          <c:y val="0.89044459924869301"/>
          <c:w val="0.12817091413773429"/>
          <c:h val="8.638951265067991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Rp_Enfermedad_ITE!$K$27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Rp_Enfermedad_ITE!$J$28:$J$35</c:f>
              <c:strCache>
                <c:ptCount val="8"/>
                <c:pt idx="0">
                  <c:v>Nacional </c:v>
                </c:pt>
                <c:pt idx="1">
                  <c:v>Menores de 1 año</c:v>
                </c:pt>
                <c:pt idx="2">
                  <c:v>De 1 hasta los 11 años</c:v>
                </c:pt>
                <c:pt idx="3">
                  <c:v>De 12 hasta los 17 años</c:v>
                </c:pt>
                <c:pt idx="4">
                  <c:v>De 18 hasta los 29 años</c:v>
                </c:pt>
                <c:pt idx="5">
                  <c:v>De 30 hasta los 46 años</c:v>
                </c:pt>
                <c:pt idx="6">
                  <c:v>De 46 hasta los 64 años</c:v>
                </c:pt>
                <c:pt idx="7">
                  <c:v>De 65 a más años</c:v>
                </c:pt>
              </c:strCache>
            </c:strRef>
          </c:cat>
          <c:val>
            <c:numRef>
              <c:f>Rp_Enfermedad_ITE!$K$28:$K$35</c:f>
              <c:numCache>
                <c:formatCode>0.00</c:formatCode>
                <c:ptCount val="8"/>
                <c:pt idx="0">
                  <c:v>14.31316042267051</c:v>
                </c:pt>
                <c:pt idx="1">
                  <c:v>0</c:v>
                </c:pt>
                <c:pt idx="2" formatCode="General">
                  <c:v>6.25</c:v>
                </c:pt>
                <c:pt idx="3">
                  <c:v>2.2222222222222223</c:v>
                </c:pt>
                <c:pt idx="4">
                  <c:v>12.745098039215685</c:v>
                </c:pt>
                <c:pt idx="5">
                  <c:v>13.847158719790986</c:v>
                </c:pt>
                <c:pt idx="6">
                  <c:v>20.240480961923847</c:v>
                </c:pt>
                <c:pt idx="7">
                  <c:v>22.330097087378643</c:v>
                </c:pt>
              </c:numCache>
            </c:numRef>
          </c:val>
          <c:extLst>
            <c:ext xmlns:c16="http://schemas.microsoft.com/office/drawing/2014/chart" uri="{C3380CC4-5D6E-409C-BE32-E72D297353CC}">
              <c16:uniqueId val="{00000000-228E-4B82-BEA1-22069F24B86B}"/>
            </c:ext>
          </c:extLst>
        </c:ser>
        <c:ser>
          <c:idx val="1"/>
          <c:order val="1"/>
          <c:tx>
            <c:strRef>
              <c:f>Rp_Enfermedad_ITE!$L$27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Rp_Enfermedad_ITE!$J$28:$J$35</c:f>
              <c:strCache>
                <c:ptCount val="8"/>
                <c:pt idx="0">
                  <c:v>Nacional </c:v>
                </c:pt>
                <c:pt idx="1">
                  <c:v>Menores de 1 año</c:v>
                </c:pt>
                <c:pt idx="2">
                  <c:v>De 1 hasta los 11 años</c:v>
                </c:pt>
                <c:pt idx="3">
                  <c:v>De 12 hasta los 17 años</c:v>
                </c:pt>
                <c:pt idx="4">
                  <c:v>De 18 hasta los 29 años</c:v>
                </c:pt>
                <c:pt idx="5">
                  <c:v>De 30 hasta los 46 años</c:v>
                </c:pt>
                <c:pt idx="6">
                  <c:v>De 46 hasta los 64 años</c:v>
                </c:pt>
                <c:pt idx="7">
                  <c:v>De 65 a más años</c:v>
                </c:pt>
              </c:strCache>
            </c:strRef>
          </c:cat>
          <c:val>
            <c:numRef>
              <c:f>Rp_Enfermedad_ITE!$L$28:$L$35</c:f>
              <c:numCache>
                <c:formatCode>0.00</c:formatCode>
                <c:ptCount val="8"/>
                <c:pt idx="0">
                  <c:v>15.270479134466768</c:v>
                </c:pt>
                <c:pt idx="1">
                  <c:v>0</c:v>
                </c:pt>
                <c:pt idx="2">
                  <c:v>0</c:v>
                </c:pt>
                <c:pt idx="3">
                  <c:v>2</c:v>
                </c:pt>
                <c:pt idx="4">
                  <c:v>14.896373056994818</c:v>
                </c:pt>
                <c:pt idx="5">
                  <c:v>15.435356200527705</c:v>
                </c:pt>
                <c:pt idx="6">
                  <c:v>18.553459119496853</c:v>
                </c:pt>
                <c:pt idx="7">
                  <c:v>24.074074074074073</c:v>
                </c:pt>
              </c:numCache>
            </c:numRef>
          </c:val>
          <c:extLst>
            <c:ext xmlns:c16="http://schemas.microsoft.com/office/drawing/2014/chart" uri="{C3380CC4-5D6E-409C-BE32-E72D297353CC}">
              <c16:uniqueId val="{00000001-228E-4B82-BEA1-22069F24B86B}"/>
            </c:ext>
          </c:extLst>
        </c:ser>
        <c:ser>
          <c:idx val="2"/>
          <c:order val="2"/>
          <c:tx>
            <c:strRef>
              <c:f>Rp_Enfermedad_ITE!$M$27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Rp_Enfermedad_ITE!$J$28:$J$35</c:f>
              <c:strCache>
                <c:ptCount val="8"/>
                <c:pt idx="0">
                  <c:v>Nacional </c:v>
                </c:pt>
                <c:pt idx="1">
                  <c:v>Menores de 1 año</c:v>
                </c:pt>
                <c:pt idx="2">
                  <c:v>De 1 hasta los 11 años</c:v>
                </c:pt>
                <c:pt idx="3">
                  <c:v>De 12 hasta los 17 años</c:v>
                </c:pt>
                <c:pt idx="4">
                  <c:v>De 18 hasta los 29 años</c:v>
                </c:pt>
                <c:pt idx="5">
                  <c:v>De 30 hasta los 46 años</c:v>
                </c:pt>
                <c:pt idx="6">
                  <c:v>De 46 hasta los 64 años</c:v>
                </c:pt>
                <c:pt idx="7">
                  <c:v>De 65 a más años</c:v>
                </c:pt>
              </c:strCache>
            </c:strRef>
          </c:cat>
          <c:val>
            <c:numRef>
              <c:f>Rp_Enfermedad_ITE!$M$28:$M$35</c:f>
              <c:numCache>
                <c:formatCode>_(* #,##0.00_);_(* \(#,##0.00\);_(* "-"??_);_(@_)</c:formatCode>
                <c:ptCount val="8"/>
                <c:pt idx="0">
                  <c:v>13.97341211225997</c:v>
                </c:pt>
                <c:pt idx="1">
                  <c:v>2.5974025974025974</c:v>
                </c:pt>
                <c:pt idx="2" formatCode="0.00">
                  <c:v>0</c:v>
                </c:pt>
                <c:pt idx="3">
                  <c:v>5.3571428571428568</c:v>
                </c:pt>
                <c:pt idx="4">
                  <c:v>11.666666666666666</c:v>
                </c:pt>
                <c:pt idx="5">
                  <c:v>14.129110840438489</c:v>
                </c:pt>
                <c:pt idx="6">
                  <c:v>18.981481481481481</c:v>
                </c:pt>
                <c:pt idx="7">
                  <c:v>22.222222222222221</c:v>
                </c:pt>
              </c:numCache>
            </c:numRef>
          </c:val>
          <c:extLst>
            <c:ext xmlns:c16="http://schemas.microsoft.com/office/drawing/2014/chart" uri="{C3380CC4-5D6E-409C-BE32-E72D297353CC}">
              <c16:uniqueId val="{00000002-228E-4B82-BEA1-22069F24B86B}"/>
            </c:ext>
          </c:extLst>
        </c:ser>
        <c:dLbls>
          <c:dLblPos val="outEnd"/>
          <c:showLegendKey val="0"/>
          <c:showVal val="1"/>
          <c:showCatName val="0"/>
          <c:showSerName val="0"/>
          <c:showPercent val="0"/>
          <c:showBubbleSize val="0"/>
        </c:dLbls>
        <c:gapWidth val="100"/>
        <c:overlap val="-24"/>
        <c:axId val="471213184"/>
        <c:axId val="471213744"/>
      </c:barChart>
      <c:catAx>
        <c:axId val="47121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13744"/>
        <c:crosses val="autoZero"/>
        <c:auto val="1"/>
        <c:lblAlgn val="ctr"/>
        <c:lblOffset val="100"/>
        <c:noMultiLvlLbl val="0"/>
      </c:catAx>
      <c:valAx>
        <c:axId val="471213744"/>
        <c:scaling>
          <c:orientation val="minMax"/>
        </c:scaling>
        <c:delete val="1"/>
        <c:axPos val="l"/>
        <c:numFmt formatCode="0.00" sourceLinked="1"/>
        <c:majorTickMark val="none"/>
        <c:minorTickMark val="none"/>
        <c:tickLblPos val="nextTo"/>
        <c:crossAx val="471213184"/>
        <c:crosses val="autoZero"/>
        <c:crossBetween val="between"/>
      </c:valAx>
      <c:spPr>
        <a:noFill/>
        <a:ln>
          <a:noFill/>
        </a:ln>
        <a:effectLst/>
      </c:spPr>
    </c:plotArea>
    <c:legend>
      <c:legendPos val="b"/>
      <c:layout>
        <c:manualLayout>
          <c:xMode val="edge"/>
          <c:yMode val="edge"/>
          <c:x val="0.44125403529552654"/>
          <c:y val="0.89044459924869301"/>
          <c:w val="0.12817091413773429"/>
          <c:h val="8.638951265067991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Rp_Enfermedad_ITE!$J$96:$J$100</c:f>
              <c:strCache>
                <c:ptCount val="5"/>
                <c:pt idx="0">
                  <c:v>Nacional</c:v>
                </c:pt>
                <c:pt idx="1">
                  <c:v>Urbano</c:v>
                </c:pt>
                <c:pt idx="2">
                  <c:v>Rural</c:v>
                </c:pt>
                <c:pt idx="3">
                  <c:v>Hombre</c:v>
                </c:pt>
                <c:pt idx="4">
                  <c:v>Mujer</c:v>
                </c:pt>
              </c:strCache>
            </c:strRef>
          </c:cat>
          <c:val>
            <c:numRef>
              <c:f>Rp_Enfermedad_ITE!$K$96:$K$100</c:f>
              <c:numCache>
                <c:formatCode>#,##0</c:formatCode>
                <c:ptCount val="5"/>
                <c:pt idx="0">
                  <c:v>782</c:v>
                </c:pt>
                <c:pt idx="1">
                  <c:v>689</c:v>
                </c:pt>
                <c:pt idx="2">
                  <c:v>93</c:v>
                </c:pt>
                <c:pt idx="3">
                  <c:v>585</c:v>
                </c:pt>
                <c:pt idx="4">
                  <c:v>197</c:v>
                </c:pt>
              </c:numCache>
            </c:numRef>
          </c:val>
          <c:extLst>
            <c:ext xmlns:c16="http://schemas.microsoft.com/office/drawing/2014/chart" uri="{C3380CC4-5D6E-409C-BE32-E72D297353CC}">
              <c16:uniqueId val="{00000000-0A67-47F8-B12D-56FDD4D473E8}"/>
            </c:ext>
          </c:extLst>
        </c:ser>
        <c:ser>
          <c:idx val="1"/>
          <c:order val="1"/>
          <c:tx>
            <c:strRef>
              <c:f>Rp_Enfermedad_ITE!$L$95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Rp_Enfermedad_ITE!$J$96:$J$100</c:f>
              <c:strCache>
                <c:ptCount val="5"/>
                <c:pt idx="0">
                  <c:v>Nacional</c:v>
                </c:pt>
                <c:pt idx="1">
                  <c:v>Urbano</c:v>
                </c:pt>
                <c:pt idx="2">
                  <c:v>Rural</c:v>
                </c:pt>
                <c:pt idx="3">
                  <c:v>Hombre</c:v>
                </c:pt>
                <c:pt idx="4">
                  <c:v>Mujer</c:v>
                </c:pt>
              </c:strCache>
            </c:strRef>
          </c:cat>
          <c:val>
            <c:numRef>
              <c:f>Rp_Enfermedad_ITE!$L$96:$L$100</c:f>
              <c:numCache>
                <c:formatCode>#,##0</c:formatCode>
                <c:ptCount val="5"/>
                <c:pt idx="0">
                  <c:v>847</c:v>
                </c:pt>
                <c:pt idx="1">
                  <c:v>748</c:v>
                </c:pt>
                <c:pt idx="2">
                  <c:v>99</c:v>
                </c:pt>
                <c:pt idx="3">
                  <c:v>637</c:v>
                </c:pt>
                <c:pt idx="4">
                  <c:v>210</c:v>
                </c:pt>
              </c:numCache>
            </c:numRef>
          </c:val>
          <c:extLst>
            <c:ext xmlns:c16="http://schemas.microsoft.com/office/drawing/2014/chart" uri="{C3380CC4-5D6E-409C-BE32-E72D297353CC}">
              <c16:uniqueId val="{00000001-0A67-47F8-B12D-56FDD4D473E8}"/>
            </c:ext>
          </c:extLst>
        </c:ser>
        <c:ser>
          <c:idx val="2"/>
          <c:order val="2"/>
          <c:tx>
            <c:strRef>
              <c:f>Rp_Enfermedad_ITE!$M$95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Rp_Enfermedad_ITE!$J$96:$J$100</c:f>
              <c:strCache>
                <c:ptCount val="5"/>
                <c:pt idx="0">
                  <c:v>Nacional</c:v>
                </c:pt>
                <c:pt idx="1">
                  <c:v>Urbano</c:v>
                </c:pt>
                <c:pt idx="2">
                  <c:v>Rural</c:v>
                </c:pt>
                <c:pt idx="3">
                  <c:v>Hombre</c:v>
                </c:pt>
                <c:pt idx="4">
                  <c:v>Mujer</c:v>
                </c:pt>
              </c:strCache>
            </c:strRef>
          </c:cat>
          <c:val>
            <c:numRef>
              <c:f>Rp_Enfermedad_ITE!$M$96:$M$100</c:f>
              <c:numCache>
                <c:formatCode>#,##0</c:formatCode>
                <c:ptCount val="5"/>
                <c:pt idx="0">
                  <c:v>825</c:v>
                </c:pt>
                <c:pt idx="1">
                  <c:v>720</c:v>
                </c:pt>
                <c:pt idx="2">
                  <c:v>105</c:v>
                </c:pt>
                <c:pt idx="3">
                  <c:v>663</c:v>
                </c:pt>
                <c:pt idx="4">
                  <c:v>162</c:v>
                </c:pt>
              </c:numCache>
            </c:numRef>
          </c:val>
          <c:extLst>
            <c:ext xmlns:c16="http://schemas.microsoft.com/office/drawing/2014/chart" uri="{C3380CC4-5D6E-409C-BE32-E72D297353CC}">
              <c16:uniqueId val="{00000000-FFB7-4357-8057-83888A4098B6}"/>
            </c:ext>
          </c:extLst>
        </c:ser>
        <c:dLbls>
          <c:dLblPos val="outEnd"/>
          <c:showLegendKey val="0"/>
          <c:showVal val="1"/>
          <c:showCatName val="0"/>
          <c:showSerName val="0"/>
          <c:showPercent val="0"/>
          <c:showBubbleSize val="0"/>
        </c:dLbls>
        <c:gapWidth val="100"/>
        <c:overlap val="-24"/>
        <c:axId val="471217664"/>
        <c:axId val="471218224"/>
      </c:barChart>
      <c:catAx>
        <c:axId val="47121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18224"/>
        <c:crosses val="autoZero"/>
        <c:auto val="1"/>
        <c:lblAlgn val="ctr"/>
        <c:lblOffset val="100"/>
        <c:noMultiLvlLbl val="0"/>
      </c:catAx>
      <c:valAx>
        <c:axId val="4712182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17664"/>
        <c:crosses val="autoZero"/>
        <c:crossBetween val="between"/>
      </c:valAx>
      <c:spPr>
        <a:noFill/>
        <a:ln>
          <a:noFill/>
        </a:ln>
        <a:effectLst/>
      </c:spPr>
    </c:plotArea>
    <c:legend>
      <c:legendPos val="b"/>
      <c:layout>
        <c:manualLayout>
          <c:xMode val="edge"/>
          <c:yMode val="edge"/>
          <c:x val="0.44125403529552654"/>
          <c:y val="0.89044459924869301"/>
          <c:w val="0.1361914380129581"/>
          <c:h val="8.209156458526975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Rp_Enfermedad_ITE!$J$154:$J$162</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Rp_Enfermedad_ITE!$K$154:$K$162</c:f>
              <c:numCache>
                <c:formatCode>#,##0</c:formatCode>
                <c:ptCount val="9"/>
                <c:pt idx="0">
                  <c:v>21</c:v>
                </c:pt>
                <c:pt idx="1">
                  <c:v>4</c:v>
                </c:pt>
                <c:pt idx="2">
                  <c:v>4</c:v>
                </c:pt>
                <c:pt idx="3">
                  <c:v>3</c:v>
                </c:pt>
                <c:pt idx="4">
                  <c:v>0</c:v>
                </c:pt>
                <c:pt idx="5">
                  <c:v>367</c:v>
                </c:pt>
                <c:pt idx="6">
                  <c:v>1</c:v>
                </c:pt>
                <c:pt idx="7">
                  <c:v>22</c:v>
                </c:pt>
                <c:pt idx="8">
                  <c:v>29</c:v>
                </c:pt>
              </c:numCache>
            </c:numRef>
          </c:val>
          <c:extLst>
            <c:ext xmlns:c16="http://schemas.microsoft.com/office/drawing/2014/chart" uri="{C3380CC4-5D6E-409C-BE32-E72D297353CC}">
              <c16:uniqueId val="{00000000-0A67-47F8-B12D-56FDD4D473E8}"/>
            </c:ext>
          </c:extLst>
        </c:ser>
        <c:ser>
          <c:idx val="1"/>
          <c:order val="1"/>
          <c:tx>
            <c:strRef>
              <c:f>Rp_Enfermedad_ITE!$L$95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Rp_Enfermedad_ITE!$J$154:$J$162</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Rp_Enfermedad_ITE!$L$154:$L$162</c:f>
              <c:numCache>
                <c:formatCode>#,##0</c:formatCode>
                <c:ptCount val="9"/>
                <c:pt idx="0">
                  <c:v>18</c:v>
                </c:pt>
                <c:pt idx="1">
                  <c:v>4</c:v>
                </c:pt>
                <c:pt idx="2">
                  <c:v>4</c:v>
                </c:pt>
                <c:pt idx="3">
                  <c:v>0</c:v>
                </c:pt>
                <c:pt idx="4">
                  <c:v>3</c:v>
                </c:pt>
                <c:pt idx="5">
                  <c:v>460</c:v>
                </c:pt>
                <c:pt idx="6">
                  <c:v>2</c:v>
                </c:pt>
                <c:pt idx="7">
                  <c:v>23</c:v>
                </c:pt>
                <c:pt idx="8">
                  <c:v>24</c:v>
                </c:pt>
              </c:numCache>
            </c:numRef>
          </c:val>
          <c:extLst>
            <c:ext xmlns:c16="http://schemas.microsoft.com/office/drawing/2014/chart" uri="{C3380CC4-5D6E-409C-BE32-E72D297353CC}">
              <c16:uniqueId val="{00000001-0A67-47F8-B12D-56FDD4D473E8}"/>
            </c:ext>
          </c:extLst>
        </c:ser>
        <c:ser>
          <c:idx val="2"/>
          <c:order val="2"/>
          <c:tx>
            <c:strRef>
              <c:f>Rp_Enfermedad_ITE!$M$95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Rp_Enfermedad_ITE!$J$154:$J$162</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Rp_Enfermedad_ITE!$M$154:$M$162</c:f>
              <c:numCache>
                <c:formatCode>#,##0</c:formatCode>
                <c:ptCount val="9"/>
                <c:pt idx="0">
                  <c:v>14</c:v>
                </c:pt>
                <c:pt idx="1">
                  <c:v>5</c:v>
                </c:pt>
                <c:pt idx="2">
                  <c:v>5</c:v>
                </c:pt>
                <c:pt idx="3">
                  <c:v>2</c:v>
                </c:pt>
                <c:pt idx="4">
                  <c:v>1</c:v>
                </c:pt>
                <c:pt idx="5">
                  <c:v>578</c:v>
                </c:pt>
                <c:pt idx="6">
                  <c:v>3</c:v>
                </c:pt>
                <c:pt idx="7">
                  <c:v>24</c:v>
                </c:pt>
                <c:pt idx="8">
                  <c:v>41</c:v>
                </c:pt>
              </c:numCache>
            </c:numRef>
          </c:val>
          <c:extLst>
            <c:ext xmlns:c16="http://schemas.microsoft.com/office/drawing/2014/chart" uri="{C3380CC4-5D6E-409C-BE32-E72D297353CC}">
              <c16:uniqueId val="{00000000-E2E0-4B05-8F8A-4B7B92641C94}"/>
            </c:ext>
          </c:extLst>
        </c:ser>
        <c:dLbls>
          <c:dLblPos val="outEnd"/>
          <c:showLegendKey val="0"/>
          <c:showVal val="1"/>
          <c:showCatName val="0"/>
          <c:showSerName val="0"/>
          <c:showPercent val="0"/>
          <c:showBubbleSize val="0"/>
        </c:dLbls>
        <c:gapWidth val="100"/>
        <c:overlap val="-24"/>
        <c:axId val="471222144"/>
        <c:axId val="471222704"/>
      </c:barChart>
      <c:catAx>
        <c:axId val="47122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22704"/>
        <c:crosses val="autoZero"/>
        <c:auto val="1"/>
        <c:lblAlgn val="ctr"/>
        <c:lblOffset val="100"/>
        <c:noMultiLvlLbl val="0"/>
      </c:catAx>
      <c:valAx>
        <c:axId val="4712227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22144"/>
        <c:crosses val="autoZero"/>
        <c:crossBetween val="between"/>
      </c:valAx>
      <c:spPr>
        <a:noFill/>
        <a:ln>
          <a:noFill/>
        </a:ln>
        <a:effectLst/>
      </c:spPr>
    </c:plotArea>
    <c:legend>
      <c:legendPos val="b"/>
      <c:layout>
        <c:manualLayout>
          <c:xMode val="edge"/>
          <c:yMode val="edge"/>
          <c:x val="0.44125403529552654"/>
          <c:y val="0.89044459924869301"/>
          <c:w val="0.1363093306051989"/>
          <c:h val="7.909811019523790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Rp_Enfermedad_ITE!$J$163:$J$169</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Rp_Enfermedad_ITE!$K$163:$K$169</c:f>
              <c:numCache>
                <c:formatCode>#,##0</c:formatCode>
                <c:ptCount val="7"/>
                <c:pt idx="0">
                  <c:v>112</c:v>
                </c:pt>
                <c:pt idx="1">
                  <c:v>35</c:v>
                </c:pt>
                <c:pt idx="2">
                  <c:v>24</c:v>
                </c:pt>
                <c:pt idx="3">
                  <c:v>119</c:v>
                </c:pt>
                <c:pt idx="4">
                  <c:v>90</c:v>
                </c:pt>
                <c:pt idx="5">
                  <c:v>48</c:v>
                </c:pt>
                <c:pt idx="6">
                  <c:v>23</c:v>
                </c:pt>
              </c:numCache>
            </c:numRef>
          </c:val>
          <c:extLst>
            <c:ext xmlns:c16="http://schemas.microsoft.com/office/drawing/2014/chart" uri="{C3380CC4-5D6E-409C-BE32-E72D297353CC}">
              <c16:uniqueId val="{00000000-0F77-46F7-9461-59B774ADEB23}"/>
            </c:ext>
          </c:extLst>
        </c:ser>
        <c:ser>
          <c:idx val="1"/>
          <c:order val="1"/>
          <c:tx>
            <c:strRef>
              <c:f>Rp_Enfermedad_ITE!$L$95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Rp_Enfermedad_ITE!$J$163:$J$169</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Rp_Enfermedad_ITE!$L$163:$L$169</c:f>
              <c:numCache>
                <c:formatCode>#,##0</c:formatCode>
                <c:ptCount val="7"/>
                <c:pt idx="0">
                  <c:v>127</c:v>
                </c:pt>
                <c:pt idx="1">
                  <c:v>23</c:v>
                </c:pt>
                <c:pt idx="2">
                  <c:v>47</c:v>
                </c:pt>
                <c:pt idx="3">
                  <c:v>180</c:v>
                </c:pt>
                <c:pt idx="4">
                  <c:v>89</c:v>
                </c:pt>
                <c:pt idx="5">
                  <c:v>44</c:v>
                </c:pt>
                <c:pt idx="6">
                  <c:v>28</c:v>
                </c:pt>
              </c:numCache>
            </c:numRef>
          </c:val>
          <c:extLst>
            <c:ext xmlns:c16="http://schemas.microsoft.com/office/drawing/2014/chart" uri="{C3380CC4-5D6E-409C-BE32-E72D297353CC}">
              <c16:uniqueId val="{00000001-0F77-46F7-9461-59B774ADEB23}"/>
            </c:ext>
          </c:extLst>
        </c:ser>
        <c:ser>
          <c:idx val="2"/>
          <c:order val="2"/>
          <c:tx>
            <c:strRef>
              <c:f>Rp_Enfermedad_ITE!$M$95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Rp_Enfermedad_ITE!$J$163:$J$169</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Rp_Enfermedad_ITE!$M$163:$M$169</c:f>
              <c:numCache>
                <c:formatCode>#,##0</c:formatCode>
                <c:ptCount val="7"/>
                <c:pt idx="0">
                  <c:v>260</c:v>
                </c:pt>
                <c:pt idx="1">
                  <c:v>21</c:v>
                </c:pt>
                <c:pt idx="2">
                  <c:v>27</c:v>
                </c:pt>
                <c:pt idx="3">
                  <c:v>164</c:v>
                </c:pt>
                <c:pt idx="4">
                  <c:v>104</c:v>
                </c:pt>
                <c:pt idx="5">
                  <c:v>69</c:v>
                </c:pt>
                <c:pt idx="6">
                  <c:v>28</c:v>
                </c:pt>
              </c:numCache>
            </c:numRef>
          </c:val>
          <c:extLst>
            <c:ext xmlns:c16="http://schemas.microsoft.com/office/drawing/2014/chart" uri="{C3380CC4-5D6E-409C-BE32-E72D297353CC}">
              <c16:uniqueId val="{00000000-5AC1-4156-A5BC-9DC000F3FDDD}"/>
            </c:ext>
          </c:extLst>
        </c:ser>
        <c:dLbls>
          <c:dLblPos val="outEnd"/>
          <c:showLegendKey val="0"/>
          <c:showVal val="1"/>
          <c:showCatName val="0"/>
          <c:showSerName val="0"/>
          <c:showPercent val="0"/>
          <c:showBubbleSize val="0"/>
        </c:dLbls>
        <c:gapWidth val="100"/>
        <c:overlap val="-24"/>
        <c:axId val="471226624"/>
        <c:axId val="471227184"/>
      </c:barChart>
      <c:catAx>
        <c:axId val="4712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27184"/>
        <c:crosses val="autoZero"/>
        <c:auto val="1"/>
        <c:lblAlgn val="ctr"/>
        <c:lblOffset val="100"/>
        <c:noMultiLvlLbl val="0"/>
      </c:catAx>
      <c:valAx>
        <c:axId val="471227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26624"/>
        <c:crosses val="autoZero"/>
        <c:crossBetween val="between"/>
      </c:valAx>
      <c:spPr>
        <a:noFill/>
        <a:ln>
          <a:noFill/>
        </a:ln>
        <a:effectLst/>
      </c:spPr>
    </c:plotArea>
    <c:legend>
      <c:legendPos val="b"/>
      <c:layout>
        <c:manualLayout>
          <c:xMode val="edge"/>
          <c:yMode val="edge"/>
          <c:x val="0.44125403529552654"/>
          <c:y val="0.89044459924869301"/>
          <c:w val="0.13695892608903754"/>
          <c:h val="6.7036335288944773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Rp_Enfermedad_ITE!$K$95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Rp_Enfermedad_ITE!$J$149:$J$153</c:f>
              <c:strCache>
                <c:ptCount val="5"/>
                <c:pt idx="0">
                  <c:v>Nacional</c:v>
                </c:pt>
                <c:pt idx="1">
                  <c:v>Urbano</c:v>
                </c:pt>
                <c:pt idx="2">
                  <c:v>Rural</c:v>
                </c:pt>
                <c:pt idx="3">
                  <c:v>Hombre</c:v>
                </c:pt>
                <c:pt idx="4">
                  <c:v>Mujer</c:v>
                </c:pt>
              </c:strCache>
            </c:strRef>
          </c:cat>
          <c:val>
            <c:numRef>
              <c:f>Rp_Enfermedad_ITE!$K$149:$K$153</c:f>
              <c:numCache>
                <c:formatCode>#,##0</c:formatCode>
                <c:ptCount val="5"/>
                <c:pt idx="0">
                  <c:v>451</c:v>
                </c:pt>
                <c:pt idx="1">
                  <c:v>379</c:v>
                </c:pt>
                <c:pt idx="2">
                  <c:v>72</c:v>
                </c:pt>
                <c:pt idx="3">
                  <c:v>202</c:v>
                </c:pt>
                <c:pt idx="4">
                  <c:v>249</c:v>
                </c:pt>
              </c:numCache>
            </c:numRef>
          </c:val>
          <c:extLst>
            <c:ext xmlns:c16="http://schemas.microsoft.com/office/drawing/2014/chart" uri="{C3380CC4-5D6E-409C-BE32-E72D297353CC}">
              <c16:uniqueId val="{00000000-0A67-47F8-B12D-56FDD4D473E8}"/>
            </c:ext>
          </c:extLst>
        </c:ser>
        <c:ser>
          <c:idx val="1"/>
          <c:order val="1"/>
          <c:tx>
            <c:strRef>
              <c:f>Rp_Enfermedad_ITE!$L$95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Rp_Enfermedad_ITE!$J$149:$J$153</c:f>
              <c:strCache>
                <c:ptCount val="5"/>
                <c:pt idx="0">
                  <c:v>Nacional</c:v>
                </c:pt>
                <c:pt idx="1">
                  <c:v>Urbano</c:v>
                </c:pt>
                <c:pt idx="2">
                  <c:v>Rural</c:v>
                </c:pt>
                <c:pt idx="3">
                  <c:v>Hombre</c:v>
                </c:pt>
                <c:pt idx="4">
                  <c:v>Mujer</c:v>
                </c:pt>
              </c:strCache>
            </c:strRef>
          </c:cat>
          <c:val>
            <c:numRef>
              <c:f>Rp_Enfermedad_ITE!$L$149:$L$153</c:f>
              <c:numCache>
                <c:formatCode>#,##0</c:formatCode>
                <c:ptCount val="5"/>
                <c:pt idx="0">
                  <c:v>538</c:v>
                </c:pt>
                <c:pt idx="1">
                  <c:v>460</c:v>
                </c:pt>
                <c:pt idx="2">
                  <c:v>78</c:v>
                </c:pt>
                <c:pt idx="3">
                  <c:v>218</c:v>
                </c:pt>
                <c:pt idx="4">
                  <c:v>320</c:v>
                </c:pt>
              </c:numCache>
            </c:numRef>
          </c:val>
          <c:extLst>
            <c:ext xmlns:c16="http://schemas.microsoft.com/office/drawing/2014/chart" uri="{C3380CC4-5D6E-409C-BE32-E72D297353CC}">
              <c16:uniqueId val="{00000001-0A67-47F8-B12D-56FDD4D473E8}"/>
            </c:ext>
          </c:extLst>
        </c:ser>
        <c:ser>
          <c:idx val="2"/>
          <c:order val="2"/>
          <c:tx>
            <c:strRef>
              <c:f>Rp_Enfermedad_ITE!$M$95</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Rp_Enfermedad_ITE!$J$149:$J$153</c:f>
              <c:strCache>
                <c:ptCount val="5"/>
                <c:pt idx="0">
                  <c:v>Nacional</c:v>
                </c:pt>
                <c:pt idx="1">
                  <c:v>Urbano</c:v>
                </c:pt>
                <c:pt idx="2">
                  <c:v>Rural</c:v>
                </c:pt>
                <c:pt idx="3">
                  <c:v>Hombre</c:v>
                </c:pt>
                <c:pt idx="4">
                  <c:v>Mujer</c:v>
                </c:pt>
              </c:strCache>
            </c:strRef>
          </c:cat>
          <c:val>
            <c:numRef>
              <c:f>Rp_Enfermedad_ITE!$M$149:$M$153</c:f>
              <c:numCache>
                <c:formatCode>#,##0</c:formatCode>
                <c:ptCount val="5"/>
                <c:pt idx="0">
                  <c:v>673</c:v>
                </c:pt>
                <c:pt idx="1">
                  <c:v>582</c:v>
                </c:pt>
                <c:pt idx="2">
                  <c:v>91</c:v>
                </c:pt>
                <c:pt idx="3">
                  <c:v>336</c:v>
                </c:pt>
                <c:pt idx="4">
                  <c:v>337</c:v>
                </c:pt>
              </c:numCache>
            </c:numRef>
          </c:val>
          <c:extLst>
            <c:ext xmlns:c16="http://schemas.microsoft.com/office/drawing/2014/chart" uri="{C3380CC4-5D6E-409C-BE32-E72D297353CC}">
              <c16:uniqueId val="{00000000-5D73-4E86-8B3D-0A2E08578331}"/>
            </c:ext>
          </c:extLst>
        </c:ser>
        <c:dLbls>
          <c:dLblPos val="outEnd"/>
          <c:showLegendKey val="0"/>
          <c:showVal val="1"/>
          <c:showCatName val="0"/>
          <c:showSerName val="0"/>
          <c:showPercent val="0"/>
          <c:showBubbleSize val="0"/>
        </c:dLbls>
        <c:gapWidth val="100"/>
        <c:overlap val="-24"/>
        <c:axId val="471231104"/>
        <c:axId val="471231664"/>
      </c:barChart>
      <c:catAx>
        <c:axId val="47123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31664"/>
        <c:crosses val="autoZero"/>
        <c:auto val="1"/>
        <c:lblAlgn val="ctr"/>
        <c:lblOffset val="100"/>
        <c:noMultiLvlLbl val="0"/>
      </c:catAx>
      <c:valAx>
        <c:axId val="4712316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31104"/>
        <c:crosses val="autoZero"/>
        <c:crossBetween val="between"/>
      </c:valAx>
      <c:spPr>
        <a:noFill/>
        <a:ln>
          <a:noFill/>
        </a:ln>
        <a:effectLst/>
      </c:spPr>
    </c:plotArea>
    <c:legend>
      <c:legendPos val="b"/>
      <c:layout>
        <c:manualLayout>
          <c:xMode val="edge"/>
          <c:yMode val="edge"/>
          <c:x val="0.44125403529552654"/>
          <c:y val="0.89044459924869301"/>
          <c:w val="0.1361914380129581"/>
          <c:h val="8.209156458526975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Rp_Egreso_Nutrición!$K$17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Rp_Egreso_Nutrición!$J$23:$J$31</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Rp_Egreso_Nutrición!$K$23:$K$31</c:f>
              <c:numCache>
                <c:formatCode>#,##0</c:formatCode>
                <c:ptCount val="9"/>
                <c:pt idx="0">
                  <c:v>47</c:v>
                </c:pt>
                <c:pt idx="1">
                  <c:v>29</c:v>
                </c:pt>
                <c:pt idx="2">
                  <c:v>9</c:v>
                </c:pt>
                <c:pt idx="3">
                  <c:v>20</c:v>
                </c:pt>
                <c:pt idx="4">
                  <c:v>2</c:v>
                </c:pt>
                <c:pt idx="5">
                  <c:v>1517</c:v>
                </c:pt>
                <c:pt idx="6">
                  <c:v>10</c:v>
                </c:pt>
                <c:pt idx="7">
                  <c:v>103</c:v>
                </c:pt>
                <c:pt idx="8">
                  <c:v>82</c:v>
                </c:pt>
              </c:numCache>
            </c:numRef>
          </c:val>
          <c:extLst>
            <c:ext xmlns:c16="http://schemas.microsoft.com/office/drawing/2014/chart" uri="{C3380CC4-5D6E-409C-BE32-E72D297353CC}">
              <c16:uniqueId val="{00000000-F39F-48CA-A7B8-FEBDF8721A85}"/>
            </c:ext>
          </c:extLst>
        </c:ser>
        <c:ser>
          <c:idx val="1"/>
          <c:order val="1"/>
          <c:tx>
            <c:strRef>
              <c:f>Rp_Egreso_Nutrición!$L$17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Rp_Egreso_Nutrición!$J$23:$J$31</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Rp_Egreso_Nutrición!$L$23:$L$31</c:f>
              <c:numCache>
                <c:formatCode>#,##0</c:formatCode>
                <c:ptCount val="9"/>
                <c:pt idx="0">
                  <c:v>39</c:v>
                </c:pt>
                <c:pt idx="1">
                  <c:v>15</c:v>
                </c:pt>
                <c:pt idx="2">
                  <c:v>11</c:v>
                </c:pt>
                <c:pt idx="3">
                  <c:v>0</c:v>
                </c:pt>
                <c:pt idx="4">
                  <c:v>14</c:v>
                </c:pt>
                <c:pt idx="5">
                  <c:v>1340</c:v>
                </c:pt>
                <c:pt idx="6">
                  <c:v>7</c:v>
                </c:pt>
                <c:pt idx="7">
                  <c:v>57</c:v>
                </c:pt>
                <c:pt idx="8">
                  <c:v>91</c:v>
                </c:pt>
              </c:numCache>
            </c:numRef>
          </c:val>
          <c:extLst>
            <c:ext xmlns:c16="http://schemas.microsoft.com/office/drawing/2014/chart" uri="{C3380CC4-5D6E-409C-BE32-E72D297353CC}">
              <c16:uniqueId val="{00000001-F39F-48CA-A7B8-FEBDF8721A85}"/>
            </c:ext>
          </c:extLst>
        </c:ser>
        <c:ser>
          <c:idx val="2"/>
          <c:order val="2"/>
          <c:tx>
            <c:strRef>
              <c:f>Rp_Egreso_Nutrición!$M$17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Rp_Egreso_Nutrición!$J$23:$J$31</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Rp_Egreso_Nutrición!$M$23:$M$31</c:f>
              <c:numCache>
                <c:formatCode>#,##0</c:formatCode>
                <c:ptCount val="9"/>
                <c:pt idx="0">
                  <c:v>44</c:v>
                </c:pt>
                <c:pt idx="1">
                  <c:v>12</c:v>
                </c:pt>
                <c:pt idx="2">
                  <c:v>10</c:v>
                </c:pt>
                <c:pt idx="3">
                  <c:v>5</c:v>
                </c:pt>
                <c:pt idx="4">
                  <c:v>2</c:v>
                </c:pt>
                <c:pt idx="5">
                  <c:v>1387</c:v>
                </c:pt>
                <c:pt idx="6">
                  <c:v>6</c:v>
                </c:pt>
                <c:pt idx="7">
                  <c:v>59</c:v>
                </c:pt>
                <c:pt idx="8">
                  <c:v>93</c:v>
                </c:pt>
              </c:numCache>
            </c:numRef>
          </c:val>
          <c:extLst>
            <c:ext xmlns:c16="http://schemas.microsoft.com/office/drawing/2014/chart" uri="{C3380CC4-5D6E-409C-BE32-E72D297353CC}">
              <c16:uniqueId val="{00000000-D653-4671-8702-D2521C87454C}"/>
            </c:ext>
          </c:extLst>
        </c:ser>
        <c:dLbls>
          <c:dLblPos val="outEnd"/>
          <c:showLegendKey val="0"/>
          <c:showVal val="1"/>
          <c:showCatName val="0"/>
          <c:showSerName val="0"/>
          <c:showPercent val="0"/>
          <c:showBubbleSize val="0"/>
        </c:dLbls>
        <c:gapWidth val="100"/>
        <c:overlap val="-24"/>
        <c:axId val="471235584"/>
        <c:axId val="471236144"/>
      </c:barChart>
      <c:catAx>
        <c:axId val="47123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36144"/>
        <c:crosses val="autoZero"/>
        <c:auto val="1"/>
        <c:lblAlgn val="ctr"/>
        <c:lblOffset val="100"/>
        <c:noMultiLvlLbl val="0"/>
      </c:catAx>
      <c:valAx>
        <c:axId val="471236144"/>
        <c:scaling>
          <c:orientation val="minMax"/>
        </c:scaling>
        <c:delete val="1"/>
        <c:axPos val="l"/>
        <c:numFmt formatCode="#,##0" sourceLinked="1"/>
        <c:majorTickMark val="none"/>
        <c:minorTickMark val="none"/>
        <c:tickLblPos val="nextTo"/>
        <c:crossAx val="471235584"/>
        <c:crosses val="autoZero"/>
        <c:crossBetween val="between"/>
      </c:valAx>
      <c:spPr>
        <a:noFill/>
        <a:ln>
          <a:noFill/>
        </a:ln>
        <a:effectLst/>
      </c:spPr>
    </c:plotArea>
    <c:legend>
      <c:legendPos val="b"/>
      <c:layout>
        <c:manualLayout>
          <c:xMode val="edge"/>
          <c:yMode val="edge"/>
          <c:x val="0.44125403529552654"/>
          <c:y val="0.89044459924869301"/>
          <c:w val="0.12987468071016364"/>
          <c:h val="7.05565545678044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Rp_Egreso_Nutrición!$K$68</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Rp_Egreso_Nutrición!$J$74:$J$82</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Rp_Egreso_Nutrición!$K$74:$K$82</c:f>
              <c:numCache>
                <c:formatCode>#,##0</c:formatCode>
                <c:ptCount val="9"/>
                <c:pt idx="0">
                  <c:v>91</c:v>
                </c:pt>
                <c:pt idx="1">
                  <c:v>7</c:v>
                </c:pt>
                <c:pt idx="2">
                  <c:v>7</c:v>
                </c:pt>
                <c:pt idx="3">
                  <c:v>3</c:v>
                </c:pt>
                <c:pt idx="4">
                  <c:v>0</c:v>
                </c:pt>
                <c:pt idx="5">
                  <c:v>750</c:v>
                </c:pt>
                <c:pt idx="6">
                  <c:v>2</c:v>
                </c:pt>
                <c:pt idx="7">
                  <c:v>21</c:v>
                </c:pt>
                <c:pt idx="8">
                  <c:v>48</c:v>
                </c:pt>
              </c:numCache>
            </c:numRef>
          </c:val>
          <c:extLst>
            <c:ext xmlns:c16="http://schemas.microsoft.com/office/drawing/2014/chart" uri="{C3380CC4-5D6E-409C-BE32-E72D297353CC}">
              <c16:uniqueId val="{00000000-0A67-47F8-B12D-56FDD4D473E8}"/>
            </c:ext>
          </c:extLst>
        </c:ser>
        <c:ser>
          <c:idx val="1"/>
          <c:order val="1"/>
          <c:tx>
            <c:strRef>
              <c:f>Rp_Egreso_Nutrición!$L$68</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Rp_Egreso_Nutrición!$J$74:$J$82</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Rp_Egreso_Nutrición!$L$74:$L$82</c:f>
              <c:numCache>
                <c:formatCode>#,##0</c:formatCode>
                <c:ptCount val="9"/>
                <c:pt idx="0">
                  <c:v>84</c:v>
                </c:pt>
                <c:pt idx="1">
                  <c:v>6</c:v>
                </c:pt>
                <c:pt idx="2">
                  <c:v>21</c:v>
                </c:pt>
                <c:pt idx="3">
                  <c:v>0</c:v>
                </c:pt>
                <c:pt idx="4">
                  <c:v>6</c:v>
                </c:pt>
                <c:pt idx="5">
                  <c:v>649</c:v>
                </c:pt>
                <c:pt idx="6">
                  <c:v>8</c:v>
                </c:pt>
                <c:pt idx="7">
                  <c:v>14</c:v>
                </c:pt>
                <c:pt idx="8">
                  <c:v>100</c:v>
                </c:pt>
              </c:numCache>
            </c:numRef>
          </c:val>
          <c:extLst>
            <c:ext xmlns:c16="http://schemas.microsoft.com/office/drawing/2014/chart" uri="{C3380CC4-5D6E-409C-BE32-E72D297353CC}">
              <c16:uniqueId val="{00000001-0A67-47F8-B12D-56FDD4D473E8}"/>
            </c:ext>
          </c:extLst>
        </c:ser>
        <c:ser>
          <c:idx val="2"/>
          <c:order val="2"/>
          <c:tx>
            <c:strRef>
              <c:f>Rp_Egreso_Nutrición!$M$68</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Rp_Egreso_Nutrición!$J$74:$J$82</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Rp_Egreso_Nutrición!$M$74:$M$82</c:f>
              <c:numCache>
                <c:formatCode>#,##0</c:formatCode>
                <c:ptCount val="9"/>
                <c:pt idx="0">
                  <c:v>99</c:v>
                </c:pt>
                <c:pt idx="1">
                  <c:v>25</c:v>
                </c:pt>
                <c:pt idx="2">
                  <c:v>7</c:v>
                </c:pt>
                <c:pt idx="3">
                  <c:v>2</c:v>
                </c:pt>
                <c:pt idx="4">
                  <c:v>1</c:v>
                </c:pt>
                <c:pt idx="5">
                  <c:v>718</c:v>
                </c:pt>
                <c:pt idx="6">
                  <c:v>3</c:v>
                </c:pt>
                <c:pt idx="7">
                  <c:v>5</c:v>
                </c:pt>
                <c:pt idx="8">
                  <c:v>59</c:v>
                </c:pt>
              </c:numCache>
            </c:numRef>
          </c:val>
          <c:extLst>
            <c:ext xmlns:c16="http://schemas.microsoft.com/office/drawing/2014/chart" uri="{C3380CC4-5D6E-409C-BE32-E72D297353CC}">
              <c16:uniqueId val="{00000000-7D42-433B-8787-DC338E07D798}"/>
            </c:ext>
          </c:extLst>
        </c:ser>
        <c:dLbls>
          <c:dLblPos val="outEnd"/>
          <c:showLegendKey val="0"/>
          <c:showVal val="1"/>
          <c:showCatName val="0"/>
          <c:showSerName val="0"/>
          <c:showPercent val="0"/>
          <c:showBubbleSize val="0"/>
        </c:dLbls>
        <c:gapWidth val="100"/>
        <c:overlap val="-24"/>
        <c:axId val="471240064"/>
        <c:axId val="471240624"/>
      </c:barChart>
      <c:catAx>
        <c:axId val="47124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40624"/>
        <c:crosses val="autoZero"/>
        <c:auto val="1"/>
        <c:lblAlgn val="ctr"/>
        <c:lblOffset val="100"/>
        <c:noMultiLvlLbl val="0"/>
      </c:catAx>
      <c:valAx>
        <c:axId val="4712406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40064"/>
        <c:crosses val="autoZero"/>
        <c:crossBetween val="between"/>
      </c:valAx>
      <c:spPr>
        <a:noFill/>
        <a:ln>
          <a:noFill/>
        </a:ln>
        <a:effectLst/>
      </c:spPr>
    </c:plotArea>
    <c:legend>
      <c:legendPos val="b"/>
      <c:layout>
        <c:manualLayout>
          <c:xMode val="edge"/>
          <c:yMode val="edge"/>
          <c:x val="0.44125403529552654"/>
          <c:y val="0.89044459924869301"/>
          <c:w val="0.12883403034065224"/>
          <c:h val="7.909811019523790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Rp_Egreso_Nutrición!$K$109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Rp_Egreso_Nutrición!$J$115:$J$123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Rp_Egreso_Nutrición!$K$115:$K$123</c:f>
              <c:numCache>
                <c:formatCode>#,##0</c:formatCode>
                <c:ptCount val="9"/>
                <c:pt idx="0">
                  <c:v>2</c:v>
                </c:pt>
                <c:pt idx="1">
                  <c:v>4</c:v>
                </c:pt>
                <c:pt idx="2">
                  <c:v>0</c:v>
                </c:pt>
                <c:pt idx="3">
                  <c:v>1</c:v>
                </c:pt>
                <c:pt idx="4">
                  <c:v>0</c:v>
                </c:pt>
                <c:pt idx="5">
                  <c:v>870</c:v>
                </c:pt>
                <c:pt idx="6">
                  <c:v>18</c:v>
                </c:pt>
                <c:pt idx="7">
                  <c:v>148</c:v>
                </c:pt>
                <c:pt idx="8">
                  <c:v>88</c:v>
                </c:pt>
              </c:numCache>
            </c:numRef>
          </c:val>
          <c:extLst>
            <c:ext xmlns:c16="http://schemas.microsoft.com/office/drawing/2014/chart" uri="{C3380CC4-5D6E-409C-BE32-E72D297353CC}">
              <c16:uniqueId val="{00000000-5CBE-46A8-B89A-41050073F4E3}"/>
            </c:ext>
          </c:extLst>
        </c:ser>
        <c:ser>
          <c:idx val="1"/>
          <c:order val="1"/>
          <c:tx>
            <c:strRef>
              <c:f>Rp_Egreso_Nutrición!$L$109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Rp_Egreso_Nutrición!$J$115:$J$123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Rp_Egreso_Nutrición!$L$115:$L$123</c:f>
              <c:numCache>
                <c:formatCode>#,##0</c:formatCode>
                <c:ptCount val="9"/>
                <c:pt idx="0">
                  <c:v>4</c:v>
                </c:pt>
                <c:pt idx="1">
                  <c:v>4</c:v>
                </c:pt>
                <c:pt idx="2">
                  <c:v>1</c:v>
                </c:pt>
                <c:pt idx="3">
                  <c:v>2</c:v>
                </c:pt>
                <c:pt idx="4">
                  <c:v>0</c:v>
                </c:pt>
                <c:pt idx="5">
                  <c:v>1060</c:v>
                </c:pt>
                <c:pt idx="6">
                  <c:v>40</c:v>
                </c:pt>
                <c:pt idx="7">
                  <c:v>243</c:v>
                </c:pt>
                <c:pt idx="8">
                  <c:v>189</c:v>
                </c:pt>
              </c:numCache>
            </c:numRef>
          </c:val>
          <c:extLst>
            <c:ext xmlns:c16="http://schemas.microsoft.com/office/drawing/2014/chart" uri="{C3380CC4-5D6E-409C-BE32-E72D297353CC}">
              <c16:uniqueId val="{00000001-5CBE-46A8-B89A-41050073F4E3}"/>
            </c:ext>
          </c:extLst>
        </c:ser>
        <c:ser>
          <c:idx val="2"/>
          <c:order val="2"/>
          <c:tx>
            <c:strRef>
              <c:f>Rp_Egreso_Nutrición!$M$109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Rp_Egreso_Nutrición!$J$115:$J$123</c:f>
              <c:strCache>
                <c:ptCount val="9"/>
                <c:pt idx="0">
                  <c:v>Indígena</c:v>
                </c:pt>
                <c:pt idx="1">
                  <c:v>Afroecuatoriano (a) /Afrodescendiente</c:v>
                </c:pt>
                <c:pt idx="2">
                  <c:v>Negro (a)</c:v>
                </c:pt>
                <c:pt idx="3">
                  <c:v>Mulato  (a)</c:v>
                </c:pt>
                <c:pt idx="4">
                  <c:v>Montuvio (a)</c:v>
                </c:pt>
                <c:pt idx="5">
                  <c:v>Mestizo (a)</c:v>
                </c:pt>
                <c:pt idx="6">
                  <c:v>Blanco (a)</c:v>
                </c:pt>
                <c:pt idx="7">
                  <c:v>Otra</c:v>
                </c:pt>
                <c:pt idx="8">
                  <c:v>Sin información</c:v>
                </c:pt>
              </c:strCache>
            </c:strRef>
          </c:cat>
          <c:val>
            <c:numRef>
              <c:f>Rp_Egreso_Nutrición!$M$115:$M$123</c:f>
              <c:numCache>
                <c:formatCode>#,##0</c:formatCode>
                <c:ptCount val="9"/>
                <c:pt idx="0">
                  <c:v>5</c:v>
                </c:pt>
                <c:pt idx="1">
                  <c:v>25</c:v>
                </c:pt>
                <c:pt idx="2">
                  <c:v>1</c:v>
                </c:pt>
                <c:pt idx="3">
                  <c:v>1</c:v>
                </c:pt>
                <c:pt idx="4">
                  <c:v>0</c:v>
                </c:pt>
                <c:pt idx="5">
                  <c:v>1440</c:v>
                </c:pt>
                <c:pt idx="6">
                  <c:v>66</c:v>
                </c:pt>
                <c:pt idx="7">
                  <c:v>144</c:v>
                </c:pt>
                <c:pt idx="8">
                  <c:v>234</c:v>
                </c:pt>
              </c:numCache>
            </c:numRef>
          </c:val>
          <c:extLst>
            <c:ext xmlns:c16="http://schemas.microsoft.com/office/drawing/2014/chart" uri="{C3380CC4-5D6E-409C-BE32-E72D297353CC}">
              <c16:uniqueId val="{00000000-FC02-4916-A065-732DBBEC8665}"/>
            </c:ext>
          </c:extLst>
        </c:ser>
        <c:dLbls>
          <c:dLblPos val="outEnd"/>
          <c:showLegendKey val="0"/>
          <c:showVal val="1"/>
          <c:showCatName val="0"/>
          <c:showSerName val="0"/>
          <c:showPercent val="0"/>
          <c:showBubbleSize val="0"/>
        </c:dLbls>
        <c:gapWidth val="100"/>
        <c:overlap val="-24"/>
        <c:axId val="471244544"/>
        <c:axId val="471245104"/>
      </c:barChart>
      <c:catAx>
        <c:axId val="4712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45104"/>
        <c:crosses val="autoZero"/>
        <c:auto val="1"/>
        <c:lblAlgn val="ctr"/>
        <c:lblOffset val="100"/>
        <c:noMultiLvlLbl val="0"/>
      </c:catAx>
      <c:valAx>
        <c:axId val="471245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44544"/>
        <c:crosses val="autoZero"/>
        <c:crossBetween val="between"/>
      </c:valAx>
      <c:spPr>
        <a:noFill/>
        <a:ln>
          <a:noFill/>
        </a:ln>
        <a:effectLst/>
      </c:spPr>
    </c:plotArea>
    <c:legend>
      <c:legendPos val="b"/>
      <c:layout>
        <c:manualLayout>
          <c:xMode val="edge"/>
          <c:yMode val="edge"/>
          <c:x val="0.44125403529552654"/>
          <c:y val="0.89044459924869301"/>
          <c:w val="0.13622916037087274"/>
          <c:h val="7.902868633177716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63521271071066E-2"/>
          <c:y val="9.6418732782369149E-2"/>
          <c:w val="0.57765615985308338"/>
          <c:h val="0.77100388277911547"/>
        </c:manualLayout>
      </c:layout>
      <c:pieChart>
        <c:varyColors val="1"/>
        <c:ser>
          <c:idx val="0"/>
          <c:order val="0"/>
          <c:dPt>
            <c:idx val="0"/>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DEAC-4910-A50A-C94356BEE48D}"/>
              </c:ext>
            </c:extLst>
          </c:dPt>
          <c:dPt>
            <c:idx val="1"/>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DEAC-4910-A50A-C94356BEE48D}"/>
              </c:ext>
            </c:extLst>
          </c:dPt>
          <c:dLbls>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Garamond" panose="02020404030301010803" pitchFamily="18" charset="0"/>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Tipos_hogar!$D$54:$E$54</c:f>
              <c:strCache>
                <c:ptCount val="2"/>
                <c:pt idx="0">
                  <c:v>Niños que viven solo con su madre</c:v>
                </c:pt>
                <c:pt idx="1">
                  <c:v>Niños que viven solo con su padre</c:v>
                </c:pt>
              </c:strCache>
            </c:strRef>
          </c:cat>
          <c:val>
            <c:numRef>
              <c:f>Tipos_hogar!$D$57:$E$57</c:f>
              <c:numCache>
                <c:formatCode>0.00</c:formatCode>
                <c:ptCount val="2"/>
                <c:pt idx="0">
                  <c:v>83.147926999999996</c:v>
                </c:pt>
                <c:pt idx="1">
                  <c:v>16.850000000000001</c:v>
                </c:pt>
              </c:numCache>
            </c:numRef>
          </c:val>
          <c:extLst>
            <c:ext xmlns:c16="http://schemas.microsoft.com/office/drawing/2014/chart" uri="{C3380CC4-5D6E-409C-BE32-E72D297353CC}">
              <c16:uniqueId val="{00000004-DEAC-4910-A50A-C94356BEE48D}"/>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60891918711503334"/>
          <c:y val="5.4750439252944628E-2"/>
          <c:w val="0.37074192597583056"/>
          <c:h val="0.92458840372226181"/>
        </c:manualLayout>
      </c:layout>
      <c:overlay val="0"/>
      <c:spPr>
        <a:solidFill>
          <a:schemeClr val="lt1">
            <a:alpha val="78000"/>
          </a:schemeClr>
        </a:solidFill>
        <a:ln>
          <a:noFill/>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Rp_Egreso_Nutrición!$K$17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Rp_Egreso_Nutrición!$J$32:$J$38</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Rp_Egreso_Nutrición!$K$32:$K$38</c:f>
              <c:numCache>
                <c:formatCode>#,##0</c:formatCode>
                <c:ptCount val="7"/>
                <c:pt idx="0">
                  <c:v>113</c:v>
                </c:pt>
                <c:pt idx="1">
                  <c:v>183</c:v>
                </c:pt>
                <c:pt idx="2">
                  <c:v>93</c:v>
                </c:pt>
                <c:pt idx="3">
                  <c:v>219</c:v>
                </c:pt>
                <c:pt idx="4">
                  <c:v>399</c:v>
                </c:pt>
                <c:pt idx="5">
                  <c:v>325</c:v>
                </c:pt>
                <c:pt idx="6">
                  <c:v>487</c:v>
                </c:pt>
              </c:numCache>
            </c:numRef>
          </c:val>
          <c:extLst>
            <c:ext xmlns:c16="http://schemas.microsoft.com/office/drawing/2014/chart" uri="{C3380CC4-5D6E-409C-BE32-E72D297353CC}">
              <c16:uniqueId val="{00000000-793E-4D22-AC77-CF940E30F8A3}"/>
            </c:ext>
          </c:extLst>
        </c:ser>
        <c:ser>
          <c:idx val="1"/>
          <c:order val="1"/>
          <c:tx>
            <c:strRef>
              <c:f>Rp_Egreso_Nutrición!$L$17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Rp_Egreso_Nutrición!$J$32:$J$38</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Rp_Egreso_Nutrición!$L$32:$L$38</c:f>
              <c:numCache>
                <c:formatCode>#,##0</c:formatCode>
                <c:ptCount val="7"/>
                <c:pt idx="0">
                  <c:v>93</c:v>
                </c:pt>
                <c:pt idx="1">
                  <c:v>201</c:v>
                </c:pt>
                <c:pt idx="2">
                  <c:v>67</c:v>
                </c:pt>
                <c:pt idx="3">
                  <c:v>169</c:v>
                </c:pt>
                <c:pt idx="4">
                  <c:v>328</c:v>
                </c:pt>
                <c:pt idx="5">
                  <c:v>285</c:v>
                </c:pt>
                <c:pt idx="6">
                  <c:v>431</c:v>
                </c:pt>
              </c:numCache>
            </c:numRef>
          </c:val>
          <c:extLst>
            <c:ext xmlns:c16="http://schemas.microsoft.com/office/drawing/2014/chart" uri="{C3380CC4-5D6E-409C-BE32-E72D297353CC}">
              <c16:uniqueId val="{00000001-793E-4D22-AC77-CF940E30F8A3}"/>
            </c:ext>
          </c:extLst>
        </c:ser>
        <c:ser>
          <c:idx val="2"/>
          <c:order val="2"/>
          <c:tx>
            <c:strRef>
              <c:f>Rp_Egreso_Nutrición!$M$17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Rp_Egreso_Nutrición!$J$32:$J$38</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Rp_Egreso_Nutrición!$M$32:$M$38</c:f>
              <c:numCache>
                <c:formatCode>#,##0</c:formatCode>
                <c:ptCount val="7"/>
                <c:pt idx="0">
                  <c:v>122</c:v>
                </c:pt>
                <c:pt idx="1">
                  <c:v>157</c:v>
                </c:pt>
                <c:pt idx="2">
                  <c:v>83</c:v>
                </c:pt>
                <c:pt idx="3">
                  <c:v>180</c:v>
                </c:pt>
                <c:pt idx="4">
                  <c:v>327</c:v>
                </c:pt>
                <c:pt idx="5">
                  <c:v>290</c:v>
                </c:pt>
                <c:pt idx="6">
                  <c:v>459</c:v>
                </c:pt>
              </c:numCache>
            </c:numRef>
          </c:val>
          <c:extLst>
            <c:ext xmlns:c16="http://schemas.microsoft.com/office/drawing/2014/chart" uri="{C3380CC4-5D6E-409C-BE32-E72D297353CC}">
              <c16:uniqueId val="{00000000-BB36-4C1C-A1CC-8BA251D4AC7E}"/>
            </c:ext>
          </c:extLst>
        </c:ser>
        <c:dLbls>
          <c:dLblPos val="outEnd"/>
          <c:showLegendKey val="0"/>
          <c:showVal val="1"/>
          <c:showCatName val="0"/>
          <c:showSerName val="0"/>
          <c:showPercent val="0"/>
          <c:showBubbleSize val="0"/>
        </c:dLbls>
        <c:gapWidth val="100"/>
        <c:overlap val="-24"/>
        <c:axId val="471249024"/>
        <c:axId val="471249584"/>
      </c:barChart>
      <c:catAx>
        <c:axId val="47124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49584"/>
        <c:crosses val="autoZero"/>
        <c:auto val="1"/>
        <c:lblAlgn val="ctr"/>
        <c:lblOffset val="100"/>
        <c:noMultiLvlLbl val="0"/>
      </c:catAx>
      <c:valAx>
        <c:axId val="4712495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49024"/>
        <c:crosses val="autoZero"/>
        <c:crossBetween val="between"/>
      </c:valAx>
      <c:spPr>
        <a:noFill/>
        <a:ln>
          <a:noFill/>
        </a:ln>
        <a:effectLst/>
      </c:spPr>
    </c:plotArea>
    <c:legend>
      <c:legendPos val="b"/>
      <c:layout>
        <c:manualLayout>
          <c:xMode val="edge"/>
          <c:yMode val="edge"/>
          <c:x val="0.44125403529552654"/>
          <c:y val="0.89044459924869301"/>
          <c:w val="0.12633009201750928"/>
          <c:h val="5.0022626245335072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Rp_Egreso_Nutrición!$K$68</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Rp_Egreso_Nutrición!$J$83:$J$89</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Rp_Egreso_Nutrición!$K$83:$K$89</c:f>
              <c:numCache>
                <c:formatCode>#,##0</c:formatCode>
                <c:ptCount val="7"/>
                <c:pt idx="0">
                  <c:v>282</c:v>
                </c:pt>
                <c:pt idx="1">
                  <c:v>313</c:v>
                </c:pt>
                <c:pt idx="2">
                  <c:v>27</c:v>
                </c:pt>
                <c:pt idx="3">
                  <c:v>23</c:v>
                </c:pt>
                <c:pt idx="4">
                  <c:v>20</c:v>
                </c:pt>
                <c:pt idx="5">
                  <c:v>58</c:v>
                </c:pt>
                <c:pt idx="6">
                  <c:v>206</c:v>
                </c:pt>
              </c:numCache>
            </c:numRef>
          </c:val>
          <c:extLst>
            <c:ext xmlns:c16="http://schemas.microsoft.com/office/drawing/2014/chart" uri="{C3380CC4-5D6E-409C-BE32-E72D297353CC}">
              <c16:uniqueId val="{00000000-0F77-46F7-9461-59B774ADEB23}"/>
            </c:ext>
          </c:extLst>
        </c:ser>
        <c:ser>
          <c:idx val="1"/>
          <c:order val="1"/>
          <c:tx>
            <c:strRef>
              <c:f>Rp_Egreso_Nutrición!$L$68</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Rp_Egreso_Nutrición!$J$83:$J$89</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Rp_Egreso_Nutrición!$L$83:$L$89</c:f>
              <c:numCache>
                <c:formatCode>#,##0</c:formatCode>
                <c:ptCount val="7"/>
                <c:pt idx="0">
                  <c:v>271</c:v>
                </c:pt>
                <c:pt idx="1">
                  <c:v>269</c:v>
                </c:pt>
                <c:pt idx="2">
                  <c:v>25</c:v>
                </c:pt>
                <c:pt idx="3">
                  <c:v>27</c:v>
                </c:pt>
                <c:pt idx="4">
                  <c:v>27</c:v>
                </c:pt>
                <c:pt idx="5">
                  <c:v>67</c:v>
                </c:pt>
                <c:pt idx="6">
                  <c:v>202</c:v>
                </c:pt>
              </c:numCache>
            </c:numRef>
          </c:val>
          <c:extLst>
            <c:ext xmlns:c16="http://schemas.microsoft.com/office/drawing/2014/chart" uri="{C3380CC4-5D6E-409C-BE32-E72D297353CC}">
              <c16:uniqueId val="{00000001-0F77-46F7-9461-59B774ADEB23}"/>
            </c:ext>
          </c:extLst>
        </c:ser>
        <c:ser>
          <c:idx val="2"/>
          <c:order val="2"/>
          <c:tx>
            <c:strRef>
              <c:f>Rp_Egreso_Nutrición!$M$68</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Rp_Egreso_Nutrición!$J$83:$J$89</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Rp_Egreso_Nutrición!$M$83:$M$89</c:f>
              <c:numCache>
                <c:formatCode>#,##0</c:formatCode>
                <c:ptCount val="7"/>
                <c:pt idx="0">
                  <c:v>334</c:v>
                </c:pt>
                <c:pt idx="1">
                  <c:v>272</c:v>
                </c:pt>
                <c:pt idx="2">
                  <c:v>25</c:v>
                </c:pt>
                <c:pt idx="3">
                  <c:v>26</c:v>
                </c:pt>
                <c:pt idx="4">
                  <c:v>38</c:v>
                </c:pt>
                <c:pt idx="5">
                  <c:v>55</c:v>
                </c:pt>
                <c:pt idx="6">
                  <c:v>169</c:v>
                </c:pt>
              </c:numCache>
            </c:numRef>
          </c:val>
          <c:extLst>
            <c:ext xmlns:c16="http://schemas.microsoft.com/office/drawing/2014/chart" uri="{C3380CC4-5D6E-409C-BE32-E72D297353CC}">
              <c16:uniqueId val="{00000000-3639-4A07-BEAA-818100041E5A}"/>
            </c:ext>
          </c:extLst>
        </c:ser>
        <c:dLbls>
          <c:dLblPos val="outEnd"/>
          <c:showLegendKey val="0"/>
          <c:showVal val="1"/>
          <c:showCatName val="0"/>
          <c:showSerName val="0"/>
          <c:showPercent val="0"/>
          <c:showBubbleSize val="0"/>
        </c:dLbls>
        <c:gapWidth val="100"/>
        <c:overlap val="-24"/>
        <c:axId val="471253504"/>
        <c:axId val="471254064"/>
      </c:barChart>
      <c:catAx>
        <c:axId val="47125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54064"/>
        <c:crosses val="autoZero"/>
        <c:auto val="1"/>
        <c:lblAlgn val="ctr"/>
        <c:lblOffset val="100"/>
        <c:noMultiLvlLbl val="0"/>
      </c:catAx>
      <c:valAx>
        <c:axId val="4712540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53504"/>
        <c:crosses val="autoZero"/>
        <c:crossBetween val="between"/>
      </c:valAx>
      <c:spPr>
        <a:noFill/>
        <a:ln>
          <a:noFill/>
        </a:ln>
        <a:effectLst/>
      </c:spPr>
    </c:plotArea>
    <c:legend>
      <c:legendPos val="b"/>
      <c:layout>
        <c:manualLayout>
          <c:xMode val="edge"/>
          <c:yMode val="edge"/>
          <c:x val="0.44125403529552654"/>
          <c:y val="0.89044459924869301"/>
          <c:w val="0.12461670535872382"/>
          <c:h val="6.703635902121683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94685581456158E-2"/>
          <c:y val="8.6352112935032921E-2"/>
          <c:w val="0.94971819525358636"/>
          <c:h val="0.67316453592583358"/>
        </c:manualLayout>
      </c:layout>
      <c:barChart>
        <c:barDir val="col"/>
        <c:grouping val="clustered"/>
        <c:varyColors val="0"/>
        <c:ser>
          <c:idx val="0"/>
          <c:order val="0"/>
          <c:tx>
            <c:strRef>
              <c:f>Rp_Egreso_Nutrición!$K$109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Rp_Egreso_Nutrición!$J$124:$J$130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Rp_Egreso_Nutrición!$K$124:$K$130</c:f>
              <c:numCache>
                <c:formatCode>#,##0</c:formatCode>
                <c:ptCount val="7"/>
                <c:pt idx="0">
                  <c:v>2</c:v>
                </c:pt>
                <c:pt idx="1">
                  <c:v>9</c:v>
                </c:pt>
                <c:pt idx="2">
                  <c:v>18</c:v>
                </c:pt>
                <c:pt idx="3">
                  <c:v>224</c:v>
                </c:pt>
                <c:pt idx="4">
                  <c:v>556</c:v>
                </c:pt>
                <c:pt idx="5">
                  <c:v>291</c:v>
                </c:pt>
                <c:pt idx="6">
                  <c:v>31</c:v>
                </c:pt>
              </c:numCache>
            </c:numRef>
          </c:val>
          <c:extLst>
            <c:ext xmlns:c16="http://schemas.microsoft.com/office/drawing/2014/chart" uri="{C3380CC4-5D6E-409C-BE32-E72D297353CC}">
              <c16:uniqueId val="{00000000-0FA4-44C9-92C4-BAD5C6CE4550}"/>
            </c:ext>
          </c:extLst>
        </c:ser>
        <c:ser>
          <c:idx val="1"/>
          <c:order val="1"/>
          <c:tx>
            <c:strRef>
              <c:f>Rp_Egreso_Nutrición!$L$109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Rp_Egreso_Nutrición!$J$124:$J$130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Rp_Egreso_Nutrición!$L$124:$L$130</c:f>
              <c:numCache>
                <c:formatCode>#,##0</c:formatCode>
                <c:ptCount val="7"/>
                <c:pt idx="0">
                  <c:v>3</c:v>
                </c:pt>
                <c:pt idx="1">
                  <c:v>13</c:v>
                </c:pt>
                <c:pt idx="2">
                  <c:v>18</c:v>
                </c:pt>
                <c:pt idx="3">
                  <c:v>324</c:v>
                </c:pt>
                <c:pt idx="4">
                  <c:v>750</c:v>
                </c:pt>
                <c:pt idx="5">
                  <c:v>407</c:v>
                </c:pt>
                <c:pt idx="6">
                  <c:v>28</c:v>
                </c:pt>
              </c:numCache>
            </c:numRef>
          </c:val>
          <c:extLst>
            <c:ext xmlns:c16="http://schemas.microsoft.com/office/drawing/2014/chart" uri="{C3380CC4-5D6E-409C-BE32-E72D297353CC}">
              <c16:uniqueId val="{00000001-0FA4-44C9-92C4-BAD5C6CE4550}"/>
            </c:ext>
          </c:extLst>
        </c:ser>
        <c:ser>
          <c:idx val="2"/>
          <c:order val="2"/>
          <c:tx>
            <c:strRef>
              <c:f>Rp_Egreso_Nutrición!$M$109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Rp_Egreso_Nutrición!$J$124:$J$130</c:f>
              <c:strCache>
                <c:ptCount val="7"/>
                <c:pt idx="0">
                  <c:v>Menores de 1 año</c:v>
                </c:pt>
                <c:pt idx="1">
                  <c:v>De 1  hata los 11 años</c:v>
                </c:pt>
                <c:pt idx="2">
                  <c:v>De 12 a 17 años</c:v>
                </c:pt>
                <c:pt idx="3">
                  <c:v>De 18 a 29 años</c:v>
                </c:pt>
                <c:pt idx="4">
                  <c:v>De 30 a 45 años</c:v>
                </c:pt>
                <c:pt idx="5">
                  <c:v>De 46 a 64 años</c:v>
                </c:pt>
                <c:pt idx="6">
                  <c:v>De 65 a más años</c:v>
                </c:pt>
              </c:strCache>
            </c:strRef>
          </c:cat>
          <c:val>
            <c:numRef>
              <c:f>Rp_Egreso_Nutrición!$M$124:$M$130</c:f>
              <c:numCache>
                <c:formatCode>#,##0</c:formatCode>
                <c:ptCount val="7"/>
                <c:pt idx="0">
                  <c:v>4</c:v>
                </c:pt>
                <c:pt idx="1">
                  <c:v>13</c:v>
                </c:pt>
                <c:pt idx="2">
                  <c:v>31</c:v>
                </c:pt>
                <c:pt idx="3">
                  <c:v>376</c:v>
                </c:pt>
                <c:pt idx="4">
                  <c:v>988</c:v>
                </c:pt>
                <c:pt idx="5">
                  <c:v>467</c:v>
                </c:pt>
                <c:pt idx="6">
                  <c:v>37</c:v>
                </c:pt>
              </c:numCache>
            </c:numRef>
          </c:val>
          <c:extLst>
            <c:ext xmlns:c16="http://schemas.microsoft.com/office/drawing/2014/chart" uri="{C3380CC4-5D6E-409C-BE32-E72D297353CC}">
              <c16:uniqueId val="{00000000-45FB-4EF4-8D1E-0FF89FA46AE0}"/>
            </c:ext>
          </c:extLst>
        </c:ser>
        <c:dLbls>
          <c:dLblPos val="outEnd"/>
          <c:showLegendKey val="0"/>
          <c:showVal val="1"/>
          <c:showCatName val="0"/>
          <c:showSerName val="0"/>
          <c:showPercent val="0"/>
          <c:showBubbleSize val="0"/>
        </c:dLbls>
        <c:gapWidth val="100"/>
        <c:overlap val="-24"/>
        <c:axId val="471257984"/>
        <c:axId val="471258544"/>
      </c:barChart>
      <c:catAx>
        <c:axId val="47125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58544"/>
        <c:crosses val="autoZero"/>
        <c:auto val="1"/>
        <c:lblAlgn val="ctr"/>
        <c:lblOffset val="100"/>
        <c:noMultiLvlLbl val="0"/>
      </c:catAx>
      <c:valAx>
        <c:axId val="4712585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57984"/>
        <c:crosses val="autoZero"/>
        <c:crossBetween val="between"/>
      </c:valAx>
      <c:spPr>
        <a:noFill/>
        <a:ln>
          <a:noFill/>
        </a:ln>
        <a:effectLst/>
      </c:spPr>
    </c:plotArea>
    <c:legend>
      <c:legendPos val="b"/>
      <c:layout>
        <c:manualLayout>
          <c:xMode val="edge"/>
          <c:yMode val="edge"/>
          <c:x val="0.44125403529552654"/>
          <c:y val="0.89044459924869301"/>
          <c:w val="0.12720456813363809"/>
          <c:h val="6.49742754615284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Rp_Egreso_Nutrición!$K$109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Rp_Egreso_Nutrición!$J$110:$J$114</c:f>
              <c:strCache>
                <c:ptCount val="5"/>
                <c:pt idx="0">
                  <c:v>Nacional</c:v>
                </c:pt>
                <c:pt idx="1">
                  <c:v>Urbano</c:v>
                </c:pt>
                <c:pt idx="2">
                  <c:v>Rural</c:v>
                </c:pt>
                <c:pt idx="3">
                  <c:v>Hombre</c:v>
                </c:pt>
                <c:pt idx="4">
                  <c:v>Mujer</c:v>
                </c:pt>
              </c:strCache>
            </c:strRef>
          </c:cat>
          <c:val>
            <c:numRef>
              <c:f>Rp_Egreso_Nutrición!$K$110:$K$114</c:f>
              <c:numCache>
                <c:formatCode>#,##0</c:formatCode>
                <c:ptCount val="5"/>
                <c:pt idx="0">
                  <c:v>1131</c:v>
                </c:pt>
                <c:pt idx="1">
                  <c:v>1073</c:v>
                </c:pt>
                <c:pt idx="2">
                  <c:v>58</c:v>
                </c:pt>
                <c:pt idx="3">
                  <c:v>352</c:v>
                </c:pt>
                <c:pt idx="4">
                  <c:v>779</c:v>
                </c:pt>
              </c:numCache>
            </c:numRef>
          </c:val>
          <c:extLst>
            <c:ext xmlns:c16="http://schemas.microsoft.com/office/drawing/2014/chart" uri="{C3380CC4-5D6E-409C-BE32-E72D297353CC}">
              <c16:uniqueId val="{00000000-5CBE-46A8-B89A-41050073F4E3}"/>
            </c:ext>
          </c:extLst>
        </c:ser>
        <c:ser>
          <c:idx val="1"/>
          <c:order val="1"/>
          <c:tx>
            <c:strRef>
              <c:f>Rp_Egreso_Nutrición!$L$109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Rp_Egreso_Nutrición!$J$110:$J$114</c:f>
              <c:strCache>
                <c:ptCount val="5"/>
                <c:pt idx="0">
                  <c:v>Nacional</c:v>
                </c:pt>
                <c:pt idx="1">
                  <c:v>Urbano</c:v>
                </c:pt>
                <c:pt idx="2">
                  <c:v>Rural</c:v>
                </c:pt>
                <c:pt idx="3">
                  <c:v>Hombre</c:v>
                </c:pt>
                <c:pt idx="4">
                  <c:v>Mujer</c:v>
                </c:pt>
              </c:strCache>
            </c:strRef>
          </c:cat>
          <c:val>
            <c:numRef>
              <c:f>Rp_Egreso_Nutrición!$L$110:$L$114</c:f>
              <c:numCache>
                <c:formatCode>#,##0</c:formatCode>
                <c:ptCount val="5"/>
                <c:pt idx="0">
                  <c:v>1543</c:v>
                </c:pt>
                <c:pt idx="1">
                  <c:v>1461</c:v>
                </c:pt>
                <c:pt idx="2">
                  <c:v>82</c:v>
                </c:pt>
                <c:pt idx="3">
                  <c:v>452</c:v>
                </c:pt>
                <c:pt idx="4">
                  <c:v>1091</c:v>
                </c:pt>
              </c:numCache>
            </c:numRef>
          </c:val>
          <c:extLst>
            <c:ext xmlns:c16="http://schemas.microsoft.com/office/drawing/2014/chart" uri="{C3380CC4-5D6E-409C-BE32-E72D297353CC}">
              <c16:uniqueId val="{00000001-5CBE-46A8-B89A-41050073F4E3}"/>
            </c:ext>
          </c:extLst>
        </c:ser>
        <c:ser>
          <c:idx val="2"/>
          <c:order val="2"/>
          <c:tx>
            <c:strRef>
              <c:f>Rp_Egreso_Nutrición!$M$109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Rp_Egreso_Nutrición!$J$110:$J$114</c:f>
              <c:strCache>
                <c:ptCount val="5"/>
                <c:pt idx="0">
                  <c:v>Nacional</c:v>
                </c:pt>
                <c:pt idx="1">
                  <c:v>Urbano</c:v>
                </c:pt>
                <c:pt idx="2">
                  <c:v>Rural</c:v>
                </c:pt>
                <c:pt idx="3">
                  <c:v>Hombre</c:v>
                </c:pt>
                <c:pt idx="4">
                  <c:v>Mujer</c:v>
                </c:pt>
              </c:strCache>
            </c:strRef>
          </c:cat>
          <c:val>
            <c:numRef>
              <c:f>Rp_Egreso_Nutrición!$M$110:$M$114</c:f>
              <c:numCache>
                <c:formatCode>#,##0</c:formatCode>
                <c:ptCount val="5"/>
                <c:pt idx="0">
                  <c:v>1916</c:v>
                </c:pt>
                <c:pt idx="1">
                  <c:v>1799</c:v>
                </c:pt>
                <c:pt idx="2">
                  <c:v>117</c:v>
                </c:pt>
                <c:pt idx="3">
                  <c:v>501</c:v>
                </c:pt>
                <c:pt idx="4">
                  <c:v>1415</c:v>
                </c:pt>
              </c:numCache>
            </c:numRef>
          </c:val>
          <c:extLst>
            <c:ext xmlns:c16="http://schemas.microsoft.com/office/drawing/2014/chart" uri="{C3380CC4-5D6E-409C-BE32-E72D297353CC}">
              <c16:uniqueId val="{00000000-4CE4-47AC-9150-926DBC1E44D2}"/>
            </c:ext>
          </c:extLst>
        </c:ser>
        <c:dLbls>
          <c:dLblPos val="outEnd"/>
          <c:showLegendKey val="0"/>
          <c:showVal val="1"/>
          <c:showCatName val="0"/>
          <c:showSerName val="0"/>
          <c:showPercent val="0"/>
          <c:showBubbleSize val="0"/>
        </c:dLbls>
        <c:gapWidth val="100"/>
        <c:overlap val="-24"/>
        <c:axId val="471262464"/>
        <c:axId val="471263024"/>
      </c:barChart>
      <c:catAx>
        <c:axId val="47126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63024"/>
        <c:crosses val="autoZero"/>
        <c:auto val="1"/>
        <c:lblAlgn val="ctr"/>
        <c:lblOffset val="100"/>
        <c:noMultiLvlLbl val="0"/>
      </c:catAx>
      <c:valAx>
        <c:axId val="4712630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62464"/>
        <c:crosses val="autoZero"/>
        <c:crossBetween val="between"/>
      </c:valAx>
      <c:spPr>
        <a:noFill/>
        <a:ln>
          <a:noFill/>
        </a:ln>
        <a:effectLst/>
      </c:spPr>
    </c:plotArea>
    <c:legend>
      <c:legendPos val="b"/>
      <c:layout>
        <c:manualLayout>
          <c:xMode val="edge"/>
          <c:yMode val="edge"/>
          <c:x val="0.44125403529552654"/>
          <c:y val="0.89044459924869301"/>
          <c:w val="0.13471417850066308"/>
          <c:h val="6.521896367160753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Rp_Egreso_Nutrición!$K$68</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Rp_Egreso_Nutrición!$J$69:$J$73</c:f>
              <c:strCache>
                <c:ptCount val="5"/>
                <c:pt idx="0">
                  <c:v>Nacional</c:v>
                </c:pt>
                <c:pt idx="1">
                  <c:v>Urbano</c:v>
                </c:pt>
                <c:pt idx="2">
                  <c:v>Rural</c:v>
                </c:pt>
                <c:pt idx="3">
                  <c:v>Hombre</c:v>
                </c:pt>
                <c:pt idx="4">
                  <c:v>Mujer</c:v>
                </c:pt>
              </c:strCache>
            </c:strRef>
          </c:cat>
          <c:val>
            <c:numRef>
              <c:f>Rp_Egreso_Nutrición!$K$69:$K$73</c:f>
              <c:numCache>
                <c:formatCode>#,##0</c:formatCode>
                <c:ptCount val="5"/>
                <c:pt idx="0">
                  <c:v>929</c:v>
                </c:pt>
                <c:pt idx="1">
                  <c:v>715</c:v>
                </c:pt>
                <c:pt idx="2">
                  <c:v>214</c:v>
                </c:pt>
                <c:pt idx="3">
                  <c:v>440</c:v>
                </c:pt>
                <c:pt idx="4">
                  <c:v>489</c:v>
                </c:pt>
              </c:numCache>
            </c:numRef>
          </c:val>
          <c:extLst>
            <c:ext xmlns:c16="http://schemas.microsoft.com/office/drawing/2014/chart" uri="{C3380CC4-5D6E-409C-BE32-E72D297353CC}">
              <c16:uniqueId val="{00000000-0A67-47F8-B12D-56FDD4D473E8}"/>
            </c:ext>
          </c:extLst>
        </c:ser>
        <c:ser>
          <c:idx val="1"/>
          <c:order val="1"/>
          <c:tx>
            <c:strRef>
              <c:f>Rp_Egreso_Nutrición!$L$68</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Rp_Egreso_Nutrición!$J$69:$J$73</c:f>
              <c:strCache>
                <c:ptCount val="5"/>
                <c:pt idx="0">
                  <c:v>Nacional</c:v>
                </c:pt>
                <c:pt idx="1">
                  <c:v>Urbano</c:v>
                </c:pt>
                <c:pt idx="2">
                  <c:v>Rural</c:v>
                </c:pt>
                <c:pt idx="3">
                  <c:v>Hombre</c:v>
                </c:pt>
                <c:pt idx="4">
                  <c:v>Mujer</c:v>
                </c:pt>
              </c:strCache>
            </c:strRef>
          </c:cat>
          <c:val>
            <c:numRef>
              <c:f>Rp_Egreso_Nutrición!$L$69:$L$73</c:f>
              <c:numCache>
                <c:formatCode>#,##0</c:formatCode>
                <c:ptCount val="5"/>
                <c:pt idx="0">
                  <c:v>888</c:v>
                </c:pt>
                <c:pt idx="1">
                  <c:v>693</c:v>
                </c:pt>
                <c:pt idx="2">
                  <c:v>195</c:v>
                </c:pt>
                <c:pt idx="3">
                  <c:v>466</c:v>
                </c:pt>
                <c:pt idx="4">
                  <c:v>422</c:v>
                </c:pt>
              </c:numCache>
            </c:numRef>
          </c:val>
          <c:extLst>
            <c:ext xmlns:c16="http://schemas.microsoft.com/office/drawing/2014/chart" uri="{C3380CC4-5D6E-409C-BE32-E72D297353CC}">
              <c16:uniqueId val="{00000001-0A67-47F8-B12D-56FDD4D473E8}"/>
            </c:ext>
          </c:extLst>
        </c:ser>
        <c:ser>
          <c:idx val="2"/>
          <c:order val="2"/>
          <c:tx>
            <c:strRef>
              <c:f>Rp_Egreso_Nutrición!$M$68</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Rp_Egreso_Nutrición!$J$69:$J$73</c:f>
              <c:strCache>
                <c:ptCount val="5"/>
                <c:pt idx="0">
                  <c:v>Nacional</c:v>
                </c:pt>
                <c:pt idx="1">
                  <c:v>Urbano</c:v>
                </c:pt>
                <c:pt idx="2">
                  <c:v>Rural</c:v>
                </c:pt>
                <c:pt idx="3">
                  <c:v>Hombre</c:v>
                </c:pt>
                <c:pt idx="4">
                  <c:v>Mujer</c:v>
                </c:pt>
              </c:strCache>
            </c:strRef>
          </c:cat>
          <c:val>
            <c:numRef>
              <c:f>Rp_Egreso_Nutrición!$M$69:$M$73</c:f>
              <c:numCache>
                <c:formatCode>#,##0</c:formatCode>
                <c:ptCount val="5"/>
                <c:pt idx="0">
                  <c:v>919</c:v>
                </c:pt>
                <c:pt idx="1">
                  <c:v>688</c:v>
                </c:pt>
                <c:pt idx="2">
                  <c:v>231</c:v>
                </c:pt>
                <c:pt idx="3">
                  <c:v>496</c:v>
                </c:pt>
                <c:pt idx="4">
                  <c:v>423</c:v>
                </c:pt>
              </c:numCache>
            </c:numRef>
          </c:val>
          <c:extLst>
            <c:ext xmlns:c16="http://schemas.microsoft.com/office/drawing/2014/chart" uri="{C3380CC4-5D6E-409C-BE32-E72D297353CC}">
              <c16:uniqueId val="{00000000-08B1-41EF-8B50-B9A24641F93F}"/>
            </c:ext>
          </c:extLst>
        </c:ser>
        <c:dLbls>
          <c:dLblPos val="outEnd"/>
          <c:showLegendKey val="0"/>
          <c:showVal val="1"/>
          <c:showCatName val="0"/>
          <c:showSerName val="0"/>
          <c:showPercent val="0"/>
          <c:showBubbleSize val="0"/>
        </c:dLbls>
        <c:gapWidth val="100"/>
        <c:overlap val="-24"/>
        <c:axId val="471266944"/>
        <c:axId val="471267504"/>
      </c:barChart>
      <c:catAx>
        <c:axId val="47126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67504"/>
        <c:crosses val="autoZero"/>
        <c:auto val="1"/>
        <c:lblAlgn val="ctr"/>
        <c:lblOffset val="100"/>
        <c:noMultiLvlLbl val="0"/>
      </c:catAx>
      <c:valAx>
        <c:axId val="4712675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66944"/>
        <c:crosses val="autoZero"/>
        <c:crossBetween val="between"/>
      </c:valAx>
      <c:spPr>
        <a:noFill/>
        <a:ln>
          <a:noFill/>
        </a:ln>
        <a:effectLst/>
      </c:spPr>
    </c:plotArea>
    <c:legend>
      <c:legendPos val="b"/>
      <c:layout>
        <c:manualLayout>
          <c:xMode val="edge"/>
          <c:yMode val="edge"/>
          <c:x val="0.44125403529552654"/>
          <c:y val="0.89044459924869301"/>
          <c:w val="0.12883403034065224"/>
          <c:h val="7.909811019523790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61773940582484E-2"/>
          <c:y val="9.8514769936828894E-2"/>
          <c:w val="0.94971819525358636"/>
          <c:h val="0.67316453592583358"/>
        </c:manualLayout>
      </c:layout>
      <c:barChart>
        <c:barDir val="col"/>
        <c:grouping val="clustered"/>
        <c:varyColors val="0"/>
        <c:ser>
          <c:idx val="0"/>
          <c:order val="0"/>
          <c:tx>
            <c:strRef>
              <c:f>Rp_Egreso_Nutrición!$K$17</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Rp_Egreso_Nutrición!$J$18:$J$22</c:f>
              <c:strCache>
                <c:ptCount val="5"/>
                <c:pt idx="0">
                  <c:v>Nacional</c:v>
                </c:pt>
                <c:pt idx="1">
                  <c:v>Urbano</c:v>
                </c:pt>
                <c:pt idx="2">
                  <c:v>Rural</c:v>
                </c:pt>
                <c:pt idx="3">
                  <c:v>Hombre</c:v>
                </c:pt>
                <c:pt idx="4">
                  <c:v>Mujer</c:v>
                </c:pt>
              </c:strCache>
            </c:strRef>
          </c:cat>
          <c:val>
            <c:numRef>
              <c:f>Rp_Egreso_Nutrición!$K$18:$K$22</c:f>
              <c:numCache>
                <c:formatCode>#,##0</c:formatCode>
                <c:ptCount val="5"/>
                <c:pt idx="0">
                  <c:v>1819</c:v>
                </c:pt>
                <c:pt idx="1">
                  <c:v>1543</c:v>
                </c:pt>
                <c:pt idx="2">
                  <c:v>276</c:v>
                </c:pt>
                <c:pt idx="3">
                  <c:v>627</c:v>
                </c:pt>
                <c:pt idx="4">
                  <c:v>1192</c:v>
                </c:pt>
              </c:numCache>
            </c:numRef>
          </c:val>
          <c:extLst>
            <c:ext xmlns:c16="http://schemas.microsoft.com/office/drawing/2014/chart" uri="{C3380CC4-5D6E-409C-BE32-E72D297353CC}">
              <c16:uniqueId val="{00000000-F39F-48CA-A7B8-FEBDF8721A85}"/>
            </c:ext>
          </c:extLst>
        </c:ser>
        <c:ser>
          <c:idx val="1"/>
          <c:order val="1"/>
          <c:tx>
            <c:strRef>
              <c:f>Rp_Egreso_Nutrición!$L$17</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Rp_Egreso_Nutrición!$J$18:$J$22</c:f>
              <c:strCache>
                <c:ptCount val="5"/>
                <c:pt idx="0">
                  <c:v>Nacional</c:v>
                </c:pt>
                <c:pt idx="1">
                  <c:v>Urbano</c:v>
                </c:pt>
                <c:pt idx="2">
                  <c:v>Rural</c:v>
                </c:pt>
                <c:pt idx="3">
                  <c:v>Hombre</c:v>
                </c:pt>
                <c:pt idx="4">
                  <c:v>Mujer</c:v>
                </c:pt>
              </c:strCache>
            </c:strRef>
          </c:cat>
          <c:val>
            <c:numRef>
              <c:f>Rp_Egreso_Nutrición!$L$18:$L$22</c:f>
              <c:numCache>
                <c:formatCode>#,##0</c:formatCode>
                <c:ptCount val="5"/>
                <c:pt idx="0">
                  <c:v>1574</c:v>
                </c:pt>
                <c:pt idx="1">
                  <c:v>1342</c:v>
                </c:pt>
                <c:pt idx="2">
                  <c:v>232</c:v>
                </c:pt>
                <c:pt idx="3">
                  <c:v>543</c:v>
                </c:pt>
                <c:pt idx="4">
                  <c:v>1031</c:v>
                </c:pt>
              </c:numCache>
            </c:numRef>
          </c:val>
          <c:extLst>
            <c:ext xmlns:c16="http://schemas.microsoft.com/office/drawing/2014/chart" uri="{C3380CC4-5D6E-409C-BE32-E72D297353CC}">
              <c16:uniqueId val="{00000001-F39F-48CA-A7B8-FEBDF8721A85}"/>
            </c:ext>
          </c:extLst>
        </c:ser>
        <c:ser>
          <c:idx val="2"/>
          <c:order val="2"/>
          <c:tx>
            <c:strRef>
              <c:f>Rp_Egreso_Nutrición!$M$17</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Rp_Egreso_Nutrición!$J$18:$J$22</c:f>
              <c:strCache>
                <c:ptCount val="5"/>
                <c:pt idx="0">
                  <c:v>Nacional</c:v>
                </c:pt>
                <c:pt idx="1">
                  <c:v>Urbano</c:v>
                </c:pt>
                <c:pt idx="2">
                  <c:v>Rural</c:v>
                </c:pt>
                <c:pt idx="3">
                  <c:v>Hombre</c:v>
                </c:pt>
                <c:pt idx="4">
                  <c:v>Mujer</c:v>
                </c:pt>
              </c:strCache>
            </c:strRef>
          </c:cat>
          <c:val>
            <c:numRef>
              <c:f>Rp_Egreso_Nutrición!$M$18:$M$22</c:f>
              <c:numCache>
                <c:formatCode>#,##0</c:formatCode>
                <c:ptCount val="5"/>
                <c:pt idx="0">
                  <c:v>1618</c:v>
                </c:pt>
                <c:pt idx="1">
                  <c:v>1346</c:v>
                </c:pt>
                <c:pt idx="2">
                  <c:v>272</c:v>
                </c:pt>
                <c:pt idx="3">
                  <c:v>596</c:v>
                </c:pt>
                <c:pt idx="4">
                  <c:v>1022</c:v>
                </c:pt>
              </c:numCache>
            </c:numRef>
          </c:val>
          <c:extLst>
            <c:ext xmlns:c16="http://schemas.microsoft.com/office/drawing/2014/chart" uri="{C3380CC4-5D6E-409C-BE32-E72D297353CC}">
              <c16:uniqueId val="{00000000-98DF-4686-ABF9-B988385B3C21}"/>
            </c:ext>
          </c:extLst>
        </c:ser>
        <c:dLbls>
          <c:dLblPos val="outEnd"/>
          <c:showLegendKey val="0"/>
          <c:showVal val="1"/>
          <c:showCatName val="0"/>
          <c:showSerName val="0"/>
          <c:showPercent val="0"/>
          <c:showBubbleSize val="0"/>
        </c:dLbls>
        <c:gapWidth val="100"/>
        <c:overlap val="-24"/>
        <c:axId val="471271424"/>
        <c:axId val="471271984"/>
      </c:barChart>
      <c:catAx>
        <c:axId val="47127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71984"/>
        <c:crosses val="autoZero"/>
        <c:auto val="1"/>
        <c:lblAlgn val="ctr"/>
        <c:lblOffset val="100"/>
        <c:noMultiLvlLbl val="0"/>
      </c:catAx>
      <c:valAx>
        <c:axId val="471271984"/>
        <c:scaling>
          <c:orientation val="minMax"/>
        </c:scaling>
        <c:delete val="1"/>
        <c:axPos val="l"/>
        <c:numFmt formatCode="#,##0" sourceLinked="1"/>
        <c:majorTickMark val="none"/>
        <c:minorTickMark val="none"/>
        <c:tickLblPos val="nextTo"/>
        <c:crossAx val="471271424"/>
        <c:crosses val="autoZero"/>
        <c:crossBetween val="between"/>
      </c:valAx>
      <c:spPr>
        <a:noFill/>
        <a:ln>
          <a:noFill/>
        </a:ln>
        <a:effectLst/>
      </c:spPr>
    </c:plotArea>
    <c:legend>
      <c:legendPos val="b"/>
      <c:layout>
        <c:manualLayout>
          <c:xMode val="edge"/>
          <c:yMode val="edge"/>
          <c:x val="0.44125403529552654"/>
          <c:y val="0.89044459924869301"/>
          <c:w val="0.12987468071016364"/>
          <c:h val="7.05565545678044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Rp_Nacidos_bajop!$I$31:$J$35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Rp_Nacidos_bajop!$K$31:$K$35</c:f>
              <c:numCache>
                <c:formatCode>#,##0</c:formatCode>
                <c:ptCount val="5"/>
                <c:pt idx="0">
                  <c:v>24976</c:v>
                </c:pt>
                <c:pt idx="1">
                  <c:v>19749</c:v>
                </c:pt>
                <c:pt idx="2">
                  <c:v>5227</c:v>
                </c:pt>
                <c:pt idx="3">
                  <c:v>11870</c:v>
                </c:pt>
                <c:pt idx="4">
                  <c:v>13106</c:v>
                </c:pt>
              </c:numCache>
            </c:numRef>
          </c:val>
          <c:extLst>
            <c:ext xmlns:c16="http://schemas.microsoft.com/office/drawing/2014/chart" uri="{C3380CC4-5D6E-409C-BE32-E72D297353CC}">
              <c16:uniqueId val="{00000000-E588-433E-9920-E4E7295968F6}"/>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Rp_Nacidos_bajop!$I$31:$J$35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Rp_Nacidos_bajop!$L$31:$L$35</c:f>
              <c:numCache>
                <c:formatCode>#,##0</c:formatCode>
                <c:ptCount val="5"/>
                <c:pt idx="0">
                  <c:v>24087</c:v>
                </c:pt>
                <c:pt idx="1">
                  <c:v>18952</c:v>
                </c:pt>
                <c:pt idx="2">
                  <c:v>5135</c:v>
                </c:pt>
                <c:pt idx="3">
                  <c:v>11393</c:v>
                </c:pt>
                <c:pt idx="4">
                  <c:v>12694</c:v>
                </c:pt>
              </c:numCache>
            </c:numRef>
          </c:val>
          <c:extLst>
            <c:ext xmlns:c16="http://schemas.microsoft.com/office/drawing/2014/chart" uri="{C3380CC4-5D6E-409C-BE32-E72D297353CC}">
              <c16:uniqueId val="{00000001-E588-433E-9920-E4E7295968F6}"/>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Rp_Nacidos_bajop!$I$31:$J$35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Rp_Nacidos_bajop!$M$31:$M$35</c:f>
              <c:numCache>
                <c:formatCode>#,##0</c:formatCode>
                <c:ptCount val="5"/>
                <c:pt idx="0">
                  <c:v>25619</c:v>
                </c:pt>
                <c:pt idx="1">
                  <c:v>20119</c:v>
                </c:pt>
                <c:pt idx="2">
                  <c:v>5500</c:v>
                </c:pt>
                <c:pt idx="3">
                  <c:v>12046</c:v>
                </c:pt>
                <c:pt idx="4">
                  <c:v>13573</c:v>
                </c:pt>
              </c:numCache>
            </c:numRef>
          </c:val>
          <c:extLst>
            <c:ext xmlns:c16="http://schemas.microsoft.com/office/drawing/2014/chart" uri="{C3380CC4-5D6E-409C-BE32-E72D297353CC}">
              <c16:uniqueId val="{00000002-E588-433E-9920-E4E7295968F6}"/>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Rp_Nacidos_bajop!$I$31:$J$35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Rp_Nacidos_bajop!$N$31:$N$35</c:f>
              <c:numCache>
                <c:formatCode>#,##0</c:formatCode>
                <c:ptCount val="5"/>
                <c:pt idx="0">
                  <c:v>25624</c:v>
                </c:pt>
                <c:pt idx="1">
                  <c:v>19915</c:v>
                </c:pt>
                <c:pt idx="2">
                  <c:v>5709</c:v>
                </c:pt>
                <c:pt idx="3">
                  <c:v>12134</c:v>
                </c:pt>
                <c:pt idx="4">
                  <c:v>13490</c:v>
                </c:pt>
              </c:numCache>
            </c:numRef>
          </c:val>
          <c:extLst>
            <c:ext xmlns:c16="http://schemas.microsoft.com/office/drawing/2014/chart" uri="{C3380CC4-5D6E-409C-BE32-E72D297353CC}">
              <c16:uniqueId val="{00000003-E588-433E-9920-E4E7295968F6}"/>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Rp_Nacidos_bajop!$I$36:$J$41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Rp_Nacidos_bajop!$K$36:$K$41</c:f>
              <c:numCache>
                <c:formatCode>#,##0</c:formatCode>
                <c:ptCount val="6"/>
                <c:pt idx="0">
                  <c:v>1741</c:v>
                </c:pt>
                <c:pt idx="1">
                  <c:v>668</c:v>
                </c:pt>
                <c:pt idx="2">
                  <c:v>120</c:v>
                </c:pt>
                <c:pt idx="3">
                  <c:v>21683</c:v>
                </c:pt>
                <c:pt idx="4">
                  <c:v>308</c:v>
                </c:pt>
                <c:pt idx="5">
                  <c:v>456</c:v>
                </c:pt>
              </c:numCache>
            </c:numRef>
          </c:val>
          <c:extLst>
            <c:ext xmlns:c16="http://schemas.microsoft.com/office/drawing/2014/chart" uri="{C3380CC4-5D6E-409C-BE32-E72D297353CC}">
              <c16:uniqueId val="{00000000-93D8-4F98-A218-1F9024B84FC5}"/>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Rp_Nacidos_bajop!$I$36:$J$41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Rp_Nacidos_bajop!$L$36:$L$41</c:f>
              <c:numCache>
                <c:formatCode>#,##0</c:formatCode>
                <c:ptCount val="6"/>
                <c:pt idx="0">
                  <c:v>1204</c:v>
                </c:pt>
                <c:pt idx="1">
                  <c:v>609</c:v>
                </c:pt>
                <c:pt idx="2">
                  <c:v>93</c:v>
                </c:pt>
                <c:pt idx="3">
                  <c:v>21759</c:v>
                </c:pt>
                <c:pt idx="4">
                  <c:v>240</c:v>
                </c:pt>
                <c:pt idx="5">
                  <c:v>182</c:v>
                </c:pt>
              </c:numCache>
            </c:numRef>
          </c:val>
          <c:extLst>
            <c:ext xmlns:c16="http://schemas.microsoft.com/office/drawing/2014/chart" uri="{C3380CC4-5D6E-409C-BE32-E72D297353CC}">
              <c16:uniqueId val="{00000001-93D8-4F98-A218-1F9024B84FC5}"/>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Rp_Nacidos_bajop!$I$36:$J$41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Rp_Nacidos_bajop!$M$36:$M$41</c:f>
              <c:numCache>
                <c:formatCode>#,##0</c:formatCode>
                <c:ptCount val="6"/>
                <c:pt idx="0">
                  <c:v>1253</c:v>
                </c:pt>
                <c:pt idx="1">
                  <c:v>695</c:v>
                </c:pt>
                <c:pt idx="2">
                  <c:v>98</c:v>
                </c:pt>
                <c:pt idx="3">
                  <c:v>23304</c:v>
                </c:pt>
                <c:pt idx="4">
                  <c:v>171</c:v>
                </c:pt>
                <c:pt idx="5">
                  <c:v>98</c:v>
                </c:pt>
              </c:numCache>
            </c:numRef>
          </c:val>
          <c:extLst>
            <c:ext xmlns:c16="http://schemas.microsoft.com/office/drawing/2014/chart" uri="{C3380CC4-5D6E-409C-BE32-E72D297353CC}">
              <c16:uniqueId val="{00000002-93D8-4F98-A218-1F9024B84FC5}"/>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Rp_Nacidos_bajop!$I$36:$J$41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Rp_Nacidos_bajop!$N$36:$N$41</c:f>
              <c:numCache>
                <c:formatCode>#,##0</c:formatCode>
                <c:ptCount val="6"/>
                <c:pt idx="0">
                  <c:v>1204</c:v>
                </c:pt>
                <c:pt idx="1">
                  <c:v>727</c:v>
                </c:pt>
                <c:pt idx="2">
                  <c:v>106</c:v>
                </c:pt>
                <c:pt idx="3">
                  <c:v>23344</c:v>
                </c:pt>
                <c:pt idx="4">
                  <c:v>137</c:v>
                </c:pt>
                <c:pt idx="5">
                  <c:v>106</c:v>
                </c:pt>
              </c:numCache>
            </c:numRef>
          </c:val>
          <c:extLst>
            <c:ext xmlns:c16="http://schemas.microsoft.com/office/drawing/2014/chart" uri="{C3380CC4-5D6E-409C-BE32-E72D297353CC}">
              <c16:uniqueId val="{00000003-93D8-4F98-A218-1F9024B84FC5}"/>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Rp_Nacidos_bajop!$I$42:$J$43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Rp_Nacidos_bajop!$K$42:$K$48</c15:sqref>
                  </c15:fullRef>
                </c:ext>
              </c:extLst>
              <c:f>Rp_Nacidos_bajop!$K$42:$K$43</c:f>
              <c:numCache>
                <c:formatCode>#,##0</c:formatCode>
                <c:ptCount val="2"/>
                <c:pt idx="0">
                  <c:v>339</c:v>
                </c:pt>
                <c:pt idx="1">
                  <c:v>5747</c:v>
                </c:pt>
              </c:numCache>
            </c:numRef>
          </c:val>
          <c:extLst>
            <c:ext xmlns:c16="http://schemas.microsoft.com/office/drawing/2014/chart" uri="{C3380CC4-5D6E-409C-BE32-E72D297353CC}">
              <c16:uniqueId val="{00000000-D648-481C-B2F0-6A1B44385B6A}"/>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Rp_Nacidos_bajop!$I$42:$J$43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Rp_Nacidos_bajop!$L$42:$L$48</c15:sqref>
                  </c15:fullRef>
                </c:ext>
              </c:extLst>
              <c:f>Rp_Nacidos_bajop!$L$42:$L$43</c:f>
              <c:numCache>
                <c:formatCode>#,##0</c:formatCode>
                <c:ptCount val="2"/>
                <c:pt idx="0">
                  <c:v>301</c:v>
                </c:pt>
                <c:pt idx="1">
                  <c:v>5316</c:v>
                </c:pt>
              </c:numCache>
            </c:numRef>
          </c:val>
          <c:extLst>
            <c:ext xmlns:c16="http://schemas.microsoft.com/office/drawing/2014/chart" uri="{C3380CC4-5D6E-409C-BE32-E72D297353CC}">
              <c16:uniqueId val="{00000001-D648-481C-B2F0-6A1B44385B6A}"/>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Rp_Nacidos_bajop!$I$42:$J$43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Rp_Nacidos_bajop!$M$42:$M$48</c15:sqref>
                  </c15:fullRef>
                </c:ext>
              </c:extLst>
              <c:f>Rp_Nacidos_bajop!$M$42:$M$43</c:f>
              <c:numCache>
                <c:formatCode>#,##0</c:formatCode>
                <c:ptCount val="2"/>
                <c:pt idx="0">
                  <c:v>304</c:v>
                </c:pt>
                <c:pt idx="1">
                  <c:v>5438</c:v>
                </c:pt>
              </c:numCache>
            </c:numRef>
          </c:val>
          <c:extLst>
            <c:ext xmlns:c16="http://schemas.microsoft.com/office/drawing/2014/chart" uri="{C3380CC4-5D6E-409C-BE32-E72D297353CC}">
              <c16:uniqueId val="{00000002-D648-481C-B2F0-6A1B44385B6A}"/>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Rp_Nacidos_bajop!$I$42:$J$43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Rp_Nacidos_bajop!$N$42:$N$48</c15:sqref>
                  </c15:fullRef>
                </c:ext>
              </c:extLst>
              <c:f>Rp_Nacidos_bajop!$N$42:$N$43</c:f>
              <c:numCache>
                <c:formatCode>#,##0</c:formatCode>
                <c:ptCount val="2"/>
                <c:pt idx="0">
                  <c:v>260</c:v>
                </c:pt>
                <c:pt idx="1">
                  <c:v>5439</c:v>
                </c:pt>
              </c:numCache>
            </c:numRef>
          </c:val>
          <c:extLst>
            <c:ext xmlns:c16="http://schemas.microsoft.com/office/drawing/2014/chart" uri="{C3380CC4-5D6E-409C-BE32-E72D297353CC}">
              <c16:uniqueId val="{00000003-D648-481C-B2F0-6A1B44385B6A}"/>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48702627715246E-2"/>
          <c:y val="5.1276931400495225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Rp_Nacidos_bajop!$I$44:$J$48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Rp_Nacidos_bajop!$K$42:$K$48</c15:sqref>
                  </c15:fullRef>
                </c:ext>
              </c:extLst>
              <c:f>Rp_Nacidos_bajop!$K$44:$K$48</c:f>
              <c:numCache>
                <c:formatCode>#,##0</c:formatCode>
                <c:ptCount val="5"/>
                <c:pt idx="0">
                  <c:v>2</c:v>
                </c:pt>
                <c:pt idx="1">
                  <c:v>3166</c:v>
                </c:pt>
                <c:pt idx="2">
                  <c:v>14373</c:v>
                </c:pt>
                <c:pt idx="3">
                  <c:v>7416</c:v>
                </c:pt>
                <c:pt idx="4">
                  <c:v>19</c:v>
                </c:pt>
              </c:numCache>
            </c:numRef>
          </c:val>
          <c:extLst>
            <c:ext xmlns:c16="http://schemas.microsoft.com/office/drawing/2014/chart" uri="{C3380CC4-5D6E-409C-BE32-E72D297353CC}">
              <c16:uniqueId val="{00000000-A90C-4573-9248-00D911EF03EF}"/>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Rp_Nacidos_bajop!$I$44:$J$48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Rp_Nacidos_bajop!$L$42:$L$48</c15:sqref>
                  </c15:fullRef>
                </c:ext>
              </c:extLst>
              <c:f>Rp_Nacidos_bajop!$L$44:$L$48</c:f>
              <c:numCache>
                <c:formatCode>#,##0</c:formatCode>
                <c:ptCount val="5"/>
                <c:pt idx="0">
                  <c:v>8</c:v>
                </c:pt>
                <c:pt idx="1">
                  <c:v>2912</c:v>
                </c:pt>
                <c:pt idx="2">
                  <c:v>13717</c:v>
                </c:pt>
                <c:pt idx="3">
                  <c:v>7448</c:v>
                </c:pt>
                <c:pt idx="4">
                  <c:v>2</c:v>
                </c:pt>
              </c:numCache>
            </c:numRef>
          </c:val>
          <c:extLst>
            <c:ext xmlns:c16="http://schemas.microsoft.com/office/drawing/2014/chart" uri="{C3380CC4-5D6E-409C-BE32-E72D297353CC}">
              <c16:uniqueId val="{00000001-A90C-4573-9248-00D911EF03EF}"/>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Rp_Nacidos_bajop!$I$44:$J$48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Rp_Nacidos_bajop!$M$42:$M$48</c15:sqref>
                  </c15:fullRef>
                </c:ext>
              </c:extLst>
              <c:f>Rp_Nacidos_bajop!$M$44:$M$48</c:f>
              <c:numCache>
                <c:formatCode>#,##0</c:formatCode>
                <c:ptCount val="5"/>
                <c:pt idx="0">
                  <c:v>4</c:v>
                </c:pt>
                <c:pt idx="1">
                  <c:v>2962</c:v>
                </c:pt>
                <c:pt idx="2">
                  <c:v>14934</c:v>
                </c:pt>
                <c:pt idx="3">
                  <c:v>7719</c:v>
                </c:pt>
                <c:pt idx="4">
                  <c:v>0</c:v>
                </c:pt>
              </c:numCache>
            </c:numRef>
          </c:val>
          <c:extLst>
            <c:ext xmlns:c16="http://schemas.microsoft.com/office/drawing/2014/chart" uri="{C3380CC4-5D6E-409C-BE32-E72D297353CC}">
              <c16:uniqueId val="{00000002-A90C-4573-9248-00D911EF03EF}"/>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Rp_Nacidos_bajop!$I$42:$J$48</c15:sqref>
                  </c15:fullRef>
                </c:ext>
              </c:extLst>
              <c:f>Rp_Nacidos_bajop!$I$44:$J$48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Rp_Nacidos_bajop!$N$42:$N$48</c15:sqref>
                  </c15:fullRef>
                </c:ext>
              </c:extLst>
              <c:f>Rp_Nacidos_bajop!$N$44:$N$48</c:f>
              <c:numCache>
                <c:formatCode>#,##0</c:formatCode>
                <c:ptCount val="5"/>
                <c:pt idx="0">
                  <c:v>2</c:v>
                </c:pt>
                <c:pt idx="1">
                  <c:v>2860</c:v>
                </c:pt>
                <c:pt idx="2">
                  <c:v>14861</c:v>
                </c:pt>
                <c:pt idx="3">
                  <c:v>7901</c:v>
                </c:pt>
                <c:pt idx="4">
                  <c:v>0</c:v>
                </c:pt>
              </c:numCache>
            </c:numRef>
          </c:val>
          <c:extLst>
            <c:ext xmlns:c16="http://schemas.microsoft.com/office/drawing/2014/chart" uri="{C3380CC4-5D6E-409C-BE32-E72D297353CC}">
              <c16:uniqueId val="{00000003-A90C-4573-9248-00D911EF03EF}"/>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92887121920758E-2"/>
          <c:y val="0.15682925051035287"/>
          <c:w val="0.92460880932208223"/>
          <c:h val="0.53864173228346457"/>
        </c:manualLayout>
      </c:layout>
      <c:barChart>
        <c:barDir val="col"/>
        <c:grouping val="clustered"/>
        <c:varyColors val="0"/>
        <c:ser>
          <c:idx val="0"/>
          <c:order val="0"/>
          <c:tx>
            <c:strRef>
              <c:f>TI_dic2018!$C$7</c:f>
              <c:strCache>
                <c:ptCount val="1"/>
                <c:pt idx="0">
                  <c:v>De 5 a 17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TI_dic2018!$B$11:$B$12</c:f>
              <c:strCache>
                <c:ptCount val="2"/>
                <c:pt idx="0">
                  <c:v>Urbano</c:v>
                </c:pt>
                <c:pt idx="1">
                  <c:v>Rural</c:v>
                </c:pt>
              </c:strCache>
            </c:strRef>
          </c:cat>
          <c:val>
            <c:numRef>
              <c:f>TI_dic2018!$C$11:$C$12</c:f>
              <c:numCache>
                <c:formatCode>0.00</c:formatCode>
                <c:ptCount val="2"/>
                <c:pt idx="0">
                  <c:v>2.5714887000000002</c:v>
                </c:pt>
                <c:pt idx="1">
                  <c:v>17.640511</c:v>
                </c:pt>
              </c:numCache>
            </c:numRef>
          </c:val>
          <c:extLst>
            <c:ext xmlns:c16="http://schemas.microsoft.com/office/drawing/2014/chart" uri="{C3380CC4-5D6E-409C-BE32-E72D297353CC}">
              <c16:uniqueId val="{00000000-4CC5-41F9-9987-321B2E835740}"/>
            </c:ext>
          </c:extLst>
        </c:ser>
        <c:ser>
          <c:idx val="1"/>
          <c:order val="1"/>
          <c:tx>
            <c:strRef>
              <c:f>TI_dic2018!$G$7</c:f>
              <c:strCache>
                <c:ptCount val="1"/>
                <c:pt idx="0">
                  <c:v>De 5 a 14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TI_dic2018!$B$11:$B$12</c:f>
              <c:strCache>
                <c:ptCount val="2"/>
                <c:pt idx="0">
                  <c:v>Urbano</c:v>
                </c:pt>
                <c:pt idx="1">
                  <c:v>Rural</c:v>
                </c:pt>
              </c:strCache>
            </c:strRef>
          </c:cat>
          <c:val>
            <c:numRef>
              <c:f>TI_dic2018!$G$11:$G$12</c:f>
              <c:numCache>
                <c:formatCode>0.00</c:formatCode>
                <c:ptCount val="2"/>
                <c:pt idx="0">
                  <c:v>1.1980508999999999</c:v>
                </c:pt>
                <c:pt idx="1">
                  <c:v>12.957273000000001</c:v>
                </c:pt>
              </c:numCache>
            </c:numRef>
          </c:val>
          <c:extLst>
            <c:ext xmlns:c16="http://schemas.microsoft.com/office/drawing/2014/chart" uri="{C3380CC4-5D6E-409C-BE32-E72D297353CC}">
              <c16:uniqueId val="{00000001-4CC5-41F9-9987-321B2E835740}"/>
            </c:ext>
          </c:extLst>
        </c:ser>
        <c:ser>
          <c:idx val="2"/>
          <c:order val="2"/>
          <c:tx>
            <c:strRef>
              <c:f>TI_dic2018!$K$7</c:f>
              <c:strCache>
                <c:ptCount val="1"/>
                <c:pt idx="0">
                  <c:v>De 15 a 17 años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TI_dic2018!$B$11:$B$12</c:f>
              <c:strCache>
                <c:ptCount val="2"/>
                <c:pt idx="0">
                  <c:v>Urbano</c:v>
                </c:pt>
                <c:pt idx="1">
                  <c:v>Rural</c:v>
                </c:pt>
              </c:strCache>
            </c:strRef>
          </c:cat>
          <c:val>
            <c:numRef>
              <c:f>TI_dic2018!$K$11:$K$12</c:f>
              <c:numCache>
                <c:formatCode>0.00</c:formatCode>
                <c:ptCount val="2"/>
                <c:pt idx="0">
                  <c:v>7.3906374000000001</c:v>
                </c:pt>
                <c:pt idx="1">
                  <c:v>33.536948000000002</c:v>
                </c:pt>
              </c:numCache>
            </c:numRef>
          </c:val>
          <c:extLst>
            <c:ext xmlns:c16="http://schemas.microsoft.com/office/drawing/2014/chart" uri="{C3380CC4-5D6E-409C-BE32-E72D297353CC}">
              <c16:uniqueId val="{00000002-4CC5-41F9-9987-321B2E835740}"/>
            </c:ext>
          </c:extLst>
        </c:ser>
        <c:dLbls>
          <c:showLegendKey val="0"/>
          <c:showVal val="0"/>
          <c:showCatName val="0"/>
          <c:showSerName val="0"/>
          <c:showPercent val="0"/>
          <c:showBubbleSize val="0"/>
        </c:dLbls>
        <c:gapWidth val="219"/>
        <c:axId val="221555712"/>
        <c:axId val="218468304"/>
      </c:barChart>
      <c:catAx>
        <c:axId val="22155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ES"/>
          </a:p>
        </c:txPr>
        <c:crossAx val="218468304"/>
        <c:crosses val="autoZero"/>
        <c:auto val="1"/>
        <c:lblAlgn val="ctr"/>
        <c:lblOffset val="100"/>
        <c:noMultiLvlLbl val="0"/>
      </c:catAx>
      <c:valAx>
        <c:axId val="218468304"/>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21555712"/>
        <c:crosses val="autoZero"/>
        <c:crossBetween val="between"/>
      </c:valAx>
      <c:spPr>
        <a:noFill/>
        <a:ln>
          <a:noFill/>
        </a:ln>
        <a:effectLst/>
      </c:spPr>
    </c:plotArea>
    <c:legend>
      <c:legendPos val="t"/>
      <c:layout>
        <c:manualLayout>
          <c:xMode val="edge"/>
          <c:yMode val="edge"/>
          <c:x val="0.21897845098631263"/>
          <c:y val="0.81375267344917912"/>
          <c:w val="0.53001027033914971"/>
          <c:h val="7.26527294182974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ES" sz="1400" b="1" i="0" u="none" strike="noStrike" cap="none" baseline="0">
                <a:effectLst/>
              </a:rPr>
              <a:t>Población por grupo etario de nacionalidades y pueblos indígenas</a:t>
            </a:r>
            <a:endParaRPr lang="es-ES"/>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7892606873019083E-2"/>
          <c:y val="0.36663299096873564"/>
          <c:w val="0.92421478625396181"/>
          <c:h val="0.24466369133029203"/>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'Carac.PyNindígenas'!$K$11:$K$16</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'Carac.PyNindígenas'!$L$11:$L$16</c:f>
              <c:numCache>
                <c:formatCode>0.0%</c:formatCode>
                <c:ptCount val="6"/>
                <c:pt idx="0">
                  <c:v>0.21472695191300525</c:v>
                </c:pt>
                <c:pt idx="1">
                  <c:v>0.15742600920568731</c:v>
                </c:pt>
                <c:pt idx="2">
                  <c:v>0.21042892687327144</c:v>
                </c:pt>
                <c:pt idx="3">
                  <c:v>0.2204623330106166</c:v>
                </c:pt>
                <c:pt idx="4">
                  <c:v>0.1302360237775039</c:v>
                </c:pt>
                <c:pt idx="5">
                  <c:v>6.6720581286615413E-2</c:v>
                </c:pt>
              </c:numCache>
            </c:numRef>
          </c:val>
          <c:extLst>
            <c:ext xmlns:c16="http://schemas.microsoft.com/office/drawing/2014/chart" uri="{C3380CC4-5D6E-409C-BE32-E72D297353CC}">
              <c16:uniqueId val="{00000000-49A2-402C-9E82-3DFB80A5CEC1}"/>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'Carac.PyNindígenas'!$K$11:$K$16</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'Carac.PyNindígenas'!$M$11:$M$16</c:f>
              <c:numCache>
                <c:formatCode>0.0%</c:formatCode>
                <c:ptCount val="6"/>
                <c:pt idx="0">
                  <c:v>0.20822976276258148</c:v>
                </c:pt>
                <c:pt idx="1">
                  <c:v>0.16017785738246443</c:v>
                </c:pt>
                <c:pt idx="2">
                  <c:v>0.20776823217739279</c:v>
                </c:pt>
                <c:pt idx="3">
                  <c:v>0.19435633676144601</c:v>
                </c:pt>
                <c:pt idx="4">
                  <c:v>0.15177402728990616</c:v>
                </c:pt>
                <c:pt idx="5">
                  <c:v>7.7693783626209129E-2</c:v>
                </c:pt>
              </c:numCache>
            </c:numRef>
          </c:val>
          <c:extLst>
            <c:ext xmlns:c16="http://schemas.microsoft.com/office/drawing/2014/chart" uri="{C3380CC4-5D6E-409C-BE32-E72D297353CC}">
              <c16:uniqueId val="{00000005-49A2-402C-9E82-3DFB80A5CEC1}"/>
            </c:ext>
          </c:extLst>
        </c:ser>
        <c:ser>
          <c:idx val="2"/>
          <c:order val="2"/>
          <c:tx>
            <c:strRef>
              <c:f>'Carac.PyNindígenas'!$N$5</c:f>
              <c:strCache>
                <c:ptCount val="1"/>
                <c:pt idx="0">
                  <c:v> 2.018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'Carac.PyNindígenas'!$K$11:$K$16</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'Carac.PyNindígenas'!$N$11:$N$16</c:f>
              <c:numCache>
                <c:formatCode>0.0%</c:formatCode>
                <c:ptCount val="6"/>
                <c:pt idx="0">
                  <c:v>0.20020439956075839</c:v>
                </c:pt>
                <c:pt idx="1">
                  <c:v>0.1866838967005624</c:v>
                </c:pt>
                <c:pt idx="2">
                  <c:v>0.18418947652899725</c:v>
                </c:pt>
                <c:pt idx="3">
                  <c:v>0.19221402311454608</c:v>
                </c:pt>
                <c:pt idx="4">
                  <c:v>0.15765481014604629</c:v>
                </c:pt>
                <c:pt idx="5">
                  <c:v>7.9052617355013774E-2</c:v>
                </c:pt>
              </c:numCache>
            </c:numRef>
          </c:val>
          <c:extLst>
            <c:ext xmlns:c16="http://schemas.microsoft.com/office/drawing/2014/chart" uri="{C3380CC4-5D6E-409C-BE32-E72D297353CC}">
              <c16:uniqueId val="{00000000-F005-44ED-89DD-49F1C3216D96}"/>
            </c:ext>
          </c:extLst>
        </c:ser>
        <c:ser>
          <c:idx val="3"/>
          <c:order val="3"/>
          <c:tx>
            <c:strRef>
              <c:f>'Carac.PyNindígenas'!$O$5</c:f>
              <c:strCache>
                <c:ptCount val="1"/>
                <c:pt idx="0">
                  <c:v> 2.019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'Carac.PyNindígenas'!$K$11:$K$16</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'Carac.PyNindígenas'!$O$11:$O$16</c:f>
              <c:numCache>
                <c:formatCode>0.0%</c:formatCode>
                <c:ptCount val="6"/>
                <c:pt idx="0">
                  <c:v>0.23494301150604721</c:v>
                </c:pt>
                <c:pt idx="1">
                  <c:v>0.22319558851736904</c:v>
                </c:pt>
                <c:pt idx="2">
                  <c:v>0.19988989332951529</c:v>
                </c:pt>
                <c:pt idx="3">
                  <c:v>0.25321976031120319</c:v>
                </c:pt>
                <c:pt idx="4">
                  <c:v>0.18096364347610772</c:v>
                </c:pt>
                <c:pt idx="5">
                  <c:v>0.1019403432937683</c:v>
                </c:pt>
              </c:numCache>
            </c:numRef>
          </c:val>
          <c:extLst>
            <c:ext xmlns:c16="http://schemas.microsoft.com/office/drawing/2014/chart" uri="{C3380CC4-5D6E-409C-BE32-E72D297353CC}">
              <c16:uniqueId val="{00000000-C7B7-421E-8CD2-536A30F40842}"/>
            </c:ext>
          </c:extLst>
        </c:ser>
        <c:dLbls>
          <c:showLegendKey val="0"/>
          <c:showVal val="0"/>
          <c:showCatName val="0"/>
          <c:showSerName val="0"/>
          <c:showPercent val="0"/>
          <c:showBubbleSize val="0"/>
        </c:dLbls>
        <c:gapWidth val="100"/>
        <c:overlap val="-24"/>
        <c:axId val="440328256"/>
        <c:axId val="440328816"/>
      </c:barChart>
      <c:catAx>
        <c:axId val="44032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328816"/>
        <c:crosses val="autoZero"/>
        <c:auto val="1"/>
        <c:lblAlgn val="ctr"/>
        <c:lblOffset val="100"/>
        <c:noMultiLvlLbl val="0"/>
      </c:catAx>
      <c:valAx>
        <c:axId val="440328816"/>
        <c:scaling>
          <c:orientation val="minMax"/>
        </c:scaling>
        <c:delete val="1"/>
        <c:axPos val="l"/>
        <c:numFmt formatCode="0.0%" sourceLinked="1"/>
        <c:majorTickMark val="none"/>
        <c:minorTickMark val="none"/>
        <c:tickLblPos val="nextTo"/>
        <c:crossAx val="44032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Rp_Nacidos_bajop!$I$71:$J$75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Rp_Nacidos_bajop!$K$71:$K$75</c:f>
              <c:numCache>
                <c:formatCode>#,##0</c:formatCode>
                <c:ptCount val="5"/>
                <c:pt idx="0">
                  <c:v>11263</c:v>
                </c:pt>
                <c:pt idx="1">
                  <c:v>9413</c:v>
                </c:pt>
                <c:pt idx="2">
                  <c:v>1850</c:v>
                </c:pt>
                <c:pt idx="3">
                  <c:v>5752</c:v>
                </c:pt>
                <c:pt idx="4">
                  <c:v>5511</c:v>
                </c:pt>
              </c:numCache>
            </c:numRef>
          </c:val>
          <c:extLst>
            <c:ext xmlns:c16="http://schemas.microsoft.com/office/drawing/2014/chart" uri="{C3380CC4-5D6E-409C-BE32-E72D297353CC}">
              <c16:uniqueId val="{00000000-F9AA-480B-B4A0-90E6C5449B1F}"/>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Rp_Nacidos_bajop!$I$71:$J$75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Rp_Nacidos_bajop!$L$71:$L$75</c:f>
              <c:numCache>
                <c:formatCode>#,##0</c:formatCode>
                <c:ptCount val="5"/>
                <c:pt idx="0">
                  <c:v>11733</c:v>
                </c:pt>
                <c:pt idx="1">
                  <c:v>9412</c:v>
                </c:pt>
                <c:pt idx="2">
                  <c:v>2321</c:v>
                </c:pt>
                <c:pt idx="3">
                  <c:v>6057</c:v>
                </c:pt>
                <c:pt idx="4">
                  <c:v>5676</c:v>
                </c:pt>
              </c:numCache>
            </c:numRef>
          </c:val>
          <c:extLst>
            <c:ext xmlns:c16="http://schemas.microsoft.com/office/drawing/2014/chart" uri="{C3380CC4-5D6E-409C-BE32-E72D297353CC}">
              <c16:uniqueId val="{00000001-F9AA-480B-B4A0-90E6C5449B1F}"/>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Rp_Nacidos_bajop!$I$71:$J$75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Rp_Nacidos_bajop!$M$71:$M$75</c:f>
              <c:numCache>
                <c:formatCode>#,##0</c:formatCode>
                <c:ptCount val="5"/>
                <c:pt idx="0">
                  <c:v>13202</c:v>
                </c:pt>
                <c:pt idx="1">
                  <c:v>10431</c:v>
                </c:pt>
                <c:pt idx="2">
                  <c:v>2771</c:v>
                </c:pt>
                <c:pt idx="3">
                  <c:v>6738</c:v>
                </c:pt>
                <c:pt idx="4">
                  <c:v>6464</c:v>
                </c:pt>
              </c:numCache>
            </c:numRef>
          </c:val>
          <c:extLst>
            <c:ext xmlns:c16="http://schemas.microsoft.com/office/drawing/2014/chart" uri="{C3380CC4-5D6E-409C-BE32-E72D297353CC}">
              <c16:uniqueId val="{00000002-F9AA-480B-B4A0-90E6C5449B1F}"/>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Rp_Nacidos_bajop!$I$71:$J$75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Rp_Nacidos_bajop!$N$71:$N$75</c:f>
              <c:numCache>
                <c:formatCode>#,##0</c:formatCode>
                <c:ptCount val="5"/>
                <c:pt idx="0">
                  <c:v>13566</c:v>
                </c:pt>
                <c:pt idx="1">
                  <c:v>10612</c:v>
                </c:pt>
                <c:pt idx="2">
                  <c:v>2954</c:v>
                </c:pt>
                <c:pt idx="3">
                  <c:v>7015</c:v>
                </c:pt>
                <c:pt idx="4">
                  <c:v>6551</c:v>
                </c:pt>
              </c:numCache>
            </c:numRef>
          </c:val>
          <c:extLst>
            <c:ext xmlns:c16="http://schemas.microsoft.com/office/drawing/2014/chart" uri="{C3380CC4-5D6E-409C-BE32-E72D297353CC}">
              <c16:uniqueId val="{00000003-F9AA-480B-B4A0-90E6C5449B1F}"/>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Rp_Nacidos_bajop!$I$76:$J$81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Rp_Nacidos_bajop!$K$76:$K$81</c:f>
              <c:numCache>
                <c:formatCode>#,##0</c:formatCode>
                <c:ptCount val="6"/>
                <c:pt idx="0">
                  <c:v>395</c:v>
                </c:pt>
                <c:pt idx="1">
                  <c:v>281</c:v>
                </c:pt>
                <c:pt idx="2">
                  <c:v>41</c:v>
                </c:pt>
                <c:pt idx="3">
                  <c:v>10192</c:v>
                </c:pt>
                <c:pt idx="4">
                  <c:v>142</c:v>
                </c:pt>
                <c:pt idx="5">
                  <c:v>212</c:v>
                </c:pt>
              </c:numCache>
            </c:numRef>
          </c:val>
          <c:extLst>
            <c:ext xmlns:c16="http://schemas.microsoft.com/office/drawing/2014/chart" uri="{C3380CC4-5D6E-409C-BE32-E72D297353CC}">
              <c16:uniqueId val="{00000000-31F0-4B1A-924B-151169A1E0D2}"/>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Rp_Nacidos_bajop!$I$76:$J$81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Rp_Nacidos_bajop!$L$76:$L$81</c:f>
              <c:numCache>
                <c:formatCode>#,##0</c:formatCode>
                <c:ptCount val="6"/>
                <c:pt idx="0">
                  <c:v>460</c:v>
                </c:pt>
                <c:pt idx="1">
                  <c:v>317</c:v>
                </c:pt>
                <c:pt idx="2">
                  <c:v>37</c:v>
                </c:pt>
                <c:pt idx="3">
                  <c:v>10710</c:v>
                </c:pt>
                <c:pt idx="4">
                  <c:v>124</c:v>
                </c:pt>
                <c:pt idx="5">
                  <c:v>85</c:v>
                </c:pt>
              </c:numCache>
            </c:numRef>
          </c:val>
          <c:extLst>
            <c:ext xmlns:c16="http://schemas.microsoft.com/office/drawing/2014/chart" uri="{C3380CC4-5D6E-409C-BE32-E72D297353CC}">
              <c16:uniqueId val="{00000001-31F0-4B1A-924B-151169A1E0D2}"/>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Rp_Nacidos_bajop!$I$76:$J$81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Rp_Nacidos_bajop!$M$76:$M$81</c:f>
              <c:numCache>
                <c:formatCode>#,##0</c:formatCode>
                <c:ptCount val="6"/>
                <c:pt idx="0">
                  <c:v>542</c:v>
                </c:pt>
                <c:pt idx="1">
                  <c:v>366</c:v>
                </c:pt>
                <c:pt idx="2">
                  <c:v>30</c:v>
                </c:pt>
                <c:pt idx="3">
                  <c:v>12126</c:v>
                </c:pt>
                <c:pt idx="4">
                  <c:v>96</c:v>
                </c:pt>
                <c:pt idx="5">
                  <c:v>42</c:v>
                </c:pt>
              </c:numCache>
            </c:numRef>
          </c:val>
          <c:extLst>
            <c:ext xmlns:c16="http://schemas.microsoft.com/office/drawing/2014/chart" uri="{C3380CC4-5D6E-409C-BE32-E72D297353CC}">
              <c16:uniqueId val="{00000002-31F0-4B1A-924B-151169A1E0D2}"/>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Rp_Nacidos_bajop!$I$76:$J$81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Rp_Nacidos_bajop!$N$76:$N$81</c:f>
              <c:numCache>
                <c:formatCode>#,##0</c:formatCode>
                <c:ptCount val="6"/>
                <c:pt idx="0">
                  <c:v>536</c:v>
                </c:pt>
                <c:pt idx="1">
                  <c:v>417</c:v>
                </c:pt>
                <c:pt idx="2">
                  <c:v>47</c:v>
                </c:pt>
                <c:pt idx="3">
                  <c:v>12428</c:v>
                </c:pt>
                <c:pt idx="4">
                  <c:v>82</c:v>
                </c:pt>
                <c:pt idx="5">
                  <c:v>56</c:v>
                </c:pt>
              </c:numCache>
            </c:numRef>
          </c:val>
          <c:extLst>
            <c:ext xmlns:c16="http://schemas.microsoft.com/office/drawing/2014/chart" uri="{C3380CC4-5D6E-409C-BE32-E72D297353CC}">
              <c16:uniqueId val="{00000003-31F0-4B1A-924B-151169A1E0D2}"/>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Rp_Nacidos_bajop!$I$82:$J$83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Rp_Nacidos_bajop!$K$82:$K$88</c15:sqref>
                  </c15:fullRef>
                </c:ext>
              </c:extLst>
              <c:f>Rp_Nacidos_bajop!$K$82:$K$83</c:f>
              <c:numCache>
                <c:formatCode>#,##0</c:formatCode>
                <c:ptCount val="2"/>
                <c:pt idx="0">
                  <c:v>166</c:v>
                </c:pt>
                <c:pt idx="1">
                  <c:v>2362</c:v>
                </c:pt>
              </c:numCache>
            </c:numRef>
          </c:val>
          <c:extLst>
            <c:ext xmlns:c16="http://schemas.microsoft.com/office/drawing/2014/chart" uri="{C3380CC4-5D6E-409C-BE32-E72D297353CC}">
              <c16:uniqueId val="{00000000-A403-4174-AB24-06C6989A1D70}"/>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Rp_Nacidos_bajop!$I$82:$J$83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Rp_Nacidos_bajop!$L$82:$L$88</c15:sqref>
                  </c15:fullRef>
                </c:ext>
              </c:extLst>
              <c:f>Rp_Nacidos_bajop!$L$82:$L$83</c:f>
              <c:numCache>
                <c:formatCode>#,##0</c:formatCode>
                <c:ptCount val="2"/>
                <c:pt idx="0">
                  <c:v>137</c:v>
                </c:pt>
                <c:pt idx="1">
                  <c:v>2334</c:v>
                </c:pt>
              </c:numCache>
            </c:numRef>
          </c:val>
          <c:extLst>
            <c:ext xmlns:c16="http://schemas.microsoft.com/office/drawing/2014/chart" uri="{C3380CC4-5D6E-409C-BE32-E72D297353CC}">
              <c16:uniqueId val="{00000001-A403-4174-AB24-06C6989A1D70}"/>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Rp_Nacidos_bajop!$I$82:$J$83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Rp_Nacidos_bajop!$M$82:$M$88</c15:sqref>
                  </c15:fullRef>
                </c:ext>
              </c:extLst>
              <c:f>Rp_Nacidos_bajop!$M$82:$M$83</c:f>
              <c:numCache>
                <c:formatCode>#,##0</c:formatCode>
                <c:ptCount val="2"/>
                <c:pt idx="0">
                  <c:v>154</c:v>
                </c:pt>
                <c:pt idx="1">
                  <c:v>2482</c:v>
                </c:pt>
              </c:numCache>
            </c:numRef>
          </c:val>
          <c:extLst>
            <c:ext xmlns:c16="http://schemas.microsoft.com/office/drawing/2014/chart" uri="{C3380CC4-5D6E-409C-BE32-E72D297353CC}">
              <c16:uniqueId val="{00000002-A403-4174-AB24-06C6989A1D70}"/>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Rp_Nacidos_bajop!$I$82:$J$83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Rp_Nacidos_bajop!$N$82:$N$88</c15:sqref>
                  </c15:fullRef>
                </c:ext>
              </c:extLst>
              <c:f>Rp_Nacidos_bajop!$N$82:$N$83</c:f>
              <c:numCache>
                <c:formatCode>#,##0</c:formatCode>
                <c:ptCount val="2"/>
                <c:pt idx="0">
                  <c:v>148</c:v>
                </c:pt>
                <c:pt idx="1">
                  <c:v>2599</c:v>
                </c:pt>
              </c:numCache>
            </c:numRef>
          </c:val>
          <c:extLst>
            <c:ext xmlns:c16="http://schemas.microsoft.com/office/drawing/2014/chart" uri="{C3380CC4-5D6E-409C-BE32-E72D297353CC}">
              <c16:uniqueId val="{00000003-A403-4174-AB24-06C6989A1D70}"/>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Rp_Nacidos_bajop!$I$84:$J$88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Rp_Nacidos_bajop!$K$82:$K$88</c15:sqref>
                  </c15:fullRef>
                </c:ext>
              </c:extLst>
              <c:f>Rp_Nacidos_bajop!$K$84:$K$88</c:f>
              <c:numCache>
                <c:formatCode>#,##0</c:formatCode>
                <c:ptCount val="5"/>
                <c:pt idx="0">
                  <c:v>2</c:v>
                </c:pt>
                <c:pt idx="1">
                  <c:v>1322</c:v>
                </c:pt>
                <c:pt idx="2">
                  <c:v>6177</c:v>
                </c:pt>
                <c:pt idx="3">
                  <c:v>3762</c:v>
                </c:pt>
                <c:pt idx="4">
                  <c:v>0</c:v>
                </c:pt>
              </c:numCache>
            </c:numRef>
          </c:val>
          <c:extLst>
            <c:ext xmlns:c16="http://schemas.microsoft.com/office/drawing/2014/chart" uri="{C3380CC4-5D6E-409C-BE32-E72D297353CC}">
              <c16:uniqueId val="{00000000-27BB-4E44-8FE2-5526ECAD0B06}"/>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Rp_Nacidos_bajop!$I$84:$J$88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Rp_Nacidos_bajop!$L$82:$L$88</c15:sqref>
                  </c15:fullRef>
                </c:ext>
              </c:extLst>
              <c:f>Rp_Nacidos_bajop!$L$84:$L$88</c:f>
              <c:numCache>
                <c:formatCode>#,##0</c:formatCode>
                <c:ptCount val="5"/>
                <c:pt idx="0">
                  <c:v>5</c:v>
                </c:pt>
                <c:pt idx="1">
                  <c:v>1293</c:v>
                </c:pt>
                <c:pt idx="2">
                  <c:v>6366</c:v>
                </c:pt>
                <c:pt idx="3">
                  <c:v>4069</c:v>
                </c:pt>
                <c:pt idx="4">
                  <c:v>0</c:v>
                </c:pt>
              </c:numCache>
            </c:numRef>
          </c:val>
          <c:extLst>
            <c:ext xmlns:c16="http://schemas.microsoft.com/office/drawing/2014/chart" uri="{C3380CC4-5D6E-409C-BE32-E72D297353CC}">
              <c16:uniqueId val="{00000001-27BB-4E44-8FE2-5526ECAD0B06}"/>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Rp_Nacidos_bajop!$I$84:$J$88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Rp_Nacidos_bajop!$M$82:$M$88</c15:sqref>
                  </c15:fullRef>
                </c:ext>
              </c:extLst>
              <c:f>Rp_Nacidos_bajop!$M$84:$M$88</c:f>
              <c:numCache>
                <c:formatCode>#,##0</c:formatCode>
                <c:ptCount val="5"/>
                <c:pt idx="0">
                  <c:v>3</c:v>
                </c:pt>
                <c:pt idx="1">
                  <c:v>1358</c:v>
                </c:pt>
                <c:pt idx="2">
                  <c:v>7356</c:v>
                </c:pt>
                <c:pt idx="3">
                  <c:v>4485</c:v>
                </c:pt>
                <c:pt idx="4">
                  <c:v>0</c:v>
                </c:pt>
              </c:numCache>
            </c:numRef>
          </c:val>
          <c:extLst>
            <c:ext xmlns:c16="http://schemas.microsoft.com/office/drawing/2014/chart" uri="{C3380CC4-5D6E-409C-BE32-E72D297353CC}">
              <c16:uniqueId val="{00000002-27BB-4E44-8FE2-5526ECAD0B06}"/>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Rp_Nacidos_bajop!$I$82:$J$88</c15:sqref>
                  </c15:fullRef>
                </c:ext>
              </c:extLst>
              <c:f>Rp_Nacidos_bajop!$I$84:$J$88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Rp_Nacidos_bajop!$N$82:$N$88</c15:sqref>
                  </c15:fullRef>
                </c:ext>
              </c:extLst>
              <c:f>Rp_Nacidos_bajop!$N$84:$N$88</c:f>
              <c:numCache>
                <c:formatCode>#,##0</c:formatCode>
                <c:ptCount val="5"/>
                <c:pt idx="0">
                  <c:v>0</c:v>
                </c:pt>
                <c:pt idx="1">
                  <c:v>1384</c:v>
                </c:pt>
                <c:pt idx="2">
                  <c:v>7501</c:v>
                </c:pt>
                <c:pt idx="3">
                  <c:v>4681</c:v>
                </c:pt>
                <c:pt idx="4">
                  <c:v>0</c:v>
                </c:pt>
              </c:numCache>
            </c:numRef>
          </c:val>
          <c:extLst>
            <c:ext xmlns:c16="http://schemas.microsoft.com/office/drawing/2014/chart" uri="{C3380CC4-5D6E-409C-BE32-E72D297353CC}">
              <c16:uniqueId val="{00000003-27BB-4E44-8FE2-5526ECAD0B06}"/>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Rp_Nacidos_bajop!$I$111:$J$115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Rp_Nacidos_bajop!$K$111:$K$115</c:f>
              <c:numCache>
                <c:formatCode>#,##0</c:formatCode>
                <c:ptCount val="5"/>
                <c:pt idx="0">
                  <c:v>11985</c:v>
                </c:pt>
                <c:pt idx="1">
                  <c:v>9372</c:v>
                </c:pt>
                <c:pt idx="2">
                  <c:v>2613</c:v>
                </c:pt>
                <c:pt idx="3">
                  <c:v>5254</c:v>
                </c:pt>
                <c:pt idx="4">
                  <c:v>6731</c:v>
                </c:pt>
              </c:numCache>
            </c:numRef>
          </c:val>
          <c:extLst>
            <c:ext xmlns:c16="http://schemas.microsoft.com/office/drawing/2014/chart" uri="{C3380CC4-5D6E-409C-BE32-E72D297353CC}">
              <c16:uniqueId val="{00000000-489C-4F23-916F-F94CE54E86F0}"/>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Rp_Nacidos_bajop!$I$111:$J$115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Rp_Nacidos_bajop!$L$111:$L$115</c:f>
              <c:numCache>
                <c:formatCode>#,##0</c:formatCode>
                <c:ptCount val="5"/>
                <c:pt idx="0">
                  <c:v>12017</c:v>
                </c:pt>
                <c:pt idx="1">
                  <c:v>9287</c:v>
                </c:pt>
                <c:pt idx="2">
                  <c:v>2730</c:v>
                </c:pt>
                <c:pt idx="3">
                  <c:v>5180</c:v>
                </c:pt>
                <c:pt idx="4">
                  <c:v>6837</c:v>
                </c:pt>
              </c:numCache>
            </c:numRef>
          </c:val>
          <c:extLst>
            <c:ext xmlns:c16="http://schemas.microsoft.com/office/drawing/2014/chart" uri="{C3380CC4-5D6E-409C-BE32-E72D297353CC}">
              <c16:uniqueId val="{00000001-489C-4F23-916F-F94CE54E86F0}"/>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Rp_Nacidos_bajop!$I$111:$J$115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Rp_Nacidos_bajop!$M$111:$M$115</c:f>
              <c:numCache>
                <c:formatCode>#,##0</c:formatCode>
                <c:ptCount val="5"/>
                <c:pt idx="0">
                  <c:v>12301</c:v>
                </c:pt>
                <c:pt idx="1">
                  <c:v>9593</c:v>
                </c:pt>
                <c:pt idx="2">
                  <c:v>2708</c:v>
                </c:pt>
                <c:pt idx="3">
                  <c:v>5258</c:v>
                </c:pt>
                <c:pt idx="4">
                  <c:v>7043</c:v>
                </c:pt>
              </c:numCache>
            </c:numRef>
          </c:val>
          <c:extLst>
            <c:ext xmlns:c16="http://schemas.microsoft.com/office/drawing/2014/chart" uri="{C3380CC4-5D6E-409C-BE32-E72D297353CC}">
              <c16:uniqueId val="{00000002-489C-4F23-916F-F94CE54E86F0}"/>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Rp_Nacidos_bajop!$I$111:$J$115</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Rp_Nacidos_bajop!$N$111:$N$115</c:f>
              <c:numCache>
                <c:formatCode>#,##0</c:formatCode>
                <c:ptCount val="5"/>
                <c:pt idx="0">
                  <c:v>12002</c:v>
                </c:pt>
                <c:pt idx="1">
                  <c:v>9262</c:v>
                </c:pt>
                <c:pt idx="2">
                  <c:v>2740</c:v>
                </c:pt>
                <c:pt idx="3">
                  <c:v>5089</c:v>
                </c:pt>
                <c:pt idx="4">
                  <c:v>6913</c:v>
                </c:pt>
              </c:numCache>
            </c:numRef>
          </c:val>
          <c:extLst>
            <c:ext xmlns:c16="http://schemas.microsoft.com/office/drawing/2014/chart" uri="{C3380CC4-5D6E-409C-BE32-E72D297353CC}">
              <c16:uniqueId val="{00000003-489C-4F23-916F-F94CE54E86F0}"/>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Rp_Nacidos_bajop!$I$116:$J$121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Rp_Nacidos_bajop!$K$116:$K$121</c:f>
              <c:numCache>
                <c:formatCode>#,##0</c:formatCode>
                <c:ptCount val="6"/>
                <c:pt idx="0">
                  <c:v>696</c:v>
                </c:pt>
                <c:pt idx="1">
                  <c:v>315</c:v>
                </c:pt>
                <c:pt idx="2">
                  <c:v>71</c:v>
                </c:pt>
                <c:pt idx="3">
                  <c:v>10552</c:v>
                </c:pt>
                <c:pt idx="4">
                  <c:v>155</c:v>
                </c:pt>
                <c:pt idx="5">
                  <c:v>196</c:v>
                </c:pt>
              </c:numCache>
            </c:numRef>
          </c:val>
          <c:extLst>
            <c:ext xmlns:c16="http://schemas.microsoft.com/office/drawing/2014/chart" uri="{C3380CC4-5D6E-409C-BE32-E72D297353CC}">
              <c16:uniqueId val="{00000000-71C2-4375-A02C-CB7DDDC9F4CA}"/>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Rp_Nacidos_bajop!$I$116:$J$121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Rp_Nacidos_bajop!$L$116:$L$121</c:f>
              <c:numCache>
                <c:formatCode>#,##0</c:formatCode>
                <c:ptCount val="6"/>
                <c:pt idx="0">
                  <c:v>716</c:v>
                </c:pt>
                <c:pt idx="1">
                  <c:v>277</c:v>
                </c:pt>
                <c:pt idx="2">
                  <c:v>54</c:v>
                </c:pt>
                <c:pt idx="3">
                  <c:v>10770</c:v>
                </c:pt>
                <c:pt idx="4">
                  <c:v>110</c:v>
                </c:pt>
                <c:pt idx="5">
                  <c:v>90</c:v>
                </c:pt>
              </c:numCache>
            </c:numRef>
          </c:val>
          <c:extLst>
            <c:ext xmlns:c16="http://schemas.microsoft.com/office/drawing/2014/chart" uri="{C3380CC4-5D6E-409C-BE32-E72D297353CC}">
              <c16:uniqueId val="{00000001-71C2-4375-A02C-CB7DDDC9F4CA}"/>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Rp_Nacidos_bajop!$I$116:$J$121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Rp_Nacidos_bajop!$M$116:$M$121</c:f>
              <c:numCache>
                <c:formatCode>#,##0</c:formatCode>
                <c:ptCount val="6"/>
                <c:pt idx="0">
                  <c:v>709</c:v>
                </c:pt>
                <c:pt idx="1">
                  <c:v>326</c:v>
                </c:pt>
                <c:pt idx="2">
                  <c:v>68</c:v>
                </c:pt>
                <c:pt idx="3">
                  <c:v>11071</c:v>
                </c:pt>
                <c:pt idx="4">
                  <c:v>73</c:v>
                </c:pt>
                <c:pt idx="5">
                  <c:v>54</c:v>
                </c:pt>
              </c:numCache>
            </c:numRef>
          </c:val>
          <c:extLst>
            <c:ext xmlns:c16="http://schemas.microsoft.com/office/drawing/2014/chart" uri="{C3380CC4-5D6E-409C-BE32-E72D297353CC}">
              <c16:uniqueId val="{00000002-71C2-4375-A02C-CB7DDDC9F4CA}"/>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Rp_Nacidos_bajop!$I$116:$J$121</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Rp_Nacidos_bajop!$N$116:$N$121</c:f>
              <c:numCache>
                <c:formatCode>#,##0</c:formatCode>
                <c:ptCount val="6"/>
                <c:pt idx="0">
                  <c:v>662</c:v>
                </c:pt>
                <c:pt idx="1">
                  <c:v>308</c:v>
                </c:pt>
                <c:pt idx="2">
                  <c:v>59</c:v>
                </c:pt>
                <c:pt idx="3">
                  <c:v>10869</c:v>
                </c:pt>
                <c:pt idx="4">
                  <c:v>54</c:v>
                </c:pt>
                <c:pt idx="5">
                  <c:v>50</c:v>
                </c:pt>
              </c:numCache>
            </c:numRef>
          </c:val>
          <c:extLst>
            <c:ext xmlns:c16="http://schemas.microsoft.com/office/drawing/2014/chart" uri="{C3380CC4-5D6E-409C-BE32-E72D297353CC}">
              <c16:uniqueId val="{00000003-71C2-4375-A02C-CB7DDDC9F4CA}"/>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Rp_Nacidos_bajop!$I$122:$J$123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Rp_Nacidos_bajop!$K$122:$K$128</c15:sqref>
                  </c15:fullRef>
                </c:ext>
              </c:extLst>
              <c:f>Rp_Nacidos_bajop!$K$122:$K$123</c:f>
              <c:numCache>
                <c:formatCode>#,##0</c:formatCode>
                <c:ptCount val="2"/>
                <c:pt idx="0">
                  <c:v>152</c:v>
                </c:pt>
                <c:pt idx="1">
                  <c:v>3025</c:v>
                </c:pt>
              </c:numCache>
            </c:numRef>
          </c:val>
          <c:extLst>
            <c:ext xmlns:c16="http://schemas.microsoft.com/office/drawing/2014/chart" uri="{C3380CC4-5D6E-409C-BE32-E72D297353CC}">
              <c16:uniqueId val="{00000000-28EA-4F8B-902E-B87B8AB7AC58}"/>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Rp_Nacidos_bajop!$I$122:$J$123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Rp_Nacidos_bajop!$L$122:$L$128</c15:sqref>
                  </c15:fullRef>
                </c:ext>
              </c:extLst>
              <c:f>Rp_Nacidos_bajop!$L$122:$L$123</c:f>
              <c:numCache>
                <c:formatCode>#,##0</c:formatCode>
                <c:ptCount val="2"/>
                <c:pt idx="0">
                  <c:v>155</c:v>
                </c:pt>
                <c:pt idx="1">
                  <c:v>2905</c:v>
                </c:pt>
              </c:numCache>
            </c:numRef>
          </c:val>
          <c:extLst>
            <c:ext xmlns:c16="http://schemas.microsoft.com/office/drawing/2014/chart" uri="{C3380CC4-5D6E-409C-BE32-E72D297353CC}">
              <c16:uniqueId val="{00000001-28EA-4F8B-902E-B87B8AB7AC58}"/>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Rp_Nacidos_bajop!$I$122:$J$123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Rp_Nacidos_bajop!$M$122:$M$128</c15:sqref>
                  </c15:fullRef>
                </c:ext>
              </c:extLst>
              <c:f>Rp_Nacidos_bajop!$M$122:$M$123</c:f>
              <c:numCache>
                <c:formatCode>#,##0</c:formatCode>
                <c:ptCount val="2"/>
                <c:pt idx="0">
                  <c:v>148</c:v>
                </c:pt>
                <c:pt idx="1">
                  <c:v>2926</c:v>
                </c:pt>
              </c:numCache>
            </c:numRef>
          </c:val>
          <c:extLst>
            <c:ext xmlns:c16="http://schemas.microsoft.com/office/drawing/2014/chart" uri="{C3380CC4-5D6E-409C-BE32-E72D297353CC}">
              <c16:uniqueId val="{00000002-28EA-4F8B-902E-B87B8AB7AC58}"/>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Rp_Nacidos_bajop!$I$122:$J$123</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Rp_Nacidos_bajop!$N$122:$N$128</c15:sqref>
                  </c15:fullRef>
                </c:ext>
              </c:extLst>
              <c:f>Rp_Nacidos_bajop!$N$122:$N$123</c:f>
              <c:numCache>
                <c:formatCode>#,##0</c:formatCode>
                <c:ptCount val="2"/>
                <c:pt idx="0">
                  <c:v>111</c:v>
                </c:pt>
                <c:pt idx="1">
                  <c:v>2819</c:v>
                </c:pt>
              </c:numCache>
            </c:numRef>
          </c:val>
          <c:extLst>
            <c:ext xmlns:c16="http://schemas.microsoft.com/office/drawing/2014/chart" uri="{C3380CC4-5D6E-409C-BE32-E72D297353CC}">
              <c16:uniqueId val="{00000003-28EA-4F8B-902E-B87B8AB7AC58}"/>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Rp_Nacidos_bajop!$I$124:$J$128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Rp_Nacidos_bajop!$K$122:$K$128</c15:sqref>
                  </c15:fullRef>
                </c:ext>
              </c:extLst>
              <c:f>Rp_Nacidos_bajop!$K$124:$K$128</c:f>
              <c:numCache>
                <c:formatCode>#,##0</c:formatCode>
                <c:ptCount val="5"/>
                <c:pt idx="0">
                  <c:v>0</c:v>
                </c:pt>
                <c:pt idx="1">
                  <c:v>1635</c:v>
                </c:pt>
                <c:pt idx="2">
                  <c:v>7178</c:v>
                </c:pt>
                <c:pt idx="3">
                  <c:v>3170</c:v>
                </c:pt>
                <c:pt idx="4">
                  <c:v>2</c:v>
                </c:pt>
              </c:numCache>
            </c:numRef>
          </c:val>
          <c:extLst>
            <c:ext xmlns:c16="http://schemas.microsoft.com/office/drawing/2014/chart" uri="{C3380CC4-5D6E-409C-BE32-E72D297353CC}">
              <c16:uniqueId val="{00000000-D1B0-4DC1-A57F-1DD80DE53B02}"/>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Rp_Nacidos_bajop!$I$124:$J$128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Rp_Nacidos_bajop!$L$122:$L$128</c15:sqref>
                  </c15:fullRef>
                </c:ext>
              </c:extLst>
              <c:f>Rp_Nacidos_bajop!$L$124:$L$128</c:f>
              <c:numCache>
                <c:formatCode>#,##0</c:formatCode>
                <c:ptCount val="5"/>
                <c:pt idx="0">
                  <c:v>3</c:v>
                </c:pt>
                <c:pt idx="1">
                  <c:v>1574</c:v>
                </c:pt>
                <c:pt idx="2">
                  <c:v>7162</c:v>
                </c:pt>
                <c:pt idx="3">
                  <c:v>3276</c:v>
                </c:pt>
                <c:pt idx="4">
                  <c:v>2</c:v>
                </c:pt>
              </c:numCache>
            </c:numRef>
          </c:val>
          <c:extLst>
            <c:ext xmlns:c16="http://schemas.microsoft.com/office/drawing/2014/chart" uri="{C3380CC4-5D6E-409C-BE32-E72D297353CC}">
              <c16:uniqueId val="{00000001-D1B0-4DC1-A57F-1DD80DE53B02}"/>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Rp_Nacidos_bajop!$I$124:$J$128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Rp_Nacidos_bajop!$M$122:$M$128</c15:sqref>
                  </c15:fullRef>
                </c:ext>
              </c:extLst>
              <c:f>Rp_Nacidos_bajop!$M$124:$M$128</c:f>
              <c:numCache>
                <c:formatCode>#,##0</c:formatCode>
                <c:ptCount val="5"/>
                <c:pt idx="0">
                  <c:v>1</c:v>
                </c:pt>
                <c:pt idx="1">
                  <c:v>1588</c:v>
                </c:pt>
                <c:pt idx="2">
                  <c:v>7513</c:v>
                </c:pt>
                <c:pt idx="3">
                  <c:v>3199</c:v>
                </c:pt>
                <c:pt idx="4">
                  <c:v>0</c:v>
                </c:pt>
              </c:numCache>
            </c:numRef>
          </c:val>
          <c:extLst>
            <c:ext xmlns:c16="http://schemas.microsoft.com/office/drawing/2014/chart" uri="{C3380CC4-5D6E-409C-BE32-E72D297353CC}">
              <c16:uniqueId val="{00000002-D1B0-4DC1-A57F-1DD80DE53B02}"/>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Rp_Nacidos_bajop!$I$122:$J$128</c15:sqref>
                  </c15:fullRef>
                </c:ext>
              </c:extLst>
              <c:f>Rp_Nacidos_bajop!$I$124:$J$128</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Rp_Nacidos_bajop!$N$122:$N$128</c15:sqref>
                  </c15:fullRef>
                </c:ext>
              </c:extLst>
              <c:f>Rp_Nacidos_bajop!$N$124:$N$128</c:f>
              <c:numCache>
                <c:formatCode>#,##0</c:formatCode>
                <c:ptCount val="5"/>
                <c:pt idx="0">
                  <c:v>2</c:v>
                </c:pt>
                <c:pt idx="1">
                  <c:v>1468</c:v>
                </c:pt>
                <c:pt idx="2">
                  <c:v>7325</c:v>
                </c:pt>
                <c:pt idx="3">
                  <c:v>3207</c:v>
                </c:pt>
                <c:pt idx="4">
                  <c:v>0</c:v>
                </c:pt>
              </c:numCache>
            </c:numRef>
          </c:val>
          <c:extLst>
            <c:ext xmlns:c16="http://schemas.microsoft.com/office/drawing/2014/chart" uri="{C3380CC4-5D6E-409C-BE32-E72D297353CC}">
              <c16:uniqueId val="{00000003-D1B0-4DC1-A57F-1DD80DE53B02}"/>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Rp_Nacidos_bajop!$I$160:$J$164</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Rp_Nacidos_bajop!$K$160:$K$164</c:f>
              <c:numCache>
                <c:formatCode>#,##0</c:formatCode>
                <c:ptCount val="5"/>
                <c:pt idx="0">
                  <c:v>92</c:v>
                </c:pt>
                <c:pt idx="1">
                  <c:v>71</c:v>
                </c:pt>
                <c:pt idx="2">
                  <c:v>21</c:v>
                </c:pt>
                <c:pt idx="3">
                  <c:v>52</c:v>
                </c:pt>
                <c:pt idx="4">
                  <c:v>40</c:v>
                </c:pt>
              </c:numCache>
            </c:numRef>
          </c:val>
          <c:extLst>
            <c:ext xmlns:c16="http://schemas.microsoft.com/office/drawing/2014/chart" uri="{C3380CC4-5D6E-409C-BE32-E72D297353CC}">
              <c16:uniqueId val="{00000000-6D26-4999-99F5-6C393A8FFC6E}"/>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Rp_Nacidos_bajop!$I$160:$J$164</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Rp_Nacidos_bajop!$L$160:$L$164</c:f>
              <c:numCache>
                <c:formatCode>#,##0</c:formatCode>
                <c:ptCount val="5"/>
                <c:pt idx="0">
                  <c:v>89</c:v>
                </c:pt>
                <c:pt idx="1">
                  <c:v>67</c:v>
                </c:pt>
                <c:pt idx="2">
                  <c:v>22</c:v>
                </c:pt>
                <c:pt idx="3">
                  <c:v>43</c:v>
                </c:pt>
                <c:pt idx="4">
                  <c:v>46</c:v>
                </c:pt>
              </c:numCache>
            </c:numRef>
          </c:val>
          <c:extLst>
            <c:ext xmlns:c16="http://schemas.microsoft.com/office/drawing/2014/chart" uri="{C3380CC4-5D6E-409C-BE32-E72D297353CC}">
              <c16:uniqueId val="{00000001-6D26-4999-99F5-6C393A8FFC6E}"/>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Rp_Nacidos_bajop!$I$160:$J$164</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Rp_Nacidos_bajop!$M$160:$M$164</c:f>
              <c:numCache>
                <c:formatCode>#,##0</c:formatCode>
                <c:ptCount val="5"/>
                <c:pt idx="0">
                  <c:v>53</c:v>
                </c:pt>
                <c:pt idx="1">
                  <c:v>45</c:v>
                </c:pt>
                <c:pt idx="2">
                  <c:v>8</c:v>
                </c:pt>
                <c:pt idx="3">
                  <c:v>28</c:v>
                </c:pt>
                <c:pt idx="4">
                  <c:v>25</c:v>
                </c:pt>
              </c:numCache>
            </c:numRef>
          </c:val>
          <c:extLst>
            <c:ext xmlns:c16="http://schemas.microsoft.com/office/drawing/2014/chart" uri="{C3380CC4-5D6E-409C-BE32-E72D297353CC}">
              <c16:uniqueId val="{00000002-6D26-4999-99F5-6C393A8FFC6E}"/>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Rp_Nacidos_bajop!$I$160:$J$164</c:f>
              <c:multiLvlStrCache>
                <c:ptCount val="5"/>
                <c:lvl>
                  <c:pt idx="0">
                    <c:v>Nacional</c:v>
                  </c:pt>
                  <c:pt idx="1">
                    <c:v>Urbano</c:v>
                  </c:pt>
                  <c:pt idx="2">
                    <c:v>Rural</c:v>
                  </c:pt>
                  <c:pt idx="3">
                    <c:v>Hombre</c:v>
                  </c:pt>
                  <c:pt idx="4">
                    <c:v>Mujer</c:v>
                  </c:pt>
                </c:lvl>
                <c:lvl>
                  <c:pt idx="0">
                    <c:v>Residencia habitual de la madre</c:v>
                  </c:pt>
                  <c:pt idx="3">
                    <c:v>Sexo del nacido vivo</c:v>
                  </c:pt>
                </c:lvl>
              </c:multiLvlStrCache>
            </c:multiLvlStrRef>
          </c:cat>
          <c:val>
            <c:numRef>
              <c:f>Rp_Nacidos_bajop!$N$160:$N$164</c:f>
              <c:numCache>
                <c:formatCode>#,##0</c:formatCode>
                <c:ptCount val="5"/>
                <c:pt idx="0">
                  <c:v>42</c:v>
                </c:pt>
                <c:pt idx="1">
                  <c:v>28</c:v>
                </c:pt>
                <c:pt idx="2">
                  <c:v>14</c:v>
                </c:pt>
                <c:pt idx="3">
                  <c:v>22</c:v>
                </c:pt>
                <c:pt idx="4">
                  <c:v>20</c:v>
                </c:pt>
              </c:numCache>
            </c:numRef>
          </c:val>
          <c:extLst>
            <c:ext xmlns:c16="http://schemas.microsoft.com/office/drawing/2014/chart" uri="{C3380CC4-5D6E-409C-BE32-E72D297353CC}">
              <c16:uniqueId val="{00000003-6D26-4999-99F5-6C393A8FFC6E}"/>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Rp_Nacidos_bajop!$I$165:$J$170</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Rp_Nacidos_bajop!$K$165:$K$170</c:f>
              <c:numCache>
                <c:formatCode>#,##0</c:formatCode>
                <c:ptCount val="6"/>
                <c:pt idx="0">
                  <c:v>9</c:v>
                </c:pt>
                <c:pt idx="1">
                  <c:v>2</c:v>
                </c:pt>
                <c:pt idx="2">
                  <c:v>0</c:v>
                </c:pt>
                <c:pt idx="3">
                  <c:v>80</c:v>
                </c:pt>
                <c:pt idx="4">
                  <c:v>0</c:v>
                </c:pt>
                <c:pt idx="5">
                  <c:v>1</c:v>
                </c:pt>
              </c:numCache>
            </c:numRef>
          </c:val>
          <c:extLst>
            <c:ext xmlns:c16="http://schemas.microsoft.com/office/drawing/2014/chart" uri="{C3380CC4-5D6E-409C-BE32-E72D297353CC}">
              <c16:uniqueId val="{00000000-8319-4467-897E-BED60746897A}"/>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Rp_Nacidos_bajop!$I$165:$J$170</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Rp_Nacidos_bajop!$L$165:$L$170</c:f>
              <c:numCache>
                <c:formatCode>#,##0</c:formatCode>
                <c:ptCount val="6"/>
                <c:pt idx="0">
                  <c:v>8</c:v>
                </c:pt>
                <c:pt idx="1">
                  <c:v>3</c:v>
                </c:pt>
                <c:pt idx="2">
                  <c:v>0</c:v>
                </c:pt>
                <c:pt idx="3">
                  <c:v>76</c:v>
                </c:pt>
                <c:pt idx="4">
                  <c:v>1</c:v>
                </c:pt>
                <c:pt idx="5">
                  <c:v>1</c:v>
                </c:pt>
              </c:numCache>
            </c:numRef>
          </c:val>
          <c:extLst>
            <c:ext xmlns:c16="http://schemas.microsoft.com/office/drawing/2014/chart" uri="{C3380CC4-5D6E-409C-BE32-E72D297353CC}">
              <c16:uniqueId val="{00000001-8319-4467-897E-BED60746897A}"/>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Rp_Nacidos_bajop!$I$165:$J$170</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Rp_Nacidos_bajop!$M$165:$M$170</c:f>
              <c:numCache>
                <c:formatCode>#,##0</c:formatCode>
                <c:ptCount val="6"/>
                <c:pt idx="0">
                  <c:v>1</c:v>
                </c:pt>
                <c:pt idx="1">
                  <c:v>0</c:v>
                </c:pt>
                <c:pt idx="2">
                  <c:v>0</c:v>
                </c:pt>
                <c:pt idx="3">
                  <c:v>52</c:v>
                </c:pt>
                <c:pt idx="4">
                  <c:v>0</c:v>
                </c:pt>
                <c:pt idx="5">
                  <c:v>0</c:v>
                </c:pt>
              </c:numCache>
            </c:numRef>
          </c:val>
          <c:extLst>
            <c:ext xmlns:c16="http://schemas.microsoft.com/office/drawing/2014/chart" uri="{C3380CC4-5D6E-409C-BE32-E72D297353CC}">
              <c16:uniqueId val="{00000002-8319-4467-897E-BED60746897A}"/>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Rp_Nacidos_bajop!$I$165:$J$170</c:f>
              <c:multiLvlStrCache>
                <c:ptCount val="6"/>
                <c:lvl>
                  <c:pt idx="0">
                    <c:v>Indígena</c:v>
                  </c:pt>
                  <c:pt idx="1">
                    <c:v>Afroecuatoriano (a) </c:v>
                  </c:pt>
                  <c:pt idx="2">
                    <c:v>Montuvio (a)</c:v>
                  </c:pt>
                  <c:pt idx="3">
                    <c:v>Mestizo (a)</c:v>
                  </c:pt>
                  <c:pt idx="4">
                    <c:v>Blanco (a)</c:v>
                  </c:pt>
                  <c:pt idx="5">
                    <c:v>Otro y Sin información</c:v>
                  </c:pt>
                </c:lvl>
                <c:lvl>
                  <c:pt idx="0">
                    <c:v>Autoidentificación de la madre</c:v>
                  </c:pt>
                </c:lvl>
              </c:multiLvlStrCache>
            </c:multiLvlStrRef>
          </c:cat>
          <c:val>
            <c:numRef>
              <c:f>Rp_Nacidos_bajop!$N$165:$N$170</c:f>
              <c:numCache>
                <c:formatCode>#,##0</c:formatCode>
                <c:ptCount val="6"/>
                <c:pt idx="0">
                  <c:v>6</c:v>
                </c:pt>
                <c:pt idx="1">
                  <c:v>1</c:v>
                </c:pt>
                <c:pt idx="2">
                  <c:v>0</c:v>
                </c:pt>
                <c:pt idx="3">
                  <c:v>35</c:v>
                </c:pt>
                <c:pt idx="4">
                  <c:v>0</c:v>
                </c:pt>
                <c:pt idx="5">
                  <c:v>0</c:v>
                </c:pt>
              </c:numCache>
            </c:numRef>
          </c:val>
          <c:extLst>
            <c:ext xmlns:c16="http://schemas.microsoft.com/office/drawing/2014/chart" uri="{C3380CC4-5D6E-409C-BE32-E72D297353CC}">
              <c16:uniqueId val="{00000003-8319-4467-897E-BED60746897A}"/>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ES" b="1"/>
              <a:t>Población de nacionalidad</a:t>
            </a:r>
            <a:r>
              <a:rPr lang="es-ES" b="1" baseline="0"/>
              <a:t> y pueblo indígena</a:t>
            </a:r>
            <a:endParaRPr lang="es-ES" b="1"/>
          </a:p>
        </c:rich>
      </c:tx>
      <c:layout>
        <c:manualLayout>
          <c:xMode val="edge"/>
          <c:yMode val="edge"/>
          <c:x val="0.12762874996942131"/>
          <c:y val="2.5183214875880752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504540599016588E-2"/>
          <c:y val="0.31215286583958524"/>
          <c:w val="0.8975254260910388"/>
          <c:h val="0.53976405627335977"/>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'Carac.PyNindígenas'!$K$6</c:f>
              <c:strCache>
                <c:ptCount val="1"/>
                <c:pt idx="0">
                  <c:v>Nacional </c:v>
                </c:pt>
              </c:strCache>
            </c:strRef>
          </c:cat>
          <c:val>
            <c:numRef>
              <c:f>'Carac.PyNindígenas'!$L$6</c:f>
              <c:numCache>
                <c:formatCode>_-* #,##0\ _€_-;\-* #,##0\ _€_-;_-* "-"??\ _€_-;_-@_-</c:formatCode>
                <c:ptCount val="1"/>
                <c:pt idx="0">
                  <c:v>1210556</c:v>
                </c:pt>
              </c:numCache>
            </c:numRef>
          </c:val>
          <c:extLst>
            <c:ext xmlns:c16="http://schemas.microsoft.com/office/drawing/2014/chart" uri="{C3380CC4-5D6E-409C-BE32-E72D297353CC}">
              <c16:uniqueId val="{00000003-08A5-4D41-A7AD-EB461112970D}"/>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'Carac.PyNindígenas'!$K$6</c:f>
              <c:strCache>
                <c:ptCount val="1"/>
                <c:pt idx="0">
                  <c:v>Nacional </c:v>
                </c:pt>
              </c:strCache>
            </c:strRef>
          </c:cat>
          <c:val>
            <c:numRef>
              <c:f>'Carac.PyNindígenas'!$M$6</c:f>
              <c:numCache>
                <c:formatCode>_-* #,##0\ _€_-;\-* #,##0\ _€_-;_-* "-"??\ _€_-;_-@_-</c:formatCode>
                <c:ptCount val="1"/>
                <c:pt idx="0">
                  <c:v>1308689</c:v>
                </c:pt>
              </c:numCache>
            </c:numRef>
          </c:val>
          <c:extLst>
            <c:ext xmlns:c16="http://schemas.microsoft.com/office/drawing/2014/chart" uri="{C3380CC4-5D6E-409C-BE32-E72D297353CC}">
              <c16:uniqueId val="{00000003-C725-4E16-96E7-D681ECA14FDB}"/>
            </c:ext>
          </c:extLst>
        </c:ser>
        <c:ser>
          <c:idx val="3"/>
          <c:order val="2"/>
          <c:tx>
            <c:strRef>
              <c:f>'Carac.PyNindígenas'!$N$5</c:f>
              <c:strCache>
                <c:ptCount val="1"/>
                <c:pt idx="0">
                  <c:v> 2.018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'Carac.PyNindígenas'!$K$6</c:f>
              <c:strCache>
                <c:ptCount val="1"/>
                <c:pt idx="0">
                  <c:v>Nacional </c:v>
                </c:pt>
              </c:strCache>
            </c:strRef>
          </c:cat>
          <c:val>
            <c:numRef>
              <c:f>'Carac.PyNindígenas'!$N$6</c:f>
              <c:numCache>
                <c:formatCode>_-* #,##0\ _€_-;\-* #,##0\ _€_-;_-* "-"??\ _€_-;_-@_-</c:formatCode>
                <c:ptCount val="1"/>
                <c:pt idx="0">
                  <c:v>1287674</c:v>
                </c:pt>
              </c:numCache>
            </c:numRef>
          </c:val>
          <c:extLst>
            <c:ext xmlns:c16="http://schemas.microsoft.com/office/drawing/2014/chart" uri="{C3380CC4-5D6E-409C-BE32-E72D297353CC}">
              <c16:uniqueId val="{00000005-C725-4E16-96E7-D681ECA14FDB}"/>
            </c:ext>
          </c:extLst>
        </c:ser>
        <c:ser>
          <c:idx val="2"/>
          <c:order val="3"/>
          <c:tx>
            <c:strRef>
              <c:f>'Carac.PyNindígenas'!$O$5</c:f>
              <c:strCache>
                <c:ptCount val="1"/>
                <c:pt idx="0">
                  <c:v> 2.019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'Carac.PyNindígenas'!$K$6</c:f>
              <c:strCache>
                <c:ptCount val="1"/>
                <c:pt idx="0">
                  <c:v>Nacional </c:v>
                </c:pt>
              </c:strCache>
            </c:strRef>
          </c:cat>
          <c:val>
            <c:numRef>
              <c:f>'Carac.PyNindígenas'!$O$6</c:f>
              <c:numCache>
                <c:formatCode>_-* #,##0\ _€_-;\-* #,##0\ _€_-;_-* "-"??\ _€_-;_-@_-</c:formatCode>
                <c:ptCount val="1"/>
                <c:pt idx="0">
                  <c:v>1537678.7920486387</c:v>
                </c:pt>
              </c:numCache>
            </c:numRef>
          </c:val>
          <c:extLst>
            <c:ext xmlns:c16="http://schemas.microsoft.com/office/drawing/2014/chart" uri="{C3380CC4-5D6E-409C-BE32-E72D297353CC}">
              <c16:uniqueId val="{00000000-F74C-44DB-B0DF-1E36FBC70F2B}"/>
            </c:ext>
          </c:extLst>
        </c:ser>
        <c:dLbls>
          <c:showLegendKey val="0"/>
          <c:showVal val="0"/>
          <c:showCatName val="0"/>
          <c:showSerName val="0"/>
          <c:showPercent val="0"/>
          <c:showBubbleSize val="0"/>
        </c:dLbls>
        <c:gapWidth val="100"/>
        <c:overlap val="-24"/>
        <c:axId val="440333296"/>
        <c:axId val="440333856"/>
      </c:barChart>
      <c:catAx>
        <c:axId val="44033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333856"/>
        <c:crosses val="autoZero"/>
        <c:auto val="1"/>
        <c:lblAlgn val="ctr"/>
        <c:lblOffset val="100"/>
        <c:noMultiLvlLbl val="0"/>
      </c:catAx>
      <c:valAx>
        <c:axId val="440333856"/>
        <c:scaling>
          <c:orientation val="minMax"/>
        </c:scaling>
        <c:delete val="1"/>
        <c:axPos val="l"/>
        <c:numFmt formatCode="_-* #,##0\ _€_-;\-* #,##0\ _€_-;_-* &quot;-&quot;??\ _€_-;_-@_-" sourceLinked="1"/>
        <c:majorTickMark val="none"/>
        <c:minorTickMark val="none"/>
        <c:tickLblPos val="nextTo"/>
        <c:crossAx val="44033329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orientation="portrait"/>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Rp_Nacidos_bajop!$I$171:$J$172</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Rp_Nacidos_bajop!$K$171:$K$177</c15:sqref>
                  </c15:fullRef>
                </c:ext>
              </c:extLst>
              <c:f>Rp_Nacidos_bajop!$K$171:$K$172</c:f>
              <c:numCache>
                <c:formatCode>#,##0</c:formatCode>
                <c:ptCount val="2"/>
                <c:pt idx="0">
                  <c:v>3</c:v>
                </c:pt>
                <c:pt idx="1">
                  <c:v>23</c:v>
                </c:pt>
              </c:numCache>
            </c:numRef>
          </c:val>
          <c:extLst>
            <c:ext xmlns:c16="http://schemas.microsoft.com/office/drawing/2014/chart" uri="{C3380CC4-5D6E-409C-BE32-E72D297353CC}">
              <c16:uniqueId val="{00000000-D0D0-43A4-8111-AF02A86F1C2D}"/>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Rp_Nacidos_bajop!$I$171:$J$172</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Rp_Nacidos_bajop!$L$171:$L$177</c15:sqref>
                  </c15:fullRef>
                </c:ext>
              </c:extLst>
              <c:f>Rp_Nacidos_bajop!$L$171:$L$172</c:f>
              <c:numCache>
                <c:formatCode>#,##0</c:formatCode>
                <c:ptCount val="2"/>
                <c:pt idx="0">
                  <c:v>5</c:v>
                </c:pt>
                <c:pt idx="1">
                  <c:v>27</c:v>
                </c:pt>
              </c:numCache>
            </c:numRef>
          </c:val>
          <c:extLst>
            <c:ext xmlns:c16="http://schemas.microsoft.com/office/drawing/2014/chart" uri="{C3380CC4-5D6E-409C-BE32-E72D297353CC}">
              <c16:uniqueId val="{00000001-D0D0-43A4-8111-AF02A86F1C2D}"/>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Rp_Nacidos_bajop!$I$171:$J$172</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Rp_Nacidos_bajop!$M$171:$M$177</c15:sqref>
                  </c15:fullRef>
                </c:ext>
              </c:extLst>
              <c:f>Rp_Nacidos_bajop!$M$171:$M$172</c:f>
              <c:numCache>
                <c:formatCode>#,##0</c:formatCode>
                <c:ptCount val="2"/>
                <c:pt idx="0">
                  <c:v>1</c:v>
                </c:pt>
                <c:pt idx="1">
                  <c:v>18</c:v>
                </c:pt>
              </c:numCache>
            </c:numRef>
          </c:val>
          <c:extLst>
            <c:ext xmlns:c16="http://schemas.microsoft.com/office/drawing/2014/chart" uri="{C3380CC4-5D6E-409C-BE32-E72D297353CC}">
              <c16:uniqueId val="{00000002-D0D0-43A4-8111-AF02A86F1C2D}"/>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Rp_Nacidos_bajop!$I$171:$J$172</c:f>
              <c:multiLvlStrCache>
                <c:ptCount val="2"/>
                <c:lvl>
                  <c:pt idx="0">
                    <c:v>De 10 a 14 años</c:v>
                  </c:pt>
                  <c:pt idx="1">
                    <c:v>De 15 a 19 años</c:v>
                  </c:pt>
                </c:lvl>
                <c:lvl>
                  <c:pt idx="0">
                    <c:v>Edad de la madre</c:v>
                  </c:pt>
                </c:lvl>
              </c:multiLvlStrCache>
            </c:multiLvlStrRef>
          </c:cat>
          <c:val>
            <c:numRef>
              <c:extLst>
                <c:ext xmlns:c15="http://schemas.microsoft.com/office/drawing/2012/chart" uri="{02D57815-91ED-43cb-92C2-25804820EDAC}">
                  <c15:fullRef>
                    <c15:sqref>Rp_Nacidos_bajop!$N$171:$N$177</c15:sqref>
                  </c15:fullRef>
                </c:ext>
              </c:extLst>
              <c:f>Rp_Nacidos_bajop!$N$171:$N$172</c:f>
              <c:numCache>
                <c:formatCode>#,##0</c:formatCode>
                <c:ptCount val="2"/>
                <c:pt idx="0">
                  <c:v>1</c:v>
                </c:pt>
                <c:pt idx="1">
                  <c:v>17</c:v>
                </c:pt>
              </c:numCache>
            </c:numRef>
          </c:val>
          <c:extLst>
            <c:ext xmlns:c16="http://schemas.microsoft.com/office/drawing/2014/chart" uri="{C3380CC4-5D6E-409C-BE32-E72D297353CC}">
              <c16:uniqueId val="{00000003-D0D0-43A4-8111-AF02A86F1C2D}"/>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3835346587861E-2"/>
          <c:y val="4.6615392182268386E-2"/>
          <c:w val="0.92302799353203424"/>
          <c:h val="0.65611054381443112"/>
        </c:manualLayout>
      </c:layout>
      <c:barChart>
        <c:barDir val="col"/>
        <c:grouping val="clustered"/>
        <c:varyColors val="0"/>
        <c:ser>
          <c:idx val="0"/>
          <c:order val="0"/>
          <c:tx>
            <c:strRef>
              <c:f>Rp_Nacidos_bajop!$K$30</c:f>
              <c:strCache>
                <c:ptCount val="1"/>
                <c:pt idx="0">
                  <c:v>2.015</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Rp_Nacidos_bajop!$I$173:$J$177</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Rp_Nacidos_bajop!$K$171:$K$177</c15:sqref>
                  </c15:fullRef>
                </c:ext>
              </c:extLst>
              <c:f>Rp_Nacidos_bajop!$K$173:$K$177</c:f>
              <c:numCache>
                <c:formatCode>#,##0</c:formatCode>
                <c:ptCount val="5"/>
                <c:pt idx="0">
                  <c:v>0</c:v>
                </c:pt>
                <c:pt idx="1">
                  <c:v>11</c:v>
                </c:pt>
                <c:pt idx="2">
                  <c:v>56</c:v>
                </c:pt>
                <c:pt idx="3">
                  <c:v>25</c:v>
                </c:pt>
                <c:pt idx="4">
                  <c:v>0</c:v>
                </c:pt>
              </c:numCache>
            </c:numRef>
          </c:val>
          <c:extLst>
            <c:ext xmlns:c16="http://schemas.microsoft.com/office/drawing/2014/chart" uri="{C3380CC4-5D6E-409C-BE32-E72D297353CC}">
              <c16:uniqueId val="{00000000-4E56-4841-992A-766BC54ED35B}"/>
            </c:ext>
          </c:extLst>
        </c:ser>
        <c:ser>
          <c:idx val="1"/>
          <c:order val="1"/>
          <c:tx>
            <c:strRef>
              <c:f>Rp_Nacidos_bajop!$L$30</c:f>
              <c:strCache>
                <c:ptCount val="1"/>
                <c:pt idx="0">
                  <c:v>2.016</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Rp_Nacidos_bajop!$I$173:$J$177</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Rp_Nacidos_bajop!$L$171:$L$177</c15:sqref>
                  </c15:fullRef>
                </c:ext>
              </c:extLst>
              <c:f>Rp_Nacidos_bajop!$L$173:$L$177</c:f>
              <c:numCache>
                <c:formatCode>#,##0</c:formatCode>
                <c:ptCount val="5"/>
                <c:pt idx="0">
                  <c:v>0</c:v>
                </c:pt>
                <c:pt idx="1">
                  <c:v>22</c:v>
                </c:pt>
                <c:pt idx="2">
                  <c:v>49</c:v>
                </c:pt>
                <c:pt idx="3">
                  <c:v>18</c:v>
                </c:pt>
                <c:pt idx="4">
                  <c:v>0</c:v>
                </c:pt>
              </c:numCache>
            </c:numRef>
          </c:val>
          <c:extLst>
            <c:ext xmlns:c16="http://schemas.microsoft.com/office/drawing/2014/chart" uri="{C3380CC4-5D6E-409C-BE32-E72D297353CC}">
              <c16:uniqueId val="{00000001-4E56-4841-992A-766BC54ED35B}"/>
            </c:ext>
          </c:extLst>
        </c:ser>
        <c:ser>
          <c:idx val="2"/>
          <c:order val="2"/>
          <c:tx>
            <c:strRef>
              <c:f>Rp_Nacidos_bajop!$M$30</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Rp_Nacidos_bajop!$I$173:$J$177</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Rp_Nacidos_bajop!$M$171:$M$177</c15:sqref>
                  </c15:fullRef>
                </c:ext>
              </c:extLst>
              <c:f>Rp_Nacidos_bajop!$M$173:$M$177</c:f>
              <c:numCache>
                <c:formatCode>#,##0</c:formatCode>
                <c:ptCount val="5"/>
                <c:pt idx="0">
                  <c:v>0</c:v>
                </c:pt>
                <c:pt idx="1">
                  <c:v>10</c:v>
                </c:pt>
                <c:pt idx="2">
                  <c:v>33</c:v>
                </c:pt>
                <c:pt idx="3">
                  <c:v>10</c:v>
                </c:pt>
                <c:pt idx="4">
                  <c:v>0</c:v>
                </c:pt>
              </c:numCache>
            </c:numRef>
          </c:val>
          <c:extLst>
            <c:ext xmlns:c16="http://schemas.microsoft.com/office/drawing/2014/chart" uri="{C3380CC4-5D6E-409C-BE32-E72D297353CC}">
              <c16:uniqueId val="{00000002-4E56-4841-992A-766BC54ED35B}"/>
            </c:ext>
          </c:extLst>
        </c:ser>
        <c:ser>
          <c:idx val="3"/>
          <c:order val="3"/>
          <c:tx>
            <c:strRef>
              <c:f>Rp_Nacidos_bajop!$N$30</c:f>
              <c:strCache>
                <c:ptCount val="1"/>
                <c:pt idx="0">
                  <c:v>2018*</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extLst>
                <c:ext xmlns:c15="http://schemas.microsoft.com/office/drawing/2012/chart" uri="{02D57815-91ED-43cb-92C2-25804820EDAC}">
                  <c15:fullRef>
                    <c15:sqref>Rp_Nacidos_bajop!$I$171:$J$177</c15:sqref>
                  </c15:fullRef>
                </c:ext>
              </c:extLst>
              <c:f>Rp_Nacidos_bajop!$I$173:$J$177</c:f>
              <c:multiLvlStrCache>
                <c:ptCount val="5"/>
                <c:lvl>
                  <c:pt idx="0">
                    <c:v>Hasta los 11 años</c:v>
                  </c:pt>
                  <c:pt idx="1">
                    <c:v>De 12 a 17 años</c:v>
                  </c:pt>
                  <c:pt idx="2">
                    <c:v>De 18 a 29 años</c:v>
                  </c:pt>
                  <c:pt idx="3">
                    <c:v>De 30 a 64 años</c:v>
                  </c:pt>
                  <c:pt idx="4">
                    <c:v>De 65 a más años</c:v>
                  </c:pt>
                </c:lvl>
                <c:lvl/>
              </c:multiLvlStrCache>
            </c:multiLvlStrRef>
          </c:cat>
          <c:val>
            <c:numRef>
              <c:extLst>
                <c:ext xmlns:c15="http://schemas.microsoft.com/office/drawing/2012/chart" uri="{02D57815-91ED-43cb-92C2-25804820EDAC}">
                  <c15:fullRef>
                    <c15:sqref>Rp_Nacidos_bajop!$N$171:$N$177</c15:sqref>
                  </c15:fullRef>
                </c:ext>
              </c:extLst>
              <c:f>Rp_Nacidos_bajop!$N$173:$N$177</c:f>
              <c:numCache>
                <c:formatCode>#,##0</c:formatCode>
                <c:ptCount val="5"/>
                <c:pt idx="0">
                  <c:v>0</c:v>
                </c:pt>
                <c:pt idx="1">
                  <c:v>7</c:v>
                </c:pt>
                <c:pt idx="2">
                  <c:v>25</c:v>
                </c:pt>
                <c:pt idx="3">
                  <c:v>10</c:v>
                </c:pt>
                <c:pt idx="4">
                  <c:v>0</c:v>
                </c:pt>
              </c:numCache>
            </c:numRef>
          </c:val>
          <c:extLst>
            <c:ext xmlns:c16="http://schemas.microsoft.com/office/drawing/2014/chart" uri="{C3380CC4-5D6E-409C-BE32-E72D297353CC}">
              <c16:uniqueId val="{00000003-4E56-4841-992A-766BC54ED35B}"/>
            </c:ext>
          </c:extLst>
        </c:ser>
        <c:dLbls>
          <c:dLblPos val="inEnd"/>
          <c:showLegendKey val="0"/>
          <c:showVal val="1"/>
          <c:showCatName val="0"/>
          <c:showSerName val="0"/>
          <c:showPercent val="0"/>
          <c:showBubbleSize val="0"/>
        </c:dLbls>
        <c:gapWidth val="100"/>
        <c:overlap val="-24"/>
        <c:axId val="1081711840"/>
        <c:axId val="908281424"/>
      </c:barChart>
      <c:catAx>
        <c:axId val="10817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908281424"/>
        <c:crosses val="autoZero"/>
        <c:auto val="1"/>
        <c:lblAlgn val="ctr"/>
        <c:lblOffset val="100"/>
        <c:noMultiLvlLbl val="0"/>
      </c:catAx>
      <c:valAx>
        <c:axId val="908281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081711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Rp_Embarazos!$K$85</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Rp_Embarazos!$J$86</c:f>
              <c:strCache>
                <c:ptCount val="1"/>
                <c:pt idx="0">
                  <c:v>Tasa de nacimientos </c:v>
                </c:pt>
              </c:strCache>
            </c:strRef>
          </c:cat>
          <c:val>
            <c:numRef>
              <c:f>Rp_Embarazos!$K$86</c:f>
              <c:numCache>
                <c:formatCode>#,##0.00</c:formatCode>
                <c:ptCount val="1"/>
                <c:pt idx="0">
                  <c:v>69.659158797203673</c:v>
                </c:pt>
              </c:numCache>
            </c:numRef>
          </c:val>
          <c:extLst>
            <c:ext xmlns:c16="http://schemas.microsoft.com/office/drawing/2014/chart" uri="{C3380CC4-5D6E-409C-BE32-E72D297353CC}">
              <c16:uniqueId val="{00000000-772F-46F1-A66D-594A2C584E6C}"/>
            </c:ext>
          </c:extLst>
        </c:ser>
        <c:ser>
          <c:idx val="1"/>
          <c:order val="1"/>
          <c:tx>
            <c:strRef>
              <c:f>Rp_Embarazos!$L$85</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Rp_Embarazos!$J$86</c:f>
              <c:strCache>
                <c:ptCount val="1"/>
                <c:pt idx="0">
                  <c:v>Tasa de nacimientos </c:v>
                </c:pt>
              </c:strCache>
            </c:strRef>
          </c:cat>
          <c:val>
            <c:numRef>
              <c:f>Rp_Embarazos!$L$86</c:f>
              <c:numCache>
                <c:formatCode>#,##0.00</c:formatCode>
                <c:ptCount val="1"/>
                <c:pt idx="0">
                  <c:v>70.938766937335586</c:v>
                </c:pt>
              </c:numCache>
            </c:numRef>
          </c:val>
          <c:extLst>
            <c:ext xmlns:c16="http://schemas.microsoft.com/office/drawing/2014/chart" uri="{C3380CC4-5D6E-409C-BE32-E72D297353CC}">
              <c16:uniqueId val="{00000001-772F-46F1-A66D-594A2C584E6C}"/>
            </c:ext>
          </c:extLst>
        </c:ser>
        <c:dLbls>
          <c:dLblPos val="outEnd"/>
          <c:showLegendKey val="0"/>
          <c:showVal val="1"/>
          <c:showCatName val="0"/>
          <c:showSerName val="0"/>
          <c:showPercent val="0"/>
          <c:showBubbleSize val="0"/>
        </c:dLbls>
        <c:gapWidth val="100"/>
        <c:overlap val="-24"/>
        <c:axId val="471275344"/>
        <c:axId val="471275904"/>
      </c:barChart>
      <c:catAx>
        <c:axId val="47127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75904"/>
        <c:crosses val="autoZero"/>
        <c:auto val="1"/>
        <c:lblAlgn val="ctr"/>
        <c:lblOffset val="100"/>
        <c:noMultiLvlLbl val="0"/>
      </c:catAx>
      <c:valAx>
        <c:axId val="471275904"/>
        <c:scaling>
          <c:orientation val="minMax"/>
          <c:max val="100"/>
          <c:min val="0"/>
        </c:scaling>
        <c:delete val="1"/>
        <c:axPos val="l"/>
        <c:numFmt formatCode="#,##0.00" sourceLinked="1"/>
        <c:majorTickMark val="none"/>
        <c:minorTickMark val="none"/>
        <c:tickLblPos val="nextTo"/>
        <c:crossAx val="47127534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551726099714885E-2"/>
          <c:y val="8.63518656659409E-2"/>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[5]Rp_DefDes0a2!$J$8</c:f>
              <c:strCache>
                <c:ptCount val="1"/>
                <c:pt idx="0">
                  <c:v>Total</c:v>
                </c:pt>
              </c:strCache>
            </c:strRef>
          </c:cat>
          <c:val>
            <c:numRef>
              <c:f>Rp_Embarazos!$K$23</c:f>
              <c:numCache>
                <c:formatCode>#,##0.00</c:formatCode>
                <c:ptCount val="1"/>
                <c:pt idx="0">
                  <c:v>2.7258329590652295</c:v>
                </c:pt>
              </c:numCache>
            </c:numRef>
          </c:val>
          <c:extLst>
            <c:ext xmlns:c16="http://schemas.microsoft.com/office/drawing/2014/chart" uri="{C3380CC4-5D6E-409C-BE32-E72D297353CC}">
              <c16:uniqueId val="{00000000-398F-493A-A3C0-25D8AC6E6F2E}"/>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[5]Rp_DefDes0a2!$J$8</c:f>
              <c:strCache>
                <c:ptCount val="1"/>
                <c:pt idx="0">
                  <c:v>Total</c:v>
                </c:pt>
              </c:strCache>
            </c:strRef>
          </c:cat>
          <c:val>
            <c:numRef>
              <c:f>Rp_Embarazos!$L$23</c:f>
              <c:numCache>
                <c:formatCode>#,##0.00</c:formatCode>
                <c:ptCount val="1"/>
                <c:pt idx="0">
                  <c:v>2.8385754748561256</c:v>
                </c:pt>
              </c:numCache>
            </c:numRef>
          </c:val>
          <c:extLst>
            <c:ext xmlns:c16="http://schemas.microsoft.com/office/drawing/2014/chart" uri="{C3380CC4-5D6E-409C-BE32-E72D297353CC}">
              <c16:uniqueId val="{00000001-398F-493A-A3C0-25D8AC6E6F2E}"/>
            </c:ext>
          </c:extLst>
        </c:ser>
        <c:dLbls>
          <c:dLblPos val="outEnd"/>
          <c:showLegendKey val="0"/>
          <c:showVal val="1"/>
          <c:showCatName val="0"/>
          <c:showSerName val="0"/>
          <c:showPercent val="0"/>
          <c:showBubbleSize val="0"/>
        </c:dLbls>
        <c:gapWidth val="100"/>
        <c:overlap val="-24"/>
        <c:axId val="471279264"/>
        <c:axId val="471279824"/>
      </c:barChart>
      <c:catAx>
        <c:axId val="47127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1279824"/>
        <c:crosses val="autoZero"/>
        <c:auto val="1"/>
        <c:lblAlgn val="ctr"/>
        <c:lblOffset val="100"/>
        <c:noMultiLvlLbl val="0"/>
      </c:catAx>
      <c:valAx>
        <c:axId val="471279824"/>
        <c:scaling>
          <c:orientation val="minMax"/>
          <c:max val="4"/>
          <c:min val="0"/>
        </c:scaling>
        <c:delete val="1"/>
        <c:axPos val="l"/>
        <c:numFmt formatCode="#,##0.00" sourceLinked="1"/>
        <c:majorTickMark val="none"/>
        <c:minorTickMark val="none"/>
        <c:tickLblPos val="nextTo"/>
        <c:crossAx val="471279264"/>
        <c:crosses val="autoZero"/>
        <c:crossBetween val="between"/>
      </c:valAx>
      <c:spPr>
        <a:noFill/>
        <a:ln>
          <a:noFill/>
        </a:ln>
        <a:effectLst/>
      </c:spPr>
    </c:plotArea>
    <c:legend>
      <c:legendPos val="b"/>
      <c:layout>
        <c:manualLayout>
          <c:xMode val="edge"/>
          <c:yMode val="edge"/>
          <c:x val="0.44125403529552654"/>
          <c:y val="0.89044459924869301"/>
          <c:w val="0.12206576438595942"/>
          <c:h val="0.109556170405787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97237787423452E-2"/>
          <c:y val="9.6899601435463528E-2"/>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Rp_Embarazos!$J$41:$J$45</c:f>
              <c:numCache>
                <c:formatCode>General</c:formatCode>
                <c:ptCount val="5"/>
                <c:pt idx="0">
                  <c:v>10</c:v>
                </c:pt>
                <c:pt idx="1">
                  <c:v>11</c:v>
                </c:pt>
                <c:pt idx="2">
                  <c:v>12</c:v>
                </c:pt>
                <c:pt idx="3">
                  <c:v>13</c:v>
                </c:pt>
                <c:pt idx="4">
                  <c:v>14</c:v>
                </c:pt>
              </c:numCache>
            </c:numRef>
          </c:cat>
          <c:val>
            <c:numRef>
              <c:f>Rp_Embarazos!$K$41:$K$45</c:f>
              <c:numCache>
                <c:formatCode>#,##0</c:formatCode>
                <c:ptCount val="5"/>
                <c:pt idx="0">
                  <c:v>0</c:v>
                </c:pt>
                <c:pt idx="1">
                  <c:v>24</c:v>
                </c:pt>
                <c:pt idx="2">
                  <c:v>72</c:v>
                </c:pt>
                <c:pt idx="3">
                  <c:v>456</c:v>
                </c:pt>
                <c:pt idx="4">
                  <c:v>1639</c:v>
                </c:pt>
              </c:numCache>
            </c:numRef>
          </c:val>
          <c:extLst>
            <c:ext xmlns:c16="http://schemas.microsoft.com/office/drawing/2014/chart" uri="{C3380CC4-5D6E-409C-BE32-E72D297353CC}">
              <c16:uniqueId val="{00000000-69EC-4FD0-A644-C1580329D995}"/>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Rp_Embarazos!$J$41:$J$45</c:f>
              <c:numCache>
                <c:formatCode>General</c:formatCode>
                <c:ptCount val="5"/>
                <c:pt idx="0">
                  <c:v>10</c:v>
                </c:pt>
                <c:pt idx="1">
                  <c:v>11</c:v>
                </c:pt>
                <c:pt idx="2">
                  <c:v>12</c:v>
                </c:pt>
                <c:pt idx="3">
                  <c:v>13</c:v>
                </c:pt>
                <c:pt idx="4">
                  <c:v>14</c:v>
                </c:pt>
              </c:numCache>
            </c:numRef>
          </c:cat>
          <c:val>
            <c:numRef>
              <c:f>Rp_Embarazos!$L$41:$L$45</c:f>
              <c:numCache>
                <c:formatCode>#,##0</c:formatCode>
                <c:ptCount val="5"/>
                <c:pt idx="0">
                  <c:v>2</c:v>
                </c:pt>
                <c:pt idx="1">
                  <c:v>9</c:v>
                </c:pt>
                <c:pt idx="2">
                  <c:v>91</c:v>
                </c:pt>
                <c:pt idx="3">
                  <c:v>415</c:v>
                </c:pt>
                <c:pt idx="4">
                  <c:v>1781</c:v>
                </c:pt>
              </c:numCache>
            </c:numRef>
          </c:val>
          <c:extLst>
            <c:ext xmlns:c16="http://schemas.microsoft.com/office/drawing/2014/chart" uri="{C3380CC4-5D6E-409C-BE32-E72D297353CC}">
              <c16:uniqueId val="{00000001-69EC-4FD0-A644-C1580329D995}"/>
            </c:ext>
          </c:extLst>
        </c:ser>
        <c:ser>
          <c:idx val="2"/>
          <c:order val="2"/>
          <c:tx>
            <c:strRef>
              <c:f>Rp_Embarazos!$M$22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Rp_Embarazos!$J$41:$J$45</c:f>
              <c:numCache>
                <c:formatCode>General</c:formatCode>
                <c:ptCount val="5"/>
                <c:pt idx="0">
                  <c:v>10</c:v>
                </c:pt>
                <c:pt idx="1">
                  <c:v>11</c:v>
                </c:pt>
                <c:pt idx="2">
                  <c:v>12</c:v>
                </c:pt>
                <c:pt idx="3">
                  <c:v>13</c:v>
                </c:pt>
                <c:pt idx="4">
                  <c:v>14</c:v>
                </c:pt>
              </c:numCache>
            </c:numRef>
          </c:cat>
          <c:val>
            <c:numRef>
              <c:f>Rp_Embarazos!$M$41:$M$45</c:f>
              <c:numCache>
                <c:formatCode>#,##0</c:formatCode>
                <c:ptCount val="5"/>
                <c:pt idx="0">
                  <c:v>6</c:v>
                </c:pt>
                <c:pt idx="1">
                  <c:v>11</c:v>
                </c:pt>
                <c:pt idx="2">
                  <c:v>61</c:v>
                </c:pt>
                <c:pt idx="3">
                  <c:v>418</c:v>
                </c:pt>
                <c:pt idx="4">
                  <c:v>1593</c:v>
                </c:pt>
              </c:numCache>
            </c:numRef>
          </c:val>
          <c:extLst>
            <c:ext xmlns:c16="http://schemas.microsoft.com/office/drawing/2014/chart" uri="{C3380CC4-5D6E-409C-BE32-E72D297353CC}">
              <c16:uniqueId val="{00000000-41A2-4D4A-B4E7-F5C851604C1C}"/>
            </c:ext>
          </c:extLst>
        </c:ser>
        <c:dLbls>
          <c:dLblPos val="outEnd"/>
          <c:showLegendKey val="0"/>
          <c:showVal val="1"/>
          <c:showCatName val="0"/>
          <c:showSerName val="0"/>
          <c:showPercent val="0"/>
          <c:showBubbleSize val="0"/>
        </c:dLbls>
        <c:gapWidth val="100"/>
        <c:overlap val="-24"/>
        <c:axId val="469960560"/>
        <c:axId val="469961120"/>
      </c:barChart>
      <c:catAx>
        <c:axId val="46996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61120"/>
        <c:crosses val="autoZero"/>
        <c:auto val="1"/>
        <c:lblAlgn val="ctr"/>
        <c:lblOffset val="100"/>
        <c:noMultiLvlLbl val="0"/>
      </c:catAx>
      <c:valAx>
        <c:axId val="469961120"/>
        <c:scaling>
          <c:orientation val="minMax"/>
          <c:min val="0"/>
        </c:scaling>
        <c:delete val="1"/>
        <c:axPos val="l"/>
        <c:numFmt formatCode="#,##0" sourceLinked="1"/>
        <c:majorTickMark val="none"/>
        <c:minorTickMark val="none"/>
        <c:tickLblPos val="nextTo"/>
        <c:crossAx val="469960560"/>
        <c:crosses val="autoZero"/>
        <c:crossBetween val="between"/>
      </c:valAx>
      <c:spPr>
        <a:noFill/>
        <a:ln>
          <a:noFill/>
        </a:ln>
        <a:effectLst/>
      </c:spPr>
    </c:plotArea>
    <c:legend>
      <c:legendPos val="b"/>
      <c:layout>
        <c:manualLayout>
          <c:xMode val="edge"/>
          <c:yMode val="edge"/>
          <c:x val="0.44125403529552654"/>
          <c:y val="0.89044459924869301"/>
          <c:w val="0.1566013586838729"/>
          <c:h val="7.720427696290783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97237787423452E-2"/>
          <c:y val="0.13908986226304856"/>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Rp_Embarazos!$J$103:$J$107</c:f>
              <c:numCache>
                <c:formatCode>General</c:formatCode>
                <c:ptCount val="5"/>
                <c:pt idx="0">
                  <c:v>15</c:v>
                </c:pt>
                <c:pt idx="1">
                  <c:v>16</c:v>
                </c:pt>
                <c:pt idx="2">
                  <c:v>17</c:v>
                </c:pt>
                <c:pt idx="3">
                  <c:v>18</c:v>
                </c:pt>
                <c:pt idx="4">
                  <c:v>19</c:v>
                </c:pt>
              </c:numCache>
            </c:numRef>
          </c:cat>
          <c:val>
            <c:numRef>
              <c:f>Rp_Embarazos!$K$103:$K$107</c:f>
              <c:numCache>
                <c:formatCode>#,##0</c:formatCode>
                <c:ptCount val="5"/>
                <c:pt idx="0">
                  <c:v>4620</c:v>
                </c:pt>
                <c:pt idx="1">
                  <c:v>8772</c:v>
                </c:pt>
                <c:pt idx="2">
                  <c:v>11137</c:v>
                </c:pt>
                <c:pt idx="3">
                  <c:v>13290</c:v>
                </c:pt>
                <c:pt idx="4">
                  <c:v>15351</c:v>
                </c:pt>
              </c:numCache>
            </c:numRef>
          </c:val>
          <c:extLst>
            <c:ext xmlns:c16="http://schemas.microsoft.com/office/drawing/2014/chart" uri="{C3380CC4-5D6E-409C-BE32-E72D297353CC}">
              <c16:uniqueId val="{00000000-C538-4447-BEEE-588E1917171D}"/>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Rp_Embarazos!$J$103:$J$107</c:f>
              <c:numCache>
                <c:formatCode>General</c:formatCode>
                <c:ptCount val="5"/>
                <c:pt idx="0">
                  <c:v>15</c:v>
                </c:pt>
                <c:pt idx="1">
                  <c:v>16</c:v>
                </c:pt>
                <c:pt idx="2">
                  <c:v>17</c:v>
                </c:pt>
                <c:pt idx="3">
                  <c:v>18</c:v>
                </c:pt>
                <c:pt idx="4">
                  <c:v>19</c:v>
                </c:pt>
              </c:numCache>
            </c:numRef>
          </c:cat>
          <c:val>
            <c:numRef>
              <c:f>Rp_Embarazos!$L$103:$L$107</c:f>
              <c:numCache>
                <c:formatCode>#,##0</c:formatCode>
                <c:ptCount val="5"/>
                <c:pt idx="0">
                  <c:v>4623</c:v>
                </c:pt>
                <c:pt idx="1">
                  <c:v>8710</c:v>
                </c:pt>
                <c:pt idx="2">
                  <c:v>12164</c:v>
                </c:pt>
                <c:pt idx="3">
                  <c:v>13949</c:v>
                </c:pt>
                <c:pt idx="4">
                  <c:v>15269</c:v>
                </c:pt>
              </c:numCache>
            </c:numRef>
          </c:val>
          <c:extLst>
            <c:ext xmlns:c16="http://schemas.microsoft.com/office/drawing/2014/chart" uri="{C3380CC4-5D6E-409C-BE32-E72D297353CC}">
              <c16:uniqueId val="{00000001-C538-4447-BEEE-588E1917171D}"/>
            </c:ext>
          </c:extLst>
        </c:ser>
        <c:ser>
          <c:idx val="2"/>
          <c:order val="2"/>
          <c:tx>
            <c:strRef>
              <c:f>Rp_Embarazos!$M$22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Rp_Embarazos!$J$103:$J$107</c:f>
              <c:numCache>
                <c:formatCode>General</c:formatCode>
                <c:ptCount val="5"/>
                <c:pt idx="0">
                  <c:v>15</c:v>
                </c:pt>
                <c:pt idx="1">
                  <c:v>16</c:v>
                </c:pt>
                <c:pt idx="2">
                  <c:v>17</c:v>
                </c:pt>
                <c:pt idx="3">
                  <c:v>18</c:v>
                </c:pt>
                <c:pt idx="4">
                  <c:v>19</c:v>
                </c:pt>
              </c:numCache>
            </c:numRef>
          </c:cat>
          <c:val>
            <c:numRef>
              <c:f>Rp_Embarazos!$M$103:$M$107</c:f>
              <c:numCache>
                <c:formatCode>#,##0</c:formatCode>
                <c:ptCount val="5"/>
                <c:pt idx="0">
                  <c:v>4440</c:v>
                </c:pt>
                <c:pt idx="1">
                  <c:v>8112</c:v>
                </c:pt>
                <c:pt idx="2">
                  <c:v>11558</c:v>
                </c:pt>
                <c:pt idx="3">
                  <c:v>14590</c:v>
                </c:pt>
                <c:pt idx="4">
                  <c:v>15240</c:v>
                </c:pt>
              </c:numCache>
            </c:numRef>
          </c:val>
          <c:extLst>
            <c:ext xmlns:c16="http://schemas.microsoft.com/office/drawing/2014/chart" uri="{C3380CC4-5D6E-409C-BE32-E72D297353CC}">
              <c16:uniqueId val="{00000000-76CC-46B3-B901-BB9E30400586}"/>
            </c:ext>
          </c:extLst>
        </c:ser>
        <c:dLbls>
          <c:dLblPos val="outEnd"/>
          <c:showLegendKey val="0"/>
          <c:showVal val="1"/>
          <c:showCatName val="0"/>
          <c:showSerName val="0"/>
          <c:showPercent val="0"/>
          <c:showBubbleSize val="0"/>
        </c:dLbls>
        <c:gapWidth val="100"/>
        <c:overlap val="-24"/>
        <c:axId val="469965040"/>
        <c:axId val="469965600"/>
      </c:barChart>
      <c:catAx>
        <c:axId val="46996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65600"/>
        <c:crosses val="autoZero"/>
        <c:auto val="1"/>
        <c:lblAlgn val="ctr"/>
        <c:lblOffset val="100"/>
        <c:noMultiLvlLbl val="0"/>
      </c:catAx>
      <c:valAx>
        <c:axId val="469965600"/>
        <c:scaling>
          <c:orientation val="minMax"/>
          <c:min val="0"/>
        </c:scaling>
        <c:delete val="1"/>
        <c:axPos val="l"/>
        <c:numFmt formatCode="#,##0" sourceLinked="1"/>
        <c:majorTickMark val="none"/>
        <c:minorTickMark val="none"/>
        <c:tickLblPos val="nextTo"/>
        <c:crossAx val="469965040"/>
        <c:crosses val="autoZero"/>
        <c:crossBetween val="between"/>
      </c:valAx>
      <c:spPr>
        <a:noFill/>
        <a:ln>
          <a:noFill/>
        </a:ln>
        <a:effectLst/>
      </c:spPr>
    </c:plotArea>
    <c:legend>
      <c:legendPos val="b"/>
      <c:layout>
        <c:manualLayout>
          <c:xMode val="edge"/>
          <c:yMode val="edge"/>
          <c:x val="0.44125403529552654"/>
          <c:y val="0.89044459924869301"/>
          <c:w val="0.1566013586838729"/>
          <c:h val="7.720433991812197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97237787423452E-2"/>
          <c:y val="9.6899601435463528E-2"/>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Rp_Embarazos!$J$26:$J$30</c:f>
              <c:strCache>
                <c:ptCount val="5"/>
                <c:pt idx="0">
                  <c:v>Nacional</c:v>
                </c:pt>
                <c:pt idx="1">
                  <c:v>Urbana</c:v>
                </c:pt>
                <c:pt idx="2">
                  <c:v>Rural</c:v>
                </c:pt>
                <c:pt idx="3">
                  <c:v>Hombre</c:v>
                </c:pt>
                <c:pt idx="4">
                  <c:v>Mujer</c:v>
                </c:pt>
              </c:strCache>
            </c:strRef>
          </c:cat>
          <c:val>
            <c:numRef>
              <c:f>Rp_Embarazos!$K$26:$K$30</c:f>
              <c:numCache>
                <c:formatCode>#,##0</c:formatCode>
                <c:ptCount val="5"/>
                <c:pt idx="0">
                  <c:v>2191</c:v>
                </c:pt>
                <c:pt idx="1">
                  <c:v>1600</c:v>
                </c:pt>
                <c:pt idx="2">
                  <c:v>591</c:v>
                </c:pt>
                <c:pt idx="3">
                  <c:v>1121</c:v>
                </c:pt>
                <c:pt idx="4">
                  <c:v>1070</c:v>
                </c:pt>
              </c:numCache>
            </c:numRef>
          </c:val>
          <c:extLst>
            <c:ext xmlns:c16="http://schemas.microsoft.com/office/drawing/2014/chart" uri="{C3380CC4-5D6E-409C-BE32-E72D297353CC}">
              <c16:uniqueId val="{00000000-69EC-4FD0-A644-C1580329D995}"/>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Rp_Embarazos!$J$26:$J$30</c:f>
              <c:strCache>
                <c:ptCount val="5"/>
                <c:pt idx="0">
                  <c:v>Nacional</c:v>
                </c:pt>
                <c:pt idx="1">
                  <c:v>Urbana</c:v>
                </c:pt>
                <c:pt idx="2">
                  <c:v>Rural</c:v>
                </c:pt>
                <c:pt idx="3">
                  <c:v>Hombre</c:v>
                </c:pt>
                <c:pt idx="4">
                  <c:v>Mujer</c:v>
                </c:pt>
              </c:strCache>
            </c:strRef>
          </c:cat>
          <c:val>
            <c:numRef>
              <c:f>Rp_Embarazos!$L$26:$L$30</c:f>
              <c:numCache>
                <c:formatCode>#,##0</c:formatCode>
                <c:ptCount val="5"/>
                <c:pt idx="0">
                  <c:v>2298</c:v>
                </c:pt>
                <c:pt idx="1">
                  <c:v>1638</c:v>
                </c:pt>
                <c:pt idx="2">
                  <c:v>660</c:v>
                </c:pt>
                <c:pt idx="3">
                  <c:v>1211</c:v>
                </c:pt>
                <c:pt idx="4">
                  <c:v>1087</c:v>
                </c:pt>
              </c:numCache>
            </c:numRef>
          </c:val>
          <c:extLst>
            <c:ext xmlns:c16="http://schemas.microsoft.com/office/drawing/2014/chart" uri="{C3380CC4-5D6E-409C-BE32-E72D297353CC}">
              <c16:uniqueId val="{00000001-69EC-4FD0-A644-C1580329D995}"/>
            </c:ext>
          </c:extLst>
        </c:ser>
        <c:ser>
          <c:idx val="2"/>
          <c:order val="2"/>
          <c:tx>
            <c:strRef>
              <c:f>Rp_Embarazos!$M$22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Rp_Embarazos!$J$26:$J$30</c:f>
              <c:strCache>
                <c:ptCount val="5"/>
                <c:pt idx="0">
                  <c:v>Nacional</c:v>
                </c:pt>
                <c:pt idx="1">
                  <c:v>Urbana</c:v>
                </c:pt>
                <c:pt idx="2">
                  <c:v>Rural</c:v>
                </c:pt>
                <c:pt idx="3">
                  <c:v>Hombre</c:v>
                </c:pt>
                <c:pt idx="4">
                  <c:v>Mujer</c:v>
                </c:pt>
              </c:strCache>
            </c:strRef>
          </c:cat>
          <c:val>
            <c:numRef>
              <c:f>Rp_Embarazos!$M$26:$M$30</c:f>
              <c:numCache>
                <c:formatCode>#,##0</c:formatCode>
                <c:ptCount val="5"/>
                <c:pt idx="0">
                  <c:v>2089</c:v>
                </c:pt>
                <c:pt idx="1">
                  <c:v>1546</c:v>
                </c:pt>
                <c:pt idx="2">
                  <c:v>543</c:v>
                </c:pt>
                <c:pt idx="3">
                  <c:v>1040</c:v>
                </c:pt>
                <c:pt idx="4">
                  <c:v>1049</c:v>
                </c:pt>
              </c:numCache>
            </c:numRef>
          </c:val>
          <c:extLst>
            <c:ext xmlns:c16="http://schemas.microsoft.com/office/drawing/2014/chart" uri="{C3380CC4-5D6E-409C-BE32-E72D297353CC}">
              <c16:uniqueId val="{00000000-D2EF-425B-84CB-FDB400660937}"/>
            </c:ext>
          </c:extLst>
        </c:ser>
        <c:dLbls>
          <c:dLblPos val="outEnd"/>
          <c:showLegendKey val="0"/>
          <c:showVal val="1"/>
          <c:showCatName val="0"/>
          <c:showSerName val="0"/>
          <c:showPercent val="0"/>
          <c:showBubbleSize val="0"/>
        </c:dLbls>
        <c:gapWidth val="100"/>
        <c:overlap val="-24"/>
        <c:axId val="469969520"/>
        <c:axId val="469970080"/>
      </c:barChart>
      <c:catAx>
        <c:axId val="46996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70080"/>
        <c:crosses val="autoZero"/>
        <c:auto val="1"/>
        <c:lblAlgn val="ctr"/>
        <c:lblOffset val="100"/>
        <c:noMultiLvlLbl val="0"/>
      </c:catAx>
      <c:valAx>
        <c:axId val="469970080"/>
        <c:scaling>
          <c:orientation val="minMax"/>
          <c:min val="0"/>
        </c:scaling>
        <c:delete val="1"/>
        <c:axPos val="l"/>
        <c:numFmt formatCode="#,##0" sourceLinked="1"/>
        <c:majorTickMark val="none"/>
        <c:minorTickMark val="none"/>
        <c:tickLblPos val="nextTo"/>
        <c:crossAx val="469969520"/>
        <c:crosses val="autoZero"/>
        <c:crossBetween val="between"/>
      </c:valAx>
      <c:spPr>
        <a:noFill/>
        <a:ln>
          <a:noFill/>
        </a:ln>
        <a:effectLst/>
      </c:spPr>
    </c:plotArea>
    <c:legend>
      <c:legendPos val="b"/>
      <c:layout>
        <c:manualLayout>
          <c:xMode val="edge"/>
          <c:yMode val="edge"/>
          <c:x val="0.44125403529552654"/>
          <c:y val="0.89044459924869301"/>
          <c:w val="0.1566013586838729"/>
          <c:h val="7.720427696290783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97237787423452E-2"/>
          <c:y val="9.6899601435463528E-2"/>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Rp_Embarazos!$J$31:$J$39</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Rp_Embarazos!$K$31:$K$39</c:f>
              <c:numCache>
                <c:formatCode>#,##0</c:formatCode>
                <c:ptCount val="9"/>
                <c:pt idx="0">
                  <c:v>181</c:v>
                </c:pt>
                <c:pt idx="1">
                  <c:v>20</c:v>
                </c:pt>
                <c:pt idx="2">
                  <c:v>51</c:v>
                </c:pt>
                <c:pt idx="3">
                  <c:v>14</c:v>
                </c:pt>
                <c:pt idx="4">
                  <c:v>15</c:v>
                </c:pt>
                <c:pt idx="5">
                  <c:v>1868</c:v>
                </c:pt>
                <c:pt idx="6">
                  <c:v>24</c:v>
                </c:pt>
                <c:pt idx="7">
                  <c:v>7</c:v>
                </c:pt>
                <c:pt idx="8">
                  <c:v>11</c:v>
                </c:pt>
              </c:numCache>
            </c:numRef>
          </c:val>
          <c:extLst>
            <c:ext xmlns:c16="http://schemas.microsoft.com/office/drawing/2014/chart" uri="{C3380CC4-5D6E-409C-BE32-E72D297353CC}">
              <c16:uniqueId val="{00000000-69EC-4FD0-A644-C1580329D995}"/>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Rp_Embarazos!$J$31:$J$39</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Rp_Embarazos!$L$31:$L$39</c:f>
              <c:numCache>
                <c:formatCode>#,##0</c:formatCode>
                <c:ptCount val="9"/>
                <c:pt idx="0">
                  <c:v>206</c:v>
                </c:pt>
                <c:pt idx="1">
                  <c:v>31</c:v>
                </c:pt>
                <c:pt idx="2">
                  <c:v>41</c:v>
                </c:pt>
                <c:pt idx="3">
                  <c:v>14</c:v>
                </c:pt>
                <c:pt idx="4">
                  <c:v>24</c:v>
                </c:pt>
                <c:pt idx="5">
                  <c:v>1956</c:v>
                </c:pt>
                <c:pt idx="6">
                  <c:v>14</c:v>
                </c:pt>
                <c:pt idx="7">
                  <c:v>10</c:v>
                </c:pt>
                <c:pt idx="8">
                  <c:v>2</c:v>
                </c:pt>
              </c:numCache>
            </c:numRef>
          </c:val>
          <c:extLst>
            <c:ext xmlns:c16="http://schemas.microsoft.com/office/drawing/2014/chart" uri="{C3380CC4-5D6E-409C-BE32-E72D297353CC}">
              <c16:uniqueId val="{00000001-69EC-4FD0-A644-C1580329D995}"/>
            </c:ext>
          </c:extLst>
        </c:ser>
        <c:ser>
          <c:idx val="2"/>
          <c:order val="2"/>
          <c:tx>
            <c:strRef>
              <c:f>Rp_Embarazos!$M$22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Rp_Embarazos!$J$31:$J$39</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Rp_Embarazos!$M$31:$M$39</c:f>
              <c:numCache>
                <c:formatCode>#,##0</c:formatCode>
                <c:ptCount val="9"/>
                <c:pt idx="0">
                  <c:v>190</c:v>
                </c:pt>
                <c:pt idx="1">
                  <c:v>42</c:v>
                </c:pt>
                <c:pt idx="2">
                  <c:v>33</c:v>
                </c:pt>
                <c:pt idx="3">
                  <c:v>11</c:v>
                </c:pt>
                <c:pt idx="4">
                  <c:v>23</c:v>
                </c:pt>
                <c:pt idx="5">
                  <c:v>1755</c:v>
                </c:pt>
                <c:pt idx="6">
                  <c:v>15</c:v>
                </c:pt>
                <c:pt idx="7">
                  <c:v>18</c:v>
                </c:pt>
                <c:pt idx="8">
                  <c:v>2</c:v>
                </c:pt>
              </c:numCache>
            </c:numRef>
          </c:val>
          <c:extLst>
            <c:ext xmlns:c16="http://schemas.microsoft.com/office/drawing/2014/chart" uri="{C3380CC4-5D6E-409C-BE32-E72D297353CC}">
              <c16:uniqueId val="{00000000-2EC0-47AB-AD66-C9B0ABC65E0A}"/>
            </c:ext>
          </c:extLst>
        </c:ser>
        <c:dLbls>
          <c:dLblPos val="outEnd"/>
          <c:showLegendKey val="0"/>
          <c:showVal val="1"/>
          <c:showCatName val="0"/>
          <c:showSerName val="0"/>
          <c:showPercent val="0"/>
          <c:showBubbleSize val="0"/>
        </c:dLbls>
        <c:gapWidth val="100"/>
        <c:overlap val="-24"/>
        <c:axId val="469974000"/>
        <c:axId val="469974560"/>
      </c:barChart>
      <c:catAx>
        <c:axId val="46997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74560"/>
        <c:crosses val="autoZero"/>
        <c:auto val="1"/>
        <c:lblAlgn val="ctr"/>
        <c:lblOffset val="100"/>
        <c:noMultiLvlLbl val="0"/>
      </c:catAx>
      <c:valAx>
        <c:axId val="469974560"/>
        <c:scaling>
          <c:orientation val="minMax"/>
          <c:min val="0"/>
        </c:scaling>
        <c:delete val="1"/>
        <c:axPos val="l"/>
        <c:numFmt formatCode="#,##0" sourceLinked="1"/>
        <c:majorTickMark val="none"/>
        <c:minorTickMark val="none"/>
        <c:tickLblPos val="nextTo"/>
        <c:crossAx val="469974000"/>
        <c:crosses val="autoZero"/>
        <c:crossBetween val="between"/>
      </c:valAx>
      <c:spPr>
        <a:noFill/>
        <a:ln>
          <a:noFill/>
        </a:ln>
        <a:effectLst/>
      </c:spPr>
    </c:plotArea>
    <c:legend>
      <c:legendPos val="b"/>
      <c:layout>
        <c:manualLayout>
          <c:xMode val="edge"/>
          <c:yMode val="edge"/>
          <c:x val="0.44125403529552654"/>
          <c:y val="0.89044459924869301"/>
          <c:w val="0.1566013586838729"/>
          <c:h val="7.720427696290783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97237787423452E-2"/>
          <c:y val="0.13908986226304856"/>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Rp_Embarazos!$J$88:$J$92</c:f>
              <c:strCache>
                <c:ptCount val="5"/>
                <c:pt idx="0">
                  <c:v>Nacional</c:v>
                </c:pt>
                <c:pt idx="1">
                  <c:v>Urbana</c:v>
                </c:pt>
                <c:pt idx="2">
                  <c:v>Rural</c:v>
                </c:pt>
                <c:pt idx="3">
                  <c:v>Hombre</c:v>
                </c:pt>
                <c:pt idx="4">
                  <c:v>Mujer</c:v>
                </c:pt>
              </c:strCache>
            </c:strRef>
          </c:cat>
          <c:val>
            <c:numRef>
              <c:f>Rp_Embarazos!$K$88:$K$92</c:f>
              <c:numCache>
                <c:formatCode>#,##0</c:formatCode>
                <c:ptCount val="5"/>
                <c:pt idx="0">
                  <c:v>53170</c:v>
                </c:pt>
                <c:pt idx="1">
                  <c:v>39990</c:v>
                </c:pt>
                <c:pt idx="2">
                  <c:v>13180</c:v>
                </c:pt>
                <c:pt idx="3">
                  <c:v>27102</c:v>
                </c:pt>
                <c:pt idx="4">
                  <c:v>26068</c:v>
                </c:pt>
              </c:numCache>
            </c:numRef>
          </c:val>
          <c:extLst>
            <c:ext xmlns:c16="http://schemas.microsoft.com/office/drawing/2014/chart" uri="{C3380CC4-5D6E-409C-BE32-E72D297353CC}">
              <c16:uniqueId val="{00000000-C538-4447-BEEE-588E1917171D}"/>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Rp_Embarazos!$J$88:$J$92</c:f>
              <c:strCache>
                <c:ptCount val="5"/>
                <c:pt idx="0">
                  <c:v>Nacional</c:v>
                </c:pt>
                <c:pt idx="1">
                  <c:v>Urbana</c:v>
                </c:pt>
                <c:pt idx="2">
                  <c:v>Rural</c:v>
                </c:pt>
                <c:pt idx="3">
                  <c:v>Hombre</c:v>
                </c:pt>
                <c:pt idx="4">
                  <c:v>Mujer</c:v>
                </c:pt>
              </c:strCache>
            </c:strRef>
          </c:cat>
          <c:val>
            <c:numRef>
              <c:f>Rp_Embarazos!$L$88:$L$92</c:f>
              <c:numCache>
                <c:formatCode>#,##0</c:formatCode>
                <c:ptCount val="5"/>
                <c:pt idx="0">
                  <c:v>54715</c:v>
                </c:pt>
                <c:pt idx="1">
                  <c:v>40714</c:v>
                </c:pt>
                <c:pt idx="2">
                  <c:v>14001</c:v>
                </c:pt>
                <c:pt idx="3">
                  <c:v>28202</c:v>
                </c:pt>
                <c:pt idx="4">
                  <c:v>26513</c:v>
                </c:pt>
              </c:numCache>
            </c:numRef>
          </c:val>
          <c:extLst>
            <c:ext xmlns:c16="http://schemas.microsoft.com/office/drawing/2014/chart" uri="{C3380CC4-5D6E-409C-BE32-E72D297353CC}">
              <c16:uniqueId val="{00000001-C538-4447-BEEE-588E1917171D}"/>
            </c:ext>
          </c:extLst>
        </c:ser>
        <c:ser>
          <c:idx val="2"/>
          <c:order val="2"/>
          <c:tx>
            <c:strRef>
              <c:f>Rp_Embarazos!$M$22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Rp_Embarazos!$J$88:$J$92</c:f>
              <c:strCache>
                <c:ptCount val="5"/>
                <c:pt idx="0">
                  <c:v>Nacional</c:v>
                </c:pt>
                <c:pt idx="1">
                  <c:v>Urbana</c:v>
                </c:pt>
                <c:pt idx="2">
                  <c:v>Rural</c:v>
                </c:pt>
                <c:pt idx="3">
                  <c:v>Hombre</c:v>
                </c:pt>
                <c:pt idx="4">
                  <c:v>Mujer</c:v>
                </c:pt>
              </c:strCache>
            </c:strRef>
          </c:cat>
          <c:val>
            <c:numRef>
              <c:f>Rp_Embarazos!$M$88:$M$92</c:f>
              <c:numCache>
                <c:formatCode>#,##0</c:formatCode>
                <c:ptCount val="5"/>
                <c:pt idx="0">
                  <c:v>53940</c:v>
                </c:pt>
                <c:pt idx="1">
                  <c:v>40490</c:v>
                </c:pt>
                <c:pt idx="2">
                  <c:v>13450</c:v>
                </c:pt>
                <c:pt idx="3">
                  <c:v>27423</c:v>
                </c:pt>
                <c:pt idx="4">
                  <c:v>26517</c:v>
                </c:pt>
              </c:numCache>
            </c:numRef>
          </c:val>
          <c:extLst>
            <c:ext xmlns:c16="http://schemas.microsoft.com/office/drawing/2014/chart" uri="{C3380CC4-5D6E-409C-BE32-E72D297353CC}">
              <c16:uniqueId val="{00000000-EE93-4E1B-A0F2-A7A2C8FD0A8B}"/>
            </c:ext>
          </c:extLst>
        </c:ser>
        <c:dLbls>
          <c:dLblPos val="outEnd"/>
          <c:showLegendKey val="0"/>
          <c:showVal val="1"/>
          <c:showCatName val="0"/>
          <c:showSerName val="0"/>
          <c:showPercent val="0"/>
          <c:showBubbleSize val="0"/>
        </c:dLbls>
        <c:gapWidth val="100"/>
        <c:overlap val="-24"/>
        <c:axId val="469978480"/>
        <c:axId val="469979040"/>
      </c:barChart>
      <c:catAx>
        <c:axId val="46997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79040"/>
        <c:crosses val="autoZero"/>
        <c:auto val="1"/>
        <c:lblAlgn val="ctr"/>
        <c:lblOffset val="100"/>
        <c:noMultiLvlLbl val="0"/>
      </c:catAx>
      <c:valAx>
        <c:axId val="469979040"/>
        <c:scaling>
          <c:orientation val="minMax"/>
          <c:min val="0"/>
        </c:scaling>
        <c:delete val="1"/>
        <c:axPos val="l"/>
        <c:numFmt formatCode="#,##0" sourceLinked="1"/>
        <c:majorTickMark val="none"/>
        <c:minorTickMark val="none"/>
        <c:tickLblPos val="nextTo"/>
        <c:crossAx val="469978480"/>
        <c:crosses val="autoZero"/>
        <c:crossBetween val="between"/>
      </c:valAx>
      <c:spPr>
        <a:noFill/>
        <a:ln>
          <a:noFill/>
        </a:ln>
        <a:effectLst/>
      </c:spPr>
    </c:plotArea>
    <c:legend>
      <c:legendPos val="b"/>
      <c:layout>
        <c:manualLayout>
          <c:xMode val="edge"/>
          <c:yMode val="edge"/>
          <c:x val="0.44125403529552654"/>
          <c:y val="0.89044459924869301"/>
          <c:w val="0.1566013586838729"/>
          <c:h val="7.720433991812197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97237787423452E-2"/>
          <c:y val="0.13908986226304856"/>
          <c:w val="0.94971819525358636"/>
          <c:h val="0.67316453592583358"/>
        </c:manualLayout>
      </c:layout>
      <c:barChart>
        <c:barDir val="col"/>
        <c:grouping val="clustered"/>
        <c:varyColors val="0"/>
        <c:ser>
          <c:idx val="0"/>
          <c:order val="0"/>
          <c:tx>
            <c:strRef>
              <c:f>Rp_Embarazos!$K$22</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Rp_Embarazos!$J$93:$J$101</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Rp_Embarazos!$K$93:$K$101</c:f>
              <c:numCache>
                <c:formatCode>#,##0</c:formatCode>
                <c:ptCount val="9"/>
                <c:pt idx="0">
                  <c:v>4424</c:v>
                </c:pt>
                <c:pt idx="1">
                  <c:v>460</c:v>
                </c:pt>
                <c:pt idx="2">
                  <c:v>712</c:v>
                </c:pt>
                <c:pt idx="3">
                  <c:v>244</c:v>
                </c:pt>
                <c:pt idx="4">
                  <c:v>258</c:v>
                </c:pt>
                <c:pt idx="5">
                  <c:v>46424</c:v>
                </c:pt>
                <c:pt idx="6">
                  <c:v>328</c:v>
                </c:pt>
                <c:pt idx="7">
                  <c:v>108</c:v>
                </c:pt>
                <c:pt idx="8">
                  <c:v>212</c:v>
                </c:pt>
              </c:numCache>
            </c:numRef>
          </c:val>
          <c:extLst>
            <c:ext xmlns:c16="http://schemas.microsoft.com/office/drawing/2014/chart" uri="{C3380CC4-5D6E-409C-BE32-E72D297353CC}">
              <c16:uniqueId val="{00000000-C538-4447-BEEE-588E1917171D}"/>
            </c:ext>
          </c:extLst>
        </c:ser>
        <c:ser>
          <c:idx val="1"/>
          <c:order val="1"/>
          <c:tx>
            <c:strRef>
              <c:f>Rp_Embarazos!$L$22</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Rp_Embarazos!$J$93:$J$101</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Rp_Embarazos!$L$93:$L$101</c:f>
              <c:numCache>
                <c:formatCode>#,##0</c:formatCode>
                <c:ptCount val="9"/>
                <c:pt idx="0">
                  <c:v>4481</c:v>
                </c:pt>
                <c:pt idx="1">
                  <c:v>619</c:v>
                </c:pt>
                <c:pt idx="2">
                  <c:v>777</c:v>
                </c:pt>
                <c:pt idx="3">
                  <c:v>206</c:v>
                </c:pt>
                <c:pt idx="4">
                  <c:v>413</c:v>
                </c:pt>
                <c:pt idx="5">
                  <c:v>47734</c:v>
                </c:pt>
                <c:pt idx="6">
                  <c:v>270</c:v>
                </c:pt>
                <c:pt idx="7">
                  <c:v>154</c:v>
                </c:pt>
                <c:pt idx="8">
                  <c:v>61</c:v>
                </c:pt>
              </c:numCache>
            </c:numRef>
          </c:val>
          <c:extLst>
            <c:ext xmlns:c16="http://schemas.microsoft.com/office/drawing/2014/chart" uri="{C3380CC4-5D6E-409C-BE32-E72D297353CC}">
              <c16:uniqueId val="{00000001-C538-4447-BEEE-588E1917171D}"/>
            </c:ext>
          </c:extLst>
        </c:ser>
        <c:ser>
          <c:idx val="2"/>
          <c:order val="2"/>
          <c:tx>
            <c:strRef>
              <c:f>Rp_Embarazos!$M$22</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Rp_Embarazos!$J$93:$J$101</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Rp_Embarazos!$M$93:$M$101</c:f>
              <c:numCache>
                <c:formatCode>#,##0</c:formatCode>
                <c:ptCount val="9"/>
                <c:pt idx="0">
                  <c:v>3932</c:v>
                </c:pt>
                <c:pt idx="1">
                  <c:v>594</c:v>
                </c:pt>
                <c:pt idx="2">
                  <c:v>761</c:v>
                </c:pt>
                <c:pt idx="3">
                  <c:v>205</c:v>
                </c:pt>
                <c:pt idx="4">
                  <c:v>338</c:v>
                </c:pt>
                <c:pt idx="5">
                  <c:v>47678</c:v>
                </c:pt>
                <c:pt idx="6">
                  <c:v>230</c:v>
                </c:pt>
                <c:pt idx="7">
                  <c:v>153</c:v>
                </c:pt>
                <c:pt idx="8">
                  <c:v>49</c:v>
                </c:pt>
              </c:numCache>
            </c:numRef>
          </c:val>
          <c:extLst>
            <c:ext xmlns:c16="http://schemas.microsoft.com/office/drawing/2014/chart" uri="{C3380CC4-5D6E-409C-BE32-E72D297353CC}">
              <c16:uniqueId val="{00000000-9AC0-4E9F-A4AC-4CABAED1A172}"/>
            </c:ext>
          </c:extLst>
        </c:ser>
        <c:dLbls>
          <c:dLblPos val="outEnd"/>
          <c:showLegendKey val="0"/>
          <c:showVal val="1"/>
          <c:showCatName val="0"/>
          <c:showSerName val="0"/>
          <c:showPercent val="0"/>
          <c:showBubbleSize val="0"/>
        </c:dLbls>
        <c:gapWidth val="100"/>
        <c:overlap val="-24"/>
        <c:axId val="469982960"/>
        <c:axId val="469983520"/>
      </c:barChart>
      <c:catAx>
        <c:axId val="46998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83520"/>
        <c:crosses val="autoZero"/>
        <c:auto val="1"/>
        <c:lblAlgn val="ctr"/>
        <c:lblOffset val="100"/>
        <c:noMultiLvlLbl val="0"/>
      </c:catAx>
      <c:valAx>
        <c:axId val="469983520"/>
        <c:scaling>
          <c:orientation val="minMax"/>
          <c:min val="0"/>
        </c:scaling>
        <c:delete val="1"/>
        <c:axPos val="l"/>
        <c:numFmt formatCode="#,##0" sourceLinked="1"/>
        <c:majorTickMark val="none"/>
        <c:minorTickMark val="none"/>
        <c:tickLblPos val="nextTo"/>
        <c:crossAx val="469982960"/>
        <c:crosses val="autoZero"/>
        <c:crossBetween val="between"/>
      </c:valAx>
      <c:spPr>
        <a:noFill/>
        <a:ln>
          <a:noFill/>
        </a:ln>
        <a:effectLst/>
      </c:spPr>
    </c:plotArea>
    <c:legend>
      <c:legendPos val="b"/>
      <c:layout>
        <c:manualLayout>
          <c:xMode val="edge"/>
          <c:yMode val="edge"/>
          <c:x val="0.44125403529552654"/>
          <c:y val="0.89044459924869301"/>
          <c:w val="0.1566013586838729"/>
          <c:h val="7.720433991812197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ES" b="1"/>
              <a:t>Población por área</a:t>
            </a:r>
            <a:r>
              <a:rPr lang="es-ES" b="1" baseline="0"/>
              <a:t> de nacionalidades y pueblos indígenas</a:t>
            </a:r>
            <a:endParaRPr lang="es-ES" b="1"/>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5.1237286954480606E-2"/>
          <c:y val="0.20561485928959788"/>
          <c:w val="0.8975254260910388"/>
          <c:h val="0.61361875599899018"/>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'Carac.PyNindígenas'!$K$7:$K$8</c:f>
              <c:strCache>
                <c:ptCount val="2"/>
                <c:pt idx="0">
                  <c:v>Urbano</c:v>
                </c:pt>
                <c:pt idx="1">
                  <c:v>Rural</c:v>
                </c:pt>
              </c:strCache>
            </c:strRef>
          </c:cat>
          <c:val>
            <c:numRef>
              <c:f>'Carac.PyNindígenas'!$L$7:$L$8</c:f>
              <c:numCache>
                <c:formatCode>0.0%</c:formatCode>
                <c:ptCount val="2"/>
                <c:pt idx="0">
                  <c:v>0.21997247545755835</c:v>
                </c:pt>
                <c:pt idx="1">
                  <c:v>0.78002835060914155</c:v>
                </c:pt>
              </c:numCache>
            </c:numRef>
          </c:val>
          <c:extLst>
            <c:ext xmlns:c16="http://schemas.microsoft.com/office/drawing/2014/chart" uri="{C3380CC4-5D6E-409C-BE32-E72D297353CC}">
              <c16:uniqueId val="{00000000-0021-4847-8C47-BCF350EB566C}"/>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'Carac.PyNindígenas'!$K$7:$K$8</c:f>
              <c:strCache>
                <c:ptCount val="2"/>
                <c:pt idx="0">
                  <c:v>Urbano</c:v>
                </c:pt>
                <c:pt idx="1">
                  <c:v>Rural</c:v>
                </c:pt>
              </c:strCache>
            </c:strRef>
          </c:cat>
          <c:val>
            <c:numRef>
              <c:f>'Carac.PyNindígenas'!$M$7:$M$8</c:f>
              <c:numCache>
                <c:formatCode>0.0%</c:formatCode>
                <c:ptCount val="2"/>
                <c:pt idx="0">
                  <c:v>0.21028372669136824</c:v>
                </c:pt>
                <c:pt idx="1">
                  <c:v>0.78971703743211719</c:v>
                </c:pt>
              </c:numCache>
            </c:numRef>
          </c:val>
          <c:extLst>
            <c:ext xmlns:c16="http://schemas.microsoft.com/office/drawing/2014/chart" uri="{C3380CC4-5D6E-409C-BE32-E72D297353CC}">
              <c16:uniqueId val="{00000001-0021-4847-8C47-BCF350EB566C}"/>
            </c:ext>
          </c:extLst>
        </c:ser>
        <c:ser>
          <c:idx val="3"/>
          <c:order val="2"/>
          <c:tx>
            <c:strRef>
              <c:f>'Carac.PyNindígenas'!$N$5</c:f>
              <c:strCache>
                <c:ptCount val="1"/>
                <c:pt idx="0">
                  <c:v> 2.018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'Carac.PyNindígenas'!$K$7:$K$8</c:f>
              <c:strCache>
                <c:ptCount val="2"/>
                <c:pt idx="0">
                  <c:v>Urbano</c:v>
                </c:pt>
                <c:pt idx="1">
                  <c:v>Rural</c:v>
                </c:pt>
              </c:strCache>
            </c:strRef>
          </c:cat>
          <c:val>
            <c:numRef>
              <c:f>'Carac.PyNindígenas'!$N$7:$N$8</c:f>
              <c:numCache>
                <c:formatCode>0.0%</c:formatCode>
                <c:ptCount val="2"/>
                <c:pt idx="0">
                  <c:v>0.23556117464513535</c:v>
                </c:pt>
                <c:pt idx="1">
                  <c:v>0.76443882535486463</c:v>
                </c:pt>
              </c:numCache>
            </c:numRef>
          </c:val>
          <c:extLst>
            <c:ext xmlns:c16="http://schemas.microsoft.com/office/drawing/2014/chart" uri="{C3380CC4-5D6E-409C-BE32-E72D297353CC}">
              <c16:uniqueId val="{00000002-0021-4847-8C47-BCF350EB566C}"/>
            </c:ext>
          </c:extLst>
        </c:ser>
        <c:ser>
          <c:idx val="2"/>
          <c:order val="3"/>
          <c:tx>
            <c:strRef>
              <c:f>'Carac.PyNindígenas'!$O$5</c:f>
              <c:strCache>
                <c:ptCount val="1"/>
                <c:pt idx="0">
                  <c:v> 2.019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'Carac.PyNindígenas'!$K$7:$K$8</c:f>
              <c:strCache>
                <c:ptCount val="2"/>
                <c:pt idx="0">
                  <c:v>Urbano</c:v>
                </c:pt>
                <c:pt idx="1">
                  <c:v>Rural</c:v>
                </c:pt>
              </c:strCache>
            </c:strRef>
          </c:cat>
          <c:val>
            <c:numRef>
              <c:f>'Carac.PyNindígenas'!$O$7:$O$8</c:f>
              <c:numCache>
                <c:formatCode>0.0%</c:formatCode>
                <c:ptCount val="2"/>
                <c:pt idx="0">
                  <c:v>0.23568640347816491</c:v>
                </c:pt>
                <c:pt idx="1">
                  <c:v>0.95846583695585064</c:v>
                </c:pt>
              </c:numCache>
            </c:numRef>
          </c:val>
          <c:extLst>
            <c:ext xmlns:c16="http://schemas.microsoft.com/office/drawing/2014/chart" uri="{C3380CC4-5D6E-409C-BE32-E72D297353CC}">
              <c16:uniqueId val="{00000000-737D-4DC6-8AA5-6C5050894639}"/>
            </c:ext>
          </c:extLst>
        </c:ser>
        <c:dLbls>
          <c:showLegendKey val="0"/>
          <c:showVal val="0"/>
          <c:showCatName val="0"/>
          <c:showSerName val="0"/>
          <c:showPercent val="0"/>
          <c:showBubbleSize val="0"/>
        </c:dLbls>
        <c:gapWidth val="100"/>
        <c:overlap val="-24"/>
        <c:axId val="440494224"/>
        <c:axId val="440494784"/>
      </c:barChart>
      <c:catAx>
        <c:axId val="44049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494784"/>
        <c:crosses val="autoZero"/>
        <c:auto val="1"/>
        <c:lblAlgn val="ctr"/>
        <c:lblOffset val="100"/>
        <c:noMultiLvlLbl val="0"/>
      </c:catAx>
      <c:valAx>
        <c:axId val="440494784"/>
        <c:scaling>
          <c:orientation val="minMax"/>
        </c:scaling>
        <c:delete val="1"/>
        <c:axPos val="l"/>
        <c:numFmt formatCode="0.0%" sourceLinked="1"/>
        <c:majorTickMark val="none"/>
        <c:minorTickMark val="none"/>
        <c:tickLblPos val="nextTo"/>
        <c:crossAx val="4404942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orientation="portrait"/>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Rp_femicidio!$M$11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Rp_femicidio!$L$12:$L$12</c:f>
              <c:strCache>
                <c:ptCount val="1"/>
                <c:pt idx="0">
                  <c:v>Nacional</c:v>
                </c:pt>
              </c:strCache>
            </c:strRef>
          </c:cat>
          <c:val>
            <c:numRef>
              <c:f>Rp_femicidio!$M$12:$M$12</c:f>
              <c:numCache>
                <c:formatCode>0</c:formatCode>
                <c:ptCount val="1"/>
                <c:pt idx="0">
                  <c:v>66</c:v>
                </c:pt>
              </c:numCache>
            </c:numRef>
          </c:val>
          <c:extLst>
            <c:ext xmlns:c16="http://schemas.microsoft.com/office/drawing/2014/chart" uri="{C3380CC4-5D6E-409C-BE32-E72D297353CC}">
              <c16:uniqueId val="{00000000-C128-4743-9F8C-BD7550F387F4}"/>
            </c:ext>
          </c:extLst>
        </c:ser>
        <c:ser>
          <c:idx val="1"/>
          <c:order val="1"/>
          <c:tx>
            <c:strRef>
              <c:f>Rp_femicidio!$N$11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Rp_femicidio!$L$12:$L$12</c:f>
              <c:strCache>
                <c:ptCount val="1"/>
                <c:pt idx="0">
                  <c:v>Nacional</c:v>
                </c:pt>
              </c:strCache>
            </c:strRef>
          </c:cat>
          <c:val>
            <c:numRef>
              <c:f>Rp_femicidio!$N$12:$N$12</c:f>
              <c:numCache>
                <c:formatCode>0</c:formatCode>
                <c:ptCount val="1"/>
                <c:pt idx="0">
                  <c:v>103</c:v>
                </c:pt>
              </c:numCache>
            </c:numRef>
          </c:val>
          <c:extLst>
            <c:ext xmlns:c16="http://schemas.microsoft.com/office/drawing/2014/chart" uri="{C3380CC4-5D6E-409C-BE32-E72D297353CC}">
              <c16:uniqueId val="{00000001-C128-4743-9F8C-BD7550F387F4}"/>
            </c:ext>
          </c:extLst>
        </c:ser>
        <c:ser>
          <c:idx val="2"/>
          <c:order val="2"/>
          <c:tx>
            <c:strRef>
              <c:f>Rp_femicidio!$O$11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Rp_femicidio!$L$12:$L$12</c:f>
              <c:strCache>
                <c:ptCount val="1"/>
                <c:pt idx="0">
                  <c:v>Nacional</c:v>
                </c:pt>
              </c:strCache>
            </c:strRef>
          </c:cat>
          <c:val>
            <c:numRef>
              <c:f>Rp_femicidio!$O$12:$O$12</c:f>
              <c:numCache>
                <c:formatCode>0</c:formatCode>
                <c:ptCount val="1"/>
                <c:pt idx="0">
                  <c:v>60</c:v>
                </c:pt>
              </c:numCache>
            </c:numRef>
          </c:val>
          <c:extLst>
            <c:ext xmlns:c16="http://schemas.microsoft.com/office/drawing/2014/chart" uri="{C3380CC4-5D6E-409C-BE32-E72D297353CC}">
              <c16:uniqueId val="{00000002-C128-4743-9F8C-BD7550F387F4}"/>
            </c:ext>
          </c:extLst>
        </c:ser>
        <c:ser>
          <c:idx val="3"/>
          <c:order val="3"/>
          <c:tx>
            <c:strRef>
              <c:f>Rp_femicidio!$P$11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Rp_femicidio!$L$12:$L$12</c:f>
              <c:strCache>
                <c:ptCount val="1"/>
                <c:pt idx="0">
                  <c:v>Nacional</c:v>
                </c:pt>
              </c:strCache>
            </c:strRef>
          </c:cat>
          <c:val>
            <c:numRef>
              <c:f>Rp_femicidio!$P$12:$P$12</c:f>
              <c:numCache>
                <c:formatCode>0</c:formatCode>
                <c:ptCount val="1"/>
                <c:pt idx="0">
                  <c:v>60</c:v>
                </c:pt>
              </c:numCache>
            </c:numRef>
          </c:val>
          <c:extLst>
            <c:ext xmlns:c16="http://schemas.microsoft.com/office/drawing/2014/chart" uri="{C3380CC4-5D6E-409C-BE32-E72D297353CC}">
              <c16:uniqueId val="{00000000-8969-4CE5-B4FC-A585119584A5}"/>
            </c:ext>
          </c:extLst>
        </c:ser>
        <c:dLbls>
          <c:dLblPos val="outEnd"/>
          <c:showLegendKey val="0"/>
          <c:showVal val="1"/>
          <c:showCatName val="0"/>
          <c:showSerName val="0"/>
          <c:showPercent val="0"/>
          <c:showBubbleSize val="0"/>
        </c:dLbls>
        <c:gapWidth val="100"/>
        <c:overlap val="-24"/>
        <c:axId val="469988000"/>
        <c:axId val="469988560"/>
      </c:barChart>
      <c:catAx>
        <c:axId val="46998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88560"/>
        <c:crosses val="autoZero"/>
        <c:auto val="1"/>
        <c:lblAlgn val="ctr"/>
        <c:lblOffset val="100"/>
        <c:noMultiLvlLbl val="0"/>
      </c:catAx>
      <c:valAx>
        <c:axId val="469988560"/>
        <c:scaling>
          <c:orientation val="minMax"/>
        </c:scaling>
        <c:delete val="1"/>
        <c:axPos val="l"/>
        <c:numFmt formatCode="0" sourceLinked="1"/>
        <c:majorTickMark val="none"/>
        <c:minorTickMark val="none"/>
        <c:tickLblPos val="nextTo"/>
        <c:crossAx val="469988000"/>
        <c:crosses val="autoZero"/>
        <c:crossBetween val="between"/>
      </c:valAx>
      <c:spPr>
        <a:noFill/>
        <a:ln>
          <a:noFill/>
        </a:ln>
        <a:effectLst/>
      </c:spPr>
    </c:plotArea>
    <c:legend>
      <c:legendPos val="b"/>
      <c:layout>
        <c:manualLayout>
          <c:xMode val="edge"/>
          <c:yMode val="edge"/>
          <c:x val="0.44125403529552654"/>
          <c:y val="0.89044459924869301"/>
          <c:w val="0.20912327383538121"/>
          <c:h val="7.088828516589716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Rp_femicidio!$M$11</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Rp_femicidio!$L$13:$L$17</c:f>
              <c:strCache>
                <c:ptCount val="5"/>
                <c:pt idx="0">
                  <c:v>De 0 a 14 años</c:v>
                </c:pt>
                <c:pt idx="1">
                  <c:v>De 15 a 19 años</c:v>
                </c:pt>
                <c:pt idx="2">
                  <c:v>De 20 a 29 años</c:v>
                </c:pt>
                <c:pt idx="3">
                  <c:v>De 30 a 64 años</c:v>
                </c:pt>
                <c:pt idx="4">
                  <c:v>De 65 años a más</c:v>
                </c:pt>
              </c:strCache>
            </c:strRef>
          </c:cat>
          <c:val>
            <c:numRef>
              <c:f>Rp_femicidio!$M$13:$M$17</c:f>
              <c:numCache>
                <c:formatCode>0</c:formatCode>
                <c:ptCount val="5"/>
                <c:pt idx="0">
                  <c:v>7</c:v>
                </c:pt>
                <c:pt idx="1">
                  <c:v>27</c:v>
                </c:pt>
                <c:pt idx="2">
                  <c:v>31</c:v>
                </c:pt>
                <c:pt idx="3">
                  <c:v>0</c:v>
                </c:pt>
                <c:pt idx="4">
                  <c:v>1</c:v>
                </c:pt>
              </c:numCache>
            </c:numRef>
          </c:val>
          <c:extLst>
            <c:ext xmlns:c16="http://schemas.microsoft.com/office/drawing/2014/chart" uri="{C3380CC4-5D6E-409C-BE32-E72D297353CC}">
              <c16:uniqueId val="{00000000-6011-4557-B5EB-04F7CBB9E4D5}"/>
            </c:ext>
          </c:extLst>
        </c:ser>
        <c:ser>
          <c:idx val="1"/>
          <c:order val="1"/>
          <c:tx>
            <c:strRef>
              <c:f>Rp_femicidio!$N$11</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Rp_femicidio!$L$13:$L$17</c:f>
              <c:strCache>
                <c:ptCount val="5"/>
                <c:pt idx="0">
                  <c:v>De 0 a 14 años</c:v>
                </c:pt>
                <c:pt idx="1">
                  <c:v>De 15 a 19 años</c:v>
                </c:pt>
                <c:pt idx="2">
                  <c:v>De 20 a 29 años</c:v>
                </c:pt>
                <c:pt idx="3">
                  <c:v>De 30 a 64 años</c:v>
                </c:pt>
                <c:pt idx="4">
                  <c:v>De 65 años a más</c:v>
                </c:pt>
              </c:strCache>
            </c:strRef>
          </c:cat>
          <c:val>
            <c:numRef>
              <c:f>Rp_femicidio!$N$13:$N$17</c:f>
              <c:numCache>
                <c:formatCode>0</c:formatCode>
                <c:ptCount val="5"/>
                <c:pt idx="0">
                  <c:v>3</c:v>
                </c:pt>
                <c:pt idx="1">
                  <c:v>7</c:v>
                </c:pt>
                <c:pt idx="2">
                  <c:v>45</c:v>
                </c:pt>
                <c:pt idx="3">
                  <c:v>48</c:v>
                </c:pt>
                <c:pt idx="4">
                  <c:v>0</c:v>
                </c:pt>
              </c:numCache>
            </c:numRef>
          </c:val>
          <c:extLst>
            <c:ext xmlns:c16="http://schemas.microsoft.com/office/drawing/2014/chart" uri="{C3380CC4-5D6E-409C-BE32-E72D297353CC}">
              <c16:uniqueId val="{00000001-6011-4557-B5EB-04F7CBB9E4D5}"/>
            </c:ext>
          </c:extLst>
        </c:ser>
        <c:ser>
          <c:idx val="2"/>
          <c:order val="2"/>
          <c:tx>
            <c:strRef>
              <c:f>Rp_femicidio!$O$11</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Rp_femicidio!$L$13:$L$17</c:f>
              <c:strCache>
                <c:ptCount val="5"/>
                <c:pt idx="0">
                  <c:v>De 0 a 14 años</c:v>
                </c:pt>
                <c:pt idx="1">
                  <c:v>De 15 a 19 años</c:v>
                </c:pt>
                <c:pt idx="2">
                  <c:v>De 20 a 29 años</c:v>
                </c:pt>
                <c:pt idx="3">
                  <c:v>De 30 a 64 años</c:v>
                </c:pt>
                <c:pt idx="4">
                  <c:v>De 65 años a más</c:v>
                </c:pt>
              </c:strCache>
            </c:strRef>
          </c:cat>
          <c:val>
            <c:numRef>
              <c:f>Rp_femicidio!$O$13:$O$17</c:f>
              <c:numCache>
                <c:formatCode>0</c:formatCode>
                <c:ptCount val="5"/>
                <c:pt idx="0">
                  <c:v>1</c:v>
                </c:pt>
                <c:pt idx="1">
                  <c:v>4</c:v>
                </c:pt>
                <c:pt idx="2">
                  <c:v>16</c:v>
                </c:pt>
                <c:pt idx="3">
                  <c:v>38</c:v>
                </c:pt>
                <c:pt idx="4">
                  <c:v>1</c:v>
                </c:pt>
              </c:numCache>
            </c:numRef>
          </c:val>
          <c:extLst>
            <c:ext xmlns:c16="http://schemas.microsoft.com/office/drawing/2014/chart" uri="{C3380CC4-5D6E-409C-BE32-E72D297353CC}">
              <c16:uniqueId val="{00000002-6011-4557-B5EB-04F7CBB9E4D5}"/>
            </c:ext>
          </c:extLst>
        </c:ser>
        <c:ser>
          <c:idx val="3"/>
          <c:order val="3"/>
          <c:tx>
            <c:strRef>
              <c:f>Rp_femicidio!$P$11</c:f>
              <c:strCache>
                <c:ptCount val="1"/>
                <c:pt idx="0">
                  <c:v>2019*</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Rp_femicidio!$L$13:$L$17</c:f>
              <c:strCache>
                <c:ptCount val="5"/>
                <c:pt idx="0">
                  <c:v>De 0 a 14 años</c:v>
                </c:pt>
                <c:pt idx="1">
                  <c:v>De 15 a 19 años</c:v>
                </c:pt>
                <c:pt idx="2">
                  <c:v>De 20 a 29 años</c:v>
                </c:pt>
                <c:pt idx="3">
                  <c:v>De 30 a 64 años</c:v>
                </c:pt>
                <c:pt idx="4">
                  <c:v>De 65 años a más</c:v>
                </c:pt>
              </c:strCache>
            </c:strRef>
          </c:cat>
          <c:val>
            <c:numRef>
              <c:f>Rp_femicidio!$P$13:$P$17</c:f>
              <c:numCache>
                <c:formatCode>0</c:formatCode>
                <c:ptCount val="5"/>
                <c:pt idx="0">
                  <c:v>6</c:v>
                </c:pt>
                <c:pt idx="1">
                  <c:v>19</c:v>
                </c:pt>
                <c:pt idx="2">
                  <c:v>33</c:v>
                </c:pt>
                <c:pt idx="3">
                  <c:v>0</c:v>
                </c:pt>
                <c:pt idx="4">
                  <c:v>2</c:v>
                </c:pt>
              </c:numCache>
            </c:numRef>
          </c:val>
          <c:extLst>
            <c:ext xmlns:c16="http://schemas.microsoft.com/office/drawing/2014/chart" uri="{C3380CC4-5D6E-409C-BE32-E72D297353CC}">
              <c16:uniqueId val="{00000000-84DC-4D6A-BA57-14E5043C5A49}"/>
            </c:ext>
          </c:extLst>
        </c:ser>
        <c:dLbls>
          <c:dLblPos val="outEnd"/>
          <c:showLegendKey val="0"/>
          <c:showVal val="1"/>
          <c:showCatName val="0"/>
          <c:showSerName val="0"/>
          <c:showPercent val="0"/>
          <c:showBubbleSize val="0"/>
        </c:dLbls>
        <c:gapWidth val="100"/>
        <c:overlap val="-24"/>
        <c:axId val="469993040"/>
        <c:axId val="469993600"/>
      </c:barChart>
      <c:catAx>
        <c:axId val="46999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69993600"/>
        <c:crosses val="autoZero"/>
        <c:auto val="1"/>
        <c:lblAlgn val="ctr"/>
        <c:lblOffset val="100"/>
        <c:noMultiLvlLbl val="0"/>
      </c:catAx>
      <c:valAx>
        <c:axId val="469993600"/>
        <c:scaling>
          <c:orientation val="minMax"/>
        </c:scaling>
        <c:delete val="1"/>
        <c:axPos val="l"/>
        <c:numFmt formatCode="0" sourceLinked="1"/>
        <c:majorTickMark val="none"/>
        <c:minorTickMark val="none"/>
        <c:tickLblPos val="nextTo"/>
        <c:crossAx val="469993040"/>
        <c:crosses val="autoZero"/>
        <c:crossBetween val="between"/>
      </c:valAx>
      <c:spPr>
        <a:noFill/>
        <a:ln>
          <a:noFill/>
        </a:ln>
        <a:effectLst/>
      </c:spPr>
    </c:plotArea>
    <c:legend>
      <c:legendPos val="b"/>
      <c:layout>
        <c:manualLayout>
          <c:xMode val="edge"/>
          <c:yMode val="edge"/>
          <c:x val="0.44125403529552654"/>
          <c:y val="0.89044459924869301"/>
          <c:w val="0.20724577243813536"/>
          <c:h val="7.1639626087890831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AAD8-45B8-9EA6-11C02F4FD4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AAD8-45B8-9EA6-11C02F4FD48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09F9-430C-A5A1-AB3B0A3F5F5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09F9-430C-A5A1-AB3B0A3F5F5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D05B-472C-86DF-C1C0373D2C0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D05B-472C-86DF-C1C0373D2C0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9297-40AF-8FFE-9A24680371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297-40AF-8FFE-9A24680371D6}"/>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Rp_Acog!$K$9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Rp_Acog!$J$10:$J$12</c:f>
              <c:strCache>
                <c:ptCount val="3"/>
                <c:pt idx="0">
                  <c:v>Nacional</c:v>
                </c:pt>
                <c:pt idx="1">
                  <c:v>Hombres </c:v>
                </c:pt>
                <c:pt idx="2">
                  <c:v>Mujeres</c:v>
                </c:pt>
              </c:strCache>
            </c:strRef>
          </c:cat>
          <c:val>
            <c:numRef>
              <c:f>Rp_Acog!$K$10:$K$12</c:f>
              <c:numCache>
                <c:formatCode>#,##0</c:formatCode>
                <c:ptCount val="3"/>
                <c:pt idx="0">
                  <c:v>3139</c:v>
                </c:pt>
                <c:pt idx="1">
                  <c:v>1419</c:v>
                </c:pt>
                <c:pt idx="2">
                  <c:v>1720</c:v>
                </c:pt>
              </c:numCache>
            </c:numRef>
          </c:val>
          <c:extLst>
            <c:ext xmlns:c16="http://schemas.microsoft.com/office/drawing/2014/chart" uri="{C3380CC4-5D6E-409C-BE32-E72D297353CC}">
              <c16:uniqueId val="{00000000-CFA7-481D-9E09-7563470CDDC9}"/>
            </c:ext>
          </c:extLst>
        </c:ser>
        <c:ser>
          <c:idx val="1"/>
          <c:order val="1"/>
          <c:tx>
            <c:strRef>
              <c:f>Rp_Acog!$L$9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Rp_Acog!$J$10:$J$12</c:f>
              <c:strCache>
                <c:ptCount val="3"/>
                <c:pt idx="0">
                  <c:v>Nacional</c:v>
                </c:pt>
                <c:pt idx="1">
                  <c:v>Hombres </c:v>
                </c:pt>
                <c:pt idx="2">
                  <c:v>Mujeres</c:v>
                </c:pt>
              </c:strCache>
            </c:strRef>
          </c:cat>
          <c:val>
            <c:numRef>
              <c:f>Rp_Acog!$L$10:$L$12</c:f>
              <c:numCache>
                <c:formatCode>#,##0</c:formatCode>
                <c:ptCount val="3"/>
                <c:pt idx="0">
                  <c:v>2534</c:v>
                </c:pt>
                <c:pt idx="1">
                  <c:v>1160</c:v>
                </c:pt>
                <c:pt idx="2">
                  <c:v>1374</c:v>
                </c:pt>
              </c:numCache>
            </c:numRef>
          </c:val>
          <c:extLst>
            <c:ext xmlns:c16="http://schemas.microsoft.com/office/drawing/2014/chart" uri="{C3380CC4-5D6E-409C-BE32-E72D297353CC}">
              <c16:uniqueId val="{00000001-CFA7-481D-9E09-7563470CDDC9}"/>
            </c:ext>
          </c:extLst>
        </c:ser>
        <c:ser>
          <c:idx val="2"/>
          <c:order val="2"/>
          <c:tx>
            <c:strRef>
              <c:f>Rp_Acog!$M$9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Rp_Acog!$J$10:$J$12</c:f>
              <c:strCache>
                <c:ptCount val="3"/>
                <c:pt idx="0">
                  <c:v>Nacional</c:v>
                </c:pt>
                <c:pt idx="1">
                  <c:v>Hombres </c:v>
                </c:pt>
                <c:pt idx="2">
                  <c:v>Mujeres</c:v>
                </c:pt>
              </c:strCache>
            </c:strRef>
          </c:cat>
          <c:val>
            <c:numRef>
              <c:f>Rp_Acog!$M$10:$M$12</c:f>
              <c:numCache>
                <c:formatCode>#,##0</c:formatCode>
                <c:ptCount val="3"/>
                <c:pt idx="0">
                  <c:v>2279</c:v>
                </c:pt>
                <c:pt idx="1">
                  <c:v>1001</c:v>
                </c:pt>
                <c:pt idx="2">
                  <c:v>1278</c:v>
                </c:pt>
              </c:numCache>
            </c:numRef>
          </c:val>
          <c:extLst>
            <c:ext xmlns:c16="http://schemas.microsoft.com/office/drawing/2014/chart" uri="{C3380CC4-5D6E-409C-BE32-E72D297353CC}">
              <c16:uniqueId val="{00000002-CFA7-481D-9E09-7563470CDDC9}"/>
            </c:ext>
          </c:extLst>
        </c:ser>
        <c:dLbls>
          <c:dLblPos val="outEnd"/>
          <c:showLegendKey val="0"/>
          <c:showVal val="1"/>
          <c:showCatName val="0"/>
          <c:showSerName val="0"/>
          <c:showPercent val="0"/>
          <c:showBubbleSize val="0"/>
        </c:dLbls>
        <c:gapWidth val="100"/>
        <c:overlap val="-24"/>
        <c:axId val="470004240"/>
        <c:axId val="470004800"/>
      </c:barChart>
      <c:catAx>
        <c:axId val="47000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04800"/>
        <c:crosses val="autoZero"/>
        <c:auto val="1"/>
        <c:lblAlgn val="ctr"/>
        <c:lblOffset val="100"/>
        <c:noMultiLvlLbl val="0"/>
      </c:catAx>
      <c:valAx>
        <c:axId val="4700048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04240"/>
        <c:crosses val="autoZero"/>
        <c:crossBetween val="between"/>
      </c:valAx>
      <c:spPr>
        <a:noFill/>
        <a:ln>
          <a:noFill/>
        </a:ln>
        <a:effectLst/>
      </c:spPr>
    </c:plotArea>
    <c:legend>
      <c:legendPos val="b"/>
      <c:layout>
        <c:manualLayout>
          <c:xMode val="edge"/>
          <c:yMode val="edge"/>
          <c:x val="0.44125403529552654"/>
          <c:y val="0.89044459924869301"/>
          <c:w val="0.18745884224774204"/>
          <c:h val="0.1095562300372701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Rp_Acog!$K$43</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Rp_Acog!$J$44:$J$46</c:f>
              <c:strCache>
                <c:ptCount val="3"/>
                <c:pt idx="0">
                  <c:v>Nacional</c:v>
                </c:pt>
                <c:pt idx="1">
                  <c:v>Hombres </c:v>
                </c:pt>
                <c:pt idx="2">
                  <c:v>Mujeres</c:v>
                </c:pt>
              </c:strCache>
            </c:strRef>
          </c:cat>
          <c:val>
            <c:numRef>
              <c:f>Rp_Acog!$K$44:$K$46</c:f>
              <c:numCache>
                <c:formatCode>#,##0</c:formatCode>
                <c:ptCount val="3"/>
                <c:pt idx="0">
                  <c:v>1056</c:v>
                </c:pt>
                <c:pt idx="1">
                  <c:v>488</c:v>
                </c:pt>
                <c:pt idx="2">
                  <c:v>568</c:v>
                </c:pt>
              </c:numCache>
            </c:numRef>
          </c:val>
          <c:extLst>
            <c:ext xmlns:c16="http://schemas.microsoft.com/office/drawing/2014/chart" uri="{C3380CC4-5D6E-409C-BE32-E72D297353CC}">
              <c16:uniqueId val="{00000000-DF56-478C-9241-931BEBC87F74}"/>
            </c:ext>
          </c:extLst>
        </c:ser>
        <c:ser>
          <c:idx val="1"/>
          <c:order val="1"/>
          <c:tx>
            <c:strRef>
              <c:f>Rp_Acog!$L$43</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Rp_Acog!$J$44:$J$46</c:f>
              <c:strCache>
                <c:ptCount val="3"/>
                <c:pt idx="0">
                  <c:v>Nacional</c:v>
                </c:pt>
                <c:pt idx="1">
                  <c:v>Hombres </c:v>
                </c:pt>
                <c:pt idx="2">
                  <c:v>Mujeres</c:v>
                </c:pt>
              </c:strCache>
            </c:strRef>
          </c:cat>
          <c:val>
            <c:numRef>
              <c:f>Rp_Acog!$L$44:$L$46</c:f>
              <c:numCache>
                <c:formatCode>#,##0</c:formatCode>
                <c:ptCount val="3"/>
                <c:pt idx="0">
                  <c:v>699</c:v>
                </c:pt>
                <c:pt idx="1">
                  <c:v>364</c:v>
                </c:pt>
                <c:pt idx="2">
                  <c:v>335</c:v>
                </c:pt>
              </c:numCache>
            </c:numRef>
          </c:val>
          <c:extLst>
            <c:ext xmlns:c16="http://schemas.microsoft.com/office/drawing/2014/chart" uri="{C3380CC4-5D6E-409C-BE32-E72D297353CC}">
              <c16:uniqueId val="{00000001-DF56-478C-9241-931BEBC87F74}"/>
            </c:ext>
          </c:extLst>
        </c:ser>
        <c:ser>
          <c:idx val="2"/>
          <c:order val="2"/>
          <c:tx>
            <c:strRef>
              <c:f>Rp_Acog!$M$43</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Rp_Acog!$J$44:$J$46</c:f>
              <c:strCache>
                <c:ptCount val="3"/>
                <c:pt idx="0">
                  <c:v>Nacional</c:v>
                </c:pt>
                <c:pt idx="1">
                  <c:v>Hombres </c:v>
                </c:pt>
                <c:pt idx="2">
                  <c:v>Mujeres</c:v>
                </c:pt>
              </c:strCache>
            </c:strRef>
          </c:cat>
          <c:val>
            <c:numRef>
              <c:f>Rp_Acog!$M$44:$M$46</c:f>
              <c:numCache>
                <c:formatCode>#,##0</c:formatCode>
                <c:ptCount val="3"/>
                <c:pt idx="0">
                  <c:v>403</c:v>
                </c:pt>
                <c:pt idx="1">
                  <c:v>198</c:v>
                </c:pt>
                <c:pt idx="2">
                  <c:v>205</c:v>
                </c:pt>
              </c:numCache>
            </c:numRef>
          </c:val>
          <c:extLst>
            <c:ext xmlns:c16="http://schemas.microsoft.com/office/drawing/2014/chart" uri="{C3380CC4-5D6E-409C-BE32-E72D297353CC}">
              <c16:uniqueId val="{00000002-DF56-478C-9241-931BEBC87F74}"/>
            </c:ext>
          </c:extLst>
        </c:ser>
        <c:dLbls>
          <c:dLblPos val="outEnd"/>
          <c:showLegendKey val="0"/>
          <c:showVal val="1"/>
          <c:showCatName val="0"/>
          <c:showSerName val="0"/>
          <c:showPercent val="0"/>
          <c:showBubbleSize val="0"/>
        </c:dLbls>
        <c:gapWidth val="100"/>
        <c:overlap val="-24"/>
        <c:axId val="470008720"/>
        <c:axId val="470009280"/>
      </c:barChart>
      <c:catAx>
        <c:axId val="47000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09280"/>
        <c:crosses val="autoZero"/>
        <c:auto val="1"/>
        <c:lblAlgn val="ctr"/>
        <c:lblOffset val="100"/>
        <c:noMultiLvlLbl val="0"/>
      </c:catAx>
      <c:valAx>
        <c:axId val="470009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08720"/>
        <c:crosses val="autoZero"/>
        <c:crossBetween val="between"/>
      </c:valAx>
      <c:spPr>
        <a:noFill/>
        <a:ln>
          <a:noFill/>
        </a:ln>
        <a:effectLst/>
      </c:spPr>
    </c:plotArea>
    <c:legend>
      <c:legendPos val="b"/>
      <c:layout>
        <c:manualLayout>
          <c:xMode val="edge"/>
          <c:yMode val="edge"/>
          <c:x val="0.44125403529552654"/>
          <c:y val="0.89044459924869301"/>
          <c:w val="0.18745884224774204"/>
          <c:h val="0.1095562300372701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Rp_Acog!$K$76</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Rp_Acog!$J$77:$J$79</c:f>
              <c:strCache>
                <c:ptCount val="3"/>
                <c:pt idx="0">
                  <c:v>Nacional</c:v>
                </c:pt>
                <c:pt idx="1">
                  <c:v>Hombres </c:v>
                </c:pt>
                <c:pt idx="2">
                  <c:v>Mujeres</c:v>
                </c:pt>
              </c:strCache>
            </c:strRef>
          </c:cat>
          <c:val>
            <c:numRef>
              <c:f>Rp_Acog!$K$77:$K$79</c:f>
              <c:numCache>
                <c:formatCode>#,##0</c:formatCode>
                <c:ptCount val="3"/>
                <c:pt idx="0">
                  <c:v>2083</c:v>
                </c:pt>
                <c:pt idx="1">
                  <c:v>931</c:v>
                </c:pt>
                <c:pt idx="2">
                  <c:v>1152</c:v>
                </c:pt>
              </c:numCache>
            </c:numRef>
          </c:val>
          <c:extLst>
            <c:ext xmlns:c16="http://schemas.microsoft.com/office/drawing/2014/chart" uri="{C3380CC4-5D6E-409C-BE32-E72D297353CC}">
              <c16:uniqueId val="{00000000-6776-4ABD-BFA9-C5403C903CAA}"/>
            </c:ext>
          </c:extLst>
        </c:ser>
        <c:ser>
          <c:idx val="1"/>
          <c:order val="1"/>
          <c:tx>
            <c:strRef>
              <c:f>Rp_Acog!$L$76</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Rp_Acog!$J$77:$J$79</c:f>
              <c:strCache>
                <c:ptCount val="3"/>
                <c:pt idx="0">
                  <c:v>Nacional</c:v>
                </c:pt>
                <c:pt idx="1">
                  <c:v>Hombres </c:v>
                </c:pt>
                <c:pt idx="2">
                  <c:v>Mujeres</c:v>
                </c:pt>
              </c:strCache>
            </c:strRef>
          </c:cat>
          <c:val>
            <c:numRef>
              <c:f>Rp_Acog!$L$77:$L$79</c:f>
              <c:numCache>
                <c:formatCode>#,##0</c:formatCode>
                <c:ptCount val="3"/>
                <c:pt idx="0">
                  <c:v>1835</c:v>
                </c:pt>
                <c:pt idx="1">
                  <c:v>796</c:v>
                </c:pt>
                <c:pt idx="2">
                  <c:v>1039</c:v>
                </c:pt>
              </c:numCache>
            </c:numRef>
          </c:val>
          <c:extLst>
            <c:ext xmlns:c16="http://schemas.microsoft.com/office/drawing/2014/chart" uri="{C3380CC4-5D6E-409C-BE32-E72D297353CC}">
              <c16:uniqueId val="{00000001-6776-4ABD-BFA9-C5403C903CAA}"/>
            </c:ext>
          </c:extLst>
        </c:ser>
        <c:ser>
          <c:idx val="2"/>
          <c:order val="2"/>
          <c:tx>
            <c:strRef>
              <c:f>Rp_Acog!$M$76</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Rp_Acog!$J$77:$J$79</c:f>
              <c:strCache>
                <c:ptCount val="3"/>
                <c:pt idx="0">
                  <c:v>Nacional</c:v>
                </c:pt>
                <c:pt idx="1">
                  <c:v>Hombres </c:v>
                </c:pt>
                <c:pt idx="2">
                  <c:v>Mujeres</c:v>
                </c:pt>
              </c:strCache>
            </c:strRef>
          </c:cat>
          <c:val>
            <c:numRef>
              <c:f>Rp_Acog!$M$77:$M$79</c:f>
              <c:numCache>
                <c:formatCode>#,##0</c:formatCode>
                <c:ptCount val="3"/>
                <c:pt idx="0">
                  <c:v>1876</c:v>
                </c:pt>
                <c:pt idx="1">
                  <c:v>803</c:v>
                </c:pt>
                <c:pt idx="2">
                  <c:v>1073</c:v>
                </c:pt>
              </c:numCache>
            </c:numRef>
          </c:val>
          <c:extLst>
            <c:ext xmlns:c16="http://schemas.microsoft.com/office/drawing/2014/chart" uri="{C3380CC4-5D6E-409C-BE32-E72D297353CC}">
              <c16:uniqueId val="{00000002-6776-4ABD-BFA9-C5403C903CAA}"/>
            </c:ext>
          </c:extLst>
        </c:ser>
        <c:dLbls>
          <c:dLblPos val="outEnd"/>
          <c:showLegendKey val="0"/>
          <c:showVal val="1"/>
          <c:showCatName val="0"/>
          <c:showSerName val="0"/>
          <c:showPercent val="0"/>
          <c:showBubbleSize val="0"/>
        </c:dLbls>
        <c:gapWidth val="100"/>
        <c:overlap val="-24"/>
        <c:axId val="374139200"/>
        <c:axId val="374135840"/>
      </c:barChart>
      <c:catAx>
        <c:axId val="37413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74135840"/>
        <c:crosses val="autoZero"/>
        <c:auto val="1"/>
        <c:lblAlgn val="ctr"/>
        <c:lblOffset val="100"/>
        <c:noMultiLvlLbl val="0"/>
      </c:catAx>
      <c:valAx>
        <c:axId val="3741358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374139200"/>
        <c:crosses val="autoZero"/>
        <c:crossBetween val="between"/>
      </c:valAx>
      <c:spPr>
        <a:noFill/>
        <a:ln>
          <a:noFill/>
        </a:ln>
        <a:effectLst/>
      </c:spPr>
    </c:plotArea>
    <c:legend>
      <c:legendPos val="b"/>
      <c:layout>
        <c:manualLayout>
          <c:xMode val="edge"/>
          <c:yMode val="edge"/>
          <c:x val="0.44125403529552654"/>
          <c:y val="0.89044459924869301"/>
          <c:w val="0.18745884224774204"/>
          <c:h val="0.1095562300372701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Rp_Acog!$K$23</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Rp_Acog!$J$24:$J$26</c:f>
              <c:strCache>
                <c:ptCount val="3"/>
                <c:pt idx="0">
                  <c:v>Nacional</c:v>
                </c:pt>
                <c:pt idx="1">
                  <c:v>Hombres </c:v>
                </c:pt>
                <c:pt idx="2">
                  <c:v>Mujeres</c:v>
                </c:pt>
              </c:strCache>
            </c:strRef>
          </c:cat>
          <c:val>
            <c:numRef>
              <c:f>Rp_Acog!$K$24:$K$26</c:f>
              <c:numCache>
                <c:formatCode>#,##0</c:formatCode>
                <c:ptCount val="3"/>
                <c:pt idx="0">
                  <c:v>1343</c:v>
                </c:pt>
                <c:pt idx="1">
                  <c:v>565</c:v>
                </c:pt>
                <c:pt idx="2">
                  <c:v>778</c:v>
                </c:pt>
              </c:numCache>
            </c:numRef>
          </c:val>
          <c:extLst>
            <c:ext xmlns:c16="http://schemas.microsoft.com/office/drawing/2014/chart" uri="{C3380CC4-5D6E-409C-BE32-E72D297353CC}">
              <c16:uniqueId val="{00000000-C364-436F-B4BE-412B80AD17E8}"/>
            </c:ext>
          </c:extLst>
        </c:ser>
        <c:ser>
          <c:idx val="1"/>
          <c:order val="1"/>
          <c:tx>
            <c:strRef>
              <c:f>Rp_Acog!$L$23</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Rp_Acog!$J$24:$J$26</c:f>
              <c:strCache>
                <c:ptCount val="3"/>
                <c:pt idx="0">
                  <c:v>Nacional</c:v>
                </c:pt>
                <c:pt idx="1">
                  <c:v>Hombres </c:v>
                </c:pt>
                <c:pt idx="2">
                  <c:v>Mujeres</c:v>
                </c:pt>
              </c:strCache>
            </c:strRef>
          </c:cat>
          <c:val>
            <c:numRef>
              <c:f>Rp_Acog!$L$24:$L$26</c:f>
              <c:numCache>
                <c:formatCode>#,##0</c:formatCode>
                <c:ptCount val="3"/>
                <c:pt idx="0">
                  <c:v>1056</c:v>
                </c:pt>
                <c:pt idx="1">
                  <c:v>445</c:v>
                </c:pt>
                <c:pt idx="2">
                  <c:v>611</c:v>
                </c:pt>
              </c:numCache>
            </c:numRef>
          </c:val>
          <c:extLst>
            <c:ext xmlns:c16="http://schemas.microsoft.com/office/drawing/2014/chart" uri="{C3380CC4-5D6E-409C-BE32-E72D297353CC}">
              <c16:uniqueId val="{00000001-C364-436F-B4BE-412B80AD17E8}"/>
            </c:ext>
          </c:extLst>
        </c:ser>
        <c:ser>
          <c:idx val="2"/>
          <c:order val="2"/>
          <c:tx>
            <c:strRef>
              <c:f>Rp_Acog!$M$23</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Rp_Acog!$J$24:$J$26</c:f>
              <c:strCache>
                <c:ptCount val="3"/>
                <c:pt idx="0">
                  <c:v>Nacional</c:v>
                </c:pt>
                <c:pt idx="1">
                  <c:v>Hombres </c:v>
                </c:pt>
                <c:pt idx="2">
                  <c:v>Mujeres</c:v>
                </c:pt>
              </c:strCache>
            </c:strRef>
          </c:cat>
          <c:val>
            <c:numRef>
              <c:f>Rp_Acog!$M$24:$M$26</c:f>
              <c:numCache>
                <c:formatCode>#,##0</c:formatCode>
                <c:ptCount val="3"/>
                <c:pt idx="0">
                  <c:v>1017</c:v>
                </c:pt>
                <c:pt idx="1">
                  <c:v>417</c:v>
                </c:pt>
                <c:pt idx="2">
                  <c:v>600</c:v>
                </c:pt>
              </c:numCache>
            </c:numRef>
          </c:val>
          <c:extLst>
            <c:ext xmlns:c16="http://schemas.microsoft.com/office/drawing/2014/chart" uri="{C3380CC4-5D6E-409C-BE32-E72D297353CC}">
              <c16:uniqueId val="{00000002-C364-436F-B4BE-412B80AD17E8}"/>
            </c:ext>
          </c:extLst>
        </c:ser>
        <c:dLbls>
          <c:dLblPos val="outEnd"/>
          <c:showLegendKey val="0"/>
          <c:showVal val="1"/>
          <c:showCatName val="0"/>
          <c:showSerName val="0"/>
          <c:showPercent val="0"/>
          <c:showBubbleSize val="0"/>
        </c:dLbls>
        <c:gapWidth val="100"/>
        <c:overlap val="-24"/>
        <c:axId val="470014320"/>
        <c:axId val="470014880"/>
      </c:barChart>
      <c:catAx>
        <c:axId val="47001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14880"/>
        <c:crosses val="autoZero"/>
        <c:auto val="1"/>
        <c:lblAlgn val="ctr"/>
        <c:lblOffset val="100"/>
        <c:noMultiLvlLbl val="0"/>
      </c:catAx>
      <c:valAx>
        <c:axId val="4700148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14320"/>
        <c:crosses val="autoZero"/>
        <c:crossBetween val="between"/>
      </c:valAx>
      <c:spPr>
        <a:noFill/>
        <a:ln>
          <a:noFill/>
        </a:ln>
        <a:effectLst/>
      </c:spPr>
    </c:plotArea>
    <c:legend>
      <c:legendPos val="b"/>
      <c:layout>
        <c:manualLayout>
          <c:xMode val="edge"/>
          <c:yMode val="edge"/>
          <c:x val="0.44125403529552654"/>
          <c:y val="0.89044459924869301"/>
          <c:w val="0.18745884224774204"/>
          <c:h val="0.1095562300372701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ES" b="1"/>
              <a:t>Población</a:t>
            </a:r>
            <a:r>
              <a:rPr lang="es-ES" b="1" baseline="0"/>
              <a:t> por sexo </a:t>
            </a:r>
            <a:r>
              <a:rPr lang="es-ES" sz="1400" b="1" i="0" u="none" strike="noStrike" cap="none" baseline="0">
                <a:effectLst/>
              </a:rPr>
              <a:t>de nacionalidades y pueblos indígenas</a:t>
            </a:r>
            <a:endParaRPr lang="es-ES" b="1"/>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5.1237286954480606E-2"/>
          <c:y val="0.2778534115761403"/>
          <c:w val="0.8975254260910388"/>
          <c:h val="0.54137986587682674"/>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'Carac.PyNindígenas'!$K$9:$K$10</c:f>
              <c:strCache>
                <c:ptCount val="2"/>
                <c:pt idx="0">
                  <c:v>Hombre</c:v>
                </c:pt>
                <c:pt idx="1">
                  <c:v>Mujer</c:v>
                </c:pt>
              </c:strCache>
            </c:strRef>
          </c:cat>
          <c:val>
            <c:numRef>
              <c:f>'Carac.PyNindígenas'!$L$9:$L$10</c:f>
              <c:numCache>
                <c:formatCode>0.0%</c:formatCode>
                <c:ptCount val="2"/>
                <c:pt idx="0">
                  <c:v>0.49237127402614994</c:v>
                </c:pt>
                <c:pt idx="1">
                  <c:v>0.50762872597385</c:v>
                </c:pt>
              </c:numCache>
            </c:numRef>
          </c:val>
          <c:extLst>
            <c:ext xmlns:c16="http://schemas.microsoft.com/office/drawing/2014/chart" uri="{C3380CC4-5D6E-409C-BE32-E72D297353CC}">
              <c16:uniqueId val="{00000000-38C7-486E-B2A6-5CBE34F2C4BB}"/>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'Carac.PyNindígenas'!$K$9:$K$10</c:f>
              <c:strCache>
                <c:ptCount val="2"/>
                <c:pt idx="0">
                  <c:v>Hombre</c:v>
                </c:pt>
                <c:pt idx="1">
                  <c:v>Mujer</c:v>
                </c:pt>
              </c:strCache>
            </c:strRef>
          </c:cat>
          <c:val>
            <c:numRef>
              <c:f>'Carac.PyNindígenas'!$M$9:$M$10</c:f>
              <c:numCache>
                <c:formatCode>0.0%</c:formatCode>
                <c:ptCount val="2"/>
                <c:pt idx="0">
                  <c:v>0.48490970734834632</c:v>
                </c:pt>
                <c:pt idx="1">
                  <c:v>0.51509029265165363</c:v>
                </c:pt>
              </c:numCache>
            </c:numRef>
          </c:val>
          <c:extLst>
            <c:ext xmlns:c16="http://schemas.microsoft.com/office/drawing/2014/chart" uri="{C3380CC4-5D6E-409C-BE32-E72D297353CC}">
              <c16:uniqueId val="{00000001-38C7-486E-B2A6-5CBE34F2C4BB}"/>
            </c:ext>
          </c:extLst>
        </c:ser>
        <c:ser>
          <c:idx val="3"/>
          <c:order val="2"/>
          <c:tx>
            <c:strRef>
              <c:f>'Carac.PyNindígenas'!$N$5</c:f>
              <c:strCache>
                <c:ptCount val="1"/>
                <c:pt idx="0">
                  <c:v> 2.018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'Carac.PyNindígenas'!$K$9:$K$10</c:f>
              <c:strCache>
                <c:ptCount val="2"/>
                <c:pt idx="0">
                  <c:v>Hombre</c:v>
                </c:pt>
                <c:pt idx="1">
                  <c:v>Mujer</c:v>
                </c:pt>
              </c:strCache>
            </c:strRef>
          </c:cat>
          <c:val>
            <c:numRef>
              <c:f>'Carac.PyNindígenas'!$N$9:$N$10</c:f>
              <c:numCache>
                <c:formatCode>0.0%</c:formatCode>
                <c:ptCount val="2"/>
                <c:pt idx="0">
                  <c:v>0.47714794272463373</c:v>
                </c:pt>
                <c:pt idx="1">
                  <c:v>0.52285205727536632</c:v>
                </c:pt>
              </c:numCache>
            </c:numRef>
          </c:val>
          <c:extLst>
            <c:ext xmlns:c16="http://schemas.microsoft.com/office/drawing/2014/chart" uri="{C3380CC4-5D6E-409C-BE32-E72D297353CC}">
              <c16:uniqueId val="{00000002-38C7-486E-B2A6-5CBE34F2C4BB}"/>
            </c:ext>
          </c:extLst>
        </c:ser>
        <c:ser>
          <c:idx val="2"/>
          <c:order val="3"/>
          <c:tx>
            <c:strRef>
              <c:f>'Carac.PyNindígenas'!$O$5</c:f>
              <c:strCache>
                <c:ptCount val="1"/>
                <c:pt idx="0">
                  <c:v> 2.019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'Carac.PyNindígenas'!$K$9:$K$10</c:f>
              <c:strCache>
                <c:ptCount val="2"/>
                <c:pt idx="0">
                  <c:v>Hombre</c:v>
                </c:pt>
                <c:pt idx="1">
                  <c:v>Mujer</c:v>
                </c:pt>
              </c:strCache>
            </c:strRef>
          </c:cat>
          <c:val>
            <c:numRef>
              <c:f>'Carac.PyNindígenas'!$O$9:$O$10</c:f>
              <c:numCache>
                <c:formatCode>0.0%</c:formatCode>
                <c:ptCount val="2"/>
                <c:pt idx="0">
                  <c:v>0.56015625663075941</c:v>
                </c:pt>
                <c:pt idx="1">
                  <c:v>0.63399598380325384</c:v>
                </c:pt>
              </c:numCache>
            </c:numRef>
          </c:val>
          <c:extLst>
            <c:ext xmlns:c16="http://schemas.microsoft.com/office/drawing/2014/chart" uri="{C3380CC4-5D6E-409C-BE32-E72D297353CC}">
              <c16:uniqueId val="{00000000-328F-477F-83B9-EA9014F4E869}"/>
            </c:ext>
          </c:extLst>
        </c:ser>
        <c:dLbls>
          <c:showLegendKey val="0"/>
          <c:showVal val="0"/>
          <c:showCatName val="0"/>
          <c:showSerName val="0"/>
          <c:showPercent val="0"/>
          <c:showBubbleSize val="0"/>
        </c:dLbls>
        <c:gapWidth val="100"/>
        <c:overlap val="-24"/>
        <c:axId val="440499264"/>
        <c:axId val="440499824"/>
      </c:barChart>
      <c:catAx>
        <c:axId val="44049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499824"/>
        <c:crosses val="autoZero"/>
        <c:auto val="1"/>
        <c:lblAlgn val="ctr"/>
        <c:lblOffset val="100"/>
        <c:noMultiLvlLbl val="0"/>
      </c:catAx>
      <c:valAx>
        <c:axId val="440499824"/>
        <c:scaling>
          <c:orientation val="minMax"/>
        </c:scaling>
        <c:delete val="1"/>
        <c:axPos val="l"/>
        <c:numFmt formatCode="0.0%" sourceLinked="1"/>
        <c:majorTickMark val="none"/>
        <c:minorTickMark val="none"/>
        <c:tickLblPos val="nextTo"/>
        <c:crossAx val="44049926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orientation="portrait"/>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Rp_Acog!$K$56</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Rp_Acog!$J$57:$J$59</c:f>
              <c:strCache>
                <c:ptCount val="3"/>
                <c:pt idx="0">
                  <c:v>Nacional</c:v>
                </c:pt>
                <c:pt idx="1">
                  <c:v>Hombres </c:v>
                </c:pt>
                <c:pt idx="2">
                  <c:v>Mujeres</c:v>
                </c:pt>
              </c:strCache>
            </c:strRef>
          </c:cat>
          <c:val>
            <c:numRef>
              <c:f>Rp_Acog!$K$57:$K$59</c:f>
              <c:numCache>
                <c:formatCode>#,##0</c:formatCode>
                <c:ptCount val="3"/>
                <c:pt idx="0">
                  <c:v>327</c:v>
                </c:pt>
                <c:pt idx="1">
                  <c:v>131</c:v>
                </c:pt>
                <c:pt idx="2">
                  <c:v>196</c:v>
                </c:pt>
              </c:numCache>
            </c:numRef>
          </c:val>
          <c:extLst>
            <c:ext xmlns:c16="http://schemas.microsoft.com/office/drawing/2014/chart" uri="{C3380CC4-5D6E-409C-BE32-E72D297353CC}">
              <c16:uniqueId val="{00000000-1119-4DC1-A678-E892BAF65558}"/>
            </c:ext>
          </c:extLst>
        </c:ser>
        <c:ser>
          <c:idx val="1"/>
          <c:order val="1"/>
          <c:tx>
            <c:strRef>
              <c:f>Rp_Acog!$L$56</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Rp_Acog!$J$57:$J$59</c:f>
              <c:strCache>
                <c:ptCount val="3"/>
                <c:pt idx="0">
                  <c:v>Nacional</c:v>
                </c:pt>
                <c:pt idx="1">
                  <c:v>Hombres </c:v>
                </c:pt>
                <c:pt idx="2">
                  <c:v>Mujeres</c:v>
                </c:pt>
              </c:strCache>
            </c:strRef>
          </c:cat>
          <c:val>
            <c:numRef>
              <c:f>Rp_Acog!$L$57:$L$59</c:f>
              <c:numCache>
                <c:formatCode>#,##0</c:formatCode>
                <c:ptCount val="3"/>
                <c:pt idx="0">
                  <c:v>248</c:v>
                </c:pt>
                <c:pt idx="1">
                  <c:v>136</c:v>
                </c:pt>
                <c:pt idx="2">
                  <c:v>112</c:v>
                </c:pt>
              </c:numCache>
            </c:numRef>
          </c:val>
          <c:extLst>
            <c:ext xmlns:c16="http://schemas.microsoft.com/office/drawing/2014/chart" uri="{C3380CC4-5D6E-409C-BE32-E72D297353CC}">
              <c16:uniqueId val="{00000001-1119-4DC1-A678-E892BAF65558}"/>
            </c:ext>
          </c:extLst>
        </c:ser>
        <c:ser>
          <c:idx val="2"/>
          <c:order val="2"/>
          <c:tx>
            <c:strRef>
              <c:f>Rp_Acog!$M$56</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Rp_Acog!$J$57:$J$59</c:f>
              <c:strCache>
                <c:ptCount val="3"/>
                <c:pt idx="0">
                  <c:v>Nacional</c:v>
                </c:pt>
                <c:pt idx="1">
                  <c:v>Hombres </c:v>
                </c:pt>
                <c:pt idx="2">
                  <c:v>Mujeres</c:v>
                </c:pt>
              </c:strCache>
            </c:strRef>
          </c:cat>
          <c:val>
            <c:numRef>
              <c:f>Rp_Acog!$M$57:$M$59</c:f>
              <c:numCache>
                <c:formatCode>#,##0</c:formatCode>
                <c:ptCount val="3"/>
                <c:pt idx="0">
                  <c:v>152</c:v>
                </c:pt>
                <c:pt idx="1">
                  <c:v>78</c:v>
                </c:pt>
                <c:pt idx="2">
                  <c:v>74</c:v>
                </c:pt>
              </c:numCache>
            </c:numRef>
          </c:val>
          <c:extLst>
            <c:ext xmlns:c16="http://schemas.microsoft.com/office/drawing/2014/chart" uri="{C3380CC4-5D6E-409C-BE32-E72D297353CC}">
              <c16:uniqueId val="{00000002-1119-4DC1-A678-E892BAF65558}"/>
            </c:ext>
          </c:extLst>
        </c:ser>
        <c:dLbls>
          <c:dLblPos val="outEnd"/>
          <c:showLegendKey val="0"/>
          <c:showVal val="1"/>
          <c:showCatName val="0"/>
          <c:showSerName val="0"/>
          <c:showPercent val="0"/>
          <c:showBubbleSize val="0"/>
        </c:dLbls>
        <c:gapWidth val="100"/>
        <c:overlap val="-24"/>
        <c:axId val="470018800"/>
        <c:axId val="470019360"/>
      </c:barChart>
      <c:catAx>
        <c:axId val="47001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19360"/>
        <c:crosses val="autoZero"/>
        <c:auto val="1"/>
        <c:lblAlgn val="ctr"/>
        <c:lblOffset val="100"/>
        <c:noMultiLvlLbl val="0"/>
      </c:catAx>
      <c:valAx>
        <c:axId val="4700193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18800"/>
        <c:crosses val="autoZero"/>
        <c:crossBetween val="between"/>
      </c:valAx>
      <c:spPr>
        <a:noFill/>
        <a:ln>
          <a:noFill/>
        </a:ln>
        <a:effectLst/>
      </c:spPr>
    </c:plotArea>
    <c:legend>
      <c:legendPos val="b"/>
      <c:layout>
        <c:manualLayout>
          <c:xMode val="edge"/>
          <c:yMode val="edge"/>
          <c:x val="0.44125403529552654"/>
          <c:y val="0.89044459924869301"/>
          <c:w val="0.18745884224774204"/>
          <c:h val="0.1095562300372701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Rp_Acog!$K$89</c:f>
              <c:strCache>
                <c:ptCount val="1"/>
                <c:pt idx="0">
                  <c:v>2.016</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Rp_Acog!$J$90:$J$92</c:f>
              <c:strCache>
                <c:ptCount val="3"/>
                <c:pt idx="0">
                  <c:v>Nacional</c:v>
                </c:pt>
                <c:pt idx="1">
                  <c:v>Hombres </c:v>
                </c:pt>
                <c:pt idx="2">
                  <c:v>Mujeres</c:v>
                </c:pt>
              </c:strCache>
            </c:strRef>
          </c:cat>
          <c:val>
            <c:numRef>
              <c:f>Rp_Acog!$K$90:$K$92</c:f>
              <c:numCache>
                <c:formatCode>#,##0</c:formatCode>
                <c:ptCount val="3"/>
                <c:pt idx="0">
                  <c:v>1016</c:v>
                </c:pt>
                <c:pt idx="1">
                  <c:v>434</c:v>
                </c:pt>
                <c:pt idx="2">
                  <c:v>582</c:v>
                </c:pt>
              </c:numCache>
            </c:numRef>
          </c:val>
          <c:extLst>
            <c:ext xmlns:c16="http://schemas.microsoft.com/office/drawing/2014/chart" uri="{C3380CC4-5D6E-409C-BE32-E72D297353CC}">
              <c16:uniqueId val="{00000000-751A-4A24-947F-D10C8B6D43F5}"/>
            </c:ext>
          </c:extLst>
        </c:ser>
        <c:ser>
          <c:idx val="1"/>
          <c:order val="1"/>
          <c:tx>
            <c:strRef>
              <c:f>Rp_Acog!$L$89</c:f>
              <c:strCache>
                <c:ptCount val="1"/>
                <c:pt idx="0">
                  <c:v>2.017</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Rp_Acog!$J$90:$J$92</c:f>
              <c:strCache>
                <c:ptCount val="3"/>
                <c:pt idx="0">
                  <c:v>Nacional</c:v>
                </c:pt>
                <c:pt idx="1">
                  <c:v>Hombres </c:v>
                </c:pt>
                <c:pt idx="2">
                  <c:v>Mujeres</c:v>
                </c:pt>
              </c:strCache>
            </c:strRef>
          </c:cat>
          <c:val>
            <c:numRef>
              <c:f>Rp_Acog!$L$90:$L$92</c:f>
              <c:numCache>
                <c:formatCode>#,##0</c:formatCode>
                <c:ptCount val="3"/>
                <c:pt idx="0">
                  <c:v>808</c:v>
                </c:pt>
                <c:pt idx="1">
                  <c:v>309</c:v>
                </c:pt>
                <c:pt idx="2">
                  <c:v>499</c:v>
                </c:pt>
              </c:numCache>
            </c:numRef>
          </c:val>
          <c:extLst>
            <c:ext xmlns:c16="http://schemas.microsoft.com/office/drawing/2014/chart" uri="{C3380CC4-5D6E-409C-BE32-E72D297353CC}">
              <c16:uniqueId val="{00000001-751A-4A24-947F-D10C8B6D43F5}"/>
            </c:ext>
          </c:extLst>
        </c:ser>
        <c:ser>
          <c:idx val="2"/>
          <c:order val="2"/>
          <c:tx>
            <c:strRef>
              <c:f>Rp_Acog!$M$89</c:f>
              <c:strCache>
                <c:ptCount val="1"/>
                <c:pt idx="0">
                  <c:v>2.018</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Rp_Acog!$J$90:$J$92</c:f>
              <c:strCache>
                <c:ptCount val="3"/>
                <c:pt idx="0">
                  <c:v>Nacional</c:v>
                </c:pt>
                <c:pt idx="1">
                  <c:v>Hombres </c:v>
                </c:pt>
                <c:pt idx="2">
                  <c:v>Mujeres</c:v>
                </c:pt>
              </c:strCache>
            </c:strRef>
          </c:cat>
          <c:val>
            <c:numRef>
              <c:f>Rp_Acog!$M$90:$M$92</c:f>
              <c:numCache>
                <c:formatCode>#,##0</c:formatCode>
                <c:ptCount val="3"/>
                <c:pt idx="0">
                  <c:v>865</c:v>
                </c:pt>
                <c:pt idx="1">
                  <c:v>339</c:v>
                </c:pt>
                <c:pt idx="2">
                  <c:v>526</c:v>
                </c:pt>
              </c:numCache>
            </c:numRef>
          </c:val>
          <c:extLst>
            <c:ext xmlns:c16="http://schemas.microsoft.com/office/drawing/2014/chart" uri="{C3380CC4-5D6E-409C-BE32-E72D297353CC}">
              <c16:uniqueId val="{00000002-751A-4A24-947F-D10C8B6D43F5}"/>
            </c:ext>
          </c:extLst>
        </c:ser>
        <c:dLbls>
          <c:dLblPos val="outEnd"/>
          <c:showLegendKey val="0"/>
          <c:showVal val="1"/>
          <c:showCatName val="0"/>
          <c:showSerName val="0"/>
          <c:showPercent val="0"/>
          <c:showBubbleSize val="0"/>
        </c:dLbls>
        <c:gapWidth val="100"/>
        <c:overlap val="-24"/>
        <c:axId val="470023280"/>
        <c:axId val="470023840"/>
      </c:barChart>
      <c:catAx>
        <c:axId val="47002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23840"/>
        <c:crosses val="autoZero"/>
        <c:auto val="1"/>
        <c:lblAlgn val="ctr"/>
        <c:lblOffset val="100"/>
        <c:noMultiLvlLbl val="0"/>
      </c:catAx>
      <c:valAx>
        <c:axId val="4700238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70023280"/>
        <c:crosses val="autoZero"/>
        <c:crossBetween val="between"/>
      </c:valAx>
      <c:spPr>
        <a:noFill/>
        <a:ln>
          <a:noFill/>
        </a:ln>
        <a:effectLst/>
      </c:spPr>
    </c:plotArea>
    <c:legend>
      <c:legendPos val="b"/>
      <c:layout>
        <c:manualLayout>
          <c:xMode val="edge"/>
          <c:yMode val="edge"/>
          <c:x val="0.44125403529552654"/>
          <c:y val="0.89044459924869301"/>
          <c:w val="0.18745884224774204"/>
          <c:h val="0.1095562300372701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ES" sz="1400" b="1" i="0" u="none" strike="noStrike" cap="none" baseline="0">
                <a:effectLst/>
              </a:rPr>
              <a:t>Empleo adecuado y subempleo de nacionalidades y pueblos indígenas</a:t>
            </a:r>
            <a:endParaRPr lang="es-ES"/>
          </a:p>
        </c:rich>
      </c:tx>
      <c:layout>
        <c:manualLayout>
          <c:xMode val="edge"/>
          <c:yMode val="edge"/>
          <c:x val="0.12431918195828794"/>
          <c:y val="0"/>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5.1237286954480606E-2"/>
          <c:y val="0.24516931648035017"/>
          <c:w val="0.8975254260910388"/>
          <c:h val="0.57406396097261692"/>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'Carac.PyNindígenas'!$K$19:$K$20</c:f>
              <c:strCache>
                <c:ptCount val="2"/>
                <c:pt idx="0">
                  <c:v>Empleo Adecuado</c:v>
                </c:pt>
                <c:pt idx="1">
                  <c:v>Subempleo</c:v>
                </c:pt>
              </c:strCache>
            </c:strRef>
          </c:cat>
          <c:val>
            <c:numRef>
              <c:f>'Carac.PyNindígenas'!$L$19:$L$20</c:f>
              <c:numCache>
                <c:formatCode>0.00</c:formatCode>
                <c:ptCount val="2"/>
                <c:pt idx="0">
                  <c:v>20.280302545081895</c:v>
                </c:pt>
                <c:pt idx="1">
                  <c:v>19.932544557856797</c:v>
                </c:pt>
              </c:numCache>
            </c:numRef>
          </c:val>
          <c:extLst>
            <c:ext xmlns:c16="http://schemas.microsoft.com/office/drawing/2014/chart" uri="{C3380CC4-5D6E-409C-BE32-E72D297353CC}">
              <c16:uniqueId val="{00000000-4DC7-4298-9397-75AC03B0F05B}"/>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'Carac.PyNindígenas'!$K$19:$K$20</c:f>
              <c:strCache>
                <c:ptCount val="2"/>
                <c:pt idx="0">
                  <c:v>Empleo Adecuado</c:v>
                </c:pt>
                <c:pt idx="1">
                  <c:v>Subempleo</c:v>
                </c:pt>
              </c:strCache>
            </c:strRef>
          </c:cat>
          <c:val>
            <c:numRef>
              <c:f>'Carac.PyNindígenas'!$M$19:$M$20</c:f>
              <c:numCache>
                <c:formatCode>0.00</c:formatCode>
                <c:ptCount val="2"/>
                <c:pt idx="0">
                  <c:v>19.008734190927193</c:v>
                </c:pt>
                <c:pt idx="1">
                  <c:v>16.966878011530575</c:v>
                </c:pt>
              </c:numCache>
            </c:numRef>
          </c:val>
          <c:extLst>
            <c:ext xmlns:c16="http://schemas.microsoft.com/office/drawing/2014/chart" uri="{C3380CC4-5D6E-409C-BE32-E72D297353CC}">
              <c16:uniqueId val="{00000001-4DC7-4298-9397-75AC03B0F05B}"/>
            </c:ext>
          </c:extLst>
        </c:ser>
        <c:ser>
          <c:idx val="3"/>
          <c:order val="2"/>
          <c:tx>
            <c:strRef>
              <c:f>'Carac.PyNindígenas'!$N$5</c:f>
              <c:strCache>
                <c:ptCount val="1"/>
                <c:pt idx="0">
                  <c:v> 2.018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'Carac.PyNindígenas'!$K$19:$K$20</c:f>
              <c:strCache>
                <c:ptCount val="2"/>
                <c:pt idx="0">
                  <c:v>Empleo Adecuado</c:v>
                </c:pt>
                <c:pt idx="1">
                  <c:v>Subempleo</c:v>
                </c:pt>
              </c:strCache>
            </c:strRef>
          </c:cat>
          <c:val>
            <c:numRef>
              <c:f>'Carac.PyNindígenas'!$N$19:$N$20</c:f>
              <c:numCache>
                <c:formatCode>0.00</c:formatCode>
                <c:ptCount val="2"/>
                <c:pt idx="0">
                  <c:v>16.438092594145076</c:v>
                </c:pt>
                <c:pt idx="1">
                  <c:v>14.107502882658284</c:v>
                </c:pt>
              </c:numCache>
            </c:numRef>
          </c:val>
          <c:extLst>
            <c:ext xmlns:c16="http://schemas.microsoft.com/office/drawing/2014/chart" uri="{C3380CC4-5D6E-409C-BE32-E72D297353CC}">
              <c16:uniqueId val="{00000002-4DC7-4298-9397-75AC03B0F05B}"/>
            </c:ext>
          </c:extLst>
        </c:ser>
        <c:ser>
          <c:idx val="2"/>
          <c:order val="3"/>
          <c:tx>
            <c:strRef>
              <c:f>'Carac.PyNindígenas'!$O$5</c:f>
              <c:strCache>
                <c:ptCount val="1"/>
                <c:pt idx="0">
                  <c:v> 2.019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'Carac.PyNindígenas'!$K$19:$K$20</c:f>
              <c:strCache>
                <c:ptCount val="2"/>
                <c:pt idx="0">
                  <c:v>Empleo Adecuado</c:v>
                </c:pt>
                <c:pt idx="1">
                  <c:v>Subempleo</c:v>
                </c:pt>
              </c:strCache>
            </c:strRef>
          </c:cat>
          <c:val>
            <c:numRef>
              <c:f>'Carac.PyNindígenas'!$O$19:$O$20</c:f>
              <c:numCache>
                <c:formatCode>0.00</c:formatCode>
                <c:ptCount val="2"/>
                <c:pt idx="0">
                  <c:v>15.067418886980629</c:v>
                </c:pt>
                <c:pt idx="1">
                  <c:v>15.151612967492881</c:v>
                </c:pt>
              </c:numCache>
            </c:numRef>
          </c:val>
          <c:extLst>
            <c:ext xmlns:c16="http://schemas.microsoft.com/office/drawing/2014/chart" uri="{C3380CC4-5D6E-409C-BE32-E72D297353CC}">
              <c16:uniqueId val="{00000000-C5EC-4C11-80AB-F88A700B8586}"/>
            </c:ext>
          </c:extLst>
        </c:ser>
        <c:dLbls>
          <c:showLegendKey val="0"/>
          <c:showVal val="0"/>
          <c:showCatName val="0"/>
          <c:showSerName val="0"/>
          <c:showPercent val="0"/>
          <c:showBubbleSize val="0"/>
        </c:dLbls>
        <c:gapWidth val="100"/>
        <c:overlap val="-24"/>
        <c:axId val="440504304"/>
        <c:axId val="440504864"/>
      </c:barChart>
      <c:catAx>
        <c:axId val="44050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504864"/>
        <c:crosses val="autoZero"/>
        <c:auto val="1"/>
        <c:lblAlgn val="ctr"/>
        <c:lblOffset val="100"/>
        <c:noMultiLvlLbl val="0"/>
      </c:catAx>
      <c:valAx>
        <c:axId val="440504864"/>
        <c:scaling>
          <c:orientation val="minMax"/>
        </c:scaling>
        <c:delete val="1"/>
        <c:axPos val="l"/>
        <c:numFmt formatCode="0.00" sourceLinked="1"/>
        <c:majorTickMark val="none"/>
        <c:minorTickMark val="none"/>
        <c:tickLblPos val="nextTo"/>
        <c:crossAx val="44050430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ES" sz="1400" b="1" i="0" u="none" strike="noStrike" cap="none" baseline="0">
                <a:effectLst/>
              </a:rPr>
              <a:t>Empleo total en nacionalidades y pueblos indígenas</a:t>
            </a:r>
            <a:endParaRPr lang="es-ES"/>
          </a:p>
        </c:rich>
      </c:tx>
      <c:layout>
        <c:manualLayout>
          <c:xMode val="edge"/>
          <c:yMode val="edge"/>
          <c:x val="0.15402347901484903"/>
          <c:y val="6.5368190191580269E-3"/>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5.1237286954480606E-2"/>
          <c:y val="0.30400068765277238"/>
          <c:w val="0.8975254260910388"/>
          <c:h val="0.51523258980019471"/>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'Carac.PyNindígenas'!$K$18</c:f>
              <c:strCache>
                <c:ptCount val="1"/>
                <c:pt idx="0">
                  <c:v>Empleo Global </c:v>
                </c:pt>
              </c:strCache>
            </c:strRef>
          </c:cat>
          <c:val>
            <c:numRef>
              <c:f>'Carac.PyNindígenas'!$L$18</c:f>
              <c:numCache>
                <c:formatCode>0.00</c:formatCode>
                <c:ptCount val="1"/>
                <c:pt idx="0">
                  <c:v>97.62828761579803</c:v>
                </c:pt>
              </c:numCache>
            </c:numRef>
          </c:val>
          <c:extLst>
            <c:ext xmlns:c16="http://schemas.microsoft.com/office/drawing/2014/chart" uri="{C3380CC4-5D6E-409C-BE32-E72D297353CC}">
              <c16:uniqueId val="{00000000-F50F-40BD-A0A0-8C3C96017469}"/>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'Carac.PyNindígenas'!$K$18</c:f>
              <c:strCache>
                <c:ptCount val="1"/>
                <c:pt idx="0">
                  <c:v>Empleo Global </c:v>
                </c:pt>
              </c:strCache>
            </c:strRef>
          </c:cat>
          <c:val>
            <c:numRef>
              <c:f>'Carac.PyNindígenas'!$M$18</c:f>
              <c:numCache>
                <c:formatCode>0.00</c:formatCode>
                <c:ptCount val="1"/>
                <c:pt idx="0">
                  <c:v>98.612506034762916</c:v>
                </c:pt>
              </c:numCache>
            </c:numRef>
          </c:val>
          <c:extLst>
            <c:ext xmlns:c16="http://schemas.microsoft.com/office/drawing/2014/chart" uri="{C3380CC4-5D6E-409C-BE32-E72D297353CC}">
              <c16:uniqueId val="{00000001-F50F-40BD-A0A0-8C3C96017469}"/>
            </c:ext>
          </c:extLst>
        </c:ser>
        <c:ser>
          <c:idx val="3"/>
          <c:order val="2"/>
          <c:tx>
            <c:strRef>
              <c:f>'Carac.PyNindígenas'!$N$5</c:f>
              <c:strCache>
                <c:ptCount val="1"/>
                <c:pt idx="0">
                  <c:v> 2.018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'Carac.PyNindígenas'!$K$18</c:f>
              <c:strCache>
                <c:ptCount val="1"/>
                <c:pt idx="0">
                  <c:v>Empleo Global </c:v>
                </c:pt>
              </c:strCache>
            </c:strRef>
          </c:cat>
          <c:val>
            <c:numRef>
              <c:f>'Carac.PyNindígenas'!$N$18</c:f>
              <c:numCache>
                <c:formatCode>0.00</c:formatCode>
                <c:ptCount val="1"/>
                <c:pt idx="0">
                  <c:v>98.98615636857896</c:v>
                </c:pt>
              </c:numCache>
            </c:numRef>
          </c:val>
          <c:extLst>
            <c:ext xmlns:c16="http://schemas.microsoft.com/office/drawing/2014/chart" uri="{C3380CC4-5D6E-409C-BE32-E72D297353CC}">
              <c16:uniqueId val="{00000002-F50F-40BD-A0A0-8C3C96017469}"/>
            </c:ext>
          </c:extLst>
        </c:ser>
        <c:ser>
          <c:idx val="2"/>
          <c:order val="3"/>
          <c:tx>
            <c:strRef>
              <c:f>'Carac.PyNindígenas'!$O$5</c:f>
              <c:strCache>
                <c:ptCount val="1"/>
                <c:pt idx="0">
                  <c:v> 2.019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'Carac.PyNindígenas'!$K$18</c:f>
              <c:strCache>
                <c:ptCount val="1"/>
                <c:pt idx="0">
                  <c:v>Empleo Global </c:v>
                </c:pt>
              </c:strCache>
            </c:strRef>
          </c:cat>
          <c:val>
            <c:numRef>
              <c:f>'Carac.PyNindígenas'!$O$18</c:f>
              <c:numCache>
                <c:formatCode>0.00</c:formatCode>
                <c:ptCount val="1"/>
                <c:pt idx="0">
                  <c:v>98.928058380895223</c:v>
                </c:pt>
              </c:numCache>
            </c:numRef>
          </c:val>
          <c:extLst>
            <c:ext xmlns:c16="http://schemas.microsoft.com/office/drawing/2014/chart" uri="{C3380CC4-5D6E-409C-BE32-E72D297353CC}">
              <c16:uniqueId val="{00000000-DD47-4DDE-BFC3-402623EBE535}"/>
            </c:ext>
          </c:extLst>
        </c:ser>
        <c:dLbls>
          <c:showLegendKey val="0"/>
          <c:showVal val="0"/>
          <c:showCatName val="0"/>
          <c:showSerName val="0"/>
          <c:showPercent val="0"/>
          <c:showBubbleSize val="0"/>
        </c:dLbls>
        <c:gapWidth val="100"/>
        <c:overlap val="-24"/>
        <c:axId val="440509344"/>
        <c:axId val="440509904"/>
      </c:barChart>
      <c:catAx>
        <c:axId val="4405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509904"/>
        <c:crosses val="autoZero"/>
        <c:auto val="1"/>
        <c:lblAlgn val="ctr"/>
        <c:lblOffset val="100"/>
        <c:noMultiLvlLbl val="0"/>
      </c:catAx>
      <c:valAx>
        <c:axId val="440509904"/>
        <c:scaling>
          <c:orientation val="minMax"/>
        </c:scaling>
        <c:delete val="1"/>
        <c:axPos val="l"/>
        <c:numFmt formatCode="0.00" sourceLinked="1"/>
        <c:majorTickMark val="none"/>
        <c:minorTickMark val="none"/>
        <c:tickLblPos val="nextTo"/>
        <c:crossAx val="4405093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ES" sz="1400" b="1" i="0" u="none" strike="noStrike" cap="none" baseline="0">
                <a:effectLst/>
              </a:rPr>
              <a:t>Pobreza por ingresos del jefe del hogares pobres, de nacionalidades y pueblos indígenas</a:t>
            </a:r>
            <a:endParaRPr lang="es-ES"/>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1593409132298466E-2"/>
          <c:y val="0.39153083751759493"/>
          <c:w val="0.8975254260910388"/>
          <c:h val="0.50586294846918012"/>
        </c:manualLayout>
      </c:layout>
      <c:barChart>
        <c:barDir val="col"/>
        <c:grouping val="clustered"/>
        <c:varyColors val="0"/>
        <c:ser>
          <c:idx val="0"/>
          <c:order val="0"/>
          <c:tx>
            <c:strRef>
              <c:f>'Carac.PyNindígenas'!$L$5</c:f>
              <c:strCache>
                <c:ptCount val="1"/>
                <c:pt idx="0">
                  <c:v> 2.016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'Carac.PyNindígenas'!$K$22</c:f>
              <c:strCache>
                <c:ptCount val="1"/>
                <c:pt idx="0">
                  <c:v>Pobreza por ingresos </c:v>
                </c:pt>
              </c:strCache>
            </c:strRef>
          </c:cat>
          <c:val>
            <c:numRef>
              <c:f>'Carac.PyNindígenas'!$L$22</c:f>
              <c:numCache>
                <c:formatCode>0.00</c:formatCode>
                <c:ptCount val="1"/>
                <c:pt idx="0">
                  <c:v>46.66</c:v>
                </c:pt>
              </c:numCache>
            </c:numRef>
          </c:val>
          <c:extLst>
            <c:ext xmlns:c16="http://schemas.microsoft.com/office/drawing/2014/chart" uri="{C3380CC4-5D6E-409C-BE32-E72D297353CC}">
              <c16:uniqueId val="{00000000-20E4-4E72-BA22-B5894D309E2E}"/>
            </c:ext>
          </c:extLst>
        </c:ser>
        <c:ser>
          <c:idx val="1"/>
          <c:order val="1"/>
          <c:tx>
            <c:strRef>
              <c:f>'Carac.PyNindígenas'!$M$5</c:f>
              <c:strCache>
                <c:ptCount val="1"/>
                <c:pt idx="0">
                  <c:v> 2.017   </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'Carac.PyNindígenas'!$K$22</c:f>
              <c:strCache>
                <c:ptCount val="1"/>
                <c:pt idx="0">
                  <c:v>Pobreza por ingresos </c:v>
                </c:pt>
              </c:strCache>
            </c:strRef>
          </c:cat>
          <c:val>
            <c:numRef>
              <c:f>'Carac.PyNindígenas'!$M$22</c:f>
              <c:numCache>
                <c:formatCode>0.00</c:formatCode>
                <c:ptCount val="1"/>
                <c:pt idx="0">
                  <c:v>47.2</c:v>
                </c:pt>
              </c:numCache>
            </c:numRef>
          </c:val>
          <c:extLst>
            <c:ext xmlns:c16="http://schemas.microsoft.com/office/drawing/2014/chart" uri="{C3380CC4-5D6E-409C-BE32-E72D297353CC}">
              <c16:uniqueId val="{00000001-20E4-4E72-BA22-B5894D309E2E}"/>
            </c:ext>
          </c:extLst>
        </c:ser>
        <c:ser>
          <c:idx val="3"/>
          <c:order val="2"/>
          <c:tx>
            <c:strRef>
              <c:f>'Carac.PyNindígenas'!$N$5</c:f>
              <c:strCache>
                <c:ptCount val="1"/>
                <c:pt idx="0">
                  <c:v> 2.018   </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'Carac.PyNindígenas'!$K$22</c:f>
              <c:strCache>
                <c:ptCount val="1"/>
                <c:pt idx="0">
                  <c:v>Pobreza por ingresos </c:v>
                </c:pt>
              </c:strCache>
            </c:strRef>
          </c:cat>
          <c:val>
            <c:numRef>
              <c:f>'Carac.PyNindígenas'!$N$22</c:f>
              <c:numCache>
                <c:formatCode>0.00</c:formatCode>
                <c:ptCount val="1"/>
                <c:pt idx="0">
                  <c:v>46.38</c:v>
                </c:pt>
              </c:numCache>
            </c:numRef>
          </c:val>
          <c:extLst>
            <c:ext xmlns:c16="http://schemas.microsoft.com/office/drawing/2014/chart" uri="{C3380CC4-5D6E-409C-BE32-E72D297353CC}">
              <c16:uniqueId val="{00000002-20E4-4E72-BA22-B5894D309E2E}"/>
            </c:ext>
          </c:extLst>
        </c:ser>
        <c:ser>
          <c:idx val="2"/>
          <c:order val="3"/>
          <c:tx>
            <c:strRef>
              <c:f>'Carac.PyNindígenas'!$O$5</c:f>
              <c:strCache>
                <c:ptCount val="1"/>
                <c:pt idx="0">
                  <c:v> 2.019   </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strRef>
              <c:f>'Carac.PyNindígenas'!$K$22</c:f>
              <c:strCache>
                <c:ptCount val="1"/>
                <c:pt idx="0">
                  <c:v>Pobreza por ingresos </c:v>
                </c:pt>
              </c:strCache>
            </c:strRef>
          </c:cat>
          <c:val>
            <c:numRef>
              <c:f>'Carac.PyNindígenas'!$O$22</c:f>
              <c:numCache>
                <c:formatCode>0.00</c:formatCode>
                <c:ptCount val="1"/>
                <c:pt idx="0">
                  <c:v>43.604326364939048</c:v>
                </c:pt>
              </c:numCache>
            </c:numRef>
          </c:val>
          <c:extLst>
            <c:ext xmlns:c16="http://schemas.microsoft.com/office/drawing/2014/chart" uri="{C3380CC4-5D6E-409C-BE32-E72D297353CC}">
              <c16:uniqueId val="{00000000-0461-4113-9194-4EEC7ADB385A}"/>
            </c:ext>
          </c:extLst>
        </c:ser>
        <c:dLbls>
          <c:showLegendKey val="0"/>
          <c:showVal val="0"/>
          <c:showCatName val="0"/>
          <c:showSerName val="0"/>
          <c:showPercent val="0"/>
          <c:showBubbleSize val="0"/>
        </c:dLbls>
        <c:gapWidth val="100"/>
        <c:overlap val="-24"/>
        <c:axId val="440514384"/>
        <c:axId val="440514944"/>
      </c:barChart>
      <c:catAx>
        <c:axId val="44051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40514944"/>
        <c:crosses val="autoZero"/>
        <c:auto val="1"/>
        <c:lblAlgn val="ctr"/>
        <c:lblOffset val="100"/>
        <c:noMultiLvlLbl val="0"/>
      </c:catAx>
      <c:valAx>
        <c:axId val="440514944"/>
        <c:scaling>
          <c:orientation val="minMax"/>
        </c:scaling>
        <c:delete val="1"/>
        <c:axPos val="l"/>
        <c:numFmt formatCode="0.00" sourceLinked="1"/>
        <c:majorTickMark val="none"/>
        <c:minorTickMark val="none"/>
        <c:tickLblPos val="nextTo"/>
        <c:crossAx val="44051438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Carac_PAfroame!$K$9</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Carac_PAfroame!$M$8:$N$8</c:f>
              <c:numCache>
                <c:formatCode>General</c:formatCode>
                <c:ptCount val="2"/>
                <c:pt idx="0">
                  <c:v>2009</c:v>
                </c:pt>
                <c:pt idx="1">
                  <c:v>2018</c:v>
                </c:pt>
              </c:numCache>
            </c:numRef>
          </c:cat>
          <c:val>
            <c:numRef>
              <c:f>Carac_PAfroame!$M$9:$N$9</c:f>
              <c:numCache>
                <c:formatCode>_-* #,##0_-;\-* #,##0_-;_-* "-"??_-;_-@_-</c:formatCode>
                <c:ptCount val="2"/>
                <c:pt idx="0">
                  <c:v>520905.03549056023</c:v>
                </c:pt>
                <c:pt idx="1">
                  <c:v>563463.62572770112</c:v>
                </c:pt>
              </c:numCache>
            </c:numRef>
          </c:val>
          <c:extLst>
            <c:ext xmlns:c16="http://schemas.microsoft.com/office/drawing/2014/chart" uri="{C3380CC4-5D6E-409C-BE32-E72D297353CC}">
              <c16:uniqueId val="{00000004-7925-4F6D-A8BB-209FB89EE6C5}"/>
            </c:ext>
          </c:extLst>
        </c:ser>
        <c:dLbls>
          <c:showLegendKey val="0"/>
          <c:showVal val="1"/>
          <c:showCatName val="0"/>
          <c:showSerName val="0"/>
          <c:showPercent val="0"/>
          <c:showBubbleSize val="0"/>
        </c:dLbls>
        <c:gapWidth val="100"/>
        <c:overlap val="-24"/>
        <c:axId val="440517744"/>
        <c:axId val="440518304"/>
      </c:barChart>
      <c:catAx>
        <c:axId val="44051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18304"/>
        <c:crosses val="autoZero"/>
        <c:auto val="1"/>
        <c:lblAlgn val="ctr"/>
        <c:lblOffset val="100"/>
        <c:noMultiLvlLbl val="0"/>
      </c:catAx>
      <c:valAx>
        <c:axId val="440518304"/>
        <c:scaling>
          <c:orientation val="minMax"/>
        </c:scaling>
        <c:delete val="1"/>
        <c:axPos val="l"/>
        <c:numFmt formatCode="_-* #,##0_-;\-* #,##0_-;_-* &quot;-&quot;??_-;_-@_-" sourceLinked="1"/>
        <c:majorTickMark val="none"/>
        <c:minorTickMark val="none"/>
        <c:tickLblPos val="nextTo"/>
        <c:crossAx val="44051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Carac_PAfroame!$M$8</c:f>
              <c:strCache>
                <c:ptCount val="1"/>
                <c:pt idx="0">
                  <c:v>2009</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Carac_PAfroame!$K$11:$K$14</c:f>
              <c:strCache>
                <c:ptCount val="4"/>
                <c:pt idx="0">
                  <c:v>Urbana</c:v>
                </c:pt>
                <c:pt idx="1">
                  <c:v>Rural</c:v>
                </c:pt>
                <c:pt idx="2">
                  <c:v>Hombre</c:v>
                </c:pt>
                <c:pt idx="3">
                  <c:v>Mujer</c:v>
                </c:pt>
              </c:strCache>
            </c:strRef>
          </c:cat>
          <c:val>
            <c:numRef>
              <c:f>Carac_PAfroame!$M$11:$M$14</c:f>
              <c:numCache>
                <c:formatCode>_-* #,##0_-;\-* #,##0_-;_-* "-"??_-;_-@_-</c:formatCode>
                <c:ptCount val="4"/>
                <c:pt idx="0">
                  <c:v>374295.78002929688</c:v>
                </c:pt>
                <c:pt idx="1">
                  <c:v>146609.25492477417</c:v>
                </c:pt>
                <c:pt idx="2">
                  <c:v>262712.66853713989</c:v>
                </c:pt>
                <c:pt idx="3">
                  <c:v>258192.36641693115</c:v>
                </c:pt>
              </c:numCache>
            </c:numRef>
          </c:val>
          <c:extLst>
            <c:ext xmlns:c16="http://schemas.microsoft.com/office/drawing/2014/chart" uri="{C3380CC4-5D6E-409C-BE32-E72D297353CC}">
              <c16:uniqueId val="{00000004-9E27-487B-BF5E-CA92FCB2FAFA}"/>
            </c:ext>
          </c:extLst>
        </c:ser>
        <c:ser>
          <c:idx val="1"/>
          <c:order val="1"/>
          <c:tx>
            <c:strRef>
              <c:f>Carac_PAfroame!$N$8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Carac_PAfroame!$K$11:$K$14</c:f>
              <c:strCache>
                <c:ptCount val="4"/>
                <c:pt idx="0">
                  <c:v>Urbana</c:v>
                </c:pt>
                <c:pt idx="1">
                  <c:v>Rural</c:v>
                </c:pt>
                <c:pt idx="2">
                  <c:v>Hombre</c:v>
                </c:pt>
                <c:pt idx="3">
                  <c:v>Mujer</c:v>
                </c:pt>
              </c:strCache>
            </c:strRef>
          </c:cat>
          <c:val>
            <c:numRef>
              <c:f>Carac_PAfroame!$N$11:$N$14</c:f>
              <c:numCache>
                <c:formatCode>_-* #,##0_-;\-* #,##0_-;_-* "-"??_-;_-@_-</c:formatCode>
                <c:ptCount val="4"/>
                <c:pt idx="0">
                  <c:v>276630.1139962431</c:v>
                </c:pt>
                <c:pt idx="1">
                  <c:v>286833.51173145825</c:v>
                </c:pt>
                <c:pt idx="2">
                  <c:v>276630.1139962431</c:v>
                </c:pt>
                <c:pt idx="3">
                  <c:v>286833.51173145825</c:v>
                </c:pt>
              </c:numCache>
            </c:numRef>
          </c:val>
          <c:extLst>
            <c:ext xmlns:c16="http://schemas.microsoft.com/office/drawing/2014/chart" uri="{C3380CC4-5D6E-409C-BE32-E72D297353CC}">
              <c16:uniqueId val="{00000005-9E27-487B-BF5E-CA92FCB2FAFA}"/>
            </c:ext>
          </c:extLst>
        </c:ser>
        <c:dLbls>
          <c:showLegendKey val="0"/>
          <c:showVal val="1"/>
          <c:showCatName val="0"/>
          <c:showSerName val="0"/>
          <c:showPercent val="0"/>
          <c:showBubbleSize val="0"/>
        </c:dLbls>
        <c:gapWidth val="100"/>
        <c:overlap val="-24"/>
        <c:axId val="440521104"/>
        <c:axId val="440521664"/>
      </c:barChart>
      <c:catAx>
        <c:axId val="4405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21664"/>
        <c:crosses val="autoZero"/>
        <c:auto val="1"/>
        <c:lblAlgn val="ctr"/>
        <c:lblOffset val="100"/>
        <c:noMultiLvlLbl val="0"/>
      </c:catAx>
      <c:valAx>
        <c:axId val="440521664"/>
        <c:scaling>
          <c:orientation val="minMax"/>
        </c:scaling>
        <c:delete val="1"/>
        <c:axPos val="l"/>
        <c:numFmt formatCode="_-* #,##0_-;\-* #,##0_-;_-* &quot;-&quot;??_-;_-@_-" sourceLinked="1"/>
        <c:majorTickMark val="none"/>
        <c:minorTickMark val="none"/>
        <c:tickLblPos val="nextTo"/>
        <c:crossAx val="440521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Carac_PAfroame!$M$8</c:f>
              <c:strCache>
                <c:ptCount val="1"/>
                <c:pt idx="0">
                  <c:v>2009</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Carac_PAfroame!$K$15:$K$20</c:f>
              <c:strCache>
                <c:ptCount val="6"/>
                <c:pt idx="0">
                  <c:v>Hasta los 11 años</c:v>
                </c:pt>
                <c:pt idx="1">
                  <c:v>De 12 a 17 años </c:v>
                </c:pt>
                <c:pt idx="2">
                  <c:v>De 18 a 29 años</c:v>
                </c:pt>
                <c:pt idx="3">
                  <c:v>De 30 a 45 años </c:v>
                </c:pt>
                <c:pt idx="4">
                  <c:v>De 46 a 64 años</c:v>
                </c:pt>
                <c:pt idx="5">
                  <c:v>De 65 a más años</c:v>
                </c:pt>
              </c:strCache>
            </c:strRef>
          </c:cat>
          <c:val>
            <c:numRef>
              <c:f>Carac_PAfroame!$M$15:$M$20</c:f>
              <c:numCache>
                <c:formatCode>_-* #,##0_-;\-* #,##0_-;_-* "-"??_-;_-@_-</c:formatCode>
                <c:ptCount val="6"/>
                <c:pt idx="0">
                  <c:v>91164.48762512207</c:v>
                </c:pt>
                <c:pt idx="1">
                  <c:v>79403.348472595215</c:v>
                </c:pt>
                <c:pt idx="2">
                  <c:v>115645.17741394043</c:v>
                </c:pt>
                <c:pt idx="3">
                  <c:v>114315.71091842651</c:v>
                </c:pt>
                <c:pt idx="4">
                  <c:v>85901.352531433105</c:v>
                </c:pt>
                <c:pt idx="5">
                  <c:v>34474.957992553711</c:v>
                </c:pt>
              </c:numCache>
            </c:numRef>
          </c:val>
          <c:extLst>
            <c:ext xmlns:c16="http://schemas.microsoft.com/office/drawing/2014/chart" uri="{C3380CC4-5D6E-409C-BE32-E72D297353CC}">
              <c16:uniqueId val="{00000000-4A51-484A-836E-DF69BAE5B3DF}"/>
            </c:ext>
          </c:extLst>
        </c:ser>
        <c:ser>
          <c:idx val="1"/>
          <c:order val="1"/>
          <c:tx>
            <c:strRef>
              <c:f>Carac_PAfroame!$N$8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Carac_PAfroame!$K$15:$K$20</c:f>
              <c:strCache>
                <c:ptCount val="6"/>
                <c:pt idx="0">
                  <c:v>Hasta los 11 años</c:v>
                </c:pt>
                <c:pt idx="1">
                  <c:v>De 12 a 17 años </c:v>
                </c:pt>
                <c:pt idx="2">
                  <c:v>De 18 a 29 años</c:v>
                </c:pt>
                <c:pt idx="3">
                  <c:v>De 30 a 45 años </c:v>
                </c:pt>
                <c:pt idx="4">
                  <c:v>De 46 a 64 años</c:v>
                </c:pt>
                <c:pt idx="5">
                  <c:v>De 65 a más años</c:v>
                </c:pt>
              </c:strCache>
            </c:strRef>
          </c:cat>
          <c:val>
            <c:numRef>
              <c:f>Carac_PAfroame!$N$15:$N$20</c:f>
              <c:numCache>
                <c:formatCode>_-* #,##0_-;\-* #,##0_-;_-* "-"??_-;_-@_-</c:formatCode>
                <c:ptCount val="6"/>
                <c:pt idx="0">
                  <c:v>96863.507856536307</c:v>
                </c:pt>
                <c:pt idx="1">
                  <c:v>82414.304457701728</c:v>
                </c:pt>
                <c:pt idx="2">
                  <c:v>115731.81125573875</c:v>
                </c:pt>
                <c:pt idx="3">
                  <c:v>143585.57557443413</c:v>
                </c:pt>
                <c:pt idx="4">
                  <c:v>85795.715850894485</c:v>
                </c:pt>
                <c:pt idx="5">
                  <c:v>39072.710732395877</c:v>
                </c:pt>
              </c:numCache>
            </c:numRef>
          </c:val>
          <c:extLst>
            <c:ext xmlns:c16="http://schemas.microsoft.com/office/drawing/2014/chart" uri="{C3380CC4-5D6E-409C-BE32-E72D297353CC}">
              <c16:uniqueId val="{00000001-4A51-484A-836E-DF69BAE5B3DF}"/>
            </c:ext>
          </c:extLst>
        </c:ser>
        <c:dLbls>
          <c:showLegendKey val="0"/>
          <c:showVal val="1"/>
          <c:showCatName val="0"/>
          <c:showSerName val="0"/>
          <c:showPercent val="0"/>
          <c:showBubbleSize val="0"/>
        </c:dLbls>
        <c:gapWidth val="100"/>
        <c:overlap val="-24"/>
        <c:axId val="440525024"/>
        <c:axId val="440525584"/>
      </c:barChart>
      <c:catAx>
        <c:axId val="4405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25584"/>
        <c:crosses val="autoZero"/>
        <c:auto val="1"/>
        <c:lblAlgn val="ctr"/>
        <c:lblOffset val="100"/>
        <c:noMultiLvlLbl val="0"/>
      </c:catAx>
      <c:valAx>
        <c:axId val="440525584"/>
        <c:scaling>
          <c:orientation val="minMax"/>
        </c:scaling>
        <c:delete val="1"/>
        <c:axPos val="l"/>
        <c:numFmt formatCode="_-* #,##0_-;\-* #,##0_-;_-* &quot;-&quot;??_-;_-@_-" sourceLinked="1"/>
        <c:majorTickMark val="none"/>
        <c:minorTickMark val="none"/>
        <c:tickLblPos val="nextTo"/>
        <c:crossAx val="4405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92887121920758E-2"/>
          <c:y val="0.15682925051035287"/>
          <c:w val="0.92460880932208223"/>
          <c:h val="0.53864173228346457"/>
        </c:manualLayout>
      </c:layout>
      <c:barChart>
        <c:barDir val="col"/>
        <c:grouping val="clustered"/>
        <c:varyColors val="0"/>
        <c:ser>
          <c:idx val="0"/>
          <c:order val="0"/>
          <c:tx>
            <c:strRef>
              <c:f>TI_dic2018!$C$7</c:f>
              <c:strCache>
                <c:ptCount val="1"/>
                <c:pt idx="0">
                  <c:v>De 5 a 17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TI_dic2018!$B$14:$B$15</c:f>
              <c:strCache>
                <c:ptCount val="2"/>
                <c:pt idx="0">
                  <c:v>Hombre</c:v>
                </c:pt>
                <c:pt idx="1">
                  <c:v>Mujer</c:v>
                </c:pt>
              </c:strCache>
            </c:strRef>
          </c:cat>
          <c:val>
            <c:numRef>
              <c:f>TI_dic2018!$C$14:$C$15</c:f>
              <c:numCache>
                <c:formatCode>0.00</c:formatCode>
                <c:ptCount val="2"/>
                <c:pt idx="0">
                  <c:v>9.1702432999999992</c:v>
                </c:pt>
                <c:pt idx="1">
                  <c:v>6.9133671000000003</c:v>
                </c:pt>
              </c:numCache>
            </c:numRef>
          </c:val>
          <c:extLst>
            <c:ext xmlns:c16="http://schemas.microsoft.com/office/drawing/2014/chart" uri="{C3380CC4-5D6E-409C-BE32-E72D297353CC}">
              <c16:uniqueId val="{00000000-AEEB-4F91-B9A6-6B7852C4335A}"/>
            </c:ext>
          </c:extLst>
        </c:ser>
        <c:ser>
          <c:idx val="1"/>
          <c:order val="1"/>
          <c:tx>
            <c:strRef>
              <c:f>TI_dic2018!$G$7</c:f>
              <c:strCache>
                <c:ptCount val="1"/>
                <c:pt idx="0">
                  <c:v>De 5 a 14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TI_dic2018!$B$14:$B$15</c:f>
              <c:strCache>
                <c:ptCount val="2"/>
                <c:pt idx="0">
                  <c:v>Hombre</c:v>
                </c:pt>
                <c:pt idx="1">
                  <c:v>Mujer</c:v>
                </c:pt>
              </c:strCache>
            </c:strRef>
          </c:cat>
          <c:val>
            <c:numRef>
              <c:f>TI_dic2018!$G$14:$G$15</c:f>
              <c:numCache>
                <c:formatCode>0.00</c:formatCode>
                <c:ptCount val="2"/>
                <c:pt idx="0">
                  <c:v>5.6259933000000002</c:v>
                </c:pt>
                <c:pt idx="1">
                  <c:v>5.2647370000000002</c:v>
                </c:pt>
              </c:numCache>
            </c:numRef>
          </c:val>
          <c:extLst>
            <c:ext xmlns:c16="http://schemas.microsoft.com/office/drawing/2014/chart" uri="{C3380CC4-5D6E-409C-BE32-E72D297353CC}">
              <c16:uniqueId val="{00000001-AEEB-4F91-B9A6-6B7852C4335A}"/>
            </c:ext>
          </c:extLst>
        </c:ser>
        <c:ser>
          <c:idx val="2"/>
          <c:order val="2"/>
          <c:tx>
            <c:strRef>
              <c:f>TI_dic2018!$K$7</c:f>
              <c:strCache>
                <c:ptCount val="1"/>
                <c:pt idx="0">
                  <c:v>De 15 a 17 años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TI_dic2018!$B$14:$B$15</c:f>
              <c:strCache>
                <c:ptCount val="2"/>
                <c:pt idx="0">
                  <c:v>Hombre</c:v>
                </c:pt>
                <c:pt idx="1">
                  <c:v>Mujer</c:v>
                </c:pt>
              </c:strCache>
            </c:strRef>
          </c:cat>
          <c:val>
            <c:numRef>
              <c:f>TI_dic2018!$K$14:$K$15</c:f>
              <c:numCache>
                <c:formatCode>0.00</c:formatCode>
                <c:ptCount val="2"/>
                <c:pt idx="0">
                  <c:v>20.83043</c:v>
                </c:pt>
                <c:pt idx="1">
                  <c:v>12.941756</c:v>
                </c:pt>
              </c:numCache>
            </c:numRef>
          </c:val>
          <c:extLst>
            <c:ext xmlns:c16="http://schemas.microsoft.com/office/drawing/2014/chart" uri="{C3380CC4-5D6E-409C-BE32-E72D297353CC}">
              <c16:uniqueId val="{00000002-AEEB-4F91-B9A6-6B7852C4335A}"/>
            </c:ext>
          </c:extLst>
        </c:ser>
        <c:dLbls>
          <c:showLegendKey val="0"/>
          <c:showVal val="0"/>
          <c:showCatName val="0"/>
          <c:showSerName val="0"/>
          <c:showPercent val="0"/>
          <c:showBubbleSize val="0"/>
        </c:dLbls>
        <c:gapWidth val="219"/>
        <c:axId val="380031968"/>
        <c:axId val="380032528"/>
      </c:barChart>
      <c:catAx>
        <c:axId val="38003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ES"/>
          </a:p>
        </c:txPr>
        <c:crossAx val="380032528"/>
        <c:crosses val="autoZero"/>
        <c:auto val="1"/>
        <c:lblAlgn val="ctr"/>
        <c:lblOffset val="100"/>
        <c:noMultiLvlLbl val="0"/>
      </c:catAx>
      <c:valAx>
        <c:axId val="380032528"/>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031968"/>
        <c:crosses val="autoZero"/>
        <c:crossBetween val="between"/>
      </c:valAx>
      <c:spPr>
        <a:noFill/>
        <a:ln>
          <a:noFill/>
        </a:ln>
        <a:effectLst/>
      </c:spPr>
    </c:plotArea>
    <c:legend>
      <c:legendPos val="t"/>
      <c:layout>
        <c:manualLayout>
          <c:xMode val="edge"/>
          <c:yMode val="edge"/>
          <c:x val="0.21897845098631263"/>
          <c:y val="0.81375267344917912"/>
          <c:w val="0.53001027033914971"/>
          <c:h val="7.26527294182974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Carac_PAfroame!$M$8</c:f>
              <c:strCache>
                <c:ptCount val="1"/>
                <c:pt idx="0">
                  <c:v>2009</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Carac_PAfroame!$K$22:$K$24</c:f>
              <c:strCache>
                <c:ptCount val="3"/>
                <c:pt idx="0">
                  <c:v>Personas jóvenes de 18 a 24 años con Educación Media o Bachillerato Completo</c:v>
                </c:pt>
                <c:pt idx="1">
                  <c:v>Analfabetismo</c:v>
                </c:pt>
                <c:pt idx="2">
                  <c:v>Años promedio de escolaridad</c:v>
                </c:pt>
              </c:strCache>
            </c:strRef>
          </c:cat>
          <c:val>
            <c:numRef>
              <c:f>Carac_PAfroame!$M$22:$M$24</c:f>
              <c:numCache>
                <c:formatCode>0.00</c:formatCode>
                <c:ptCount val="3"/>
                <c:pt idx="0">
                  <c:v>38.612890786034178</c:v>
                </c:pt>
                <c:pt idx="1">
                  <c:v>7.2268609147075811</c:v>
                </c:pt>
                <c:pt idx="2">
                  <c:v>8.2766689588974245</c:v>
                </c:pt>
              </c:numCache>
            </c:numRef>
          </c:val>
          <c:extLst>
            <c:ext xmlns:c16="http://schemas.microsoft.com/office/drawing/2014/chart" uri="{C3380CC4-5D6E-409C-BE32-E72D297353CC}">
              <c16:uniqueId val="{00000000-CD79-4482-A443-1795ECD318B7}"/>
            </c:ext>
          </c:extLst>
        </c:ser>
        <c:ser>
          <c:idx val="1"/>
          <c:order val="1"/>
          <c:tx>
            <c:strRef>
              <c:f>Carac_PAfroame!$N$8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Carac_PAfroame!$K$22:$K$24</c:f>
              <c:strCache>
                <c:ptCount val="3"/>
                <c:pt idx="0">
                  <c:v>Personas jóvenes de 18 a 24 años con Educación Media o Bachillerato Completo</c:v>
                </c:pt>
                <c:pt idx="1">
                  <c:v>Analfabetismo</c:v>
                </c:pt>
                <c:pt idx="2">
                  <c:v>Años promedio de escolaridad</c:v>
                </c:pt>
              </c:strCache>
            </c:strRef>
          </c:cat>
          <c:val>
            <c:numRef>
              <c:f>Carac_PAfroame!$N$22:$N$24</c:f>
              <c:numCache>
                <c:formatCode>0.00</c:formatCode>
                <c:ptCount val="3"/>
                <c:pt idx="0" formatCode="_(* #,##0.00_);_(* \(#,##0.00\);_(* &quot;-&quot;??_);_(@_)">
                  <c:v>68.245529778840947</c:v>
                </c:pt>
                <c:pt idx="1">
                  <c:v>7.7234473000000001</c:v>
                </c:pt>
                <c:pt idx="2">
                  <c:v>9.1054451172558508</c:v>
                </c:pt>
              </c:numCache>
            </c:numRef>
          </c:val>
          <c:extLst>
            <c:ext xmlns:c16="http://schemas.microsoft.com/office/drawing/2014/chart" uri="{C3380CC4-5D6E-409C-BE32-E72D297353CC}">
              <c16:uniqueId val="{00000001-CD79-4482-A443-1795ECD318B7}"/>
            </c:ext>
          </c:extLst>
        </c:ser>
        <c:dLbls>
          <c:showLegendKey val="0"/>
          <c:showVal val="1"/>
          <c:showCatName val="0"/>
          <c:showSerName val="0"/>
          <c:showPercent val="0"/>
          <c:showBubbleSize val="0"/>
        </c:dLbls>
        <c:gapWidth val="100"/>
        <c:overlap val="-24"/>
        <c:axId val="440528944"/>
        <c:axId val="440529504"/>
      </c:barChart>
      <c:catAx>
        <c:axId val="44052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29504"/>
        <c:crosses val="autoZero"/>
        <c:auto val="1"/>
        <c:lblAlgn val="ctr"/>
        <c:lblOffset val="100"/>
        <c:noMultiLvlLbl val="0"/>
      </c:catAx>
      <c:valAx>
        <c:axId val="440529504"/>
        <c:scaling>
          <c:orientation val="minMax"/>
        </c:scaling>
        <c:delete val="1"/>
        <c:axPos val="l"/>
        <c:numFmt formatCode="0.00" sourceLinked="1"/>
        <c:majorTickMark val="none"/>
        <c:minorTickMark val="none"/>
        <c:tickLblPos val="nextTo"/>
        <c:crossAx val="44052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Carac_PAfroame!$M$8</c:f>
              <c:strCache>
                <c:ptCount val="1"/>
                <c:pt idx="0">
                  <c:v>2009</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Carac_PAfroame!$K$26:$K$29</c:f>
              <c:strCache>
                <c:ptCount val="4"/>
                <c:pt idx="0">
                  <c:v>Empleo Adecuado/Pleno (%)</c:v>
                </c:pt>
                <c:pt idx="1">
                  <c:v>Empleo no pleno  (%)</c:v>
                </c:pt>
                <c:pt idx="2">
                  <c:v>Subempleo (%)</c:v>
                </c:pt>
                <c:pt idx="3">
                  <c:v>Desempleo (%)</c:v>
                </c:pt>
              </c:strCache>
            </c:strRef>
          </c:cat>
          <c:val>
            <c:numRef>
              <c:f>Carac_PAfroame!$M$26:$M$29</c:f>
              <c:numCache>
                <c:formatCode>0.00</c:formatCode>
                <c:ptCount val="4"/>
                <c:pt idx="0">
                  <c:v>35.524917434199452</c:v>
                </c:pt>
                <c:pt idx="1">
                  <c:v>64.475082565800676</c:v>
                </c:pt>
                <c:pt idx="2">
                  <c:v>21.251474461932503</c:v>
                </c:pt>
                <c:pt idx="3">
                  <c:v>9.8672946636308989</c:v>
                </c:pt>
              </c:numCache>
            </c:numRef>
          </c:val>
          <c:extLst>
            <c:ext xmlns:c16="http://schemas.microsoft.com/office/drawing/2014/chart" uri="{C3380CC4-5D6E-409C-BE32-E72D297353CC}">
              <c16:uniqueId val="{00000000-B951-4E7F-A3C6-FBAE3C238475}"/>
            </c:ext>
          </c:extLst>
        </c:ser>
        <c:ser>
          <c:idx val="1"/>
          <c:order val="1"/>
          <c:tx>
            <c:strRef>
              <c:f>Carac_PAfroame!$N$8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Carac_PAfroame!$K$26:$K$29</c:f>
              <c:strCache>
                <c:ptCount val="4"/>
                <c:pt idx="0">
                  <c:v>Empleo Adecuado/Pleno (%)</c:v>
                </c:pt>
                <c:pt idx="1">
                  <c:v>Empleo no pleno  (%)</c:v>
                </c:pt>
                <c:pt idx="2">
                  <c:v>Subempleo (%)</c:v>
                </c:pt>
                <c:pt idx="3">
                  <c:v>Desempleo (%)</c:v>
                </c:pt>
              </c:strCache>
            </c:strRef>
          </c:cat>
          <c:val>
            <c:numRef>
              <c:f>Carac_PAfroame!$N$26:$N$29</c:f>
              <c:numCache>
                <c:formatCode>0.0</c:formatCode>
                <c:ptCount val="4"/>
                <c:pt idx="0">
                  <c:v>35.701279831511599</c:v>
                </c:pt>
                <c:pt idx="1">
                  <c:v>64.298720168488487</c:v>
                </c:pt>
                <c:pt idx="2">
                  <c:v>18.376179869032992</c:v>
                </c:pt>
                <c:pt idx="3">
                  <c:v>6.3442033161550571</c:v>
                </c:pt>
              </c:numCache>
            </c:numRef>
          </c:val>
          <c:extLst>
            <c:ext xmlns:c16="http://schemas.microsoft.com/office/drawing/2014/chart" uri="{C3380CC4-5D6E-409C-BE32-E72D297353CC}">
              <c16:uniqueId val="{00000001-B951-4E7F-A3C6-FBAE3C238475}"/>
            </c:ext>
          </c:extLst>
        </c:ser>
        <c:dLbls>
          <c:showLegendKey val="0"/>
          <c:showVal val="1"/>
          <c:showCatName val="0"/>
          <c:showSerName val="0"/>
          <c:showPercent val="0"/>
          <c:showBubbleSize val="0"/>
        </c:dLbls>
        <c:gapWidth val="100"/>
        <c:overlap val="-24"/>
        <c:axId val="440532864"/>
        <c:axId val="440533424"/>
      </c:barChart>
      <c:catAx>
        <c:axId val="44053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33424"/>
        <c:crosses val="autoZero"/>
        <c:auto val="1"/>
        <c:lblAlgn val="ctr"/>
        <c:lblOffset val="100"/>
        <c:noMultiLvlLbl val="0"/>
      </c:catAx>
      <c:valAx>
        <c:axId val="440533424"/>
        <c:scaling>
          <c:orientation val="minMax"/>
        </c:scaling>
        <c:delete val="1"/>
        <c:axPos val="l"/>
        <c:numFmt formatCode="0.00" sourceLinked="1"/>
        <c:majorTickMark val="none"/>
        <c:minorTickMark val="none"/>
        <c:tickLblPos val="nextTo"/>
        <c:crossAx val="44053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Carac_PAfroame!$M$8</c:f>
              <c:strCache>
                <c:ptCount val="1"/>
                <c:pt idx="0">
                  <c:v>2009</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Carac_PAfroame!$K$32:$K$33</c:f>
              <c:strCache>
                <c:ptCount val="2"/>
                <c:pt idx="0">
                  <c:v>Pobreza por ingresos</c:v>
                </c:pt>
                <c:pt idx="1">
                  <c:v>Extrema pobreza por ingtresos </c:v>
                </c:pt>
              </c:strCache>
            </c:strRef>
          </c:cat>
          <c:val>
            <c:numRef>
              <c:f>Carac_PAfroame!$M$32:$M$33</c:f>
              <c:numCache>
                <c:formatCode>0.00</c:formatCode>
                <c:ptCount val="2"/>
                <c:pt idx="0">
                  <c:v>44.1</c:v>
                </c:pt>
                <c:pt idx="1">
                  <c:v>21.8</c:v>
                </c:pt>
              </c:numCache>
            </c:numRef>
          </c:val>
          <c:extLst>
            <c:ext xmlns:c16="http://schemas.microsoft.com/office/drawing/2014/chart" uri="{C3380CC4-5D6E-409C-BE32-E72D297353CC}">
              <c16:uniqueId val="{00000000-5E6E-41DE-8F8F-10210FBA8758}"/>
            </c:ext>
          </c:extLst>
        </c:ser>
        <c:ser>
          <c:idx val="1"/>
          <c:order val="1"/>
          <c:tx>
            <c:strRef>
              <c:f>Carac_PAfroame!$N$8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Carac_PAfroame!$K$32:$K$33</c:f>
              <c:strCache>
                <c:ptCount val="2"/>
                <c:pt idx="0">
                  <c:v>Pobreza por ingresos</c:v>
                </c:pt>
                <c:pt idx="1">
                  <c:v>Extrema pobreza por ingtresos </c:v>
                </c:pt>
              </c:strCache>
            </c:strRef>
          </c:cat>
          <c:val>
            <c:numRef>
              <c:f>Carac_PAfroame!$N$32:$N$33</c:f>
              <c:numCache>
                <c:formatCode>_(* #,##0.00_);_(* \(#,##0.00\);_(* "-"??_);_(@_)</c:formatCode>
                <c:ptCount val="2"/>
                <c:pt idx="0">
                  <c:v>32.772131122257392</c:v>
                </c:pt>
                <c:pt idx="1">
                  <c:v>13.564193986521014</c:v>
                </c:pt>
              </c:numCache>
            </c:numRef>
          </c:val>
          <c:extLst>
            <c:ext xmlns:c16="http://schemas.microsoft.com/office/drawing/2014/chart" uri="{C3380CC4-5D6E-409C-BE32-E72D297353CC}">
              <c16:uniqueId val="{00000001-5E6E-41DE-8F8F-10210FBA8758}"/>
            </c:ext>
          </c:extLst>
        </c:ser>
        <c:dLbls>
          <c:showLegendKey val="0"/>
          <c:showVal val="1"/>
          <c:showCatName val="0"/>
          <c:showSerName val="0"/>
          <c:showPercent val="0"/>
          <c:showBubbleSize val="0"/>
        </c:dLbls>
        <c:gapWidth val="100"/>
        <c:overlap val="-24"/>
        <c:axId val="440536784"/>
        <c:axId val="440537344"/>
      </c:barChart>
      <c:catAx>
        <c:axId val="4405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37344"/>
        <c:crosses val="autoZero"/>
        <c:auto val="1"/>
        <c:lblAlgn val="ctr"/>
        <c:lblOffset val="100"/>
        <c:noMultiLvlLbl val="0"/>
      </c:catAx>
      <c:valAx>
        <c:axId val="440537344"/>
        <c:scaling>
          <c:orientation val="minMax"/>
        </c:scaling>
        <c:delete val="1"/>
        <c:axPos val="l"/>
        <c:numFmt formatCode="0.00" sourceLinked="1"/>
        <c:majorTickMark val="none"/>
        <c:minorTickMark val="none"/>
        <c:tickLblPos val="nextTo"/>
        <c:crossAx val="4405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51944107007291E-2"/>
          <c:y val="0.11238099556770986"/>
          <c:w val="0.946177370030581"/>
          <c:h val="0.6466607503594396"/>
        </c:manualLayout>
      </c:layout>
      <c:barChart>
        <c:barDir val="col"/>
        <c:grouping val="clustered"/>
        <c:varyColors val="0"/>
        <c:ser>
          <c:idx val="0"/>
          <c:order val="0"/>
          <c:tx>
            <c:strRef>
              <c:f>Carac_PAfroame!$M$8</c:f>
              <c:strCache>
                <c:ptCount val="1"/>
                <c:pt idx="0">
                  <c:v>2009</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Carac_PAfroame!$K$36</c:f>
              <c:strCache>
                <c:ptCount val="1"/>
                <c:pt idx="0">
                  <c:v>Porcentaje de la población afiliada y/o cubierta por el seguro social</c:v>
                </c:pt>
              </c:strCache>
            </c:strRef>
          </c:cat>
          <c:val>
            <c:numRef>
              <c:f>Carac_PAfroame!$M$36</c:f>
              <c:numCache>
                <c:formatCode>0.00</c:formatCode>
                <c:ptCount val="1"/>
                <c:pt idx="0">
                  <c:v>20.333349428619982</c:v>
                </c:pt>
              </c:numCache>
            </c:numRef>
          </c:val>
          <c:extLst>
            <c:ext xmlns:c16="http://schemas.microsoft.com/office/drawing/2014/chart" uri="{C3380CC4-5D6E-409C-BE32-E72D297353CC}">
              <c16:uniqueId val="{00000000-B2B1-4D76-9A6F-96313942FCFF}"/>
            </c:ext>
          </c:extLst>
        </c:ser>
        <c:ser>
          <c:idx val="1"/>
          <c:order val="1"/>
          <c:tx>
            <c:strRef>
              <c:f>Carac_PAfroame!$N$8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Carac_PAfroame!$K$36</c:f>
              <c:strCache>
                <c:ptCount val="1"/>
                <c:pt idx="0">
                  <c:v>Porcentaje de la población afiliada y/o cubierta por el seguro social</c:v>
                </c:pt>
              </c:strCache>
            </c:strRef>
          </c:cat>
          <c:val>
            <c:numRef>
              <c:f>Carac_PAfroame!$N$36</c:f>
              <c:numCache>
                <c:formatCode>_(* #,##0.00_);_(* \(#,##0.00\);_(* "-"??_);_(@_)</c:formatCode>
                <c:ptCount val="1"/>
                <c:pt idx="0">
                  <c:v>26.347710516541184</c:v>
                </c:pt>
              </c:numCache>
            </c:numRef>
          </c:val>
          <c:extLst>
            <c:ext xmlns:c16="http://schemas.microsoft.com/office/drawing/2014/chart" uri="{C3380CC4-5D6E-409C-BE32-E72D297353CC}">
              <c16:uniqueId val="{00000001-B2B1-4D76-9A6F-96313942FCFF}"/>
            </c:ext>
          </c:extLst>
        </c:ser>
        <c:dLbls>
          <c:showLegendKey val="0"/>
          <c:showVal val="1"/>
          <c:showCatName val="0"/>
          <c:showSerName val="0"/>
          <c:showPercent val="0"/>
          <c:showBubbleSize val="0"/>
        </c:dLbls>
        <c:gapWidth val="100"/>
        <c:overlap val="-24"/>
        <c:axId val="440540704"/>
        <c:axId val="440541264"/>
      </c:barChart>
      <c:catAx>
        <c:axId val="44054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41264"/>
        <c:crosses val="autoZero"/>
        <c:auto val="1"/>
        <c:lblAlgn val="ctr"/>
        <c:lblOffset val="100"/>
        <c:noMultiLvlLbl val="0"/>
      </c:catAx>
      <c:valAx>
        <c:axId val="440541264"/>
        <c:scaling>
          <c:orientation val="minMax"/>
        </c:scaling>
        <c:delete val="1"/>
        <c:axPos val="l"/>
        <c:numFmt formatCode="0.00" sourceLinked="1"/>
        <c:majorTickMark val="none"/>
        <c:minorTickMark val="none"/>
        <c:tickLblPos val="nextTo"/>
        <c:crossAx val="44054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Carac_Matrimonio!$I$6</c:f>
              <c:strCache>
                <c:ptCount val="1"/>
                <c:pt idx="0">
                  <c:v>Hombre</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Carac_Matrimonio!$H$7:$H$15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Carac_Matrimonio!$I$7:$I$15</c:f>
              <c:numCache>
                <c:formatCode>General</c:formatCode>
                <c:ptCount val="9"/>
                <c:pt idx="0">
                  <c:v>12</c:v>
                </c:pt>
                <c:pt idx="1">
                  <c:v>20</c:v>
                </c:pt>
                <c:pt idx="2">
                  <c:v>16</c:v>
                </c:pt>
                <c:pt idx="3">
                  <c:v>35</c:v>
                </c:pt>
                <c:pt idx="4">
                  <c:v>13</c:v>
                </c:pt>
                <c:pt idx="5">
                  <c:v>5</c:v>
                </c:pt>
                <c:pt idx="6">
                  <c:v>0</c:v>
                </c:pt>
                <c:pt idx="7">
                  <c:v>0</c:v>
                </c:pt>
                <c:pt idx="8">
                  <c:v>0</c:v>
                </c:pt>
              </c:numCache>
            </c:numRef>
          </c:val>
          <c:extLst>
            <c:ext xmlns:c16="http://schemas.microsoft.com/office/drawing/2014/chart" uri="{C3380CC4-5D6E-409C-BE32-E72D297353CC}">
              <c16:uniqueId val="{00000005-42E0-4275-8A29-4CDBA0DBEF67}"/>
            </c:ext>
          </c:extLst>
        </c:ser>
        <c:ser>
          <c:idx val="1"/>
          <c:order val="1"/>
          <c:tx>
            <c:strRef>
              <c:f>Carac_Matrimonio!$J$6</c:f>
              <c:strCache>
                <c:ptCount val="1"/>
                <c:pt idx="0">
                  <c:v>Mujer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Carac_Matrimonio!$H$7:$H$15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Carac_Matrimonio!$J$7:$J$15</c:f>
              <c:numCache>
                <c:formatCode>General</c:formatCode>
                <c:ptCount val="9"/>
                <c:pt idx="0">
                  <c:v>578</c:v>
                </c:pt>
                <c:pt idx="1">
                  <c:v>598</c:v>
                </c:pt>
                <c:pt idx="2">
                  <c:v>373</c:v>
                </c:pt>
                <c:pt idx="3">
                  <c:v>393</c:v>
                </c:pt>
                <c:pt idx="4">
                  <c:v>362</c:v>
                </c:pt>
                <c:pt idx="5">
                  <c:v>121</c:v>
                </c:pt>
                <c:pt idx="6">
                  <c:v>0</c:v>
                </c:pt>
                <c:pt idx="7">
                  <c:v>0</c:v>
                </c:pt>
                <c:pt idx="8">
                  <c:v>0</c:v>
                </c:pt>
              </c:numCache>
            </c:numRef>
          </c:val>
          <c:extLst>
            <c:ext xmlns:c16="http://schemas.microsoft.com/office/drawing/2014/chart" uri="{C3380CC4-5D6E-409C-BE32-E72D297353CC}">
              <c16:uniqueId val="{00000006-42E0-4275-8A29-4CDBA0DBEF67}"/>
            </c:ext>
          </c:extLst>
        </c:ser>
        <c:dLbls>
          <c:dLblPos val="outEnd"/>
          <c:showLegendKey val="0"/>
          <c:showVal val="1"/>
          <c:showCatName val="0"/>
          <c:showSerName val="0"/>
          <c:showPercent val="0"/>
          <c:showBubbleSize val="0"/>
        </c:dLbls>
        <c:gapWidth val="100"/>
        <c:overlap val="-24"/>
        <c:axId val="440544624"/>
        <c:axId val="440545184"/>
      </c:barChart>
      <c:catAx>
        <c:axId val="44054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45184"/>
        <c:crosses val="autoZero"/>
        <c:auto val="1"/>
        <c:lblAlgn val="ctr"/>
        <c:lblOffset val="100"/>
        <c:noMultiLvlLbl val="0"/>
      </c:catAx>
      <c:valAx>
        <c:axId val="440545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4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Carac_Matrimonio!$I$6</c:f>
              <c:strCache>
                <c:ptCount val="1"/>
                <c:pt idx="0">
                  <c:v>Hombre</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Carac_Matrimonio!$H$18:$H$26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Carac_Matrimonio!$I$18:$I$26</c:f>
              <c:numCache>
                <c:formatCode>General</c:formatCode>
                <c:ptCount val="9"/>
                <c:pt idx="0">
                  <c:v>1060</c:v>
                </c:pt>
                <c:pt idx="1">
                  <c:v>1000</c:v>
                </c:pt>
                <c:pt idx="2">
                  <c:v>772</c:v>
                </c:pt>
                <c:pt idx="3">
                  <c:v>704</c:v>
                </c:pt>
                <c:pt idx="4">
                  <c:v>643</c:v>
                </c:pt>
                <c:pt idx="5">
                  <c:v>295</c:v>
                </c:pt>
                <c:pt idx="6">
                  <c:v>0</c:v>
                </c:pt>
                <c:pt idx="7">
                  <c:v>0</c:v>
                </c:pt>
                <c:pt idx="8">
                  <c:v>0</c:v>
                </c:pt>
              </c:numCache>
            </c:numRef>
          </c:val>
          <c:extLst>
            <c:ext xmlns:c16="http://schemas.microsoft.com/office/drawing/2014/chart" uri="{C3380CC4-5D6E-409C-BE32-E72D297353CC}">
              <c16:uniqueId val="{00000000-E3E3-44CE-8FC7-F71FB774ADC3}"/>
            </c:ext>
          </c:extLst>
        </c:ser>
        <c:ser>
          <c:idx val="1"/>
          <c:order val="1"/>
          <c:tx>
            <c:strRef>
              <c:f>Carac_Matrimonio!$J$6</c:f>
              <c:strCache>
                <c:ptCount val="1"/>
                <c:pt idx="0">
                  <c:v>Mujer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Carac_Matrimonio!$H$18:$H$26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Carac_Matrimonio!$J$18:$J$26</c:f>
              <c:numCache>
                <c:formatCode>General</c:formatCode>
                <c:ptCount val="9"/>
                <c:pt idx="0">
                  <c:v>5424</c:v>
                </c:pt>
                <c:pt idx="1">
                  <c:v>4918</c:v>
                </c:pt>
                <c:pt idx="2">
                  <c:v>3804</c:v>
                </c:pt>
                <c:pt idx="3">
                  <c:v>3258</c:v>
                </c:pt>
                <c:pt idx="4">
                  <c:v>2999</c:v>
                </c:pt>
                <c:pt idx="5">
                  <c:v>1367</c:v>
                </c:pt>
                <c:pt idx="6">
                  <c:v>0</c:v>
                </c:pt>
                <c:pt idx="7">
                  <c:v>0</c:v>
                </c:pt>
                <c:pt idx="8">
                  <c:v>0</c:v>
                </c:pt>
              </c:numCache>
            </c:numRef>
          </c:val>
          <c:extLst>
            <c:ext xmlns:c16="http://schemas.microsoft.com/office/drawing/2014/chart" uri="{C3380CC4-5D6E-409C-BE32-E72D297353CC}">
              <c16:uniqueId val="{00000001-E3E3-44CE-8FC7-F71FB774ADC3}"/>
            </c:ext>
          </c:extLst>
        </c:ser>
        <c:dLbls>
          <c:dLblPos val="outEnd"/>
          <c:showLegendKey val="0"/>
          <c:showVal val="1"/>
          <c:showCatName val="0"/>
          <c:showSerName val="0"/>
          <c:showPercent val="0"/>
          <c:showBubbleSize val="0"/>
        </c:dLbls>
        <c:gapWidth val="100"/>
        <c:overlap val="-24"/>
        <c:axId val="440548544"/>
        <c:axId val="440549104"/>
      </c:barChart>
      <c:catAx>
        <c:axId val="44054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49104"/>
        <c:crosses val="autoZero"/>
        <c:auto val="1"/>
        <c:lblAlgn val="ctr"/>
        <c:lblOffset val="100"/>
        <c:noMultiLvlLbl val="0"/>
      </c:catAx>
      <c:valAx>
        <c:axId val="44054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4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Carac_Matrimonio!$I$6</c:f>
              <c:strCache>
                <c:ptCount val="1"/>
                <c:pt idx="0">
                  <c:v>Hombre</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Carac_Matrimonio!$H$30:$H$38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Carac_Matrimonio!$I$30:$I$38</c:f>
              <c:numCache>
                <c:formatCode>General</c:formatCode>
                <c:ptCount val="9"/>
                <c:pt idx="0">
                  <c:v>25679</c:v>
                </c:pt>
                <c:pt idx="1">
                  <c:v>24517</c:v>
                </c:pt>
                <c:pt idx="2">
                  <c:v>18869</c:v>
                </c:pt>
                <c:pt idx="3">
                  <c:v>17665</c:v>
                </c:pt>
                <c:pt idx="4">
                  <c:v>18027</c:v>
                </c:pt>
                <c:pt idx="5">
                  <c:v>16033</c:v>
                </c:pt>
                <c:pt idx="6">
                  <c:v>13905</c:v>
                </c:pt>
                <c:pt idx="7">
                  <c:v>13962</c:v>
                </c:pt>
                <c:pt idx="8">
                  <c:v>13101</c:v>
                </c:pt>
              </c:numCache>
            </c:numRef>
          </c:val>
          <c:extLst>
            <c:ext xmlns:c16="http://schemas.microsoft.com/office/drawing/2014/chart" uri="{C3380CC4-5D6E-409C-BE32-E72D297353CC}">
              <c16:uniqueId val="{00000000-86B6-4FF1-A913-B1BD8C0BD8F3}"/>
            </c:ext>
          </c:extLst>
        </c:ser>
        <c:ser>
          <c:idx val="1"/>
          <c:order val="1"/>
          <c:tx>
            <c:strRef>
              <c:f>Carac_Matrimonio!$J$6</c:f>
              <c:strCache>
                <c:ptCount val="1"/>
                <c:pt idx="0">
                  <c:v>Mujer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Carac_Matrimonio!$H$30:$H$38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Carac_Matrimonio!$J$30:$J$38</c:f>
              <c:numCache>
                <c:formatCode>General</c:formatCode>
                <c:ptCount val="9"/>
                <c:pt idx="0">
                  <c:v>32459</c:v>
                </c:pt>
                <c:pt idx="1">
                  <c:v>31230</c:v>
                </c:pt>
                <c:pt idx="2">
                  <c:v>24191</c:v>
                </c:pt>
                <c:pt idx="3">
                  <c:v>22580</c:v>
                </c:pt>
                <c:pt idx="4">
                  <c:v>23942</c:v>
                </c:pt>
                <c:pt idx="5">
                  <c:v>22887</c:v>
                </c:pt>
                <c:pt idx="6">
                  <c:v>21498</c:v>
                </c:pt>
                <c:pt idx="7">
                  <c:v>21714</c:v>
                </c:pt>
                <c:pt idx="8">
                  <c:v>20575</c:v>
                </c:pt>
              </c:numCache>
            </c:numRef>
          </c:val>
          <c:extLst>
            <c:ext xmlns:c16="http://schemas.microsoft.com/office/drawing/2014/chart" uri="{C3380CC4-5D6E-409C-BE32-E72D297353CC}">
              <c16:uniqueId val="{00000001-86B6-4FF1-A913-B1BD8C0BD8F3}"/>
            </c:ext>
          </c:extLst>
        </c:ser>
        <c:dLbls>
          <c:dLblPos val="outEnd"/>
          <c:showLegendKey val="0"/>
          <c:showVal val="1"/>
          <c:showCatName val="0"/>
          <c:showSerName val="0"/>
          <c:showPercent val="0"/>
          <c:showBubbleSize val="0"/>
        </c:dLbls>
        <c:gapWidth val="100"/>
        <c:overlap val="-24"/>
        <c:axId val="440552464"/>
        <c:axId val="440553024"/>
      </c:barChart>
      <c:catAx>
        <c:axId val="4405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53024"/>
        <c:crosses val="autoZero"/>
        <c:auto val="1"/>
        <c:lblAlgn val="ctr"/>
        <c:lblOffset val="100"/>
        <c:noMultiLvlLbl val="0"/>
      </c:catAx>
      <c:valAx>
        <c:axId val="440553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0552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Carac_Matrimonio!$I$6</c:f>
              <c:strCache>
                <c:ptCount val="1"/>
                <c:pt idx="0">
                  <c:v>Hombre</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Carac_Matrimonio!$H$42:$H$50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Carac_Matrimonio!$I$42:$I$50</c:f>
              <c:numCache>
                <c:formatCode>General</c:formatCode>
                <c:ptCount val="9"/>
                <c:pt idx="0">
                  <c:v>20366</c:v>
                </c:pt>
                <c:pt idx="1">
                  <c:v>19514</c:v>
                </c:pt>
                <c:pt idx="2">
                  <c:v>15748</c:v>
                </c:pt>
                <c:pt idx="3">
                  <c:v>14903</c:v>
                </c:pt>
                <c:pt idx="4">
                  <c:v>16653</c:v>
                </c:pt>
                <c:pt idx="5">
                  <c:v>16597</c:v>
                </c:pt>
                <c:pt idx="6">
                  <c:v>15833</c:v>
                </c:pt>
                <c:pt idx="7">
                  <c:v>16240</c:v>
                </c:pt>
                <c:pt idx="8">
                  <c:v>16393</c:v>
                </c:pt>
              </c:numCache>
            </c:numRef>
          </c:val>
          <c:extLst>
            <c:ext xmlns:c16="http://schemas.microsoft.com/office/drawing/2014/chart" uri="{C3380CC4-5D6E-409C-BE32-E72D297353CC}">
              <c16:uniqueId val="{00000000-8432-4EC1-93BA-916354944B22}"/>
            </c:ext>
          </c:extLst>
        </c:ser>
        <c:ser>
          <c:idx val="1"/>
          <c:order val="1"/>
          <c:tx>
            <c:strRef>
              <c:f>Carac_Matrimonio!$J$6</c:f>
              <c:strCache>
                <c:ptCount val="1"/>
                <c:pt idx="0">
                  <c:v>Mujer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Carac_Matrimonio!$H$42:$H$50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Carac_Matrimonio!$J$42:$J$50</c:f>
              <c:numCache>
                <c:formatCode>General</c:formatCode>
                <c:ptCount val="9"/>
                <c:pt idx="0">
                  <c:v>16769</c:v>
                </c:pt>
                <c:pt idx="1">
                  <c:v>16494</c:v>
                </c:pt>
                <c:pt idx="2">
                  <c:v>13546</c:v>
                </c:pt>
                <c:pt idx="3">
                  <c:v>13039</c:v>
                </c:pt>
                <c:pt idx="4">
                  <c:v>14849</c:v>
                </c:pt>
                <c:pt idx="5">
                  <c:v>15499</c:v>
                </c:pt>
                <c:pt idx="6">
                  <c:v>15118</c:v>
                </c:pt>
                <c:pt idx="7">
                  <c:v>15864</c:v>
                </c:pt>
                <c:pt idx="8">
                  <c:v>16048</c:v>
                </c:pt>
              </c:numCache>
            </c:numRef>
          </c:val>
          <c:extLst>
            <c:ext xmlns:c16="http://schemas.microsoft.com/office/drawing/2014/chart" uri="{C3380CC4-5D6E-409C-BE32-E72D297353CC}">
              <c16:uniqueId val="{00000001-8432-4EC1-93BA-916354944B22}"/>
            </c:ext>
          </c:extLst>
        </c:ser>
        <c:dLbls>
          <c:dLblPos val="outEnd"/>
          <c:showLegendKey val="0"/>
          <c:showVal val="1"/>
          <c:showCatName val="0"/>
          <c:showSerName val="0"/>
          <c:showPercent val="0"/>
          <c:showBubbleSize val="0"/>
        </c:dLbls>
        <c:gapWidth val="100"/>
        <c:overlap val="-24"/>
        <c:axId val="442426336"/>
        <c:axId val="442426896"/>
      </c:barChart>
      <c:catAx>
        <c:axId val="44242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26896"/>
        <c:crosses val="autoZero"/>
        <c:auto val="1"/>
        <c:lblAlgn val="ctr"/>
        <c:lblOffset val="100"/>
        <c:noMultiLvlLbl val="0"/>
      </c:catAx>
      <c:valAx>
        <c:axId val="442426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2"/>
          <c:order val="0"/>
          <c:tx>
            <c:strRef>
              <c:f>PAM_MIES_serv.!$O$14</c:f>
              <c:strCache>
                <c:ptCount val="1"/>
                <c:pt idx="0">
                  <c:v>Hombre</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PAM_MIES_serv.!$M$16:$M$23</c:f>
              <c:strCache>
                <c:ptCount val="8"/>
                <c:pt idx="0">
                  <c:v>AFROECUATORIANO</c:v>
                </c:pt>
                <c:pt idx="1">
                  <c:v>BLANCO</c:v>
                </c:pt>
                <c:pt idx="2">
                  <c:v>INDIGENA</c:v>
                </c:pt>
                <c:pt idx="3">
                  <c:v>MESTIZO</c:v>
                </c:pt>
                <c:pt idx="4">
                  <c:v>MONTUBIO</c:v>
                </c:pt>
                <c:pt idx="5">
                  <c:v>MULATO</c:v>
                </c:pt>
                <c:pt idx="6">
                  <c:v>NEGRO</c:v>
                </c:pt>
                <c:pt idx="7">
                  <c:v>OTRO</c:v>
                </c:pt>
              </c:strCache>
            </c:strRef>
          </c:cat>
          <c:val>
            <c:numRef>
              <c:f>PAM_MIES_serv.!$O$16:$O$23</c:f>
              <c:numCache>
                <c:formatCode>#,##0</c:formatCode>
                <c:ptCount val="8"/>
                <c:pt idx="0">
                  <c:v>854</c:v>
                </c:pt>
                <c:pt idx="1">
                  <c:v>133</c:v>
                </c:pt>
                <c:pt idx="2">
                  <c:v>6814</c:v>
                </c:pt>
                <c:pt idx="3">
                  <c:v>25061</c:v>
                </c:pt>
                <c:pt idx="4">
                  <c:v>4556</c:v>
                </c:pt>
                <c:pt idx="5">
                  <c:v>207</c:v>
                </c:pt>
                <c:pt idx="6">
                  <c:v>111</c:v>
                </c:pt>
                <c:pt idx="7">
                  <c:v>138</c:v>
                </c:pt>
              </c:numCache>
            </c:numRef>
          </c:val>
          <c:extLst>
            <c:ext xmlns:c16="http://schemas.microsoft.com/office/drawing/2014/chart" uri="{C3380CC4-5D6E-409C-BE32-E72D297353CC}">
              <c16:uniqueId val="{00000000-0D76-48E7-AB90-E781149C0BA3}"/>
            </c:ext>
          </c:extLst>
        </c:ser>
        <c:ser>
          <c:idx val="3"/>
          <c:order val="1"/>
          <c:tx>
            <c:strRef>
              <c:f>PAM_MIES_serv.!$P$14</c:f>
              <c:strCache>
                <c:ptCount val="1"/>
                <c:pt idx="0">
                  <c:v>Mujer</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PAM_MIES_serv.!$M$16:$M$23</c:f>
              <c:strCache>
                <c:ptCount val="8"/>
                <c:pt idx="0">
                  <c:v>AFROECUATORIANO</c:v>
                </c:pt>
                <c:pt idx="1">
                  <c:v>BLANCO</c:v>
                </c:pt>
                <c:pt idx="2">
                  <c:v>INDIGENA</c:v>
                </c:pt>
                <c:pt idx="3">
                  <c:v>MESTIZO</c:v>
                </c:pt>
                <c:pt idx="4">
                  <c:v>MONTUBIO</c:v>
                </c:pt>
                <c:pt idx="5">
                  <c:v>MULATO</c:v>
                </c:pt>
                <c:pt idx="6">
                  <c:v>NEGRO</c:v>
                </c:pt>
                <c:pt idx="7">
                  <c:v>OTRO</c:v>
                </c:pt>
              </c:strCache>
            </c:strRef>
          </c:cat>
          <c:val>
            <c:numRef>
              <c:f>PAM_MIES_serv.!$P$16:$P$23</c:f>
              <c:numCache>
                <c:formatCode>#,##0</c:formatCode>
                <c:ptCount val="8"/>
                <c:pt idx="0">
                  <c:v>1074</c:v>
                </c:pt>
                <c:pt idx="1">
                  <c:v>176</c:v>
                </c:pt>
                <c:pt idx="2">
                  <c:v>10849</c:v>
                </c:pt>
                <c:pt idx="3">
                  <c:v>36063</c:v>
                </c:pt>
                <c:pt idx="4">
                  <c:v>4550</c:v>
                </c:pt>
                <c:pt idx="5">
                  <c:v>190</c:v>
                </c:pt>
                <c:pt idx="6">
                  <c:v>134</c:v>
                </c:pt>
                <c:pt idx="7">
                  <c:v>170</c:v>
                </c:pt>
              </c:numCache>
            </c:numRef>
          </c:val>
          <c:extLst>
            <c:ext xmlns:c16="http://schemas.microsoft.com/office/drawing/2014/chart" uri="{C3380CC4-5D6E-409C-BE32-E72D297353CC}">
              <c16:uniqueId val="{00000001-0D76-48E7-AB90-E781149C0BA3}"/>
            </c:ext>
          </c:extLst>
        </c:ser>
        <c:dLbls>
          <c:dLblPos val="outEnd"/>
          <c:showLegendKey val="0"/>
          <c:showVal val="1"/>
          <c:showCatName val="0"/>
          <c:showSerName val="0"/>
          <c:showPercent val="0"/>
          <c:showBubbleSize val="0"/>
        </c:dLbls>
        <c:gapWidth val="100"/>
        <c:overlap val="-24"/>
        <c:axId val="442430256"/>
        <c:axId val="442430816"/>
      </c:barChart>
      <c:catAx>
        <c:axId val="44243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30816"/>
        <c:crosses val="autoZero"/>
        <c:auto val="1"/>
        <c:lblAlgn val="ctr"/>
        <c:lblOffset val="100"/>
        <c:noMultiLvlLbl val="0"/>
      </c:catAx>
      <c:valAx>
        <c:axId val="4424308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30256"/>
        <c:crosses val="autoZero"/>
        <c:crossBetween val="between"/>
      </c:valAx>
      <c:spPr>
        <a:noFill/>
        <a:ln>
          <a:noFill/>
        </a:ln>
        <a:effectLst/>
      </c:spPr>
    </c:plotArea>
    <c:legend>
      <c:legendPos val="b"/>
      <c:layout>
        <c:manualLayout>
          <c:xMode val="edge"/>
          <c:yMode val="edge"/>
          <c:x val="0.44125403529552654"/>
          <c:y val="0.89044459924869301"/>
          <c:w val="0.13154715538344139"/>
          <c:h val="8.147537477932327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2"/>
          <c:order val="0"/>
          <c:tx>
            <c:strRef>
              <c:f>PAM_MIES_serv.!$O$14</c:f>
              <c:strCache>
                <c:ptCount val="1"/>
                <c:pt idx="0">
                  <c:v>Hombre</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PAM_MIES_serv.!$M$15</c:f>
              <c:strCache>
                <c:ptCount val="1"/>
                <c:pt idx="0">
                  <c:v>NACIONAL </c:v>
                </c:pt>
              </c:strCache>
            </c:strRef>
          </c:cat>
          <c:val>
            <c:numRef>
              <c:f>PAM_MIES_serv.!$O$15</c:f>
              <c:numCache>
                <c:formatCode>#,##0</c:formatCode>
                <c:ptCount val="1"/>
                <c:pt idx="0">
                  <c:v>37874</c:v>
                </c:pt>
              </c:numCache>
            </c:numRef>
          </c:val>
          <c:extLst>
            <c:ext xmlns:c16="http://schemas.microsoft.com/office/drawing/2014/chart" uri="{C3380CC4-5D6E-409C-BE32-E72D297353CC}">
              <c16:uniqueId val="{00000000-5E54-4892-8A60-C90CF62060D4}"/>
            </c:ext>
          </c:extLst>
        </c:ser>
        <c:ser>
          <c:idx val="3"/>
          <c:order val="1"/>
          <c:tx>
            <c:strRef>
              <c:f>PAM_MIES_serv.!$P$14</c:f>
              <c:strCache>
                <c:ptCount val="1"/>
                <c:pt idx="0">
                  <c:v>Mujer</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PAM_MIES_serv.!$M$15</c:f>
              <c:strCache>
                <c:ptCount val="1"/>
                <c:pt idx="0">
                  <c:v>NACIONAL </c:v>
                </c:pt>
              </c:strCache>
            </c:strRef>
          </c:cat>
          <c:val>
            <c:numRef>
              <c:f>PAM_MIES_serv.!$P$15</c:f>
              <c:numCache>
                <c:formatCode>#,##0</c:formatCode>
                <c:ptCount val="1"/>
                <c:pt idx="0">
                  <c:v>53206</c:v>
                </c:pt>
              </c:numCache>
            </c:numRef>
          </c:val>
          <c:extLst>
            <c:ext xmlns:c16="http://schemas.microsoft.com/office/drawing/2014/chart" uri="{C3380CC4-5D6E-409C-BE32-E72D297353CC}">
              <c16:uniqueId val="{00000001-5E54-4892-8A60-C90CF62060D4}"/>
            </c:ext>
          </c:extLst>
        </c:ser>
        <c:dLbls>
          <c:dLblPos val="outEnd"/>
          <c:showLegendKey val="0"/>
          <c:showVal val="1"/>
          <c:showCatName val="0"/>
          <c:showSerName val="0"/>
          <c:showPercent val="0"/>
          <c:showBubbleSize val="0"/>
        </c:dLbls>
        <c:gapWidth val="100"/>
        <c:overlap val="-24"/>
        <c:axId val="442434176"/>
        <c:axId val="442434736"/>
      </c:barChart>
      <c:catAx>
        <c:axId val="44243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34736"/>
        <c:crosses val="autoZero"/>
        <c:auto val="1"/>
        <c:lblAlgn val="ctr"/>
        <c:lblOffset val="100"/>
        <c:noMultiLvlLbl val="0"/>
      </c:catAx>
      <c:valAx>
        <c:axId val="4424347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34176"/>
        <c:crosses val="autoZero"/>
        <c:crossBetween val="between"/>
      </c:valAx>
      <c:spPr>
        <a:noFill/>
        <a:ln>
          <a:noFill/>
        </a:ln>
        <a:effectLst/>
      </c:spPr>
    </c:plotArea>
    <c:legend>
      <c:legendPos val="b"/>
      <c:layout>
        <c:manualLayout>
          <c:xMode val="edge"/>
          <c:yMode val="edge"/>
          <c:x val="0.44125403529552654"/>
          <c:y val="0.89044459924869301"/>
          <c:w val="0.16443396053362841"/>
          <c:h val="8.49145571848243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92887121920758E-2"/>
          <c:y val="0.15682925051035287"/>
          <c:w val="0.92460880932208223"/>
          <c:h val="0.53864173228346457"/>
        </c:manualLayout>
      </c:layout>
      <c:barChart>
        <c:barDir val="col"/>
        <c:grouping val="clustered"/>
        <c:varyColors val="0"/>
        <c:ser>
          <c:idx val="0"/>
          <c:order val="0"/>
          <c:tx>
            <c:strRef>
              <c:f>TI_dic2018!$C$7</c:f>
              <c:strCache>
                <c:ptCount val="1"/>
                <c:pt idx="0">
                  <c:v>De 5 a 17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TI_dic2018!$B$27:$B$30</c:f>
              <c:strCache>
                <c:ptCount val="4"/>
                <c:pt idx="0">
                  <c:v>Entre 1 y 20 horas</c:v>
                </c:pt>
                <c:pt idx="1">
                  <c:v>Entre 21 y 30 horas</c:v>
                </c:pt>
                <c:pt idx="2">
                  <c:v>Entre 31 y 40 horas</c:v>
                </c:pt>
                <c:pt idx="3">
                  <c:v>41 horas o más</c:v>
                </c:pt>
              </c:strCache>
            </c:strRef>
          </c:cat>
          <c:val>
            <c:numRef>
              <c:f>TI_dic2018!$E$27:$E$30</c:f>
              <c:numCache>
                <c:formatCode>0.00</c:formatCode>
                <c:ptCount val="4"/>
                <c:pt idx="0">
                  <c:v>78.735539000000003</c:v>
                </c:pt>
                <c:pt idx="1">
                  <c:v>8.4644940999999996</c:v>
                </c:pt>
                <c:pt idx="2">
                  <c:v>8.6404467</c:v>
                </c:pt>
                <c:pt idx="3">
                  <c:v>4.1595199000000003</c:v>
                </c:pt>
              </c:numCache>
            </c:numRef>
          </c:val>
          <c:extLst>
            <c:ext xmlns:c16="http://schemas.microsoft.com/office/drawing/2014/chart" uri="{C3380CC4-5D6E-409C-BE32-E72D297353CC}">
              <c16:uniqueId val="{00000000-EA1E-47E0-B392-D753A9433A4B}"/>
            </c:ext>
          </c:extLst>
        </c:ser>
        <c:ser>
          <c:idx val="1"/>
          <c:order val="1"/>
          <c:tx>
            <c:strRef>
              <c:f>TI_dic2018!$G$7</c:f>
              <c:strCache>
                <c:ptCount val="1"/>
                <c:pt idx="0">
                  <c:v>De 5 a 14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TI_dic2018!$B$27:$B$30</c:f>
              <c:strCache>
                <c:ptCount val="4"/>
                <c:pt idx="0">
                  <c:v>Entre 1 y 20 horas</c:v>
                </c:pt>
                <c:pt idx="1">
                  <c:v>Entre 21 y 30 horas</c:v>
                </c:pt>
                <c:pt idx="2">
                  <c:v>Entre 31 y 40 horas</c:v>
                </c:pt>
                <c:pt idx="3">
                  <c:v>41 horas o más</c:v>
                </c:pt>
              </c:strCache>
            </c:strRef>
          </c:cat>
          <c:val>
            <c:numRef>
              <c:f>TI_dic2018!$I$27:$I$30</c:f>
              <c:numCache>
                <c:formatCode>0.00</c:formatCode>
                <c:ptCount val="4"/>
                <c:pt idx="0">
                  <c:v>90.847774000000001</c:v>
                </c:pt>
                <c:pt idx="1">
                  <c:v>4.6842297999999998</c:v>
                </c:pt>
                <c:pt idx="2">
                  <c:v>3.8247518</c:v>
                </c:pt>
                <c:pt idx="3">
                  <c:v>0.64324468999999995</c:v>
                </c:pt>
              </c:numCache>
            </c:numRef>
          </c:val>
          <c:extLst>
            <c:ext xmlns:c16="http://schemas.microsoft.com/office/drawing/2014/chart" uri="{C3380CC4-5D6E-409C-BE32-E72D297353CC}">
              <c16:uniqueId val="{00000001-EA1E-47E0-B392-D753A9433A4B}"/>
            </c:ext>
          </c:extLst>
        </c:ser>
        <c:ser>
          <c:idx val="2"/>
          <c:order val="2"/>
          <c:tx>
            <c:strRef>
              <c:f>TI_dic2018!$K$7</c:f>
              <c:strCache>
                <c:ptCount val="1"/>
                <c:pt idx="0">
                  <c:v>De 15 a 17 años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TI_dic2018!$B$27:$B$30</c:f>
              <c:strCache>
                <c:ptCount val="4"/>
                <c:pt idx="0">
                  <c:v>Entre 1 y 20 horas</c:v>
                </c:pt>
                <c:pt idx="1">
                  <c:v>Entre 21 y 30 horas</c:v>
                </c:pt>
                <c:pt idx="2">
                  <c:v>Entre 31 y 40 horas</c:v>
                </c:pt>
                <c:pt idx="3">
                  <c:v>41 horas o más</c:v>
                </c:pt>
              </c:strCache>
            </c:strRef>
          </c:cat>
          <c:val>
            <c:numRef>
              <c:f>TI_dic2018!$M$27:$M$30</c:f>
              <c:numCache>
                <c:formatCode>0.00</c:formatCode>
                <c:ptCount val="4"/>
                <c:pt idx="0">
                  <c:v>65.316057999999998</c:v>
                </c:pt>
                <c:pt idx="1">
                  <c:v>12.652754</c:v>
                </c:pt>
                <c:pt idx="2">
                  <c:v>13.975889</c:v>
                </c:pt>
                <c:pt idx="3">
                  <c:v>8.0552990999999992</c:v>
                </c:pt>
              </c:numCache>
            </c:numRef>
          </c:val>
          <c:extLst>
            <c:ext xmlns:c16="http://schemas.microsoft.com/office/drawing/2014/chart" uri="{C3380CC4-5D6E-409C-BE32-E72D297353CC}">
              <c16:uniqueId val="{00000002-EA1E-47E0-B392-D753A9433A4B}"/>
            </c:ext>
          </c:extLst>
        </c:ser>
        <c:dLbls>
          <c:showLegendKey val="0"/>
          <c:showVal val="0"/>
          <c:showCatName val="0"/>
          <c:showSerName val="0"/>
          <c:showPercent val="0"/>
          <c:showBubbleSize val="0"/>
        </c:dLbls>
        <c:gapWidth val="219"/>
        <c:axId val="380036448"/>
        <c:axId val="380037008"/>
      </c:barChart>
      <c:catAx>
        <c:axId val="38003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ES"/>
          </a:p>
        </c:txPr>
        <c:crossAx val="380037008"/>
        <c:crosses val="autoZero"/>
        <c:auto val="1"/>
        <c:lblAlgn val="ctr"/>
        <c:lblOffset val="100"/>
        <c:noMultiLvlLbl val="0"/>
      </c:catAx>
      <c:valAx>
        <c:axId val="380037008"/>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036448"/>
        <c:crosses val="autoZero"/>
        <c:crossBetween val="between"/>
      </c:valAx>
      <c:spPr>
        <a:noFill/>
        <a:ln>
          <a:noFill/>
        </a:ln>
        <a:effectLst/>
      </c:spPr>
    </c:plotArea>
    <c:legend>
      <c:legendPos val="t"/>
      <c:layout>
        <c:manualLayout>
          <c:xMode val="edge"/>
          <c:yMode val="edge"/>
          <c:x val="0.34431057515564278"/>
          <c:y val="0.86111111111111116"/>
          <c:w val="0.53799517093718929"/>
          <c:h val="5.43810418199179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pieChart>
        <c:varyColors val="1"/>
        <c:ser>
          <c:idx val="2"/>
          <c:order val="0"/>
          <c:tx>
            <c:strRef>
              <c:f>PAM_MIES_serv.!$N$14</c:f>
              <c:strCache>
                <c:ptCount val="1"/>
                <c:pt idx="0">
                  <c:v>Nacional </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C567-4CBC-BA43-258A49D75CE5}"/>
              </c:ext>
            </c:extLst>
          </c:dPt>
          <c:dPt>
            <c:idx val="1"/>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3-C567-4CBC-BA43-258A49D75CE5}"/>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5-C567-4CBC-BA43-258A49D75CE5}"/>
              </c:ext>
            </c:extLst>
          </c:dPt>
          <c:dPt>
            <c:idx val="3"/>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7-C567-4CBC-BA43-258A49D75CE5}"/>
              </c:ext>
            </c:extLst>
          </c:dPt>
          <c:dPt>
            <c:idx val="4"/>
            <c:bubble3D val="0"/>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extLst>
              <c:ext xmlns:c16="http://schemas.microsoft.com/office/drawing/2014/chart" uri="{C3380CC4-5D6E-409C-BE32-E72D297353CC}">
                <c16:uniqueId val="{00000009-C567-4CBC-BA43-258A49D75CE5}"/>
              </c:ext>
            </c:extLst>
          </c:dPt>
          <c:dPt>
            <c:idx val="5"/>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extLst>
              <c:ext xmlns:c16="http://schemas.microsoft.com/office/drawing/2014/chart" uri="{C3380CC4-5D6E-409C-BE32-E72D297353CC}">
                <c16:uniqueId val="{0000000B-C567-4CBC-BA43-258A49D75CE5}"/>
              </c:ext>
            </c:extLst>
          </c:dPt>
          <c:dPt>
            <c:idx val="6"/>
            <c:bubble3D val="0"/>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extLst>
              <c:ext xmlns:c16="http://schemas.microsoft.com/office/drawing/2014/chart" uri="{C3380CC4-5D6E-409C-BE32-E72D297353CC}">
                <c16:uniqueId val="{0000000D-C567-4CBC-BA43-258A49D75CE5}"/>
              </c:ext>
            </c:extLst>
          </c:dPt>
          <c:dPt>
            <c:idx val="7"/>
            <c:bubble3D val="0"/>
            <c:spPr>
              <a:gradFill rotWithShape="1">
                <a:gsLst>
                  <a:gs pos="0">
                    <a:schemeClr val="accent3">
                      <a:lumMod val="80000"/>
                      <a:lumOff val="20000"/>
                      <a:lumMod val="110000"/>
                      <a:satMod val="105000"/>
                      <a:tint val="67000"/>
                    </a:schemeClr>
                  </a:gs>
                  <a:gs pos="50000">
                    <a:schemeClr val="accent3">
                      <a:lumMod val="80000"/>
                      <a:lumOff val="20000"/>
                      <a:lumMod val="105000"/>
                      <a:satMod val="103000"/>
                      <a:tint val="73000"/>
                    </a:schemeClr>
                  </a:gs>
                  <a:gs pos="100000">
                    <a:schemeClr val="accent3">
                      <a:lumMod val="80000"/>
                      <a:lumOff val="20000"/>
                      <a:lumMod val="105000"/>
                      <a:satMod val="109000"/>
                      <a:tint val="81000"/>
                    </a:schemeClr>
                  </a:gs>
                </a:gsLst>
                <a:lin ang="5400000" scaled="0"/>
              </a:gradFill>
              <a:ln w="9525" cap="flat" cmpd="sng" algn="ctr">
                <a:solidFill>
                  <a:schemeClr val="accent3">
                    <a:lumMod val="80000"/>
                    <a:lumOff val="20000"/>
                    <a:shade val="95000"/>
                  </a:schemeClr>
                </a:solidFill>
                <a:round/>
              </a:ln>
              <a:effectLst/>
            </c:spPr>
            <c:extLst>
              <c:ext xmlns:c16="http://schemas.microsoft.com/office/drawing/2014/chart" uri="{C3380CC4-5D6E-409C-BE32-E72D297353CC}">
                <c16:uniqueId val="{0000000F-C567-4CBC-BA43-258A49D75CE5}"/>
              </c:ext>
            </c:extLst>
          </c:dPt>
          <c:dLbls>
            <c:dLbl>
              <c:idx val="1"/>
              <c:layout>
                <c:manualLayout>
                  <c:x val="9.5463391705359321E-2"/>
                  <c:y val="0.1272331787417714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67-4CBC-BA43-258A49D75CE5}"/>
                </c:ext>
              </c:extLst>
            </c:dLbl>
            <c:dLbl>
              <c:idx val="2"/>
              <c:layout>
                <c:manualLayout>
                  <c:x val="-4.9780001902385844E-2"/>
                  <c:y val="0.1965809166821430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67-4CBC-BA43-258A49D75CE5}"/>
                </c:ext>
              </c:extLst>
            </c:dLbl>
            <c:dLbl>
              <c:idx val="4"/>
              <c:layout>
                <c:manualLayout>
                  <c:x val="3.331708764561752E-2"/>
                  <c:y val="0.1607599992933285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567-4CBC-BA43-258A49D75CE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PAM_MIES_serv.!$M$16:$M$23</c:f>
              <c:strCache>
                <c:ptCount val="8"/>
                <c:pt idx="0">
                  <c:v>AFROECUATORIANO</c:v>
                </c:pt>
                <c:pt idx="1">
                  <c:v>BLANCO</c:v>
                </c:pt>
                <c:pt idx="2">
                  <c:v>INDIGENA</c:v>
                </c:pt>
                <c:pt idx="3">
                  <c:v>MESTIZO</c:v>
                </c:pt>
                <c:pt idx="4">
                  <c:v>MONTUBIO</c:v>
                </c:pt>
                <c:pt idx="5">
                  <c:v>MULATO</c:v>
                </c:pt>
                <c:pt idx="6">
                  <c:v>NEGRO</c:v>
                </c:pt>
                <c:pt idx="7">
                  <c:v>OTRO</c:v>
                </c:pt>
              </c:strCache>
            </c:strRef>
          </c:cat>
          <c:val>
            <c:numRef>
              <c:f>PAM_MIES_serv.!$N$16:$N$23</c:f>
              <c:numCache>
                <c:formatCode>#,##0</c:formatCode>
                <c:ptCount val="8"/>
                <c:pt idx="0">
                  <c:v>1928</c:v>
                </c:pt>
                <c:pt idx="1">
                  <c:v>309</c:v>
                </c:pt>
                <c:pt idx="2">
                  <c:v>17663</c:v>
                </c:pt>
                <c:pt idx="3">
                  <c:v>61124</c:v>
                </c:pt>
                <c:pt idx="4">
                  <c:v>9106</c:v>
                </c:pt>
                <c:pt idx="5">
                  <c:v>397</c:v>
                </c:pt>
                <c:pt idx="6">
                  <c:v>245</c:v>
                </c:pt>
                <c:pt idx="7">
                  <c:v>308</c:v>
                </c:pt>
              </c:numCache>
            </c:numRef>
          </c:val>
          <c:extLst>
            <c:ext xmlns:c16="http://schemas.microsoft.com/office/drawing/2014/chart" uri="{C3380CC4-5D6E-409C-BE32-E72D297353CC}">
              <c16:uniqueId val="{00000010-C567-4CBC-BA43-258A49D75CE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2"/>
          <c:order val="0"/>
          <c:tx>
            <c:strRef>
              <c:f>PAM_MIES_serv.!$O$14</c:f>
              <c:strCache>
                <c:ptCount val="1"/>
                <c:pt idx="0">
                  <c:v>Hombre</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PAM_MIES_serv.!$M$59:$M$66</c:f>
              <c:strCache>
                <c:ptCount val="8"/>
                <c:pt idx="0">
                  <c:v>Indígena</c:v>
                </c:pt>
                <c:pt idx="1">
                  <c:v>Afroecuatoriana/o</c:v>
                </c:pt>
                <c:pt idx="2">
                  <c:v>Negro(a)</c:v>
                </c:pt>
                <c:pt idx="3">
                  <c:v>Mulato(a)</c:v>
                </c:pt>
                <c:pt idx="4">
                  <c:v>Montuvio(a)</c:v>
                </c:pt>
                <c:pt idx="5">
                  <c:v>Mestizo(a)</c:v>
                </c:pt>
                <c:pt idx="6">
                  <c:v>Blanco(a)</c:v>
                </c:pt>
                <c:pt idx="7">
                  <c:v>Otro</c:v>
                </c:pt>
              </c:strCache>
            </c:strRef>
          </c:cat>
          <c:val>
            <c:numRef>
              <c:f>PAM_MIES_serv.!$O$59:$O$66</c:f>
              <c:numCache>
                <c:formatCode>#,##0</c:formatCode>
                <c:ptCount val="8"/>
                <c:pt idx="0">
                  <c:v>21520</c:v>
                </c:pt>
                <c:pt idx="1">
                  <c:v>908</c:v>
                </c:pt>
                <c:pt idx="2">
                  <c:v>2052</c:v>
                </c:pt>
                <c:pt idx="3">
                  <c:v>1878</c:v>
                </c:pt>
                <c:pt idx="4">
                  <c:v>25121</c:v>
                </c:pt>
                <c:pt idx="5">
                  <c:v>96673</c:v>
                </c:pt>
                <c:pt idx="6">
                  <c:v>2696</c:v>
                </c:pt>
                <c:pt idx="7">
                  <c:v>487</c:v>
                </c:pt>
              </c:numCache>
            </c:numRef>
          </c:val>
          <c:extLst>
            <c:ext xmlns:c16="http://schemas.microsoft.com/office/drawing/2014/chart" uri="{C3380CC4-5D6E-409C-BE32-E72D297353CC}">
              <c16:uniqueId val="{00000000-D5D0-48BA-A5D7-A21127C6C226}"/>
            </c:ext>
          </c:extLst>
        </c:ser>
        <c:ser>
          <c:idx val="3"/>
          <c:order val="1"/>
          <c:tx>
            <c:strRef>
              <c:f>PAM_MIES_serv.!$P$14</c:f>
              <c:strCache>
                <c:ptCount val="1"/>
                <c:pt idx="0">
                  <c:v>Mujer</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PAM_MIES_serv.!$M$59:$M$66</c:f>
              <c:strCache>
                <c:ptCount val="8"/>
                <c:pt idx="0">
                  <c:v>Indígena</c:v>
                </c:pt>
                <c:pt idx="1">
                  <c:v>Afroecuatoriana/o</c:v>
                </c:pt>
                <c:pt idx="2">
                  <c:v>Negro(a)</c:v>
                </c:pt>
                <c:pt idx="3">
                  <c:v>Mulato(a)</c:v>
                </c:pt>
                <c:pt idx="4">
                  <c:v>Montuvio(a)</c:v>
                </c:pt>
                <c:pt idx="5">
                  <c:v>Mestizo(a)</c:v>
                </c:pt>
                <c:pt idx="6">
                  <c:v>Blanco(a)</c:v>
                </c:pt>
                <c:pt idx="7">
                  <c:v>Otro</c:v>
                </c:pt>
              </c:strCache>
            </c:strRef>
          </c:cat>
          <c:val>
            <c:numRef>
              <c:f>PAM_MIES_serv.!$P$59:$P$66</c:f>
              <c:numCache>
                <c:formatCode>#,##0</c:formatCode>
                <c:ptCount val="8"/>
                <c:pt idx="0">
                  <c:v>33473</c:v>
                </c:pt>
                <c:pt idx="1">
                  <c:v>1360</c:v>
                </c:pt>
                <c:pt idx="2">
                  <c:v>2496</c:v>
                </c:pt>
                <c:pt idx="3">
                  <c:v>2344</c:v>
                </c:pt>
                <c:pt idx="4">
                  <c:v>25930</c:v>
                </c:pt>
                <c:pt idx="5">
                  <c:v>144882</c:v>
                </c:pt>
                <c:pt idx="6">
                  <c:v>3524</c:v>
                </c:pt>
                <c:pt idx="7">
                  <c:v>579</c:v>
                </c:pt>
              </c:numCache>
            </c:numRef>
          </c:val>
          <c:extLst>
            <c:ext xmlns:c16="http://schemas.microsoft.com/office/drawing/2014/chart" uri="{C3380CC4-5D6E-409C-BE32-E72D297353CC}">
              <c16:uniqueId val="{00000001-D5D0-48BA-A5D7-A21127C6C226}"/>
            </c:ext>
          </c:extLst>
        </c:ser>
        <c:dLbls>
          <c:dLblPos val="outEnd"/>
          <c:showLegendKey val="0"/>
          <c:showVal val="1"/>
          <c:showCatName val="0"/>
          <c:showSerName val="0"/>
          <c:showPercent val="0"/>
          <c:showBubbleSize val="0"/>
        </c:dLbls>
        <c:gapWidth val="100"/>
        <c:overlap val="-24"/>
        <c:axId val="442439776"/>
        <c:axId val="442440336"/>
      </c:barChart>
      <c:catAx>
        <c:axId val="44243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40336"/>
        <c:crosses val="autoZero"/>
        <c:auto val="1"/>
        <c:lblAlgn val="ctr"/>
        <c:lblOffset val="100"/>
        <c:noMultiLvlLbl val="0"/>
      </c:catAx>
      <c:valAx>
        <c:axId val="4424403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39776"/>
        <c:crosses val="autoZero"/>
        <c:crossBetween val="between"/>
      </c:valAx>
      <c:spPr>
        <a:noFill/>
        <a:ln>
          <a:noFill/>
        </a:ln>
        <a:effectLst/>
      </c:spPr>
    </c:plotArea>
    <c:legend>
      <c:legendPos val="b"/>
      <c:layout>
        <c:manualLayout>
          <c:xMode val="edge"/>
          <c:yMode val="edge"/>
          <c:x val="0.44125403529552654"/>
          <c:y val="0.89044459924869301"/>
          <c:w val="0.13154715538344139"/>
          <c:h val="8.147537477932327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2"/>
          <c:order val="0"/>
          <c:tx>
            <c:strRef>
              <c:f>PAM_MIES_serv.!$O$14</c:f>
              <c:strCache>
                <c:ptCount val="1"/>
                <c:pt idx="0">
                  <c:v>Hombre</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PAM_MIES_serv.!$M$58</c:f>
              <c:strCache>
                <c:ptCount val="1"/>
                <c:pt idx="0">
                  <c:v>NACIONAL </c:v>
                </c:pt>
              </c:strCache>
            </c:strRef>
          </c:cat>
          <c:val>
            <c:numRef>
              <c:f>PAM_MIES_serv.!$O$58</c:f>
              <c:numCache>
                <c:formatCode>#,##0</c:formatCode>
                <c:ptCount val="1"/>
                <c:pt idx="0">
                  <c:v>151335</c:v>
                </c:pt>
              </c:numCache>
            </c:numRef>
          </c:val>
          <c:extLst>
            <c:ext xmlns:c16="http://schemas.microsoft.com/office/drawing/2014/chart" uri="{C3380CC4-5D6E-409C-BE32-E72D297353CC}">
              <c16:uniqueId val="{00000000-5F94-4D4D-BB04-4F06E56B14D3}"/>
            </c:ext>
          </c:extLst>
        </c:ser>
        <c:ser>
          <c:idx val="3"/>
          <c:order val="1"/>
          <c:tx>
            <c:strRef>
              <c:f>PAM_MIES_serv.!$P$14</c:f>
              <c:strCache>
                <c:ptCount val="1"/>
                <c:pt idx="0">
                  <c:v>Mujer</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PAM_MIES_serv.!$M$58</c:f>
              <c:strCache>
                <c:ptCount val="1"/>
                <c:pt idx="0">
                  <c:v>NACIONAL </c:v>
                </c:pt>
              </c:strCache>
            </c:strRef>
          </c:cat>
          <c:val>
            <c:numRef>
              <c:f>PAM_MIES_serv.!$P$58</c:f>
              <c:numCache>
                <c:formatCode>#,##0</c:formatCode>
                <c:ptCount val="1"/>
                <c:pt idx="0">
                  <c:v>214588</c:v>
                </c:pt>
              </c:numCache>
            </c:numRef>
          </c:val>
          <c:extLst>
            <c:ext xmlns:c16="http://schemas.microsoft.com/office/drawing/2014/chart" uri="{C3380CC4-5D6E-409C-BE32-E72D297353CC}">
              <c16:uniqueId val="{00000001-5F94-4D4D-BB04-4F06E56B14D3}"/>
            </c:ext>
          </c:extLst>
        </c:ser>
        <c:dLbls>
          <c:dLblPos val="outEnd"/>
          <c:showLegendKey val="0"/>
          <c:showVal val="1"/>
          <c:showCatName val="0"/>
          <c:showSerName val="0"/>
          <c:showPercent val="0"/>
          <c:showBubbleSize val="0"/>
        </c:dLbls>
        <c:gapWidth val="100"/>
        <c:overlap val="-24"/>
        <c:axId val="442443696"/>
        <c:axId val="442444256"/>
      </c:barChart>
      <c:catAx>
        <c:axId val="44244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44256"/>
        <c:crosses val="autoZero"/>
        <c:auto val="1"/>
        <c:lblAlgn val="ctr"/>
        <c:lblOffset val="100"/>
        <c:noMultiLvlLbl val="0"/>
      </c:catAx>
      <c:valAx>
        <c:axId val="4424442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2443696"/>
        <c:crosses val="autoZero"/>
        <c:crossBetween val="between"/>
      </c:valAx>
      <c:spPr>
        <a:noFill/>
        <a:ln>
          <a:noFill/>
        </a:ln>
        <a:effectLst/>
      </c:spPr>
    </c:plotArea>
    <c:legend>
      <c:legendPos val="b"/>
      <c:layout>
        <c:manualLayout>
          <c:xMode val="edge"/>
          <c:yMode val="edge"/>
          <c:x val="0.44125403529552654"/>
          <c:y val="0.89044459924869301"/>
          <c:w val="0.16443396053362841"/>
          <c:h val="8.49145571848243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95071236275366E-2"/>
          <c:y val="8.6351949473326597E-2"/>
          <c:w val="0.94971819525358636"/>
          <c:h val="0.67316453592583358"/>
        </c:manualLayout>
      </c:layout>
      <c:pieChart>
        <c:varyColors val="1"/>
        <c:ser>
          <c:idx val="2"/>
          <c:order val="0"/>
          <c:tx>
            <c:strRef>
              <c:f>PAM_MIES_serv.!$N$14</c:f>
              <c:strCache>
                <c:ptCount val="1"/>
                <c:pt idx="0">
                  <c:v>Nacional </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DC2A-482F-9185-25BC496B40C7}"/>
              </c:ext>
            </c:extLst>
          </c:dPt>
          <c:dPt>
            <c:idx val="1"/>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3-DC2A-482F-9185-25BC496B40C7}"/>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5-DC2A-482F-9185-25BC496B40C7}"/>
              </c:ext>
            </c:extLst>
          </c:dPt>
          <c:dPt>
            <c:idx val="3"/>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7-DC2A-482F-9185-25BC496B40C7}"/>
              </c:ext>
            </c:extLst>
          </c:dPt>
          <c:dPt>
            <c:idx val="4"/>
            <c:bubble3D val="0"/>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extLst>
              <c:ext xmlns:c16="http://schemas.microsoft.com/office/drawing/2014/chart" uri="{C3380CC4-5D6E-409C-BE32-E72D297353CC}">
                <c16:uniqueId val="{00000009-DC2A-482F-9185-25BC496B40C7}"/>
              </c:ext>
            </c:extLst>
          </c:dPt>
          <c:dPt>
            <c:idx val="5"/>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extLst>
              <c:ext xmlns:c16="http://schemas.microsoft.com/office/drawing/2014/chart" uri="{C3380CC4-5D6E-409C-BE32-E72D297353CC}">
                <c16:uniqueId val="{0000000B-DC2A-482F-9185-25BC496B40C7}"/>
              </c:ext>
            </c:extLst>
          </c:dPt>
          <c:dPt>
            <c:idx val="6"/>
            <c:bubble3D val="0"/>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extLst>
              <c:ext xmlns:c16="http://schemas.microsoft.com/office/drawing/2014/chart" uri="{C3380CC4-5D6E-409C-BE32-E72D297353CC}">
                <c16:uniqueId val="{0000000D-DC2A-482F-9185-25BC496B40C7}"/>
              </c:ext>
            </c:extLst>
          </c:dPt>
          <c:dPt>
            <c:idx val="7"/>
            <c:bubble3D val="0"/>
            <c:spPr>
              <a:gradFill rotWithShape="1">
                <a:gsLst>
                  <a:gs pos="0">
                    <a:schemeClr val="accent3">
                      <a:lumMod val="80000"/>
                      <a:lumOff val="20000"/>
                      <a:lumMod val="110000"/>
                      <a:satMod val="105000"/>
                      <a:tint val="67000"/>
                    </a:schemeClr>
                  </a:gs>
                  <a:gs pos="50000">
                    <a:schemeClr val="accent3">
                      <a:lumMod val="80000"/>
                      <a:lumOff val="20000"/>
                      <a:lumMod val="105000"/>
                      <a:satMod val="103000"/>
                      <a:tint val="73000"/>
                    </a:schemeClr>
                  </a:gs>
                  <a:gs pos="100000">
                    <a:schemeClr val="accent3">
                      <a:lumMod val="80000"/>
                      <a:lumOff val="20000"/>
                      <a:lumMod val="105000"/>
                      <a:satMod val="109000"/>
                      <a:tint val="81000"/>
                    </a:schemeClr>
                  </a:gs>
                </a:gsLst>
                <a:lin ang="5400000" scaled="0"/>
              </a:gradFill>
              <a:ln w="9525" cap="flat" cmpd="sng" algn="ctr">
                <a:solidFill>
                  <a:schemeClr val="accent3">
                    <a:lumMod val="80000"/>
                    <a:lumOff val="20000"/>
                    <a:shade val="95000"/>
                  </a:schemeClr>
                </a:solidFill>
                <a:round/>
              </a:ln>
              <a:effectLst/>
            </c:spPr>
            <c:extLst>
              <c:ext xmlns:c16="http://schemas.microsoft.com/office/drawing/2014/chart" uri="{C3380CC4-5D6E-409C-BE32-E72D297353CC}">
                <c16:uniqueId val="{0000000F-DC2A-482F-9185-25BC496B40C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aramond" panose="02020404030301010803" pitchFamily="18" charset="0"/>
                    <a:ea typeface="+mn-ea"/>
                    <a:cs typeface="+mn-cs"/>
                  </a:defRPr>
                </a:pPr>
                <a:endParaRPr lang="es-ES"/>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PAM_MIES_serv.!$M$59:$M$66</c:f>
              <c:strCache>
                <c:ptCount val="8"/>
                <c:pt idx="0">
                  <c:v>Indígena</c:v>
                </c:pt>
                <c:pt idx="1">
                  <c:v>Afroecuatoriana/o</c:v>
                </c:pt>
                <c:pt idx="2">
                  <c:v>Negro(a)</c:v>
                </c:pt>
                <c:pt idx="3">
                  <c:v>Mulato(a)</c:v>
                </c:pt>
                <c:pt idx="4">
                  <c:v>Montuvio(a)</c:v>
                </c:pt>
                <c:pt idx="5">
                  <c:v>Mestizo(a)</c:v>
                </c:pt>
                <c:pt idx="6">
                  <c:v>Blanco(a)</c:v>
                </c:pt>
                <c:pt idx="7">
                  <c:v>Otro</c:v>
                </c:pt>
              </c:strCache>
            </c:strRef>
          </c:cat>
          <c:val>
            <c:numRef>
              <c:f>PAM_MIES_serv.!$N$59:$N$66</c:f>
              <c:numCache>
                <c:formatCode>#,##0</c:formatCode>
                <c:ptCount val="8"/>
                <c:pt idx="0">
                  <c:v>54993</c:v>
                </c:pt>
                <c:pt idx="1">
                  <c:v>2268</c:v>
                </c:pt>
                <c:pt idx="2">
                  <c:v>4548</c:v>
                </c:pt>
                <c:pt idx="3">
                  <c:v>4222</c:v>
                </c:pt>
                <c:pt idx="4">
                  <c:v>51051</c:v>
                </c:pt>
                <c:pt idx="5">
                  <c:v>241555</c:v>
                </c:pt>
                <c:pt idx="6">
                  <c:v>6220</c:v>
                </c:pt>
                <c:pt idx="7">
                  <c:v>1066</c:v>
                </c:pt>
              </c:numCache>
            </c:numRef>
          </c:val>
          <c:extLst>
            <c:ext xmlns:c16="http://schemas.microsoft.com/office/drawing/2014/chart" uri="{C3380CC4-5D6E-409C-BE32-E72D297353CC}">
              <c16:uniqueId val="{00000010-DC2A-482F-9185-25BC496B40C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'Caract. Adolescentes'!$K$11</c:f>
              <c:strCache>
                <c:ptCount val="1"/>
                <c:pt idx="0">
                  <c:v>Nacional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Pt>
            <c:idx val="0"/>
            <c:invertIfNegative val="0"/>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6350" cap="flat" cmpd="sng" algn="ctr">
                <a:solidFill>
                  <a:schemeClr val="accent5"/>
                </a:solidFill>
                <a:prstDash val="solid"/>
                <a:miter lim="800000"/>
              </a:ln>
              <a:effectLst/>
            </c:spPr>
            <c:extLst>
              <c:ext xmlns:c16="http://schemas.microsoft.com/office/drawing/2014/chart" uri="{C3380CC4-5D6E-409C-BE32-E72D297353CC}">
                <c16:uniqueId val="{00000001-A9A0-4FB4-A14B-C289B1A345B3}"/>
              </c:ext>
            </c:extLst>
          </c:dPt>
          <c:dPt>
            <c:idx val="1"/>
            <c:invertIfNegative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6350" cap="flat" cmpd="sng" algn="ctr">
                <a:solidFill>
                  <a:schemeClr val="accent6"/>
                </a:solidFill>
                <a:prstDash val="solid"/>
                <a:miter lim="800000"/>
              </a:ln>
              <a:effectLst/>
            </c:spPr>
            <c:extLst>
              <c:ext xmlns:c16="http://schemas.microsoft.com/office/drawing/2014/chart" uri="{C3380CC4-5D6E-409C-BE32-E72D297353CC}">
                <c16:uniqueId val="{00000003-A9A0-4FB4-A14B-C289B1A345B3}"/>
              </c:ext>
            </c:extLst>
          </c:dPt>
          <c:dPt>
            <c:idx val="2"/>
            <c:invertIfNegative val="0"/>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a:effectLst/>
            </c:spPr>
            <c:extLst>
              <c:ext xmlns:c16="http://schemas.microsoft.com/office/drawing/2014/chart" uri="{C3380CC4-5D6E-409C-BE32-E72D297353CC}">
                <c16:uniqueId val="{00000005-A9A0-4FB4-A14B-C289B1A345B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'Caract. Adolescentes'!$L$10:$N$10</c:f>
              <c:numCache>
                <c:formatCode>General</c:formatCode>
                <c:ptCount val="3"/>
                <c:pt idx="0">
                  <c:v>2017</c:v>
                </c:pt>
                <c:pt idx="1">
                  <c:v>2018</c:v>
                </c:pt>
                <c:pt idx="2">
                  <c:v>2019</c:v>
                </c:pt>
              </c:numCache>
            </c:numRef>
          </c:cat>
          <c:val>
            <c:numRef>
              <c:f>'Caract. Adolescentes'!$L$11:$N$11</c:f>
              <c:numCache>
                <c:formatCode>_(* #,##0_);_(* \(#,##0\);_(* "-"??_);_(@_)</c:formatCode>
                <c:ptCount val="3"/>
                <c:pt idx="0">
                  <c:v>16961926.489927702</c:v>
                </c:pt>
                <c:pt idx="1">
                  <c:v>17223542.000001371</c:v>
                </c:pt>
                <c:pt idx="2">
                  <c:v>17454560.000000514</c:v>
                </c:pt>
              </c:numCache>
            </c:numRef>
          </c:val>
          <c:extLst>
            <c:ext xmlns:c16="http://schemas.microsoft.com/office/drawing/2014/chart" uri="{C3380CC4-5D6E-409C-BE32-E72D297353CC}">
              <c16:uniqueId val="{00000006-A9A0-4FB4-A14B-C289B1A345B3}"/>
            </c:ext>
          </c:extLst>
        </c:ser>
        <c:dLbls>
          <c:dLblPos val="inEnd"/>
          <c:showLegendKey val="0"/>
          <c:showVal val="1"/>
          <c:showCatName val="0"/>
          <c:showSerName val="0"/>
          <c:showPercent val="0"/>
          <c:showBubbleSize val="0"/>
        </c:dLbls>
        <c:gapWidth val="100"/>
        <c:overlap val="-24"/>
        <c:axId val="442448736"/>
        <c:axId val="442449296"/>
      </c:barChart>
      <c:catAx>
        <c:axId val="44244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49296"/>
        <c:crosses val="autoZero"/>
        <c:auto val="1"/>
        <c:lblAlgn val="ctr"/>
        <c:lblOffset val="100"/>
        <c:noMultiLvlLbl val="0"/>
      </c:catAx>
      <c:valAx>
        <c:axId val="442449296"/>
        <c:scaling>
          <c:orientation val="minMax"/>
          <c:min val="15800000"/>
        </c:scaling>
        <c:delete val="1"/>
        <c:axPos val="l"/>
        <c:numFmt formatCode="_(* #,##0_);_(* \(#,##0\);_(* &quot;-&quot;??_);_(@_)" sourceLinked="1"/>
        <c:majorTickMark val="none"/>
        <c:minorTickMark val="none"/>
        <c:tickLblPos val="nextTo"/>
        <c:crossAx val="44244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'Caract. Adolescentes'!$O$23</c:f>
              <c:strCache>
                <c:ptCount val="1"/>
                <c:pt idx="0">
                  <c:v>Porcentaje 2017</c:v>
                </c:pt>
              </c:strCache>
            </c:strRef>
          </c:tx>
          <c:invertIfNegative val="0"/>
          <c:dLbls>
            <c:spPr>
              <a:noFill/>
              <a:ln>
                <a:noFill/>
              </a:ln>
              <a:effectLst/>
            </c:spPr>
            <c:txPr>
              <a:bodyPr rot="-5400000" vert="horz" wrap="square" lIns="38100" tIns="19050" rIns="38100" bIns="19050" anchor="ctr">
                <a:spAutoFit/>
              </a:bodyPr>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'Caract. Adolescentes'!$K$24:$K$29</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'Caract. Adolescentes'!$O$24:$O$29</c:f>
              <c:numCache>
                <c:formatCode>0.00%</c:formatCode>
                <c:ptCount val="6"/>
                <c:pt idx="0">
                  <c:v>0.23708859519753625</c:v>
                </c:pt>
                <c:pt idx="1">
                  <c:v>0.12036451440496088</c:v>
                </c:pt>
                <c:pt idx="2">
                  <c:v>0.19624936970270848</c:v>
                </c:pt>
                <c:pt idx="3">
                  <c:v>0.21386630322240102</c:v>
                </c:pt>
                <c:pt idx="4">
                  <c:v>0.16094987981090081</c:v>
                </c:pt>
                <c:pt idx="5">
                  <c:v>7.1464127743678121E-2</c:v>
                </c:pt>
              </c:numCache>
            </c:numRef>
          </c:val>
          <c:extLst>
            <c:ext xmlns:c16="http://schemas.microsoft.com/office/drawing/2014/chart" uri="{C3380CC4-5D6E-409C-BE32-E72D297353CC}">
              <c16:uniqueId val="{00000000-4763-4880-8B36-F864C1903402}"/>
            </c:ext>
          </c:extLst>
        </c:ser>
        <c:ser>
          <c:idx val="1"/>
          <c:order val="1"/>
          <c:tx>
            <c:strRef>
              <c:f>'Caract. Adolescentes'!$P$23</c:f>
              <c:strCache>
                <c:ptCount val="1"/>
                <c:pt idx="0">
                  <c:v>Porcentaje 2018</c:v>
                </c:pt>
              </c:strCache>
            </c:strRef>
          </c:tx>
          <c:invertIfNegative val="0"/>
          <c:dLbls>
            <c:spPr>
              <a:noFill/>
              <a:ln>
                <a:noFill/>
              </a:ln>
              <a:effectLst/>
            </c:spPr>
            <c:txPr>
              <a:bodyPr rot="-5400000" vert="horz" wrap="square" lIns="38100" tIns="19050" rIns="38100" bIns="19050" anchor="ctr">
                <a:spAutoFit/>
              </a:bodyPr>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'Caract. Adolescentes'!$K$24:$K$29</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'Caract. Adolescentes'!$P$24:$P$29</c:f>
              <c:numCache>
                <c:formatCode>0.00%</c:formatCode>
                <c:ptCount val="6"/>
                <c:pt idx="0">
                  <c:v>0.21890027955964644</c:v>
                </c:pt>
                <c:pt idx="1">
                  <c:v>0.13255212860682303</c:v>
                </c:pt>
                <c:pt idx="2">
                  <c:v>0.18037447645512486</c:v>
                </c:pt>
                <c:pt idx="3">
                  <c:v>0.20949963901462104</c:v>
                </c:pt>
                <c:pt idx="4">
                  <c:v>0.16905623661995869</c:v>
                </c:pt>
                <c:pt idx="5">
                  <c:v>8.9607527387289582E-2</c:v>
                </c:pt>
              </c:numCache>
            </c:numRef>
          </c:val>
          <c:extLst>
            <c:ext xmlns:c16="http://schemas.microsoft.com/office/drawing/2014/chart" uri="{C3380CC4-5D6E-409C-BE32-E72D297353CC}">
              <c16:uniqueId val="{00000001-4763-4880-8B36-F864C1903402}"/>
            </c:ext>
          </c:extLst>
        </c:ser>
        <c:ser>
          <c:idx val="2"/>
          <c:order val="2"/>
          <c:tx>
            <c:strRef>
              <c:f>'Caract. Adolescentes'!$Q$23</c:f>
              <c:strCache>
                <c:ptCount val="1"/>
                <c:pt idx="0">
                  <c:v>Porcentaje 2019</c:v>
                </c:pt>
              </c:strCache>
            </c:strRef>
          </c:tx>
          <c:invertIfNegative val="0"/>
          <c:dLbls>
            <c:spPr>
              <a:noFill/>
              <a:ln>
                <a:noFill/>
              </a:ln>
              <a:effectLst/>
            </c:spPr>
            <c:txPr>
              <a:bodyPr rot="-5400000" vert="horz" wrap="square" lIns="38100" tIns="19050" rIns="38100" bIns="19050" anchor="ctr">
                <a:spAutoFit/>
              </a:bodyPr>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'Caract. Adolescentes'!$K$24:$K$29</c:f>
              <c:strCache>
                <c:ptCount val="6"/>
                <c:pt idx="0">
                  <c:v>Hasta los 11 años</c:v>
                </c:pt>
                <c:pt idx="1">
                  <c:v>De 12 a hasta los 17 años</c:v>
                </c:pt>
                <c:pt idx="2">
                  <c:v>De 18 a hasta los 29 años</c:v>
                </c:pt>
                <c:pt idx="3">
                  <c:v>De 30 a hasta los 45 años</c:v>
                </c:pt>
                <c:pt idx="4">
                  <c:v>De 46 a hasta los 64 años</c:v>
                </c:pt>
                <c:pt idx="5">
                  <c:v>mayores de 65 años</c:v>
                </c:pt>
              </c:strCache>
            </c:strRef>
          </c:cat>
          <c:val>
            <c:numRef>
              <c:f>'Caract. Adolescentes'!$Q$24:$Q$29</c:f>
              <c:numCache>
                <c:formatCode>0.00%</c:formatCode>
                <c:ptCount val="6"/>
                <c:pt idx="0">
                  <c:v>0.21904915046459075</c:v>
                </c:pt>
                <c:pt idx="1">
                  <c:v>0.13126565752172484</c:v>
                </c:pt>
                <c:pt idx="2">
                  <c:v>0.17637186919674894</c:v>
                </c:pt>
                <c:pt idx="3">
                  <c:v>0.2061746275407412</c:v>
                </c:pt>
                <c:pt idx="4">
                  <c:v>0.17509617443713718</c:v>
                </c:pt>
                <c:pt idx="5">
                  <c:v>9.2002187328871429E-2</c:v>
                </c:pt>
              </c:numCache>
            </c:numRef>
          </c:val>
          <c:extLst>
            <c:ext xmlns:c16="http://schemas.microsoft.com/office/drawing/2014/chart" uri="{C3380CC4-5D6E-409C-BE32-E72D297353CC}">
              <c16:uniqueId val="{00000002-4763-4880-8B36-F864C1903402}"/>
            </c:ext>
          </c:extLst>
        </c:ser>
        <c:dLbls>
          <c:showLegendKey val="0"/>
          <c:showVal val="0"/>
          <c:showCatName val="0"/>
          <c:showSerName val="0"/>
          <c:showPercent val="0"/>
          <c:showBubbleSize val="0"/>
        </c:dLbls>
        <c:gapWidth val="219"/>
        <c:overlap val="-27"/>
        <c:axId val="442452656"/>
        <c:axId val="442453216"/>
      </c:barChart>
      <c:catAx>
        <c:axId val="44245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crossAx val="442453216"/>
        <c:crosses val="autoZero"/>
        <c:auto val="1"/>
        <c:lblAlgn val="ctr"/>
        <c:lblOffset val="100"/>
        <c:noMultiLvlLbl val="0"/>
      </c:catAx>
      <c:valAx>
        <c:axId val="442453216"/>
        <c:scaling>
          <c:orientation val="minMax"/>
        </c:scaling>
        <c:delete val="1"/>
        <c:axPos val="l"/>
        <c:numFmt formatCode="0.00%" sourceLinked="1"/>
        <c:majorTickMark val="out"/>
        <c:minorTickMark val="none"/>
        <c:tickLblPos val="nextTo"/>
        <c:crossAx val="442452656"/>
        <c:crosses val="autoZero"/>
        <c:crossBetween val="between"/>
      </c:valAx>
      <c:spPr>
        <a:noFill/>
        <a:ln w="25400">
          <a:noFill/>
        </a:ln>
      </c:spPr>
    </c:plotArea>
    <c:legend>
      <c:legendPos val="b"/>
      <c:layout>
        <c:manualLayout>
          <c:xMode val="edge"/>
          <c:yMode val="edge"/>
          <c:x val="0.27079055628790227"/>
          <c:y val="0.86967642558193736"/>
          <c:w val="0.43996147128926416"/>
          <c:h val="8.249009414363743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aramond" panose="02020404030301010803" pitchFamily="18" charset="0"/>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'[2]2'!$K$10</c:f>
              <c:strCache>
                <c:ptCount val="1"/>
                <c:pt idx="0">
                  <c:v>Nacional</c:v>
                </c:pt>
              </c:strCache>
            </c:strRef>
          </c:cat>
          <c:val>
            <c:numRef>
              <c:f>'[2]2'!$L$10</c:f>
              <c:numCache>
                <c:formatCode>General</c:formatCode>
                <c:ptCount val="1"/>
                <c:pt idx="0">
                  <c:v>114</c:v>
                </c:pt>
              </c:numCache>
            </c:numRef>
          </c:val>
          <c:extLst>
            <c:ext xmlns:c16="http://schemas.microsoft.com/office/drawing/2014/chart" uri="{C3380CC4-5D6E-409C-BE32-E72D297353CC}">
              <c16:uniqueId val="{00000000-75A8-4D77-A953-7D377B5B7410}"/>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'[2]2'!$K$10</c:f>
              <c:strCache>
                <c:ptCount val="1"/>
                <c:pt idx="0">
                  <c:v>Nacional</c:v>
                </c:pt>
              </c:strCache>
            </c:strRef>
          </c:cat>
          <c:val>
            <c:numRef>
              <c:f>'[2]2'!$M$10</c:f>
              <c:numCache>
                <c:formatCode>General</c:formatCode>
                <c:ptCount val="1"/>
                <c:pt idx="0">
                  <c:v>139</c:v>
                </c:pt>
              </c:numCache>
            </c:numRef>
          </c:val>
          <c:extLst>
            <c:ext xmlns:c16="http://schemas.microsoft.com/office/drawing/2014/chart" uri="{C3380CC4-5D6E-409C-BE32-E72D297353CC}">
              <c16:uniqueId val="{00000001-75A8-4D77-A953-7D377B5B7410}"/>
            </c:ext>
          </c:extLst>
        </c:ser>
        <c:dLbls>
          <c:showLegendKey val="0"/>
          <c:showVal val="0"/>
          <c:showCatName val="0"/>
          <c:showSerName val="0"/>
          <c:showPercent val="0"/>
          <c:showBubbleSize val="0"/>
        </c:dLbls>
        <c:gapWidth val="100"/>
        <c:overlap val="-24"/>
        <c:axId val="442456576"/>
        <c:axId val="442457136"/>
      </c:barChart>
      <c:catAx>
        <c:axId val="44245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57136"/>
        <c:crosses val="autoZero"/>
        <c:auto val="1"/>
        <c:lblAlgn val="ctr"/>
        <c:lblOffset val="100"/>
        <c:noMultiLvlLbl val="0"/>
      </c:catAx>
      <c:valAx>
        <c:axId val="442457136"/>
        <c:scaling>
          <c:orientation val="minMax"/>
        </c:scaling>
        <c:delete val="1"/>
        <c:axPos val="l"/>
        <c:numFmt formatCode="General" sourceLinked="1"/>
        <c:majorTickMark val="out"/>
        <c:minorTickMark val="none"/>
        <c:tickLblPos val="nextTo"/>
        <c:crossAx val="44245657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'[2]2'!$K$11:$K$14</c:f>
              <c:strCache>
                <c:ptCount val="4"/>
                <c:pt idx="0">
                  <c:v>Urbana</c:v>
                </c:pt>
                <c:pt idx="1">
                  <c:v>Rural</c:v>
                </c:pt>
                <c:pt idx="2">
                  <c:v>Hombre</c:v>
                </c:pt>
                <c:pt idx="3">
                  <c:v>Mujer</c:v>
                </c:pt>
              </c:strCache>
            </c:strRef>
          </c:cat>
          <c:val>
            <c:numRef>
              <c:f>'[2]2'!$L$11:$L$14</c:f>
              <c:numCache>
                <c:formatCode>General</c:formatCode>
                <c:ptCount val="4"/>
                <c:pt idx="0">
                  <c:v>80</c:v>
                </c:pt>
                <c:pt idx="1">
                  <c:v>34</c:v>
                </c:pt>
                <c:pt idx="2">
                  <c:v>4</c:v>
                </c:pt>
                <c:pt idx="3">
                  <c:v>110</c:v>
                </c:pt>
              </c:numCache>
            </c:numRef>
          </c:val>
          <c:extLst>
            <c:ext xmlns:c16="http://schemas.microsoft.com/office/drawing/2014/chart" uri="{C3380CC4-5D6E-409C-BE32-E72D297353CC}">
              <c16:uniqueId val="{00000000-0311-49DA-9EC1-8791F5E2638A}"/>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'[2]2'!$K$11:$K$14</c:f>
              <c:strCache>
                <c:ptCount val="4"/>
                <c:pt idx="0">
                  <c:v>Urbana</c:v>
                </c:pt>
                <c:pt idx="1">
                  <c:v>Rural</c:v>
                </c:pt>
                <c:pt idx="2">
                  <c:v>Hombre</c:v>
                </c:pt>
                <c:pt idx="3">
                  <c:v>Mujer</c:v>
                </c:pt>
              </c:strCache>
            </c:strRef>
          </c:cat>
          <c:val>
            <c:numRef>
              <c:f>'[2]2'!$M$11:$M$14</c:f>
              <c:numCache>
                <c:formatCode>General</c:formatCode>
                <c:ptCount val="4"/>
                <c:pt idx="0">
                  <c:v>101</c:v>
                </c:pt>
                <c:pt idx="1">
                  <c:v>38</c:v>
                </c:pt>
                <c:pt idx="2">
                  <c:v>10</c:v>
                </c:pt>
                <c:pt idx="3">
                  <c:v>129</c:v>
                </c:pt>
              </c:numCache>
            </c:numRef>
          </c:val>
          <c:extLst>
            <c:ext xmlns:c16="http://schemas.microsoft.com/office/drawing/2014/chart" uri="{C3380CC4-5D6E-409C-BE32-E72D297353CC}">
              <c16:uniqueId val="{00000001-0311-49DA-9EC1-8791F5E2638A}"/>
            </c:ext>
          </c:extLst>
        </c:ser>
        <c:dLbls>
          <c:showLegendKey val="0"/>
          <c:showVal val="0"/>
          <c:showCatName val="0"/>
          <c:showSerName val="0"/>
          <c:showPercent val="0"/>
          <c:showBubbleSize val="0"/>
        </c:dLbls>
        <c:gapWidth val="100"/>
        <c:overlap val="-24"/>
        <c:axId val="442460496"/>
        <c:axId val="442461056"/>
      </c:barChart>
      <c:catAx>
        <c:axId val="44246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61056"/>
        <c:crosses val="autoZero"/>
        <c:auto val="1"/>
        <c:lblAlgn val="ctr"/>
        <c:lblOffset val="100"/>
        <c:noMultiLvlLbl val="0"/>
      </c:catAx>
      <c:valAx>
        <c:axId val="442461056"/>
        <c:scaling>
          <c:orientation val="minMax"/>
        </c:scaling>
        <c:delete val="1"/>
        <c:axPos val="l"/>
        <c:numFmt formatCode="General" sourceLinked="1"/>
        <c:majorTickMark val="out"/>
        <c:minorTickMark val="none"/>
        <c:tickLblPos val="nextTo"/>
        <c:crossAx val="44246049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774730189768E-2"/>
          <c:y val="8.6351706036745426E-2"/>
          <c:w val="0.94971819525358636"/>
          <c:h val="0.48903737032870892"/>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'[2]2'!$K$15:$K$23</c:f>
              <c:strCache>
                <c:ptCount val="9"/>
                <c:pt idx="0">
                  <c:v>Indigena</c:v>
                </c:pt>
                <c:pt idx="1">
                  <c:v>Afroecuatoriana/ Afrodescendiente/Negra</c:v>
                </c:pt>
                <c:pt idx="2">
                  <c:v>Negra</c:v>
                </c:pt>
                <c:pt idx="3">
                  <c:v>Mulata</c:v>
                </c:pt>
                <c:pt idx="4">
                  <c:v>Montubia</c:v>
                </c:pt>
                <c:pt idx="5">
                  <c:v>Mestiza</c:v>
                </c:pt>
                <c:pt idx="6">
                  <c:v>Blanca</c:v>
                </c:pt>
                <c:pt idx="7">
                  <c:v>Otra</c:v>
                </c:pt>
                <c:pt idx="8">
                  <c:v>Sin información</c:v>
                </c:pt>
              </c:strCache>
            </c:strRef>
          </c:cat>
          <c:val>
            <c:numRef>
              <c:f>'[2]2'!$L$15:$L$23</c:f>
              <c:numCache>
                <c:formatCode>General</c:formatCode>
                <c:ptCount val="9"/>
                <c:pt idx="0">
                  <c:v>19</c:v>
                </c:pt>
                <c:pt idx="1">
                  <c:v>0</c:v>
                </c:pt>
                <c:pt idx="2">
                  <c:v>0</c:v>
                </c:pt>
                <c:pt idx="3">
                  <c:v>0</c:v>
                </c:pt>
                <c:pt idx="4">
                  <c:v>0</c:v>
                </c:pt>
                <c:pt idx="5">
                  <c:v>91</c:v>
                </c:pt>
                <c:pt idx="6">
                  <c:v>0</c:v>
                </c:pt>
                <c:pt idx="7">
                  <c:v>1</c:v>
                </c:pt>
                <c:pt idx="8">
                  <c:v>3</c:v>
                </c:pt>
              </c:numCache>
            </c:numRef>
          </c:val>
          <c:extLst>
            <c:ext xmlns:c16="http://schemas.microsoft.com/office/drawing/2014/chart" uri="{C3380CC4-5D6E-409C-BE32-E72D297353CC}">
              <c16:uniqueId val="{00000000-741D-4D99-82B5-921FB322CB0B}"/>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'[2]2'!$K$15:$K$23</c:f>
              <c:strCache>
                <c:ptCount val="9"/>
                <c:pt idx="0">
                  <c:v>Indigena</c:v>
                </c:pt>
                <c:pt idx="1">
                  <c:v>Afroecuatoriana/ Afrodescendiente/Negra</c:v>
                </c:pt>
                <c:pt idx="2">
                  <c:v>Negra</c:v>
                </c:pt>
                <c:pt idx="3">
                  <c:v>Mulata</c:v>
                </c:pt>
                <c:pt idx="4">
                  <c:v>Montubia</c:v>
                </c:pt>
                <c:pt idx="5">
                  <c:v>Mestiza</c:v>
                </c:pt>
                <c:pt idx="6">
                  <c:v>Blanca</c:v>
                </c:pt>
                <c:pt idx="7">
                  <c:v>Otra</c:v>
                </c:pt>
                <c:pt idx="8">
                  <c:v>Sin información</c:v>
                </c:pt>
              </c:strCache>
            </c:strRef>
          </c:cat>
          <c:val>
            <c:numRef>
              <c:f>'[2]2'!$M$15:$M$23</c:f>
              <c:numCache>
                <c:formatCode>General</c:formatCode>
                <c:ptCount val="9"/>
                <c:pt idx="0">
                  <c:v>15</c:v>
                </c:pt>
                <c:pt idx="1">
                  <c:v>0</c:v>
                </c:pt>
                <c:pt idx="2">
                  <c:v>0</c:v>
                </c:pt>
                <c:pt idx="3">
                  <c:v>0</c:v>
                </c:pt>
                <c:pt idx="4">
                  <c:v>0</c:v>
                </c:pt>
                <c:pt idx="5">
                  <c:v>121</c:v>
                </c:pt>
                <c:pt idx="6">
                  <c:v>0</c:v>
                </c:pt>
                <c:pt idx="7">
                  <c:v>2</c:v>
                </c:pt>
                <c:pt idx="8">
                  <c:v>1</c:v>
                </c:pt>
              </c:numCache>
            </c:numRef>
          </c:val>
          <c:extLst>
            <c:ext xmlns:c16="http://schemas.microsoft.com/office/drawing/2014/chart" uri="{C3380CC4-5D6E-409C-BE32-E72D297353CC}">
              <c16:uniqueId val="{00000001-741D-4D99-82B5-921FB322CB0B}"/>
            </c:ext>
          </c:extLst>
        </c:ser>
        <c:dLbls>
          <c:showLegendKey val="0"/>
          <c:showVal val="0"/>
          <c:showCatName val="0"/>
          <c:showSerName val="0"/>
          <c:showPercent val="0"/>
          <c:showBubbleSize val="0"/>
        </c:dLbls>
        <c:gapWidth val="100"/>
        <c:overlap val="-24"/>
        <c:axId val="442464416"/>
        <c:axId val="442464976"/>
      </c:barChart>
      <c:catAx>
        <c:axId val="44246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64976"/>
        <c:crosses val="autoZero"/>
        <c:auto val="1"/>
        <c:lblAlgn val="ctr"/>
        <c:lblOffset val="100"/>
        <c:noMultiLvlLbl val="0"/>
      </c:catAx>
      <c:valAx>
        <c:axId val="442464976"/>
        <c:scaling>
          <c:orientation val="minMax"/>
        </c:scaling>
        <c:delete val="1"/>
        <c:axPos val="l"/>
        <c:numFmt formatCode="General" sourceLinked="1"/>
        <c:majorTickMark val="out"/>
        <c:minorTickMark val="none"/>
        <c:tickLblPos val="nextTo"/>
        <c:crossAx val="44246441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'[2]2'!$K$24:$K$27</c:f>
              <c:strCache>
                <c:ptCount val="4"/>
                <c:pt idx="0">
                  <c:v>Azuay</c:v>
                </c:pt>
                <c:pt idx="1">
                  <c:v>Guayas</c:v>
                </c:pt>
                <c:pt idx="2">
                  <c:v>Pichincha</c:v>
                </c:pt>
                <c:pt idx="3">
                  <c:v>Tungurahua</c:v>
                </c:pt>
              </c:strCache>
            </c:strRef>
          </c:cat>
          <c:val>
            <c:numRef>
              <c:f>'[2]2'!$L$24:$L$27</c:f>
              <c:numCache>
                <c:formatCode>General</c:formatCode>
                <c:ptCount val="4"/>
                <c:pt idx="0">
                  <c:v>10</c:v>
                </c:pt>
                <c:pt idx="1">
                  <c:v>1</c:v>
                </c:pt>
                <c:pt idx="2">
                  <c:v>11</c:v>
                </c:pt>
                <c:pt idx="3">
                  <c:v>35</c:v>
                </c:pt>
              </c:numCache>
            </c:numRef>
          </c:val>
          <c:extLst>
            <c:ext xmlns:c16="http://schemas.microsoft.com/office/drawing/2014/chart" uri="{C3380CC4-5D6E-409C-BE32-E72D297353CC}">
              <c16:uniqueId val="{00000000-806E-4E56-957B-961CD1E1ABB4}"/>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'[2]2'!$K$24:$K$27</c:f>
              <c:strCache>
                <c:ptCount val="4"/>
                <c:pt idx="0">
                  <c:v>Azuay</c:v>
                </c:pt>
                <c:pt idx="1">
                  <c:v>Guayas</c:v>
                </c:pt>
                <c:pt idx="2">
                  <c:v>Pichincha</c:v>
                </c:pt>
                <c:pt idx="3">
                  <c:v>Tungurahua</c:v>
                </c:pt>
              </c:strCache>
            </c:strRef>
          </c:cat>
          <c:val>
            <c:numRef>
              <c:f>'[2]2'!$M$24:$M$27</c:f>
              <c:numCache>
                <c:formatCode>General</c:formatCode>
                <c:ptCount val="4"/>
                <c:pt idx="0">
                  <c:v>12</c:v>
                </c:pt>
                <c:pt idx="1">
                  <c:v>7</c:v>
                </c:pt>
                <c:pt idx="2">
                  <c:v>9</c:v>
                </c:pt>
                <c:pt idx="3">
                  <c:v>42</c:v>
                </c:pt>
              </c:numCache>
            </c:numRef>
          </c:val>
          <c:extLst>
            <c:ext xmlns:c16="http://schemas.microsoft.com/office/drawing/2014/chart" uri="{C3380CC4-5D6E-409C-BE32-E72D297353CC}">
              <c16:uniqueId val="{00000001-806E-4E56-957B-961CD1E1ABB4}"/>
            </c:ext>
          </c:extLst>
        </c:ser>
        <c:dLbls>
          <c:showLegendKey val="0"/>
          <c:showVal val="0"/>
          <c:showCatName val="0"/>
          <c:showSerName val="0"/>
          <c:showPercent val="0"/>
          <c:showBubbleSize val="0"/>
        </c:dLbls>
        <c:gapWidth val="100"/>
        <c:overlap val="-24"/>
        <c:axId val="442468336"/>
        <c:axId val="442468896"/>
      </c:barChart>
      <c:catAx>
        <c:axId val="44246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68896"/>
        <c:crosses val="autoZero"/>
        <c:auto val="1"/>
        <c:lblAlgn val="ctr"/>
        <c:lblOffset val="100"/>
        <c:noMultiLvlLbl val="0"/>
      </c:catAx>
      <c:valAx>
        <c:axId val="442468896"/>
        <c:scaling>
          <c:orientation val="minMax"/>
        </c:scaling>
        <c:delete val="1"/>
        <c:axPos val="l"/>
        <c:numFmt formatCode="General" sourceLinked="1"/>
        <c:majorTickMark val="out"/>
        <c:minorTickMark val="none"/>
        <c:tickLblPos val="nextTo"/>
        <c:crossAx val="442468336"/>
        <c:crosses val="autoZero"/>
        <c:crossBetween val="between"/>
      </c:valAx>
      <c:spPr>
        <a:noFill/>
        <a:ln w="25400">
          <a:noFill/>
        </a:ln>
      </c:spPr>
    </c:plotArea>
    <c:legend>
      <c:legendPos val="r"/>
      <c:layout>
        <c:manualLayout>
          <c:xMode val="edge"/>
          <c:yMode val="edge"/>
          <c:x val="0.2210115377806513"/>
          <c:y val="0.90464686838003128"/>
          <c:w val="0.55094588249782561"/>
          <c:h val="9.455267330162409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92887121920758E-2"/>
          <c:y val="6.0144211945882459E-2"/>
          <c:w val="0.92460880932208223"/>
          <c:h val="0.74029929960412399"/>
        </c:manualLayout>
      </c:layout>
      <c:barChart>
        <c:barDir val="bar"/>
        <c:grouping val="clustered"/>
        <c:varyColors val="0"/>
        <c:ser>
          <c:idx val="0"/>
          <c:order val="0"/>
          <c:tx>
            <c:strRef>
              <c:f>TI_dic2018!$C$7</c:f>
              <c:strCache>
                <c:ptCount val="1"/>
                <c:pt idx="0">
                  <c:v>De 5 a 17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TI_dic2018!$B$37:$B$58</c:f>
              <c:strCache>
                <c:ptCount val="22"/>
                <c:pt idx="0">
                  <c:v>Agricultura, ganadería caza y silvicultura y pesca</c:v>
                </c:pt>
                <c:pt idx="1">
                  <c:v>Explotación de minas y canteras</c:v>
                </c:pt>
                <c:pt idx="2">
                  <c:v>Industrias manufactureras</c:v>
                </c:pt>
                <c:pt idx="3">
                  <c:v>Suministros de electricidad, gas, aire acondicionado</c:v>
                </c:pt>
                <c:pt idx="4">
                  <c:v>Distribución de agua, alcantarillado</c:v>
                </c:pt>
                <c:pt idx="5">
                  <c:v>Construcción</c:v>
                </c:pt>
                <c:pt idx="6">
                  <c:v>Comercio, reparación vehículos</c:v>
                </c:pt>
                <c:pt idx="7">
                  <c:v>Transporte y almacenamiento</c:v>
                </c:pt>
                <c:pt idx="8">
                  <c:v>Actividades de alojamiento y servicios de comida</c:v>
                </c:pt>
                <c:pt idx="9">
                  <c:v>Información y comunicación</c:v>
                </c:pt>
                <c:pt idx="10">
                  <c:v>Actividades financieras y de seguros</c:v>
                </c:pt>
                <c:pt idx="11">
                  <c:v>Actividades inmobiliarias</c:v>
                </c:pt>
                <c:pt idx="12">
                  <c:v>Actividades profesionales, científicas y técnicas</c:v>
                </c:pt>
                <c:pt idx="13">
                  <c:v>Actividades y servicios administrativos y de apoyo</c:v>
                </c:pt>
                <c:pt idx="14">
                  <c:v>Administración pública, defensa y seguridad social</c:v>
                </c:pt>
                <c:pt idx="15">
                  <c:v>Enseñanza</c:v>
                </c:pt>
                <c:pt idx="16">
                  <c:v>Actividades, servicios sociales y de salud</c:v>
                </c:pt>
                <c:pt idx="17">
                  <c:v>Artes, entretenimiento y recreación</c:v>
                </c:pt>
                <c:pt idx="18">
                  <c:v>Otras actividades de servicios</c:v>
                </c:pt>
                <c:pt idx="19">
                  <c:v>Actividades en hogares privados con servicio doméstico</c:v>
                </c:pt>
                <c:pt idx="20">
                  <c:v>Actividades de organizaciones extraterritoriales</c:v>
                </c:pt>
                <c:pt idx="21">
                  <c:v>No especificado</c:v>
                </c:pt>
              </c:strCache>
            </c:strRef>
          </c:cat>
          <c:val>
            <c:numRef>
              <c:f>TI_dic2018!$E$37:$E$58</c:f>
              <c:numCache>
                <c:formatCode>0.00</c:formatCode>
                <c:ptCount val="22"/>
                <c:pt idx="0">
                  <c:v>78.522049999999993</c:v>
                </c:pt>
                <c:pt idx="2">
                  <c:v>8.8033657999999999</c:v>
                </c:pt>
                <c:pt idx="5">
                  <c:v>5.9172210000000003E-2</c:v>
                </c:pt>
                <c:pt idx="6">
                  <c:v>6.6424069000000001</c:v>
                </c:pt>
                <c:pt idx="7">
                  <c:v>0.19889163000000001</c:v>
                </c:pt>
                <c:pt idx="8">
                  <c:v>2.2052727999999999</c:v>
                </c:pt>
                <c:pt idx="9">
                  <c:v>0.45096005</c:v>
                </c:pt>
                <c:pt idx="13">
                  <c:v>0.60397365999999997</c:v>
                </c:pt>
                <c:pt idx="18">
                  <c:v>0.55027552999999996</c:v>
                </c:pt>
                <c:pt idx="19">
                  <c:v>6.6470989999999994E-2</c:v>
                </c:pt>
              </c:numCache>
            </c:numRef>
          </c:val>
          <c:extLst>
            <c:ext xmlns:c16="http://schemas.microsoft.com/office/drawing/2014/chart" uri="{C3380CC4-5D6E-409C-BE32-E72D297353CC}">
              <c16:uniqueId val="{00000000-6649-496D-AB37-9FBE4B60AF9C}"/>
            </c:ext>
          </c:extLst>
        </c:ser>
        <c:ser>
          <c:idx val="1"/>
          <c:order val="1"/>
          <c:tx>
            <c:strRef>
              <c:f>TI_dic2018!$G$7</c:f>
              <c:strCache>
                <c:ptCount val="1"/>
                <c:pt idx="0">
                  <c:v>De 5 a 14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TI_dic2018!$B$37:$B$58</c:f>
              <c:strCache>
                <c:ptCount val="22"/>
                <c:pt idx="0">
                  <c:v>Agricultura, ganadería caza y silvicultura y pesca</c:v>
                </c:pt>
                <c:pt idx="1">
                  <c:v>Explotación de minas y canteras</c:v>
                </c:pt>
                <c:pt idx="2">
                  <c:v>Industrias manufactureras</c:v>
                </c:pt>
                <c:pt idx="3">
                  <c:v>Suministros de electricidad, gas, aire acondicionado</c:v>
                </c:pt>
                <c:pt idx="4">
                  <c:v>Distribución de agua, alcantarillado</c:v>
                </c:pt>
                <c:pt idx="5">
                  <c:v>Construcción</c:v>
                </c:pt>
                <c:pt idx="6">
                  <c:v>Comercio, reparación vehículos</c:v>
                </c:pt>
                <c:pt idx="7">
                  <c:v>Transporte y almacenamiento</c:v>
                </c:pt>
                <c:pt idx="8">
                  <c:v>Actividades de alojamiento y servicios de comida</c:v>
                </c:pt>
                <c:pt idx="9">
                  <c:v>Información y comunicación</c:v>
                </c:pt>
                <c:pt idx="10">
                  <c:v>Actividades financieras y de seguros</c:v>
                </c:pt>
                <c:pt idx="11">
                  <c:v>Actividades inmobiliarias</c:v>
                </c:pt>
                <c:pt idx="12">
                  <c:v>Actividades profesionales, científicas y técnicas</c:v>
                </c:pt>
                <c:pt idx="13">
                  <c:v>Actividades y servicios administrativos y de apoyo</c:v>
                </c:pt>
                <c:pt idx="14">
                  <c:v>Administración pública, defensa y seguridad social</c:v>
                </c:pt>
                <c:pt idx="15">
                  <c:v>Enseñanza</c:v>
                </c:pt>
                <c:pt idx="16">
                  <c:v>Actividades, servicios sociales y de salud</c:v>
                </c:pt>
                <c:pt idx="17">
                  <c:v>Artes, entretenimiento y recreación</c:v>
                </c:pt>
                <c:pt idx="18">
                  <c:v>Otras actividades de servicios</c:v>
                </c:pt>
                <c:pt idx="19">
                  <c:v>Actividades en hogares privados con servicio doméstico</c:v>
                </c:pt>
                <c:pt idx="20">
                  <c:v>Actividades de organizaciones extraterritoriales</c:v>
                </c:pt>
                <c:pt idx="21">
                  <c:v>No especificado</c:v>
                </c:pt>
              </c:strCache>
            </c:strRef>
          </c:cat>
          <c:val>
            <c:numRef>
              <c:f>TI_dic2018!$I$37:$I$55</c:f>
              <c:numCache>
                <c:formatCode>0.00</c:formatCode>
                <c:ptCount val="19"/>
                <c:pt idx="0">
                  <c:v>84.798694999999995</c:v>
                </c:pt>
                <c:pt idx="2">
                  <c:v>8.3195294000000004</c:v>
                </c:pt>
                <c:pt idx="5">
                  <c:v>6.546515E-2</c:v>
                </c:pt>
                <c:pt idx="6">
                  <c:v>4.2606902</c:v>
                </c:pt>
                <c:pt idx="8">
                  <c:v>1.7472251999999999</c:v>
                </c:pt>
                <c:pt idx="9">
                  <c:v>0.23656725000000001</c:v>
                </c:pt>
                <c:pt idx="18">
                  <c:v>0.24549430999999999</c:v>
                </c:pt>
              </c:numCache>
            </c:numRef>
          </c:val>
          <c:extLst>
            <c:ext xmlns:c16="http://schemas.microsoft.com/office/drawing/2014/chart" uri="{C3380CC4-5D6E-409C-BE32-E72D297353CC}">
              <c16:uniqueId val="{00000001-6649-496D-AB37-9FBE4B60AF9C}"/>
            </c:ext>
          </c:extLst>
        </c:ser>
        <c:ser>
          <c:idx val="2"/>
          <c:order val="2"/>
          <c:tx>
            <c:strRef>
              <c:f>TI_dic2018!$K$7</c:f>
              <c:strCache>
                <c:ptCount val="1"/>
                <c:pt idx="0">
                  <c:v>De 15 a 17 años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TI_dic2018!$B$37:$B$58</c:f>
              <c:strCache>
                <c:ptCount val="22"/>
                <c:pt idx="0">
                  <c:v>Agricultura, ganadería caza y silvicultura y pesca</c:v>
                </c:pt>
                <c:pt idx="1">
                  <c:v>Explotación de minas y canteras</c:v>
                </c:pt>
                <c:pt idx="2">
                  <c:v>Industrias manufactureras</c:v>
                </c:pt>
                <c:pt idx="3">
                  <c:v>Suministros de electricidad, gas, aire acondicionado</c:v>
                </c:pt>
                <c:pt idx="4">
                  <c:v>Distribución de agua, alcantarillado</c:v>
                </c:pt>
                <c:pt idx="5">
                  <c:v>Construcción</c:v>
                </c:pt>
                <c:pt idx="6">
                  <c:v>Comercio, reparación vehículos</c:v>
                </c:pt>
                <c:pt idx="7">
                  <c:v>Transporte y almacenamiento</c:v>
                </c:pt>
                <c:pt idx="8">
                  <c:v>Actividades de alojamiento y servicios de comida</c:v>
                </c:pt>
                <c:pt idx="9">
                  <c:v>Información y comunicación</c:v>
                </c:pt>
                <c:pt idx="10">
                  <c:v>Actividades financieras y de seguros</c:v>
                </c:pt>
                <c:pt idx="11">
                  <c:v>Actividades inmobiliarias</c:v>
                </c:pt>
                <c:pt idx="12">
                  <c:v>Actividades profesionales, científicas y técnicas</c:v>
                </c:pt>
                <c:pt idx="13">
                  <c:v>Actividades y servicios administrativos y de apoyo</c:v>
                </c:pt>
                <c:pt idx="14">
                  <c:v>Administración pública, defensa y seguridad social</c:v>
                </c:pt>
                <c:pt idx="15">
                  <c:v>Enseñanza</c:v>
                </c:pt>
                <c:pt idx="16">
                  <c:v>Actividades, servicios sociales y de salud</c:v>
                </c:pt>
                <c:pt idx="17">
                  <c:v>Artes, entretenimiento y recreación</c:v>
                </c:pt>
                <c:pt idx="18">
                  <c:v>Otras actividades de servicios</c:v>
                </c:pt>
                <c:pt idx="19">
                  <c:v>Actividades en hogares privados con servicio doméstico</c:v>
                </c:pt>
                <c:pt idx="20">
                  <c:v>Actividades de organizaciones extraterritoriales</c:v>
                </c:pt>
                <c:pt idx="21">
                  <c:v>No especificado</c:v>
                </c:pt>
              </c:strCache>
            </c:strRef>
          </c:cat>
          <c:val>
            <c:numRef>
              <c:f>TI_dic2018!$M$37:$M$56</c:f>
              <c:numCache>
                <c:formatCode>0.00</c:formatCode>
                <c:ptCount val="20"/>
                <c:pt idx="0">
                  <c:v>71.567981000000003</c:v>
                </c:pt>
                <c:pt idx="2">
                  <c:v>9.3394215000000003</c:v>
                </c:pt>
                <c:pt idx="5">
                  <c:v>5.2200099999999999E-2</c:v>
                </c:pt>
                <c:pt idx="6">
                  <c:v>9.2811772000000001</c:v>
                </c:pt>
                <c:pt idx="7">
                  <c:v>0.41924919999999999</c:v>
                </c:pt>
                <c:pt idx="8">
                  <c:v>2.7127566000000001</c:v>
                </c:pt>
                <c:pt idx="9">
                  <c:v>0.68849179999999999</c:v>
                </c:pt>
                <c:pt idx="13">
                  <c:v>1.2731329</c:v>
                </c:pt>
                <c:pt idx="18">
                  <c:v>0.88850059000000003</c:v>
                </c:pt>
                <c:pt idx="19">
                  <c:v>0.14011604999999999</c:v>
                </c:pt>
              </c:numCache>
            </c:numRef>
          </c:val>
          <c:extLst>
            <c:ext xmlns:c16="http://schemas.microsoft.com/office/drawing/2014/chart" uri="{C3380CC4-5D6E-409C-BE32-E72D297353CC}">
              <c16:uniqueId val="{00000002-6649-496D-AB37-9FBE4B60AF9C}"/>
            </c:ext>
          </c:extLst>
        </c:ser>
        <c:dLbls>
          <c:showLegendKey val="0"/>
          <c:showVal val="0"/>
          <c:showCatName val="0"/>
          <c:showSerName val="0"/>
          <c:showPercent val="0"/>
          <c:showBubbleSize val="0"/>
        </c:dLbls>
        <c:gapWidth val="219"/>
        <c:axId val="380041488"/>
        <c:axId val="380042048"/>
      </c:barChart>
      <c:catAx>
        <c:axId val="380041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S"/>
          </a:p>
        </c:txPr>
        <c:crossAx val="380042048"/>
        <c:crosses val="autoZero"/>
        <c:auto val="1"/>
        <c:lblAlgn val="ctr"/>
        <c:lblOffset val="100"/>
        <c:noMultiLvlLbl val="0"/>
      </c:catAx>
      <c:valAx>
        <c:axId val="380042048"/>
        <c:scaling>
          <c:orientation val="minMax"/>
        </c:scaling>
        <c:delete val="0"/>
        <c:axPos val="b"/>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041488"/>
        <c:crosses val="autoZero"/>
        <c:crossBetween val="between"/>
      </c:valAx>
      <c:spPr>
        <a:noFill/>
        <a:ln>
          <a:noFill/>
        </a:ln>
        <a:effectLst/>
      </c:spPr>
    </c:plotArea>
    <c:legend>
      <c:legendPos val="t"/>
      <c:layout>
        <c:manualLayout>
          <c:xMode val="edge"/>
          <c:yMode val="edge"/>
          <c:x val="0.34800997309811355"/>
          <c:y val="0.91359725061991559"/>
          <c:w val="0.29724157109502697"/>
          <c:h val="4.13099586541890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'[2]2'!$K$28:$K$31</c:f>
              <c:strCache>
                <c:ptCount val="4"/>
                <c:pt idx="0">
                  <c:v>Cuenca</c:v>
                </c:pt>
                <c:pt idx="1">
                  <c:v>Guayaquil</c:v>
                </c:pt>
                <c:pt idx="2">
                  <c:v>Quito</c:v>
                </c:pt>
                <c:pt idx="3">
                  <c:v>Ambato</c:v>
                </c:pt>
              </c:strCache>
            </c:strRef>
          </c:cat>
          <c:val>
            <c:numRef>
              <c:f>'[2]2'!$L$28:$L$31</c:f>
              <c:numCache>
                <c:formatCode>General</c:formatCode>
                <c:ptCount val="4"/>
                <c:pt idx="0">
                  <c:v>7</c:v>
                </c:pt>
                <c:pt idx="1">
                  <c:v>1</c:v>
                </c:pt>
                <c:pt idx="2">
                  <c:v>11</c:v>
                </c:pt>
                <c:pt idx="3">
                  <c:v>32</c:v>
                </c:pt>
              </c:numCache>
            </c:numRef>
          </c:val>
          <c:extLst>
            <c:ext xmlns:c16="http://schemas.microsoft.com/office/drawing/2014/chart" uri="{C3380CC4-5D6E-409C-BE32-E72D297353CC}">
              <c16:uniqueId val="{00000000-7B41-4EB2-A9DF-C7AAFE61E6EE}"/>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'[2]2'!$K$28:$K$31</c:f>
              <c:strCache>
                <c:ptCount val="4"/>
                <c:pt idx="0">
                  <c:v>Cuenca</c:v>
                </c:pt>
                <c:pt idx="1">
                  <c:v>Guayaquil</c:v>
                </c:pt>
                <c:pt idx="2">
                  <c:v>Quito</c:v>
                </c:pt>
                <c:pt idx="3">
                  <c:v>Ambato</c:v>
                </c:pt>
              </c:strCache>
            </c:strRef>
          </c:cat>
          <c:val>
            <c:numRef>
              <c:f>'[2]2'!$M$28:$M$31</c:f>
              <c:numCache>
                <c:formatCode>General</c:formatCode>
                <c:ptCount val="4"/>
                <c:pt idx="0">
                  <c:v>6</c:v>
                </c:pt>
                <c:pt idx="1">
                  <c:v>6</c:v>
                </c:pt>
                <c:pt idx="2">
                  <c:v>7</c:v>
                </c:pt>
                <c:pt idx="3">
                  <c:v>28</c:v>
                </c:pt>
              </c:numCache>
            </c:numRef>
          </c:val>
          <c:extLst>
            <c:ext xmlns:c16="http://schemas.microsoft.com/office/drawing/2014/chart" uri="{C3380CC4-5D6E-409C-BE32-E72D297353CC}">
              <c16:uniqueId val="{00000001-7B41-4EB2-A9DF-C7AAFE61E6EE}"/>
            </c:ext>
          </c:extLst>
        </c:ser>
        <c:dLbls>
          <c:showLegendKey val="0"/>
          <c:showVal val="0"/>
          <c:showCatName val="0"/>
          <c:showSerName val="0"/>
          <c:showPercent val="0"/>
          <c:showBubbleSize val="0"/>
        </c:dLbls>
        <c:gapWidth val="100"/>
        <c:overlap val="-24"/>
        <c:axId val="442472256"/>
        <c:axId val="442472816"/>
      </c:barChart>
      <c:catAx>
        <c:axId val="4424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72816"/>
        <c:crosses val="autoZero"/>
        <c:auto val="1"/>
        <c:lblAlgn val="ctr"/>
        <c:lblOffset val="100"/>
        <c:noMultiLvlLbl val="0"/>
      </c:catAx>
      <c:valAx>
        <c:axId val="442472816"/>
        <c:scaling>
          <c:orientation val="minMax"/>
        </c:scaling>
        <c:delete val="1"/>
        <c:axPos val="l"/>
        <c:numFmt formatCode="General" sourceLinked="1"/>
        <c:majorTickMark val="out"/>
        <c:minorTickMark val="none"/>
        <c:tickLblPos val="nextTo"/>
        <c:crossAx val="44247225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'[2]2'!$K$44</c:f>
              <c:strCache>
                <c:ptCount val="1"/>
                <c:pt idx="0">
                  <c:v>Nacional</c:v>
                </c:pt>
              </c:strCache>
            </c:strRef>
          </c:cat>
          <c:val>
            <c:numRef>
              <c:f>'[2]2'!$L$44</c:f>
              <c:numCache>
                <c:formatCode>General</c:formatCode>
                <c:ptCount val="1"/>
                <c:pt idx="0">
                  <c:v>481</c:v>
                </c:pt>
              </c:numCache>
            </c:numRef>
          </c:val>
          <c:extLst>
            <c:ext xmlns:c16="http://schemas.microsoft.com/office/drawing/2014/chart" uri="{C3380CC4-5D6E-409C-BE32-E72D297353CC}">
              <c16:uniqueId val="{00000000-4B0C-4ECE-8758-83D54299F3E1}"/>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'[2]2'!$K$44</c:f>
              <c:strCache>
                <c:ptCount val="1"/>
                <c:pt idx="0">
                  <c:v>Nacional</c:v>
                </c:pt>
              </c:strCache>
            </c:strRef>
          </c:cat>
          <c:val>
            <c:numRef>
              <c:f>'[2]2'!$M$44</c:f>
              <c:numCache>
                <c:formatCode>General</c:formatCode>
                <c:ptCount val="1"/>
                <c:pt idx="0">
                  <c:v>471</c:v>
                </c:pt>
              </c:numCache>
            </c:numRef>
          </c:val>
          <c:extLst>
            <c:ext xmlns:c16="http://schemas.microsoft.com/office/drawing/2014/chart" uri="{C3380CC4-5D6E-409C-BE32-E72D297353CC}">
              <c16:uniqueId val="{00000001-4B0C-4ECE-8758-83D54299F3E1}"/>
            </c:ext>
          </c:extLst>
        </c:ser>
        <c:dLbls>
          <c:showLegendKey val="0"/>
          <c:showVal val="0"/>
          <c:showCatName val="0"/>
          <c:showSerName val="0"/>
          <c:showPercent val="0"/>
          <c:showBubbleSize val="0"/>
        </c:dLbls>
        <c:gapWidth val="100"/>
        <c:overlap val="-24"/>
        <c:axId val="442476176"/>
        <c:axId val="442476736"/>
      </c:barChart>
      <c:catAx>
        <c:axId val="44247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76736"/>
        <c:crosses val="autoZero"/>
        <c:auto val="1"/>
        <c:lblAlgn val="ctr"/>
        <c:lblOffset val="100"/>
        <c:noMultiLvlLbl val="0"/>
      </c:catAx>
      <c:valAx>
        <c:axId val="442476736"/>
        <c:scaling>
          <c:orientation val="minMax"/>
        </c:scaling>
        <c:delete val="1"/>
        <c:axPos val="l"/>
        <c:numFmt formatCode="General" sourceLinked="1"/>
        <c:majorTickMark val="out"/>
        <c:minorTickMark val="none"/>
        <c:tickLblPos val="nextTo"/>
        <c:crossAx val="44247617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'[2]2'!$K$45:$K$48</c:f>
              <c:strCache>
                <c:ptCount val="4"/>
                <c:pt idx="0">
                  <c:v>Urbana</c:v>
                </c:pt>
                <c:pt idx="1">
                  <c:v>Rural</c:v>
                </c:pt>
                <c:pt idx="2">
                  <c:v>Hombre</c:v>
                </c:pt>
                <c:pt idx="3">
                  <c:v>Mujer</c:v>
                </c:pt>
              </c:strCache>
            </c:strRef>
          </c:cat>
          <c:val>
            <c:numRef>
              <c:f>'[2]2'!$L$45:$L$48</c:f>
              <c:numCache>
                <c:formatCode>General</c:formatCode>
                <c:ptCount val="4"/>
                <c:pt idx="0">
                  <c:v>399</c:v>
                </c:pt>
                <c:pt idx="1">
                  <c:v>82</c:v>
                </c:pt>
                <c:pt idx="2">
                  <c:v>315</c:v>
                </c:pt>
                <c:pt idx="3">
                  <c:v>166</c:v>
                </c:pt>
              </c:numCache>
            </c:numRef>
          </c:val>
          <c:extLst>
            <c:ext xmlns:c16="http://schemas.microsoft.com/office/drawing/2014/chart" uri="{C3380CC4-5D6E-409C-BE32-E72D297353CC}">
              <c16:uniqueId val="{00000000-D1CA-4C00-B133-0895CF0553FC}"/>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'[2]2'!$K$45:$K$48</c:f>
              <c:strCache>
                <c:ptCount val="4"/>
                <c:pt idx="0">
                  <c:v>Urbana</c:v>
                </c:pt>
                <c:pt idx="1">
                  <c:v>Rural</c:v>
                </c:pt>
                <c:pt idx="2">
                  <c:v>Hombre</c:v>
                </c:pt>
                <c:pt idx="3">
                  <c:v>Mujer</c:v>
                </c:pt>
              </c:strCache>
            </c:strRef>
          </c:cat>
          <c:val>
            <c:numRef>
              <c:f>'[2]2'!$M$45:$M$48</c:f>
              <c:numCache>
                <c:formatCode>General</c:formatCode>
                <c:ptCount val="4"/>
                <c:pt idx="0">
                  <c:v>368</c:v>
                </c:pt>
                <c:pt idx="1">
                  <c:v>103</c:v>
                </c:pt>
                <c:pt idx="2">
                  <c:v>299</c:v>
                </c:pt>
                <c:pt idx="3">
                  <c:v>172</c:v>
                </c:pt>
              </c:numCache>
            </c:numRef>
          </c:val>
          <c:extLst>
            <c:ext xmlns:c16="http://schemas.microsoft.com/office/drawing/2014/chart" uri="{C3380CC4-5D6E-409C-BE32-E72D297353CC}">
              <c16:uniqueId val="{00000001-D1CA-4C00-B133-0895CF0553FC}"/>
            </c:ext>
          </c:extLst>
        </c:ser>
        <c:dLbls>
          <c:showLegendKey val="0"/>
          <c:showVal val="0"/>
          <c:showCatName val="0"/>
          <c:showSerName val="0"/>
          <c:showPercent val="0"/>
          <c:showBubbleSize val="0"/>
        </c:dLbls>
        <c:gapWidth val="100"/>
        <c:overlap val="-24"/>
        <c:axId val="442480096"/>
        <c:axId val="442480656"/>
      </c:barChart>
      <c:catAx>
        <c:axId val="44248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80656"/>
        <c:crosses val="autoZero"/>
        <c:auto val="1"/>
        <c:lblAlgn val="ctr"/>
        <c:lblOffset val="100"/>
        <c:noMultiLvlLbl val="0"/>
      </c:catAx>
      <c:valAx>
        <c:axId val="442480656"/>
        <c:scaling>
          <c:orientation val="minMax"/>
        </c:scaling>
        <c:delete val="1"/>
        <c:axPos val="l"/>
        <c:numFmt formatCode="General" sourceLinked="1"/>
        <c:majorTickMark val="out"/>
        <c:minorTickMark val="none"/>
        <c:tickLblPos val="nextTo"/>
        <c:crossAx val="44248009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55081620597951053"/>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'[2]2'!$K$49:$K$57</c:f>
              <c:strCache>
                <c:ptCount val="9"/>
                <c:pt idx="0">
                  <c:v>Indigena</c:v>
                </c:pt>
                <c:pt idx="1">
                  <c:v>Afroecuatoriana/ Afrodescendiente/Negra</c:v>
                </c:pt>
                <c:pt idx="2">
                  <c:v>Negra</c:v>
                </c:pt>
                <c:pt idx="3">
                  <c:v>Mulata</c:v>
                </c:pt>
                <c:pt idx="4">
                  <c:v>Montubia</c:v>
                </c:pt>
                <c:pt idx="5">
                  <c:v>Mestiza</c:v>
                </c:pt>
                <c:pt idx="6">
                  <c:v>Blanca</c:v>
                </c:pt>
                <c:pt idx="7">
                  <c:v>Otra</c:v>
                </c:pt>
                <c:pt idx="8">
                  <c:v>Sin información</c:v>
                </c:pt>
              </c:strCache>
            </c:strRef>
          </c:cat>
          <c:val>
            <c:numRef>
              <c:f>'[2]2'!$L$49:$L$57</c:f>
              <c:numCache>
                <c:formatCode>General</c:formatCode>
                <c:ptCount val="9"/>
                <c:pt idx="0">
                  <c:v>15</c:v>
                </c:pt>
                <c:pt idx="1">
                  <c:v>2</c:v>
                </c:pt>
                <c:pt idx="2">
                  <c:v>1</c:v>
                </c:pt>
                <c:pt idx="3">
                  <c:v>0</c:v>
                </c:pt>
                <c:pt idx="4">
                  <c:v>0</c:v>
                </c:pt>
                <c:pt idx="5">
                  <c:v>417</c:v>
                </c:pt>
                <c:pt idx="6">
                  <c:v>2</c:v>
                </c:pt>
                <c:pt idx="7">
                  <c:v>34</c:v>
                </c:pt>
                <c:pt idx="8">
                  <c:v>10</c:v>
                </c:pt>
              </c:numCache>
            </c:numRef>
          </c:val>
          <c:extLst>
            <c:ext xmlns:c16="http://schemas.microsoft.com/office/drawing/2014/chart" uri="{C3380CC4-5D6E-409C-BE32-E72D297353CC}">
              <c16:uniqueId val="{00000000-672B-44C3-ABB5-BA610FA85321}"/>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'[2]2'!$K$49:$K$57</c:f>
              <c:strCache>
                <c:ptCount val="9"/>
                <c:pt idx="0">
                  <c:v>Indigena</c:v>
                </c:pt>
                <c:pt idx="1">
                  <c:v>Afroecuatoriana/ Afrodescendiente/Negra</c:v>
                </c:pt>
                <c:pt idx="2">
                  <c:v>Negra</c:v>
                </c:pt>
                <c:pt idx="3">
                  <c:v>Mulata</c:v>
                </c:pt>
                <c:pt idx="4">
                  <c:v>Montubia</c:v>
                </c:pt>
                <c:pt idx="5">
                  <c:v>Mestiza</c:v>
                </c:pt>
                <c:pt idx="6">
                  <c:v>Blanca</c:v>
                </c:pt>
                <c:pt idx="7">
                  <c:v>Otra</c:v>
                </c:pt>
                <c:pt idx="8">
                  <c:v>Sin información</c:v>
                </c:pt>
              </c:strCache>
            </c:strRef>
          </c:cat>
          <c:val>
            <c:numRef>
              <c:f>'[2]2'!$M$49:$M$57</c:f>
              <c:numCache>
                <c:formatCode>General</c:formatCode>
                <c:ptCount val="9"/>
                <c:pt idx="0">
                  <c:v>11</c:v>
                </c:pt>
                <c:pt idx="1">
                  <c:v>3</c:v>
                </c:pt>
                <c:pt idx="2">
                  <c:v>4</c:v>
                </c:pt>
                <c:pt idx="3">
                  <c:v>1</c:v>
                </c:pt>
                <c:pt idx="4">
                  <c:v>4</c:v>
                </c:pt>
                <c:pt idx="5">
                  <c:v>396</c:v>
                </c:pt>
                <c:pt idx="6">
                  <c:v>2</c:v>
                </c:pt>
                <c:pt idx="7">
                  <c:v>37</c:v>
                </c:pt>
                <c:pt idx="8">
                  <c:v>13</c:v>
                </c:pt>
              </c:numCache>
            </c:numRef>
          </c:val>
          <c:extLst>
            <c:ext xmlns:c16="http://schemas.microsoft.com/office/drawing/2014/chart" uri="{C3380CC4-5D6E-409C-BE32-E72D297353CC}">
              <c16:uniqueId val="{00000001-672B-44C3-ABB5-BA610FA85321}"/>
            </c:ext>
          </c:extLst>
        </c:ser>
        <c:dLbls>
          <c:showLegendKey val="0"/>
          <c:showVal val="0"/>
          <c:showCatName val="0"/>
          <c:showSerName val="0"/>
          <c:showPercent val="0"/>
          <c:showBubbleSize val="0"/>
        </c:dLbls>
        <c:gapWidth val="100"/>
        <c:overlap val="-24"/>
        <c:axId val="442484016"/>
        <c:axId val="442484576"/>
      </c:barChart>
      <c:catAx>
        <c:axId val="44248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84576"/>
        <c:crosses val="autoZero"/>
        <c:auto val="1"/>
        <c:lblAlgn val="ctr"/>
        <c:lblOffset val="100"/>
        <c:noMultiLvlLbl val="0"/>
      </c:catAx>
      <c:valAx>
        <c:axId val="442484576"/>
        <c:scaling>
          <c:orientation val="minMax"/>
        </c:scaling>
        <c:delete val="1"/>
        <c:axPos val="l"/>
        <c:numFmt formatCode="General" sourceLinked="1"/>
        <c:majorTickMark val="out"/>
        <c:minorTickMark val="none"/>
        <c:tickLblPos val="nextTo"/>
        <c:crossAx val="44248401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'[2]2'!$K$58:$K$61</c:f>
              <c:strCache>
                <c:ptCount val="4"/>
                <c:pt idx="0">
                  <c:v>Azuay</c:v>
                </c:pt>
                <c:pt idx="1">
                  <c:v>Guayas</c:v>
                </c:pt>
                <c:pt idx="2">
                  <c:v>Pichincha</c:v>
                </c:pt>
                <c:pt idx="3">
                  <c:v>Tungurahua</c:v>
                </c:pt>
              </c:strCache>
            </c:strRef>
          </c:cat>
          <c:val>
            <c:numRef>
              <c:f>'[2]2'!$L$58:$L$61</c:f>
              <c:numCache>
                <c:formatCode>General</c:formatCode>
                <c:ptCount val="4"/>
                <c:pt idx="0">
                  <c:v>35</c:v>
                </c:pt>
                <c:pt idx="1">
                  <c:v>114</c:v>
                </c:pt>
                <c:pt idx="2">
                  <c:v>67</c:v>
                </c:pt>
                <c:pt idx="3">
                  <c:v>30</c:v>
                </c:pt>
              </c:numCache>
            </c:numRef>
          </c:val>
          <c:extLst>
            <c:ext xmlns:c16="http://schemas.microsoft.com/office/drawing/2014/chart" uri="{C3380CC4-5D6E-409C-BE32-E72D297353CC}">
              <c16:uniqueId val="{00000000-6228-42F4-950F-738BDEC3DA21}"/>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'[2]2'!$K$58:$K$61</c:f>
              <c:strCache>
                <c:ptCount val="4"/>
                <c:pt idx="0">
                  <c:v>Azuay</c:v>
                </c:pt>
                <c:pt idx="1">
                  <c:v>Guayas</c:v>
                </c:pt>
                <c:pt idx="2">
                  <c:v>Pichincha</c:v>
                </c:pt>
                <c:pt idx="3">
                  <c:v>Tungurahua</c:v>
                </c:pt>
              </c:strCache>
            </c:strRef>
          </c:cat>
          <c:val>
            <c:numRef>
              <c:f>'[2]2'!$M$58:$M$61</c:f>
              <c:numCache>
                <c:formatCode>General</c:formatCode>
                <c:ptCount val="4"/>
                <c:pt idx="0">
                  <c:v>56</c:v>
                </c:pt>
                <c:pt idx="1">
                  <c:v>123</c:v>
                </c:pt>
                <c:pt idx="2">
                  <c:v>73</c:v>
                </c:pt>
                <c:pt idx="3">
                  <c:v>17</c:v>
                </c:pt>
              </c:numCache>
            </c:numRef>
          </c:val>
          <c:extLst>
            <c:ext xmlns:c16="http://schemas.microsoft.com/office/drawing/2014/chart" uri="{C3380CC4-5D6E-409C-BE32-E72D297353CC}">
              <c16:uniqueId val="{00000001-6228-42F4-950F-738BDEC3DA21}"/>
            </c:ext>
          </c:extLst>
        </c:ser>
        <c:dLbls>
          <c:showLegendKey val="0"/>
          <c:showVal val="0"/>
          <c:showCatName val="0"/>
          <c:showSerName val="0"/>
          <c:showPercent val="0"/>
          <c:showBubbleSize val="0"/>
        </c:dLbls>
        <c:gapWidth val="100"/>
        <c:overlap val="-24"/>
        <c:axId val="442487936"/>
        <c:axId val="442488496"/>
      </c:barChart>
      <c:catAx>
        <c:axId val="4424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2488496"/>
        <c:crosses val="autoZero"/>
        <c:auto val="1"/>
        <c:lblAlgn val="ctr"/>
        <c:lblOffset val="100"/>
        <c:noMultiLvlLbl val="0"/>
      </c:catAx>
      <c:valAx>
        <c:axId val="442488496"/>
        <c:scaling>
          <c:orientation val="minMax"/>
        </c:scaling>
        <c:delete val="1"/>
        <c:axPos val="l"/>
        <c:numFmt formatCode="General" sourceLinked="1"/>
        <c:majorTickMark val="out"/>
        <c:minorTickMark val="none"/>
        <c:tickLblPos val="nextTo"/>
        <c:crossAx val="44248793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'[2]2'!$K$62:$K$65</c:f>
              <c:strCache>
                <c:ptCount val="4"/>
                <c:pt idx="0">
                  <c:v>Cuenca</c:v>
                </c:pt>
                <c:pt idx="1">
                  <c:v>Guayaquil</c:v>
                </c:pt>
                <c:pt idx="2">
                  <c:v>Quito</c:v>
                </c:pt>
                <c:pt idx="3">
                  <c:v>Ambato</c:v>
                </c:pt>
              </c:strCache>
            </c:strRef>
          </c:cat>
          <c:val>
            <c:numRef>
              <c:f>'[2]2'!$L$62:$L$65</c:f>
              <c:numCache>
                <c:formatCode>General</c:formatCode>
                <c:ptCount val="4"/>
                <c:pt idx="0">
                  <c:v>12</c:v>
                </c:pt>
                <c:pt idx="1">
                  <c:v>64</c:v>
                </c:pt>
                <c:pt idx="2">
                  <c:v>57</c:v>
                </c:pt>
                <c:pt idx="3">
                  <c:v>25</c:v>
                </c:pt>
              </c:numCache>
            </c:numRef>
          </c:val>
          <c:extLst>
            <c:ext xmlns:c16="http://schemas.microsoft.com/office/drawing/2014/chart" uri="{C3380CC4-5D6E-409C-BE32-E72D297353CC}">
              <c16:uniqueId val="{00000000-58A9-45E4-A713-911E83CF429B}"/>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'[2]2'!$K$62:$K$65</c:f>
              <c:strCache>
                <c:ptCount val="4"/>
                <c:pt idx="0">
                  <c:v>Cuenca</c:v>
                </c:pt>
                <c:pt idx="1">
                  <c:v>Guayaquil</c:v>
                </c:pt>
                <c:pt idx="2">
                  <c:v>Quito</c:v>
                </c:pt>
                <c:pt idx="3">
                  <c:v>Ambato</c:v>
                </c:pt>
              </c:strCache>
            </c:strRef>
          </c:cat>
          <c:val>
            <c:numRef>
              <c:f>'[2]2'!$M$62:$M$65</c:f>
              <c:numCache>
                <c:formatCode>General</c:formatCode>
                <c:ptCount val="4"/>
                <c:pt idx="0">
                  <c:v>24</c:v>
                </c:pt>
                <c:pt idx="1">
                  <c:v>61</c:v>
                </c:pt>
                <c:pt idx="2">
                  <c:v>67</c:v>
                </c:pt>
                <c:pt idx="3">
                  <c:v>11</c:v>
                </c:pt>
              </c:numCache>
            </c:numRef>
          </c:val>
          <c:extLst>
            <c:ext xmlns:c16="http://schemas.microsoft.com/office/drawing/2014/chart" uri="{C3380CC4-5D6E-409C-BE32-E72D297353CC}">
              <c16:uniqueId val="{00000001-58A9-45E4-A713-911E83CF429B}"/>
            </c:ext>
          </c:extLst>
        </c:ser>
        <c:dLbls>
          <c:showLegendKey val="0"/>
          <c:showVal val="0"/>
          <c:showCatName val="0"/>
          <c:showSerName val="0"/>
          <c:showPercent val="0"/>
          <c:showBubbleSize val="0"/>
        </c:dLbls>
        <c:gapWidth val="100"/>
        <c:overlap val="-24"/>
        <c:axId val="444190304"/>
        <c:axId val="444190864"/>
      </c:barChart>
      <c:catAx>
        <c:axId val="44419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190864"/>
        <c:crosses val="autoZero"/>
        <c:auto val="1"/>
        <c:lblAlgn val="ctr"/>
        <c:lblOffset val="100"/>
        <c:noMultiLvlLbl val="0"/>
      </c:catAx>
      <c:valAx>
        <c:axId val="444190864"/>
        <c:scaling>
          <c:orientation val="minMax"/>
        </c:scaling>
        <c:delete val="1"/>
        <c:axPos val="l"/>
        <c:numFmt formatCode="General" sourceLinked="1"/>
        <c:majorTickMark val="out"/>
        <c:minorTickMark val="none"/>
        <c:tickLblPos val="nextTo"/>
        <c:crossAx val="44419030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'[2]3'!$L$36</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'[2]3'!$K$37:$K$38</c:f>
              <c:strCache>
                <c:ptCount val="2"/>
                <c:pt idx="0">
                  <c:v>En niñas de 10 a 14 años</c:v>
                </c:pt>
                <c:pt idx="1">
                  <c:v>En adolescentes de 15 a 19 años</c:v>
                </c:pt>
              </c:strCache>
            </c:strRef>
          </c:cat>
          <c:val>
            <c:numRef>
              <c:f>'[2]3'!$L$37:$L$38</c:f>
              <c:numCache>
                <c:formatCode>General</c:formatCode>
                <c:ptCount val="2"/>
                <c:pt idx="0">
                  <c:v>2.84</c:v>
                </c:pt>
                <c:pt idx="1">
                  <c:v>70.94</c:v>
                </c:pt>
              </c:numCache>
            </c:numRef>
          </c:val>
          <c:extLst>
            <c:ext xmlns:c16="http://schemas.microsoft.com/office/drawing/2014/chart" uri="{C3380CC4-5D6E-409C-BE32-E72D297353CC}">
              <c16:uniqueId val="{00000000-AF52-4EE5-86EE-D9E1B5395634}"/>
            </c:ext>
          </c:extLst>
        </c:ser>
        <c:ser>
          <c:idx val="1"/>
          <c:order val="1"/>
          <c:tx>
            <c:strRef>
              <c:f>'[2]3'!$M$36</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'[2]3'!$K$37:$K$38</c:f>
              <c:strCache>
                <c:ptCount val="2"/>
                <c:pt idx="0">
                  <c:v>En niñas de 10 a 14 años</c:v>
                </c:pt>
                <c:pt idx="1">
                  <c:v>En adolescentes de 15 a 19 años</c:v>
                </c:pt>
              </c:strCache>
            </c:strRef>
          </c:cat>
          <c:val>
            <c:numRef>
              <c:f>'[2]3'!$M$37:$M$38</c:f>
              <c:numCache>
                <c:formatCode>General</c:formatCode>
                <c:ptCount val="2"/>
                <c:pt idx="0">
                  <c:v>2.5639829738765849</c:v>
                </c:pt>
                <c:pt idx="1">
                  <c:v>69.255687530252828</c:v>
                </c:pt>
              </c:numCache>
            </c:numRef>
          </c:val>
          <c:extLst>
            <c:ext xmlns:c16="http://schemas.microsoft.com/office/drawing/2014/chart" uri="{C3380CC4-5D6E-409C-BE32-E72D297353CC}">
              <c16:uniqueId val="{00000001-AF52-4EE5-86EE-D9E1B5395634}"/>
            </c:ext>
          </c:extLst>
        </c:ser>
        <c:dLbls>
          <c:showLegendKey val="0"/>
          <c:showVal val="0"/>
          <c:showCatName val="0"/>
          <c:showSerName val="0"/>
          <c:showPercent val="0"/>
          <c:showBubbleSize val="0"/>
        </c:dLbls>
        <c:gapWidth val="100"/>
        <c:overlap val="-24"/>
        <c:axId val="444194224"/>
        <c:axId val="444194784"/>
      </c:barChart>
      <c:catAx>
        <c:axId val="44419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194784"/>
        <c:crosses val="autoZero"/>
        <c:auto val="1"/>
        <c:lblAlgn val="ctr"/>
        <c:lblOffset val="100"/>
        <c:noMultiLvlLbl val="0"/>
      </c:catAx>
      <c:valAx>
        <c:axId val="444194784"/>
        <c:scaling>
          <c:orientation val="minMax"/>
        </c:scaling>
        <c:delete val="1"/>
        <c:axPos val="l"/>
        <c:numFmt formatCode="General" sourceLinked="1"/>
        <c:majorTickMark val="out"/>
        <c:minorTickMark val="none"/>
        <c:tickLblPos val="nextTo"/>
        <c:crossAx val="44419422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'[2]3'!$K$48</c:f>
              <c:strCache>
                <c:ptCount val="1"/>
                <c:pt idx="0">
                  <c:v>Total</c:v>
                </c:pt>
              </c:strCache>
            </c:strRef>
          </c:cat>
          <c:val>
            <c:numRef>
              <c:f>'[2]3'!$L$48</c:f>
              <c:numCache>
                <c:formatCode>General</c:formatCode>
                <c:ptCount val="1"/>
                <c:pt idx="0">
                  <c:v>2298</c:v>
                </c:pt>
              </c:numCache>
            </c:numRef>
          </c:val>
          <c:extLst>
            <c:ext xmlns:c16="http://schemas.microsoft.com/office/drawing/2014/chart" uri="{C3380CC4-5D6E-409C-BE32-E72D297353CC}">
              <c16:uniqueId val="{00000000-3C29-4AC3-B72B-8B3545BD09DF}"/>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'[2]3'!$K$48</c:f>
              <c:strCache>
                <c:ptCount val="1"/>
                <c:pt idx="0">
                  <c:v>Total</c:v>
                </c:pt>
              </c:strCache>
            </c:strRef>
          </c:cat>
          <c:val>
            <c:numRef>
              <c:f>'[2]3'!$M$48</c:f>
              <c:numCache>
                <c:formatCode>General</c:formatCode>
                <c:ptCount val="1"/>
                <c:pt idx="0">
                  <c:v>2089</c:v>
                </c:pt>
              </c:numCache>
            </c:numRef>
          </c:val>
          <c:extLst>
            <c:ext xmlns:c16="http://schemas.microsoft.com/office/drawing/2014/chart" uri="{C3380CC4-5D6E-409C-BE32-E72D297353CC}">
              <c16:uniqueId val="{00000001-3C29-4AC3-B72B-8B3545BD09DF}"/>
            </c:ext>
          </c:extLst>
        </c:ser>
        <c:dLbls>
          <c:showLegendKey val="0"/>
          <c:showVal val="0"/>
          <c:showCatName val="0"/>
          <c:showSerName val="0"/>
          <c:showPercent val="0"/>
          <c:showBubbleSize val="0"/>
        </c:dLbls>
        <c:gapWidth val="100"/>
        <c:overlap val="-24"/>
        <c:axId val="444198144"/>
        <c:axId val="444198704"/>
      </c:barChart>
      <c:catAx>
        <c:axId val="44419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198704"/>
        <c:crosses val="autoZero"/>
        <c:auto val="1"/>
        <c:lblAlgn val="ctr"/>
        <c:lblOffset val="100"/>
        <c:noMultiLvlLbl val="0"/>
      </c:catAx>
      <c:valAx>
        <c:axId val="444198704"/>
        <c:scaling>
          <c:orientation val="minMax"/>
        </c:scaling>
        <c:delete val="1"/>
        <c:axPos val="l"/>
        <c:numFmt formatCode="General" sourceLinked="1"/>
        <c:majorTickMark val="out"/>
        <c:minorTickMark val="none"/>
        <c:tickLblPos val="nextTo"/>
        <c:crossAx val="4441981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'[2]3'!$K$49:$K$52</c:f>
              <c:strCache>
                <c:ptCount val="4"/>
                <c:pt idx="0">
                  <c:v>Urbana</c:v>
                </c:pt>
                <c:pt idx="1">
                  <c:v>Rural</c:v>
                </c:pt>
                <c:pt idx="2">
                  <c:v>Hombre</c:v>
                </c:pt>
                <c:pt idx="3">
                  <c:v>Mujer</c:v>
                </c:pt>
              </c:strCache>
            </c:strRef>
          </c:cat>
          <c:val>
            <c:numRef>
              <c:f>'[2]3'!$L$49:$L$52</c:f>
              <c:numCache>
                <c:formatCode>General</c:formatCode>
                <c:ptCount val="4"/>
                <c:pt idx="0">
                  <c:v>1638</c:v>
                </c:pt>
                <c:pt idx="1">
                  <c:v>660</c:v>
                </c:pt>
                <c:pt idx="2">
                  <c:v>1211</c:v>
                </c:pt>
                <c:pt idx="3">
                  <c:v>1087</c:v>
                </c:pt>
              </c:numCache>
            </c:numRef>
          </c:val>
          <c:extLst>
            <c:ext xmlns:c16="http://schemas.microsoft.com/office/drawing/2014/chart" uri="{C3380CC4-5D6E-409C-BE32-E72D297353CC}">
              <c16:uniqueId val="{00000000-7F8C-4199-8C7B-EC421BA6A235}"/>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'[2]3'!$K$49:$K$52</c:f>
              <c:strCache>
                <c:ptCount val="4"/>
                <c:pt idx="0">
                  <c:v>Urbana</c:v>
                </c:pt>
                <c:pt idx="1">
                  <c:v>Rural</c:v>
                </c:pt>
                <c:pt idx="2">
                  <c:v>Hombre</c:v>
                </c:pt>
                <c:pt idx="3">
                  <c:v>Mujer</c:v>
                </c:pt>
              </c:strCache>
            </c:strRef>
          </c:cat>
          <c:val>
            <c:numRef>
              <c:f>'[2]3'!$M$49:$M$52</c:f>
              <c:numCache>
                <c:formatCode>General</c:formatCode>
                <c:ptCount val="4"/>
                <c:pt idx="0">
                  <c:v>1546</c:v>
                </c:pt>
                <c:pt idx="1">
                  <c:v>543</c:v>
                </c:pt>
                <c:pt idx="2">
                  <c:v>1040</c:v>
                </c:pt>
                <c:pt idx="3">
                  <c:v>1049</c:v>
                </c:pt>
              </c:numCache>
            </c:numRef>
          </c:val>
          <c:extLst>
            <c:ext xmlns:c16="http://schemas.microsoft.com/office/drawing/2014/chart" uri="{C3380CC4-5D6E-409C-BE32-E72D297353CC}">
              <c16:uniqueId val="{00000001-7F8C-4199-8C7B-EC421BA6A235}"/>
            </c:ext>
          </c:extLst>
        </c:ser>
        <c:dLbls>
          <c:showLegendKey val="0"/>
          <c:showVal val="0"/>
          <c:showCatName val="0"/>
          <c:showSerName val="0"/>
          <c:showPercent val="0"/>
          <c:showBubbleSize val="0"/>
        </c:dLbls>
        <c:gapWidth val="100"/>
        <c:overlap val="-24"/>
        <c:axId val="444201504"/>
        <c:axId val="444202064"/>
      </c:barChart>
      <c:catAx>
        <c:axId val="44420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02064"/>
        <c:crosses val="autoZero"/>
        <c:auto val="1"/>
        <c:lblAlgn val="ctr"/>
        <c:lblOffset val="100"/>
        <c:noMultiLvlLbl val="0"/>
      </c:catAx>
      <c:valAx>
        <c:axId val="444202064"/>
        <c:scaling>
          <c:orientation val="minMax"/>
        </c:scaling>
        <c:delete val="1"/>
        <c:axPos val="l"/>
        <c:numFmt formatCode="General" sourceLinked="1"/>
        <c:majorTickMark val="out"/>
        <c:minorTickMark val="none"/>
        <c:tickLblPos val="nextTo"/>
        <c:crossAx val="44420150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5206590842811315"/>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'[2]3'!$K$53:$K$61</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'[2]3'!$L$53:$L$61</c:f>
              <c:numCache>
                <c:formatCode>General</c:formatCode>
                <c:ptCount val="9"/>
                <c:pt idx="0">
                  <c:v>206</c:v>
                </c:pt>
                <c:pt idx="1">
                  <c:v>31</c:v>
                </c:pt>
                <c:pt idx="2">
                  <c:v>41</c:v>
                </c:pt>
                <c:pt idx="3">
                  <c:v>14</c:v>
                </c:pt>
                <c:pt idx="4">
                  <c:v>24</c:v>
                </c:pt>
                <c:pt idx="5">
                  <c:v>1956</c:v>
                </c:pt>
                <c:pt idx="6">
                  <c:v>14</c:v>
                </c:pt>
                <c:pt idx="7">
                  <c:v>10</c:v>
                </c:pt>
                <c:pt idx="8">
                  <c:v>2</c:v>
                </c:pt>
              </c:numCache>
            </c:numRef>
          </c:val>
          <c:extLst>
            <c:ext xmlns:c16="http://schemas.microsoft.com/office/drawing/2014/chart" uri="{C3380CC4-5D6E-409C-BE32-E72D297353CC}">
              <c16:uniqueId val="{00000000-9E12-4A0A-929A-397D849F36B7}"/>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'[2]3'!$K$53:$K$61</c:f>
              <c:strCache>
                <c:ptCount val="9"/>
                <c:pt idx="0">
                  <c:v>Indígena</c:v>
                </c:pt>
                <c:pt idx="1">
                  <c:v>Afroecuatoriana/Afrodescendiente</c:v>
                </c:pt>
                <c:pt idx="2">
                  <c:v>Negra</c:v>
                </c:pt>
                <c:pt idx="3">
                  <c:v>Mulata</c:v>
                </c:pt>
                <c:pt idx="4">
                  <c:v>Montubia</c:v>
                </c:pt>
                <c:pt idx="5">
                  <c:v>Mestiza</c:v>
                </c:pt>
                <c:pt idx="6">
                  <c:v>Blanca</c:v>
                </c:pt>
                <c:pt idx="7">
                  <c:v>Otra</c:v>
                </c:pt>
                <c:pt idx="8">
                  <c:v>Sin información</c:v>
                </c:pt>
              </c:strCache>
            </c:strRef>
          </c:cat>
          <c:val>
            <c:numRef>
              <c:f>'[2]3'!$M$53:$M$61</c:f>
              <c:numCache>
                <c:formatCode>General</c:formatCode>
                <c:ptCount val="9"/>
                <c:pt idx="0">
                  <c:v>190</c:v>
                </c:pt>
                <c:pt idx="1">
                  <c:v>42</c:v>
                </c:pt>
                <c:pt idx="2">
                  <c:v>33</c:v>
                </c:pt>
                <c:pt idx="3">
                  <c:v>11</c:v>
                </c:pt>
                <c:pt idx="4">
                  <c:v>23</c:v>
                </c:pt>
                <c:pt idx="5">
                  <c:v>1755</c:v>
                </c:pt>
                <c:pt idx="6">
                  <c:v>15</c:v>
                </c:pt>
                <c:pt idx="7">
                  <c:v>18</c:v>
                </c:pt>
                <c:pt idx="8">
                  <c:v>2</c:v>
                </c:pt>
              </c:numCache>
            </c:numRef>
          </c:val>
          <c:extLst>
            <c:ext xmlns:c16="http://schemas.microsoft.com/office/drawing/2014/chart" uri="{C3380CC4-5D6E-409C-BE32-E72D297353CC}">
              <c16:uniqueId val="{00000001-9E12-4A0A-929A-397D849F36B7}"/>
            </c:ext>
          </c:extLst>
        </c:ser>
        <c:dLbls>
          <c:showLegendKey val="0"/>
          <c:showVal val="0"/>
          <c:showCatName val="0"/>
          <c:showSerName val="0"/>
          <c:showPercent val="0"/>
          <c:showBubbleSize val="0"/>
        </c:dLbls>
        <c:gapWidth val="100"/>
        <c:overlap val="-24"/>
        <c:axId val="444204864"/>
        <c:axId val="444205424"/>
      </c:barChart>
      <c:catAx>
        <c:axId val="44420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05424"/>
        <c:crosses val="autoZero"/>
        <c:auto val="1"/>
        <c:lblAlgn val="ctr"/>
        <c:lblOffset val="100"/>
        <c:noMultiLvlLbl val="0"/>
      </c:catAx>
      <c:valAx>
        <c:axId val="444205424"/>
        <c:scaling>
          <c:orientation val="minMax"/>
        </c:scaling>
        <c:delete val="1"/>
        <c:axPos val="l"/>
        <c:numFmt formatCode="General" sourceLinked="1"/>
        <c:majorTickMark val="out"/>
        <c:minorTickMark val="none"/>
        <c:tickLblPos val="nextTo"/>
        <c:crossAx val="44420486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95330818951855E-2"/>
          <c:y val="8.7784581465780054E-2"/>
          <c:w val="0.94012379095357912"/>
          <c:h val="0.75237398110267006"/>
        </c:manualLayout>
      </c:layout>
      <c:lineChart>
        <c:grouping val="standard"/>
        <c:varyColors val="0"/>
        <c:ser>
          <c:idx val="0"/>
          <c:order val="0"/>
          <c:tx>
            <c:strRef>
              <c:f>TI_evolución!$B$6</c:f>
              <c:strCache>
                <c:ptCount val="1"/>
                <c:pt idx="0">
                  <c:v>TI (5 - 14 años)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35"/>
              <c:tx>
                <c:rich>
                  <a:bodyPr/>
                  <a:lstStyle/>
                  <a:p>
                    <a:fld id="{73FB3D80-32D0-442E-8B68-D0A9CC08AA67}" type="VALUE">
                      <a:rPr lang="en-US">
                        <a:solidFill>
                          <a:srgbClr val="FF0000"/>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C5F-47A9-877D-10CC6C6EA3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TI_evolución!$B$7:$B$42</c:f>
              <c:strCache>
                <c:ptCount val="36"/>
                <c:pt idx="0">
                  <c:v>dic-07</c:v>
                </c:pt>
                <c:pt idx="1">
                  <c:v>jun-08</c:v>
                </c:pt>
                <c:pt idx="2">
                  <c:v>dic-08</c:v>
                </c:pt>
                <c:pt idx="3">
                  <c:v>dic-09</c:v>
                </c:pt>
                <c:pt idx="4">
                  <c:v>jun-10</c:v>
                </c:pt>
                <c:pt idx="5">
                  <c:v>dic-10</c:v>
                </c:pt>
                <c:pt idx="6">
                  <c:v>jun-11</c:v>
                </c:pt>
                <c:pt idx="7">
                  <c:v>dic-11</c:v>
                </c:pt>
                <c:pt idx="8">
                  <c:v>jun-12</c:v>
                </c:pt>
                <c:pt idx="9">
                  <c:v>dic-12</c:v>
                </c:pt>
                <c:pt idx="10">
                  <c:v>jun-13</c:v>
                </c:pt>
                <c:pt idx="11">
                  <c:v>dic-13</c:v>
                </c:pt>
                <c:pt idx="12">
                  <c:v>mar-14</c:v>
                </c:pt>
                <c:pt idx="13">
                  <c:v>jun-14</c:v>
                </c:pt>
                <c:pt idx="14">
                  <c:v>sep-14</c:v>
                </c:pt>
                <c:pt idx="15">
                  <c:v>dic-14</c:v>
                </c:pt>
                <c:pt idx="16">
                  <c:v>mar-15</c:v>
                </c:pt>
                <c:pt idx="17">
                  <c:v>jun-15</c:v>
                </c:pt>
                <c:pt idx="18">
                  <c:v>sep-15</c:v>
                </c:pt>
                <c:pt idx="19">
                  <c:v>dic-15</c:v>
                </c:pt>
                <c:pt idx="20">
                  <c:v>mar-16</c:v>
                </c:pt>
                <c:pt idx="21">
                  <c:v>jun-16</c:v>
                </c:pt>
                <c:pt idx="22">
                  <c:v>sep-16</c:v>
                </c:pt>
                <c:pt idx="23">
                  <c:v>dic-16</c:v>
                </c:pt>
                <c:pt idx="24">
                  <c:v>mar-17</c:v>
                </c:pt>
                <c:pt idx="25">
                  <c:v>jun-17</c:v>
                </c:pt>
                <c:pt idx="26">
                  <c:v>sep-17</c:v>
                </c:pt>
                <c:pt idx="27">
                  <c:v>dic-17</c:v>
                </c:pt>
                <c:pt idx="28">
                  <c:v>mar-18</c:v>
                </c:pt>
                <c:pt idx="29">
                  <c:v>jun-18</c:v>
                </c:pt>
                <c:pt idx="30">
                  <c:v>sep-18</c:v>
                </c:pt>
                <c:pt idx="31">
                  <c:v>dic-18</c:v>
                </c:pt>
                <c:pt idx="32">
                  <c:v>mar-19</c:v>
                </c:pt>
                <c:pt idx="33">
                  <c:v>jun-19</c:v>
                </c:pt>
                <c:pt idx="34">
                  <c:v>sep-19</c:v>
                </c:pt>
                <c:pt idx="35">
                  <c:v>dic-19</c:v>
                </c:pt>
              </c:strCache>
            </c:strRef>
          </c:cat>
          <c:val>
            <c:numRef>
              <c:f>TI_evolución!$C$7:$C$42</c:f>
              <c:numCache>
                <c:formatCode>0.0%</c:formatCode>
                <c:ptCount val="36"/>
                <c:pt idx="0">
                  <c:v>7.9899095701143438E-2</c:v>
                </c:pt>
                <c:pt idx="1">
                  <c:v>8.1193300841885196E-2</c:v>
                </c:pt>
                <c:pt idx="2">
                  <c:v>5.664375211744891E-2</c:v>
                </c:pt>
                <c:pt idx="3">
                  <c:v>5.393480516239358E-2</c:v>
                </c:pt>
                <c:pt idx="4">
                  <c:v>5.4607734387909293E-2</c:v>
                </c:pt>
                <c:pt idx="5">
                  <c:v>3.8129532163838006E-2</c:v>
                </c:pt>
                <c:pt idx="6">
                  <c:v>4.6306230385165757E-2</c:v>
                </c:pt>
                <c:pt idx="7">
                  <c:v>2.722939490915869E-2</c:v>
                </c:pt>
                <c:pt idx="8">
                  <c:v>5.527577692453077E-2</c:v>
                </c:pt>
                <c:pt idx="9">
                  <c:v>3.2333285730355876E-2</c:v>
                </c:pt>
                <c:pt idx="10">
                  <c:v>4.9782766616329355E-2</c:v>
                </c:pt>
                <c:pt idx="11">
                  <c:v>2.5659948055864194E-2</c:v>
                </c:pt>
                <c:pt idx="12">
                  <c:v>2.4552379387866027E-2</c:v>
                </c:pt>
                <c:pt idx="13">
                  <c:v>1.3218847921384006E-2</c:v>
                </c:pt>
                <c:pt idx="14">
                  <c:v>3.0691718803490853E-2</c:v>
                </c:pt>
                <c:pt idx="15">
                  <c:v>2.9807900272441103E-2</c:v>
                </c:pt>
                <c:pt idx="16">
                  <c:v>4.4976168257133499E-2</c:v>
                </c:pt>
                <c:pt idx="17">
                  <c:v>4.0491074395048746E-2</c:v>
                </c:pt>
                <c:pt idx="18">
                  <c:v>4.0892801557311939E-2</c:v>
                </c:pt>
                <c:pt idx="19">
                  <c:v>3.4630835334676417E-2</c:v>
                </c:pt>
                <c:pt idx="20">
                  <c:v>6.040763344908847E-2</c:v>
                </c:pt>
                <c:pt idx="21">
                  <c:v>5.429097913414372E-2</c:v>
                </c:pt>
                <c:pt idx="22">
                  <c:v>7.2142059700050956E-2</c:v>
                </c:pt>
                <c:pt idx="23">
                  <c:v>4.9297058876922165E-2</c:v>
                </c:pt>
                <c:pt idx="24">
                  <c:v>7.7418448782238303E-2</c:v>
                </c:pt>
                <c:pt idx="25">
                  <c:v>6.2409698499907899E-2</c:v>
                </c:pt>
                <c:pt idx="26">
                  <c:v>6.6565598185546457E-2</c:v>
                </c:pt>
                <c:pt idx="27">
                  <c:v>5.188720307013843E-2</c:v>
                </c:pt>
                <c:pt idx="28">
                  <c:v>7.5184115354154868E-2</c:v>
                </c:pt>
                <c:pt idx="29">
                  <c:v>8.0411138522273468E-2</c:v>
                </c:pt>
                <c:pt idx="30">
                  <c:v>8.3420417135935412E-2</c:v>
                </c:pt>
                <c:pt idx="31">
                  <c:v>5.4423550599248451E-2</c:v>
                </c:pt>
                <c:pt idx="32">
                  <c:v>8.5195532643625033E-2</c:v>
                </c:pt>
                <c:pt idx="33">
                  <c:v>8.4031743494131256E-2</c:v>
                </c:pt>
                <c:pt idx="34">
                  <c:v>7.6551379158740065E-2</c:v>
                </c:pt>
                <c:pt idx="35">
                  <c:v>8.286473913041946E-2</c:v>
                </c:pt>
              </c:numCache>
            </c:numRef>
          </c:val>
          <c:smooth val="1"/>
          <c:extLst>
            <c:ext xmlns:c16="http://schemas.microsoft.com/office/drawing/2014/chart" uri="{C3380CC4-5D6E-409C-BE32-E72D297353CC}">
              <c16:uniqueId val="{00000000-E688-4965-A7B6-3374EC011EC3}"/>
            </c:ext>
          </c:extLst>
        </c:ser>
        <c:ser>
          <c:idx val="1"/>
          <c:order val="1"/>
          <c:tx>
            <c:strRef>
              <c:f>TI_evolución!$E$6</c:f>
              <c:strCache>
                <c:ptCount val="1"/>
                <c:pt idx="0">
                  <c:v>TI (5 - 17 años)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TI_evolución!$B$7:$B$42</c:f>
              <c:strCache>
                <c:ptCount val="36"/>
                <c:pt idx="0">
                  <c:v>dic-07</c:v>
                </c:pt>
                <c:pt idx="1">
                  <c:v>jun-08</c:v>
                </c:pt>
                <c:pt idx="2">
                  <c:v>dic-08</c:v>
                </c:pt>
                <c:pt idx="3">
                  <c:v>dic-09</c:v>
                </c:pt>
                <c:pt idx="4">
                  <c:v>jun-10</c:v>
                </c:pt>
                <c:pt idx="5">
                  <c:v>dic-10</c:v>
                </c:pt>
                <c:pt idx="6">
                  <c:v>jun-11</c:v>
                </c:pt>
                <c:pt idx="7">
                  <c:v>dic-11</c:v>
                </c:pt>
                <c:pt idx="8">
                  <c:v>jun-12</c:v>
                </c:pt>
                <c:pt idx="9">
                  <c:v>dic-12</c:v>
                </c:pt>
                <c:pt idx="10">
                  <c:v>jun-13</c:v>
                </c:pt>
                <c:pt idx="11">
                  <c:v>dic-13</c:v>
                </c:pt>
                <c:pt idx="12">
                  <c:v>mar-14</c:v>
                </c:pt>
                <c:pt idx="13">
                  <c:v>jun-14</c:v>
                </c:pt>
                <c:pt idx="14">
                  <c:v>sep-14</c:v>
                </c:pt>
                <c:pt idx="15">
                  <c:v>dic-14</c:v>
                </c:pt>
                <c:pt idx="16">
                  <c:v>mar-15</c:v>
                </c:pt>
                <c:pt idx="17">
                  <c:v>jun-15</c:v>
                </c:pt>
                <c:pt idx="18">
                  <c:v>sep-15</c:v>
                </c:pt>
                <c:pt idx="19">
                  <c:v>dic-15</c:v>
                </c:pt>
                <c:pt idx="20">
                  <c:v>mar-16</c:v>
                </c:pt>
                <c:pt idx="21">
                  <c:v>jun-16</c:v>
                </c:pt>
                <c:pt idx="22">
                  <c:v>sep-16</c:v>
                </c:pt>
                <c:pt idx="23">
                  <c:v>dic-16</c:v>
                </c:pt>
                <c:pt idx="24">
                  <c:v>mar-17</c:v>
                </c:pt>
                <c:pt idx="25">
                  <c:v>jun-17</c:v>
                </c:pt>
                <c:pt idx="26">
                  <c:v>sep-17</c:v>
                </c:pt>
                <c:pt idx="27">
                  <c:v>dic-17</c:v>
                </c:pt>
                <c:pt idx="28">
                  <c:v>mar-18</c:v>
                </c:pt>
                <c:pt idx="29">
                  <c:v>jun-18</c:v>
                </c:pt>
                <c:pt idx="30">
                  <c:v>sep-18</c:v>
                </c:pt>
                <c:pt idx="31">
                  <c:v>dic-18</c:v>
                </c:pt>
                <c:pt idx="32">
                  <c:v>mar-19</c:v>
                </c:pt>
                <c:pt idx="33">
                  <c:v>jun-19</c:v>
                </c:pt>
                <c:pt idx="34">
                  <c:v>sep-19</c:v>
                </c:pt>
                <c:pt idx="35">
                  <c:v>dic-19</c:v>
                </c:pt>
              </c:strCache>
            </c:strRef>
          </c:cat>
          <c:val>
            <c:numRef>
              <c:f>TI_evolución!$F$7:$F$42</c:f>
              <c:numCache>
                <c:formatCode>0.0%</c:formatCode>
                <c:ptCount val="36"/>
                <c:pt idx="0">
                  <c:v>0.12472799248994111</c:v>
                </c:pt>
                <c:pt idx="1">
                  <c:v>0.13508341318988323</c:v>
                </c:pt>
                <c:pt idx="2">
                  <c:v>0.1032519641225558</c:v>
                </c:pt>
                <c:pt idx="3">
                  <c:v>9.8173393745469878E-2</c:v>
                </c:pt>
                <c:pt idx="4">
                  <c:v>9.7778965524490488E-2</c:v>
                </c:pt>
                <c:pt idx="5">
                  <c:v>7.4786682203927687E-2</c:v>
                </c:pt>
                <c:pt idx="6">
                  <c:v>8.4737961870427272E-2</c:v>
                </c:pt>
                <c:pt idx="7">
                  <c:v>5.7986351519434057E-2</c:v>
                </c:pt>
                <c:pt idx="8">
                  <c:v>9.1985828442897155E-2</c:v>
                </c:pt>
                <c:pt idx="9">
                  <c:v>6.2736666567970001E-2</c:v>
                </c:pt>
                <c:pt idx="10">
                  <c:v>8.5565568031987976E-2</c:v>
                </c:pt>
                <c:pt idx="11">
                  <c:v>4.9086248711390619E-2</c:v>
                </c:pt>
                <c:pt idx="12">
                  <c:v>5.3675636266579112E-2</c:v>
                </c:pt>
                <c:pt idx="13">
                  <c:v>3.5728142951001157E-2</c:v>
                </c:pt>
                <c:pt idx="14">
                  <c:v>6.0055358642811654E-2</c:v>
                </c:pt>
                <c:pt idx="15">
                  <c:v>5.5290556502923104E-2</c:v>
                </c:pt>
                <c:pt idx="16">
                  <c:v>7.7643660280230814E-2</c:v>
                </c:pt>
                <c:pt idx="17">
                  <c:v>6.936010097845921E-2</c:v>
                </c:pt>
                <c:pt idx="18">
                  <c:v>7.1806299334552348E-2</c:v>
                </c:pt>
                <c:pt idx="19">
                  <c:v>5.9083276333444998E-2</c:v>
                </c:pt>
                <c:pt idx="20">
                  <c:v>9.2841367116429943E-2</c:v>
                </c:pt>
                <c:pt idx="21">
                  <c:v>8.2481897999011913E-2</c:v>
                </c:pt>
                <c:pt idx="22">
                  <c:v>0.10672473377262849</c:v>
                </c:pt>
                <c:pt idx="23">
                  <c:v>7.6491613049904539E-2</c:v>
                </c:pt>
                <c:pt idx="24">
                  <c:v>0.11361216370972181</c:v>
                </c:pt>
                <c:pt idx="25">
                  <c:v>9.8987427426126401E-2</c:v>
                </c:pt>
                <c:pt idx="26">
                  <c:v>0.10240357884746908</c:v>
                </c:pt>
                <c:pt idx="27">
                  <c:v>8.4125770827720825E-2</c:v>
                </c:pt>
                <c:pt idx="28">
                  <c:v>0.11254065823746591</c:v>
                </c:pt>
                <c:pt idx="29">
                  <c:v>0.1102789665244408</c:v>
                </c:pt>
                <c:pt idx="30">
                  <c:v>0.11480651586305091</c:v>
                </c:pt>
                <c:pt idx="31">
                  <c:v>8.0363456078311662E-2</c:v>
                </c:pt>
                <c:pt idx="32">
                  <c:v>0.1190638486485131</c:v>
                </c:pt>
                <c:pt idx="33">
                  <c:v>0.11019861606142961</c:v>
                </c:pt>
                <c:pt idx="34">
                  <c:v>0.10466728554415945</c:v>
                </c:pt>
                <c:pt idx="35">
                  <c:v>0.10381448042465984</c:v>
                </c:pt>
              </c:numCache>
            </c:numRef>
          </c:val>
          <c:smooth val="1"/>
          <c:extLst>
            <c:ext xmlns:c16="http://schemas.microsoft.com/office/drawing/2014/chart" uri="{C3380CC4-5D6E-409C-BE32-E72D297353CC}">
              <c16:uniqueId val="{00000001-E688-4965-A7B6-3374EC011EC3}"/>
            </c:ext>
          </c:extLst>
        </c:ser>
        <c:ser>
          <c:idx val="2"/>
          <c:order val="2"/>
          <c:tx>
            <c:strRef>
              <c:f>TI_evolución!$H$6</c:f>
              <c:strCache>
                <c:ptCount val="1"/>
                <c:pt idx="0">
                  <c:v>TI (15 - 17 años)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TI_evolución!$B$7:$B$42</c:f>
              <c:strCache>
                <c:ptCount val="36"/>
                <c:pt idx="0">
                  <c:v>dic-07</c:v>
                </c:pt>
                <c:pt idx="1">
                  <c:v>jun-08</c:v>
                </c:pt>
                <c:pt idx="2">
                  <c:v>dic-08</c:v>
                </c:pt>
                <c:pt idx="3">
                  <c:v>dic-09</c:v>
                </c:pt>
                <c:pt idx="4">
                  <c:v>jun-10</c:v>
                </c:pt>
                <c:pt idx="5">
                  <c:v>dic-10</c:v>
                </c:pt>
                <c:pt idx="6">
                  <c:v>jun-11</c:v>
                </c:pt>
                <c:pt idx="7">
                  <c:v>dic-11</c:v>
                </c:pt>
                <c:pt idx="8">
                  <c:v>jun-12</c:v>
                </c:pt>
                <c:pt idx="9">
                  <c:v>dic-12</c:v>
                </c:pt>
                <c:pt idx="10">
                  <c:v>jun-13</c:v>
                </c:pt>
                <c:pt idx="11">
                  <c:v>dic-13</c:v>
                </c:pt>
                <c:pt idx="12">
                  <c:v>mar-14</c:v>
                </c:pt>
                <c:pt idx="13">
                  <c:v>jun-14</c:v>
                </c:pt>
                <c:pt idx="14">
                  <c:v>sep-14</c:v>
                </c:pt>
                <c:pt idx="15">
                  <c:v>dic-14</c:v>
                </c:pt>
                <c:pt idx="16">
                  <c:v>mar-15</c:v>
                </c:pt>
                <c:pt idx="17">
                  <c:v>jun-15</c:v>
                </c:pt>
                <c:pt idx="18">
                  <c:v>sep-15</c:v>
                </c:pt>
                <c:pt idx="19">
                  <c:v>dic-15</c:v>
                </c:pt>
                <c:pt idx="20">
                  <c:v>mar-16</c:v>
                </c:pt>
                <c:pt idx="21">
                  <c:v>jun-16</c:v>
                </c:pt>
                <c:pt idx="22">
                  <c:v>sep-16</c:v>
                </c:pt>
                <c:pt idx="23">
                  <c:v>dic-16</c:v>
                </c:pt>
                <c:pt idx="24">
                  <c:v>mar-17</c:v>
                </c:pt>
                <c:pt idx="25">
                  <c:v>jun-17</c:v>
                </c:pt>
                <c:pt idx="26">
                  <c:v>sep-17</c:v>
                </c:pt>
                <c:pt idx="27">
                  <c:v>dic-17</c:v>
                </c:pt>
                <c:pt idx="28">
                  <c:v>mar-18</c:v>
                </c:pt>
                <c:pt idx="29">
                  <c:v>jun-18</c:v>
                </c:pt>
                <c:pt idx="30">
                  <c:v>sep-18</c:v>
                </c:pt>
                <c:pt idx="31">
                  <c:v>dic-18</c:v>
                </c:pt>
                <c:pt idx="32">
                  <c:v>mar-19</c:v>
                </c:pt>
                <c:pt idx="33">
                  <c:v>jun-19</c:v>
                </c:pt>
                <c:pt idx="34">
                  <c:v>sep-19</c:v>
                </c:pt>
                <c:pt idx="35">
                  <c:v>dic-19</c:v>
                </c:pt>
              </c:strCache>
            </c:strRef>
          </c:cat>
          <c:val>
            <c:numRef>
              <c:f>TI_evolución!$I$7:$I$42</c:f>
              <c:numCache>
                <c:formatCode>0.0%</c:formatCode>
                <c:ptCount val="36"/>
                <c:pt idx="0">
                  <c:v>0.28550819362928098</c:v>
                </c:pt>
                <c:pt idx="1">
                  <c:v>0.31274877585230376</c:v>
                </c:pt>
                <c:pt idx="2">
                  <c:v>0.25787671375966109</c:v>
                </c:pt>
                <c:pt idx="3">
                  <c:v>0.23474840314670961</c:v>
                </c:pt>
                <c:pt idx="4">
                  <c:v>0.23048364946507893</c:v>
                </c:pt>
                <c:pt idx="5">
                  <c:v>0.18682065919871854</c:v>
                </c:pt>
                <c:pt idx="6">
                  <c:v>0.19749104667524373</c:v>
                </c:pt>
                <c:pt idx="7">
                  <c:v>0.15338939169075558</c:v>
                </c:pt>
                <c:pt idx="8">
                  <c:v>0.20343950255187312</c:v>
                </c:pt>
                <c:pt idx="9">
                  <c:v>0.15505068151119081</c:v>
                </c:pt>
                <c:pt idx="10">
                  <c:v>0.19042988604822422</c:v>
                </c:pt>
                <c:pt idx="11">
                  <c:v>0.12823029944862191</c:v>
                </c:pt>
                <c:pt idx="12">
                  <c:v>0.14804787726945998</c:v>
                </c:pt>
                <c:pt idx="13">
                  <c:v>0.11106224704588878</c:v>
                </c:pt>
                <c:pt idx="14">
                  <c:v>0.15576663194247087</c:v>
                </c:pt>
                <c:pt idx="15">
                  <c:v>0.14042544590439399</c:v>
                </c:pt>
                <c:pt idx="16">
                  <c:v>0.18564439829206925</c:v>
                </c:pt>
                <c:pt idx="17">
                  <c:v>0.16468018518332922</c:v>
                </c:pt>
                <c:pt idx="18">
                  <c:v>0.17581575201875899</c:v>
                </c:pt>
                <c:pt idx="19">
                  <c:v>0.1421124397668965</c:v>
                </c:pt>
                <c:pt idx="20">
                  <c:v>0.19707908911637129</c:v>
                </c:pt>
                <c:pt idx="21">
                  <c:v>0.17474843518694666</c:v>
                </c:pt>
                <c:pt idx="22">
                  <c:v>0.21603202902824578</c:v>
                </c:pt>
                <c:pt idx="23">
                  <c:v>0.16492590682019542</c:v>
                </c:pt>
                <c:pt idx="24">
                  <c:v>0.22502917498796052</c:v>
                </c:pt>
                <c:pt idx="25">
                  <c:v>0.2137323058952349</c:v>
                </c:pt>
                <c:pt idx="26">
                  <c:v>0.21513095157511927</c:v>
                </c:pt>
                <c:pt idx="27">
                  <c:v>0.19031342243866978</c:v>
                </c:pt>
                <c:pt idx="28">
                  <c:v>0.23345269906750005</c:v>
                </c:pt>
                <c:pt idx="29">
                  <c:v>0.21104412264422631</c:v>
                </c:pt>
                <c:pt idx="30">
                  <c:v>0.22032040306634856</c:v>
                </c:pt>
                <c:pt idx="31">
                  <c:v>0.17028716263457647</c:v>
                </c:pt>
                <c:pt idx="32">
                  <c:v>0.23510530724311815</c:v>
                </c:pt>
                <c:pt idx="33">
                  <c:v>0.20191263121154007</c:v>
                </c:pt>
                <c:pt idx="34">
                  <c:v>0.20393213455277032</c:v>
                </c:pt>
                <c:pt idx="35">
                  <c:v>0.17766012468622469</c:v>
                </c:pt>
              </c:numCache>
            </c:numRef>
          </c:val>
          <c:smooth val="1"/>
          <c:extLst>
            <c:ext xmlns:c16="http://schemas.microsoft.com/office/drawing/2014/chart" uri="{C3380CC4-5D6E-409C-BE32-E72D297353CC}">
              <c16:uniqueId val="{00000002-E688-4965-A7B6-3374EC011EC3}"/>
            </c:ext>
          </c:extLst>
        </c:ser>
        <c:dLbls>
          <c:showLegendKey val="0"/>
          <c:showVal val="0"/>
          <c:showCatName val="0"/>
          <c:showSerName val="0"/>
          <c:showPercent val="0"/>
          <c:showBubbleSize val="0"/>
        </c:dLbls>
        <c:marker val="1"/>
        <c:smooth val="0"/>
        <c:axId val="380045968"/>
        <c:axId val="380046528"/>
      </c:lineChart>
      <c:catAx>
        <c:axId val="38004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0046528"/>
        <c:crosses val="autoZero"/>
        <c:auto val="1"/>
        <c:lblAlgn val="ctr"/>
        <c:lblOffset val="100"/>
        <c:noMultiLvlLbl val="0"/>
      </c:catAx>
      <c:valAx>
        <c:axId val="3800465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004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50186825605132679"/>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'[2]3'!$K$62:$K$71</c:f>
              <c:strCache>
                <c:ptCount val="10"/>
                <c:pt idx="0">
                  <c:v>Ninguno</c:v>
                </c:pt>
                <c:pt idx="1">
                  <c:v>Centro de alfabetización</c:v>
                </c:pt>
                <c:pt idx="2">
                  <c:v>Primaria</c:v>
                </c:pt>
                <c:pt idx="3">
                  <c:v>Educación Básica</c:v>
                </c:pt>
                <c:pt idx="4">
                  <c:v>Secundaria</c:v>
                </c:pt>
                <c:pt idx="5">
                  <c:v>Educación Media / Bachillerato</c:v>
                </c:pt>
                <c:pt idx="6">
                  <c:v>Superior no universitario</c:v>
                </c:pt>
                <c:pt idx="7">
                  <c:v>Superior universitario</c:v>
                </c:pt>
                <c:pt idx="8">
                  <c:v>Postgrado</c:v>
                </c:pt>
                <c:pt idx="9">
                  <c:v>Sin información</c:v>
                </c:pt>
              </c:strCache>
            </c:strRef>
          </c:cat>
          <c:val>
            <c:numRef>
              <c:f>'[2]3'!$L$62:$L$71</c:f>
              <c:numCache>
                <c:formatCode>General</c:formatCode>
                <c:ptCount val="10"/>
                <c:pt idx="0">
                  <c:v>21</c:v>
                </c:pt>
                <c:pt idx="1">
                  <c:v>0</c:v>
                </c:pt>
                <c:pt idx="2">
                  <c:v>0</c:v>
                </c:pt>
                <c:pt idx="3">
                  <c:v>46</c:v>
                </c:pt>
                <c:pt idx="4">
                  <c:v>1653</c:v>
                </c:pt>
                <c:pt idx="5">
                  <c:v>573</c:v>
                </c:pt>
                <c:pt idx="6">
                  <c:v>0</c:v>
                </c:pt>
                <c:pt idx="7">
                  <c:v>0</c:v>
                </c:pt>
                <c:pt idx="8">
                  <c:v>0</c:v>
                </c:pt>
                <c:pt idx="9">
                  <c:v>5</c:v>
                </c:pt>
              </c:numCache>
            </c:numRef>
          </c:val>
          <c:extLst>
            <c:ext xmlns:c16="http://schemas.microsoft.com/office/drawing/2014/chart" uri="{C3380CC4-5D6E-409C-BE32-E72D297353CC}">
              <c16:uniqueId val="{00000000-83C9-4605-965D-9A883E6F9723}"/>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'[2]3'!$K$62:$K$71</c:f>
              <c:strCache>
                <c:ptCount val="10"/>
                <c:pt idx="0">
                  <c:v>Ninguno</c:v>
                </c:pt>
                <c:pt idx="1">
                  <c:v>Centro de alfabetización</c:v>
                </c:pt>
                <c:pt idx="2">
                  <c:v>Primaria</c:v>
                </c:pt>
                <c:pt idx="3">
                  <c:v>Educación Básica</c:v>
                </c:pt>
                <c:pt idx="4">
                  <c:v>Secundaria</c:v>
                </c:pt>
                <c:pt idx="5">
                  <c:v>Educación Media / Bachillerato</c:v>
                </c:pt>
                <c:pt idx="6">
                  <c:v>Superior no universitario</c:v>
                </c:pt>
                <c:pt idx="7">
                  <c:v>Superior universitario</c:v>
                </c:pt>
                <c:pt idx="8">
                  <c:v>Postgrado</c:v>
                </c:pt>
                <c:pt idx="9">
                  <c:v>Sin información</c:v>
                </c:pt>
              </c:strCache>
            </c:strRef>
          </c:cat>
          <c:val>
            <c:numRef>
              <c:f>'[2]3'!$M$62:$M$71</c:f>
              <c:numCache>
                <c:formatCode>General</c:formatCode>
                <c:ptCount val="10"/>
                <c:pt idx="0">
                  <c:v>26</c:v>
                </c:pt>
                <c:pt idx="1">
                  <c:v>0</c:v>
                </c:pt>
                <c:pt idx="2">
                  <c:v>1</c:v>
                </c:pt>
                <c:pt idx="3">
                  <c:v>2055</c:v>
                </c:pt>
                <c:pt idx="4">
                  <c:v>1</c:v>
                </c:pt>
                <c:pt idx="5">
                  <c:v>0</c:v>
                </c:pt>
                <c:pt idx="6">
                  <c:v>0</c:v>
                </c:pt>
                <c:pt idx="7">
                  <c:v>0</c:v>
                </c:pt>
                <c:pt idx="8">
                  <c:v>0</c:v>
                </c:pt>
                <c:pt idx="9">
                  <c:v>6</c:v>
                </c:pt>
              </c:numCache>
            </c:numRef>
          </c:val>
          <c:extLst>
            <c:ext xmlns:c16="http://schemas.microsoft.com/office/drawing/2014/chart" uri="{C3380CC4-5D6E-409C-BE32-E72D297353CC}">
              <c16:uniqueId val="{00000001-83C9-4605-965D-9A883E6F9723}"/>
            </c:ext>
          </c:extLst>
        </c:ser>
        <c:dLbls>
          <c:showLegendKey val="0"/>
          <c:showVal val="0"/>
          <c:showCatName val="0"/>
          <c:showSerName val="0"/>
          <c:showPercent val="0"/>
          <c:showBubbleSize val="0"/>
        </c:dLbls>
        <c:gapWidth val="100"/>
        <c:overlap val="-24"/>
        <c:axId val="444208224"/>
        <c:axId val="444208784"/>
      </c:barChart>
      <c:catAx>
        <c:axId val="44420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08784"/>
        <c:crosses val="autoZero"/>
        <c:auto val="1"/>
        <c:lblAlgn val="ctr"/>
        <c:lblOffset val="100"/>
        <c:noMultiLvlLbl val="0"/>
      </c:catAx>
      <c:valAx>
        <c:axId val="444208784"/>
        <c:scaling>
          <c:orientation val="minMax"/>
        </c:scaling>
        <c:delete val="1"/>
        <c:axPos val="l"/>
        <c:numFmt formatCode="General" sourceLinked="1"/>
        <c:majorTickMark val="out"/>
        <c:minorTickMark val="none"/>
        <c:tickLblPos val="nextTo"/>
        <c:crossAx val="44420822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'[2]3'!$K$72:$K$75</c:f>
              <c:strCache>
                <c:ptCount val="4"/>
                <c:pt idx="0">
                  <c:v>Azuay</c:v>
                </c:pt>
                <c:pt idx="1">
                  <c:v>Guayas</c:v>
                </c:pt>
                <c:pt idx="2">
                  <c:v>Pichincha</c:v>
                </c:pt>
                <c:pt idx="3">
                  <c:v>Tungurahua</c:v>
                </c:pt>
              </c:strCache>
            </c:strRef>
          </c:cat>
          <c:val>
            <c:numRef>
              <c:f>'[2]3'!$L$72:$L$75</c:f>
              <c:numCache>
                <c:formatCode>General</c:formatCode>
                <c:ptCount val="4"/>
                <c:pt idx="0">
                  <c:v>62</c:v>
                </c:pt>
                <c:pt idx="1">
                  <c:v>510</c:v>
                </c:pt>
                <c:pt idx="2">
                  <c:v>178</c:v>
                </c:pt>
                <c:pt idx="3">
                  <c:v>30</c:v>
                </c:pt>
              </c:numCache>
            </c:numRef>
          </c:val>
          <c:extLst>
            <c:ext xmlns:c16="http://schemas.microsoft.com/office/drawing/2014/chart" uri="{C3380CC4-5D6E-409C-BE32-E72D297353CC}">
              <c16:uniqueId val="{00000000-F7A9-4BA4-8F37-F7ADC28DC6AB}"/>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'[2]3'!$K$72:$K$75</c:f>
              <c:strCache>
                <c:ptCount val="4"/>
                <c:pt idx="0">
                  <c:v>Azuay</c:v>
                </c:pt>
                <c:pt idx="1">
                  <c:v>Guayas</c:v>
                </c:pt>
                <c:pt idx="2">
                  <c:v>Pichincha</c:v>
                </c:pt>
                <c:pt idx="3">
                  <c:v>Tungurahua</c:v>
                </c:pt>
              </c:strCache>
            </c:strRef>
          </c:cat>
          <c:val>
            <c:numRef>
              <c:f>'[2]3'!$M$72:$M$75</c:f>
              <c:numCache>
                <c:formatCode>General</c:formatCode>
                <c:ptCount val="4"/>
                <c:pt idx="0">
                  <c:v>51</c:v>
                </c:pt>
                <c:pt idx="1">
                  <c:v>492</c:v>
                </c:pt>
                <c:pt idx="2">
                  <c:v>181</c:v>
                </c:pt>
                <c:pt idx="3">
                  <c:v>29</c:v>
                </c:pt>
              </c:numCache>
            </c:numRef>
          </c:val>
          <c:extLst>
            <c:ext xmlns:c16="http://schemas.microsoft.com/office/drawing/2014/chart" uri="{C3380CC4-5D6E-409C-BE32-E72D297353CC}">
              <c16:uniqueId val="{00000001-F7A9-4BA4-8F37-F7ADC28DC6AB}"/>
            </c:ext>
          </c:extLst>
        </c:ser>
        <c:dLbls>
          <c:showLegendKey val="0"/>
          <c:showVal val="0"/>
          <c:showCatName val="0"/>
          <c:showSerName val="0"/>
          <c:showPercent val="0"/>
          <c:showBubbleSize val="0"/>
        </c:dLbls>
        <c:gapWidth val="100"/>
        <c:overlap val="-24"/>
        <c:axId val="444211584"/>
        <c:axId val="444212144"/>
      </c:barChart>
      <c:catAx>
        <c:axId val="44421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12144"/>
        <c:crosses val="autoZero"/>
        <c:auto val="1"/>
        <c:lblAlgn val="ctr"/>
        <c:lblOffset val="100"/>
        <c:noMultiLvlLbl val="0"/>
      </c:catAx>
      <c:valAx>
        <c:axId val="444212144"/>
        <c:scaling>
          <c:orientation val="minMax"/>
        </c:scaling>
        <c:delete val="1"/>
        <c:axPos val="l"/>
        <c:numFmt formatCode="General" sourceLinked="1"/>
        <c:majorTickMark val="out"/>
        <c:minorTickMark val="none"/>
        <c:tickLblPos val="nextTo"/>
        <c:crossAx val="44421158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'[2]3'!$K$76:$K$79</c:f>
              <c:strCache>
                <c:ptCount val="4"/>
                <c:pt idx="0">
                  <c:v>Cuenca</c:v>
                </c:pt>
                <c:pt idx="1">
                  <c:v>Guayaquil</c:v>
                </c:pt>
                <c:pt idx="2">
                  <c:v>Quito</c:v>
                </c:pt>
                <c:pt idx="3">
                  <c:v>Ambato</c:v>
                </c:pt>
              </c:strCache>
            </c:strRef>
          </c:cat>
          <c:val>
            <c:numRef>
              <c:f>'[2]3'!$L$76:$L$79</c:f>
              <c:numCache>
                <c:formatCode>General</c:formatCode>
                <c:ptCount val="4"/>
                <c:pt idx="0">
                  <c:v>33</c:v>
                </c:pt>
                <c:pt idx="1">
                  <c:v>252</c:v>
                </c:pt>
                <c:pt idx="2">
                  <c:v>145</c:v>
                </c:pt>
                <c:pt idx="3">
                  <c:v>17</c:v>
                </c:pt>
              </c:numCache>
            </c:numRef>
          </c:val>
          <c:extLst>
            <c:ext xmlns:c16="http://schemas.microsoft.com/office/drawing/2014/chart" uri="{C3380CC4-5D6E-409C-BE32-E72D297353CC}">
              <c16:uniqueId val="{00000000-2CA2-498C-87F3-5FD3699884C3}"/>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'[2]3'!$K$76:$K$79</c:f>
              <c:strCache>
                <c:ptCount val="4"/>
                <c:pt idx="0">
                  <c:v>Cuenca</c:v>
                </c:pt>
                <c:pt idx="1">
                  <c:v>Guayaquil</c:v>
                </c:pt>
                <c:pt idx="2">
                  <c:v>Quito</c:v>
                </c:pt>
                <c:pt idx="3">
                  <c:v>Ambato</c:v>
                </c:pt>
              </c:strCache>
            </c:strRef>
          </c:cat>
          <c:val>
            <c:numRef>
              <c:f>'[2]3'!$M$76:$M$79</c:f>
              <c:numCache>
                <c:formatCode>General</c:formatCode>
                <c:ptCount val="4"/>
                <c:pt idx="0">
                  <c:v>25</c:v>
                </c:pt>
                <c:pt idx="1">
                  <c:v>241</c:v>
                </c:pt>
                <c:pt idx="2">
                  <c:v>145</c:v>
                </c:pt>
                <c:pt idx="3">
                  <c:v>18</c:v>
                </c:pt>
              </c:numCache>
            </c:numRef>
          </c:val>
          <c:extLst>
            <c:ext xmlns:c16="http://schemas.microsoft.com/office/drawing/2014/chart" uri="{C3380CC4-5D6E-409C-BE32-E72D297353CC}">
              <c16:uniqueId val="{00000001-2CA2-498C-87F3-5FD3699884C3}"/>
            </c:ext>
          </c:extLst>
        </c:ser>
        <c:dLbls>
          <c:showLegendKey val="0"/>
          <c:showVal val="0"/>
          <c:showCatName val="0"/>
          <c:showSerName val="0"/>
          <c:showPercent val="0"/>
          <c:showBubbleSize val="0"/>
        </c:dLbls>
        <c:gapWidth val="100"/>
        <c:overlap val="-24"/>
        <c:axId val="444214944"/>
        <c:axId val="444215504"/>
      </c:barChart>
      <c:catAx>
        <c:axId val="44421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15504"/>
        <c:crosses val="autoZero"/>
        <c:auto val="1"/>
        <c:lblAlgn val="ctr"/>
        <c:lblOffset val="100"/>
        <c:noMultiLvlLbl val="0"/>
      </c:catAx>
      <c:valAx>
        <c:axId val="444215504"/>
        <c:scaling>
          <c:orientation val="minMax"/>
        </c:scaling>
        <c:delete val="1"/>
        <c:axPos val="l"/>
        <c:numFmt formatCode="General" sourceLinked="1"/>
        <c:majorTickMark val="out"/>
        <c:minorTickMark val="none"/>
        <c:tickLblPos val="nextTo"/>
        <c:crossAx val="4442149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'[2]3'!$K$100</c:f>
              <c:strCache>
                <c:ptCount val="1"/>
                <c:pt idx="0">
                  <c:v>Nacional</c:v>
                </c:pt>
              </c:strCache>
            </c:strRef>
          </c:cat>
          <c:val>
            <c:numRef>
              <c:f>'[2]3'!$L$100</c:f>
              <c:numCache>
                <c:formatCode>General</c:formatCode>
                <c:ptCount val="1"/>
                <c:pt idx="0">
                  <c:v>54715</c:v>
                </c:pt>
              </c:numCache>
            </c:numRef>
          </c:val>
          <c:extLst>
            <c:ext xmlns:c16="http://schemas.microsoft.com/office/drawing/2014/chart" uri="{C3380CC4-5D6E-409C-BE32-E72D297353CC}">
              <c16:uniqueId val="{00000000-6357-4F21-8391-068FAB1F580B}"/>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'[2]3'!$K$100</c:f>
              <c:strCache>
                <c:ptCount val="1"/>
                <c:pt idx="0">
                  <c:v>Nacional</c:v>
                </c:pt>
              </c:strCache>
            </c:strRef>
          </c:cat>
          <c:val>
            <c:numRef>
              <c:f>'[2]3'!$M$100</c:f>
              <c:numCache>
                <c:formatCode>General</c:formatCode>
                <c:ptCount val="1"/>
                <c:pt idx="0">
                  <c:v>53940</c:v>
                </c:pt>
              </c:numCache>
            </c:numRef>
          </c:val>
          <c:extLst>
            <c:ext xmlns:c16="http://schemas.microsoft.com/office/drawing/2014/chart" uri="{C3380CC4-5D6E-409C-BE32-E72D297353CC}">
              <c16:uniqueId val="{00000001-6357-4F21-8391-068FAB1F580B}"/>
            </c:ext>
          </c:extLst>
        </c:ser>
        <c:dLbls>
          <c:showLegendKey val="0"/>
          <c:showVal val="0"/>
          <c:showCatName val="0"/>
          <c:showSerName val="0"/>
          <c:showPercent val="0"/>
          <c:showBubbleSize val="0"/>
        </c:dLbls>
        <c:gapWidth val="100"/>
        <c:overlap val="-24"/>
        <c:axId val="444218304"/>
        <c:axId val="444218864"/>
      </c:barChart>
      <c:catAx>
        <c:axId val="4442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18864"/>
        <c:crosses val="autoZero"/>
        <c:auto val="1"/>
        <c:lblAlgn val="ctr"/>
        <c:lblOffset val="100"/>
        <c:noMultiLvlLbl val="0"/>
      </c:catAx>
      <c:valAx>
        <c:axId val="444218864"/>
        <c:scaling>
          <c:orientation val="minMax"/>
        </c:scaling>
        <c:delete val="1"/>
        <c:axPos val="l"/>
        <c:numFmt formatCode="General" sourceLinked="1"/>
        <c:majorTickMark val="out"/>
        <c:minorTickMark val="none"/>
        <c:tickLblPos val="nextTo"/>
        <c:crossAx val="44421830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'[2]3'!$K$101:$K$104</c:f>
              <c:strCache>
                <c:ptCount val="4"/>
                <c:pt idx="0">
                  <c:v>Urbana</c:v>
                </c:pt>
                <c:pt idx="1">
                  <c:v>Rural</c:v>
                </c:pt>
                <c:pt idx="2">
                  <c:v>Hombre</c:v>
                </c:pt>
                <c:pt idx="3">
                  <c:v>Mujer</c:v>
                </c:pt>
              </c:strCache>
            </c:strRef>
          </c:cat>
          <c:val>
            <c:numRef>
              <c:f>'[2]3'!$L$101:$L$104</c:f>
              <c:numCache>
                <c:formatCode>General</c:formatCode>
                <c:ptCount val="4"/>
                <c:pt idx="0">
                  <c:v>40714</c:v>
                </c:pt>
                <c:pt idx="1">
                  <c:v>14001</c:v>
                </c:pt>
                <c:pt idx="2">
                  <c:v>28202</c:v>
                </c:pt>
                <c:pt idx="3">
                  <c:v>26513</c:v>
                </c:pt>
              </c:numCache>
            </c:numRef>
          </c:val>
          <c:extLst>
            <c:ext xmlns:c16="http://schemas.microsoft.com/office/drawing/2014/chart" uri="{C3380CC4-5D6E-409C-BE32-E72D297353CC}">
              <c16:uniqueId val="{00000000-F320-424C-811C-4DE81355E490}"/>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'[2]3'!$K$101:$K$104</c:f>
              <c:strCache>
                <c:ptCount val="4"/>
                <c:pt idx="0">
                  <c:v>Urbana</c:v>
                </c:pt>
                <c:pt idx="1">
                  <c:v>Rural</c:v>
                </c:pt>
                <c:pt idx="2">
                  <c:v>Hombre</c:v>
                </c:pt>
                <c:pt idx="3">
                  <c:v>Mujer</c:v>
                </c:pt>
              </c:strCache>
            </c:strRef>
          </c:cat>
          <c:val>
            <c:numRef>
              <c:f>'[2]3'!$M$101:$M$104</c:f>
              <c:numCache>
                <c:formatCode>General</c:formatCode>
                <c:ptCount val="4"/>
                <c:pt idx="0">
                  <c:v>40490</c:v>
                </c:pt>
                <c:pt idx="1">
                  <c:v>13450</c:v>
                </c:pt>
                <c:pt idx="2">
                  <c:v>27423</c:v>
                </c:pt>
                <c:pt idx="3">
                  <c:v>26517</c:v>
                </c:pt>
              </c:numCache>
            </c:numRef>
          </c:val>
          <c:extLst>
            <c:ext xmlns:c16="http://schemas.microsoft.com/office/drawing/2014/chart" uri="{C3380CC4-5D6E-409C-BE32-E72D297353CC}">
              <c16:uniqueId val="{00000001-F320-424C-811C-4DE81355E490}"/>
            </c:ext>
          </c:extLst>
        </c:ser>
        <c:dLbls>
          <c:showLegendKey val="0"/>
          <c:showVal val="0"/>
          <c:showCatName val="0"/>
          <c:showSerName val="0"/>
          <c:showPercent val="0"/>
          <c:showBubbleSize val="0"/>
        </c:dLbls>
        <c:gapWidth val="100"/>
        <c:overlap val="-24"/>
        <c:axId val="444221664"/>
        <c:axId val="444222224"/>
      </c:barChart>
      <c:catAx>
        <c:axId val="44422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22224"/>
        <c:crosses val="autoZero"/>
        <c:auto val="1"/>
        <c:lblAlgn val="ctr"/>
        <c:lblOffset val="100"/>
        <c:noMultiLvlLbl val="0"/>
      </c:catAx>
      <c:valAx>
        <c:axId val="444222224"/>
        <c:scaling>
          <c:orientation val="minMax"/>
        </c:scaling>
        <c:delete val="1"/>
        <c:axPos val="l"/>
        <c:numFmt formatCode="General" sourceLinked="1"/>
        <c:majorTickMark val="out"/>
        <c:minorTickMark val="none"/>
        <c:tickLblPos val="nextTo"/>
        <c:crossAx val="44422166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1714197490019629"/>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'[2]3'!$K$105:$K$113</c:f>
              <c:strCache>
                <c:ptCount val="9"/>
                <c:pt idx="0">
                  <c:v>Indigena</c:v>
                </c:pt>
                <c:pt idx="1">
                  <c:v>Afroecuatoriana/ Afrodescendiente/Negra</c:v>
                </c:pt>
                <c:pt idx="2">
                  <c:v>Negra</c:v>
                </c:pt>
                <c:pt idx="3">
                  <c:v>Mulata</c:v>
                </c:pt>
                <c:pt idx="4">
                  <c:v>Montubia</c:v>
                </c:pt>
                <c:pt idx="5">
                  <c:v>Mestiza</c:v>
                </c:pt>
                <c:pt idx="6">
                  <c:v>Blanca</c:v>
                </c:pt>
                <c:pt idx="7">
                  <c:v>Otra</c:v>
                </c:pt>
                <c:pt idx="8">
                  <c:v>Sin información</c:v>
                </c:pt>
              </c:strCache>
            </c:strRef>
          </c:cat>
          <c:val>
            <c:numRef>
              <c:f>'[2]3'!$L$105:$L$113</c:f>
              <c:numCache>
                <c:formatCode>General</c:formatCode>
                <c:ptCount val="9"/>
                <c:pt idx="0">
                  <c:v>4481</c:v>
                </c:pt>
                <c:pt idx="1">
                  <c:v>619</c:v>
                </c:pt>
                <c:pt idx="2">
                  <c:v>777</c:v>
                </c:pt>
                <c:pt idx="3">
                  <c:v>206</c:v>
                </c:pt>
                <c:pt idx="4">
                  <c:v>413</c:v>
                </c:pt>
                <c:pt idx="5">
                  <c:v>47734</c:v>
                </c:pt>
                <c:pt idx="6">
                  <c:v>270</c:v>
                </c:pt>
                <c:pt idx="7">
                  <c:v>154</c:v>
                </c:pt>
                <c:pt idx="8">
                  <c:v>61</c:v>
                </c:pt>
              </c:numCache>
            </c:numRef>
          </c:val>
          <c:extLst>
            <c:ext xmlns:c16="http://schemas.microsoft.com/office/drawing/2014/chart" uri="{C3380CC4-5D6E-409C-BE32-E72D297353CC}">
              <c16:uniqueId val="{00000000-AF1D-4271-B983-2DCA772872A8}"/>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'[2]3'!$K$105:$K$113</c:f>
              <c:strCache>
                <c:ptCount val="9"/>
                <c:pt idx="0">
                  <c:v>Indigena</c:v>
                </c:pt>
                <c:pt idx="1">
                  <c:v>Afroecuatoriana/ Afrodescendiente/Negra</c:v>
                </c:pt>
                <c:pt idx="2">
                  <c:v>Negra</c:v>
                </c:pt>
                <c:pt idx="3">
                  <c:v>Mulata</c:v>
                </c:pt>
                <c:pt idx="4">
                  <c:v>Montubia</c:v>
                </c:pt>
                <c:pt idx="5">
                  <c:v>Mestiza</c:v>
                </c:pt>
                <c:pt idx="6">
                  <c:v>Blanca</c:v>
                </c:pt>
                <c:pt idx="7">
                  <c:v>Otra</c:v>
                </c:pt>
                <c:pt idx="8">
                  <c:v>Sin información</c:v>
                </c:pt>
              </c:strCache>
            </c:strRef>
          </c:cat>
          <c:val>
            <c:numRef>
              <c:f>'[2]3'!$M$105:$M$113</c:f>
              <c:numCache>
                <c:formatCode>General</c:formatCode>
                <c:ptCount val="9"/>
                <c:pt idx="0">
                  <c:v>3932</c:v>
                </c:pt>
                <c:pt idx="1">
                  <c:v>594</c:v>
                </c:pt>
                <c:pt idx="2">
                  <c:v>761</c:v>
                </c:pt>
                <c:pt idx="3">
                  <c:v>205</c:v>
                </c:pt>
                <c:pt idx="4">
                  <c:v>338</c:v>
                </c:pt>
                <c:pt idx="5">
                  <c:v>47678</c:v>
                </c:pt>
                <c:pt idx="6">
                  <c:v>230</c:v>
                </c:pt>
                <c:pt idx="7">
                  <c:v>153</c:v>
                </c:pt>
                <c:pt idx="8">
                  <c:v>49</c:v>
                </c:pt>
              </c:numCache>
            </c:numRef>
          </c:val>
          <c:extLst>
            <c:ext xmlns:c16="http://schemas.microsoft.com/office/drawing/2014/chart" uri="{C3380CC4-5D6E-409C-BE32-E72D297353CC}">
              <c16:uniqueId val="{00000001-AF1D-4271-B983-2DCA772872A8}"/>
            </c:ext>
          </c:extLst>
        </c:ser>
        <c:dLbls>
          <c:showLegendKey val="0"/>
          <c:showVal val="0"/>
          <c:showCatName val="0"/>
          <c:showSerName val="0"/>
          <c:showPercent val="0"/>
          <c:showBubbleSize val="0"/>
        </c:dLbls>
        <c:gapWidth val="100"/>
        <c:overlap val="-24"/>
        <c:axId val="444225024"/>
        <c:axId val="444225584"/>
      </c:barChart>
      <c:catAx>
        <c:axId val="4442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25584"/>
        <c:crosses val="autoZero"/>
        <c:auto val="1"/>
        <c:lblAlgn val="ctr"/>
        <c:lblOffset val="100"/>
        <c:noMultiLvlLbl val="0"/>
      </c:catAx>
      <c:valAx>
        <c:axId val="444225584"/>
        <c:scaling>
          <c:orientation val="minMax"/>
        </c:scaling>
        <c:delete val="1"/>
        <c:axPos val="l"/>
        <c:numFmt formatCode="General" sourceLinked="1"/>
        <c:majorTickMark val="out"/>
        <c:minorTickMark val="none"/>
        <c:tickLblPos val="nextTo"/>
        <c:crossAx val="444225024"/>
        <c:crosses val="autoZero"/>
        <c:crossBetween val="between"/>
      </c:valAx>
      <c:spPr>
        <a:noFill/>
        <a:ln w="25400">
          <a:noFill/>
        </a:ln>
      </c:spPr>
    </c:plotArea>
    <c:legend>
      <c:legendPos val="b"/>
      <c:layout>
        <c:manualLayout>
          <c:xMode val="edge"/>
          <c:yMode val="edge"/>
          <c:x val="0.4333581036745407"/>
          <c:y val="0.90546171355136618"/>
          <c:w val="0.129448654855643"/>
          <c:h val="9.4538286448633713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55551732504025231"/>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'[2]3'!$K$114:$K$123</c:f>
              <c:strCache>
                <c:ptCount val="10"/>
                <c:pt idx="0">
                  <c:v>Ninguno</c:v>
                </c:pt>
                <c:pt idx="1">
                  <c:v>Centro de alfabetización</c:v>
                </c:pt>
                <c:pt idx="2">
                  <c:v>Primaria</c:v>
                </c:pt>
                <c:pt idx="3">
                  <c:v>Educación Básica</c:v>
                </c:pt>
                <c:pt idx="4">
                  <c:v>Secundaria</c:v>
                </c:pt>
                <c:pt idx="5">
                  <c:v>Educación Media / Bachillerato</c:v>
                </c:pt>
                <c:pt idx="6">
                  <c:v>Superior no universitario</c:v>
                </c:pt>
                <c:pt idx="7">
                  <c:v>Superior universitario</c:v>
                </c:pt>
                <c:pt idx="8">
                  <c:v>Postgrado</c:v>
                </c:pt>
                <c:pt idx="9">
                  <c:v>Sin información</c:v>
                </c:pt>
              </c:strCache>
            </c:strRef>
          </c:cat>
          <c:val>
            <c:numRef>
              <c:f>'[2]3'!$L$114:$L$123</c:f>
              <c:numCache>
                <c:formatCode>General</c:formatCode>
                <c:ptCount val="10"/>
                <c:pt idx="0">
                  <c:v>202</c:v>
                </c:pt>
                <c:pt idx="1">
                  <c:v>117</c:v>
                </c:pt>
                <c:pt idx="2">
                  <c:v>0</c:v>
                </c:pt>
                <c:pt idx="3">
                  <c:v>474</c:v>
                </c:pt>
                <c:pt idx="4">
                  <c:v>21573</c:v>
                </c:pt>
                <c:pt idx="5">
                  <c:v>30447</c:v>
                </c:pt>
                <c:pt idx="6">
                  <c:v>1117</c:v>
                </c:pt>
                <c:pt idx="7">
                  <c:v>717</c:v>
                </c:pt>
                <c:pt idx="8">
                  <c:v>0</c:v>
                </c:pt>
                <c:pt idx="9">
                  <c:v>68</c:v>
                </c:pt>
              </c:numCache>
            </c:numRef>
          </c:val>
          <c:extLst>
            <c:ext xmlns:c16="http://schemas.microsoft.com/office/drawing/2014/chart" uri="{C3380CC4-5D6E-409C-BE32-E72D297353CC}">
              <c16:uniqueId val="{00000000-FB59-4314-BF33-B3AA7F21467C}"/>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'[2]3'!$K$114:$K$123</c:f>
              <c:strCache>
                <c:ptCount val="10"/>
                <c:pt idx="0">
                  <c:v>Ninguno</c:v>
                </c:pt>
                <c:pt idx="1">
                  <c:v>Centro de alfabetización</c:v>
                </c:pt>
                <c:pt idx="2">
                  <c:v>Primaria</c:v>
                </c:pt>
                <c:pt idx="3">
                  <c:v>Educación Básica</c:v>
                </c:pt>
                <c:pt idx="4">
                  <c:v>Secundaria</c:v>
                </c:pt>
                <c:pt idx="5">
                  <c:v>Educación Media / Bachillerato</c:v>
                </c:pt>
                <c:pt idx="6">
                  <c:v>Superior no universitario</c:v>
                </c:pt>
                <c:pt idx="7">
                  <c:v>Superior universitario</c:v>
                </c:pt>
                <c:pt idx="8">
                  <c:v>Postgrado</c:v>
                </c:pt>
                <c:pt idx="9">
                  <c:v>Sin información</c:v>
                </c:pt>
              </c:strCache>
            </c:strRef>
          </c:cat>
          <c:val>
            <c:numRef>
              <c:f>'[2]3'!$M$114:$M$123</c:f>
              <c:numCache>
                <c:formatCode>General</c:formatCode>
                <c:ptCount val="10"/>
                <c:pt idx="0">
                  <c:v>193</c:v>
                </c:pt>
                <c:pt idx="1">
                  <c:v>47</c:v>
                </c:pt>
                <c:pt idx="2">
                  <c:v>0</c:v>
                </c:pt>
                <c:pt idx="3">
                  <c:v>12429</c:v>
                </c:pt>
                <c:pt idx="4">
                  <c:v>1</c:v>
                </c:pt>
                <c:pt idx="5">
                  <c:v>38955</c:v>
                </c:pt>
                <c:pt idx="6">
                  <c:v>1531</c:v>
                </c:pt>
                <c:pt idx="7">
                  <c:v>688</c:v>
                </c:pt>
                <c:pt idx="8">
                  <c:v>0</c:v>
                </c:pt>
                <c:pt idx="9">
                  <c:v>96</c:v>
                </c:pt>
              </c:numCache>
            </c:numRef>
          </c:val>
          <c:extLst>
            <c:ext xmlns:c16="http://schemas.microsoft.com/office/drawing/2014/chart" uri="{C3380CC4-5D6E-409C-BE32-E72D297353CC}">
              <c16:uniqueId val="{00000001-FB59-4314-BF33-B3AA7F21467C}"/>
            </c:ext>
          </c:extLst>
        </c:ser>
        <c:dLbls>
          <c:showLegendKey val="0"/>
          <c:showVal val="0"/>
          <c:showCatName val="0"/>
          <c:showSerName val="0"/>
          <c:showPercent val="0"/>
          <c:showBubbleSize val="0"/>
        </c:dLbls>
        <c:gapWidth val="100"/>
        <c:overlap val="-24"/>
        <c:axId val="444228384"/>
        <c:axId val="444228944"/>
      </c:barChart>
      <c:catAx>
        <c:axId val="44422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28944"/>
        <c:crosses val="autoZero"/>
        <c:auto val="1"/>
        <c:lblAlgn val="ctr"/>
        <c:lblOffset val="100"/>
        <c:noMultiLvlLbl val="0"/>
      </c:catAx>
      <c:valAx>
        <c:axId val="444228944"/>
        <c:scaling>
          <c:orientation val="minMax"/>
        </c:scaling>
        <c:delete val="1"/>
        <c:axPos val="l"/>
        <c:numFmt formatCode="General" sourceLinked="1"/>
        <c:majorTickMark val="out"/>
        <c:minorTickMark val="none"/>
        <c:tickLblPos val="nextTo"/>
        <c:crossAx val="444228384"/>
        <c:crosses val="autoZero"/>
        <c:crossBetween val="between"/>
      </c:valAx>
      <c:spPr>
        <a:noFill/>
        <a:ln w="25400">
          <a:noFill/>
        </a:ln>
      </c:spPr>
    </c:plotArea>
    <c:legend>
      <c:legendPos val="b"/>
      <c:layout>
        <c:manualLayout>
          <c:xMode val="edge"/>
          <c:yMode val="edge"/>
          <c:x val="0.44294635826771656"/>
          <c:y val="0.9054616403038116"/>
          <c:w val="0.12944865485564305"/>
          <c:h val="9.453835969618840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'[2]3'!$K$124:$K$127</c:f>
              <c:strCache>
                <c:ptCount val="4"/>
                <c:pt idx="0">
                  <c:v>Azuay</c:v>
                </c:pt>
                <c:pt idx="1">
                  <c:v>Guayas</c:v>
                </c:pt>
                <c:pt idx="2">
                  <c:v>Pichincha</c:v>
                </c:pt>
                <c:pt idx="3">
                  <c:v>Tungurahua</c:v>
                </c:pt>
              </c:strCache>
            </c:strRef>
          </c:cat>
          <c:val>
            <c:numRef>
              <c:f>'[2]3'!$L$124:$L$127</c:f>
              <c:numCache>
                <c:formatCode>General</c:formatCode>
                <c:ptCount val="4"/>
                <c:pt idx="0">
                  <c:v>2286</c:v>
                </c:pt>
                <c:pt idx="1">
                  <c:v>13334</c:v>
                </c:pt>
                <c:pt idx="2">
                  <c:v>6862</c:v>
                </c:pt>
                <c:pt idx="3">
                  <c:v>1450</c:v>
                </c:pt>
              </c:numCache>
            </c:numRef>
          </c:val>
          <c:extLst>
            <c:ext xmlns:c16="http://schemas.microsoft.com/office/drawing/2014/chart" uri="{C3380CC4-5D6E-409C-BE32-E72D297353CC}">
              <c16:uniqueId val="{00000000-C554-4EE5-B645-06B7E495161C}"/>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'[2]3'!$K$124:$K$127</c:f>
              <c:strCache>
                <c:ptCount val="4"/>
                <c:pt idx="0">
                  <c:v>Azuay</c:v>
                </c:pt>
                <c:pt idx="1">
                  <c:v>Guayas</c:v>
                </c:pt>
                <c:pt idx="2">
                  <c:v>Pichincha</c:v>
                </c:pt>
                <c:pt idx="3">
                  <c:v>Tungurahua</c:v>
                </c:pt>
              </c:strCache>
            </c:strRef>
          </c:cat>
          <c:val>
            <c:numRef>
              <c:f>'[2]3'!$M$124:$M$127</c:f>
              <c:numCache>
                <c:formatCode>General</c:formatCode>
                <c:ptCount val="4"/>
                <c:pt idx="0">
                  <c:v>2184</c:v>
                </c:pt>
                <c:pt idx="1">
                  <c:v>13310</c:v>
                </c:pt>
                <c:pt idx="2">
                  <c:v>6335</c:v>
                </c:pt>
                <c:pt idx="3">
                  <c:v>1356</c:v>
                </c:pt>
              </c:numCache>
            </c:numRef>
          </c:val>
          <c:extLst>
            <c:ext xmlns:c16="http://schemas.microsoft.com/office/drawing/2014/chart" uri="{C3380CC4-5D6E-409C-BE32-E72D297353CC}">
              <c16:uniqueId val="{00000001-C554-4EE5-B645-06B7E495161C}"/>
            </c:ext>
          </c:extLst>
        </c:ser>
        <c:dLbls>
          <c:showLegendKey val="0"/>
          <c:showVal val="0"/>
          <c:showCatName val="0"/>
          <c:showSerName val="0"/>
          <c:showPercent val="0"/>
          <c:showBubbleSize val="0"/>
        </c:dLbls>
        <c:gapWidth val="100"/>
        <c:overlap val="-24"/>
        <c:axId val="444231744"/>
        <c:axId val="444232304"/>
      </c:barChart>
      <c:catAx>
        <c:axId val="44423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32304"/>
        <c:crosses val="autoZero"/>
        <c:auto val="1"/>
        <c:lblAlgn val="ctr"/>
        <c:lblOffset val="100"/>
        <c:noMultiLvlLbl val="0"/>
      </c:catAx>
      <c:valAx>
        <c:axId val="444232304"/>
        <c:scaling>
          <c:orientation val="minMax"/>
        </c:scaling>
        <c:delete val="1"/>
        <c:axPos val="l"/>
        <c:numFmt formatCode="General" sourceLinked="1"/>
        <c:majorTickMark val="out"/>
        <c:minorTickMark val="none"/>
        <c:tickLblPos val="nextTo"/>
        <c:crossAx val="4442317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'[2]2'!$L$9</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'[2]3'!$K$128:$K$131</c:f>
              <c:strCache>
                <c:ptCount val="4"/>
                <c:pt idx="0">
                  <c:v>Cuenca</c:v>
                </c:pt>
                <c:pt idx="1">
                  <c:v>Guayaquil</c:v>
                </c:pt>
                <c:pt idx="2">
                  <c:v>Quito</c:v>
                </c:pt>
                <c:pt idx="3">
                  <c:v>Ambato</c:v>
                </c:pt>
              </c:strCache>
            </c:strRef>
          </c:cat>
          <c:val>
            <c:numRef>
              <c:f>'[2]3'!$L$128:$L$131</c:f>
              <c:numCache>
                <c:formatCode>General</c:formatCode>
                <c:ptCount val="4"/>
                <c:pt idx="0">
                  <c:v>1451</c:v>
                </c:pt>
                <c:pt idx="1">
                  <c:v>7575</c:v>
                </c:pt>
                <c:pt idx="2">
                  <c:v>5660</c:v>
                </c:pt>
                <c:pt idx="3">
                  <c:v>1015</c:v>
                </c:pt>
              </c:numCache>
            </c:numRef>
          </c:val>
          <c:extLst>
            <c:ext xmlns:c16="http://schemas.microsoft.com/office/drawing/2014/chart" uri="{C3380CC4-5D6E-409C-BE32-E72D297353CC}">
              <c16:uniqueId val="{00000000-5575-4CE0-8D6E-D3AF2E214014}"/>
            </c:ext>
          </c:extLst>
        </c:ser>
        <c:ser>
          <c:idx val="1"/>
          <c:order val="1"/>
          <c:tx>
            <c:strRef>
              <c:f>'[2]2'!$M$9</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'[2]3'!$K$128:$K$131</c:f>
              <c:strCache>
                <c:ptCount val="4"/>
                <c:pt idx="0">
                  <c:v>Cuenca</c:v>
                </c:pt>
                <c:pt idx="1">
                  <c:v>Guayaquil</c:v>
                </c:pt>
                <c:pt idx="2">
                  <c:v>Quito</c:v>
                </c:pt>
                <c:pt idx="3">
                  <c:v>Ambato</c:v>
                </c:pt>
              </c:strCache>
            </c:strRef>
          </c:cat>
          <c:val>
            <c:numRef>
              <c:f>'[2]3'!$M$128:$M$131</c:f>
              <c:numCache>
                <c:formatCode>General</c:formatCode>
                <c:ptCount val="4"/>
                <c:pt idx="0">
                  <c:v>1375</c:v>
                </c:pt>
                <c:pt idx="1">
                  <c:v>7515</c:v>
                </c:pt>
                <c:pt idx="2">
                  <c:v>5236</c:v>
                </c:pt>
                <c:pt idx="3">
                  <c:v>957</c:v>
                </c:pt>
              </c:numCache>
            </c:numRef>
          </c:val>
          <c:extLst>
            <c:ext xmlns:c16="http://schemas.microsoft.com/office/drawing/2014/chart" uri="{C3380CC4-5D6E-409C-BE32-E72D297353CC}">
              <c16:uniqueId val="{00000001-5575-4CE0-8D6E-D3AF2E214014}"/>
            </c:ext>
          </c:extLst>
        </c:ser>
        <c:dLbls>
          <c:showLegendKey val="0"/>
          <c:showVal val="0"/>
          <c:showCatName val="0"/>
          <c:showSerName val="0"/>
          <c:showPercent val="0"/>
          <c:showBubbleSize val="0"/>
        </c:dLbls>
        <c:gapWidth val="100"/>
        <c:overlap val="-24"/>
        <c:axId val="444235104"/>
        <c:axId val="444235664"/>
      </c:barChart>
      <c:catAx>
        <c:axId val="4442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35664"/>
        <c:crosses val="autoZero"/>
        <c:auto val="1"/>
        <c:lblAlgn val="ctr"/>
        <c:lblOffset val="100"/>
        <c:noMultiLvlLbl val="0"/>
      </c:catAx>
      <c:valAx>
        <c:axId val="444235664"/>
        <c:scaling>
          <c:orientation val="minMax"/>
        </c:scaling>
        <c:delete val="1"/>
        <c:axPos val="l"/>
        <c:numFmt formatCode="General" sourceLinked="1"/>
        <c:majorTickMark val="out"/>
        <c:minorTickMark val="none"/>
        <c:tickLblPos val="nextTo"/>
        <c:crossAx val="44423510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95071236275366E-2"/>
          <c:y val="8.6351949473326597E-2"/>
          <c:w val="0.94971819525358636"/>
          <c:h val="0.67316453592583358"/>
        </c:manualLayout>
      </c:layout>
      <c:barChart>
        <c:barDir val="col"/>
        <c:grouping val="clustered"/>
        <c:varyColors val="0"/>
        <c:ser>
          <c:idx val="0"/>
          <c:order val="0"/>
          <c:tx>
            <c:strRef>
              <c:f>'[2]3'!$L$36</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'[2]3'!$K$43:$K$44</c:f>
              <c:strCache>
                <c:ptCount val="2"/>
                <c:pt idx="0">
                  <c:v>En niñas de 10 a 14 años</c:v>
                </c:pt>
                <c:pt idx="1">
                  <c:v>En adolescentes de 15 a 19 años</c:v>
                </c:pt>
              </c:strCache>
            </c:strRef>
          </c:cat>
          <c:val>
            <c:numRef>
              <c:f>'[2]3'!$L$43:$L$44</c:f>
              <c:numCache>
                <c:formatCode>General</c:formatCode>
                <c:ptCount val="2"/>
                <c:pt idx="0">
                  <c:v>2298</c:v>
                </c:pt>
                <c:pt idx="1">
                  <c:v>54715</c:v>
                </c:pt>
              </c:numCache>
            </c:numRef>
          </c:val>
          <c:extLst>
            <c:ext xmlns:c16="http://schemas.microsoft.com/office/drawing/2014/chart" uri="{C3380CC4-5D6E-409C-BE32-E72D297353CC}">
              <c16:uniqueId val="{00000000-5A37-465D-916D-45778FD7BF76}"/>
            </c:ext>
          </c:extLst>
        </c:ser>
        <c:ser>
          <c:idx val="1"/>
          <c:order val="1"/>
          <c:tx>
            <c:strRef>
              <c:f>'[2]3'!$M$36</c:f>
              <c:strCache>
                <c:ptCount val="1"/>
                <c:pt idx="0">
                  <c:v>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'[2]3'!$K$43:$K$44</c:f>
              <c:strCache>
                <c:ptCount val="2"/>
                <c:pt idx="0">
                  <c:v>En niñas de 10 a 14 años</c:v>
                </c:pt>
                <c:pt idx="1">
                  <c:v>En adolescentes de 15 a 19 años</c:v>
                </c:pt>
              </c:strCache>
            </c:strRef>
          </c:cat>
          <c:val>
            <c:numRef>
              <c:f>'[2]3'!$M$43:$M$44</c:f>
              <c:numCache>
                <c:formatCode>General</c:formatCode>
                <c:ptCount val="2"/>
                <c:pt idx="0">
                  <c:v>2089</c:v>
                </c:pt>
                <c:pt idx="1">
                  <c:v>53940</c:v>
                </c:pt>
              </c:numCache>
            </c:numRef>
          </c:val>
          <c:extLst>
            <c:ext xmlns:c16="http://schemas.microsoft.com/office/drawing/2014/chart" uri="{C3380CC4-5D6E-409C-BE32-E72D297353CC}">
              <c16:uniqueId val="{00000001-5A37-465D-916D-45778FD7BF76}"/>
            </c:ext>
          </c:extLst>
        </c:ser>
        <c:dLbls>
          <c:showLegendKey val="0"/>
          <c:showVal val="0"/>
          <c:showCatName val="0"/>
          <c:showSerName val="0"/>
          <c:showPercent val="0"/>
          <c:showBubbleSize val="0"/>
        </c:dLbls>
        <c:gapWidth val="100"/>
        <c:overlap val="-24"/>
        <c:axId val="444238464"/>
        <c:axId val="444239024"/>
      </c:barChart>
      <c:catAx>
        <c:axId val="44423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39024"/>
        <c:crosses val="autoZero"/>
        <c:auto val="1"/>
        <c:lblAlgn val="ctr"/>
        <c:lblOffset val="100"/>
        <c:noMultiLvlLbl val="0"/>
      </c:catAx>
      <c:valAx>
        <c:axId val="444239024"/>
        <c:scaling>
          <c:orientation val="minMax"/>
        </c:scaling>
        <c:delete val="1"/>
        <c:axPos val="l"/>
        <c:numFmt formatCode="General" sourceLinked="1"/>
        <c:majorTickMark val="out"/>
        <c:minorTickMark val="none"/>
        <c:tickLblPos val="nextTo"/>
        <c:crossAx val="44423846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95353679412533E-2"/>
          <c:y val="9.7064825500534149E-2"/>
          <c:w val="0.94012379095357912"/>
          <c:h val="0.69359938852967007"/>
        </c:manualLayout>
      </c:layout>
      <c:lineChart>
        <c:grouping val="standard"/>
        <c:varyColors val="0"/>
        <c:ser>
          <c:idx val="0"/>
          <c:order val="0"/>
          <c:tx>
            <c:strRef>
              <c:f>pobreza_evolución!$B$4</c:f>
              <c:strCache>
                <c:ptCount val="1"/>
                <c:pt idx="0">
                  <c:v>Pobreza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22"/>
              <c:layout>
                <c:manualLayout>
                  <c:x val="-4.5669874810472265E-2"/>
                  <c:y val="-4.6401010933101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96-4DCA-89E7-E22169B2D1CD}"/>
                </c:ext>
              </c:extLst>
            </c:dLbl>
            <c:dLbl>
              <c:idx val="23"/>
              <c:layout>
                <c:manualLayout>
                  <c:x val="-2.1132076587970172E-2"/>
                  <c:y val="-4.0214209475354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96-4DCA-89E7-E22169B2D1CD}"/>
                </c:ext>
              </c:extLst>
            </c:dLbl>
            <c:dLbl>
              <c:idx val="24"/>
              <c:layout>
                <c:manualLayout>
                  <c:x val="-1.1740042548872318E-2"/>
                  <c:y val="4.0214209475354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96-4DCA-89E7-E22169B2D1CD}"/>
                </c:ext>
              </c:extLst>
            </c:dLbl>
            <c:dLbl>
              <c:idx val="25"/>
              <c:layout>
                <c:manualLayout>
                  <c:x val="0"/>
                  <c:y val="-2.7840606559860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96-4DCA-89E7-E22169B2D1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pobreza_evolución!$B$7:$B$32</c:f>
              <c:numCache>
                <c:formatCode>mmm\-yy</c:formatCode>
                <c:ptCount val="26"/>
                <c:pt idx="0">
                  <c:v>39417</c:v>
                </c:pt>
                <c:pt idx="1">
                  <c:v>39600</c:v>
                </c:pt>
                <c:pt idx="2">
                  <c:v>39783</c:v>
                </c:pt>
                <c:pt idx="3">
                  <c:v>40148</c:v>
                </c:pt>
                <c:pt idx="4">
                  <c:v>40330</c:v>
                </c:pt>
                <c:pt idx="5">
                  <c:v>40513</c:v>
                </c:pt>
                <c:pt idx="6">
                  <c:v>40695</c:v>
                </c:pt>
                <c:pt idx="7">
                  <c:v>40878</c:v>
                </c:pt>
                <c:pt idx="8">
                  <c:v>41061</c:v>
                </c:pt>
                <c:pt idx="9">
                  <c:v>41244</c:v>
                </c:pt>
                <c:pt idx="10">
                  <c:v>41426</c:v>
                </c:pt>
                <c:pt idx="11">
                  <c:v>41609</c:v>
                </c:pt>
                <c:pt idx="12">
                  <c:v>41791</c:v>
                </c:pt>
                <c:pt idx="13">
                  <c:v>41974</c:v>
                </c:pt>
                <c:pt idx="14">
                  <c:v>42156</c:v>
                </c:pt>
                <c:pt idx="15">
                  <c:v>42339</c:v>
                </c:pt>
                <c:pt idx="16">
                  <c:v>42522</c:v>
                </c:pt>
                <c:pt idx="17">
                  <c:v>42705</c:v>
                </c:pt>
                <c:pt idx="18">
                  <c:v>42887</c:v>
                </c:pt>
                <c:pt idx="19">
                  <c:v>43070</c:v>
                </c:pt>
                <c:pt idx="20">
                  <c:v>43252</c:v>
                </c:pt>
                <c:pt idx="21">
                  <c:v>43435</c:v>
                </c:pt>
                <c:pt idx="22">
                  <c:v>43525</c:v>
                </c:pt>
                <c:pt idx="23">
                  <c:v>43617</c:v>
                </c:pt>
                <c:pt idx="24">
                  <c:v>43709</c:v>
                </c:pt>
                <c:pt idx="25">
                  <c:v>43800</c:v>
                </c:pt>
              </c:numCache>
            </c:numRef>
          </c:cat>
          <c:val>
            <c:numRef>
              <c:f>pobreza_evolución!$C$7:$C$32</c:f>
              <c:numCache>
                <c:formatCode>0.0%</c:formatCode>
                <c:ptCount val="26"/>
                <c:pt idx="0">
                  <c:v>0.36740069179098939</c:v>
                </c:pt>
                <c:pt idx="1">
                  <c:v>0.34970654017103681</c:v>
                </c:pt>
                <c:pt idx="2">
                  <c:v>0.35091006817891923</c:v>
                </c:pt>
                <c:pt idx="3">
                  <c:v>0.36027823386749736</c:v>
                </c:pt>
                <c:pt idx="4">
                  <c:v>0.33012358045032691</c:v>
                </c:pt>
                <c:pt idx="5">
                  <c:v>0.32761587638627382</c:v>
                </c:pt>
                <c:pt idx="6">
                  <c:v>0.29552338316772436</c:v>
                </c:pt>
                <c:pt idx="7">
                  <c:v>0.28635565658492429</c:v>
                </c:pt>
                <c:pt idx="8">
                  <c:v>0.25343902981844829</c:v>
                </c:pt>
                <c:pt idx="9">
                  <c:v>0.27310120927088694</c:v>
                </c:pt>
                <c:pt idx="10">
                  <c:v>0.23685273429399925</c:v>
                </c:pt>
                <c:pt idx="11">
                  <c:v>0.25552543180000736</c:v>
                </c:pt>
                <c:pt idx="12">
                  <c:v>0.24530321347632966</c:v>
                </c:pt>
                <c:pt idx="13">
                  <c:v>0.22489453892966876</c:v>
                </c:pt>
                <c:pt idx="14">
                  <c:v>0.22007506862111198</c:v>
                </c:pt>
                <c:pt idx="15">
                  <c:v>0.23277247125939007</c:v>
                </c:pt>
                <c:pt idx="16">
                  <c:v>0.23698059002032468</c:v>
                </c:pt>
                <c:pt idx="17">
                  <c:v>0.22919596047967808</c:v>
                </c:pt>
                <c:pt idx="18">
                  <c:v>0.23091999086564294</c:v>
                </c:pt>
                <c:pt idx="19">
                  <c:v>0.21462537364758283</c:v>
                </c:pt>
                <c:pt idx="20">
                  <c:v>0.24504228252914856</c:v>
                </c:pt>
                <c:pt idx="21">
                  <c:v>0.23218998773695321</c:v>
                </c:pt>
                <c:pt idx="22">
                  <c:v>0.25404088976911904</c:v>
                </c:pt>
                <c:pt idx="23">
                  <c:v>0.25475784287522185</c:v>
                </c:pt>
                <c:pt idx="24">
                  <c:v>0.23933886625854617</c:v>
                </c:pt>
                <c:pt idx="25">
                  <c:v>0.25038968032700082</c:v>
                </c:pt>
              </c:numCache>
            </c:numRef>
          </c:val>
          <c:smooth val="0"/>
          <c:extLst>
            <c:ext xmlns:c16="http://schemas.microsoft.com/office/drawing/2014/chart" uri="{C3380CC4-5D6E-409C-BE32-E72D297353CC}">
              <c16:uniqueId val="{00000004-4A96-4DCA-89E7-E22169B2D1CD}"/>
            </c:ext>
          </c:extLst>
        </c:ser>
        <c:ser>
          <c:idx val="1"/>
          <c:order val="1"/>
          <c:tx>
            <c:strRef>
              <c:f>pobreza_evolución!$F$4</c:f>
              <c:strCache>
                <c:ptCount val="1"/>
                <c:pt idx="0">
                  <c:v>Pobreza Extrema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15"/>
              <c:layout>
                <c:manualLayout>
                  <c:x val="-1.1283374801134312E-2"/>
                  <c:y val="-5.2587812390848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96-4DCA-89E7-E22169B2D1CD}"/>
                </c:ext>
              </c:extLst>
            </c:dLbl>
            <c:dLbl>
              <c:idx val="22"/>
              <c:layout>
                <c:manualLayout>
                  <c:x val="-1.8784068078195708E-2"/>
                  <c:y val="-3.4027408017607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96-4DCA-89E7-E22169B2D1CD}"/>
                </c:ext>
              </c:extLst>
            </c:dLbl>
            <c:dLbl>
              <c:idx val="23"/>
              <c:layout>
                <c:manualLayout>
                  <c:x val="-5.8700212744361591E-3"/>
                  <c:y val="-3.4027408017607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96-4DCA-89E7-E22169B2D1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pobreza_evolución!$B$7:$B$32</c:f>
              <c:numCache>
                <c:formatCode>mmm\-yy</c:formatCode>
                <c:ptCount val="26"/>
                <c:pt idx="0">
                  <c:v>39417</c:v>
                </c:pt>
                <c:pt idx="1">
                  <c:v>39600</c:v>
                </c:pt>
                <c:pt idx="2">
                  <c:v>39783</c:v>
                </c:pt>
                <c:pt idx="3">
                  <c:v>40148</c:v>
                </c:pt>
                <c:pt idx="4">
                  <c:v>40330</c:v>
                </c:pt>
                <c:pt idx="5">
                  <c:v>40513</c:v>
                </c:pt>
                <c:pt idx="6">
                  <c:v>40695</c:v>
                </c:pt>
                <c:pt idx="7">
                  <c:v>40878</c:v>
                </c:pt>
                <c:pt idx="8">
                  <c:v>41061</c:v>
                </c:pt>
                <c:pt idx="9">
                  <c:v>41244</c:v>
                </c:pt>
                <c:pt idx="10">
                  <c:v>41426</c:v>
                </c:pt>
                <c:pt idx="11">
                  <c:v>41609</c:v>
                </c:pt>
                <c:pt idx="12">
                  <c:v>41791</c:v>
                </c:pt>
                <c:pt idx="13">
                  <c:v>41974</c:v>
                </c:pt>
                <c:pt idx="14">
                  <c:v>42156</c:v>
                </c:pt>
                <c:pt idx="15">
                  <c:v>42339</c:v>
                </c:pt>
                <c:pt idx="16">
                  <c:v>42522</c:v>
                </c:pt>
                <c:pt idx="17">
                  <c:v>42705</c:v>
                </c:pt>
                <c:pt idx="18">
                  <c:v>42887</c:v>
                </c:pt>
                <c:pt idx="19">
                  <c:v>43070</c:v>
                </c:pt>
                <c:pt idx="20">
                  <c:v>43252</c:v>
                </c:pt>
                <c:pt idx="21">
                  <c:v>43435</c:v>
                </c:pt>
                <c:pt idx="22">
                  <c:v>43525</c:v>
                </c:pt>
                <c:pt idx="23">
                  <c:v>43617</c:v>
                </c:pt>
                <c:pt idx="24">
                  <c:v>43709</c:v>
                </c:pt>
                <c:pt idx="25">
                  <c:v>43800</c:v>
                </c:pt>
              </c:numCache>
            </c:numRef>
          </c:cat>
          <c:val>
            <c:numRef>
              <c:f>pobreza_evolución!$G$7:$G$32</c:f>
              <c:numCache>
                <c:formatCode>0.0%</c:formatCode>
                <c:ptCount val="26"/>
                <c:pt idx="0">
                  <c:v>0.1645474836617927</c:v>
                </c:pt>
                <c:pt idx="1">
                  <c:v>0.15490112399627184</c:v>
                </c:pt>
                <c:pt idx="2">
                  <c:v>0.15694087917778016</c:v>
                </c:pt>
                <c:pt idx="3">
                  <c:v>0.15369702532241852</c:v>
                </c:pt>
                <c:pt idx="4">
                  <c:v>0.14785077188817836</c:v>
                </c:pt>
                <c:pt idx="5">
                  <c:v>0.13094862150518494</c:v>
                </c:pt>
                <c:pt idx="6">
                  <c:v>0.12358883537489759</c:v>
                </c:pt>
                <c:pt idx="7">
                  <c:v>0.11612267491506213</c:v>
                </c:pt>
                <c:pt idx="8">
                  <c:v>9.3995229552317303E-2</c:v>
                </c:pt>
                <c:pt idx="9">
                  <c:v>0.11180620471781193</c:v>
                </c:pt>
                <c:pt idx="10">
                  <c:v>8.5127327488345672E-2</c:v>
                </c:pt>
                <c:pt idx="11">
                  <c:v>8.6097532231797461E-2</c:v>
                </c:pt>
                <c:pt idx="12">
                  <c:v>8.0400132592834919E-2</c:v>
                </c:pt>
                <c:pt idx="13">
                  <c:v>7.6504049990808509E-2</c:v>
                </c:pt>
                <c:pt idx="14">
                  <c:v>7.355739342358987E-2</c:v>
                </c:pt>
                <c:pt idx="15">
                  <c:v>8.4512403131099881E-2</c:v>
                </c:pt>
                <c:pt idx="16">
                  <c:v>8.5662795310723586E-2</c:v>
                </c:pt>
                <c:pt idx="17">
                  <c:v>8.6870532334113293E-2</c:v>
                </c:pt>
                <c:pt idx="18">
                  <c:v>8.3638708833233058E-2</c:v>
                </c:pt>
                <c:pt idx="19">
                  <c:v>7.9367125234061031E-2</c:v>
                </c:pt>
                <c:pt idx="20">
                  <c:v>8.9832497633586889E-2</c:v>
                </c:pt>
                <c:pt idx="21">
                  <c:v>8.4137018981672348E-2</c:v>
                </c:pt>
                <c:pt idx="22">
                  <c:v>0.10186375420111955</c:v>
                </c:pt>
                <c:pt idx="23">
                  <c:v>9.5186050911955394E-2</c:v>
                </c:pt>
                <c:pt idx="24">
                  <c:v>8.7183746185299907E-2</c:v>
                </c:pt>
                <c:pt idx="25">
                  <c:v>8.8754312355255646E-2</c:v>
                </c:pt>
              </c:numCache>
            </c:numRef>
          </c:val>
          <c:smooth val="0"/>
          <c:extLst>
            <c:ext xmlns:c16="http://schemas.microsoft.com/office/drawing/2014/chart" uri="{C3380CC4-5D6E-409C-BE32-E72D297353CC}">
              <c16:uniqueId val="{00000008-4A96-4DCA-89E7-E22169B2D1CD}"/>
            </c:ext>
          </c:extLst>
        </c:ser>
        <c:dLbls>
          <c:showLegendKey val="0"/>
          <c:showVal val="0"/>
          <c:showCatName val="0"/>
          <c:showSerName val="0"/>
          <c:showPercent val="0"/>
          <c:showBubbleSize val="0"/>
        </c:dLbls>
        <c:marker val="1"/>
        <c:smooth val="0"/>
        <c:axId val="380049888"/>
        <c:axId val="380050448"/>
      </c:lineChart>
      <c:dateAx>
        <c:axId val="3800498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0050448"/>
        <c:crosses val="autoZero"/>
        <c:auto val="1"/>
        <c:lblOffset val="100"/>
        <c:baseTimeUnit val="months"/>
      </c:dateAx>
      <c:valAx>
        <c:axId val="3800504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004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'[3]Salud '!$J$118</c:f>
              <c:strCache>
                <c:ptCount val="1"/>
                <c:pt idx="0">
                  <c:v>Urbano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'[3]Salud '!$A$114:$L$114</c:f>
              <c:strCache>
                <c:ptCount val="12"/>
                <c:pt idx="0">
                  <c:v>Porcentaje de mujeres de 12 a 17 años que conoce de métodos de planificación</c:v>
                </c:pt>
                <c:pt idx="1">
                  <c:v>0</c:v>
                </c:pt>
                <c:pt idx="2">
                  <c:v>0</c:v>
                </c:pt>
                <c:pt idx="3">
                  <c:v>0</c:v>
                </c:pt>
                <c:pt idx="4">
                  <c:v>0</c:v>
                </c:pt>
                <c:pt idx="5">
                  <c:v>0</c:v>
                </c:pt>
                <c:pt idx="6">
                  <c:v>0</c:v>
                </c:pt>
                <c:pt idx="7">
                  <c:v>0</c:v>
                </c:pt>
                <c:pt idx="8">
                  <c:v>0</c:v>
                </c:pt>
                <c:pt idx="9">
                  <c:v>0</c:v>
                </c:pt>
                <c:pt idx="10">
                  <c:v>0</c:v>
                </c:pt>
                <c:pt idx="11">
                  <c:v>0</c:v>
                </c:pt>
              </c:strCache>
            </c:strRef>
          </c:cat>
          <c:val>
            <c:numRef>
              <c:f>'[3]Salud '!$K$118</c:f>
              <c:numCache>
                <c:formatCode>General</c:formatCode>
                <c:ptCount val="1"/>
                <c:pt idx="0">
                  <c:v>0.77382779919466471</c:v>
                </c:pt>
              </c:numCache>
            </c:numRef>
          </c:val>
          <c:extLst>
            <c:ext xmlns:c16="http://schemas.microsoft.com/office/drawing/2014/chart" uri="{C3380CC4-5D6E-409C-BE32-E72D297353CC}">
              <c16:uniqueId val="{00000000-1A5A-44B6-89CA-BD95FAB477DB}"/>
            </c:ext>
          </c:extLst>
        </c:ser>
        <c:ser>
          <c:idx val="1"/>
          <c:order val="1"/>
          <c:tx>
            <c:strRef>
              <c:f>'[3]Salud '!$J$119</c:f>
              <c:strCache>
                <c:ptCount val="1"/>
                <c:pt idx="0">
                  <c:v>Rural</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'[3]Salud '!$A$114:$L$114</c:f>
              <c:strCache>
                <c:ptCount val="12"/>
                <c:pt idx="0">
                  <c:v>Porcentaje de mujeres de 12 a 17 años que conoce de métodos de planificación</c:v>
                </c:pt>
                <c:pt idx="1">
                  <c:v>0</c:v>
                </c:pt>
                <c:pt idx="2">
                  <c:v>0</c:v>
                </c:pt>
                <c:pt idx="3">
                  <c:v>0</c:v>
                </c:pt>
                <c:pt idx="4">
                  <c:v>0</c:v>
                </c:pt>
                <c:pt idx="5">
                  <c:v>0</c:v>
                </c:pt>
                <c:pt idx="6">
                  <c:v>0</c:v>
                </c:pt>
                <c:pt idx="7">
                  <c:v>0</c:v>
                </c:pt>
                <c:pt idx="8">
                  <c:v>0</c:v>
                </c:pt>
                <c:pt idx="9">
                  <c:v>0</c:v>
                </c:pt>
                <c:pt idx="10">
                  <c:v>0</c:v>
                </c:pt>
                <c:pt idx="11">
                  <c:v>0</c:v>
                </c:pt>
              </c:strCache>
            </c:strRef>
          </c:cat>
          <c:val>
            <c:numRef>
              <c:f>'[3]Salud '!$K$119</c:f>
              <c:numCache>
                <c:formatCode>General</c:formatCode>
                <c:ptCount val="1"/>
                <c:pt idx="0">
                  <c:v>0.67629469530217667</c:v>
                </c:pt>
              </c:numCache>
            </c:numRef>
          </c:val>
          <c:extLst>
            <c:ext xmlns:c16="http://schemas.microsoft.com/office/drawing/2014/chart" uri="{C3380CC4-5D6E-409C-BE32-E72D297353CC}">
              <c16:uniqueId val="{00000001-1A5A-44B6-89CA-BD95FAB477DB}"/>
            </c:ext>
          </c:extLst>
        </c:ser>
        <c:dLbls>
          <c:showLegendKey val="0"/>
          <c:showVal val="0"/>
          <c:showCatName val="0"/>
          <c:showSerName val="0"/>
          <c:showPercent val="0"/>
          <c:showBubbleSize val="0"/>
        </c:dLbls>
        <c:gapWidth val="100"/>
        <c:overlap val="-24"/>
        <c:axId val="444242384"/>
        <c:axId val="444242944"/>
      </c:barChart>
      <c:catAx>
        <c:axId val="44424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42944"/>
        <c:crosses val="autoZero"/>
        <c:auto val="1"/>
        <c:lblAlgn val="ctr"/>
        <c:lblOffset val="100"/>
        <c:noMultiLvlLbl val="0"/>
      </c:catAx>
      <c:valAx>
        <c:axId val="444242944"/>
        <c:scaling>
          <c:orientation val="minMax"/>
        </c:scaling>
        <c:delete val="1"/>
        <c:axPos val="l"/>
        <c:numFmt formatCode="General" sourceLinked="1"/>
        <c:majorTickMark val="out"/>
        <c:minorTickMark val="none"/>
        <c:tickLblPos val="nextTo"/>
        <c:crossAx val="444242384"/>
        <c:crosses val="autoZero"/>
        <c:crossBetween val="between"/>
      </c:valAx>
      <c:spPr>
        <a:noFill/>
        <a:ln w="25400">
          <a:noFill/>
        </a:ln>
      </c:spPr>
    </c:plotArea>
    <c:legend>
      <c:legendPos val="r"/>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450-4770-831E-FDEF257B212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450-4770-831E-FDEF257B212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'[3]Salud '!$K$116:$L$116</c:f>
              <c:strCache>
                <c:ptCount val="2"/>
                <c:pt idx="0">
                  <c:v>Conoce de métodos de planificación</c:v>
                </c:pt>
                <c:pt idx="1">
                  <c:v>No conoce de métodos de planificación</c:v>
                </c:pt>
              </c:strCache>
            </c:strRef>
          </c:cat>
          <c:val>
            <c:numRef>
              <c:f>'[3]Salud '!$K$117:$L$117</c:f>
              <c:numCache>
                <c:formatCode>General</c:formatCode>
                <c:ptCount val="2"/>
                <c:pt idx="0">
                  <c:v>0.7396431214035688</c:v>
                </c:pt>
                <c:pt idx="1">
                  <c:v>0.2603568785964312</c:v>
                </c:pt>
              </c:numCache>
            </c:numRef>
          </c:val>
          <c:extLst>
            <c:ext xmlns:c16="http://schemas.microsoft.com/office/drawing/2014/chart" uri="{C3380CC4-5D6E-409C-BE32-E72D297353CC}">
              <c16:uniqueId val="{00000004-2450-4770-831E-FDEF257B212D}"/>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44444444444444E-3"/>
          <c:y val="9.4319367945458157E-2"/>
          <c:w val="0.99555555555555553"/>
          <c:h val="0.6295969720579716"/>
        </c:manualLayout>
      </c:layout>
      <c:barChart>
        <c:barDir val="col"/>
        <c:grouping val="clustered"/>
        <c:varyColors val="0"/>
        <c:ser>
          <c:idx val="0"/>
          <c:order val="0"/>
          <c:tx>
            <c:strRef>
              <c:f>'[2]4'!$K$8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'[2]4'!$J$9</c:f>
              <c:strCache>
                <c:ptCount val="1"/>
                <c:pt idx="0">
                  <c:v>Nacional</c:v>
                </c:pt>
              </c:strCache>
            </c:strRef>
          </c:cat>
          <c:val>
            <c:numRef>
              <c:f>'[2]4'!$K$9</c:f>
              <c:numCache>
                <c:formatCode>General</c:formatCode>
                <c:ptCount val="1"/>
                <c:pt idx="0">
                  <c:v>0.94899999999999995</c:v>
                </c:pt>
              </c:numCache>
            </c:numRef>
          </c:val>
          <c:extLst>
            <c:ext xmlns:c16="http://schemas.microsoft.com/office/drawing/2014/chart" uri="{C3380CC4-5D6E-409C-BE32-E72D297353CC}">
              <c16:uniqueId val="{00000000-76F3-4CD3-A701-7AD3D48AE76E}"/>
            </c:ext>
          </c:extLst>
        </c:ser>
        <c:ser>
          <c:idx val="1"/>
          <c:order val="1"/>
          <c:tx>
            <c:strRef>
              <c:f>'[2]4'!$L$8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'[2]4'!$L$9</c:f>
              <c:numCache>
                <c:formatCode>General</c:formatCode>
                <c:ptCount val="1"/>
                <c:pt idx="0">
                  <c:v>0.9575861678569827</c:v>
                </c:pt>
              </c:numCache>
            </c:numRef>
          </c:val>
          <c:extLst>
            <c:ext xmlns:c16="http://schemas.microsoft.com/office/drawing/2014/chart" uri="{C3380CC4-5D6E-409C-BE32-E72D297353CC}">
              <c16:uniqueId val="{00000001-76F3-4CD3-A701-7AD3D48AE76E}"/>
            </c:ext>
          </c:extLst>
        </c:ser>
        <c:dLbls>
          <c:showLegendKey val="0"/>
          <c:showVal val="0"/>
          <c:showCatName val="0"/>
          <c:showSerName val="0"/>
          <c:showPercent val="0"/>
          <c:showBubbleSize val="0"/>
        </c:dLbls>
        <c:gapWidth val="100"/>
        <c:overlap val="-24"/>
        <c:axId val="444247984"/>
        <c:axId val="444248544"/>
      </c:barChart>
      <c:catAx>
        <c:axId val="44424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48544"/>
        <c:crosses val="autoZero"/>
        <c:auto val="1"/>
        <c:lblAlgn val="ctr"/>
        <c:lblOffset val="100"/>
        <c:noMultiLvlLbl val="0"/>
      </c:catAx>
      <c:valAx>
        <c:axId val="444248544"/>
        <c:scaling>
          <c:orientation val="minMax"/>
        </c:scaling>
        <c:delete val="1"/>
        <c:axPos val="l"/>
        <c:numFmt formatCode="General" sourceLinked="1"/>
        <c:majorTickMark val="out"/>
        <c:minorTickMark val="none"/>
        <c:tickLblPos val="nextTo"/>
        <c:crossAx val="444247984"/>
        <c:crosses val="autoZero"/>
        <c:crossBetween val="between"/>
      </c:valAx>
      <c:spPr>
        <a:noFill/>
        <a:ln w="25400">
          <a:noFill/>
        </a:ln>
      </c:spPr>
    </c:plotArea>
    <c:legend>
      <c:legendPos val="r"/>
      <c:layout>
        <c:manualLayout>
          <c:xMode val="edge"/>
          <c:yMode val="edge"/>
          <c:x val="0.19943762029746284"/>
          <c:y val="0.9040719910011249"/>
          <c:w val="0.62722904636920385"/>
          <c:h val="7.5028478583034297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96491228070177E-2"/>
          <c:y val="9.4319367945458157E-2"/>
          <c:w val="0.96140350877192982"/>
          <c:h val="0.57815004408772186"/>
        </c:manualLayout>
      </c:layout>
      <c:barChart>
        <c:barDir val="col"/>
        <c:grouping val="clustered"/>
        <c:varyColors val="0"/>
        <c:ser>
          <c:idx val="0"/>
          <c:order val="0"/>
          <c:tx>
            <c:strRef>
              <c:f>'[2]4'!$K$8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'[2]4'!$J$10:$J$13</c:f>
              <c:strCache>
                <c:ptCount val="4"/>
                <c:pt idx="0">
                  <c:v>Urbano</c:v>
                </c:pt>
                <c:pt idx="1">
                  <c:v>Rural</c:v>
                </c:pt>
                <c:pt idx="2">
                  <c:v>Hombre</c:v>
                </c:pt>
                <c:pt idx="3">
                  <c:v>Mujer</c:v>
                </c:pt>
              </c:strCache>
            </c:strRef>
          </c:cat>
          <c:val>
            <c:numRef>
              <c:f>'[2]4'!$K$10:$K$13</c:f>
              <c:numCache>
                <c:formatCode>General</c:formatCode>
                <c:ptCount val="4"/>
                <c:pt idx="0">
                  <c:v>1.006</c:v>
                </c:pt>
                <c:pt idx="1">
                  <c:v>0.84199999999999997</c:v>
                </c:pt>
                <c:pt idx="2">
                  <c:v>0.94654931299506451</c:v>
                </c:pt>
                <c:pt idx="3">
                  <c:v>0.95092118174795004</c:v>
                </c:pt>
              </c:numCache>
            </c:numRef>
          </c:val>
          <c:extLst>
            <c:ext xmlns:c16="http://schemas.microsoft.com/office/drawing/2014/chart" uri="{C3380CC4-5D6E-409C-BE32-E72D297353CC}">
              <c16:uniqueId val="{00000000-390F-499A-85F9-371125D3054C}"/>
            </c:ext>
          </c:extLst>
        </c:ser>
        <c:ser>
          <c:idx val="1"/>
          <c:order val="1"/>
          <c:tx>
            <c:strRef>
              <c:f>'[2]4'!$L$8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'[2]4'!$J$10:$J$13</c:f>
              <c:strCache>
                <c:ptCount val="4"/>
                <c:pt idx="0">
                  <c:v>Urbano</c:v>
                </c:pt>
                <c:pt idx="1">
                  <c:v>Rural</c:v>
                </c:pt>
                <c:pt idx="2">
                  <c:v>Hombre</c:v>
                </c:pt>
                <c:pt idx="3">
                  <c:v>Mujer</c:v>
                </c:pt>
              </c:strCache>
            </c:strRef>
          </c:cat>
          <c:val>
            <c:numRef>
              <c:f>'[2]4'!$L$10:$L$13</c:f>
              <c:numCache>
                <c:formatCode>General</c:formatCode>
                <c:ptCount val="4"/>
                <c:pt idx="0">
                  <c:v>1.0139468683128141</c:v>
                </c:pt>
                <c:pt idx="1">
                  <c:v>0.85678343141016633</c:v>
                </c:pt>
                <c:pt idx="2">
                  <c:v>0.95619321531197021</c:v>
                </c:pt>
                <c:pt idx="3">
                  <c:v>0.95906373727152849</c:v>
                </c:pt>
              </c:numCache>
            </c:numRef>
          </c:val>
          <c:extLst>
            <c:ext xmlns:c16="http://schemas.microsoft.com/office/drawing/2014/chart" uri="{C3380CC4-5D6E-409C-BE32-E72D297353CC}">
              <c16:uniqueId val="{00000001-390F-499A-85F9-371125D3054C}"/>
            </c:ext>
          </c:extLst>
        </c:ser>
        <c:dLbls>
          <c:showLegendKey val="0"/>
          <c:showVal val="0"/>
          <c:showCatName val="0"/>
          <c:showSerName val="0"/>
          <c:showPercent val="0"/>
          <c:showBubbleSize val="0"/>
        </c:dLbls>
        <c:gapWidth val="100"/>
        <c:overlap val="-24"/>
        <c:axId val="444251904"/>
        <c:axId val="444252464"/>
      </c:barChart>
      <c:catAx>
        <c:axId val="44425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4252464"/>
        <c:crosses val="autoZero"/>
        <c:auto val="1"/>
        <c:lblAlgn val="ctr"/>
        <c:lblOffset val="100"/>
        <c:noMultiLvlLbl val="0"/>
      </c:catAx>
      <c:valAx>
        <c:axId val="444252464"/>
        <c:scaling>
          <c:orientation val="minMax"/>
        </c:scaling>
        <c:delete val="1"/>
        <c:axPos val="l"/>
        <c:numFmt formatCode="General" sourceLinked="1"/>
        <c:majorTickMark val="out"/>
        <c:minorTickMark val="none"/>
        <c:tickLblPos val="nextTo"/>
        <c:crossAx val="444251904"/>
        <c:crosses val="autoZero"/>
        <c:crossBetween val="between"/>
      </c:valAx>
      <c:spPr>
        <a:noFill/>
        <a:ln w="25400">
          <a:noFill/>
        </a:ln>
      </c:spPr>
    </c:plotArea>
    <c:legend>
      <c:legendPos val="r"/>
      <c:layout>
        <c:manualLayout>
          <c:xMode val="edge"/>
          <c:yMode val="edge"/>
          <c:x val="0.37499461251554078"/>
          <c:y val="0.9126459530396539"/>
          <c:w val="0.35132117695814347"/>
          <c:h val="8.3602894232815528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96252465483234E-2"/>
          <c:y val="9.9773242630385492E-2"/>
          <c:w val="0.95833030486573789"/>
          <c:h val="0.43637545306836645"/>
        </c:manualLayout>
      </c:layout>
      <c:barChart>
        <c:barDir val="col"/>
        <c:grouping val="clustered"/>
        <c:varyColors val="0"/>
        <c:ser>
          <c:idx val="0"/>
          <c:order val="0"/>
          <c:tx>
            <c:strRef>
              <c:f>'[2]4'!$K$8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'[2]4'!$J$14:$J$21</c:f>
              <c:strCache>
                <c:ptCount val="8"/>
                <c:pt idx="0">
                  <c:v>Indígena</c:v>
                </c:pt>
                <c:pt idx="1">
                  <c:v>Afroecuatoriano</c:v>
                </c:pt>
                <c:pt idx="2">
                  <c:v>Negro</c:v>
                </c:pt>
                <c:pt idx="3">
                  <c:v>Mulato</c:v>
                </c:pt>
                <c:pt idx="4">
                  <c:v>Montubio</c:v>
                </c:pt>
                <c:pt idx="5">
                  <c:v>Mestizo</c:v>
                </c:pt>
                <c:pt idx="6">
                  <c:v>Blanco</c:v>
                </c:pt>
                <c:pt idx="7">
                  <c:v>Otro, cual</c:v>
                </c:pt>
              </c:strCache>
            </c:strRef>
          </c:cat>
          <c:val>
            <c:numRef>
              <c:f>'[2]4'!$K$14:$K$21</c:f>
              <c:numCache>
                <c:formatCode>General</c:formatCode>
                <c:ptCount val="8"/>
                <c:pt idx="0">
                  <c:v>0.84299999999999997</c:v>
                </c:pt>
                <c:pt idx="1">
                  <c:v>0.93300000000000005</c:v>
                </c:pt>
                <c:pt idx="2">
                  <c:v>0.91800000000000004</c:v>
                </c:pt>
                <c:pt idx="3">
                  <c:v>0.89300000000000002</c:v>
                </c:pt>
                <c:pt idx="4">
                  <c:v>0.77500000000000002</c:v>
                </c:pt>
                <c:pt idx="5">
                  <c:v>0.97299999999999998</c:v>
                </c:pt>
                <c:pt idx="6">
                  <c:v>0.95799999999999996</c:v>
                </c:pt>
                <c:pt idx="7">
                  <c:v>1.3540000000000001</c:v>
                </c:pt>
              </c:numCache>
            </c:numRef>
          </c:val>
          <c:extLst>
            <c:ext xmlns:c16="http://schemas.microsoft.com/office/drawing/2014/chart" uri="{C3380CC4-5D6E-409C-BE32-E72D297353CC}">
              <c16:uniqueId val="{00000000-7F06-4352-BEDA-11D834E1051B}"/>
            </c:ext>
          </c:extLst>
        </c:ser>
        <c:ser>
          <c:idx val="1"/>
          <c:order val="1"/>
          <c:tx>
            <c:strRef>
              <c:f>'[2]4'!$L$8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'[2]4'!$J$14:$J$21</c:f>
              <c:strCache>
                <c:ptCount val="8"/>
                <c:pt idx="0">
                  <c:v>Indígena</c:v>
                </c:pt>
                <c:pt idx="1">
                  <c:v>Afroecuatoriano</c:v>
                </c:pt>
                <c:pt idx="2">
                  <c:v>Negro</c:v>
                </c:pt>
                <c:pt idx="3">
                  <c:v>Mulato</c:v>
                </c:pt>
                <c:pt idx="4">
                  <c:v>Montubio</c:v>
                </c:pt>
                <c:pt idx="5">
                  <c:v>Mestizo</c:v>
                </c:pt>
                <c:pt idx="6">
                  <c:v>Blanco</c:v>
                </c:pt>
                <c:pt idx="7">
                  <c:v>Otro, cual</c:v>
                </c:pt>
              </c:strCache>
            </c:strRef>
          </c:cat>
          <c:val>
            <c:numRef>
              <c:f>'[2]4'!$L$14:$L$21</c:f>
              <c:numCache>
                <c:formatCode>General</c:formatCode>
                <c:ptCount val="8"/>
                <c:pt idx="0">
                  <c:v>0.9273334953283725</c:v>
                </c:pt>
                <c:pt idx="1">
                  <c:v>1.2163779210905947</c:v>
                </c:pt>
                <c:pt idx="2">
                  <c:v>0.98231019514990292</c:v>
                </c:pt>
                <c:pt idx="3">
                  <c:v>0.95925831190031352</c:v>
                </c:pt>
                <c:pt idx="4">
                  <c:v>0.77947925625572023</c:v>
                </c:pt>
                <c:pt idx="5">
                  <c:v>0.97225513877237779</c:v>
                </c:pt>
                <c:pt idx="6">
                  <c:v>0.70418416141453011</c:v>
                </c:pt>
                <c:pt idx="7">
                  <c:v>0.79375849925458153</c:v>
                </c:pt>
              </c:numCache>
            </c:numRef>
          </c:val>
          <c:extLst>
            <c:ext xmlns:c16="http://schemas.microsoft.com/office/drawing/2014/chart" uri="{C3380CC4-5D6E-409C-BE32-E72D297353CC}">
              <c16:uniqueId val="{00000001-7F06-4352-BEDA-11D834E1051B}"/>
            </c:ext>
          </c:extLst>
        </c:ser>
        <c:dLbls>
          <c:showLegendKey val="0"/>
          <c:showVal val="0"/>
          <c:showCatName val="0"/>
          <c:showSerName val="0"/>
          <c:showPercent val="0"/>
          <c:showBubbleSize val="0"/>
        </c:dLbls>
        <c:gapWidth val="100"/>
        <c:overlap val="-24"/>
        <c:axId val="446124352"/>
        <c:axId val="446124912"/>
      </c:barChart>
      <c:catAx>
        <c:axId val="44612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24912"/>
        <c:crosses val="autoZero"/>
        <c:auto val="1"/>
        <c:lblAlgn val="ctr"/>
        <c:lblOffset val="100"/>
        <c:noMultiLvlLbl val="0"/>
      </c:catAx>
      <c:valAx>
        <c:axId val="446124912"/>
        <c:scaling>
          <c:orientation val="minMax"/>
        </c:scaling>
        <c:delete val="1"/>
        <c:axPos val="l"/>
        <c:numFmt formatCode="General" sourceLinked="1"/>
        <c:majorTickMark val="out"/>
        <c:minorTickMark val="none"/>
        <c:tickLblPos val="nextTo"/>
        <c:crossAx val="446124352"/>
        <c:crosses val="autoZero"/>
        <c:crossBetween val="between"/>
      </c:valAx>
      <c:spPr>
        <a:noFill/>
        <a:ln w="25400">
          <a:noFill/>
        </a:ln>
      </c:spPr>
    </c:plotArea>
    <c:legend>
      <c:legendPos val="r"/>
      <c:layout>
        <c:manualLayout>
          <c:xMode val="edge"/>
          <c:yMode val="edge"/>
          <c:x val="0.40211728711425865"/>
          <c:y val="0.80952208312090479"/>
          <c:w val="0.23890835391138232"/>
          <c:h val="0.18821050246417037"/>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96252465483234E-2"/>
          <c:y val="9.5238095238095233E-2"/>
          <c:w val="0.97608178415567881"/>
          <c:h val="0.49611889422913052"/>
        </c:manualLayout>
      </c:layout>
      <c:barChart>
        <c:barDir val="col"/>
        <c:grouping val="clustered"/>
        <c:varyColors val="0"/>
        <c:ser>
          <c:idx val="0"/>
          <c:order val="0"/>
          <c:tx>
            <c:strRef>
              <c:f>'[2]4'!$K$8</c:f>
              <c:strCache>
                <c:ptCount val="1"/>
                <c:pt idx="0">
                  <c:v>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'[2]4'!$J$23:$J$27</c:f>
              <c:strCache>
                <c:ptCount val="5"/>
                <c:pt idx="0">
                  <c:v>Cuenca</c:v>
                </c:pt>
                <c:pt idx="1">
                  <c:v>Machala</c:v>
                </c:pt>
                <c:pt idx="2">
                  <c:v>Guayaquil</c:v>
                </c:pt>
                <c:pt idx="3">
                  <c:v>Quito</c:v>
                </c:pt>
                <c:pt idx="4">
                  <c:v>Ambato</c:v>
                </c:pt>
              </c:strCache>
            </c:strRef>
          </c:cat>
          <c:val>
            <c:numRef>
              <c:f>'[2]4'!$K$23:$K$27</c:f>
              <c:numCache>
                <c:formatCode>General</c:formatCode>
                <c:ptCount val="5"/>
                <c:pt idx="0">
                  <c:v>0.97398598697016625</c:v>
                </c:pt>
                <c:pt idx="1">
                  <c:v>1.0673051898992703</c:v>
                </c:pt>
                <c:pt idx="2">
                  <c:v>1.0027573733796247</c:v>
                </c:pt>
                <c:pt idx="3">
                  <c:v>1.0027358643544897</c:v>
                </c:pt>
                <c:pt idx="4">
                  <c:v>1.1906933310396484</c:v>
                </c:pt>
              </c:numCache>
            </c:numRef>
          </c:val>
          <c:extLst>
            <c:ext xmlns:c16="http://schemas.microsoft.com/office/drawing/2014/chart" uri="{C3380CC4-5D6E-409C-BE32-E72D297353CC}">
              <c16:uniqueId val="{00000000-AAA1-44A6-A6EE-A6E13CCBB7F5}"/>
            </c:ext>
          </c:extLst>
        </c:ser>
        <c:ser>
          <c:idx val="1"/>
          <c:order val="1"/>
          <c:tx>
            <c:strRef>
              <c:f>'[2]4'!$L$8</c:f>
              <c:strCache>
                <c:ptCount val="1"/>
                <c:pt idx="0">
                  <c:v>2018</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'[2]4'!$J$23:$J$27</c:f>
              <c:strCache>
                <c:ptCount val="5"/>
                <c:pt idx="0">
                  <c:v>Cuenca</c:v>
                </c:pt>
                <c:pt idx="1">
                  <c:v>Machala</c:v>
                </c:pt>
                <c:pt idx="2">
                  <c:v>Guayaquil</c:v>
                </c:pt>
                <c:pt idx="3">
                  <c:v>Quito</c:v>
                </c:pt>
                <c:pt idx="4">
                  <c:v>Ambato</c:v>
                </c:pt>
              </c:strCache>
            </c:strRef>
          </c:cat>
          <c:val>
            <c:numRef>
              <c:f>'[2]4'!$L$23:$L$27</c:f>
              <c:numCache>
                <c:formatCode>General</c:formatCode>
                <c:ptCount val="5"/>
                <c:pt idx="0">
                  <c:v>1.0565254035381864</c:v>
                </c:pt>
                <c:pt idx="1">
                  <c:v>0.97907732799310954</c:v>
                </c:pt>
                <c:pt idx="2">
                  <c:v>1.1657783318082851</c:v>
                </c:pt>
                <c:pt idx="3">
                  <c:v>1.0156792799886976</c:v>
                </c:pt>
                <c:pt idx="4">
                  <c:v>1.0273948342094665</c:v>
                </c:pt>
              </c:numCache>
            </c:numRef>
          </c:val>
          <c:extLst>
            <c:ext xmlns:c16="http://schemas.microsoft.com/office/drawing/2014/chart" uri="{C3380CC4-5D6E-409C-BE32-E72D297353CC}">
              <c16:uniqueId val="{00000001-AAA1-44A6-A6EE-A6E13CCBB7F5}"/>
            </c:ext>
          </c:extLst>
        </c:ser>
        <c:dLbls>
          <c:showLegendKey val="0"/>
          <c:showVal val="0"/>
          <c:showCatName val="0"/>
          <c:showSerName val="0"/>
          <c:showPercent val="0"/>
          <c:showBubbleSize val="0"/>
        </c:dLbls>
        <c:gapWidth val="100"/>
        <c:overlap val="-24"/>
        <c:axId val="446128272"/>
        <c:axId val="446128832"/>
      </c:barChart>
      <c:catAx>
        <c:axId val="4461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28832"/>
        <c:crosses val="autoZero"/>
        <c:auto val="1"/>
        <c:lblAlgn val="ctr"/>
        <c:lblOffset val="100"/>
        <c:noMultiLvlLbl val="0"/>
      </c:catAx>
      <c:valAx>
        <c:axId val="446128832"/>
        <c:scaling>
          <c:orientation val="minMax"/>
        </c:scaling>
        <c:delete val="1"/>
        <c:axPos val="l"/>
        <c:numFmt formatCode="General" sourceLinked="1"/>
        <c:majorTickMark val="out"/>
        <c:minorTickMark val="none"/>
        <c:tickLblPos val="nextTo"/>
        <c:crossAx val="446128272"/>
        <c:crosses val="autoZero"/>
        <c:crossBetween val="between"/>
      </c:valAx>
      <c:spPr>
        <a:noFill/>
        <a:ln w="25400">
          <a:noFill/>
        </a:ln>
      </c:spPr>
    </c:plotArea>
    <c:legend>
      <c:legendPos val="r"/>
      <c:layout>
        <c:manualLayout>
          <c:xMode val="edge"/>
          <c:yMode val="edge"/>
          <c:x val="0.42381353957974188"/>
          <c:y val="0.81276983234238587"/>
          <c:w val="0.17579198310270383"/>
          <c:h val="0.17965540021782989"/>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'[2]5'!$L$11</c:f>
              <c:strCache>
                <c:ptCount val="1"/>
                <c:pt idx="0">
                  <c:v>Total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'[2]5'!$K$12:$K$17</c:f>
              <c:strCache>
                <c:ptCount val="6"/>
                <c:pt idx="0">
                  <c:v>Fue víctima de violencia escolar</c:v>
                </c:pt>
                <c:pt idx="1">
                  <c:v>Fue insultado o recibió apodos ofensivos</c:v>
                </c:pt>
                <c:pt idx="2">
                  <c:v>Fue víctima de rumores o revelación de secretos</c:v>
                </c:pt>
                <c:pt idx="3">
                  <c:v>Le sustrajeron o quitaron sus pertenencias</c:v>
                </c:pt>
                <c:pt idx="4">
                  <c:v>Fue Golpeado</c:v>
                </c:pt>
                <c:pt idx="5">
                  <c:v>Fue víctima de agresión por medios electrónicos</c:v>
                </c:pt>
              </c:strCache>
            </c:strRef>
          </c:cat>
          <c:val>
            <c:numRef>
              <c:f>'[2]5'!$L$12:$L$17</c:f>
              <c:numCache>
                <c:formatCode>General</c:formatCode>
                <c:ptCount val="6"/>
                <c:pt idx="0">
                  <c:v>58.7</c:v>
                </c:pt>
                <c:pt idx="1">
                  <c:v>38.4</c:v>
                </c:pt>
                <c:pt idx="2">
                  <c:v>27.8</c:v>
                </c:pt>
                <c:pt idx="3">
                  <c:v>27.4</c:v>
                </c:pt>
                <c:pt idx="4">
                  <c:v>10.7</c:v>
                </c:pt>
                <c:pt idx="5">
                  <c:v>9.6999999999999993</c:v>
                </c:pt>
              </c:numCache>
            </c:numRef>
          </c:val>
          <c:extLst>
            <c:ext xmlns:c16="http://schemas.microsoft.com/office/drawing/2014/chart" uri="{C3380CC4-5D6E-409C-BE32-E72D297353CC}">
              <c16:uniqueId val="{00000000-00AC-4EAF-9F87-C241C495FF0D}"/>
            </c:ext>
          </c:extLst>
        </c:ser>
        <c:ser>
          <c:idx val="1"/>
          <c:order val="1"/>
          <c:tx>
            <c:strRef>
              <c:f>'[2]5'!$M$11</c:f>
              <c:strCache>
                <c:ptCount val="1"/>
                <c:pt idx="0">
                  <c:v>Mujeres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'[2]5'!$K$12:$K$17</c:f>
              <c:strCache>
                <c:ptCount val="6"/>
                <c:pt idx="0">
                  <c:v>Fue víctima de violencia escolar</c:v>
                </c:pt>
                <c:pt idx="1">
                  <c:v>Fue insultado o recibió apodos ofensivos</c:v>
                </c:pt>
                <c:pt idx="2">
                  <c:v>Fue víctima de rumores o revelación de secretos</c:v>
                </c:pt>
                <c:pt idx="3">
                  <c:v>Le sustrajeron o quitaron sus pertenencias</c:v>
                </c:pt>
                <c:pt idx="4">
                  <c:v>Fue Golpeado</c:v>
                </c:pt>
                <c:pt idx="5">
                  <c:v>Fue víctima de agresión por medios electrónicos</c:v>
                </c:pt>
              </c:strCache>
            </c:strRef>
          </c:cat>
          <c:val>
            <c:numRef>
              <c:f>'[2]5'!$M$12:$M$17</c:f>
              <c:numCache>
                <c:formatCode>General</c:formatCode>
                <c:ptCount val="6"/>
                <c:pt idx="0">
                  <c:v>59.9</c:v>
                </c:pt>
                <c:pt idx="1">
                  <c:v>35.700000000000003</c:v>
                </c:pt>
                <c:pt idx="2">
                  <c:v>32.6</c:v>
                </c:pt>
                <c:pt idx="3">
                  <c:v>29.9</c:v>
                </c:pt>
                <c:pt idx="4">
                  <c:v>7</c:v>
                </c:pt>
                <c:pt idx="5">
                  <c:v>10.7</c:v>
                </c:pt>
              </c:numCache>
            </c:numRef>
          </c:val>
          <c:extLst>
            <c:ext xmlns:c16="http://schemas.microsoft.com/office/drawing/2014/chart" uri="{C3380CC4-5D6E-409C-BE32-E72D297353CC}">
              <c16:uniqueId val="{00000001-00AC-4EAF-9F87-C241C495FF0D}"/>
            </c:ext>
          </c:extLst>
        </c:ser>
        <c:dLbls>
          <c:showLegendKey val="0"/>
          <c:showVal val="0"/>
          <c:showCatName val="0"/>
          <c:showSerName val="0"/>
          <c:showPercent val="0"/>
          <c:showBubbleSize val="0"/>
        </c:dLbls>
        <c:gapWidth val="100"/>
        <c:overlap val="-24"/>
        <c:axId val="446132192"/>
        <c:axId val="446132752"/>
      </c:barChart>
      <c:catAx>
        <c:axId val="44613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32752"/>
        <c:crosses val="autoZero"/>
        <c:auto val="1"/>
        <c:lblAlgn val="ctr"/>
        <c:lblOffset val="100"/>
        <c:noMultiLvlLbl val="0"/>
      </c:catAx>
      <c:valAx>
        <c:axId val="446132752"/>
        <c:scaling>
          <c:orientation val="minMax"/>
        </c:scaling>
        <c:delete val="1"/>
        <c:axPos val="l"/>
        <c:numFmt formatCode="General" sourceLinked="1"/>
        <c:majorTickMark val="out"/>
        <c:minorTickMark val="none"/>
        <c:tickLblPos val="nextTo"/>
        <c:crossAx val="44613219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497237787423452E-2"/>
          <c:y val="9.6899601435463528E-2"/>
          <c:w val="0.94971819525358636"/>
          <c:h val="0.67316453592583358"/>
        </c:manualLayout>
      </c:layout>
      <c:barChart>
        <c:barDir val="col"/>
        <c:grouping val="clustered"/>
        <c:varyColors val="0"/>
        <c:ser>
          <c:idx val="0"/>
          <c:order val="0"/>
          <c:tx>
            <c:strRef>
              <c:f>'[2]5'!$K$31</c:f>
              <c:strCache>
                <c:ptCount val="1"/>
                <c:pt idx="0">
                  <c:v>oc. 2017</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'[2]5'!$K$28:$N$28</c:f>
              <c:strCache>
                <c:ptCount val="4"/>
                <c:pt idx="0">
                  <c:v>Número de casos por abusos sexuales en el sistema de eduación</c:v>
                </c:pt>
              </c:strCache>
            </c:strRef>
          </c:cat>
          <c:val>
            <c:numRef>
              <c:f>'[2]5'!$L$31</c:f>
              <c:numCache>
                <c:formatCode>General</c:formatCode>
                <c:ptCount val="1"/>
                <c:pt idx="0">
                  <c:v>582</c:v>
                </c:pt>
              </c:numCache>
            </c:numRef>
          </c:val>
          <c:extLst>
            <c:ext xmlns:c16="http://schemas.microsoft.com/office/drawing/2014/chart" uri="{C3380CC4-5D6E-409C-BE32-E72D297353CC}">
              <c16:uniqueId val="{00000000-0E16-4D20-B0DC-3EDD53C70134}"/>
            </c:ext>
          </c:extLst>
        </c:ser>
        <c:ser>
          <c:idx val="1"/>
          <c:order val="1"/>
          <c:tx>
            <c:strRef>
              <c:f>'[2]5'!$K$32</c:f>
              <c:strCache>
                <c:ptCount val="1"/>
                <c:pt idx="0">
                  <c:v>jun. 2018</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'[2]5'!$K$28:$N$28</c:f>
              <c:strCache>
                <c:ptCount val="4"/>
                <c:pt idx="0">
                  <c:v>Número de casos por abusos sexuales en el sistema de eduación</c:v>
                </c:pt>
              </c:strCache>
            </c:strRef>
          </c:cat>
          <c:val>
            <c:numRef>
              <c:f>'[2]5'!$L$32</c:f>
              <c:numCache>
                <c:formatCode>General</c:formatCode>
                <c:ptCount val="1"/>
                <c:pt idx="0">
                  <c:v>1837</c:v>
                </c:pt>
              </c:numCache>
            </c:numRef>
          </c:val>
          <c:extLst>
            <c:ext xmlns:c16="http://schemas.microsoft.com/office/drawing/2014/chart" uri="{C3380CC4-5D6E-409C-BE32-E72D297353CC}">
              <c16:uniqueId val="{00000001-0E16-4D20-B0DC-3EDD53C70134}"/>
            </c:ext>
          </c:extLst>
        </c:ser>
        <c:dLbls>
          <c:showLegendKey val="0"/>
          <c:showVal val="0"/>
          <c:showCatName val="0"/>
          <c:showSerName val="0"/>
          <c:showPercent val="0"/>
          <c:showBubbleSize val="0"/>
        </c:dLbls>
        <c:gapWidth val="100"/>
        <c:overlap val="-24"/>
        <c:axId val="446136112"/>
        <c:axId val="446136672"/>
      </c:barChart>
      <c:catAx>
        <c:axId val="44613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crossAx val="446136672"/>
        <c:crosses val="autoZero"/>
        <c:auto val="1"/>
        <c:lblAlgn val="ctr"/>
        <c:lblOffset val="100"/>
        <c:noMultiLvlLbl val="0"/>
      </c:catAx>
      <c:valAx>
        <c:axId val="446136672"/>
        <c:scaling>
          <c:orientation val="minMax"/>
          <c:min val="0"/>
        </c:scaling>
        <c:delete val="1"/>
        <c:axPos val="l"/>
        <c:numFmt formatCode="General" sourceLinked="1"/>
        <c:majorTickMark val="out"/>
        <c:minorTickMark val="none"/>
        <c:tickLblPos val="nextTo"/>
        <c:crossAx val="446136112"/>
        <c:crosses val="autoZero"/>
        <c:crossBetween val="between"/>
      </c:valAx>
      <c:spPr>
        <a:noFill/>
        <a:ln w="25400">
          <a:noFill/>
        </a:ln>
      </c:spPr>
    </c:plotArea>
    <c:legend>
      <c:legendPos val="b"/>
      <c:layout>
        <c:manualLayout>
          <c:xMode val="edge"/>
          <c:yMode val="edge"/>
          <c:x val="0.39485724589769788"/>
          <c:y val="0.89044369453818273"/>
          <c:w val="0.21996934543487412"/>
          <c:h val="0.10955630546181727"/>
        </c:manualLayout>
      </c:layout>
      <c:overlay val="0"/>
      <c:spPr>
        <a:noFill/>
        <a:ln w="25400">
          <a:noFill/>
        </a:ln>
      </c:spPr>
      <c:txPr>
        <a:bodyPr rot="0" spcFirstLastPara="1" vertOverflow="ellipsis" vert="horz" wrap="square" anchor="ctr" anchorCtr="1"/>
        <a:lstStyle/>
        <a:p>
          <a:pPr>
            <a:defRPr sz="800" b="1" i="0" u="none" strike="noStrike" kern="1200" baseline="0">
              <a:solidFill>
                <a:schemeClr val="tx1">
                  <a:lumMod val="50000"/>
                  <a:lumOff val="50000"/>
                </a:schemeClr>
              </a:solidFill>
              <a:latin typeface="Garamond" panose="02020404030301010803" pitchFamily="18"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Garamond" panose="02020404030301010803" pitchFamily="18" charset="0"/>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958702064896755E-2"/>
          <c:y val="4.9052396878483832E-2"/>
          <c:w val="0.95634887232016352"/>
          <c:h val="0.8029062755115477"/>
        </c:manualLayout>
      </c:layout>
      <c:barChart>
        <c:barDir val="col"/>
        <c:grouping val="clustered"/>
        <c:varyColors val="0"/>
        <c:ser>
          <c:idx val="0"/>
          <c:order val="0"/>
          <c:tx>
            <c:strRef>
              <c:f>'[2]5'!$L$47:$M$47</c:f>
              <c:strCache>
                <c:ptCount val="1"/>
                <c:pt idx="0">
                  <c:v>ADOLESCENTES DE 15 A 17 AÑOS DE EDAD</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'[2]5'!$L$48:$L$52</c:f>
              <c:strCache>
                <c:ptCount val="5"/>
                <c:pt idx="0">
                  <c:v>Educativo</c:v>
                </c:pt>
                <c:pt idx="1">
                  <c:v>Laboral</c:v>
                </c:pt>
                <c:pt idx="2">
                  <c:v>Pareja</c:v>
                </c:pt>
                <c:pt idx="3">
                  <c:v>Social</c:v>
                </c:pt>
                <c:pt idx="4">
                  <c:v>Familiar</c:v>
                </c:pt>
              </c:strCache>
            </c:strRef>
          </c:cat>
          <c:val>
            <c:numRef>
              <c:f>'[2]5'!$M$48:$M$52</c:f>
              <c:numCache>
                <c:formatCode>General</c:formatCode>
                <c:ptCount val="5"/>
                <c:pt idx="0">
                  <c:v>0.184</c:v>
                </c:pt>
                <c:pt idx="1">
                  <c:v>7.8E-2</c:v>
                </c:pt>
                <c:pt idx="2">
                  <c:v>7.4999999999999997E-2</c:v>
                </c:pt>
                <c:pt idx="3">
                  <c:v>0.35499999999999998</c:v>
                </c:pt>
                <c:pt idx="4">
                  <c:v>0.214</c:v>
                </c:pt>
              </c:numCache>
            </c:numRef>
          </c:val>
          <c:extLst>
            <c:ext xmlns:c16="http://schemas.microsoft.com/office/drawing/2014/chart" uri="{C3380CC4-5D6E-409C-BE32-E72D297353CC}">
              <c16:uniqueId val="{00000000-50B4-4FC4-86BF-A85BD65BEC91}"/>
            </c:ext>
          </c:extLst>
        </c:ser>
        <c:dLbls>
          <c:showLegendKey val="0"/>
          <c:showVal val="0"/>
          <c:showCatName val="0"/>
          <c:showSerName val="0"/>
          <c:showPercent val="0"/>
          <c:showBubbleSize val="0"/>
        </c:dLbls>
        <c:gapWidth val="100"/>
        <c:overlap val="-24"/>
        <c:axId val="446139472"/>
        <c:axId val="446140032"/>
      </c:barChart>
      <c:catAx>
        <c:axId val="44613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40032"/>
        <c:crosses val="autoZero"/>
        <c:auto val="1"/>
        <c:lblAlgn val="ctr"/>
        <c:lblOffset val="100"/>
        <c:noMultiLvlLbl val="0"/>
      </c:catAx>
      <c:valAx>
        <c:axId val="446140032"/>
        <c:scaling>
          <c:orientation val="minMax"/>
        </c:scaling>
        <c:delete val="1"/>
        <c:axPos val="l"/>
        <c:numFmt formatCode="General" sourceLinked="1"/>
        <c:majorTickMark val="out"/>
        <c:minorTickMark val="none"/>
        <c:tickLblPos val="nextTo"/>
        <c:crossAx val="446139472"/>
        <c:crosses val="autoZero"/>
        <c:crossBetween val="between"/>
      </c:valAx>
      <c:spPr>
        <a:noFill/>
        <a:ln w="25400">
          <a:noFill/>
        </a:ln>
      </c:spPr>
    </c:plotArea>
    <c:legend>
      <c:legendPos val="r"/>
      <c:layout>
        <c:manualLayout>
          <c:xMode val="edge"/>
          <c:yMode val="edge"/>
          <c:x val="0.15870867843302408"/>
          <c:y val="0.93756910497711954"/>
          <c:w val="0.64778093986225793"/>
          <c:h val="6.131662910165969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958702064896755E-2"/>
          <c:y val="4.9052396878483832E-2"/>
          <c:w val="0.95634887232016352"/>
          <c:h val="0.8029062755115477"/>
        </c:manualLayout>
      </c:layout>
      <c:barChart>
        <c:barDir val="col"/>
        <c:grouping val="clustered"/>
        <c:varyColors val="0"/>
        <c:ser>
          <c:idx val="0"/>
          <c:order val="0"/>
          <c:tx>
            <c:strRef>
              <c:f>'[2]5'!$L$68:$M$68</c:f>
              <c:strCache>
                <c:ptCount val="1"/>
                <c:pt idx="0">
                  <c:v>ADOLESCENTES DE 15 A 17 AÑOS DE EDAD</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'[2]5'!$L$69:$L$73</c:f>
              <c:strCache>
                <c:ptCount val="5"/>
                <c:pt idx="0">
                  <c:v>Educativo</c:v>
                </c:pt>
                <c:pt idx="1">
                  <c:v>Laboral</c:v>
                </c:pt>
                <c:pt idx="2">
                  <c:v>Pareja</c:v>
                </c:pt>
                <c:pt idx="3">
                  <c:v>Social</c:v>
                </c:pt>
                <c:pt idx="4">
                  <c:v>Familiar</c:v>
                </c:pt>
              </c:strCache>
            </c:strRef>
          </c:cat>
          <c:val>
            <c:numRef>
              <c:f>'[2]5'!$M$69:$M$73</c:f>
              <c:numCache>
                <c:formatCode>General</c:formatCode>
                <c:ptCount val="5"/>
                <c:pt idx="0">
                  <c:v>0.16200000000000001</c:v>
                </c:pt>
                <c:pt idx="1">
                  <c:v>3.6999999999999998E-2</c:v>
                </c:pt>
                <c:pt idx="2">
                  <c:v>5.2999999999999999E-2</c:v>
                </c:pt>
                <c:pt idx="3">
                  <c:v>0.23599999999999999</c:v>
                </c:pt>
                <c:pt idx="4">
                  <c:v>0.123</c:v>
                </c:pt>
              </c:numCache>
            </c:numRef>
          </c:val>
          <c:extLst>
            <c:ext xmlns:c16="http://schemas.microsoft.com/office/drawing/2014/chart" uri="{C3380CC4-5D6E-409C-BE32-E72D297353CC}">
              <c16:uniqueId val="{00000000-23BA-4019-8DB6-A49CFB155094}"/>
            </c:ext>
          </c:extLst>
        </c:ser>
        <c:dLbls>
          <c:showLegendKey val="0"/>
          <c:showVal val="0"/>
          <c:showCatName val="0"/>
          <c:showSerName val="0"/>
          <c:showPercent val="0"/>
          <c:showBubbleSize val="0"/>
        </c:dLbls>
        <c:gapWidth val="100"/>
        <c:overlap val="-24"/>
        <c:axId val="446142272"/>
        <c:axId val="446142832"/>
      </c:barChart>
      <c:catAx>
        <c:axId val="44614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446142832"/>
        <c:crosses val="autoZero"/>
        <c:auto val="1"/>
        <c:lblAlgn val="ctr"/>
        <c:lblOffset val="100"/>
        <c:noMultiLvlLbl val="0"/>
      </c:catAx>
      <c:valAx>
        <c:axId val="446142832"/>
        <c:scaling>
          <c:orientation val="minMax"/>
        </c:scaling>
        <c:delete val="1"/>
        <c:axPos val="l"/>
        <c:numFmt formatCode="General" sourceLinked="1"/>
        <c:majorTickMark val="out"/>
        <c:minorTickMark val="none"/>
        <c:tickLblPos val="nextTo"/>
        <c:crossAx val="446142272"/>
        <c:crosses val="autoZero"/>
        <c:crossBetween val="between"/>
      </c:valAx>
      <c:spPr>
        <a:noFill/>
        <a:ln w="25400">
          <a:noFill/>
        </a:ln>
      </c:spPr>
    </c:plotArea>
    <c:legend>
      <c:legendPos val="r"/>
      <c:layout>
        <c:manualLayout>
          <c:xMode val="edge"/>
          <c:yMode val="edge"/>
          <c:x val="0.15870867843302408"/>
          <c:y val="0.93756903626483312"/>
          <c:w val="0.64778093986225793"/>
          <c:h val="6.131640235111457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4.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5.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6.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7.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8.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9.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4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4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6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3.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4.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5.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6.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7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7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7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image" Target="../media/image1.png"/><Relationship Id="rId4" Type="http://schemas.openxmlformats.org/officeDocument/2006/relationships/hyperlink" Target="#'3'!A1"/></Relationships>
</file>

<file path=xl/drawings/_rels/drawing10.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hyperlink" Target="#'1'!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hyperlink" Target="#Encuesta_PAM!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3.png"/><Relationship Id="rId5" Type="http://schemas.openxmlformats.org/officeDocument/2006/relationships/image" Target="../media/image11.png"/><Relationship Id="rId4"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3" Type="http://schemas.openxmlformats.org/officeDocument/2006/relationships/hyperlink" Target="#'1'!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14.jpeg"/><Relationship Id="rId5" Type="http://schemas.openxmlformats.org/officeDocument/2006/relationships/image" Target="../media/image13.png"/><Relationship Id="rId4" Type="http://schemas.openxmlformats.org/officeDocument/2006/relationships/hyperlink" Target="#'1'!A1"/></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14.jpeg"/><Relationship Id="rId5" Type="http://schemas.openxmlformats.org/officeDocument/2006/relationships/image" Target="../media/image13.png"/><Relationship Id="rId4" Type="http://schemas.openxmlformats.org/officeDocument/2006/relationships/hyperlink" Target="#'1'!A1"/></Relationships>
</file>

<file path=xl/drawings/_rels/drawing18.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hyperlink" Target="#D!A1"/><Relationship Id="rId3" Type="http://schemas.openxmlformats.org/officeDocument/2006/relationships/image" Target="../media/image17.jpeg"/><Relationship Id="rId7" Type="http://schemas.openxmlformats.org/officeDocument/2006/relationships/chart" Target="../charts/chart6.xml"/><Relationship Id="rId12" Type="http://schemas.openxmlformats.org/officeDocument/2006/relationships/image" Target="../media/image12.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chart" Target="../charts/chart5.xml"/><Relationship Id="rId11" Type="http://schemas.openxmlformats.org/officeDocument/2006/relationships/hyperlink" Target="#'2'!A1"/><Relationship Id="rId5" Type="http://schemas.openxmlformats.org/officeDocument/2006/relationships/chart" Target="../charts/chart4.xml"/><Relationship Id="rId10" Type="http://schemas.openxmlformats.org/officeDocument/2006/relationships/image" Target="../media/image11.png"/><Relationship Id="rId4" Type="http://schemas.openxmlformats.org/officeDocument/2006/relationships/chart" Target="../charts/chart3.xml"/><Relationship Id="rId9" Type="http://schemas.openxmlformats.org/officeDocument/2006/relationships/image" Target="../media/image10.jpeg"/><Relationship Id="rId1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8" Type="http://schemas.openxmlformats.org/officeDocument/2006/relationships/hyperlink" Target="#D!A1"/><Relationship Id="rId3" Type="http://schemas.openxmlformats.org/officeDocument/2006/relationships/image" Target="../media/image18.jpeg"/><Relationship Id="rId7" Type="http://schemas.openxmlformats.org/officeDocument/2006/relationships/image" Target="../media/image12.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hyperlink" Target="#'2'!A1"/><Relationship Id="rId5" Type="http://schemas.openxmlformats.org/officeDocument/2006/relationships/image" Target="../media/image11.png"/><Relationship Id="rId4" Type="http://schemas.openxmlformats.org/officeDocument/2006/relationships/image" Target="../media/image10.jpeg"/><Relationship Id="rId9"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hyperlink" Target="#Ficha_Nac_Def!A1"/><Relationship Id="rId3" Type="http://schemas.openxmlformats.org/officeDocument/2006/relationships/hyperlink" Target="#&#205;ndice!A1"/><Relationship Id="rId7" Type="http://schemas.openxmlformats.org/officeDocument/2006/relationships/hyperlink" Target="#Ficha_Enemdu!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Encuesta_PAM!A1"/><Relationship Id="rId11" Type="http://schemas.openxmlformats.org/officeDocument/2006/relationships/image" Target="../media/image7.png"/><Relationship Id="rId5" Type="http://schemas.openxmlformats.org/officeDocument/2006/relationships/image" Target="../media/image5.png"/><Relationship Id="rId10" Type="http://schemas.openxmlformats.org/officeDocument/2006/relationships/image" Target="../media/image6.png"/><Relationship Id="rId4" Type="http://schemas.openxmlformats.org/officeDocument/2006/relationships/image" Target="../media/image4.png"/><Relationship Id="rId9" Type="http://schemas.openxmlformats.org/officeDocument/2006/relationships/hyperlink" Target="#Ficha_INFOMIES!A1"/></Relationships>
</file>

<file path=xl/drawings/_rels/drawing2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image" Target="../media/image10.jpeg"/><Relationship Id="rId1" Type="http://schemas.openxmlformats.org/officeDocument/2006/relationships/chart" Target="../charts/chart8.xml"/><Relationship Id="rId6" Type="http://schemas.openxmlformats.org/officeDocument/2006/relationships/hyperlink" Target="#D!A1"/><Relationship Id="rId5" Type="http://schemas.openxmlformats.org/officeDocument/2006/relationships/image" Target="../media/image12.png"/><Relationship Id="rId4" Type="http://schemas.openxmlformats.org/officeDocument/2006/relationships/hyperlink" Target="#'2'!A1"/></Relationships>
</file>

<file path=xl/drawings/_rels/drawing2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image" Target="../media/image10.jpeg"/><Relationship Id="rId1" Type="http://schemas.openxmlformats.org/officeDocument/2006/relationships/chart" Target="../charts/chart9.xml"/><Relationship Id="rId6" Type="http://schemas.openxmlformats.org/officeDocument/2006/relationships/hyperlink" Target="#'C'!A1"/><Relationship Id="rId5" Type="http://schemas.openxmlformats.org/officeDocument/2006/relationships/image" Target="../media/image12.png"/><Relationship Id="rId4" Type="http://schemas.openxmlformats.org/officeDocument/2006/relationships/hyperlink" Target="#'2'!A1"/></Relationships>
</file>

<file path=xl/drawings/_rels/drawing2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12.xml"/><Relationship Id="rId7" Type="http://schemas.openxmlformats.org/officeDocument/2006/relationships/hyperlink" Target="#'2'!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11.png"/><Relationship Id="rId5" Type="http://schemas.openxmlformats.org/officeDocument/2006/relationships/image" Target="../media/image10.jpeg"/><Relationship Id="rId10" Type="http://schemas.openxmlformats.org/officeDocument/2006/relationships/image" Target="../media/image13.png"/><Relationship Id="rId4" Type="http://schemas.openxmlformats.org/officeDocument/2006/relationships/chart" Target="../charts/chart13.xml"/><Relationship Id="rId9" Type="http://schemas.openxmlformats.org/officeDocument/2006/relationships/hyperlink" Target="#'C'!A1"/></Relationships>
</file>

<file path=xl/drawings/_rels/drawing24.xml.rels><?xml version="1.0" encoding="UTF-8" standalone="yes"?>
<Relationships xmlns="http://schemas.openxmlformats.org/package/2006/relationships"><Relationship Id="rId8" Type="http://schemas.openxmlformats.org/officeDocument/2006/relationships/hyperlink" Target="#D!A1"/><Relationship Id="rId3" Type="http://schemas.openxmlformats.org/officeDocument/2006/relationships/chart" Target="../charts/chart14.xml"/><Relationship Id="rId7"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2'!A1"/><Relationship Id="rId5" Type="http://schemas.openxmlformats.org/officeDocument/2006/relationships/chart" Target="../charts/chart16.xml"/><Relationship Id="rId4" Type="http://schemas.openxmlformats.org/officeDocument/2006/relationships/chart" Target="../charts/chart15.xml"/><Relationship Id="rId9"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hyperlink" Target="#'2'!A1"/><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image" Target="../media/image11.png"/><Relationship Id="rId16" Type="http://schemas.openxmlformats.org/officeDocument/2006/relationships/image" Target="../media/image13.png"/><Relationship Id="rId1" Type="http://schemas.openxmlformats.org/officeDocument/2006/relationships/image" Target="../media/image10.jpeg"/><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hyperlink" Target="#D!A1"/><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2" Type="http://schemas.openxmlformats.org/officeDocument/2006/relationships/hyperlink" Target="https://ro.m.wikipedia.org/wiki/Provincia_Gal%C3%A1pagos" TargetMode="External"/><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8" Type="http://schemas.openxmlformats.org/officeDocument/2006/relationships/hyperlink" Target="#'C'!A1"/><Relationship Id="rId3" Type="http://schemas.openxmlformats.org/officeDocument/2006/relationships/chart" Target="../charts/chart27.xml"/><Relationship Id="rId7"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2'!A1"/><Relationship Id="rId5" Type="http://schemas.openxmlformats.org/officeDocument/2006/relationships/chart" Target="../charts/chart29.xml"/><Relationship Id="rId4" Type="http://schemas.openxmlformats.org/officeDocument/2006/relationships/chart" Target="../charts/chart28.xml"/><Relationship Id="rId9"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3.png"/><Relationship Id="rId5" Type="http://schemas.openxmlformats.org/officeDocument/2006/relationships/hyperlink" Target="#D!A1"/><Relationship Id="rId4"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3.png"/><Relationship Id="rId5" Type="http://schemas.openxmlformats.org/officeDocument/2006/relationships/hyperlink" Target="#D!A1"/><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hyperlink" Target="#'C'!A1"/><Relationship Id="rId3" Type="http://schemas.openxmlformats.org/officeDocument/2006/relationships/hyperlink" Target="#&#205;ndice!A1"/><Relationship Id="rId7" Type="http://schemas.openxmlformats.org/officeDocument/2006/relationships/hyperlink" Target="#E!A1"/><Relationship Id="rId12" Type="http://schemas.openxmlformats.org/officeDocument/2006/relationships/hyperlink" Target="#B!A1"/><Relationship Id="rId2" Type="http://schemas.openxmlformats.org/officeDocument/2006/relationships/image" Target="../media/image8.png"/><Relationship Id="rId1" Type="http://schemas.openxmlformats.org/officeDocument/2006/relationships/image" Target="../media/image2.png"/><Relationship Id="rId6" Type="http://schemas.openxmlformats.org/officeDocument/2006/relationships/image" Target="../media/image9.png"/><Relationship Id="rId11" Type="http://schemas.openxmlformats.org/officeDocument/2006/relationships/hyperlink" Target="#G!A1"/><Relationship Id="rId5" Type="http://schemas.openxmlformats.org/officeDocument/2006/relationships/hyperlink" Target="#A!A1"/><Relationship Id="rId10" Type="http://schemas.openxmlformats.org/officeDocument/2006/relationships/hyperlink" Target="#D!A1"/><Relationship Id="rId4" Type="http://schemas.openxmlformats.org/officeDocument/2006/relationships/image" Target="../media/image4.png"/><Relationship Id="rId9" Type="http://schemas.openxmlformats.org/officeDocument/2006/relationships/hyperlink" Target="#'F'!A1"/></Relationships>
</file>

<file path=xl/drawings/_rels/drawing30.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3.png"/><Relationship Id="rId5" Type="http://schemas.openxmlformats.org/officeDocument/2006/relationships/hyperlink" Target="#D!A1"/><Relationship Id="rId4"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31.xml"/><Relationship Id="rId7" Type="http://schemas.openxmlformats.org/officeDocument/2006/relationships/chart" Target="../charts/chart35.xml"/><Relationship Id="rId12" Type="http://schemas.openxmlformats.org/officeDocument/2006/relationships/image" Target="../media/image13.png"/><Relationship Id="rId2" Type="http://schemas.openxmlformats.org/officeDocument/2006/relationships/chart" Target="../charts/chart30.xml"/><Relationship Id="rId1" Type="http://schemas.openxmlformats.org/officeDocument/2006/relationships/image" Target="../media/image10.jpeg"/><Relationship Id="rId6" Type="http://schemas.openxmlformats.org/officeDocument/2006/relationships/chart" Target="../charts/chart34.xml"/><Relationship Id="rId11" Type="http://schemas.openxmlformats.org/officeDocument/2006/relationships/hyperlink" Target="#D!A1"/><Relationship Id="rId5" Type="http://schemas.openxmlformats.org/officeDocument/2006/relationships/chart" Target="../charts/chart33.xml"/><Relationship Id="rId10" Type="http://schemas.openxmlformats.org/officeDocument/2006/relationships/image" Target="../media/image12.png"/><Relationship Id="rId4" Type="http://schemas.openxmlformats.org/officeDocument/2006/relationships/chart" Target="../charts/chart32.xml"/><Relationship Id="rId9" Type="http://schemas.openxmlformats.org/officeDocument/2006/relationships/hyperlink" Target="#'2'!A1"/></Relationships>
</file>

<file path=xl/drawings/_rels/drawing32.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0.jpeg"/><Relationship Id="rId1" Type="http://schemas.openxmlformats.org/officeDocument/2006/relationships/image" Target="../media/image20.png"/><Relationship Id="rId6" Type="http://schemas.openxmlformats.org/officeDocument/2006/relationships/image" Target="../media/image13.png"/><Relationship Id="rId5" Type="http://schemas.openxmlformats.org/officeDocument/2006/relationships/hyperlink" Target="#D!A1"/><Relationship Id="rId4" Type="http://schemas.openxmlformats.org/officeDocument/2006/relationships/image" Target="../media/image12.png"/></Relationships>
</file>

<file path=xl/drawings/_rels/drawing3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3.png"/><Relationship Id="rId3" Type="http://schemas.openxmlformats.org/officeDocument/2006/relationships/chart" Target="../charts/chart37.xml"/><Relationship Id="rId7" Type="http://schemas.openxmlformats.org/officeDocument/2006/relationships/chart" Target="../charts/chart39.xml"/><Relationship Id="rId12" Type="http://schemas.openxmlformats.org/officeDocument/2006/relationships/hyperlink" Target="#B!A1"/><Relationship Id="rId2" Type="http://schemas.openxmlformats.org/officeDocument/2006/relationships/chart" Target="../charts/chart36.xml"/><Relationship Id="rId1" Type="http://schemas.openxmlformats.org/officeDocument/2006/relationships/image" Target="../media/image21.jpeg"/><Relationship Id="rId6" Type="http://schemas.openxmlformats.org/officeDocument/2006/relationships/chart" Target="../charts/chart38.xml"/><Relationship Id="rId11" Type="http://schemas.openxmlformats.org/officeDocument/2006/relationships/image" Target="../media/image12.png"/><Relationship Id="rId5" Type="http://schemas.openxmlformats.org/officeDocument/2006/relationships/image" Target="../media/image16.png"/><Relationship Id="rId10" Type="http://schemas.openxmlformats.org/officeDocument/2006/relationships/hyperlink" Target="#'2'!A1"/><Relationship Id="rId4" Type="http://schemas.openxmlformats.org/officeDocument/2006/relationships/image" Target="../media/image15.png"/><Relationship Id="rId9" Type="http://schemas.openxmlformats.org/officeDocument/2006/relationships/image" Target="../media/image10.jpeg"/></Relationships>
</file>

<file path=xl/drawings/_rels/drawing34.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3.png"/><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hyperlink" Target="#A!A1"/><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image" Target="../media/image12.png"/><Relationship Id="rId5" Type="http://schemas.openxmlformats.org/officeDocument/2006/relationships/chart" Target="../charts/chart44.xml"/><Relationship Id="rId10" Type="http://schemas.openxmlformats.org/officeDocument/2006/relationships/hyperlink" Target="#'2'!A1"/><Relationship Id="rId4" Type="http://schemas.openxmlformats.org/officeDocument/2006/relationships/chart" Target="../charts/chart43.xml"/><Relationship Id="rId9"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image" Target="../media/image13.png"/><Relationship Id="rId2" Type="http://schemas.openxmlformats.org/officeDocument/2006/relationships/chart" Target="../charts/chart47.xml"/><Relationship Id="rId1" Type="http://schemas.openxmlformats.org/officeDocument/2006/relationships/image" Target="../media/image22.png"/><Relationship Id="rId6" Type="http://schemas.openxmlformats.org/officeDocument/2006/relationships/chart" Target="../charts/chart51.xml"/><Relationship Id="rId11" Type="http://schemas.openxmlformats.org/officeDocument/2006/relationships/hyperlink" Target="#A!A1"/><Relationship Id="rId5" Type="http://schemas.openxmlformats.org/officeDocument/2006/relationships/chart" Target="../charts/chart50.xml"/><Relationship Id="rId10" Type="http://schemas.openxmlformats.org/officeDocument/2006/relationships/image" Target="../media/image12.png"/><Relationship Id="rId4" Type="http://schemas.openxmlformats.org/officeDocument/2006/relationships/chart" Target="../charts/chart49.xml"/><Relationship Id="rId9" Type="http://schemas.openxmlformats.org/officeDocument/2006/relationships/hyperlink" Target="#'2'!A1"/></Relationships>
</file>

<file path=xl/drawings/_rels/drawing36.xml.rels><?xml version="1.0" encoding="UTF-8" standalone="yes"?>
<Relationships xmlns="http://schemas.openxmlformats.org/package/2006/relationships"><Relationship Id="rId8" Type="http://schemas.openxmlformats.org/officeDocument/2006/relationships/hyperlink" Target="#A!A1"/><Relationship Id="rId3" Type="http://schemas.openxmlformats.org/officeDocument/2006/relationships/chart" Target="../charts/chart56.xml"/><Relationship Id="rId7" Type="http://schemas.openxmlformats.org/officeDocument/2006/relationships/image" Target="../media/image12.png"/><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hyperlink" Target="#'2'!A1"/><Relationship Id="rId5" Type="http://schemas.openxmlformats.org/officeDocument/2006/relationships/image" Target="../media/image10.jpeg"/><Relationship Id="rId4" Type="http://schemas.openxmlformats.org/officeDocument/2006/relationships/chart" Target="../charts/chart57.xml"/><Relationship Id="rId9"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chart" Target="../charts/chart60.xml"/><Relationship Id="rId7" Type="http://schemas.openxmlformats.org/officeDocument/2006/relationships/image" Target="../media/image11.png"/><Relationship Id="rId12" Type="http://schemas.openxmlformats.org/officeDocument/2006/relationships/image" Target="../media/image13.png"/><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hyperlink" Target="#D!A1"/><Relationship Id="rId5" Type="http://schemas.openxmlformats.org/officeDocument/2006/relationships/chart" Target="../charts/chart62.xml"/><Relationship Id="rId10" Type="http://schemas.openxmlformats.org/officeDocument/2006/relationships/image" Target="../media/image12.png"/><Relationship Id="rId4" Type="http://schemas.openxmlformats.org/officeDocument/2006/relationships/chart" Target="../charts/chart61.xml"/><Relationship Id="rId9" Type="http://schemas.openxmlformats.org/officeDocument/2006/relationships/hyperlink" Target="#'2'!A1"/></Relationships>
</file>

<file path=xl/drawings/_rels/drawing38.xml.rels><?xml version="1.0" encoding="UTF-8" standalone="yes"?>
<Relationships xmlns="http://schemas.openxmlformats.org/package/2006/relationships"><Relationship Id="rId13" Type="http://schemas.openxmlformats.org/officeDocument/2006/relationships/chart" Target="../charts/chart75.xml"/><Relationship Id="rId18" Type="http://schemas.openxmlformats.org/officeDocument/2006/relationships/chart" Target="../charts/chart80.xml"/><Relationship Id="rId26" Type="http://schemas.openxmlformats.org/officeDocument/2006/relationships/chart" Target="../charts/chart88.xml"/><Relationship Id="rId39" Type="http://schemas.openxmlformats.org/officeDocument/2006/relationships/chart" Target="../charts/chart101.xml"/><Relationship Id="rId21" Type="http://schemas.openxmlformats.org/officeDocument/2006/relationships/chart" Target="../charts/chart83.xml"/><Relationship Id="rId34" Type="http://schemas.openxmlformats.org/officeDocument/2006/relationships/chart" Target="../charts/chart96.xml"/><Relationship Id="rId42" Type="http://schemas.openxmlformats.org/officeDocument/2006/relationships/chart" Target="../charts/chart104.xml"/><Relationship Id="rId47" Type="http://schemas.openxmlformats.org/officeDocument/2006/relationships/chart" Target="../charts/chart109.xml"/><Relationship Id="rId50" Type="http://schemas.openxmlformats.org/officeDocument/2006/relationships/chart" Target="../charts/chart112.xml"/><Relationship Id="rId55" Type="http://schemas.openxmlformats.org/officeDocument/2006/relationships/chart" Target="../charts/chart117.xml"/><Relationship Id="rId63" Type="http://schemas.openxmlformats.org/officeDocument/2006/relationships/hyperlink" Target="#B!A1"/><Relationship Id="rId7" Type="http://schemas.openxmlformats.org/officeDocument/2006/relationships/chart" Target="../charts/chart69.xml"/><Relationship Id="rId2" Type="http://schemas.openxmlformats.org/officeDocument/2006/relationships/chart" Target="../charts/chart65.xml"/><Relationship Id="rId16" Type="http://schemas.openxmlformats.org/officeDocument/2006/relationships/chart" Target="../charts/chart78.xml"/><Relationship Id="rId29" Type="http://schemas.openxmlformats.org/officeDocument/2006/relationships/chart" Target="../charts/chart91.xml"/><Relationship Id="rId11" Type="http://schemas.openxmlformats.org/officeDocument/2006/relationships/chart" Target="../charts/chart73.xml"/><Relationship Id="rId24" Type="http://schemas.openxmlformats.org/officeDocument/2006/relationships/chart" Target="../charts/chart86.xml"/><Relationship Id="rId32" Type="http://schemas.openxmlformats.org/officeDocument/2006/relationships/chart" Target="../charts/chart94.xml"/><Relationship Id="rId37" Type="http://schemas.openxmlformats.org/officeDocument/2006/relationships/chart" Target="../charts/chart99.xml"/><Relationship Id="rId40" Type="http://schemas.openxmlformats.org/officeDocument/2006/relationships/chart" Target="../charts/chart102.xml"/><Relationship Id="rId45" Type="http://schemas.openxmlformats.org/officeDocument/2006/relationships/chart" Target="../charts/chart107.xml"/><Relationship Id="rId53" Type="http://schemas.openxmlformats.org/officeDocument/2006/relationships/chart" Target="../charts/chart115.xml"/><Relationship Id="rId58" Type="http://schemas.openxmlformats.org/officeDocument/2006/relationships/chart" Target="../charts/chart120.xml"/><Relationship Id="rId5" Type="http://schemas.openxmlformats.org/officeDocument/2006/relationships/chart" Target="../charts/chart67.xml"/><Relationship Id="rId61" Type="http://schemas.openxmlformats.org/officeDocument/2006/relationships/hyperlink" Target="#'2'!A1"/><Relationship Id="rId19" Type="http://schemas.openxmlformats.org/officeDocument/2006/relationships/chart" Target="../charts/chart81.xml"/><Relationship Id="rId14" Type="http://schemas.openxmlformats.org/officeDocument/2006/relationships/chart" Target="../charts/chart76.xml"/><Relationship Id="rId22" Type="http://schemas.openxmlformats.org/officeDocument/2006/relationships/chart" Target="../charts/chart84.xml"/><Relationship Id="rId27" Type="http://schemas.openxmlformats.org/officeDocument/2006/relationships/chart" Target="../charts/chart89.xml"/><Relationship Id="rId30" Type="http://schemas.openxmlformats.org/officeDocument/2006/relationships/chart" Target="../charts/chart92.xml"/><Relationship Id="rId35" Type="http://schemas.openxmlformats.org/officeDocument/2006/relationships/chart" Target="../charts/chart97.xml"/><Relationship Id="rId43" Type="http://schemas.openxmlformats.org/officeDocument/2006/relationships/chart" Target="../charts/chart105.xml"/><Relationship Id="rId48" Type="http://schemas.openxmlformats.org/officeDocument/2006/relationships/chart" Target="../charts/chart110.xml"/><Relationship Id="rId56" Type="http://schemas.openxmlformats.org/officeDocument/2006/relationships/chart" Target="../charts/chart118.xml"/><Relationship Id="rId64" Type="http://schemas.openxmlformats.org/officeDocument/2006/relationships/image" Target="../media/image13.png"/><Relationship Id="rId8" Type="http://schemas.openxmlformats.org/officeDocument/2006/relationships/chart" Target="../charts/chart70.xml"/><Relationship Id="rId51" Type="http://schemas.openxmlformats.org/officeDocument/2006/relationships/chart" Target="../charts/chart113.xml"/><Relationship Id="rId3" Type="http://schemas.openxmlformats.org/officeDocument/2006/relationships/image" Target="../media/image10.jpeg"/><Relationship Id="rId12" Type="http://schemas.openxmlformats.org/officeDocument/2006/relationships/chart" Target="../charts/chart74.xml"/><Relationship Id="rId17" Type="http://schemas.openxmlformats.org/officeDocument/2006/relationships/chart" Target="../charts/chart79.xml"/><Relationship Id="rId25" Type="http://schemas.openxmlformats.org/officeDocument/2006/relationships/chart" Target="../charts/chart87.xml"/><Relationship Id="rId33" Type="http://schemas.openxmlformats.org/officeDocument/2006/relationships/chart" Target="../charts/chart95.xml"/><Relationship Id="rId38" Type="http://schemas.openxmlformats.org/officeDocument/2006/relationships/chart" Target="../charts/chart100.xml"/><Relationship Id="rId46" Type="http://schemas.openxmlformats.org/officeDocument/2006/relationships/chart" Target="../charts/chart108.xml"/><Relationship Id="rId59" Type="http://schemas.openxmlformats.org/officeDocument/2006/relationships/chart" Target="../charts/chart121.xml"/><Relationship Id="rId20" Type="http://schemas.openxmlformats.org/officeDocument/2006/relationships/chart" Target="../charts/chart82.xml"/><Relationship Id="rId41" Type="http://schemas.openxmlformats.org/officeDocument/2006/relationships/chart" Target="../charts/chart103.xml"/><Relationship Id="rId54" Type="http://schemas.openxmlformats.org/officeDocument/2006/relationships/chart" Target="../charts/chart116.xml"/><Relationship Id="rId62" Type="http://schemas.openxmlformats.org/officeDocument/2006/relationships/image" Target="../media/image12.png"/><Relationship Id="rId1" Type="http://schemas.openxmlformats.org/officeDocument/2006/relationships/chart" Target="../charts/chart64.xml"/><Relationship Id="rId6" Type="http://schemas.openxmlformats.org/officeDocument/2006/relationships/chart" Target="../charts/chart68.xml"/><Relationship Id="rId15" Type="http://schemas.openxmlformats.org/officeDocument/2006/relationships/chart" Target="../charts/chart77.xml"/><Relationship Id="rId23" Type="http://schemas.openxmlformats.org/officeDocument/2006/relationships/chart" Target="../charts/chart85.xml"/><Relationship Id="rId28" Type="http://schemas.openxmlformats.org/officeDocument/2006/relationships/chart" Target="../charts/chart90.xml"/><Relationship Id="rId36" Type="http://schemas.openxmlformats.org/officeDocument/2006/relationships/chart" Target="../charts/chart98.xml"/><Relationship Id="rId49" Type="http://schemas.openxmlformats.org/officeDocument/2006/relationships/chart" Target="../charts/chart111.xml"/><Relationship Id="rId57" Type="http://schemas.openxmlformats.org/officeDocument/2006/relationships/chart" Target="../charts/chart119.xml"/><Relationship Id="rId10" Type="http://schemas.openxmlformats.org/officeDocument/2006/relationships/chart" Target="../charts/chart72.xml"/><Relationship Id="rId31" Type="http://schemas.openxmlformats.org/officeDocument/2006/relationships/chart" Target="../charts/chart93.xml"/><Relationship Id="rId44" Type="http://schemas.openxmlformats.org/officeDocument/2006/relationships/chart" Target="../charts/chart106.xml"/><Relationship Id="rId52" Type="http://schemas.openxmlformats.org/officeDocument/2006/relationships/chart" Target="../charts/chart114.xml"/><Relationship Id="rId60" Type="http://schemas.openxmlformats.org/officeDocument/2006/relationships/image" Target="../media/image11.png"/><Relationship Id="rId4" Type="http://schemas.openxmlformats.org/officeDocument/2006/relationships/chart" Target="../charts/chart66.xml"/><Relationship Id="rId9"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129.xml"/><Relationship Id="rId13" Type="http://schemas.openxmlformats.org/officeDocument/2006/relationships/chart" Target="../charts/chart134.xml"/><Relationship Id="rId18" Type="http://schemas.openxmlformats.org/officeDocument/2006/relationships/chart" Target="../charts/chart139.xml"/><Relationship Id="rId3" Type="http://schemas.openxmlformats.org/officeDocument/2006/relationships/chart" Target="../charts/chart124.xml"/><Relationship Id="rId21" Type="http://schemas.openxmlformats.org/officeDocument/2006/relationships/image" Target="../media/image11.png"/><Relationship Id="rId7" Type="http://schemas.openxmlformats.org/officeDocument/2006/relationships/chart" Target="../charts/chart128.xml"/><Relationship Id="rId12" Type="http://schemas.openxmlformats.org/officeDocument/2006/relationships/chart" Target="../charts/chart133.xml"/><Relationship Id="rId17" Type="http://schemas.openxmlformats.org/officeDocument/2006/relationships/chart" Target="../charts/chart138.xml"/><Relationship Id="rId25" Type="http://schemas.openxmlformats.org/officeDocument/2006/relationships/image" Target="../media/image13.png"/><Relationship Id="rId2" Type="http://schemas.openxmlformats.org/officeDocument/2006/relationships/chart" Target="../charts/chart123.xml"/><Relationship Id="rId16" Type="http://schemas.openxmlformats.org/officeDocument/2006/relationships/chart" Target="../charts/chart137.xml"/><Relationship Id="rId20" Type="http://schemas.openxmlformats.org/officeDocument/2006/relationships/image" Target="../media/image10.jpeg"/><Relationship Id="rId1" Type="http://schemas.openxmlformats.org/officeDocument/2006/relationships/chart" Target="../charts/chart122.xml"/><Relationship Id="rId6" Type="http://schemas.openxmlformats.org/officeDocument/2006/relationships/chart" Target="../charts/chart127.xml"/><Relationship Id="rId11" Type="http://schemas.openxmlformats.org/officeDocument/2006/relationships/chart" Target="../charts/chart132.xml"/><Relationship Id="rId24" Type="http://schemas.openxmlformats.org/officeDocument/2006/relationships/hyperlink" Target="#B!A1"/><Relationship Id="rId5" Type="http://schemas.openxmlformats.org/officeDocument/2006/relationships/chart" Target="../charts/chart126.xml"/><Relationship Id="rId15" Type="http://schemas.openxmlformats.org/officeDocument/2006/relationships/chart" Target="../charts/chart136.xml"/><Relationship Id="rId23" Type="http://schemas.openxmlformats.org/officeDocument/2006/relationships/image" Target="../media/image12.png"/><Relationship Id="rId10" Type="http://schemas.openxmlformats.org/officeDocument/2006/relationships/chart" Target="../charts/chart131.xml"/><Relationship Id="rId19" Type="http://schemas.openxmlformats.org/officeDocument/2006/relationships/chart" Target="../charts/chart140.xml"/><Relationship Id="rId4" Type="http://schemas.openxmlformats.org/officeDocument/2006/relationships/chart" Target="../charts/chart125.xml"/><Relationship Id="rId9" Type="http://schemas.openxmlformats.org/officeDocument/2006/relationships/chart" Target="../charts/chart130.xml"/><Relationship Id="rId14" Type="http://schemas.openxmlformats.org/officeDocument/2006/relationships/chart" Target="../charts/chart135.xml"/><Relationship Id="rId22" Type="http://schemas.openxmlformats.org/officeDocument/2006/relationships/hyperlink" Target="#'2'!A1"/></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4.png"/></Relationships>
</file>

<file path=xl/drawings/_rels/drawing40.xml.rels><?xml version="1.0" encoding="UTF-8" standalone="yes"?>
<Relationships xmlns="http://schemas.openxmlformats.org/package/2006/relationships"><Relationship Id="rId8" Type="http://schemas.openxmlformats.org/officeDocument/2006/relationships/chart" Target="../charts/chart147.xml"/><Relationship Id="rId13" Type="http://schemas.openxmlformats.org/officeDocument/2006/relationships/chart" Target="../charts/chart152.xml"/><Relationship Id="rId18" Type="http://schemas.openxmlformats.org/officeDocument/2006/relationships/hyperlink" Target="#A!A1"/><Relationship Id="rId3" Type="http://schemas.openxmlformats.org/officeDocument/2006/relationships/chart" Target="../charts/chart142.xml"/><Relationship Id="rId7" Type="http://schemas.openxmlformats.org/officeDocument/2006/relationships/chart" Target="../charts/chart146.xml"/><Relationship Id="rId12" Type="http://schemas.openxmlformats.org/officeDocument/2006/relationships/chart" Target="../charts/chart151.xml"/><Relationship Id="rId17" Type="http://schemas.openxmlformats.org/officeDocument/2006/relationships/image" Target="../media/image12.png"/><Relationship Id="rId2" Type="http://schemas.openxmlformats.org/officeDocument/2006/relationships/chart" Target="../charts/chart141.xml"/><Relationship Id="rId16" Type="http://schemas.openxmlformats.org/officeDocument/2006/relationships/hyperlink" Target="#'2'!A1"/><Relationship Id="rId1" Type="http://schemas.openxmlformats.org/officeDocument/2006/relationships/image" Target="../media/image23.png"/><Relationship Id="rId6" Type="http://schemas.openxmlformats.org/officeDocument/2006/relationships/chart" Target="../charts/chart145.xml"/><Relationship Id="rId11" Type="http://schemas.openxmlformats.org/officeDocument/2006/relationships/chart" Target="../charts/chart150.xml"/><Relationship Id="rId5" Type="http://schemas.openxmlformats.org/officeDocument/2006/relationships/chart" Target="../charts/chart144.xml"/><Relationship Id="rId15" Type="http://schemas.openxmlformats.org/officeDocument/2006/relationships/chart" Target="../charts/chart154.xml"/><Relationship Id="rId10" Type="http://schemas.openxmlformats.org/officeDocument/2006/relationships/chart" Target="../charts/chart149.xml"/><Relationship Id="rId19" Type="http://schemas.openxmlformats.org/officeDocument/2006/relationships/image" Target="../media/image13.png"/><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161.xml"/><Relationship Id="rId13" Type="http://schemas.openxmlformats.org/officeDocument/2006/relationships/chart" Target="../charts/chart166.xml"/><Relationship Id="rId18" Type="http://schemas.openxmlformats.org/officeDocument/2006/relationships/chart" Target="../charts/chart171.xml"/><Relationship Id="rId26" Type="http://schemas.openxmlformats.org/officeDocument/2006/relationships/hyperlink" Target="#'2'!A1"/><Relationship Id="rId3" Type="http://schemas.openxmlformats.org/officeDocument/2006/relationships/chart" Target="../charts/chart156.xml"/><Relationship Id="rId21" Type="http://schemas.openxmlformats.org/officeDocument/2006/relationships/chart" Target="../charts/chart174.xml"/><Relationship Id="rId7" Type="http://schemas.openxmlformats.org/officeDocument/2006/relationships/chart" Target="../charts/chart160.xml"/><Relationship Id="rId12" Type="http://schemas.openxmlformats.org/officeDocument/2006/relationships/chart" Target="../charts/chart165.xml"/><Relationship Id="rId17" Type="http://schemas.openxmlformats.org/officeDocument/2006/relationships/chart" Target="../charts/chart170.xml"/><Relationship Id="rId25" Type="http://schemas.openxmlformats.org/officeDocument/2006/relationships/image" Target="../media/image10.jpeg"/><Relationship Id="rId2" Type="http://schemas.openxmlformats.org/officeDocument/2006/relationships/chart" Target="../charts/chart155.xml"/><Relationship Id="rId16" Type="http://schemas.openxmlformats.org/officeDocument/2006/relationships/chart" Target="../charts/chart169.xml"/><Relationship Id="rId20" Type="http://schemas.openxmlformats.org/officeDocument/2006/relationships/chart" Target="../charts/chart173.xml"/><Relationship Id="rId29" Type="http://schemas.openxmlformats.org/officeDocument/2006/relationships/image" Target="../media/image13.png"/><Relationship Id="rId1" Type="http://schemas.openxmlformats.org/officeDocument/2006/relationships/image" Target="../media/image14.jpeg"/><Relationship Id="rId6" Type="http://schemas.openxmlformats.org/officeDocument/2006/relationships/chart" Target="../charts/chart159.xml"/><Relationship Id="rId11" Type="http://schemas.openxmlformats.org/officeDocument/2006/relationships/chart" Target="../charts/chart164.xml"/><Relationship Id="rId24" Type="http://schemas.openxmlformats.org/officeDocument/2006/relationships/image" Target="../media/image11.png"/><Relationship Id="rId5" Type="http://schemas.openxmlformats.org/officeDocument/2006/relationships/chart" Target="../charts/chart158.xml"/><Relationship Id="rId15" Type="http://schemas.openxmlformats.org/officeDocument/2006/relationships/chart" Target="../charts/chart168.xml"/><Relationship Id="rId23" Type="http://schemas.openxmlformats.org/officeDocument/2006/relationships/chart" Target="../charts/chart176.xml"/><Relationship Id="rId28" Type="http://schemas.openxmlformats.org/officeDocument/2006/relationships/hyperlink" Target="#D!A1"/><Relationship Id="rId10" Type="http://schemas.openxmlformats.org/officeDocument/2006/relationships/chart" Target="../charts/chart163.xml"/><Relationship Id="rId19" Type="http://schemas.openxmlformats.org/officeDocument/2006/relationships/chart" Target="../charts/chart172.xml"/><Relationship Id="rId4" Type="http://schemas.openxmlformats.org/officeDocument/2006/relationships/chart" Target="../charts/chart157.xml"/><Relationship Id="rId9" Type="http://schemas.openxmlformats.org/officeDocument/2006/relationships/chart" Target="../charts/chart162.xml"/><Relationship Id="rId14" Type="http://schemas.openxmlformats.org/officeDocument/2006/relationships/chart" Target="../charts/chart167.xml"/><Relationship Id="rId22" Type="http://schemas.openxmlformats.org/officeDocument/2006/relationships/chart" Target="../charts/chart175.xml"/><Relationship Id="rId27" Type="http://schemas.openxmlformats.org/officeDocument/2006/relationships/image" Target="../media/image12.png"/></Relationships>
</file>

<file path=xl/drawings/_rels/drawing42.xml.rels><?xml version="1.0" encoding="UTF-8" standalone="yes"?>
<Relationships xmlns="http://schemas.openxmlformats.org/package/2006/relationships"><Relationship Id="rId8" Type="http://schemas.openxmlformats.org/officeDocument/2006/relationships/chart" Target="../charts/chart183.xml"/><Relationship Id="rId13" Type="http://schemas.openxmlformats.org/officeDocument/2006/relationships/hyperlink" Target="#'C'!A1"/><Relationship Id="rId3" Type="http://schemas.openxmlformats.org/officeDocument/2006/relationships/chart" Target="../charts/chart178.xml"/><Relationship Id="rId7" Type="http://schemas.openxmlformats.org/officeDocument/2006/relationships/chart" Target="../charts/chart182.xml"/><Relationship Id="rId12" Type="http://schemas.openxmlformats.org/officeDocument/2006/relationships/image" Target="../media/image12.png"/><Relationship Id="rId2" Type="http://schemas.openxmlformats.org/officeDocument/2006/relationships/chart" Target="../charts/chart177.xml"/><Relationship Id="rId1" Type="http://schemas.openxmlformats.org/officeDocument/2006/relationships/image" Target="../media/image14.jpeg"/><Relationship Id="rId6" Type="http://schemas.openxmlformats.org/officeDocument/2006/relationships/chart" Target="../charts/chart181.xml"/><Relationship Id="rId11" Type="http://schemas.openxmlformats.org/officeDocument/2006/relationships/hyperlink" Target="#'2'!A1"/><Relationship Id="rId5" Type="http://schemas.openxmlformats.org/officeDocument/2006/relationships/chart" Target="../charts/chart180.xml"/><Relationship Id="rId10" Type="http://schemas.openxmlformats.org/officeDocument/2006/relationships/image" Target="../media/image10.jpeg"/><Relationship Id="rId4" Type="http://schemas.openxmlformats.org/officeDocument/2006/relationships/chart" Target="../charts/chart179.xml"/><Relationship Id="rId9" Type="http://schemas.openxmlformats.org/officeDocument/2006/relationships/image" Target="../media/image11.png"/><Relationship Id="rId14"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8" Type="http://schemas.openxmlformats.org/officeDocument/2006/relationships/chart" Target="../charts/chart190.xml"/><Relationship Id="rId13" Type="http://schemas.openxmlformats.org/officeDocument/2006/relationships/chart" Target="../charts/chart195.xml"/><Relationship Id="rId18" Type="http://schemas.openxmlformats.org/officeDocument/2006/relationships/hyperlink" Target="#'2'!A1"/><Relationship Id="rId3" Type="http://schemas.openxmlformats.org/officeDocument/2006/relationships/chart" Target="../charts/chart185.xml"/><Relationship Id="rId21" Type="http://schemas.openxmlformats.org/officeDocument/2006/relationships/image" Target="../media/image13.png"/><Relationship Id="rId7" Type="http://schemas.openxmlformats.org/officeDocument/2006/relationships/chart" Target="../charts/chart189.xml"/><Relationship Id="rId12" Type="http://schemas.openxmlformats.org/officeDocument/2006/relationships/chart" Target="../charts/chart194.xml"/><Relationship Id="rId17" Type="http://schemas.openxmlformats.org/officeDocument/2006/relationships/chart" Target="../charts/chart197.xml"/><Relationship Id="rId2" Type="http://schemas.openxmlformats.org/officeDocument/2006/relationships/chart" Target="../charts/chart184.xml"/><Relationship Id="rId16" Type="http://schemas.openxmlformats.org/officeDocument/2006/relationships/image" Target="../media/image10.jpeg"/><Relationship Id="rId20" Type="http://schemas.openxmlformats.org/officeDocument/2006/relationships/hyperlink" Target="#A!A1"/><Relationship Id="rId1" Type="http://schemas.openxmlformats.org/officeDocument/2006/relationships/image" Target="../media/image14.jpeg"/><Relationship Id="rId6" Type="http://schemas.openxmlformats.org/officeDocument/2006/relationships/chart" Target="../charts/chart188.xml"/><Relationship Id="rId11" Type="http://schemas.openxmlformats.org/officeDocument/2006/relationships/chart" Target="../charts/chart193.xml"/><Relationship Id="rId5" Type="http://schemas.openxmlformats.org/officeDocument/2006/relationships/chart" Target="../charts/chart187.xml"/><Relationship Id="rId15" Type="http://schemas.openxmlformats.org/officeDocument/2006/relationships/image" Target="../media/image11.png"/><Relationship Id="rId10" Type="http://schemas.openxmlformats.org/officeDocument/2006/relationships/chart" Target="../charts/chart192.xml"/><Relationship Id="rId19" Type="http://schemas.openxmlformats.org/officeDocument/2006/relationships/image" Target="../media/image12.png"/><Relationship Id="rId4" Type="http://schemas.openxmlformats.org/officeDocument/2006/relationships/chart" Target="../charts/chart186.xml"/><Relationship Id="rId9" Type="http://schemas.openxmlformats.org/officeDocument/2006/relationships/chart" Target="../charts/chart191.xml"/><Relationship Id="rId14" Type="http://schemas.openxmlformats.org/officeDocument/2006/relationships/chart" Target="../charts/chart196.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204.xml"/><Relationship Id="rId13" Type="http://schemas.openxmlformats.org/officeDocument/2006/relationships/hyperlink" Target="#D!A1"/><Relationship Id="rId3" Type="http://schemas.openxmlformats.org/officeDocument/2006/relationships/chart" Target="../charts/chart199.xml"/><Relationship Id="rId7" Type="http://schemas.openxmlformats.org/officeDocument/2006/relationships/chart" Target="../charts/chart203.xml"/><Relationship Id="rId12" Type="http://schemas.openxmlformats.org/officeDocument/2006/relationships/image" Target="../media/image12.png"/><Relationship Id="rId2" Type="http://schemas.openxmlformats.org/officeDocument/2006/relationships/chart" Target="../charts/chart198.xml"/><Relationship Id="rId1" Type="http://schemas.openxmlformats.org/officeDocument/2006/relationships/image" Target="../media/image14.jpeg"/><Relationship Id="rId6" Type="http://schemas.openxmlformats.org/officeDocument/2006/relationships/chart" Target="../charts/chart202.xml"/><Relationship Id="rId11" Type="http://schemas.openxmlformats.org/officeDocument/2006/relationships/hyperlink" Target="#'2'!A1"/><Relationship Id="rId5" Type="http://schemas.openxmlformats.org/officeDocument/2006/relationships/chart" Target="../charts/chart201.xml"/><Relationship Id="rId10" Type="http://schemas.openxmlformats.org/officeDocument/2006/relationships/image" Target="../media/image11.png"/><Relationship Id="rId4" Type="http://schemas.openxmlformats.org/officeDocument/2006/relationships/chart" Target="../charts/chart200.xml"/><Relationship Id="rId9" Type="http://schemas.openxmlformats.org/officeDocument/2006/relationships/image" Target="../media/image10.jpeg"/><Relationship Id="rId14" Type="http://schemas.openxmlformats.org/officeDocument/2006/relationships/image" Target="../media/image13.png"/></Relationships>
</file>

<file path=xl/drawings/_rels/drawing45.xml.rels><?xml version="1.0" encoding="UTF-8" standalone="yes"?>
<Relationships xmlns="http://schemas.openxmlformats.org/package/2006/relationships"><Relationship Id="rId8" Type="http://schemas.openxmlformats.org/officeDocument/2006/relationships/chart" Target="../charts/chart211.xml"/><Relationship Id="rId13" Type="http://schemas.openxmlformats.org/officeDocument/2006/relationships/chart" Target="../charts/chart216.xml"/><Relationship Id="rId18" Type="http://schemas.openxmlformats.org/officeDocument/2006/relationships/chart" Target="../charts/chart221.xml"/><Relationship Id="rId26" Type="http://schemas.openxmlformats.org/officeDocument/2006/relationships/chart" Target="../charts/chart229.xml"/><Relationship Id="rId3" Type="http://schemas.openxmlformats.org/officeDocument/2006/relationships/chart" Target="../charts/chart206.xml"/><Relationship Id="rId21" Type="http://schemas.openxmlformats.org/officeDocument/2006/relationships/chart" Target="../charts/chart224.xml"/><Relationship Id="rId7" Type="http://schemas.openxmlformats.org/officeDocument/2006/relationships/chart" Target="../charts/chart210.xml"/><Relationship Id="rId12" Type="http://schemas.openxmlformats.org/officeDocument/2006/relationships/chart" Target="../charts/chart215.xml"/><Relationship Id="rId17" Type="http://schemas.openxmlformats.org/officeDocument/2006/relationships/chart" Target="../charts/chart220.xml"/><Relationship Id="rId25" Type="http://schemas.openxmlformats.org/officeDocument/2006/relationships/chart" Target="../charts/chart228.xml"/><Relationship Id="rId2" Type="http://schemas.openxmlformats.org/officeDocument/2006/relationships/chart" Target="../charts/chart205.xml"/><Relationship Id="rId16" Type="http://schemas.openxmlformats.org/officeDocument/2006/relationships/chart" Target="../charts/chart219.xml"/><Relationship Id="rId20" Type="http://schemas.openxmlformats.org/officeDocument/2006/relationships/chart" Target="../charts/chart223.xml"/><Relationship Id="rId29" Type="http://schemas.openxmlformats.org/officeDocument/2006/relationships/hyperlink" Target="#'2'!A1"/><Relationship Id="rId1" Type="http://schemas.openxmlformats.org/officeDocument/2006/relationships/image" Target="../media/image22.png"/><Relationship Id="rId6" Type="http://schemas.openxmlformats.org/officeDocument/2006/relationships/chart" Target="../charts/chart209.xml"/><Relationship Id="rId11" Type="http://schemas.openxmlformats.org/officeDocument/2006/relationships/chart" Target="../charts/chart214.xml"/><Relationship Id="rId24" Type="http://schemas.openxmlformats.org/officeDocument/2006/relationships/chart" Target="../charts/chart227.xml"/><Relationship Id="rId32" Type="http://schemas.openxmlformats.org/officeDocument/2006/relationships/image" Target="../media/image13.png"/><Relationship Id="rId5" Type="http://schemas.openxmlformats.org/officeDocument/2006/relationships/chart" Target="../charts/chart208.xml"/><Relationship Id="rId15" Type="http://schemas.openxmlformats.org/officeDocument/2006/relationships/chart" Target="../charts/chart218.xml"/><Relationship Id="rId23" Type="http://schemas.openxmlformats.org/officeDocument/2006/relationships/chart" Target="../charts/chart226.xml"/><Relationship Id="rId28" Type="http://schemas.openxmlformats.org/officeDocument/2006/relationships/chart" Target="../charts/chart231.xml"/><Relationship Id="rId10" Type="http://schemas.openxmlformats.org/officeDocument/2006/relationships/chart" Target="../charts/chart213.xml"/><Relationship Id="rId19" Type="http://schemas.openxmlformats.org/officeDocument/2006/relationships/chart" Target="../charts/chart222.xml"/><Relationship Id="rId31" Type="http://schemas.openxmlformats.org/officeDocument/2006/relationships/hyperlink" Target="#'F'!A1"/><Relationship Id="rId4" Type="http://schemas.openxmlformats.org/officeDocument/2006/relationships/chart" Target="../charts/chart207.xml"/><Relationship Id="rId9" Type="http://schemas.openxmlformats.org/officeDocument/2006/relationships/chart" Target="../charts/chart212.xml"/><Relationship Id="rId14" Type="http://schemas.openxmlformats.org/officeDocument/2006/relationships/chart" Target="../charts/chart217.xml"/><Relationship Id="rId22" Type="http://schemas.openxmlformats.org/officeDocument/2006/relationships/chart" Target="../charts/chart225.xml"/><Relationship Id="rId27" Type="http://schemas.openxmlformats.org/officeDocument/2006/relationships/chart" Target="../charts/chart230.xml"/><Relationship Id="rId30" Type="http://schemas.openxmlformats.org/officeDocument/2006/relationships/image" Target="../media/image12.png"/></Relationships>
</file>

<file path=xl/drawings/_rels/drawing46.xml.rels><?xml version="1.0" encoding="UTF-8" standalone="yes"?>
<Relationships xmlns="http://schemas.openxmlformats.org/package/2006/relationships"><Relationship Id="rId13" Type="http://schemas.openxmlformats.org/officeDocument/2006/relationships/chart" Target="../charts/chart243.xml"/><Relationship Id="rId18" Type="http://schemas.openxmlformats.org/officeDocument/2006/relationships/chart" Target="../charts/chart248.xml"/><Relationship Id="rId26" Type="http://schemas.openxmlformats.org/officeDocument/2006/relationships/chart" Target="../charts/chart256.xml"/><Relationship Id="rId39" Type="http://schemas.openxmlformats.org/officeDocument/2006/relationships/chart" Target="../charts/chart269.xml"/><Relationship Id="rId21" Type="http://schemas.openxmlformats.org/officeDocument/2006/relationships/chart" Target="../charts/chart251.xml"/><Relationship Id="rId34" Type="http://schemas.openxmlformats.org/officeDocument/2006/relationships/chart" Target="../charts/chart264.xml"/><Relationship Id="rId42" Type="http://schemas.openxmlformats.org/officeDocument/2006/relationships/chart" Target="../charts/chart272.xml"/><Relationship Id="rId47" Type="http://schemas.openxmlformats.org/officeDocument/2006/relationships/chart" Target="../charts/chart277.xml"/><Relationship Id="rId50" Type="http://schemas.openxmlformats.org/officeDocument/2006/relationships/image" Target="../media/image10.jpeg"/><Relationship Id="rId55" Type="http://schemas.openxmlformats.org/officeDocument/2006/relationships/image" Target="../media/image13.png"/><Relationship Id="rId7" Type="http://schemas.openxmlformats.org/officeDocument/2006/relationships/chart" Target="../charts/chart237.xml"/><Relationship Id="rId2" Type="http://schemas.openxmlformats.org/officeDocument/2006/relationships/chart" Target="../charts/chart232.xml"/><Relationship Id="rId16" Type="http://schemas.openxmlformats.org/officeDocument/2006/relationships/chart" Target="../charts/chart246.xml"/><Relationship Id="rId29" Type="http://schemas.openxmlformats.org/officeDocument/2006/relationships/chart" Target="../charts/chart259.xml"/><Relationship Id="rId11" Type="http://schemas.openxmlformats.org/officeDocument/2006/relationships/chart" Target="../charts/chart241.xml"/><Relationship Id="rId24" Type="http://schemas.openxmlformats.org/officeDocument/2006/relationships/chart" Target="../charts/chart254.xml"/><Relationship Id="rId32" Type="http://schemas.openxmlformats.org/officeDocument/2006/relationships/chart" Target="../charts/chart262.xml"/><Relationship Id="rId37" Type="http://schemas.openxmlformats.org/officeDocument/2006/relationships/chart" Target="../charts/chart267.xml"/><Relationship Id="rId40" Type="http://schemas.openxmlformats.org/officeDocument/2006/relationships/chart" Target="../charts/chart270.xml"/><Relationship Id="rId45" Type="http://schemas.openxmlformats.org/officeDocument/2006/relationships/chart" Target="../charts/chart275.xml"/><Relationship Id="rId53" Type="http://schemas.openxmlformats.org/officeDocument/2006/relationships/image" Target="../media/image12.png"/><Relationship Id="rId5" Type="http://schemas.openxmlformats.org/officeDocument/2006/relationships/chart" Target="../charts/chart235.xml"/><Relationship Id="rId10" Type="http://schemas.openxmlformats.org/officeDocument/2006/relationships/chart" Target="../charts/chart240.xml"/><Relationship Id="rId19" Type="http://schemas.openxmlformats.org/officeDocument/2006/relationships/chart" Target="../charts/chart249.xml"/><Relationship Id="rId31" Type="http://schemas.openxmlformats.org/officeDocument/2006/relationships/chart" Target="../charts/chart261.xml"/><Relationship Id="rId44" Type="http://schemas.openxmlformats.org/officeDocument/2006/relationships/chart" Target="../charts/chart274.xml"/><Relationship Id="rId52" Type="http://schemas.openxmlformats.org/officeDocument/2006/relationships/hyperlink" Target="#'2'!A1"/><Relationship Id="rId4" Type="http://schemas.openxmlformats.org/officeDocument/2006/relationships/chart" Target="../charts/chart234.xml"/><Relationship Id="rId9" Type="http://schemas.openxmlformats.org/officeDocument/2006/relationships/chart" Target="../charts/chart239.xml"/><Relationship Id="rId14" Type="http://schemas.openxmlformats.org/officeDocument/2006/relationships/chart" Target="../charts/chart244.xml"/><Relationship Id="rId22" Type="http://schemas.openxmlformats.org/officeDocument/2006/relationships/chart" Target="../charts/chart252.xml"/><Relationship Id="rId27" Type="http://schemas.openxmlformats.org/officeDocument/2006/relationships/chart" Target="../charts/chart257.xml"/><Relationship Id="rId30" Type="http://schemas.openxmlformats.org/officeDocument/2006/relationships/chart" Target="../charts/chart260.xml"/><Relationship Id="rId35" Type="http://schemas.openxmlformats.org/officeDocument/2006/relationships/chart" Target="../charts/chart265.xml"/><Relationship Id="rId43" Type="http://schemas.openxmlformats.org/officeDocument/2006/relationships/chart" Target="../charts/chart273.xml"/><Relationship Id="rId48" Type="http://schemas.openxmlformats.org/officeDocument/2006/relationships/chart" Target="../charts/chart278.xml"/><Relationship Id="rId8" Type="http://schemas.openxmlformats.org/officeDocument/2006/relationships/chart" Target="../charts/chart238.xml"/><Relationship Id="rId51" Type="http://schemas.openxmlformats.org/officeDocument/2006/relationships/image" Target="../media/image24.png"/><Relationship Id="rId3" Type="http://schemas.openxmlformats.org/officeDocument/2006/relationships/chart" Target="../charts/chart233.xml"/><Relationship Id="rId12" Type="http://schemas.openxmlformats.org/officeDocument/2006/relationships/chart" Target="../charts/chart242.xml"/><Relationship Id="rId17" Type="http://schemas.openxmlformats.org/officeDocument/2006/relationships/chart" Target="../charts/chart247.xml"/><Relationship Id="rId25" Type="http://schemas.openxmlformats.org/officeDocument/2006/relationships/chart" Target="../charts/chart255.xml"/><Relationship Id="rId33" Type="http://schemas.openxmlformats.org/officeDocument/2006/relationships/chart" Target="../charts/chart263.xml"/><Relationship Id="rId38" Type="http://schemas.openxmlformats.org/officeDocument/2006/relationships/chart" Target="../charts/chart268.xml"/><Relationship Id="rId46" Type="http://schemas.openxmlformats.org/officeDocument/2006/relationships/chart" Target="../charts/chart276.xml"/><Relationship Id="rId20" Type="http://schemas.openxmlformats.org/officeDocument/2006/relationships/chart" Target="../charts/chart250.xml"/><Relationship Id="rId41" Type="http://schemas.openxmlformats.org/officeDocument/2006/relationships/chart" Target="../charts/chart271.xml"/><Relationship Id="rId54" Type="http://schemas.openxmlformats.org/officeDocument/2006/relationships/hyperlink" Target="#'F'!A1"/><Relationship Id="rId1" Type="http://schemas.openxmlformats.org/officeDocument/2006/relationships/image" Target="../media/image14.jpeg"/><Relationship Id="rId6" Type="http://schemas.openxmlformats.org/officeDocument/2006/relationships/chart" Target="../charts/chart236.xml"/><Relationship Id="rId15" Type="http://schemas.openxmlformats.org/officeDocument/2006/relationships/chart" Target="../charts/chart245.xml"/><Relationship Id="rId23" Type="http://schemas.openxmlformats.org/officeDocument/2006/relationships/chart" Target="../charts/chart253.xml"/><Relationship Id="rId28" Type="http://schemas.openxmlformats.org/officeDocument/2006/relationships/chart" Target="../charts/chart258.xml"/><Relationship Id="rId36" Type="http://schemas.openxmlformats.org/officeDocument/2006/relationships/chart" Target="../charts/chart266.xml"/><Relationship Id="rId49" Type="http://schemas.openxmlformats.org/officeDocument/2006/relationships/chart" Target="../charts/chart279.xml"/></Relationships>
</file>

<file path=xl/drawings/_rels/drawing47.xml.rels><?xml version="1.0" encoding="UTF-8" standalone="yes"?>
<Relationships xmlns="http://schemas.openxmlformats.org/package/2006/relationships"><Relationship Id="rId13" Type="http://schemas.openxmlformats.org/officeDocument/2006/relationships/chart" Target="../charts/chart290.xml"/><Relationship Id="rId18" Type="http://schemas.openxmlformats.org/officeDocument/2006/relationships/chart" Target="../charts/chart295.xml"/><Relationship Id="rId26" Type="http://schemas.openxmlformats.org/officeDocument/2006/relationships/chart" Target="../charts/chart303.xml"/><Relationship Id="rId21" Type="http://schemas.openxmlformats.org/officeDocument/2006/relationships/chart" Target="../charts/chart298.xml"/><Relationship Id="rId34" Type="http://schemas.openxmlformats.org/officeDocument/2006/relationships/chart" Target="../charts/chart311.xml"/><Relationship Id="rId7" Type="http://schemas.openxmlformats.org/officeDocument/2006/relationships/chart" Target="../charts/chart284.xml"/><Relationship Id="rId12" Type="http://schemas.openxmlformats.org/officeDocument/2006/relationships/chart" Target="../charts/chart289.xml"/><Relationship Id="rId17" Type="http://schemas.openxmlformats.org/officeDocument/2006/relationships/chart" Target="../charts/chart294.xml"/><Relationship Id="rId25" Type="http://schemas.openxmlformats.org/officeDocument/2006/relationships/chart" Target="../charts/chart302.xml"/><Relationship Id="rId33" Type="http://schemas.openxmlformats.org/officeDocument/2006/relationships/chart" Target="../charts/chart310.xml"/><Relationship Id="rId38" Type="http://schemas.openxmlformats.org/officeDocument/2006/relationships/image" Target="../media/image13.png"/><Relationship Id="rId2" Type="http://schemas.openxmlformats.org/officeDocument/2006/relationships/image" Target="../media/image11.png"/><Relationship Id="rId16" Type="http://schemas.openxmlformats.org/officeDocument/2006/relationships/chart" Target="../charts/chart293.xml"/><Relationship Id="rId20" Type="http://schemas.openxmlformats.org/officeDocument/2006/relationships/chart" Target="../charts/chart297.xml"/><Relationship Id="rId29" Type="http://schemas.openxmlformats.org/officeDocument/2006/relationships/chart" Target="../charts/chart306.xml"/><Relationship Id="rId1" Type="http://schemas.openxmlformats.org/officeDocument/2006/relationships/image" Target="../media/image10.jpeg"/><Relationship Id="rId6" Type="http://schemas.openxmlformats.org/officeDocument/2006/relationships/chart" Target="../charts/chart283.xml"/><Relationship Id="rId11" Type="http://schemas.openxmlformats.org/officeDocument/2006/relationships/chart" Target="../charts/chart288.xml"/><Relationship Id="rId24" Type="http://schemas.openxmlformats.org/officeDocument/2006/relationships/chart" Target="../charts/chart301.xml"/><Relationship Id="rId32" Type="http://schemas.openxmlformats.org/officeDocument/2006/relationships/chart" Target="../charts/chart309.xml"/><Relationship Id="rId37" Type="http://schemas.openxmlformats.org/officeDocument/2006/relationships/hyperlink" Target="#'F'!A1"/><Relationship Id="rId5" Type="http://schemas.openxmlformats.org/officeDocument/2006/relationships/chart" Target="../charts/chart282.xml"/><Relationship Id="rId15" Type="http://schemas.openxmlformats.org/officeDocument/2006/relationships/chart" Target="../charts/chart292.xml"/><Relationship Id="rId23" Type="http://schemas.openxmlformats.org/officeDocument/2006/relationships/chart" Target="../charts/chart300.xml"/><Relationship Id="rId28" Type="http://schemas.openxmlformats.org/officeDocument/2006/relationships/chart" Target="../charts/chart305.xml"/><Relationship Id="rId36" Type="http://schemas.openxmlformats.org/officeDocument/2006/relationships/image" Target="../media/image12.png"/><Relationship Id="rId10" Type="http://schemas.openxmlformats.org/officeDocument/2006/relationships/chart" Target="../charts/chart287.xml"/><Relationship Id="rId19" Type="http://schemas.openxmlformats.org/officeDocument/2006/relationships/chart" Target="../charts/chart296.xml"/><Relationship Id="rId31" Type="http://schemas.openxmlformats.org/officeDocument/2006/relationships/chart" Target="../charts/chart308.xml"/><Relationship Id="rId4" Type="http://schemas.openxmlformats.org/officeDocument/2006/relationships/chart" Target="../charts/chart281.xml"/><Relationship Id="rId9" Type="http://schemas.openxmlformats.org/officeDocument/2006/relationships/chart" Target="../charts/chart286.xml"/><Relationship Id="rId14" Type="http://schemas.openxmlformats.org/officeDocument/2006/relationships/chart" Target="../charts/chart291.xml"/><Relationship Id="rId22" Type="http://schemas.openxmlformats.org/officeDocument/2006/relationships/chart" Target="../charts/chart299.xml"/><Relationship Id="rId27" Type="http://schemas.openxmlformats.org/officeDocument/2006/relationships/chart" Target="../charts/chart304.xml"/><Relationship Id="rId30" Type="http://schemas.openxmlformats.org/officeDocument/2006/relationships/chart" Target="../charts/chart307.xml"/><Relationship Id="rId35" Type="http://schemas.openxmlformats.org/officeDocument/2006/relationships/hyperlink" Target="#'2'!A1"/><Relationship Id="rId8" Type="http://schemas.openxmlformats.org/officeDocument/2006/relationships/chart" Target="../charts/chart285.xml"/><Relationship Id="rId3" Type="http://schemas.openxmlformats.org/officeDocument/2006/relationships/chart" Target="../charts/chart280.xml"/></Relationships>
</file>

<file path=xl/drawings/_rels/drawing48.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3.png"/><Relationship Id="rId5" Type="http://schemas.openxmlformats.org/officeDocument/2006/relationships/hyperlink" Target="#G!A1"/><Relationship Id="rId4" Type="http://schemas.openxmlformats.org/officeDocument/2006/relationships/image" Target="../media/image12.png"/></Relationships>
</file>

<file path=xl/drawings/_rels/drawing49.xml.rels><?xml version="1.0" encoding="UTF-8" standalone="yes"?>
<Relationships xmlns="http://schemas.openxmlformats.org/package/2006/relationships"><Relationship Id="rId8" Type="http://schemas.openxmlformats.org/officeDocument/2006/relationships/chart" Target="../charts/chart317.xml"/><Relationship Id="rId13" Type="http://schemas.openxmlformats.org/officeDocument/2006/relationships/hyperlink" Target="#'2'!A1"/><Relationship Id="rId3" Type="http://schemas.openxmlformats.org/officeDocument/2006/relationships/chart" Target="../charts/chart314.xml"/><Relationship Id="rId7" Type="http://schemas.openxmlformats.org/officeDocument/2006/relationships/chart" Target="../charts/chart316.xml"/><Relationship Id="rId12" Type="http://schemas.openxmlformats.org/officeDocument/2006/relationships/chart" Target="../charts/chart321.xml"/><Relationship Id="rId2" Type="http://schemas.openxmlformats.org/officeDocument/2006/relationships/chart" Target="../charts/chart313.xml"/><Relationship Id="rId16" Type="http://schemas.openxmlformats.org/officeDocument/2006/relationships/image" Target="../media/image13.png"/><Relationship Id="rId1" Type="http://schemas.openxmlformats.org/officeDocument/2006/relationships/chart" Target="../charts/chart312.xml"/><Relationship Id="rId6" Type="http://schemas.openxmlformats.org/officeDocument/2006/relationships/image" Target="../media/image11.png"/><Relationship Id="rId11" Type="http://schemas.openxmlformats.org/officeDocument/2006/relationships/chart" Target="../charts/chart320.xml"/><Relationship Id="rId5" Type="http://schemas.openxmlformats.org/officeDocument/2006/relationships/image" Target="../media/image10.jpeg"/><Relationship Id="rId15" Type="http://schemas.openxmlformats.org/officeDocument/2006/relationships/hyperlink" Target="#E!A1"/><Relationship Id="rId10" Type="http://schemas.openxmlformats.org/officeDocument/2006/relationships/chart" Target="../charts/chart319.xml"/><Relationship Id="rId4" Type="http://schemas.openxmlformats.org/officeDocument/2006/relationships/chart" Target="../charts/chart315.xml"/><Relationship Id="rId9" Type="http://schemas.openxmlformats.org/officeDocument/2006/relationships/chart" Target="../charts/chart318.xml"/><Relationship Id="rId1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52.xml.rels><?xml version="1.0" encoding="UTF-8" standalone="yes"?>
<Relationships xmlns="http://schemas.openxmlformats.org/package/2006/relationships"><Relationship Id="rId8" Type="http://schemas.openxmlformats.org/officeDocument/2006/relationships/chart" Target="../charts/chart328.xml"/><Relationship Id="rId13" Type="http://schemas.openxmlformats.org/officeDocument/2006/relationships/hyperlink" Target="#E!A1"/><Relationship Id="rId3" Type="http://schemas.openxmlformats.org/officeDocument/2006/relationships/chart" Target="../charts/chart324.xml"/><Relationship Id="rId7" Type="http://schemas.openxmlformats.org/officeDocument/2006/relationships/image" Target="../media/image10.jpeg"/><Relationship Id="rId12" Type="http://schemas.openxmlformats.org/officeDocument/2006/relationships/image" Target="../media/image12.png"/><Relationship Id="rId2" Type="http://schemas.openxmlformats.org/officeDocument/2006/relationships/chart" Target="../charts/chart323.xml"/><Relationship Id="rId1" Type="http://schemas.openxmlformats.org/officeDocument/2006/relationships/chart" Target="../charts/chart322.xml"/><Relationship Id="rId6" Type="http://schemas.openxmlformats.org/officeDocument/2006/relationships/chart" Target="../charts/chart327.xml"/><Relationship Id="rId11" Type="http://schemas.openxmlformats.org/officeDocument/2006/relationships/hyperlink" Target="#'2'!A1"/><Relationship Id="rId5" Type="http://schemas.openxmlformats.org/officeDocument/2006/relationships/chart" Target="../charts/chart326.xml"/><Relationship Id="rId15" Type="http://schemas.openxmlformats.org/officeDocument/2006/relationships/image" Target="../media/image11.png"/><Relationship Id="rId10" Type="http://schemas.openxmlformats.org/officeDocument/2006/relationships/chart" Target="../charts/chart330.xml"/><Relationship Id="rId4" Type="http://schemas.openxmlformats.org/officeDocument/2006/relationships/chart" Target="../charts/chart325.xml"/><Relationship Id="rId9" Type="http://schemas.openxmlformats.org/officeDocument/2006/relationships/chart" Target="../charts/chart329.xml"/><Relationship Id="rId14" Type="http://schemas.openxmlformats.org/officeDocument/2006/relationships/image" Target="../media/image13.png"/></Relationships>
</file>

<file path=xl/drawings/_rels/drawing59.xml.rels><?xml version="1.0" encoding="UTF-8" standalone="yes"?>
<Relationships xmlns="http://schemas.openxmlformats.org/package/2006/relationships"><Relationship Id="rId8" Type="http://schemas.openxmlformats.org/officeDocument/2006/relationships/hyperlink" Target="#G!A1"/><Relationship Id="rId3" Type="http://schemas.openxmlformats.org/officeDocument/2006/relationships/chart" Target="../charts/chart331.xml"/><Relationship Id="rId7"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2'!A1"/><Relationship Id="rId5" Type="http://schemas.openxmlformats.org/officeDocument/2006/relationships/chart" Target="../charts/chart333.xml"/><Relationship Id="rId4" Type="http://schemas.openxmlformats.org/officeDocument/2006/relationships/chart" Target="../charts/chart332.xml"/><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60.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3.png"/><Relationship Id="rId3" Type="http://schemas.openxmlformats.org/officeDocument/2006/relationships/chart" Target="../charts/chart336.xml"/><Relationship Id="rId7" Type="http://schemas.openxmlformats.org/officeDocument/2006/relationships/chart" Target="../charts/chart340.xml"/><Relationship Id="rId12" Type="http://schemas.openxmlformats.org/officeDocument/2006/relationships/hyperlink" Target="#E!A1"/><Relationship Id="rId2" Type="http://schemas.openxmlformats.org/officeDocument/2006/relationships/chart" Target="../charts/chart335.xml"/><Relationship Id="rId1" Type="http://schemas.openxmlformats.org/officeDocument/2006/relationships/chart" Target="../charts/chart334.xml"/><Relationship Id="rId6" Type="http://schemas.openxmlformats.org/officeDocument/2006/relationships/chart" Target="../charts/chart339.xml"/><Relationship Id="rId11" Type="http://schemas.openxmlformats.org/officeDocument/2006/relationships/image" Target="../media/image12.png"/><Relationship Id="rId5" Type="http://schemas.openxmlformats.org/officeDocument/2006/relationships/chart" Target="../charts/chart338.xml"/><Relationship Id="rId10" Type="http://schemas.openxmlformats.org/officeDocument/2006/relationships/hyperlink" Target="#'2'!A1"/><Relationship Id="rId4" Type="http://schemas.openxmlformats.org/officeDocument/2006/relationships/chart" Target="../charts/chart337.xml"/><Relationship Id="rId9"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chart" Target="../charts/chart341.xml"/><Relationship Id="rId7" Type="http://schemas.openxmlformats.org/officeDocument/2006/relationships/hyperlink" Target="#E!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2.png"/><Relationship Id="rId5" Type="http://schemas.openxmlformats.org/officeDocument/2006/relationships/hyperlink" Target="#'2'!A1"/><Relationship Id="rId4" Type="http://schemas.openxmlformats.org/officeDocument/2006/relationships/chart" Target="../charts/chart342.xml"/></Relationships>
</file>

<file path=xl/drawings/_rels/drawing62.xml.rels><?xml version="1.0" encoding="UTF-8" standalone="yes"?>
<Relationships xmlns="http://schemas.openxmlformats.org/package/2006/relationships"><Relationship Id="rId8" Type="http://schemas.openxmlformats.org/officeDocument/2006/relationships/hyperlink" Target="#E!A1"/><Relationship Id="rId3" Type="http://schemas.openxmlformats.org/officeDocument/2006/relationships/chart" Target="../charts/chart343.xml"/><Relationship Id="rId7"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2'!A1"/><Relationship Id="rId5" Type="http://schemas.openxmlformats.org/officeDocument/2006/relationships/chart" Target="../charts/chart345.xml"/><Relationship Id="rId4" Type="http://schemas.openxmlformats.org/officeDocument/2006/relationships/chart" Target="../charts/chart344.xml"/><Relationship Id="rId9" Type="http://schemas.openxmlformats.org/officeDocument/2006/relationships/image" Target="../media/image13.png"/></Relationships>
</file>

<file path=xl/drawings/_rels/drawing6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chart" Target="../charts/chart356.xml"/><Relationship Id="rId18" Type="http://schemas.openxmlformats.org/officeDocument/2006/relationships/image" Target="../media/image13.png"/><Relationship Id="rId3" Type="http://schemas.openxmlformats.org/officeDocument/2006/relationships/chart" Target="../charts/chart348.xml"/><Relationship Id="rId7" Type="http://schemas.openxmlformats.org/officeDocument/2006/relationships/image" Target="../media/image10.jpeg"/><Relationship Id="rId12" Type="http://schemas.openxmlformats.org/officeDocument/2006/relationships/chart" Target="../charts/chart355.xml"/><Relationship Id="rId17" Type="http://schemas.openxmlformats.org/officeDocument/2006/relationships/hyperlink" Target="#E!A1"/><Relationship Id="rId2" Type="http://schemas.openxmlformats.org/officeDocument/2006/relationships/chart" Target="../charts/chart347.xml"/><Relationship Id="rId16" Type="http://schemas.openxmlformats.org/officeDocument/2006/relationships/image" Target="../media/image12.png"/><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4.xml"/><Relationship Id="rId5" Type="http://schemas.openxmlformats.org/officeDocument/2006/relationships/chart" Target="../charts/chart350.xml"/><Relationship Id="rId15" Type="http://schemas.openxmlformats.org/officeDocument/2006/relationships/hyperlink" Target="#'2'!A1"/><Relationship Id="rId10" Type="http://schemas.openxmlformats.org/officeDocument/2006/relationships/chart" Target="../charts/chart353.xml"/><Relationship Id="rId4" Type="http://schemas.openxmlformats.org/officeDocument/2006/relationships/chart" Target="../charts/chart349.xml"/><Relationship Id="rId9" Type="http://schemas.openxmlformats.org/officeDocument/2006/relationships/chart" Target="../charts/chart352.xml"/><Relationship Id="rId14" Type="http://schemas.openxmlformats.org/officeDocument/2006/relationships/chart" Target="../charts/chart357.xml"/></Relationships>
</file>

<file path=xl/drawings/_rels/drawing64.xml.rels><?xml version="1.0" encoding="UTF-8" standalone="yes"?>
<Relationships xmlns="http://schemas.openxmlformats.org/package/2006/relationships"><Relationship Id="rId8" Type="http://schemas.openxmlformats.org/officeDocument/2006/relationships/chart" Target="../charts/chart362.xml"/><Relationship Id="rId13" Type="http://schemas.openxmlformats.org/officeDocument/2006/relationships/hyperlink" Target="#E!A1"/><Relationship Id="rId3" Type="http://schemas.openxmlformats.org/officeDocument/2006/relationships/chart" Target="../charts/chart359.xml"/><Relationship Id="rId7" Type="http://schemas.openxmlformats.org/officeDocument/2006/relationships/image" Target="../media/image11.png"/><Relationship Id="rId12" Type="http://schemas.openxmlformats.org/officeDocument/2006/relationships/image" Target="../media/image12.png"/><Relationship Id="rId2" Type="http://schemas.openxmlformats.org/officeDocument/2006/relationships/chart" Target="../charts/chart358.xml"/><Relationship Id="rId1" Type="http://schemas.openxmlformats.org/officeDocument/2006/relationships/image" Target="../media/image25.jpeg"/><Relationship Id="rId6" Type="http://schemas.openxmlformats.org/officeDocument/2006/relationships/image" Target="../media/image10.jpeg"/><Relationship Id="rId11" Type="http://schemas.openxmlformats.org/officeDocument/2006/relationships/hyperlink" Target="#'2'!A1"/><Relationship Id="rId5" Type="http://schemas.openxmlformats.org/officeDocument/2006/relationships/chart" Target="../charts/chart361.xml"/><Relationship Id="rId10" Type="http://schemas.openxmlformats.org/officeDocument/2006/relationships/chart" Target="../charts/chart364.xml"/><Relationship Id="rId4" Type="http://schemas.openxmlformats.org/officeDocument/2006/relationships/chart" Target="../charts/chart360.xml"/><Relationship Id="rId9" Type="http://schemas.openxmlformats.org/officeDocument/2006/relationships/chart" Target="../charts/chart363.xml"/><Relationship Id="rId14" Type="http://schemas.openxmlformats.org/officeDocument/2006/relationships/image" Target="../media/image13.png"/></Relationships>
</file>

<file path=xl/drawings/_rels/drawing65.xml.rels><?xml version="1.0" encoding="UTF-8" standalone="yes"?>
<Relationships xmlns="http://schemas.openxmlformats.org/package/2006/relationships"><Relationship Id="rId8" Type="http://schemas.openxmlformats.org/officeDocument/2006/relationships/chart" Target="../charts/chart371.xml"/><Relationship Id="rId13" Type="http://schemas.openxmlformats.org/officeDocument/2006/relationships/chart" Target="../charts/chart376.xml"/><Relationship Id="rId18" Type="http://schemas.openxmlformats.org/officeDocument/2006/relationships/hyperlink" Target="#G!A1"/><Relationship Id="rId3" Type="http://schemas.openxmlformats.org/officeDocument/2006/relationships/chart" Target="../charts/chart366.xml"/><Relationship Id="rId7" Type="http://schemas.openxmlformats.org/officeDocument/2006/relationships/chart" Target="../charts/chart370.xml"/><Relationship Id="rId12" Type="http://schemas.openxmlformats.org/officeDocument/2006/relationships/chart" Target="../charts/chart375.xml"/><Relationship Id="rId17" Type="http://schemas.openxmlformats.org/officeDocument/2006/relationships/image" Target="../media/image12.png"/><Relationship Id="rId2" Type="http://schemas.openxmlformats.org/officeDocument/2006/relationships/chart" Target="../charts/chart365.xml"/><Relationship Id="rId16" Type="http://schemas.openxmlformats.org/officeDocument/2006/relationships/hyperlink" Target="#'2'!A1"/><Relationship Id="rId1" Type="http://schemas.openxmlformats.org/officeDocument/2006/relationships/image" Target="../media/image14.jpeg"/><Relationship Id="rId6" Type="http://schemas.openxmlformats.org/officeDocument/2006/relationships/chart" Target="../charts/chart369.xml"/><Relationship Id="rId11" Type="http://schemas.openxmlformats.org/officeDocument/2006/relationships/chart" Target="../charts/chart374.xml"/><Relationship Id="rId5" Type="http://schemas.openxmlformats.org/officeDocument/2006/relationships/chart" Target="../charts/chart368.xml"/><Relationship Id="rId15" Type="http://schemas.openxmlformats.org/officeDocument/2006/relationships/image" Target="../media/image11.png"/><Relationship Id="rId10" Type="http://schemas.openxmlformats.org/officeDocument/2006/relationships/chart" Target="../charts/chart373.xml"/><Relationship Id="rId19" Type="http://schemas.openxmlformats.org/officeDocument/2006/relationships/image" Target="../media/image13.png"/><Relationship Id="rId4" Type="http://schemas.openxmlformats.org/officeDocument/2006/relationships/chart" Target="../charts/chart367.xml"/><Relationship Id="rId9" Type="http://schemas.openxmlformats.org/officeDocument/2006/relationships/chart" Target="../charts/chart372.xml"/><Relationship Id="rId14" Type="http://schemas.openxmlformats.org/officeDocument/2006/relationships/image" Target="../media/image10.jpeg"/></Relationships>
</file>

<file path=xl/drawings/_rels/drawing66.xml.rels><?xml version="1.0" encoding="UTF-8" standalone="yes"?>
<Relationships xmlns="http://schemas.openxmlformats.org/package/2006/relationships"><Relationship Id="rId8" Type="http://schemas.openxmlformats.org/officeDocument/2006/relationships/chart" Target="../charts/chart381.xml"/><Relationship Id="rId13" Type="http://schemas.openxmlformats.org/officeDocument/2006/relationships/chart" Target="../charts/chart386.xml"/><Relationship Id="rId3" Type="http://schemas.openxmlformats.org/officeDocument/2006/relationships/chart" Target="../charts/chart378.xml"/><Relationship Id="rId7" Type="http://schemas.openxmlformats.org/officeDocument/2006/relationships/image" Target="../media/image11.png"/><Relationship Id="rId12" Type="http://schemas.openxmlformats.org/officeDocument/2006/relationships/chart" Target="../charts/chart385.xml"/><Relationship Id="rId17" Type="http://schemas.openxmlformats.org/officeDocument/2006/relationships/image" Target="../media/image13.png"/><Relationship Id="rId2" Type="http://schemas.openxmlformats.org/officeDocument/2006/relationships/chart" Target="../charts/chart377.xml"/><Relationship Id="rId16" Type="http://schemas.openxmlformats.org/officeDocument/2006/relationships/hyperlink" Target="#E!A1"/><Relationship Id="rId1" Type="http://schemas.openxmlformats.org/officeDocument/2006/relationships/image" Target="../media/image25.jpeg"/><Relationship Id="rId6" Type="http://schemas.openxmlformats.org/officeDocument/2006/relationships/image" Target="../media/image10.jpeg"/><Relationship Id="rId11" Type="http://schemas.openxmlformats.org/officeDocument/2006/relationships/chart" Target="../charts/chart384.xml"/><Relationship Id="rId5" Type="http://schemas.openxmlformats.org/officeDocument/2006/relationships/chart" Target="../charts/chart380.xml"/><Relationship Id="rId15" Type="http://schemas.openxmlformats.org/officeDocument/2006/relationships/image" Target="../media/image12.png"/><Relationship Id="rId10" Type="http://schemas.openxmlformats.org/officeDocument/2006/relationships/chart" Target="../charts/chart383.xml"/><Relationship Id="rId4" Type="http://schemas.openxmlformats.org/officeDocument/2006/relationships/chart" Target="../charts/chart379.xml"/><Relationship Id="rId9" Type="http://schemas.openxmlformats.org/officeDocument/2006/relationships/chart" Target="../charts/chart382.xml"/><Relationship Id="rId14" Type="http://schemas.openxmlformats.org/officeDocument/2006/relationships/hyperlink" Target="#'2'!A1"/></Relationships>
</file>

<file path=xl/drawings/_rels/drawing67.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hyperlink" Target="#'2'!A1"/><Relationship Id="rId3" Type="http://schemas.openxmlformats.org/officeDocument/2006/relationships/chart" Target="../charts/chart388.xml"/><Relationship Id="rId7" Type="http://schemas.openxmlformats.org/officeDocument/2006/relationships/chart" Target="../charts/chart392.xml"/><Relationship Id="rId12" Type="http://schemas.openxmlformats.org/officeDocument/2006/relationships/chart" Target="../charts/chart395.xml"/><Relationship Id="rId2" Type="http://schemas.openxmlformats.org/officeDocument/2006/relationships/chart" Target="../charts/chart387.xml"/><Relationship Id="rId16" Type="http://schemas.openxmlformats.org/officeDocument/2006/relationships/image" Target="../media/image13.png"/><Relationship Id="rId1" Type="http://schemas.openxmlformats.org/officeDocument/2006/relationships/image" Target="../media/image25.jpeg"/><Relationship Id="rId6" Type="http://schemas.openxmlformats.org/officeDocument/2006/relationships/chart" Target="../charts/chart391.xml"/><Relationship Id="rId11" Type="http://schemas.openxmlformats.org/officeDocument/2006/relationships/chart" Target="../charts/chart394.xml"/><Relationship Id="rId5" Type="http://schemas.openxmlformats.org/officeDocument/2006/relationships/chart" Target="../charts/chart390.xml"/><Relationship Id="rId15" Type="http://schemas.openxmlformats.org/officeDocument/2006/relationships/hyperlink" Target="#E!A1"/><Relationship Id="rId10" Type="http://schemas.openxmlformats.org/officeDocument/2006/relationships/chart" Target="../charts/chart393.xml"/><Relationship Id="rId4" Type="http://schemas.openxmlformats.org/officeDocument/2006/relationships/chart" Target="../charts/chart389.xml"/><Relationship Id="rId9" Type="http://schemas.openxmlformats.org/officeDocument/2006/relationships/image" Target="../media/image11.png"/><Relationship Id="rId14" Type="http://schemas.openxmlformats.org/officeDocument/2006/relationships/image" Target="../media/image12.png"/></Relationships>
</file>

<file path=xl/drawings/_rels/drawing68.xml.rels><?xml version="1.0" encoding="UTF-8" standalone="yes"?>
<Relationships xmlns="http://schemas.openxmlformats.org/package/2006/relationships"><Relationship Id="rId8" Type="http://schemas.openxmlformats.org/officeDocument/2006/relationships/chart" Target="../charts/chart397.xml"/><Relationship Id="rId13" Type="http://schemas.openxmlformats.org/officeDocument/2006/relationships/chart" Target="../charts/chart402.xml"/><Relationship Id="rId18" Type="http://schemas.openxmlformats.org/officeDocument/2006/relationships/chart" Target="../charts/chart407.xml"/><Relationship Id="rId3" Type="http://schemas.openxmlformats.org/officeDocument/2006/relationships/image" Target="../media/image12.png"/><Relationship Id="rId21" Type="http://schemas.openxmlformats.org/officeDocument/2006/relationships/chart" Target="../charts/chart410.xml"/><Relationship Id="rId7" Type="http://schemas.openxmlformats.org/officeDocument/2006/relationships/chart" Target="../charts/chart396.xml"/><Relationship Id="rId12" Type="http://schemas.openxmlformats.org/officeDocument/2006/relationships/chart" Target="../charts/chart401.xml"/><Relationship Id="rId17" Type="http://schemas.openxmlformats.org/officeDocument/2006/relationships/chart" Target="../charts/chart406.xml"/><Relationship Id="rId2" Type="http://schemas.openxmlformats.org/officeDocument/2006/relationships/hyperlink" Target="#'2'!A1"/><Relationship Id="rId16" Type="http://schemas.openxmlformats.org/officeDocument/2006/relationships/chart" Target="../charts/chart405.xml"/><Relationship Id="rId20" Type="http://schemas.openxmlformats.org/officeDocument/2006/relationships/chart" Target="../charts/chart409.xml"/><Relationship Id="rId1" Type="http://schemas.openxmlformats.org/officeDocument/2006/relationships/image" Target="../media/image10.jpeg"/><Relationship Id="rId6" Type="http://schemas.openxmlformats.org/officeDocument/2006/relationships/image" Target="../media/image26.png"/><Relationship Id="rId11" Type="http://schemas.openxmlformats.org/officeDocument/2006/relationships/chart" Target="../charts/chart400.xml"/><Relationship Id="rId5" Type="http://schemas.openxmlformats.org/officeDocument/2006/relationships/image" Target="../media/image13.png"/><Relationship Id="rId15" Type="http://schemas.openxmlformats.org/officeDocument/2006/relationships/chart" Target="../charts/chart404.xml"/><Relationship Id="rId23" Type="http://schemas.openxmlformats.org/officeDocument/2006/relationships/image" Target="../media/image11.png"/><Relationship Id="rId10" Type="http://schemas.openxmlformats.org/officeDocument/2006/relationships/chart" Target="../charts/chart399.xml"/><Relationship Id="rId19" Type="http://schemas.openxmlformats.org/officeDocument/2006/relationships/chart" Target="../charts/chart408.xml"/><Relationship Id="rId4" Type="http://schemas.openxmlformats.org/officeDocument/2006/relationships/hyperlink" Target="#E!A1"/><Relationship Id="rId9" Type="http://schemas.openxmlformats.org/officeDocument/2006/relationships/chart" Target="../charts/chart398.xml"/><Relationship Id="rId14" Type="http://schemas.openxmlformats.org/officeDocument/2006/relationships/chart" Target="../charts/chart403.xml"/><Relationship Id="rId22" Type="http://schemas.openxmlformats.org/officeDocument/2006/relationships/chart" Target="../charts/chart411.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417.xml"/><Relationship Id="rId13" Type="http://schemas.openxmlformats.org/officeDocument/2006/relationships/hyperlink" Target="#E!A1"/><Relationship Id="rId3" Type="http://schemas.openxmlformats.org/officeDocument/2006/relationships/chart" Target="../charts/chart414.xml"/><Relationship Id="rId7" Type="http://schemas.openxmlformats.org/officeDocument/2006/relationships/chart" Target="../charts/chart416.xml"/><Relationship Id="rId12" Type="http://schemas.openxmlformats.org/officeDocument/2006/relationships/image" Target="../media/image12.png"/><Relationship Id="rId2" Type="http://schemas.openxmlformats.org/officeDocument/2006/relationships/chart" Target="../charts/chart413.xml"/><Relationship Id="rId1" Type="http://schemas.openxmlformats.org/officeDocument/2006/relationships/chart" Target="../charts/chart412.xml"/><Relationship Id="rId6" Type="http://schemas.openxmlformats.org/officeDocument/2006/relationships/image" Target="../media/image11.png"/><Relationship Id="rId11" Type="http://schemas.openxmlformats.org/officeDocument/2006/relationships/hyperlink" Target="#'2'!A1"/><Relationship Id="rId5" Type="http://schemas.openxmlformats.org/officeDocument/2006/relationships/image" Target="../media/image10.jpeg"/><Relationship Id="rId10" Type="http://schemas.openxmlformats.org/officeDocument/2006/relationships/chart" Target="../charts/chart419.xml"/><Relationship Id="rId4" Type="http://schemas.openxmlformats.org/officeDocument/2006/relationships/chart" Target="../charts/chart415.xml"/><Relationship Id="rId9" Type="http://schemas.openxmlformats.org/officeDocument/2006/relationships/chart" Target="../charts/chart418.xml"/><Relationship Id="rId1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70.xml.rels><?xml version="1.0" encoding="UTF-8" standalone="yes"?>
<Relationships xmlns="http://schemas.openxmlformats.org/package/2006/relationships"><Relationship Id="rId8" Type="http://schemas.openxmlformats.org/officeDocument/2006/relationships/chart" Target="../charts/chart425.xml"/><Relationship Id="rId3" Type="http://schemas.openxmlformats.org/officeDocument/2006/relationships/image" Target="../media/image10.jpeg"/><Relationship Id="rId7" Type="http://schemas.openxmlformats.org/officeDocument/2006/relationships/chart" Target="../charts/chart424.xml"/><Relationship Id="rId12" Type="http://schemas.openxmlformats.org/officeDocument/2006/relationships/image" Target="../media/image13.png"/><Relationship Id="rId2" Type="http://schemas.openxmlformats.org/officeDocument/2006/relationships/chart" Target="../charts/chart421.xml"/><Relationship Id="rId1" Type="http://schemas.openxmlformats.org/officeDocument/2006/relationships/chart" Target="../charts/chart420.xml"/><Relationship Id="rId6" Type="http://schemas.openxmlformats.org/officeDocument/2006/relationships/chart" Target="../charts/chart423.xml"/><Relationship Id="rId11" Type="http://schemas.openxmlformats.org/officeDocument/2006/relationships/hyperlink" Target="#G!A1"/><Relationship Id="rId5" Type="http://schemas.openxmlformats.org/officeDocument/2006/relationships/chart" Target="../charts/chart422.xml"/><Relationship Id="rId10"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hyperlink" Target="#'2'!A1"/></Relationships>
</file>

<file path=xl/drawings/_rels/drawing71.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3.png"/><Relationship Id="rId3" Type="http://schemas.openxmlformats.org/officeDocument/2006/relationships/chart" Target="../charts/chart427.xml"/><Relationship Id="rId7" Type="http://schemas.openxmlformats.org/officeDocument/2006/relationships/chart" Target="../charts/chart431.xml"/><Relationship Id="rId12" Type="http://schemas.openxmlformats.org/officeDocument/2006/relationships/hyperlink" Target="#B!A1"/><Relationship Id="rId2" Type="http://schemas.openxmlformats.org/officeDocument/2006/relationships/chart" Target="../charts/chart426.xml"/><Relationship Id="rId1" Type="http://schemas.openxmlformats.org/officeDocument/2006/relationships/image" Target="../media/image14.jpeg"/><Relationship Id="rId6" Type="http://schemas.openxmlformats.org/officeDocument/2006/relationships/chart" Target="../charts/chart430.xml"/><Relationship Id="rId11" Type="http://schemas.openxmlformats.org/officeDocument/2006/relationships/image" Target="../media/image12.png"/><Relationship Id="rId5" Type="http://schemas.openxmlformats.org/officeDocument/2006/relationships/chart" Target="../charts/chart429.xml"/><Relationship Id="rId10" Type="http://schemas.openxmlformats.org/officeDocument/2006/relationships/hyperlink" Target="#'2'!A1"/><Relationship Id="rId4" Type="http://schemas.openxmlformats.org/officeDocument/2006/relationships/chart" Target="../charts/chart428.xml"/><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1057</xdr:colOff>
      <xdr:row>36</xdr:row>
      <xdr:rowOff>12787</xdr:rowOff>
    </xdr:to>
    <xdr:pic>
      <xdr:nvPicPr>
        <xdr:cNvPr id="2" name="Imagen 1">
          <a:extLst>
            <a:ext uri="{FF2B5EF4-FFF2-40B4-BE49-F238E27FC236}">
              <a16:creationId xmlns:a16="http://schemas.microsoft.com/office/drawing/2014/main" id="{8B6E3D8C-A6FF-40DE-837B-EF93E1B27D22}"/>
            </a:ext>
          </a:extLst>
        </xdr:cNvPr>
        <xdr:cNvPicPr>
          <a:picLocks noChangeAspect="1"/>
        </xdr:cNvPicPr>
      </xdr:nvPicPr>
      <xdr:blipFill>
        <a:blip xmlns:r="http://schemas.openxmlformats.org/officeDocument/2006/relationships" r:embed="rId1"/>
        <a:stretch>
          <a:fillRect/>
        </a:stretch>
      </xdr:blipFill>
      <xdr:spPr>
        <a:xfrm>
          <a:off x="0" y="0"/>
          <a:ext cx="12193057" cy="6870787"/>
        </a:xfrm>
        <a:prstGeom prst="rect">
          <a:avLst/>
        </a:prstGeom>
      </xdr:spPr>
    </xdr:pic>
    <xdr:clientData/>
  </xdr:twoCellAnchor>
  <xdr:twoCellAnchor>
    <xdr:from>
      <xdr:col>0</xdr:col>
      <xdr:colOff>224118</xdr:colOff>
      <xdr:row>2</xdr:row>
      <xdr:rowOff>67905</xdr:rowOff>
    </xdr:from>
    <xdr:to>
      <xdr:col>15</xdr:col>
      <xdr:colOff>485749</xdr:colOff>
      <xdr:row>11</xdr:row>
      <xdr:rowOff>151541</xdr:rowOff>
    </xdr:to>
    <xdr:grpSp>
      <xdr:nvGrpSpPr>
        <xdr:cNvPr id="38" name="Grupo 37">
          <a:extLst>
            <a:ext uri="{FF2B5EF4-FFF2-40B4-BE49-F238E27FC236}">
              <a16:creationId xmlns:a16="http://schemas.microsoft.com/office/drawing/2014/main" id="{2A5950CA-E58F-40F0-A6F4-5FE45255D783}"/>
            </a:ext>
          </a:extLst>
        </xdr:cNvPr>
        <xdr:cNvGrpSpPr/>
      </xdr:nvGrpSpPr>
      <xdr:grpSpPr>
        <a:xfrm>
          <a:off x="224118" y="448905"/>
          <a:ext cx="11691631" cy="1798136"/>
          <a:chOff x="279975" y="1311756"/>
          <a:chExt cx="11691631" cy="1798136"/>
        </a:xfrm>
        <a:solidFill>
          <a:schemeClr val="accent5">
            <a:lumMod val="50000"/>
          </a:schemeClr>
        </a:solidFill>
      </xdr:grpSpPr>
      <xdr:grpSp>
        <xdr:nvGrpSpPr>
          <xdr:cNvPr id="26" name="Grupo 25">
            <a:extLst>
              <a:ext uri="{FF2B5EF4-FFF2-40B4-BE49-F238E27FC236}">
                <a16:creationId xmlns:a16="http://schemas.microsoft.com/office/drawing/2014/main" id="{BE7E7058-56D9-48D5-AD6E-162535DD1A42}"/>
              </a:ext>
            </a:extLst>
          </xdr:cNvPr>
          <xdr:cNvGrpSpPr/>
        </xdr:nvGrpSpPr>
        <xdr:grpSpPr>
          <a:xfrm>
            <a:off x="279975" y="1546410"/>
            <a:ext cx="11497406" cy="1563482"/>
            <a:chOff x="279975" y="1546410"/>
            <a:chExt cx="11497406" cy="1563482"/>
          </a:xfrm>
          <a:grpFill/>
        </xdr:grpSpPr>
        <xdr:grpSp>
          <xdr:nvGrpSpPr>
            <xdr:cNvPr id="15" name="Grupo 14">
              <a:extLst>
                <a:ext uri="{FF2B5EF4-FFF2-40B4-BE49-F238E27FC236}">
                  <a16:creationId xmlns:a16="http://schemas.microsoft.com/office/drawing/2014/main" id="{31E0D9F4-70D3-423F-AC4B-12C1C75EB84A}"/>
                </a:ext>
              </a:extLst>
            </xdr:cNvPr>
            <xdr:cNvGrpSpPr/>
          </xdr:nvGrpSpPr>
          <xdr:grpSpPr>
            <a:xfrm>
              <a:off x="279975" y="2004389"/>
              <a:ext cx="829408" cy="1105503"/>
              <a:chOff x="279975" y="2004389"/>
              <a:chExt cx="829408" cy="1105503"/>
            </a:xfrm>
            <a:grpFill/>
          </xdr:grpSpPr>
          <xdr:cxnSp macro="">
            <xdr:nvCxnSpPr>
              <xdr:cNvPr id="6" name="Conector recto 5">
                <a:extLst>
                  <a:ext uri="{FF2B5EF4-FFF2-40B4-BE49-F238E27FC236}">
                    <a16:creationId xmlns:a16="http://schemas.microsoft.com/office/drawing/2014/main" id="{B6B60403-5928-4BBE-9D1B-676E45DA0806}"/>
                  </a:ext>
                </a:extLst>
              </xdr:cNvPr>
              <xdr:cNvCxnSpPr/>
            </xdr:nvCxnSpPr>
            <xdr:spPr>
              <a:xfrm>
                <a:off x="347383" y="2009302"/>
                <a:ext cx="0" cy="1053353"/>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8" name="Conector recto 7">
                <a:extLst>
                  <a:ext uri="{FF2B5EF4-FFF2-40B4-BE49-F238E27FC236}">
                    <a16:creationId xmlns:a16="http://schemas.microsoft.com/office/drawing/2014/main" id="{D9FDDFA2-F1EC-4FBE-A7BA-A63F0661B999}"/>
                  </a:ext>
                </a:extLst>
              </xdr:cNvPr>
              <xdr:cNvCxnSpPr/>
            </xdr:nvCxnSpPr>
            <xdr:spPr>
              <a:xfrm>
                <a:off x="369795" y="3036795"/>
                <a:ext cx="739588" cy="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13" name="Conector recto 12">
                <a:extLst>
                  <a:ext uri="{FF2B5EF4-FFF2-40B4-BE49-F238E27FC236}">
                    <a16:creationId xmlns:a16="http://schemas.microsoft.com/office/drawing/2014/main" id="{0061E49B-6924-4ECF-BE74-526ECD3433DC}"/>
                  </a:ext>
                </a:extLst>
              </xdr:cNvPr>
              <xdr:cNvCxnSpPr/>
            </xdr:nvCxnSpPr>
            <xdr:spPr>
              <a:xfrm>
                <a:off x="357986" y="3109892"/>
                <a:ext cx="739588" cy="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14" name="Conector recto 13">
                <a:extLst>
                  <a:ext uri="{FF2B5EF4-FFF2-40B4-BE49-F238E27FC236}">
                    <a16:creationId xmlns:a16="http://schemas.microsoft.com/office/drawing/2014/main" id="{082D1E62-EC69-45FA-938F-33DC0C99C998}"/>
                  </a:ext>
                </a:extLst>
              </xdr:cNvPr>
              <xdr:cNvCxnSpPr/>
            </xdr:nvCxnSpPr>
            <xdr:spPr>
              <a:xfrm>
                <a:off x="279975" y="2004389"/>
                <a:ext cx="0" cy="1053353"/>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grpSp>
        <xdr:grpSp>
          <xdr:nvGrpSpPr>
            <xdr:cNvPr id="25" name="Grupo 24">
              <a:extLst>
                <a:ext uri="{FF2B5EF4-FFF2-40B4-BE49-F238E27FC236}">
                  <a16:creationId xmlns:a16="http://schemas.microsoft.com/office/drawing/2014/main" id="{09D1D2FE-9001-4777-9CE5-C3DEE073C5A6}"/>
                </a:ext>
              </a:extLst>
            </xdr:cNvPr>
            <xdr:cNvGrpSpPr/>
          </xdr:nvGrpSpPr>
          <xdr:grpSpPr>
            <a:xfrm>
              <a:off x="414615" y="1546410"/>
              <a:ext cx="11362766" cy="1444133"/>
              <a:chOff x="414615" y="1546410"/>
              <a:chExt cx="11362766" cy="1444133"/>
            </a:xfrm>
            <a:grpFill/>
          </xdr:grpSpPr>
          <xdr:sp macro="" textlink="">
            <xdr:nvSpPr>
              <xdr:cNvPr id="3" name="Rectángulo 2">
                <a:extLst>
                  <a:ext uri="{FF2B5EF4-FFF2-40B4-BE49-F238E27FC236}">
                    <a16:creationId xmlns:a16="http://schemas.microsoft.com/office/drawing/2014/main" id="{359283B3-257A-4B4A-A817-A1947F2EB69F}"/>
                  </a:ext>
                </a:extLst>
              </xdr:cNvPr>
              <xdr:cNvSpPr/>
            </xdr:nvSpPr>
            <xdr:spPr>
              <a:xfrm>
                <a:off x="414615" y="1546410"/>
                <a:ext cx="11362766" cy="1423150"/>
              </a:xfrm>
              <a:prstGeom prst="rect">
                <a:avLst/>
              </a:prstGeom>
              <a:solidFill>
                <a:schemeClr val="accent5">
                  <a:lumMod val="50000"/>
                </a:schemeClr>
              </a:solidFill>
              <a:ln w="9525" cap="flat" cmpd="sng" algn="ctr">
                <a:solidFill>
                  <a:srgbClr val="00EAF0"/>
                </a:solidFill>
                <a:prstDash val="solid"/>
                <a:round/>
                <a:headEnd type="none" w="med" len="med"/>
                <a:tailEnd type="none" w="med" len="med"/>
              </a:ln>
              <a:effectLst>
                <a:softEdge rad="127000"/>
              </a:effectLst>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C" sz="3600" b="0" i="1" u="sng">
                    <a:solidFill>
                      <a:schemeClr val="bg1"/>
                    </a:solidFill>
                    <a:effectLst/>
                    <a:latin typeface="Baskerville Old Face" panose="02020602080505020303" pitchFamily="18" charset="0"/>
                    <a:ea typeface="+mn-ea"/>
                    <a:cs typeface="+mn-cs"/>
                  </a:rPr>
                  <a:t>Aplicativo de información social de fuente oficial del Consejo Nacional para la Igualdad Intergeneracional</a:t>
                </a:r>
              </a:p>
            </xdr:txBody>
          </xdr:sp>
          <xdr:grpSp>
            <xdr:nvGrpSpPr>
              <xdr:cNvPr id="24" name="Grupo 23">
                <a:extLst>
                  <a:ext uri="{FF2B5EF4-FFF2-40B4-BE49-F238E27FC236}">
                    <a16:creationId xmlns:a16="http://schemas.microsoft.com/office/drawing/2014/main" id="{16EF6A90-A690-401E-AB51-E6C0A6D0A414}"/>
                  </a:ext>
                </a:extLst>
              </xdr:cNvPr>
              <xdr:cNvGrpSpPr/>
            </xdr:nvGrpSpPr>
            <xdr:grpSpPr>
              <a:xfrm>
                <a:off x="4058942" y="2989649"/>
                <a:ext cx="7169500" cy="894"/>
                <a:chOff x="4058942" y="2989649"/>
                <a:chExt cx="7169500" cy="894"/>
              </a:xfrm>
              <a:grpFill/>
            </xdr:grpSpPr>
            <xdr:cxnSp macro="">
              <xdr:nvCxnSpPr>
                <xdr:cNvPr id="17" name="Conector recto 16">
                  <a:extLst>
                    <a:ext uri="{FF2B5EF4-FFF2-40B4-BE49-F238E27FC236}">
                      <a16:creationId xmlns:a16="http://schemas.microsoft.com/office/drawing/2014/main" id="{66C2DF05-E8D0-4A7F-9996-FBDE86CC4E22}"/>
                    </a:ext>
                  </a:extLst>
                </xdr:cNvPr>
                <xdr:cNvCxnSpPr/>
              </xdr:nvCxnSpPr>
              <xdr:spPr>
                <a:xfrm>
                  <a:off x="4058942" y="2990543"/>
                  <a:ext cx="3829826" cy="0"/>
                </a:xfrm>
                <a:prstGeom prst="line">
                  <a:avLst/>
                </a:prstGeom>
                <a:grpFill/>
                <a:ln w="762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1" name="Conector recto 20">
                  <a:extLst>
                    <a:ext uri="{FF2B5EF4-FFF2-40B4-BE49-F238E27FC236}">
                      <a16:creationId xmlns:a16="http://schemas.microsoft.com/office/drawing/2014/main" id="{34CE3892-E82D-4F21-8602-1F3174362CA8}"/>
                    </a:ext>
                  </a:extLst>
                </xdr:cNvPr>
                <xdr:cNvCxnSpPr/>
              </xdr:nvCxnSpPr>
              <xdr:spPr>
                <a:xfrm>
                  <a:off x="7854398" y="2989649"/>
                  <a:ext cx="2016000" cy="0"/>
                </a:xfrm>
                <a:prstGeom prst="line">
                  <a:avLst/>
                </a:prstGeom>
                <a:grpFill/>
                <a:ln w="508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3" name="Conector recto 22">
                  <a:extLst>
                    <a:ext uri="{FF2B5EF4-FFF2-40B4-BE49-F238E27FC236}">
                      <a16:creationId xmlns:a16="http://schemas.microsoft.com/office/drawing/2014/main" id="{51C7F748-6F9A-44F6-9817-107608224844}"/>
                    </a:ext>
                  </a:extLst>
                </xdr:cNvPr>
                <xdr:cNvCxnSpPr/>
              </xdr:nvCxnSpPr>
              <xdr:spPr>
                <a:xfrm>
                  <a:off x="7988442" y="2990021"/>
                  <a:ext cx="3240000" cy="0"/>
                </a:xfrm>
                <a:prstGeom prst="line">
                  <a:avLst/>
                </a:prstGeom>
                <a:grpFill/>
                <a:ln w="381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7" name="Grupo 36">
            <a:extLst>
              <a:ext uri="{FF2B5EF4-FFF2-40B4-BE49-F238E27FC236}">
                <a16:creationId xmlns:a16="http://schemas.microsoft.com/office/drawing/2014/main" id="{A372CADA-A354-478A-AA4B-6ED13AC43A0E}"/>
              </a:ext>
            </a:extLst>
          </xdr:cNvPr>
          <xdr:cNvGrpSpPr/>
        </xdr:nvGrpSpPr>
        <xdr:grpSpPr>
          <a:xfrm>
            <a:off x="8103482" y="1311756"/>
            <a:ext cx="3868124" cy="1033052"/>
            <a:chOff x="8103482" y="1311756"/>
            <a:chExt cx="3868124" cy="1033052"/>
          </a:xfrm>
          <a:grpFill/>
        </xdr:grpSpPr>
        <xdr:cxnSp macro="">
          <xdr:nvCxnSpPr>
            <xdr:cNvPr id="28" name="Conector recto 27">
              <a:extLst>
                <a:ext uri="{FF2B5EF4-FFF2-40B4-BE49-F238E27FC236}">
                  <a16:creationId xmlns:a16="http://schemas.microsoft.com/office/drawing/2014/main" id="{B2F50064-8F2F-4D14-BDCE-D13E7136D35F}"/>
                </a:ext>
              </a:extLst>
            </xdr:cNvPr>
            <xdr:cNvCxnSpPr/>
          </xdr:nvCxnSpPr>
          <xdr:spPr>
            <a:xfrm>
              <a:off x="8103482" y="1475850"/>
              <a:ext cx="3600000" cy="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29" name="Conector recto 28">
              <a:extLst>
                <a:ext uri="{FF2B5EF4-FFF2-40B4-BE49-F238E27FC236}">
                  <a16:creationId xmlns:a16="http://schemas.microsoft.com/office/drawing/2014/main" id="{4CCCCFA0-87E3-41F3-B7F9-93005F57BD31}"/>
                </a:ext>
              </a:extLst>
            </xdr:cNvPr>
            <xdr:cNvCxnSpPr/>
          </xdr:nvCxnSpPr>
          <xdr:spPr>
            <a:xfrm>
              <a:off x="11682279" y="1465438"/>
              <a:ext cx="180000" cy="18000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32" name="Conector recto 31">
              <a:extLst>
                <a:ext uri="{FF2B5EF4-FFF2-40B4-BE49-F238E27FC236}">
                  <a16:creationId xmlns:a16="http://schemas.microsoft.com/office/drawing/2014/main" id="{3369D1F2-6C35-45CC-9018-C5B4E21B832D}"/>
                </a:ext>
              </a:extLst>
            </xdr:cNvPr>
            <xdr:cNvCxnSpPr/>
          </xdr:nvCxnSpPr>
          <xdr:spPr>
            <a:xfrm>
              <a:off x="11857978" y="1624808"/>
              <a:ext cx="0" cy="720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33" name="Conector recto 32">
              <a:extLst>
                <a:ext uri="{FF2B5EF4-FFF2-40B4-BE49-F238E27FC236}">
                  <a16:creationId xmlns:a16="http://schemas.microsoft.com/office/drawing/2014/main" id="{EC9BC895-8A40-40C9-8F85-0D0DABDCF435}"/>
                </a:ext>
              </a:extLst>
            </xdr:cNvPr>
            <xdr:cNvCxnSpPr/>
          </xdr:nvCxnSpPr>
          <xdr:spPr>
            <a:xfrm>
              <a:off x="11924770" y="1585358"/>
              <a:ext cx="0" cy="756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34" name="Conector recto 33">
              <a:extLst>
                <a:ext uri="{FF2B5EF4-FFF2-40B4-BE49-F238E27FC236}">
                  <a16:creationId xmlns:a16="http://schemas.microsoft.com/office/drawing/2014/main" id="{267A083B-B094-4373-A6DF-96FF87E77EE5}"/>
                </a:ext>
              </a:extLst>
            </xdr:cNvPr>
            <xdr:cNvCxnSpPr/>
          </xdr:nvCxnSpPr>
          <xdr:spPr>
            <a:xfrm>
              <a:off x="11749069" y="1409985"/>
              <a:ext cx="180000" cy="180000"/>
            </a:xfrm>
            <a:prstGeom prst="line">
              <a:avLst/>
            </a:prstGeom>
            <a:grpFill/>
            <a:ln w="19050">
              <a:solidFill>
                <a:srgbClr val="00EAF0"/>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ector recto 34">
              <a:extLst>
                <a:ext uri="{FF2B5EF4-FFF2-40B4-BE49-F238E27FC236}">
                  <a16:creationId xmlns:a16="http://schemas.microsoft.com/office/drawing/2014/main" id="{0848F1F3-CDB4-44C2-A620-A03F92DD3CB0}"/>
                </a:ext>
              </a:extLst>
            </xdr:cNvPr>
            <xdr:cNvCxnSpPr/>
          </xdr:nvCxnSpPr>
          <xdr:spPr>
            <a:xfrm>
              <a:off x="8158720" y="1406770"/>
              <a:ext cx="3600000" cy="0"/>
            </a:xfrm>
            <a:prstGeom prst="line">
              <a:avLst/>
            </a:prstGeom>
            <a:grpFill/>
            <a:ln w="19050">
              <a:solidFill>
                <a:srgbClr val="00EAF0"/>
              </a:solidFill>
            </a:ln>
          </xdr:spPr>
          <xdr:style>
            <a:lnRef idx="3">
              <a:schemeClr val="accent1"/>
            </a:lnRef>
            <a:fillRef idx="0">
              <a:schemeClr val="accent1"/>
            </a:fillRef>
            <a:effectRef idx="2">
              <a:schemeClr val="accent1"/>
            </a:effectRef>
            <a:fontRef idx="minor">
              <a:schemeClr val="tx1"/>
            </a:fontRef>
          </xdr:style>
        </xdr:cxnSp>
        <xdr:sp macro="" textlink="">
          <xdr:nvSpPr>
            <xdr:cNvPr id="36" name="Triángulo isósceles 35">
              <a:extLst>
                <a:ext uri="{FF2B5EF4-FFF2-40B4-BE49-F238E27FC236}">
                  <a16:creationId xmlns:a16="http://schemas.microsoft.com/office/drawing/2014/main" id="{28CA936B-BBC4-4AAA-ADE3-5508B611752D}"/>
                </a:ext>
              </a:extLst>
            </xdr:cNvPr>
            <xdr:cNvSpPr/>
          </xdr:nvSpPr>
          <xdr:spPr>
            <a:xfrm rot="2703171">
              <a:off x="11796168" y="1369138"/>
              <a:ext cx="232819" cy="118056"/>
            </a:xfrm>
            <a:prstGeom prst="triangle">
              <a:avLst>
                <a:gd name="adj" fmla="val 49985"/>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twoCellAnchor>
    <xdr:from>
      <xdr:col>0</xdr:col>
      <xdr:colOff>402851</xdr:colOff>
      <xdr:row>17</xdr:row>
      <xdr:rowOff>3</xdr:rowOff>
    </xdr:from>
    <xdr:to>
      <xdr:col>4</xdr:col>
      <xdr:colOff>407307</xdr:colOff>
      <xdr:row>22</xdr:row>
      <xdr:rowOff>169364</xdr:rowOff>
    </xdr:to>
    <xdr:grpSp>
      <xdr:nvGrpSpPr>
        <xdr:cNvPr id="39" name="Grupo 38">
          <a:hlinkClick xmlns:r="http://schemas.openxmlformats.org/officeDocument/2006/relationships" r:id="rId2"/>
          <a:extLst>
            <a:ext uri="{FF2B5EF4-FFF2-40B4-BE49-F238E27FC236}">
              <a16:creationId xmlns:a16="http://schemas.microsoft.com/office/drawing/2014/main" id="{7FE5045F-02D9-4E6E-BA5D-FD9688409965}"/>
            </a:ext>
          </a:extLst>
        </xdr:cNvPr>
        <xdr:cNvGrpSpPr/>
      </xdr:nvGrpSpPr>
      <xdr:grpSpPr>
        <a:xfrm>
          <a:off x="402851" y="3238503"/>
          <a:ext cx="3052456" cy="1121861"/>
          <a:chOff x="327600" y="1988031"/>
          <a:chExt cx="3052456" cy="1121861"/>
        </a:xfrm>
        <a:solidFill>
          <a:schemeClr val="accent5">
            <a:lumMod val="50000"/>
          </a:schemeClr>
        </a:solidFill>
      </xdr:grpSpPr>
      <xdr:grpSp>
        <xdr:nvGrpSpPr>
          <xdr:cNvPr id="40" name="Grupo 39">
            <a:extLst>
              <a:ext uri="{FF2B5EF4-FFF2-40B4-BE49-F238E27FC236}">
                <a16:creationId xmlns:a16="http://schemas.microsoft.com/office/drawing/2014/main" id="{F8AC3F00-595F-44D9-AF54-A381C92C2074}"/>
              </a:ext>
            </a:extLst>
          </xdr:cNvPr>
          <xdr:cNvGrpSpPr/>
        </xdr:nvGrpSpPr>
        <xdr:grpSpPr>
          <a:xfrm>
            <a:off x="327600" y="2101770"/>
            <a:ext cx="2976843" cy="1008122"/>
            <a:chOff x="327600" y="2101770"/>
            <a:chExt cx="2976843" cy="1008122"/>
          </a:xfrm>
          <a:grpFill/>
        </xdr:grpSpPr>
        <xdr:grpSp>
          <xdr:nvGrpSpPr>
            <xdr:cNvPr id="49" name="Grupo 48">
              <a:extLst>
                <a:ext uri="{FF2B5EF4-FFF2-40B4-BE49-F238E27FC236}">
                  <a16:creationId xmlns:a16="http://schemas.microsoft.com/office/drawing/2014/main" id="{4A9B51A0-C2DF-45D2-A363-6136592C6F8B}"/>
                </a:ext>
              </a:extLst>
            </xdr:cNvPr>
            <xdr:cNvGrpSpPr/>
          </xdr:nvGrpSpPr>
          <xdr:grpSpPr>
            <a:xfrm>
              <a:off x="327600" y="2371254"/>
              <a:ext cx="781783" cy="738638"/>
              <a:chOff x="327600" y="2371254"/>
              <a:chExt cx="781783" cy="738638"/>
            </a:xfrm>
            <a:grpFill/>
          </xdr:grpSpPr>
          <xdr:cxnSp macro="">
            <xdr:nvCxnSpPr>
              <xdr:cNvPr id="56" name="Conector recto 55">
                <a:extLst>
                  <a:ext uri="{FF2B5EF4-FFF2-40B4-BE49-F238E27FC236}">
                    <a16:creationId xmlns:a16="http://schemas.microsoft.com/office/drawing/2014/main" id="{9E10118C-532F-4170-BE0B-F5822B65A0A9}"/>
                  </a:ext>
                </a:extLst>
              </xdr:cNvPr>
              <xdr:cNvCxnSpPr/>
            </xdr:nvCxnSpPr>
            <xdr:spPr>
              <a:xfrm>
                <a:off x="395008" y="2371254"/>
                <a:ext cx="0" cy="648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57" name="Conector recto 56">
                <a:extLst>
                  <a:ext uri="{FF2B5EF4-FFF2-40B4-BE49-F238E27FC236}">
                    <a16:creationId xmlns:a16="http://schemas.microsoft.com/office/drawing/2014/main" id="{298330AE-F0C5-4EAD-B85D-C859DA906AC8}"/>
                  </a:ext>
                </a:extLst>
              </xdr:cNvPr>
              <xdr:cNvCxnSpPr/>
            </xdr:nvCxnSpPr>
            <xdr:spPr>
              <a:xfrm>
                <a:off x="369795" y="3036795"/>
                <a:ext cx="739588" cy="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58" name="Conector recto 57">
                <a:extLst>
                  <a:ext uri="{FF2B5EF4-FFF2-40B4-BE49-F238E27FC236}">
                    <a16:creationId xmlns:a16="http://schemas.microsoft.com/office/drawing/2014/main" id="{E6C1AE08-6906-4B01-BDFF-82AD37D8A41D}"/>
                  </a:ext>
                </a:extLst>
              </xdr:cNvPr>
              <xdr:cNvCxnSpPr/>
            </xdr:nvCxnSpPr>
            <xdr:spPr>
              <a:xfrm>
                <a:off x="357986" y="3109892"/>
                <a:ext cx="739588" cy="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59" name="Conector recto 58">
                <a:extLst>
                  <a:ext uri="{FF2B5EF4-FFF2-40B4-BE49-F238E27FC236}">
                    <a16:creationId xmlns:a16="http://schemas.microsoft.com/office/drawing/2014/main" id="{79EB28EE-E2A9-4ED0-A5D7-48859A52AB65}"/>
                  </a:ext>
                </a:extLst>
              </xdr:cNvPr>
              <xdr:cNvCxnSpPr/>
            </xdr:nvCxnSpPr>
            <xdr:spPr>
              <a:xfrm>
                <a:off x="327600" y="2385389"/>
                <a:ext cx="0" cy="648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grpSp>
        <xdr:grpSp>
          <xdr:nvGrpSpPr>
            <xdr:cNvPr id="50" name="Grupo 49">
              <a:extLst>
                <a:ext uri="{FF2B5EF4-FFF2-40B4-BE49-F238E27FC236}">
                  <a16:creationId xmlns:a16="http://schemas.microsoft.com/office/drawing/2014/main" id="{2FF9D36F-49BB-4ED9-A9B8-5A07E775DF59}"/>
                </a:ext>
              </a:extLst>
            </xdr:cNvPr>
            <xdr:cNvGrpSpPr/>
          </xdr:nvGrpSpPr>
          <xdr:grpSpPr>
            <a:xfrm>
              <a:off x="357465" y="2101770"/>
              <a:ext cx="2946978" cy="963039"/>
              <a:chOff x="357465" y="2101770"/>
              <a:chExt cx="2946978" cy="963039"/>
            </a:xfrm>
            <a:grpFill/>
          </xdr:grpSpPr>
          <xdr:sp macro="" textlink="">
            <xdr:nvSpPr>
              <xdr:cNvPr id="51" name="Rectángulo 50">
                <a:extLst>
                  <a:ext uri="{FF2B5EF4-FFF2-40B4-BE49-F238E27FC236}">
                    <a16:creationId xmlns:a16="http://schemas.microsoft.com/office/drawing/2014/main" id="{E84ADF0C-3E26-4AF0-8E6F-DD0A50BFAA98}"/>
                  </a:ext>
                </a:extLst>
              </xdr:cNvPr>
              <xdr:cNvSpPr/>
            </xdr:nvSpPr>
            <xdr:spPr>
              <a:xfrm>
                <a:off x="357465" y="2101770"/>
                <a:ext cx="2946978" cy="963039"/>
              </a:xfrm>
              <a:prstGeom prst="rect">
                <a:avLst/>
              </a:prstGeom>
              <a:grpFill/>
              <a:ln w="9525" cap="flat" cmpd="sng" algn="ctr">
                <a:solidFill>
                  <a:srgbClr val="00EAF0"/>
                </a:solidFill>
                <a:prstDash val="solid"/>
                <a:round/>
                <a:headEnd type="none" w="med" len="med"/>
                <a:tailEnd type="none" w="med" len="med"/>
              </a:ln>
              <a:effectLst>
                <a:softEdge rad="127000"/>
              </a:effectLst>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C" sz="2000" b="0" i="1" u="none">
                    <a:solidFill>
                      <a:schemeClr val="bg1"/>
                    </a:solidFill>
                    <a:effectLst/>
                    <a:latin typeface="Baskerville Old Face" panose="02020602080505020303" pitchFamily="18" charset="0"/>
                    <a:ea typeface="+mn-ea"/>
                    <a:cs typeface="+mn-cs"/>
                  </a:rPr>
                  <a:t>Listado de Fichas Técnicas</a:t>
                </a:r>
                <a:endParaRPr lang="es-EC" sz="3600" b="0" i="1" u="none">
                  <a:solidFill>
                    <a:schemeClr val="bg1"/>
                  </a:solidFill>
                  <a:effectLst/>
                  <a:latin typeface="Baskerville Old Face" panose="02020602080505020303" pitchFamily="18" charset="0"/>
                  <a:ea typeface="+mn-ea"/>
                  <a:cs typeface="+mn-cs"/>
                </a:endParaRPr>
              </a:p>
            </xdr:txBody>
          </xdr:sp>
          <xdr:grpSp>
            <xdr:nvGrpSpPr>
              <xdr:cNvPr id="52" name="Grupo 51">
                <a:extLst>
                  <a:ext uri="{FF2B5EF4-FFF2-40B4-BE49-F238E27FC236}">
                    <a16:creationId xmlns:a16="http://schemas.microsoft.com/office/drawing/2014/main" id="{840B5655-B3D2-4514-8DF0-FACAAE0D5DB0}"/>
                  </a:ext>
                </a:extLst>
              </xdr:cNvPr>
              <xdr:cNvGrpSpPr/>
            </xdr:nvGrpSpPr>
            <xdr:grpSpPr>
              <a:xfrm>
                <a:off x="1501200" y="2979003"/>
                <a:ext cx="1578550" cy="10419"/>
                <a:chOff x="1501200" y="2979003"/>
                <a:chExt cx="1578550" cy="10419"/>
              </a:xfrm>
              <a:grpFill/>
            </xdr:grpSpPr>
            <xdr:cxnSp macro="">
              <xdr:nvCxnSpPr>
                <xdr:cNvPr id="53" name="Conector recto 52">
                  <a:extLst>
                    <a:ext uri="{FF2B5EF4-FFF2-40B4-BE49-F238E27FC236}">
                      <a16:creationId xmlns:a16="http://schemas.microsoft.com/office/drawing/2014/main" id="{7F6C3EA2-16D0-495B-A7CA-5C3BCCAA84A6}"/>
                    </a:ext>
                  </a:extLst>
                </xdr:cNvPr>
                <xdr:cNvCxnSpPr/>
              </xdr:nvCxnSpPr>
              <xdr:spPr>
                <a:xfrm>
                  <a:off x="1501200" y="2989422"/>
                  <a:ext cx="648000" cy="0"/>
                </a:xfrm>
                <a:prstGeom prst="line">
                  <a:avLst/>
                </a:prstGeom>
                <a:grpFill/>
                <a:ln w="762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54" name="Conector recto 53">
                  <a:extLst>
                    <a:ext uri="{FF2B5EF4-FFF2-40B4-BE49-F238E27FC236}">
                      <a16:creationId xmlns:a16="http://schemas.microsoft.com/office/drawing/2014/main" id="{541D1723-8940-4C03-A851-9BFDBE892E9D}"/>
                    </a:ext>
                  </a:extLst>
                </xdr:cNvPr>
                <xdr:cNvCxnSpPr/>
              </xdr:nvCxnSpPr>
              <xdr:spPr>
                <a:xfrm>
                  <a:off x="1714135" y="2979003"/>
                  <a:ext cx="900000" cy="0"/>
                </a:xfrm>
                <a:prstGeom prst="line">
                  <a:avLst/>
                </a:prstGeom>
                <a:grpFill/>
                <a:ln w="508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55" name="Conector recto 54">
                  <a:extLst>
                    <a:ext uri="{FF2B5EF4-FFF2-40B4-BE49-F238E27FC236}">
                      <a16:creationId xmlns:a16="http://schemas.microsoft.com/office/drawing/2014/main" id="{51CED6DC-4FA1-4FE8-AA63-6F0F9D107A1B}"/>
                    </a:ext>
                  </a:extLst>
                </xdr:cNvPr>
                <xdr:cNvCxnSpPr/>
              </xdr:nvCxnSpPr>
              <xdr:spPr>
                <a:xfrm>
                  <a:off x="1639750" y="2979375"/>
                  <a:ext cx="1440000" cy="0"/>
                </a:xfrm>
                <a:prstGeom prst="line">
                  <a:avLst/>
                </a:prstGeom>
                <a:grpFill/>
                <a:ln w="381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1" name="Grupo 40">
            <a:extLst>
              <a:ext uri="{FF2B5EF4-FFF2-40B4-BE49-F238E27FC236}">
                <a16:creationId xmlns:a16="http://schemas.microsoft.com/office/drawing/2014/main" id="{FE31BE08-B653-416A-9CF0-B6868DF04AF2}"/>
              </a:ext>
            </a:extLst>
          </xdr:cNvPr>
          <xdr:cNvGrpSpPr/>
        </xdr:nvGrpSpPr>
        <xdr:grpSpPr>
          <a:xfrm>
            <a:off x="708040" y="1988031"/>
            <a:ext cx="2672016" cy="1033052"/>
            <a:chOff x="708040" y="1988031"/>
            <a:chExt cx="2672016" cy="1033052"/>
          </a:xfrm>
          <a:grpFill/>
        </xdr:grpSpPr>
        <xdr:cxnSp macro="">
          <xdr:nvCxnSpPr>
            <xdr:cNvPr id="42" name="Conector recto 41">
              <a:extLst>
                <a:ext uri="{FF2B5EF4-FFF2-40B4-BE49-F238E27FC236}">
                  <a16:creationId xmlns:a16="http://schemas.microsoft.com/office/drawing/2014/main" id="{E8CB85E0-76C1-4D4F-AF24-1E88EC9B36F8}"/>
                </a:ext>
              </a:extLst>
            </xdr:cNvPr>
            <xdr:cNvCxnSpPr/>
          </xdr:nvCxnSpPr>
          <xdr:spPr>
            <a:xfrm>
              <a:off x="708040" y="2142600"/>
              <a:ext cx="2412000" cy="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43" name="Conector recto 42">
              <a:extLst>
                <a:ext uri="{FF2B5EF4-FFF2-40B4-BE49-F238E27FC236}">
                  <a16:creationId xmlns:a16="http://schemas.microsoft.com/office/drawing/2014/main" id="{93451353-CAD4-4458-8E90-68BFC8C5FD58}"/>
                </a:ext>
              </a:extLst>
            </xdr:cNvPr>
            <xdr:cNvCxnSpPr/>
          </xdr:nvCxnSpPr>
          <xdr:spPr>
            <a:xfrm>
              <a:off x="3099012" y="2133430"/>
              <a:ext cx="180000" cy="18000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44" name="Conector recto 43">
              <a:extLst>
                <a:ext uri="{FF2B5EF4-FFF2-40B4-BE49-F238E27FC236}">
                  <a16:creationId xmlns:a16="http://schemas.microsoft.com/office/drawing/2014/main" id="{AD0A5F9E-2FB7-41E0-9FCC-BD2B2A1D11BC}"/>
                </a:ext>
              </a:extLst>
            </xdr:cNvPr>
            <xdr:cNvCxnSpPr/>
          </xdr:nvCxnSpPr>
          <xdr:spPr>
            <a:xfrm>
              <a:off x="3266428" y="2301083"/>
              <a:ext cx="0" cy="720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45" name="Conector recto 44">
              <a:extLst>
                <a:ext uri="{FF2B5EF4-FFF2-40B4-BE49-F238E27FC236}">
                  <a16:creationId xmlns:a16="http://schemas.microsoft.com/office/drawing/2014/main" id="{3234A38C-E5B1-454D-BD02-449454FB1470}"/>
                </a:ext>
              </a:extLst>
            </xdr:cNvPr>
            <xdr:cNvCxnSpPr/>
          </xdr:nvCxnSpPr>
          <xdr:spPr>
            <a:xfrm>
              <a:off x="3328207" y="2261633"/>
              <a:ext cx="0" cy="756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46" name="Conector recto 45">
              <a:extLst>
                <a:ext uri="{FF2B5EF4-FFF2-40B4-BE49-F238E27FC236}">
                  <a16:creationId xmlns:a16="http://schemas.microsoft.com/office/drawing/2014/main" id="{A7D66D1B-A707-4994-AF2A-CC5AF63E380F}"/>
                </a:ext>
              </a:extLst>
            </xdr:cNvPr>
            <xdr:cNvCxnSpPr/>
          </xdr:nvCxnSpPr>
          <xdr:spPr>
            <a:xfrm>
              <a:off x="3149236" y="2086260"/>
              <a:ext cx="180000" cy="180000"/>
            </a:xfrm>
            <a:prstGeom prst="line">
              <a:avLst/>
            </a:prstGeom>
            <a:grpFill/>
            <a:ln w="19050">
              <a:solidFill>
                <a:srgbClr val="00EAF0"/>
              </a:solidFill>
            </a:ln>
          </xdr:spPr>
          <xdr:style>
            <a:lnRef idx="1">
              <a:schemeClr val="accent1"/>
            </a:lnRef>
            <a:fillRef idx="0">
              <a:schemeClr val="accent1"/>
            </a:fillRef>
            <a:effectRef idx="0">
              <a:schemeClr val="accent1"/>
            </a:effectRef>
            <a:fontRef idx="minor">
              <a:schemeClr val="tx1"/>
            </a:fontRef>
          </xdr:style>
        </xdr:cxnSp>
        <xdr:cxnSp macro="">
          <xdr:nvCxnSpPr>
            <xdr:cNvPr id="47" name="Conector recto 46">
              <a:extLst>
                <a:ext uri="{FF2B5EF4-FFF2-40B4-BE49-F238E27FC236}">
                  <a16:creationId xmlns:a16="http://schemas.microsoft.com/office/drawing/2014/main" id="{33271B12-0BDC-4028-8281-CDADA4206F32}"/>
                </a:ext>
              </a:extLst>
            </xdr:cNvPr>
            <xdr:cNvCxnSpPr/>
          </xdr:nvCxnSpPr>
          <xdr:spPr>
            <a:xfrm>
              <a:off x="708040" y="2092570"/>
              <a:ext cx="2448000" cy="0"/>
            </a:xfrm>
            <a:prstGeom prst="line">
              <a:avLst/>
            </a:prstGeom>
            <a:grpFill/>
            <a:ln w="19050">
              <a:solidFill>
                <a:srgbClr val="00EAF0"/>
              </a:solidFill>
            </a:ln>
          </xdr:spPr>
          <xdr:style>
            <a:lnRef idx="3">
              <a:schemeClr val="accent1"/>
            </a:lnRef>
            <a:fillRef idx="0">
              <a:schemeClr val="accent1"/>
            </a:fillRef>
            <a:effectRef idx="2">
              <a:schemeClr val="accent1"/>
            </a:effectRef>
            <a:fontRef idx="minor">
              <a:schemeClr val="tx1"/>
            </a:fontRef>
          </xdr:style>
        </xdr:cxnSp>
        <xdr:sp macro="" textlink="">
          <xdr:nvSpPr>
            <xdr:cNvPr id="48" name="Triángulo isósceles 47">
              <a:extLst>
                <a:ext uri="{FF2B5EF4-FFF2-40B4-BE49-F238E27FC236}">
                  <a16:creationId xmlns:a16="http://schemas.microsoft.com/office/drawing/2014/main" id="{F44C1CE3-D269-4731-A968-0DF72E7BAC73}"/>
                </a:ext>
              </a:extLst>
            </xdr:cNvPr>
            <xdr:cNvSpPr/>
          </xdr:nvSpPr>
          <xdr:spPr>
            <a:xfrm rot="2703171">
              <a:off x="3204618" y="2045413"/>
              <a:ext cx="232819" cy="118056"/>
            </a:xfrm>
            <a:prstGeom prst="triangle">
              <a:avLst>
                <a:gd name="adj" fmla="val 49985"/>
              </a:avLst>
            </a:prstGeom>
            <a:grp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twoCellAnchor>
    <xdr:from>
      <xdr:col>5</xdr:col>
      <xdr:colOff>515471</xdr:colOff>
      <xdr:row>17</xdr:row>
      <xdr:rowOff>3</xdr:rowOff>
    </xdr:from>
    <xdr:to>
      <xdr:col>9</xdr:col>
      <xdr:colOff>519927</xdr:colOff>
      <xdr:row>22</xdr:row>
      <xdr:rowOff>169364</xdr:rowOff>
    </xdr:to>
    <xdr:grpSp>
      <xdr:nvGrpSpPr>
        <xdr:cNvPr id="63" name="Grupo 62">
          <a:hlinkClick xmlns:r="http://schemas.openxmlformats.org/officeDocument/2006/relationships" r:id="rId3"/>
          <a:extLst>
            <a:ext uri="{FF2B5EF4-FFF2-40B4-BE49-F238E27FC236}">
              <a16:creationId xmlns:a16="http://schemas.microsoft.com/office/drawing/2014/main" id="{D65D2752-8C76-4DD4-9136-988CD02D1235}"/>
            </a:ext>
          </a:extLst>
        </xdr:cNvPr>
        <xdr:cNvGrpSpPr/>
      </xdr:nvGrpSpPr>
      <xdr:grpSpPr>
        <a:xfrm>
          <a:off x="4325471" y="3238503"/>
          <a:ext cx="3052456" cy="1121861"/>
          <a:chOff x="327600" y="1988031"/>
          <a:chExt cx="3052456" cy="1121861"/>
        </a:xfrm>
        <a:solidFill>
          <a:schemeClr val="accent5">
            <a:lumMod val="50000"/>
          </a:schemeClr>
        </a:solidFill>
      </xdr:grpSpPr>
      <xdr:grpSp>
        <xdr:nvGrpSpPr>
          <xdr:cNvPr id="64" name="Grupo 63">
            <a:extLst>
              <a:ext uri="{FF2B5EF4-FFF2-40B4-BE49-F238E27FC236}">
                <a16:creationId xmlns:a16="http://schemas.microsoft.com/office/drawing/2014/main" id="{2351CEDC-F4F6-4163-B8DF-2A6B73071FBD}"/>
              </a:ext>
            </a:extLst>
          </xdr:cNvPr>
          <xdr:cNvGrpSpPr/>
        </xdr:nvGrpSpPr>
        <xdr:grpSpPr>
          <a:xfrm>
            <a:off x="327600" y="2101770"/>
            <a:ext cx="2976843" cy="1008122"/>
            <a:chOff x="327600" y="2101770"/>
            <a:chExt cx="2976843" cy="1008122"/>
          </a:xfrm>
          <a:grpFill/>
        </xdr:grpSpPr>
        <xdr:grpSp>
          <xdr:nvGrpSpPr>
            <xdr:cNvPr id="73" name="Grupo 72">
              <a:extLst>
                <a:ext uri="{FF2B5EF4-FFF2-40B4-BE49-F238E27FC236}">
                  <a16:creationId xmlns:a16="http://schemas.microsoft.com/office/drawing/2014/main" id="{72D6A308-0212-480B-92A0-4437334FC1FF}"/>
                </a:ext>
              </a:extLst>
            </xdr:cNvPr>
            <xdr:cNvGrpSpPr/>
          </xdr:nvGrpSpPr>
          <xdr:grpSpPr>
            <a:xfrm>
              <a:off x="327600" y="2371254"/>
              <a:ext cx="781783" cy="738638"/>
              <a:chOff x="327600" y="2371254"/>
              <a:chExt cx="781783" cy="738638"/>
            </a:xfrm>
            <a:grpFill/>
          </xdr:grpSpPr>
          <xdr:cxnSp macro="">
            <xdr:nvCxnSpPr>
              <xdr:cNvPr id="80" name="Conector recto 79">
                <a:extLst>
                  <a:ext uri="{FF2B5EF4-FFF2-40B4-BE49-F238E27FC236}">
                    <a16:creationId xmlns:a16="http://schemas.microsoft.com/office/drawing/2014/main" id="{F333A32F-7D9E-4076-A7BD-669C4C9924C9}"/>
                  </a:ext>
                </a:extLst>
              </xdr:cNvPr>
              <xdr:cNvCxnSpPr/>
            </xdr:nvCxnSpPr>
            <xdr:spPr>
              <a:xfrm>
                <a:off x="395008" y="2371254"/>
                <a:ext cx="0" cy="648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81" name="Conector recto 80">
                <a:extLst>
                  <a:ext uri="{FF2B5EF4-FFF2-40B4-BE49-F238E27FC236}">
                    <a16:creationId xmlns:a16="http://schemas.microsoft.com/office/drawing/2014/main" id="{6AACDA3A-923B-4F04-80FF-C84B48DB0536}"/>
                  </a:ext>
                </a:extLst>
              </xdr:cNvPr>
              <xdr:cNvCxnSpPr/>
            </xdr:nvCxnSpPr>
            <xdr:spPr>
              <a:xfrm>
                <a:off x="369795" y="3036795"/>
                <a:ext cx="739588" cy="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82" name="Conector recto 81">
                <a:extLst>
                  <a:ext uri="{FF2B5EF4-FFF2-40B4-BE49-F238E27FC236}">
                    <a16:creationId xmlns:a16="http://schemas.microsoft.com/office/drawing/2014/main" id="{7C0C05E6-F838-484C-8585-6EA446575C99}"/>
                  </a:ext>
                </a:extLst>
              </xdr:cNvPr>
              <xdr:cNvCxnSpPr/>
            </xdr:nvCxnSpPr>
            <xdr:spPr>
              <a:xfrm>
                <a:off x="357986" y="3109892"/>
                <a:ext cx="739588" cy="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83" name="Conector recto 82">
                <a:extLst>
                  <a:ext uri="{FF2B5EF4-FFF2-40B4-BE49-F238E27FC236}">
                    <a16:creationId xmlns:a16="http://schemas.microsoft.com/office/drawing/2014/main" id="{E4FA5783-0F76-45BC-A603-E88F3B256E92}"/>
                  </a:ext>
                </a:extLst>
              </xdr:cNvPr>
              <xdr:cNvCxnSpPr/>
            </xdr:nvCxnSpPr>
            <xdr:spPr>
              <a:xfrm>
                <a:off x="327600" y="2385389"/>
                <a:ext cx="0" cy="648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grpSp>
        <xdr:grpSp>
          <xdr:nvGrpSpPr>
            <xdr:cNvPr id="74" name="Grupo 73">
              <a:extLst>
                <a:ext uri="{FF2B5EF4-FFF2-40B4-BE49-F238E27FC236}">
                  <a16:creationId xmlns:a16="http://schemas.microsoft.com/office/drawing/2014/main" id="{75D39393-5F76-4BA1-9122-850A534A8A8E}"/>
                </a:ext>
              </a:extLst>
            </xdr:cNvPr>
            <xdr:cNvGrpSpPr/>
          </xdr:nvGrpSpPr>
          <xdr:grpSpPr>
            <a:xfrm>
              <a:off x="357465" y="2101770"/>
              <a:ext cx="2946978" cy="963039"/>
              <a:chOff x="357465" y="2101770"/>
              <a:chExt cx="2946978" cy="963039"/>
            </a:xfrm>
            <a:grpFill/>
          </xdr:grpSpPr>
          <xdr:sp macro="" textlink="">
            <xdr:nvSpPr>
              <xdr:cNvPr id="75" name="Rectángulo 74">
                <a:extLst>
                  <a:ext uri="{FF2B5EF4-FFF2-40B4-BE49-F238E27FC236}">
                    <a16:creationId xmlns:a16="http://schemas.microsoft.com/office/drawing/2014/main" id="{E6730E7B-D465-4299-82FD-05EAAAAC0F43}"/>
                  </a:ext>
                </a:extLst>
              </xdr:cNvPr>
              <xdr:cNvSpPr/>
            </xdr:nvSpPr>
            <xdr:spPr>
              <a:xfrm>
                <a:off x="357465" y="2101770"/>
                <a:ext cx="2946978" cy="963039"/>
              </a:xfrm>
              <a:prstGeom prst="rect">
                <a:avLst/>
              </a:prstGeom>
              <a:grpFill/>
              <a:ln w="9525" cap="flat" cmpd="sng" algn="ctr">
                <a:solidFill>
                  <a:srgbClr val="00EAF0"/>
                </a:solidFill>
                <a:prstDash val="solid"/>
                <a:round/>
                <a:headEnd type="none" w="med" len="med"/>
                <a:tailEnd type="none" w="med" len="med"/>
              </a:ln>
              <a:effectLst>
                <a:softEdge rad="127000"/>
              </a:effectLst>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C" sz="2000" b="0" i="1" u="none">
                    <a:solidFill>
                      <a:schemeClr val="bg1"/>
                    </a:solidFill>
                    <a:effectLst/>
                    <a:latin typeface="Baskerville Old Face" panose="02020602080505020303" pitchFamily="18" charset="0"/>
                    <a:ea typeface="+mn-ea"/>
                    <a:cs typeface="+mn-cs"/>
                  </a:rPr>
                  <a:t>Módulos</a:t>
                </a:r>
                <a:r>
                  <a:rPr lang="es-EC" sz="2000" b="0" i="1" u="none" baseline="0">
                    <a:solidFill>
                      <a:schemeClr val="bg1"/>
                    </a:solidFill>
                    <a:effectLst/>
                    <a:latin typeface="Baskerville Old Face" panose="02020602080505020303" pitchFamily="18" charset="0"/>
                    <a:ea typeface="+mn-ea"/>
                    <a:cs typeface="+mn-cs"/>
                  </a:rPr>
                  <a:t> del sistema </a:t>
                </a:r>
                <a:endParaRPr lang="es-EC" sz="3600" b="0" i="1" u="none">
                  <a:solidFill>
                    <a:schemeClr val="bg1"/>
                  </a:solidFill>
                  <a:effectLst/>
                  <a:latin typeface="Baskerville Old Face" panose="02020602080505020303" pitchFamily="18" charset="0"/>
                  <a:ea typeface="+mn-ea"/>
                  <a:cs typeface="+mn-cs"/>
                </a:endParaRPr>
              </a:p>
            </xdr:txBody>
          </xdr:sp>
          <xdr:grpSp>
            <xdr:nvGrpSpPr>
              <xdr:cNvPr id="76" name="Grupo 75">
                <a:extLst>
                  <a:ext uri="{FF2B5EF4-FFF2-40B4-BE49-F238E27FC236}">
                    <a16:creationId xmlns:a16="http://schemas.microsoft.com/office/drawing/2014/main" id="{41F6DEBB-A836-4D1C-A8DC-2124501D636E}"/>
                  </a:ext>
                </a:extLst>
              </xdr:cNvPr>
              <xdr:cNvGrpSpPr/>
            </xdr:nvGrpSpPr>
            <xdr:grpSpPr>
              <a:xfrm>
                <a:off x="1501200" y="2979003"/>
                <a:ext cx="1578550" cy="10419"/>
                <a:chOff x="1501200" y="2979003"/>
                <a:chExt cx="1578550" cy="10419"/>
              </a:xfrm>
              <a:grpFill/>
            </xdr:grpSpPr>
            <xdr:cxnSp macro="">
              <xdr:nvCxnSpPr>
                <xdr:cNvPr id="77" name="Conector recto 76">
                  <a:extLst>
                    <a:ext uri="{FF2B5EF4-FFF2-40B4-BE49-F238E27FC236}">
                      <a16:creationId xmlns:a16="http://schemas.microsoft.com/office/drawing/2014/main" id="{54DD78DF-30A5-4063-9B83-BD5BE17E7EDA}"/>
                    </a:ext>
                  </a:extLst>
                </xdr:cNvPr>
                <xdr:cNvCxnSpPr/>
              </xdr:nvCxnSpPr>
              <xdr:spPr>
                <a:xfrm>
                  <a:off x="1501200" y="2989422"/>
                  <a:ext cx="648000" cy="0"/>
                </a:xfrm>
                <a:prstGeom prst="line">
                  <a:avLst/>
                </a:prstGeom>
                <a:grpFill/>
                <a:ln w="762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78" name="Conector recto 77">
                  <a:extLst>
                    <a:ext uri="{FF2B5EF4-FFF2-40B4-BE49-F238E27FC236}">
                      <a16:creationId xmlns:a16="http://schemas.microsoft.com/office/drawing/2014/main" id="{B39381DE-9BA6-47F8-8A55-97A94A96A996}"/>
                    </a:ext>
                  </a:extLst>
                </xdr:cNvPr>
                <xdr:cNvCxnSpPr/>
              </xdr:nvCxnSpPr>
              <xdr:spPr>
                <a:xfrm>
                  <a:off x="1714135" y="2979003"/>
                  <a:ext cx="900000" cy="0"/>
                </a:xfrm>
                <a:prstGeom prst="line">
                  <a:avLst/>
                </a:prstGeom>
                <a:grpFill/>
                <a:ln w="508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78">
                  <a:extLst>
                    <a:ext uri="{FF2B5EF4-FFF2-40B4-BE49-F238E27FC236}">
                      <a16:creationId xmlns:a16="http://schemas.microsoft.com/office/drawing/2014/main" id="{158CDDBB-1489-49F9-98E0-1063D9B6A6F6}"/>
                    </a:ext>
                  </a:extLst>
                </xdr:cNvPr>
                <xdr:cNvCxnSpPr/>
              </xdr:nvCxnSpPr>
              <xdr:spPr>
                <a:xfrm>
                  <a:off x="1639750" y="2979375"/>
                  <a:ext cx="1440000" cy="0"/>
                </a:xfrm>
                <a:prstGeom prst="line">
                  <a:avLst/>
                </a:prstGeom>
                <a:grpFill/>
                <a:ln w="381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65" name="Grupo 64">
            <a:extLst>
              <a:ext uri="{FF2B5EF4-FFF2-40B4-BE49-F238E27FC236}">
                <a16:creationId xmlns:a16="http://schemas.microsoft.com/office/drawing/2014/main" id="{C9B5CB8B-4060-4A9D-98A5-3A58B2DE0250}"/>
              </a:ext>
            </a:extLst>
          </xdr:cNvPr>
          <xdr:cNvGrpSpPr/>
        </xdr:nvGrpSpPr>
        <xdr:grpSpPr>
          <a:xfrm>
            <a:off x="702087" y="1988031"/>
            <a:ext cx="2677969" cy="1029602"/>
            <a:chOff x="702087" y="1988031"/>
            <a:chExt cx="2677969" cy="1029602"/>
          </a:xfrm>
          <a:grpFill/>
        </xdr:grpSpPr>
        <xdr:cxnSp macro="">
          <xdr:nvCxnSpPr>
            <xdr:cNvPr id="66" name="Conector recto 65">
              <a:extLst>
                <a:ext uri="{FF2B5EF4-FFF2-40B4-BE49-F238E27FC236}">
                  <a16:creationId xmlns:a16="http://schemas.microsoft.com/office/drawing/2014/main" id="{C8D20959-98EC-4BD2-80FC-A267A340EB46}"/>
                </a:ext>
              </a:extLst>
            </xdr:cNvPr>
            <xdr:cNvCxnSpPr/>
          </xdr:nvCxnSpPr>
          <xdr:spPr>
            <a:xfrm>
              <a:off x="703027" y="2142600"/>
              <a:ext cx="2412000" cy="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67" name="Conector recto 66">
              <a:extLst>
                <a:ext uri="{FF2B5EF4-FFF2-40B4-BE49-F238E27FC236}">
                  <a16:creationId xmlns:a16="http://schemas.microsoft.com/office/drawing/2014/main" id="{68DE46FB-B009-4E83-A04A-9BA5064B5AAA}"/>
                </a:ext>
              </a:extLst>
            </xdr:cNvPr>
            <xdr:cNvCxnSpPr/>
          </xdr:nvCxnSpPr>
          <xdr:spPr>
            <a:xfrm>
              <a:off x="3096682" y="2135760"/>
              <a:ext cx="180000" cy="18000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68" name="Conector recto 67">
              <a:extLst>
                <a:ext uri="{FF2B5EF4-FFF2-40B4-BE49-F238E27FC236}">
                  <a16:creationId xmlns:a16="http://schemas.microsoft.com/office/drawing/2014/main" id="{9FFD57B5-F3D3-4D5F-A39C-871DA0970412}"/>
                </a:ext>
              </a:extLst>
            </xdr:cNvPr>
            <xdr:cNvCxnSpPr/>
          </xdr:nvCxnSpPr>
          <xdr:spPr>
            <a:xfrm>
              <a:off x="3272381" y="2295130"/>
              <a:ext cx="0" cy="720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69" name="Conector recto 68">
              <a:extLst>
                <a:ext uri="{FF2B5EF4-FFF2-40B4-BE49-F238E27FC236}">
                  <a16:creationId xmlns:a16="http://schemas.microsoft.com/office/drawing/2014/main" id="{09449517-D4BA-4AE6-BD64-18DECBD349AE}"/>
                </a:ext>
              </a:extLst>
            </xdr:cNvPr>
            <xdr:cNvCxnSpPr/>
          </xdr:nvCxnSpPr>
          <xdr:spPr>
            <a:xfrm>
              <a:off x="3327267" y="2261633"/>
              <a:ext cx="0" cy="756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70" name="Conector recto 69">
              <a:extLst>
                <a:ext uri="{FF2B5EF4-FFF2-40B4-BE49-F238E27FC236}">
                  <a16:creationId xmlns:a16="http://schemas.microsoft.com/office/drawing/2014/main" id="{94135896-CA14-4EBE-A22C-A39BCBBFFD2E}"/>
                </a:ext>
              </a:extLst>
            </xdr:cNvPr>
            <xdr:cNvCxnSpPr/>
          </xdr:nvCxnSpPr>
          <xdr:spPr>
            <a:xfrm>
              <a:off x="3146313" y="2086260"/>
              <a:ext cx="180000" cy="180000"/>
            </a:xfrm>
            <a:prstGeom prst="line">
              <a:avLst/>
            </a:prstGeom>
            <a:grpFill/>
            <a:ln w="19050">
              <a:solidFill>
                <a:srgbClr val="00EAF0"/>
              </a:solidFill>
            </a:ln>
          </xdr:spPr>
          <xdr:style>
            <a:lnRef idx="1">
              <a:schemeClr val="accent1"/>
            </a:lnRef>
            <a:fillRef idx="0">
              <a:schemeClr val="accent1"/>
            </a:fillRef>
            <a:effectRef idx="0">
              <a:schemeClr val="accent1"/>
            </a:effectRef>
            <a:fontRef idx="minor">
              <a:schemeClr val="tx1"/>
            </a:fontRef>
          </xdr:style>
        </xdr:cxnSp>
        <xdr:cxnSp macro="">
          <xdr:nvCxnSpPr>
            <xdr:cNvPr id="71" name="Conector recto 70">
              <a:extLst>
                <a:ext uri="{FF2B5EF4-FFF2-40B4-BE49-F238E27FC236}">
                  <a16:creationId xmlns:a16="http://schemas.microsoft.com/office/drawing/2014/main" id="{BEEB007D-C8C6-4E04-AA31-4FCD37F2613B}"/>
                </a:ext>
              </a:extLst>
            </xdr:cNvPr>
            <xdr:cNvCxnSpPr/>
          </xdr:nvCxnSpPr>
          <xdr:spPr>
            <a:xfrm>
              <a:off x="702087" y="2086617"/>
              <a:ext cx="2448000" cy="0"/>
            </a:xfrm>
            <a:prstGeom prst="line">
              <a:avLst/>
            </a:prstGeom>
            <a:grpFill/>
            <a:ln w="19050">
              <a:solidFill>
                <a:srgbClr val="00EAF0"/>
              </a:solidFill>
            </a:ln>
          </xdr:spPr>
          <xdr:style>
            <a:lnRef idx="3">
              <a:schemeClr val="accent1"/>
            </a:lnRef>
            <a:fillRef idx="0">
              <a:schemeClr val="accent1"/>
            </a:fillRef>
            <a:effectRef idx="2">
              <a:schemeClr val="accent1"/>
            </a:effectRef>
            <a:fontRef idx="minor">
              <a:schemeClr val="tx1"/>
            </a:fontRef>
          </xdr:style>
        </xdr:cxnSp>
        <xdr:sp macro="" textlink="">
          <xdr:nvSpPr>
            <xdr:cNvPr id="72" name="Triángulo isósceles 71">
              <a:extLst>
                <a:ext uri="{FF2B5EF4-FFF2-40B4-BE49-F238E27FC236}">
                  <a16:creationId xmlns:a16="http://schemas.microsoft.com/office/drawing/2014/main" id="{B048383C-1FF5-4BE2-A54F-7DD04D7DE58F}"/>
                </a:ext>
              </a:extLst>
            </xdr:cNvPr>
            <xdr:cNvSpPr/>
          </xdr:nvSpPr>
          <xdr:spPr>
            <a:xfrm rot="2703171">
              <a:off x="3204618" y="2045413"/>
              <a:ext cx="232819" cy="118056"/>
            </a:xfrm>
            <a:prstGeom prst="triangle">
              <a:avLst>
                <a:gd name="adj" fmla="val 49985"/>
              </a:avLst>
            </a:prstGeom>
            <a:grp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twoCellAnchor>
    <xdr:from>
      <xdr:col>10</xdr:col>
      <xdr:colOff>414618</xdr:colOff>
      <xdr:row>17</xdr:row>
      <xdr:rowOff>3</xdr:rowOff>
    </xdr:from>
    <xdr:to>
      <xdr:col>14</xdr:col>
      <xdr:colOff>419074</xdr:colOff>
      <xdr:row>22</xdr:row>
      <xdr:rowOff>169364</xdr:rowOff>
    </xdr:to>
    <xdr:grpSp>
      <xdr:nvGrpSpPr>
        <xdr:cNvPr id="84" name="Grupo 83">
          <a:hlinkClick xmlns:r="http://schemas.openxmlformats.org/officeDocument/2006/relationships" r:id="rId4"/>
          <a:extLst>
            <a:ext uri="{FF2B5EF4-FFF2-40B4-BE49-F238E27FC236}">
              <a16:creationId xmlns:a16="http://schemas.microsoft.com/office/drawing/2014/main" id="{5426D0E3-C01E-4002-BF78-44B3AB24D10F}"/>
            </a:ext>
          </a:extLst>
        </xdr:cNvPr>
        <xdr:cNvGrpSpPr/>
      </xdr:nvGrpSpPr>
      <xdr:grpSpPr>
        <a:xfrm>
          <a:off x="8034618" y="3238503"/>
          <a:ext cx="3052456" cy="1121861"/>
          <a:chOff x="327600" y="1988031"/>
          <a:chExt cx="3052456" cy="1121861"/>
        </a:xfrm>
        <a:solidFill>
          <a:schemeClr val="accent5">
            <a:lumMod val="50000"/>
          </a:schemeClr>
        </a:solidFill>
      </xdr:grpSpPr>
      <xdr:grpSp>
        <xdr:nvGrpSpPr>
          <xdr:cNvPr id="85" name="Grupo 84">
            <a:extLst>
              <a:ext uri="{FF2B5EF4-FFF2-40B4-BE49-F238E27FC236}">
                <a16:creationId xmlns:a16="http://schemas.microsoft.com/office/drawing/2014/main" id="{D9DF1B95-034C-4085-8449-FA0350ADE38E}"/>
              </a:ext>
            </a:extLst>
          </xdr:cNvPr>
          <xdr:cNvGrpSpPr/>
        </xdr:nvGrpSpPr>
        <xdr:grpSpPr>
          <a:xfrm>
            <a:off x="327600" y="2101770"/>
            <a:ext cx="2976843" cy="1008122"/>
            <a:chOff x="327600" y="2101770"/>
            <a:chExt cx="2976843" cy="1008122"/>
          </a:xfrm>
          <a:grpFill/>
        </xdr:grpSpPr>
        <xdr:grpSp>
          <xdr:nvGrpSpPr>
            <xdr:cNvPr id="94" name="Grupo 93">
              <a:extLst>
                <a:ext uri="{FF2B5EF4-FFF2-40B4-BE49-F238E27FC236}">
                  <a16:creationId xmlns:a16="http://schemas.microsoft.com/office/drawing/2014/main" id="{17E17EF4-4741-41A9-AF4F-5228C4F37071}"/>
                </a:ext>
              </a:extLst>
            </xdr:cNvPr>
            <xdr:cNvGrpSpPr/>
          </xdr:nvGrpSpPr>
          <xdr:grpSpPr>
            <a:xfrm>
              <a:off x="327600" y="2371254"/>
              <a:ext cx="781783" cy="738638"/>
              <a:chOff x="327600" y="2371254"/>
              <a:chExt cx="781783" cy="738638"/>
            </a:xfrm>
            <a:grpFill/>
          </xdr:grpSpPr>
          <xdr:cxnSp macro="">
            <xdr:nvCxnSpPr>
              <xdr:cNvPr id="101" name="Conector recto 100">
                <a:extLst>
                  <a:ext uri="{FF2B5EF4-FFF2-40B4-BE49-F238E27FC236}">
                    <a16:creationId xmlns:a16="http://schemas.microsoft.com/office/drawing/2014/main" id="{EBE52FBB-4216-4626-BA83-10E06AE6742C}"/>
                  </a:ext>
                </a:extLst>
              </xdr:cNvPr>
              <xdr:cNvCxnSpPr/>
            </xdr:nvCxnSpPr>
            <xdr:spPr>
              <a:xfrm>
                <a:off x="395008" y="2371254"/>
                <a:ext cx="0" cy="648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102" name="Conector recto 101">
                <a:extLst>
                  <a:ext uri="{FF2B5EF4-FFF2-40B4-BE49-F238E27FC236}">
                    <a16:creationId xmlns:a16="http://schemas.microsoft.com/office/drawing/2014/main" id="{CBFD84F8-65C4-4468-BE2D-8F36959C8EF8}"/>
                  </a:ext>
                </a:extLst>
              </xdr:cNvPr>
              <xdr:cNvCxnSpPr/>
            </xdr:nvCxnSpPr>
            <xdr:spPr>
              <a:xfrm>
                <a:off x="369795" y="3036795"/>
                <a:ext cx="739588" cy="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103" name="Conector recto 102">
                <a:extLst>
                  <a:ext uri="{FF2B5EF4-FFF2-40B4-BE49-F238E27FC236}">
                    <a16:creationId xmlns:a16="http://schemas.microsoft.com/office/drawing/2014/main" id="{CE52D816-681F-476D-AE55-D1B4A72C4E08}"/>
                  </a:ext>
                </a:extLst>
              </xdr:cNvPr>
              <xdr:cNvCxnSpPr/>
            </xdr:nvCxnSpPr>
            <xdr:spPr>
              <a:xfrm>
                <a:off x="357986" y="3109892"/>
                <a:ext cx="739588" cy="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104" name="Conector recto 103">
                <a:extLst>
                  <a:ext uri="{FF2B5EF4-FFF2-40B4-BE49-F238E27FC236}">
                    <a16:creationId xmlns:a16="http://schemas.microsoft.com/office/drawing/2014/main" id="{1A813A9C-5DBB-47BA-8CDB-9CEF6869DB6C}"/>
                  </a:ext>
                </a:extLst>
              </xdr:cNvPr>
              <xdr:cNvCxnSpPr/>
            </xdr:nvCxnSpPr>
            <xdr:spPr>
              <a:xfrm>
                <a:off x="327600" y="2385389"/>
                <a:ext cx="0" cy="648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grpSp>
        <xdr:grpSp>
          <xdr:nvGrpSpPr>
            <xdr:cNvPr id="95" name="Grupo 94">
              <a:extLst>
                <a:ext uri="{FF2B5EF4-FFF2-40B4-BE49-F238E27FC236}">
                  <a16:creationId xmlns:a16="http://schemas.microsoft.com/office/drawing/2014/main" id="{6EA718F1-68E9-40D6-9F3C-8118CF605992}"/>
                </a:ext>
              </a:extLst>
            </xdr:cNvPr>
            <xdr:cNvGrpSpPr/>
          </xdr:nvGrpSpPr>
          <xdr:grpSpPr>
            <a:xfrm>
              <a:off x="357465" y="2101770"/>
              <a:ext cx="2946978" cy="963039"/>
              <a:chOff x="357465" y="2101770"/>
              <a:chExt cx="2946978" cy="963039"/>
            </a:xfrm>
            <a:grpFill/>
          </xdr:grpSpPr>
          <xdr:sp macro="" textlink="">
            <xdr:nvSpPr>
              <xdr:cNvPr id="96" name="Rectángulo 95">
                <a:extLst>
                  <a:ext uri="{FF2B5EF4-FFF2-40B4-BE49-F238E27FC236}">
                    <a16:creationId xmlns:a16="http://schemas.microsoft.com/office/drawing/2014/main" id="{0AAB0D55-2997-4202-A6EF-5FB4EACF9ADB}"/>
                  </a:ext>
                </a:extLst>
              </xdr:cNvPr>
              <xdr:cNvSpPr/>
            </xdr:nvSpPr>
            <xdr:spPr>
              <a:xfrm>
                <a:off x="357465" y="2101770"/>
                <a:ext cx="2946978" cy="963039"/>
              </a:xfrm>
              <a:prstGeom prst="rect">
                <a:avLst/>
              </a:prstGeom>
              <a:grpFill/>
              <a:ln w="9525" cap="flat" cmpd="sng" algn="ctr">
                <a:solidFill>
                  <a:srgbClr val="00EAF0"/>
                </a:solidFill>
                <a:prstDash val="solid"/>
                <a:round/>
                <a:headEnd type="none" w="med" len="med"/>
                <a:tailEnd type="none" w="med" len="med"/>
              </a:ln>
              <a:effectLst>
                <a:softEdge rad="127000"/>
              </a:effectLst>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C" sz="2000" b="0" i="1" u="none">
                    <a:solidFill>
                      <a:schemeClr val="bg1"/>
                    </a:solidFill>
                    <a:effectLst/>
                    <a:latin typeface="Baskerville Old Face" panose="02020602080505020303" pitchFamily="18" charset="0"/>
                    <a:ea typeface="+mn-ea"/>
                    <a:cs typeface="+mn-cs"/>
                  </a:rPr>
                  <a:t>Agenda Nacional para la Igualdad Intergeneracional</a:t>
                </a:r>
                <a:endParaRPr lang="es-EC" sz="3600" b="0" i="1" u="none">
                  <a:solidFill>
                    <a:schemeClr val="bg1"/>
                  </a:solidFill>
                  <a:effectLst/>
                  <a:latin typeface="Baskerville Old Face" panose="02020602080505020303" pitchFamily="18" charset="0"/>
                  <a:ea typeface="+mn-ea"/>
                  <a:cs typeface="+mn-cs"/>
                </a:endParaRPr>
              </a:p>
            </xdr:txBody>
          </xdr:sp>
          <xdr:grpSp>
            <xdr:nvGrpSpPr>
              <xdr:cNvPr id="97" name="Grupo 96">
                <a:extLst>
                  <a:ext uri="{FF2B5EF4-FFF2-40B4-BE49-F238E27FC236}">
                    <a16:creationId xmlns:a16="http://schemas.microsoft.com/office/drawing/2014/main" id="{560384C2-1D56-4A80-AEEE-295428F85191}"/>
                  </a:ext>
                </a:extLst>
              </xdr:cNvPr>
              <xdr:cNvGrpSpPr/>
            </xdr:nvGrpSpPr>
            <xdr:grpSpPr>
              <a:xfrm>
                <a:off x="1501200" y="2979003"/>
                <a:ext cx="1578550" cy="10419"/>
                <a:chOff x="1501200" y="2979003"/>
                <a:chExt cx="1578550" cy="10419"/>
              </a:xfrm>
              <a:grpFill/>
            </xdr:grpSpPr>
            <xdr:cxnSp macro="">
              <xdr:nvCxnSpPr>
                <xdr:cNvPr id="98" name="Conector recto 97">
                  <a:extLst>
                    <a:ext uri="{FF2B5EF4-FFF2-40B4-BE49-F238E27FC236}">
                      <a16:creationId xmlns:a16="http://schemas.microsoft.com/office/drawing/2014/main" id="{C2331B69-25F4-4521-B5AF-343DD0CAA880}"/>
                    </a:ext>
                  </a:extLst>
                </xdr:cNvPr>
                <xdr:cNvCxnSpPr/>
              </xdr:nvCxnSpPr>
              <xdr:spPr>
                <a:xfrm>
                  <a:off x="1501200" y="2989422"/>
                  <a:ext cx="648000" cy="0"/>
                </a:xfrm>
                <a:prstGeom prst="line">
                  <a:avLst/>
                </a:prstGeom>
                <a:grpFill/>
                <a:ln w="762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99" name="Conector recto 98">
                  <a:extLst>
                    <a:ext uri="{FF2B5EF4-FFF2-40B4-BE49-F238E27FC236}">
                      <a16:creationId xmlns:a16="http://schemas.microsoft.com/office/drawing/2014/main" id="{22C782FD-2F55-44F2-ADEB-F361672ECD29}"/>
                    </a:ext>
                  </a:extLst>
                </xdr:cNvPr>
                <xdr:cNvCxnSpPr/>
              </xdr:nvCxnSpPr>
              <xdr:spPr>
                <a:xfrm>
                  <a:off x="1714135" y="2979003"/>
                  <a:ext cx="900000" cy="0"/>
                </a:xfrm>
                <a:prstGeom prst="line">
                  <a:avLst/>
                </a:prstGeom>
                <a:grpFill/>
                <a:ln w="508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100" name="Conector recto 99">
                  <a:extLst>
                    <a:ext uri="{FF2B5EF4-FFF2-40B4-BE49-F238E27FC236}">
                      <a16:creationId xmlns:a16="http://schemas.microsoft.com/office/drawing/2014/main" id="{AA257D3C-6259-4697-B5A7-EFEAD598C774}"/>
                    </a:ext>
                  </a:extLst>
                </xdr:cNvPr>
                <xdr:cNvCxnSpPr/>
              </xdr:nvCxnSpPr>
              <xdr:spPr>
                <a:xfrm>
                  <a:off x="1639750" y="2979375"/>
                  <a:ext cx="1440000" cy="0"/>
                </a:xfrm>
                <a:prstGeom prst="line">
                  <a:avLst/>
                </a:prstGeom>
                <a:grpFill/>
                <a:ln w="38100">
                  <a:solidFill>
                    <a:srgbClr val="00EAF0"/>
                  </a:solidFill>
                  <a:prstDash val="solid"/>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86" name="Grupo 85">
            <a:extLst>
              <a:ext uri="{FF2B5EF4-FFF2-40B4-BE49-F238E27FC236}">
                <a16:creationId xmlns:a16="http://schemas.microsoft.com/office/drawing/2014/main" id="{8BF79988-CD8D-43CE-BAF6-D121457BFB4B}"/>
              </a:ext>
            </a:extLst>
          </xdr:cNvPr>
          <xdr:cNvGrpSpPr/>
        </xdr:nvGrpSpPr>
        <xdr:grpSpPr>
          <a:xfrm>
            <a:off x="708040" y="1988031"/>
            <a:ext cx="2672016" cy="1033052"/>
            <a:chOff x="708040" y="1988031"/>
            <a:chExt cx="2672016" cy="1033052"/>
          </a:xfrm>
          <a:grpFill/>
        </xdr:grpSpPr>
        <xdr:cxnSp macro="">
          <xdr:nvCxnSpPr>
            <xdr:cNvPr id="87" name="Conector recto 86">
              <a:extLst>
                <a:ext uri="{FF2B5EF4-FFF2-40B4-BE49-F238E27FC236}">
                  <a16:creationId xmlns:a16="http://schemas.microsoft.com/office/drawing/2014/main" id="{99516596-3F30-475E-B960-07B6C381F068}"/>
                </a:ext>
              </a:extLst>
            </xdr:cNvPr>
            <xdr:cNvCxnSpPr/>
          </xdr:nvCxnSpPr>
          <xdr:spPr>
            <a:xfrm>
              <a:off x="708040" y="2142600"/>
              <a:ext cx="2412000" cy="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88" name="Conector recto 87">
              <a:extLst>
                <a:ext uri="{FF2B5EF4-FFF2-40B4-BE49-F238E27FC236}">
                  <a16:creationId xmlns:a16="http://schemas.microsoft.com/office/drawing/2014/main" id="{3EBDD2F7-4D2B-45CD-A443-77041EE545DC}"/>
                </a:ext>
              </a:extLst>
            </xdr:cNvPr>
            <xdr:cNvCxnSpPr/>
          </xdr:nvCxnSpPr>
          <xdr:spPr>
            <a:xfrm>
              <a:off x="3099012" y="2133430"/>
              <a:ext cx="180000" cy="180000"/>
            </a:xfrm>
            <a:prstGeom prst="line">
              <a:avLst/>
            </a:prstGeom>
            <a:grpFill/>
            <a:ln w="57150">
              <a:solidFill>
                <a:srgbClr val="00EAF0"/>
              </a:solidFill>
            </a:ln>
          </xdr:spPr>
          <xdr:style>
            <a:lnRef idx="3">
              <a:schemeClr val="accent1"/>
            </a:lnRef>
            <a:fillRef idx="0">
              <a:schemeClr val="accent1"/>
            </a:fillRef>
            <a:effectRef idx="2">
              <a:schemeClr val="accent1"/>
            </a:effectRef>
            <a:fontRef idx="minor">
              <a:schemeClr val="tx1"/>
            </a:fontRef>
          </xdr:style>
        </xdr:cxnSp>
        <xdr:cxnSp macro="">
          <xdr:nvCxnSpPr>
            <xdr:cNvPr id="89" name="Conector recto 88">
              <a:extLst>
                <a:ext uri="{FF2B5EF4-FFF2-40B4-BE49-F238E27FC236}">
                  <a16:creationId xmlns:a16="http://schemas.microsoft.com/office/drawing/2014/main" id="{C575152B-E075-4809-A742-417C9941643E}"/>
                </a:ext>
              </a:extLst>
            </xdr:cNvPr>
            <xdr:cNvCxnSpPr/>
          </xdr:nvCxnSpPr>
          <xdr:spPr>
            <a:xfrm>
              <a:off x="3271441" y="2301083"/>
              <a:ext cx="0" cy="720000"/>
            </a:xfrm>
            <a:prstGeom prst="line">
              <a:avLst/>
            </a:prstGeom>
            <a:grpFill/>
            <a:ln w="57150">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90" name="Conector recto 89">
              <a:extLst>
                <a:ext uri="{FF2B5EF4-FFF2-40B4-BE49-F238E27FC236}">
                  <a16:creationId xmlns:a16="http://schemas.microsoft.com/office/drawing/2014/main" id="{0DE5BA39-0868-49D5-822B-0D0450224089}"/>
                </a:ext>
              </a:extLst>
            </xdr:cNvPr>
            <xdr:cNvCxnSpPr/>
          </xdr:nvCxnSpPr>
          <xdr:spPr>
            <a:xfrm>
              <a:off x="3333220" y="2261633"/>
              <a:ext cx="0" cy="756000"/>
            </a:xfrm>
            <a:prstGeom prst="line">
              <a:avLst/>
            </a:prstGeom>
            <a:grpFill/>
            <a:ln>
              <a:solidFill>
                <a:srgbClr val="00EAF0"/>
              </a:solidFill>
            </a:ln>
          </xdr:spPr>
          <xdr:style>
            <a:lnRef idx="3">
              <a:schemeClr val="dk1"/>
            </a:lnRef>
            <a:fillRef idx="0">
              <a:schemeClr val="dk1"/>
            </a:fillRef>
            <a:effectRef idx="2">
              <a:schemeClr val="dk1"/>
            </a:effectRef>
            <a:fontRef idx="minor">
              <a:schemeClr val="tx1"/>
            </a:fontRef>
          </xdr:style>
        </xdr:cxnSp>
        <xdr:cxnSp macro="">
          <xdr:nvCxnSpPr>
            <xdr:cNvPr id="91" name="Conector recto 90">
              <a:extLst>
                <a:ext uri="{FF2B5EF4-FFF2-40B4-BE49-F238E27FC236}">
                  <a16:creationId xmlns:a16="http://schemas.microsoft.com/office/drawing/2014/main" id="{2B5764C2-0FC0-436C-AC8D-CADA61F5E3C8}"/>
                </a:ext>
              </a:extLst>
            </xdr:cNvPr>
            <xdr:cNvCxnSpPr/>
          </xdr:nvCxnSpPr>
          <xdr:spPr>
            <a:xfrm>
              <a:off x="3157519" y="2094543"/>
              <a:ext cx="180000" cy="180000"/>
            </a:xfrm>
            <a:prstGeom prst="line">
              <a:avLst/>
            </a:prstGeom>
            <a:grpFill/>
            <a:ln w="19050">
              <a:solidFill>
                <a:srgbClr val="00EAF0"/>
              </a:solidFill>
            </a:ln>
          </xdr:spPr>
          <xdr:style>
            <a:lnRef idx="1">
              <a:schemeClr val="accent1"/>
            </a:lnRef>
            <a:fillRef idx="0">
              <a:schemeClr val="accent1"/>
            </a:fillRef>
            <a:effectRef idx="0">
              <a:schemeClr val="accent1"/>
            </a:effectRef>
            <a:fontRef idx="minor">
              <a:schemeClr val="tx1"/>
            </a:fontRef>
          </xdr:style>
        </xdr:cxnSp>
        <xdr:cxnSp macro="">
          <xdr:nvCxnSpPr>
            <xdr:cNvPr id="92" name="Conector recto 91">
              <a:extLst>
                <a:ext uri="{FF2B5EF4-FFF2-40B4-BE49-F238E27FC236}">
                  <a16:creationId xmlns:a16="http://schemas.microsoft.com/office/drawing/2014/main" id="{A5F8E8FA-40EB-4546-9A01-FD7100011A74}"/>
                </a:ext>
              </a:extLst>
            </xdr:cNvPr>
            <xdr:cNvCxnSpPr/>
          </xdr:nvCxnSpPr>
          <xdr:spPr>
            <a:xfrm>
              <a:off x="713053" y="2092570"/>
              <a:ext cx="2448000" cy="0"/>
            </a:xfrm>
            <a:prstGeom prst="line">
              <a:avLst/>
            </a:prstGeom>
            <a:grpFill/>
            <a:ln w="19050">
              <a:solidFill>
                <a:srgbClr val="00EAF0"/>
              </a:solidFill>
            </a:ln>
          </xdr:spPr>
          <xdr:style>
            <a:lnRef idx="3">
              <a:schemeClr val="accent1"/>
            </a:lnRef>
            <a:fillRef idx="0">
              <a:schemeClr val="accent1"/>
            </a:fillRef>
            <a:effectRef idx="2">
              <a:schemeClr val="accent1"/>
            </a:effectRef>
            <a:fontRef idx="minor">
              <a:schemeClr val="tx1"/>
            </a:fontRef>
          </xdr:style>
        </xdr:cxnSp>
        <xdr:sp macro="" textlink="">
          <xdr:nvSpPr>
            <xdr:cNvPr id="93" name="Triángulo isósceles 92">
              <a:extLst>
                <a:ext uri="{FF2B5EF4-FFF2-40B4-BE49-F238E27FC236}">
                  <a16:creationId xmlns:a16="http://schemas.microsoft.com/office/drawing/2014/main" id="{69DFC1DB-5ADC-4B17-9EBA-03761B640C6E}"/>
                </a:ext>
              </a:extLst>
            </xdr:cNvPr>
            <xdr:cNvSpPr/>
          </xdr:nvSpPr>
          <xdr:spPr>
            <a:xfrm rot="2703171">
              <a:off x="3204618" y="2045413"/>
              <a:ext cx="232819" cy="118056"/>
            </a:xfrm>
            <a:prstGeom prst="triangle">
              <a:avLst>
                <a:gd name="adj" fmla="val 49985"/>
              </a:avLst>
            </a:prstGeom>
            <a:grp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B98F6DA7-E3F0-4634-B6AC-91CEA44CA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642937</xdr:colOff>
      <xdr:row>42</xdr:row>
      <xdr:rowOff>47626</xdr:rowOff>
    </xdr:from>
    <xdr:to>
      <xdr:col>14</xdr:col>
      <xdr:colOff>65218</xdr:colOff>
      <xdr:row>48</xdr:row>
      <xdr:rowOff>75898</xdr:rowOff>
    </xdr:to>
    <xdr:pic>
      <xdr:nvPicPr>
        <xdr:cNvPr id="4" name="Imagen 19">
          <a:extLst>
            <a:ext uri="{FF2B5EF4-FFF2-40B4-BE49-F238E27FC236}">
              <a16:creationId xmlns:a16="http://schemas.microsoft.com/office/drawing/2014/main" id="{36F17FB5-A421-4D0D-8B05-31313FFFAB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4937" y="8227220"/>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5" name="Imagen 4">
          <a:hlinkClick xmlns:r="http://schemas.openxmlformats.org/officeDocument/2006/relationships" r:id="rId3"/>
          <a:extLst>
            <a:ext uri="{FF2B5EF4-FFF2-40B4-BE49-F238E27FC236}">
              <a16:creationId xmlns:a16="http://schemas.microsoft.com/office/drawing/2014/main" id="{A63694EA-3700-470B-9BAB-0C8167E84E9C}"/>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4579B327-10E7-4619-8B3F-276624524B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31</xdr:row>
      <xdr:rowOff>166689</xdr:rowOff>
    </xdr:from>
    <xdr:to>
      <xdr:col>15</xdr:col>
      <xdr:colOff>231906</xdr:colOff>
      <xdr:row>38</xdr:row>
      <xdr:rowOff>4461</xdr:rowOff>
    </xdr:to>
    <xdr:pic>
      <xdr:nvPicPr>
        <xdr:cNvPr id="4" name="Imagen 19">
          <a:extLst>
            <a:ext uri="{FF2B5EF4-FFF2-40B4-BE49-F238E27FC236}">
              <a16:creationId xmlns:a16="http://schemas.microsoft.com/office/drawing/2014/main" id="{C03CF169-C90D-4A1A-93E5-F6DAC8CAA0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3625" y="6560345"/>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5" name="Imagen 4">
          <a:hlinkClick xmlns:r="http://schemas.openxmlformats.org/officeDocument/2006/relationships" r:id="rId3"/>
          <a:extLst>
            <a:ext uri="{FF2B5EF4-FFF2-40B4-BE49-F238E27FC236}">
              <a16:creationId xmlns:a16="http://schemas.microsoft.com/office/drawing/2014/main" id="{1DC63330-FCFB-497E-8961-6962CF8A2E3A}"/>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E11A188A-58D5-4DB8-A9E9-4D03C25FFA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595311</xdr:colOff>
      <xdr:row>18</xdr:row>
      <xdr:rowOff>35720</xdr:rowOff>
    </xdr:from>
    <xdr:to>
      <xdr:col>14</xdr:col>
      <xdr:colOff>17592</xdr:colOff>
      <xdr:row>24</xdr:row>
      <xdr:rowOff>63992</xdr:rowOff>
    </xdr:to>
    <xdr:pic>
      <xdr:nvPicPr>
        <xdr:cNvPr id="4" name="Imagen 19">
          <a:extLst>
            <a:ext uri="{FF2B5EF4-FFF2-40B4-BE49-F238E27FC236}">
              <a16:creationId xmlns:a16="http://schemas.microsoft.com/office/drawing/2014/main" id="{0414273A-A265-4FCC-A78F-B756A1557B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7311" y="3786189"/>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5" name="Imagen 4">
          <a:hlinkClick xmlns:r="http://schemas.openxmlformats.org/officeDocument/2006/relationships" r:id="rId3"/>
          <a:extLst>
            <a:ext uri="{FF2B5EF4-FFF2-40B4-BE49-F238E27FC236}">
              <a16:creationId xmlns:a16="http://schemas.microsoft.com/office/drawing/2014/main" id="{08569E14-AC9A-4111-903D-F8D87806C9A7}"/>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42333</xdr:rowOff>
    </xdr:from>
    <xdr:to>
      <xdr:col>5</xdr:col>
      <xdr:colOff>952500</xdr:colOff>
      <xdr:row>2</xdr:row>
      <xdr:rowOff>4809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33"/>
          <a:ext cx="6879167" cy="385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64</xdr:row>
      <xdr:rowOff>42333</xdr:rowOff>
    </xdr:from>
    <xdr:to>
      <xdr:col>5</xdr:col>
      <xdr:colOff>1655947</xdr:colOff>
      <xdr:row>68</xdr:row>
      <xdr:rowOff>117475</xdr:rowOff>
    </xdr:to>
    <xdr:pic>
      <xdr:nvPicPr>
        <xdr:cNvPr id="5" name="Imagen 19">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81000"/>
          <a:ext cx="7582614" cy="92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1148768</xdr:colOff>
      <xdr:row>0</xdr:row>
      <xdr:rowOff>0</xdr:rowOff>
    </xdr:from>
    <xdr:to>
      <xdr:col>6</xdr:col>
      <xdr:colOff>24373</xdr:colOff>
      <xdr:row>3</xdr:row>
      <xdr:rowOff>21166</xdr:rowOff>
    </xdr:to>
    <xdr:pic>
      <xdr:nvPicPr>
        <xdr:cNvPr id="7" name="Imagen 6">
          <a:hlinkClick xmlns:r="http://schemas.openxmlformats.org/officeDocument/2006/relationships" r:id="rId3"/>
          <a:extLst>
            <a:ext uri="{FF2B5EF4-FFF2-40B4-BE49-F238E27FC236}">
              <a16:creationId xmlns:a16="http://schemas.microsoft.com/office/drawing/2014/main" id="{1FE95612-070F-4391-8213-FEABE8A71199}"/>
            </a:ext>
          </a:extLst>
        </xdr:cNvPr>
        <xdr:cNvPicPr>
          <a:picLocks noChangeAspect="1"/>
        </xdr:cNvPicPr>
      </xdr:nvPicPr>
      <xdr:blipFill>
        <a:blip xmlns:r="http://schemas.openxmlformats.org/officeDocument/2006/relationships" r:embed="rId4"/>
        <a:stretch>
          <a:fillRect/>
        </a:stretch>
      </xdr:blipFill>
      <xdr:spPr>
        <a:xfrm>
          <a:off x="7075435" y="0"/>
          <a:ext cx="738271" cy="518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899275</xdr:colOff>
      <xdr:row>37</xdr:row>
      <xdr:rowOff>141514</xdr:rowOff>
    </xdr:from>
    <xdr:to>
      <xdr:col>6</xdr:col>
      <xdr:colOff>792480</xdr:colOff>
      <xdr:row>50</xdr:row>
      <xdr:rowOff>78441</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332815</xdr:colOff>
      <xdr:row>37</xdr:row>
      <xdr:rowOff>108856</xdr:rowOff>
    </xdr:from>
    <xdr:to>
      <xdr:col>3</xdr:col>
      <xdr:colOff>717176</xdr:colOff>
      <xdr:row>50</xdr:row>
      <xdr:rowOff>67234</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35720</xdr:colOff>
      <xdr:row>1</xdr:row>
      <xdr:rowOff>130969</xdr:rowOff>
    </xdr:from>
    <xdr:to>
      <xdr:col>1</xdr:col>
      <xdr:colOff>904875</xdr:colOff>
      <xdr:row>2</xdr:row>
      <xdr:rowOff>-1</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35720" y="345282"/>
          <a:ext cx="1190624" cy="2976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latin typeface="Century Gothic" panose="020B0502020202020204" pitchFamily="34" charset="0"/>
            </a:rPr>
            <a:t>Regresar Ficha</a:t>
          </a:r>
        </a:p>
        <a:p>
          <a:pPr algn="ctr"/>
          <a:endParaRPr lang="es-ES" sz="1100" b="1">
            <a:latin typeface="Century Gothic" panose="020B0502020202020204" pitchFamily="34" charset="0"/>
          </a:endParaRPr>
        </a:p>
      </xdr:txBody>
    </xdr:sp>
    <xdr:clientData/>
  </xdr:twoCellAnchor>
  <xdr:twoCellAnchor>
    <xdr:from>
      <xdr:col>5</xdr:col>
      <xdr:colOff>285750</xdr:colOff>
      <xdr:row>29</xdr:row>
      <xdr:rowOff>190500</xdr:rowOff>
    </xdr:from>
    <xdr:to>
      <xdr:col>6</xdr:col>
      <xdr:colOff>1416842</xdr:colOff>
      <xdr:row>30</xdr:row>
      <xdr:rowOff>250032</xdr:rowOff>
    </xdr:to>
    <xdr:sp macro="" textlink="">
      <xdr:nvSpPr>
        <xdr:cNvPr id="8" name="Rectángulo 7">
          <a:extLst>
            <a:ext uri="{FF2B5EF4-FFF2-40B4-BE49-F238E27FC236}">
              <a16:creationId xmlns:a16="http://schemas.microsoft.com/office/drawing/2014/main" id="{00000000-0008-0000-0800-000008000000}"/>
            </a:ext>
          </a:extLst>
        </xdr:cNvPr>
        <xdr:cNvSpPr/>
      </xdr:nvSpPr>
      <xdr:spPr>
        <a:xfrm>
          <a:off x="10334625" y="7786688"/>
          <a:ext cx="2202655" cy="27384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ES" sz="1000" b="1">
              <a:latin typeface="Century Gothic" panose="020B0502020202020204" pitchFamily="34" charset="0"/>
            </a:rPr>
            <a:t>Cambiar Opciones de Pregunta</a:t>
          </a:r>
        </a:p>
        <a:p>
          <a:pPr algn="ctr"/>
          <a:endParaRPr lang="es-ES" sz="1000" b="1">
            <a:latin typeface="Century Gothic" panose="020B0502020202020204" pitchFamily="34" charset="0"/>
          </a:endParaRPr>
        </a:p>
      </xdr:txBody>
    </xdr:sp>
    <xdr:clientData/>
  </xdr:twoCellAnchor>
  <xdr:twoCellAnchor editAs="oneCell">
    <xdr:from>
      <xdr:col>1</xdr:col>
      <xdr:colOff>2024063</xdr:colOff>
      <xdr:row>0</xdr:row>
      <xdr:rowOff>209949</xdr:rowOff>
    </xdr:from>
    <xdr:to>
      <xdr:col>5</xdr:col>
      <xdr:colOff>59531</xdr:colOff>
      <xdr:row>2</xdr:row>
      <xdr:rowOff>2381</xdr:rowOff>
    </xdr:to>
    <xdr:pic>
      <xdr:nvPicPr>
        <xdr:cNvPr id="9" name="Imagen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5532" y="209949"/>
          <a:ext cx="7762874" cy="43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1081766</xdr:colOff>
      <xdr:row>57</xdr:row>
      <xdr:rowOff>47625</xdr:rowOff>
    </xdr:from>
    <xdr:to>
      <xdr:col>5</xdr:col>
      <xdr:colOff>678106</xdr:colOff>
      <xdr:row>62</xdr:row>
      <xdr:rowOff>109537</xdr:rowOff>
    </xdr:to>
    <xdr:pic>
      <xdr:nvPicPr>
        <xdr:cNvPr id="10" name="Imagen 1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3235" y="14013656"/>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583406</xdr:colOff>
      <xdr:row>0</xdr:row>
      <xdr:rowOff>0</xdr:rowOff>
    </xdr:from>
    <xdr:to>
      <xdr:col>7</xdr:col>
      <xdr:colOff>67935</xdr:colOff>
      <xdr:row>2</xdr:row>
      <xdr:rowOff>6939</xdr:rowOff>
    </xdr:to>
    <xdr:pic>
      <xdr:nvPicPr>
        <xdr:cNvPr id="12" name="Imagen 11">
          <a:hlinkClick xmlns:r="http://schemas.openxmlformats.org/officeDocument/2006/relationships" r:id="rId3"/>
          <a:extLst>
            <a:ext uri="{FF2B5EF4-FFF2-40B4-BE49-F238E27FC236}">
              <a16:creationId xmlns:a16="http://schemas.microsoft.com/office/drawing/2014/main" id="{C3318937-A93A-4CBF-B88D-937A507DDDA7}"/>
            </a:ext>
          </a:extLst>
        </xdr:cNvPr>
        <xdr:cNvPicPr>
          <a:picLocks noChangeAspect="1"/>
        </xdr:cNvPicPr>
      </xdr:nvPicPr>
      <xdr:blipFill>
        <a:blip xmlns:r="http://schemas.openxmlformats.org/officeDocument/2006/relationships" r:embed="rId6"/>
        <a:stretch>
          <a:fillRect/>
        </a:stretch>
      </xdr:blipFill>
      <xdr:spPr>
        <a:xfrm>
          <a:off x="11703844" y="0"/>
          <a:ext cx="925185" cy="6498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3206750</xdr:colOff>
      <xdr:row>0</xdr:row>
      <xdr:rowOff>476251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355417"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216203</xdr:rowOff>
    </xdr:from>
    <xdr:to>
      <xdr:col>1</xdr:col>
      <xdr:colOff>4106333</xdr:colOff>
      <xdr:row>25</xdr:row>
      <xdr:rowOff>73631</xdr:rowOff>
    </xdr:to>
    <xdr:pic>
      <xdr:nvPicPr>
        <xdr:cNvPr id="6" name="Imagen 19">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42882"/>
          <a:ext cx="8256512" cy="1095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3415392</xdr:colOff>
      <xdr:row>0</xdr:row>
      <xdr:rowOff>0</xdr:rowOff>
    </xdr:from>
    <xdr:to>
      <xdr:col>2</xdr:col>
      <xdr:colOff>3485</xdr:colOff>
      <xdr:row>0</xdr:row>
      <xdr:rowOff>518583</xdr:rowOff>
    </xdr:to>
    <xdr:pic>
      <xdr:nvPicPr>
        <xdr:cNvPr id="8" name="Imagen 7">
          <a:hlinkClick xmlns:r="http://schemas.openxmlformats.org/officeDocument/2006/relationships" r:id="rId3"/>
          <a:extLst>
            <a:ext uri="{FF2B5EF4-FFF2-40B4-BE49-F238E27FC236}">
              <a16:creationId xmlns:a16="http://schemas.microsoft.com/office/drawing/2014/main" id="{FFD4EAB9-E05F-4233-A3B7-2C00D2A1197F}"/>
            </a:ext>
          </a:extLst>
        </xdr:cNvPr>
        <xdr:cNvPicPr>
          <a:picLocks noChangeAspect="1"/>
        </xdr:cNvPicPr>
      </xdr:nvPicPr>
      <xdr:blipFill>
        <a:blip xmlns:r="http://schemas.openxmlformats.org/officeDocument/2006/relationships" r:embed="rId4"/>
        <a:stretch>
          <a:fillRect/>
        </a:stretch>
      </xdr:blipFill>
      <xdr:spPr>
        <a:xfrm>
          <a:off x="7565571" y="0"/>
          <a:ext cx="738271" cy="518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935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7</xdr:col>
      <xdr:colOff>556683</xdr:colOff>
      <xdr:row>0</xdr:row>
      <xdr:rowOff>555096</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775948" cy="555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212274</xdr:rowOff>
    </xdr:from>
    <xdr:to>
      <xdr:col>8</xdr:col>
      <xdr:colOff>142874</xdr:colOff>
      <xdr:row>39</xdr:row>
      <xdr:rowOff>337079</xdr:rowOff>
    </xdr:to>
    <xdr:pic>
      <xdr:nvPicPr>
        <xdr:cNvPr id="7" name="Imagen 19">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618962"/>
          <a:ext cx="7619999" cy="934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515470</xdr:colOff>
      <xdr:row>0</xdr:row>
      <xdr:rowOff>0</xdr:rowOff>
    </xdr:from>
    <xdr:to>
      <xdr:col>8</xdr:col>
      <xdr:colOff>9888</xdr:colOff>
      <xdr:row>0</xdr:row>
      <xdr:rowOff>518583</xdr:rowOff>
    </xdr:to>
    <xdr:pic>
      <xdr:nvPicPr>
        <xdr:cNvPr id="9" name="Imagen 8">
          <a:hlinkClick xmlns:r="http://schemas.openxmlformats.org/officeDocument/2006/relationships" r:id="rId4"/>
          <a:extLst>
            <a:ext uri="{FF2B5EF4-FFF2-40B4-BE49-F238E27FC236}">
              <a16:creationId xmlns:a16="http://schemas.microsoft.com/office/drawing/2014/main" id="{BBD67A1D-D0ED-42D4-9ABD-1002C760F4AB}"/>
            </a:ext>
          </a:extLst>
        </xdr:cNvPr>
        <xdr:cNvPicPr>
          <a:picLocks noChangeAspect="1"/>
        </xdr:cNvPicPr>
      </xdr:nvPicPr>
      <xdr:blipFill>
        <a:blip xmlns:r="http://schemas.openxmlformats.org/officeDocument/2006/relationships" r:embed="rId5"/>
        <a:stretch>
          <a:fillRect/>
        </a:stretch>
      </xdr:blipFill>
      <xdr:spPr>
        <a:xfrm>
          <a:off x="6734735" y="0"/>
          <a:ext cx="738271" cy="518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935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7</xdr:col>
      <xdr:colOff>556683</xdr:colOff>
      <xdr:row>0</xdr:row>
      <xdr:rowOff>552450</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63499</xdr:rowOff>
    </xdr:from>
    <xdr:to>
      <xdr:col>7</xdr:col>
      <xdr:colOff>1090083</xdr:colOff>
      <xdr:row>36</xdr:row>
      <xdr:rowOff>66114</xdr:rowOff>
    </xdr:to>
    <xdr:pic>
      <xdr:nvPicPr>
        <xdr:cNvPr id="6" name="Imagen 19">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281832"/>
          <a:ext cx="7334250" cy="891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497417</xdr:colOff>
      <xdr:row>0</xdr:row>
      <xdr:rowOff>0</xdr:rowOff>
    </xdr:from>
    <xdr:to>
      <xdr:col>7</xdr:col>
      <xdr:colOff>1235688</xdr:colOff>
      <xdr:row>0</xdr:row>
      <xdr:rowOff>518583</xdr:rowOff>
    </xdr:to>
    <xdr:pic>
      <xdr:nvPicPr>
        <xdr:cNvPr id="8" name="Imagen 7">
          <a:hlinkClick xmlns:r="http://schemas.openxmlformats.org/officeDocument/2006/relationships" r:id="rId4"/>
          <a:extLst>
            <a:ext uri="{FF2B5EF4-FFF2-40B4-BE49-F238E27FC236}">
              <a16:creationId xmlns:a16="http://schemas.microsoft.com/office/drawing/2014/main" id="{FAD717F0-00F3-462C-BCE4-3998D5172273}"/>
            </a:ext>
          </a:extLst>
        </xdr:cNvPr>
        <xdr:cNvPicPr>
          <a:picLocks noChangeAspect="1"/>
        </xdr:cNvPicPr>
      </xdr:nvPicPr>
      <xdr:blipFill>
        <a:blip xmlns:r="http://schemas.openxmlformats.org/officeDocument/2006/relationships" r:embed="rId5"/>
        <a:stretch>
          <a:fillRect/>
        </a:stretch>
      </xdr:blipFill>
      <xdr:spPr>
        <a:xfrm>
          <a:off x="6741584" y="0"/>
          <a:ext cx="738271" cy="518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139701</xdr:colOff>
      <xdr:row>1</xdr:row>
      <xdr:rowOff>28574</xdr:rowOff>
    </xdr:from>
    <xdr:to>
      <xdr:col>7</xdr:col>
      <xdr:colOff>176213</xdr:colOff>
      <xdr:row>2</xdr:row>
      <xdr:rowOff>188118</xdr:rowOff>
    </xdr:to>
    <xdr:grpSp>
      <xdr:nvGrpSpPr>
        <xdr:cNvPr id="2" name="Grupo 1">
          <a:extLst>
            <a:ext uri="{FF2B5EF4-FFF2-40B4-BE49-F238E27FC236}">
              <a16:creationId xmlns:a16="http://schemas.microsoft.com/office/drawing/2014/main" id="{00000000-0008-0000-0C00-000002000000}"/>
            </a:ext>
          </a:extLst>
        </xdr:cNvPr>
        <xdr:cNvGrpSpPr/>
      </xdr:nvGrpSpPr>
      <xdr:grpSpPr>
        <a:xfrm>
          <a:off x="5877113" y="667309"/>
          <a:ext cx="1078659" cy="372456"/>
          <a:chOff x="5476876" y="257174"/>
          <a:chExt cx="1059656" cy="350044"/>
        </a:xfrm>
      </xdr:grpSpPr>
      <xdr:grpSp>
        <xdr:nvGrpSpPr>
          <xdr:cNvPr id="3" name="Grupo 2">
            <a:extLst>
              <a:ext uri="{FF2B5EF4-FFF2-40B4-BE49-F238E27FC236}">
                <a16:creationId xmlns:a16="http://schemas.microsoft.com/office/drawing/2014/main" id="{00000000-0008-0000-0C00-000003000000}"/>
              </a:ext>
            </a:extLst>
          </xdr:cNvPr>
          <xdr:cNvGrpSpPr/>
        </xdr:nvGrpSpPr>
        <xdr:grpSpPr>
          <a:xfrm>
            <a:off x="5476876" y="257174"/>
            <a:ext cx="416380" cy="338138"/>
            <a:chOff x="4583906" y="150018"/>
            <a:chExt cx="416380" cy="332740"/>
          </a:xfrm>
        </xdr:grpSpPr>
        <xdr:pic>
          <xdr:nvPicPr>
            <xdr:cNvPr id="5" name="Imagen 4" descr="Resultado de imagen para niñas y niños png BLANCO Y NEGRO">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9632" y="150018"/>
              <a:ext cx="330654" cy="332739"/>
            </a:xfrm>
            <a:prstGeom prst="rect">
              <a:avLst/>
            </a:prstGeom>
            <a:noFill/>
            <a:ln>
              <a:noFill/>
            </a:ln>
          </xdr:spPr>
        </xdr:pic>
        <xdr:pic>
          <xdr:nvPicPr>
            <xdr:cNvPr id="6" name="Imagen 5" descr="Imagen relacionada">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3906" y="235743"/>
              <a:ext cx="190500" cy="247015"/>
            </a:xfrm>
            <a:prstGeom prst="rect">
              <a:avLst/>
            </a:prstGeom>
            <a:noFill/>
            <a:ln>
              <a:noFill/>
            </a:ln>
          </xdr:spPr>
        </xdr:pic>
      </xdr:grpSp>
      <xdr:pic>
        <xdr:nvPicPr>
          <xdr:cNvPr id="4" name="Imagen 3" descr="Resultado de imagen para ADOLESCENTES png BLANCO Y NEGRO">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7464" y="285749"/>
            <a:ext cx="699068" cy="321469"/>
          </a:xfrm>
          <a:prstGeom prst="rect">
            <a:avLst/>
          </a:prstGeom>
          <a:noFill/>
          <a:ln>
            <a:noFill/>
          </a:ln>
        </xdr:spPr>
      </xdr:pic>
    </xdr:grpSp>
    <xdr:clientData/>
  </xdr:twoCellAnchor>
  <xdr:twoCellAnchor>
    <xdr:from>
      <xdr:col>13</xdr:col>
      <xdr:colOff>604872</xdr:colOff>
      <xdr:row>19</xdr:row>
      <xdr:rowOff>147219</xdr:rowOff>
    </xdr:from>
    <xdr:to>
      <xdr:col>21</xdr:col>
      <xdr:colOff>168727</xdr:colOff>
      <xdr:row>36</xdr:row>
      <xdr:rowOff>1776</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620826</xdr:colOff>
      <xdr:row>9</xdr:row>
      <xdr:rowOff>76200</xdr:rowOff>
    </xdr:from>
    <xdr:to>
      <xdr:col>19</xdr:col>
      <xdr:colOff>598716</xdr:colOff>
      <xdr:row>19</xdr:row>
      <xdr:rowOff>0</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631371</xdr:colOff>
      <xdr:row>1</xdr:row>
      <xdr:rowOff>43543</xdr:rowOff>
    </xdr:from>
    <xdr:to>
      <xdr:col>19</xdr:col>
      <xdr:colOff>539488</xdr:colOff>
      <xdr:row>8</xdr:row>
      <xdr:rowOff>98463</xdr:rowOff>
    </xdr:to>
    <xdr:graphicFrame macro="">
      <xdr:nvGraphicFramePr>
        <xdr:cNvPr id="10" name="Gráfico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620484</xdr:colOff>
      <xdr:row>36</xdr:row>
      <xdr:rowOff>21772</xdr:rowOff>
    </xdr:from>
    <xdr:to>
      <xdr:col>21</xdr:col>
      <xdr:colOff>489857</xdr:colOff>
      <xdr:row>44</xdr:row>
      <xdr:rowOff>272144</xdr:rowOff>
    </xdr:to>
    <xdr:graphicFrame macro="">
      <xdr:nvGraphicFramePr>
        <xdr:cNvPr id="11" name="Gráfico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600415</xdr:colOff>
      <xdr:row>45</xdr:row>
      <xdr:rowOff>9979</xdr:rowOff>
    </xdr:from>
    <xdr:to>
      <xdr:col>26</xdr:col>
      <xdr:colOff>756557</xdr:colOff>
      <xdr:row>80</xdr:row>
      <xdr:rowOff>24493</xdr:rowOff>
    </xdr:to>
    <xdr:graphicFrame macro="">
      <xdr:nvGraphicFramePr>
        <xdr:cNvPr id="12" name="Gráfico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2196352</xdr:colOff>
      <xdr:row>0</xdr:row>
      <xdr:rowOff>0</xdr:rowOff>
    </xdr:from>
    <xdr:to>
      <xdr:col>11</xdr:col>
      <xdr:colOff>928757</xdr:colOff>
      <xdr:row>0</xdr:row>
      <xdr:rowOff>470646</xdr:rowOff>
    </xdr:to>
    <xdr:pic>
      <xdr:nvPicPr>
        <xdr:cNvPr id="13" name="Imagen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78205" y="0"/>
          <a:ext cx="8391876" cy="470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2061883</xdr:colOff>
      <xdr:row>64</xdr:row>
      <xdr:rowOff>100853</xdr:rowOff>
    </xdr:from>
    <xdr:to>
      <xdr:col>12</xdr:col>
      <xdr:colOff>684011</xdr:colOff>
      <xdr:row>69</xdr:row>
      <xdr:rowOff>169769</xdr:rowOff>
    </xdr:to>
    <xdr:pic>
      <xdr:nvPicPr>
        <xdr:cNvPr id="14" name="Imagen 19">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43736" y="15598588"/>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336176</xdr:colOff>
      <xdr:row>0</xdr:row>
      <xdr:rowOff>573447</xdr:rowOff>
    </xdr:to>
    <xdr:pic>
      <xdr:nvPicPr>
        <xdr:cNvPr id="15" name="Imagen 14">
          <a:hlinkClick xmlns:r="http://schemas.openxmlformats.org/officeDocument/2006/relationships" r:id="rId11"/>
          <a:extLst>
            <a:ext uri="{FF2B5EF4-FFF2-40B4-BE49-F238E27FC236}">
              <a16:creationId xmlns:a16="http://schemas.microsoft.com/office/drawing/2014/main" id="{50443A65-A3CE-47A4-8BDB-F14975579706}"/>
            </a:ext>
          </a:extLst>
        </xdr:cNvPr>
        <xdr:cNvPicPr>
          <a:picLocks noChangeAspect="1"/>
        </xdr:cNvPicPr>
      </xdr:nvPicPr>
      <xdr:blipFill>
        <a:blip xmlns:r="http://schemas.openxmlformats.org/officeDocument/2006/relationships" r:embed="rId12"/>
        <a:stretch>
          <a:fillRect/>
        </a:stretch>
      </xdr:blipFill>
      <xdr:spPr>
        <a:xfrm>
          <a:off x="0" y="0"/>
          <a:ext cx="818029" cy="573447"/>
        </a:xfrm>
        <a:prstGeom prst="rect">
          <a:avLst/>
        </a:prstGeom>
      </xdr:spPr>
    </xdr:pic>
    <xdr:clientData/>
  </xdr:twoCellAnchor>
  <xdr:twoCellAnchor editAs="oneCell">
    <xdr:from>
      <xdr:col>12</xdr:col>
      <xdr:colOff>137272</xdr:colOff>
      <xdr:row>0</xdr:row>
      <xdr:rowOff>0</xdr:rowOff>
    </xdr:from>
    <xdr:to>
      <xdr:col>12</xdr:col>
      <xdr:colOff>953648</xdr:colOff>
      <xdr:row>0</xdr:row>
      <xdr:rowOff>573446</xdr:rowOff>
    </xdr:to>
    <xdr:pic>
      <xdr:nvPicPr>
        <xdr:cNvPr id="16" name="Imagen 15">
          <a:hlinkClick xmlns:r="http://schemas.openxmlformats.org/officeDocument/2006/relationships" r:id="rId13"/>
          <a:extLst>
            <a:ext uri="{FF2B5EF4-FFF2-40B4-BE49-F238E27FC236}">
              <a16:creationId xmlns:a16="http://schemas.microsoft.com/office/drawing/2014/main" id="{D6DFD9D9-C6CB-4E0D-ADE6-230E8211C66A}"/>
            </a:ext>
          </a:extLst>
        </xdr:cNvPr>
        <xdr:cNvPicPr>
          <a:picLocks noChangeAspect="1"/>
        </xdr:cNvPicPr>
      </xdr:nvPicPr>
      <xdr:blipFill>
        <a:blip xmlns:r="http://schemas.openxmlformats.org/officeDocument/2006/relationships" r:embed="rId14"/>
        <a:stretch>
          <a:fillRect/>
        </a:stretch>
      </xdr:blipFill>
      <xdr:spPr>
        <a:xfrm>
          <a:off x="11320743" y="0"/>
          <a:ext cx="816376" cy="5734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719667</xdr:colOff>
      <xdr:row>2</xdr:row>
      <xdr:rowOff>42333</xdr:rowOff>
    </xdr:from>
    <xdr:to>
      <xdr:col>6</xdr:col>
      <xdr:colOff>315912</xdr:colOff>
      <xdr:row>2</xdr:row>
      <xdr:rowOff>379677</xdr:rowOff>
    </xdr:to>
    <xdr:grpSp>
      <xdr:nvGrpSpPr>
        <xdr:cNvPr id="4" name="Grupo 3">
          <a:extLst>
            <a:ext uri="{FF2B5EF4-FFF2-40B4-BE49-F238E27FC236}">
              <a16:creationId xmlns:a16="http://schemas.microsoft.com/office/drawing/2014/main" id="{00000000-0008-0000-0D00-000004000000}"/>
            </a:ext>
          </a:extLst>
        </xdr:cNvPr>
        <xdr:cNvGrpSpPr/>
      </xdr:nvGrpSpPr>
      <xdr:grpSpPr>
        <a:xfrm>
          <a:off x="5058834" y="1037166"/>
          <a:ext cx="1056745" cy="337344"/>
          <a:chOff x="5476876" y="257174"/>
          <a:chExt cx="1059656" cy="350044"/>
        </a:xfrm>
      </xdr:grpSpPr>
      <xdr:grpSp>
        <xdr:nvGrpSpPr>
          <xdr:cNvPr id="5" name="Grupo 4">
            <a:extLst>
              <a:ext uri="{FF2B5EF4-FFF2-40B4-BE49-F238E27FC236}">
                <a16:creationId xmlns:a16="http://schemas.microsoft.com/office/drawing/2014/main" id="{00000000-0008-0000-0D00-000005000000}"/>
              </a:ext>
            </a:extLst>
          </xdr:cNvPr>
          <xdr:cNvGrpSpPr/>
        </xdr:nvGrpSpPr>
        <xdr:grpSpPr>
          <a:xfrm>
            <a:off x="5476876" y="257174"/>
            <a:ext cx="416380" cy="338138"/>
            <a:chOff x="4583906" y="150018"/>
            <a:chExt cx="416380" cy="332740"/>
          </a:xfrm>
        </xdr:grpSpPr>
        <xdr:pic>
          <xdr:nvPicPr>
            <xdr:cNvPr id="7" name="Imagen 6" descr="Resultado de imagen para niñas y niños png BLANCO Y NEGRO">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9632" y="150018"/>
              <a:ext cx="330654" cy="332739"/>
            </a:xfrm>
            <a:prstGeom prst="rect">
              <a:avLst/>
            </a:prstGeom>
            <a:noFill/>
            <a:ln>
              <a:noFill/>
            </a:ln>
          </xdr:spPr>
        </xdr:pic>
        <xdr:pic>
          <xdr:nvPicPr>
            <xdr:cNvPr id="8" name="Imagen 7" descr="Imagen relacionada">
              <a:extLst>
                <a:ext uri="{FF2B5EF4-FFF2-40B4-BE49-F238E27FC236}">
                  <a16:creationId xmlns:a16="http://schemas.microsoft.com/office/drawing/2014/main" id="{00000000-0008-0000-0D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3906" y="235743"/>
              <a:ext cx="190500" cy="247015"/>
            </a:xfrm>
            <a:prstGeom prst="rect">
              <a:avLst/>
            </a:prstGeom>
            <a:noFill/>
            <a:ln>
              <a:noFill/>
            </a:ln>
          </xdr:spPr>
        </xdr:pic>
      </xdr:grpSp>
      <xdr:pic>
        <xdr:nvPicPr>
          <xdr:cNvPr id="6" name="Imagen 5" descr="Resultado de imagen para ADOLESCENTES png BLANCO Y NEGRO">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7464" y="285749"/>
            <a:ext cx="699068" cy="321469"/>
          </a:xfrm>
          <a:prstGeom prst="rect">
            <a:avLst/>
          </a:prstGeom>
          <a:noFill/>
          <a:ln>
            <a:noFill/>
          </a:ln>
        </xdr:spPr>
      </xdr:pic>
    </xdr:grpSp>
    <xdr:clientData/>
  </xdr:twoCellAnchor>
  <xdr:twoCellAnchor editAs="oneCell">
    <xdr:from>
      <xdr:col>1</xdr:col>
      <xdr:colOff>896469</xdr:colOff>
      <xdr:row>0</xdr:row>
      <xdr:rowOff>0</xdr:rowOff>
    </xdr:from>
    <xdr:to>
      <xdr:col>11</xdr:col>
      <xdr:colOff>993708</xdr:colOff>
      <xdr:row>0</xdr:row>
      <xdr:rowOff>550332</xdr:rowOff>
    </xdr:to>
    <xdr:pic>
      <xdr:nvPicPr>
        <xdr:cNvPr id="9" name="Imagen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8052" y="0"/>
          <a:ext cx="9812739" cy="550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984251</xdr:colOff>
      <xdr:row>58</xdr:row>
      <xdr:rowOff>42334</xdr:rowOff>
    </xdr:from>
    <xdr:to>
      <xdr:col>11</xdr:col>
      <xdr:colOff>592497</xdr:colOff>
      <xdr:row>63</xdr:row>
      <xdr:rowOff>117475</xdr:rowOff>
    </xdr:to>
    <xdr:pic>
      <xdr:nvPicPr>
        <xdr:cNvPr id="11" name="Imagen 19">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5834" y="22214417"/>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374142</xdr:colOff>
      <xdr:row>0</xdr:row>
      <xdr:rowOff>536782</xdr:rowOff>
    </xdr:to>
    <xdr:pic>
      <xdr:nvPicPr>
        <xdr:cNvPr id="10" name="Imagen 9">
          <a:hlinkClick xmlns:r="http://schemas.openxmlformats.org/officeDocument/2006/relationships" r:id="rId6"/>
          <a:extLst>
            <a:ext uri="{FF2B5EF4-FFF2-40B4-BE49-F238E27FC236}">
              <a16:creationId xmlns:a16="http://schemas.microsoft.com/office/drawing/2014/main" id="{75AEB159-3235-4B69-BD88-EC1D4D02A3CF}"/>
            </a:ext>
          </a:extLst>
        </xdr:cNvPr>
        <xdr:cNvPicPr>
          <a:picLocks noChangeAspect="1"/>
        </xdr:cNvPicPr>
      </xdr:nvPicPr>
      <xdr:blipFill>
        <a:blip xmlns:r="http://schemas.openxmlformats.org/officeDocument/2006/relationships" r:embed="rId7"/>
        <a:stretch>
          <a:fillRect/>
        </a:stretch>
      </xdr:blipFill>
      <xdr:spPr>
        <a:xfrm>
          <a:off x="0" y="1"/>
          <a:ext cx="765725" cy="536781"/>
        </a:xfrm>
        <a:prstGeom prst="rect">
          <a:avLst/>
        </a:prstGeom>
      </xdr:spPr>
    </xdr:pic>
    <xdr:clientData/>
  </xdr:twoCellAnchor>
  <xdr:twoCellAnchor editAs="oneCell">
    <xdr:from>
      <xdr:col>12</xdr:col>
      <xdr:colOff>18988</xdr:colOff>
      <xdr:row>0</xdr:row>
      <xdr:rowOff>0</xdr:rowOff>
    </xdr:from>
    <xdr:to>
      <xdr:col>12</xdr:col>
      <xdr:colOff>783166</xdr:colOff>
      <xdr:row>0</xdr:row>
      <xdr:rowOff>536781</xdr:rowOff>
    </xdr:to>
    <xdr:pic>
      <xdr:nvPicPr>
        <xdr:cNvPr id="12" name="Imagen 11">
          <a:hlinkClick xmlns:r="http://schemas.openxmlformats.org/officeDocument/2006/relationships" r:id="rId8"/>
          <a:extLst>
            <a:ext uri="{FF2B5EF4-FFF2-40B4-BE49-F238E27FC236}">
              <a16:creationId xmlns:a16="http://schemas.microsoft.com/office/drawing/2014/main" id="{1E464D6B-A8CD-4025-BE0E-155018344A29}"/>
            </a:ext>
          </a:extLst>
        </xdr:cNvPr>
        <xdr:cNvPicPr>
          <a:picLocks noChangeAspect="1"/>
        </xdr:cNvPicPr>
      </xdr:nvPicPr>
      <xdr:blipFill>
        <a:blip xmlns:r="http://schemas.openxmlformats.org/officeDocument/2006/relationships" r:embed="rId9"/>
        <a:stretch>
          <a:fillRect/>
        </a:stretch>
      </xdr:blipFill>
      <xdr:spPr>
        <a:xfrm>
          <a:off x="11142071" y="0"/>
          <a:ext cx="764178" cy="536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1057</xdr:colOff>
      <xdr:row>36</xdr:row>
      <xdr:rowOff>594</xdr:rowOff>
    </xdr:to>
    <xdr:pic>
      <xdr:nvPicPr>
        <xdr:cNvPr id="2" name="Imagen 1">
          <a:extLst>
            <a:ext uri="{FF2B5EF4-FFF2-40B4-BE49-F238E27FC236}">
              <a16:creationId xmlns:a16="http://schemas.microsoft.com/office/drawing/2014/main" id="{3AA29B32-06FF-4B0D-98AC-14CDE647228A}"/>
            </a:ext>
          </a:extLst>
        </xdr:cNvPr>
        <xdr:cNvPicPr>
          <a:picLocks noChangeAspect="1"/>
        </xdr:cNvPicPr>
      </xdr:nvPicPr>
      <xdr:blipFill>
        <a:blip xmlns:r="http://schemas.openxmlformats.org/officeDocument/2006/relationships" r:embed="rId1"/>
        <a:stretch>
          <a:fillRect/>
        </a:stretch>
      </xdr:blipFill>
      <xdr:spPr>
        <a:xfrm>
          <a:off x="0" y="0"/>
          <a:ext cx="12193057" cy="6858594"/>
        </a:xfrm>
        <a:prstGeom prst="rect">
          <a:avLst/>
        </a:prstGeom>
      </xdr:spPr>
    </xdr:pic>
    <xdr:clientData/>
  </xdr:twoCellAnchor>
  <xdr:twoCellAnchor editAs="oneCell">
    <xdr:from>
      <xdr:col>0</xdr:col>
      <xdr:colOff>352425</xdr:colOff>
      <xdr:row>0</xdr:row>
      <xdr:rowOff>133350</xdr:rowOff>
    </xdr:from>
    <xdr:to>
      <xdr:col>4</xdr:col>
      <xdr:colOff>358786</xdr:colOff>
      <xdr:row>6</xdr:row>
      <xdr:rowOff>57242</xdr:rowOff>
    </xdr:to>
    <xdr:pic>
      <xdr:nvPicPr>
        <xdr:cNvPr id="59" name="Imagen 58">
          <a:extLst>
            <a:ext uri="{FF2B5EF4-FFF2-40B4-BE49-F238E27FC236}">
              <a16:creationId xmlns:a16="http://schemas.microsoft.com/office/drawing/2014/main" id="{0E3B5BF5-0F9A-47B0-9D75-DDCB7791FBC6}"/>
            </a:ext>
          </a:extLst>
        </xdr:cNvPr>
        <xdr:cNvPicPr>
          <a:picLocks noChangeAspect="1"/>
        </xdr:cNvPicPr>
      </xdr:nvPicPr>
      <xdr:blipFill>
        <a:blip xmlns:r="http://schemas.openxmlformats.org/officeDocument/2006/relationships" r:embed="rId2"/>
        <a:stretch>
          <a:fillRect/>
        </a:stretch>
      </xdr:blipFill>
      <xdr:spPr>
        <a:xfrm>
          <a:off x="352425" y="133350"/>
          <a:ext cx="3054361" cy="1066892"/>
        </a:xfrm>
        <a:prstGeom prst="rect">
          <a:avLst/>
        </a:prstGeom>
      </xdr:spPr>
    </xdr:pic>
    <xdr:clientData/>
  </xdr:twoCellAnchor>
  <xdr:twoCellAnchor editAs="oneCell">
    <xdr:from>
      <xdr:col>14</xdr:col>
      <xdr:colOff>376521</xdr:colOff>
      <xdr:row>0</xdr:row>
      <xdr:rowOff>135064</xdr:rowOff>
    </xdr:from>
    <xdr:to>
      <xdr:col>15</xdr:col>
      <xdr:colOff>462950</xdr:colOff>
      <xdr:row>3</xdr:row>
      <xdr:rowOff>112059</xdr:rowOff>
    </xdr:to>
    <xdr:pic>
      <xdr:nvPicPr>
        <xdr:cNvPr id="60" name="Imagen 59">
          <a:hlinkClick xmlns:r="http://schemas.openxmlformats.org/officeDocument/2006/relationships" r:id="rId3"/>
          <a:extLst>
            <a:ext uri="{FF2B5EF4-FFF2-40B4-BE49-F238E27FC236}">
              <a16:creationId xmlns:a16="http://schemas.microsoft.com/office/drawing/2014/main" id="{F2504DB8-1A5D-43F7-BB75-0F37773385BF}"/>
            </a:ext>
          </a:extLst>
        </xdr:cNvPr>
        <xdr:cNvPicPr>
          <a:picLocks noChangeAspect="1"/>
        </xdr:cNvPicPr>
      </xdr:nvPicPr>
      <xdr:blipFill>
        <a:blip xmlns:r="http://schemas.openxmlformats.org/officeDocument/2006/relationships" r:embed="rId4"/>
        <a:stretch>
          <a:fillRect/>
        </a:stretch>
      </xdr:blipFill>
      <xdr:spPr>
        <a:xfrm>
          <a:off x="11044521" y="135064"/>
          <a:ext cx="848429" cy="548495"/>
        </a:xfrm>
        <a:prstGeom prst="rect">
          <a:avLst/>
        </a:prstGeom>
      </xdr:spPr>
    </xdr:pic>
    <xdr:clientData/>
  </xdr:twoCellAnchor>
  <xdr:twoCellAnchor>
    <xdr:from>
      <xdr:col>5</xdr:col>
      <xdr:colOff>174199</xdr:colOff>
      <xdr:row>0</xdr:row>
      <xdr:rowOff>133350</xdr:rowOff>
    </xdr:from>
    <xdr:to>
      <xdr:col>14</xdr:col>
      <xdr:colOff>196612</xdr:colOff>
      <xdr:row>30</xdr:row>
      <xdr:rowOff>54910</xdr:rowOff>
    </xdr:to>
    <xdr:sp macro="" textlink="">
      <xdr:nvSpPr>
        <xdr:cNvPr id="62" name="Rectángulo: una sola esquina cortada 61">
          <a:extLst>
            <a:ext uri="{FF2B5EF4-FFF2-40B4-BE49-F238E27FC236}">
              <a16:creationId xmlns:a16="http://schemas.microsoft.com/office/drawing/2014/main" id="{20EC0AFC-F0E5-49D7-B42A-38D96BEE83C2}"/>
            </a:ext>
          </a:extLst>
        </xdr:cNvPr>
        <xdr:cNvSpPr/>
      </xdr:nvSpPr>
      <xdr:spPr>
        <a:xfrm>
          <a:off x="3984199" y="133350"/>
          <a:ext cx="6880413" cy="5636560"/>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312965</xdr:colOff>
      <xdr:row>1</xdr:row>
      <xdr:rowOff>153762</xdr:rowOff>
    </xdr:from>
    <xdr:to>
      <xdr:col>14</xdr:col>
      <xdr:colOff>27023</xdr:colOff>
      <xdr:row>29</xdr:row>
      <xdr:rowOff>142031</xdr:rowOff>
    </xdr:to>
    <xdr:pic>
      <xdr:nvPicPr>
        <xdr:cNvPr id="78" name="Imagen 77">
          <a:extLst>
            <a:ext uri="{FF2B5EF4-FFF2-40B4-BE49-F238E27FC236}">
              <a16:creationId xmlns:a16="http://schemas.microsoft.com/office/drawing/2014/main" id="{3683F432-D591-4552-BB73-5E24EA5C188D}"/>
            </a:ext>
          </a:extLst>
        </xdr:cNvPr>
        <xdr:cNvPicPr>
          <a:picLocks noChangeAspect="1"/>
        </xdr:cNvPicPr>
      </xdr:nvPicPr>
      <xdr:blipFill>
        <a:blip xmlns:r="http://schemas.openxmlformats.org/officeDocument/2006/relationships" r:embed="rId5">
          <a:alphaModFix amt="70000"/>
        </a:blip>
        <a:stretch>
          <a:fillRect/>
        </a:stretch>
      </xdr:blipFill>
      <xdr:spPr>
        <a:xfrm>
          <a:off x="4122965" y="344262"/>
          <a:ext cx="6572058" cy="5322269"/>
        </a:xfrm>
        <a:prstGeom prst="rect">
          <a:avLst/>
        </a:prstGeom>
      </xdr:spPr>
    </xdr:pic>
    <xdr:clientData/>
  </xdr:twoCellAnchor>
  <xdr:twoCellAnchor>
    <xdr:from>
      <xdr:col>5</xdr:col>
      <xdr:colOff>505138</xdr:colOff>
      <xdr:row>3</xdr:row>
      <xdr:rowOff>31216</xdr:rowOff>
    </xdr:from>
    <xdr:to>
      <xdr:col>12</xdr:col>
      <xdr:colOff>748393</xdr:colOff>
      <xdr:row>6</xdr:row>
      <xdr:rowOff>47626</xdr:rowOff>
    </xdr:to>
    <xdr:sp macro="" textlink="">
      <xdr:nvSpPr>
        <xdr:cNvPr id="97" name="Rectángulo: una sola esquina cortada 96">
          <a:hlinkClick xmlns:r="http://schemas.openxmlformats.org/officeDocument/2006/relationships" r:id="rId6"/>
          <a:extLst>
            <a:ext uri="{FF2B5EF4-FFF2-40B4-BE49-F238E27FC236}">
              <a16:creationId xmlns:a16="http://schemas.microsoft.com/office/drawing/2014/main" id="{5C9B76D5-EDCF-41FB-816D-91894A0DC3B6}"/>
            </a:ext>
          </a:extLst>
        </xdr:cNvPr>
        <xdr:cNvSpPr/>
      </xdr:nvSpPr>
      <xdr:spPr>
        <a:xfrm>
          <a:off x="4315138" y="602716"/>
          <a:ext cx="5577255" cy="587910"/>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l"/>
          <a:r>
            <a:rPr lang="es-ES" sz="1400">
              <a:solidFill>
                <a:schemeClr val="bg1"/>
              </a:solidFill>
              <a:latin typeface="Baskerville Old Face" panose="02020602080505020303" pitchFamily="18" charset="0"/>
            </a:rPr>
            <a:t>1. Encuesta Nacional (Piloto) sobre Cuestiones Prioritarias para el Ejercicio del Derecho a la Salud de las Personas Adultas Mayores_CNII</a:t>
          </a:r>
        </a:p>
      </xdr:txBody>
    </xdr:sp>
    <xdr:clientData/>
  </xdr:twoCellAnchor>
  <xdr:twoCellAnchor>
    <xdr:from>
      <xdr:col>5</xdr:col>
      <xdr:colOff>515281</xdr:colOff>
      <xdr:row>5</xdr:row>
      <xdr:rowOff>171450</xdr:rowOff>
    </xdr:from>
    <xdr:to>
      <xdr:col>13</xdr:col>
      <xdr:colOff>489857</xdr:colOff>
      <xdr:row>8</xdr:row>
      <xdr:rowOff>177313</xdr:rowOff>
    </xdr:to>
    <xdr:sp macro="" textlink="">
      <xdr:nvSpPr>
        <xdr:cNvPr id="98" name="Rectángulo: una sola esquina cortada 97">
          <a:hlinkClick xmlns:r="http://schemas.openxmlformats.org/officeDocument/2006/relationships" r:id="rId7"/>
          <a:extLst>
            <a:ext uri="{FF2B5EF4-FFF2-40B4-BE49-F238E27FC236}">
              <a16:creationId xmlns:a16="http://schemas.microsoft.com/office/drawing/2014/main" id="{0276C6FA-F7D1-444A-A623-6B89C2EE6B1F}"/>
            </a:ext>
          </a:extLst>
        </xdr:cNvPr>
        <xdr:cNvSpPr/>
      </xdr:nvSpPr>
      <xdr:spPr>
        <a:xfrm>
          <a:off x="4325281" y="1123950"/>
          <a:ext cx="6070576" cy="577363"/>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l"/>
          <a:r>
            <a:rPr lang="es-ES" sz="1400">
              <a:solidFill>
                <a:schemeClr val="bg1"/>
              </a:solidFill>
              <a:latin typeface="Baskerville Old Face" panose="02020602080505020303" pitchFamily="18" charset="0"/>
            </a:rPr>
            <a:t>2. Ficha de la Encuesta Nacional De Empleo, Desempleo y Subempleo (ENEMDU)_INEC</a:t>
          </a:r>
        </a:p>
      </xdr:txBody>
    </xdr:sp>
    <xdr:clientData/>
  </xdr:twoCellAnchor>
  <xdr:twoCellAnchor>
    <xdr:from>
      <xdr:col>5</xdr:col>
      <xdr:colOff>518002</xdr:colOff>
      <xdr:row>8</xdr:row>
      <xdr:rowOff>152400</xdr:rowOff>
    </xdr:from>
    <xdr:to>
      <xdr:col>13</xdr:col>
      <xdr:colOff>557893</xdr:colOff>
      <xdr:row>11</xdr:row>
      <xdr:rowOff>50766</xdr:rowOff>
    </xdr:to>
    <xdr:sp macro="" textlink="">
      <xdr:nvSpPr>
        <xdr:cNvPr id="99" name="Rectángulo: una sola esquina cortada 98">
          <a:hlinkClick xmlns:r="http://schemas.openxmlformats.org/officeDocument/2006/relationships" r:id="rId8"/>
          <a:extLst>
            <a:ext uri="{FF2B5EF4-FFF2-40B4-BE49-F238E27FC236}">
              <a16:creationId xmlns:a16="http://schemas.microsoft.com/office/drawing/2014/main" id="{BED3617D-1DAD-4DC3-B152-959904435211}"/>
            </a:ext>
          </a:extLst>
        </xdr:cNvPr>
        <xdr:cNvSpPr/>
      </xdr:nvSpPr>
      <xdr:spPr>
        <a:xfrm>
          <a:off x="4328002" y="1676400"/>
          <a:ext cx="6135891" cy="469866"/>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l"/>
          <a:r>
            <a:rPr lang="es-ES" sz="1400">
              <a:solidFill>
                <a:schemeClr val="bg1"/>
              </a:solidFill>
              <a:latin typeface="Baskerville Old Face" panose="02020602080505020303" pitchFamily="18" charset="0"/>
            </a:rPr>
            <a:t>3. Ficha Técnica de Estadísticas Vitales, Nacimientos y Defunciones_INEC</a:t>
          </a:r>
        </a:p>
      </xdr:txBody>
    </xdr:sp>
    <xdr:clientData/>
  </xdr:twoCellAnchor>
  <xdr:twoCellAnchor>
    <xdr:from>
      <xdr:col>5</xdr:col>
      <xdr:colOff>520723</xdr:colOff>
      <xdr:row>11</xdr:row>
      <xdr:rowOff>47625</xdr:rowOff>
    </xdr:from>
    <xdr:to>
      <xdr:col>13</xdr:col>
      <xdr:colOff>571500</xdr:colOff>
      <xdr:row>13</xdr:row>
      <xdr:rowOff>72537</xdr:rowOff>
    </xdr:to>
    <xdr:sp macro="" textlink="">
      <xdr:nvSpPr>
        <xdr:cNvPr id="100" name="Rectángulo: una sola esquina cortada 99">
          <a:hlinkClick xmlns:r="http://schemas.openxmlformats.org/officeDocument/2006/relationships" r:id="rId9"/>
          <a:extLst>
            <a:ext uri="{FF2B5EF4-FFF2-40B4-BE49-F238E27FC236}">
              <a16:creationId xmlns:a16="http://schemas.microsoft.com/office/drawing/2014/main" id="{04EB4257-1FD2-420B-A82A-E668B7F81467}"/>
            </a:ext>
          </a:extLst>
        </xdr:cNvPr>
        <xdr:cNvSpPr/>
      </xdr:nvSpPr>
      <xdr:spPr>
        <a:xfrm>
          <a:off x="4330723" y="2143125"/>
          <a:ext cx="6146777" cy="40591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l"/>
          <a:r>
            <a:rPr lang="es-ES" sz="1400">
              <a:solidFill>
                <a:schemeClr val="bg1"/>
              </a:solidFill>
              <a:latin typeface="Baskerville Old Face" panose="02020602080505020303" pitchFamily="18" charset="0"/>
            </a:rPr>
            <a:t>4. Ficha Técnica INFOMIES_Ministerio de Inclusión Económica y Social</a:t>
          </a:r>
        </a:p>
      </xdr:txBody>
    </xdr:sp>
    <xdr:clientData/>
  </xdr:twoCellAnchor>
  <xdr:twoCellAnchor>
    <xdr:from>
      <xdr:col>0</xdr:col>
      <xdr:colOff>326571</xdr:colOff>
      <xdr:row>8</xdr:row>
      <xdr:rowOff>54432</xdr:rowOff>
    </xdr:from>
    <xdr:to>
      <xdr:col>4</xdr:col>
      <xdr:colOff>274617</xdr:colOff>
      <xdr:row>29</xdr:row>
      <xdr:rowOff>123706</xdr:rowOff>
    </xdr:to>
    <xdr:sp macro="" textlink="">
      <xdr:nvSpPr>
        <xdr:cNvPr id="105" name="Rectángulo: esquinas diagonales cortadas 104">
          <a:extLst>
            <a:ext uri="{FF2B5EF4-FFF2-40B4-BE49-F238E27FC236}">
              <a16:creationId xmlns:a16="http://schemas.microsoft.com/office/drawing/2014/main" id="{5E6AB9AC-A0B6-44EA-9B11-8FDDEA5D656E}"/>
            </a:ext>
          </a:extLst>
        </xdr:cNvPr>
        <xdr:cNvSpPr/>
      </xdr:nvSpPr>
      <xdr:spPr>
        <a:xfrm flipH="1">
          <a:off x="326571" y="1578432"/>
          <a:ext cx="2996046" cy="4069774"/>
        </a:xfrm>
        <a:prstGeom prst="snip2DiagRect">
          <a:avLst/>
        </a:prstGeom>
        <a:noFill/>
        <a:effectLst>
          <a:softEdge rad="127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86446</xdr:colOff>
      <xdr:row>6</xdr:row>
      <xdr:rowOff>114461</xdr:rowOff>
    </xdr:from>
    <xdr:to>
      <xdr:col>4</xdr:col>
      <xdr:colOff>495178</xdr:colOff>
      <xdr:row>31</xdr:row>
      <xdr:rowOff>70674</xdr:rowOff>
    </xdr:to>
    <xdr:grpSp>
      <xdr:nvGrpSpPr>
        <xdr:cNvPr id="4" name="Grupo 3">
          <a:extLst>
            <a:ext uri="{FF2B5EF4-FFF2-40B4-BE49-F238E27FC236}">
              <a16:creationId xmlns:a16="http://schemas.microsoft.com/office/drawing/2014/main" id="{D5462F84-C27E-4912-8F98-A6BD761B942D}"/>
            </a:ext>
          </a:extLst>
        </xdr:cNvPr>
        <xdr:cNvGrpSpPr/>
      </xdr:nvGrpSpPr>
      <xdr:grpSpPr>
        <a:xfrm>
          <a:off x="86446" y="1257461"/>
          <a:ext cx="3456732" cy="4718713"/>
          <a:chOff x="86446" y="1257461"/>
          <a:chExt cx="3456732" cy="4718713"/>
        </a:xfrm>
      </xdr:grpSpPr>
      <xdr:grpSp>
        <xdr:nvGrpSpPr>
          <xdr:cNvPr id="82" name="Grupo 81">
            <a:extLst>
              <a:ext uri="{FF2B5EF4-FFF2-40B4-BE49-F238E27FC236}">
                <a16:creationId xmlns:a16="http://schemas.microsoft.com/office/drawing/2014/main" id="{6B10D6ED-FFBB-4642-B8CA-7B53A3254B90}"/>
              </a:ext>
            </a:extLst>
          </xdr:cNvPr>
          <xdr:cNvGrpSpPr/>
        </xdr:nvGrpSpPr>
        <xdr:grpSpPr>
          <a:xfrm>
            <a:off x="86446" y="1257461"/>
            <a:ext cx="3456732" cy="4718713"/>
            <a:chOff x="108858" y="1347108"/>
            <a:chExt cx="3456732" cy="4718713"/>
          </a:xfrm>
        </xdr:grpSpPr>
        <xdr:pic>
          <xdr:nvPicPr>
            <xdr:cNvPr id="51" name="Imagen 50">
              <a:extLst>
                <a:ext uri="{FF2B5EF4-FFF2-40B4-BE49-F238E27FC236}">
                  <a16:creationId xmlns:a16="http://schemas.microsoft.com/office/drawing/2014/main" id="{9FE6A96A-78A2-406F-BE6B-1E7370B31D32}"/>
                </a:ext>
              </a:extLst>
            </xdr:cNvPr>
            <xdr:cNvPicPr>
              <a:picLocks noChangeAspect="1"/>
            </xdr:cNvPicPr>
          </xdr:nvPicPr>
          <xdr:blipFill>
            <a:blip xmlns:r="http://schemas.openxmlformats.org/officeDocument/2006/relationships" r:embed="rId10"/>
            <a:stretch>
              <a:fillRect/>
            </a:stretch>
          </xdr:blipFill>
          <xdr:spPr>
            <a:xfrm>
              <a:off x="108858" y="1347108"/>
              <a:ext cx="3456732" cy="4718713"/>
            </a:xfrm>
            <a:prstGeom prst="rect">
              <a:avLst/>
            </a:prstGeom>
          </xdr:spPr>
        </xdr:pic>
        <xdr:pic>
          <xdr:nvPicPr>
            <xdr:cNvPr id="81" name="Imagen 80">
              <a:extLst>
                <a:ext uri="{FF2B5EF4-FFF2-40B4-BE49-F238E27FC236}">
                  <a16:creationId xmlns:a16="http://schemas.microsoft.com/office/drawing/2014/main" id="{2EB82A1E-B164-406F-AEF6-C36C4E38DBA5}"/>
                </a:ext>
              </a:extLst>
            </xdr:cNvPr>
            <xdr:cNvPicPr>
              <a:picLocks noChangeAspect="1"/>
            </xdr:cNvPicPr>
          </xdr:nvPicPr>
          <xdr:blipFill>
            <a:blip xmlns:r="http://schemas.openxmlformats.org/officeDocument/2006/relationships" r:embed="rId11">
              <a:alphaModFix amt="70000"/>
            </a:blip>
            <a:stretch>
              <a:fillRect/>
            </a:stretch>
          </xdr:blipFill>
          <xdr:spPr>
            <a:xfrm>
              <a:off x="312963" y="1592036"/>
              <a:ext cx="3005588" cy="4084674"/>
            </a:xfrm>
            <a:prstGeom prst="rect">
              <a:avLst/>
            </a:prstGeom>
          </xdr:spPr>
        </xdr:pic>
      </xdr:grpSp>
      <xdr:sp macro="" textlink="">
        <xdr:nvSpPr>
          <xdr:cNvPr id="3" name="Rectángulo: esquinas diagonales cortadas 2">
            <a:extLst>
              <a:ext uri="{FF2B5EF4-FFF2-40B4-BE49-F238E27FC236}">
                <a16:creationId xmlns:a16="http://schemas.microsoft.com/office/drawing/2014/main" id="{9796E9AA-0A6E-4851-92B8-AF38528D968B}"/>
              </a:ext>
            </a:extLst>
          </xdr:cNvPr>
          <xdr:cNvSpPr/>
        </xdr:nvSpPr>
        <xdr:spPr>
          <a:xfrm flipH="1">
            <a:off x="392203" y="1871382"/>
            <a:ext cx="2779061" cy="3249706"/>
          </a:xfrm>
          <a:prstGeom prst="snip2Diag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es-ES_tradnl" sz="1400">
                <a:solidFill>
                  <a:schemeClr val="lt1"/>
                </a:solidFill>
                <a:effectLst/>
                <a:latin typeface="Baskerville Old Face" panose="02020602080505020303" pitchFamily="18" charset="0"/>
                <a:ea typeface="+mn-ea"/>
                <a:cs typeface="+mn-cs"/>
              </a:rPr>
              <a:t>Las fichas metodológicas son instrumento que permite describir, en resumen, el funcionamiento y otras características importantes de las fuentes de información estadísticas. En estas, se muestra la definición, componentes, objetivos, periodicidad, instituciones responsables y otros detalles de cada fuente de información. </a:t>
            </a:r>
            <a:endParaRPr lang="es-ES" sz="1400">
              <a:solidFill>
                <a:schemeClr val="lt1"/>
              </a:solidFill>
              <a:effectLst/>
              <a:latin typeface="Baskerville Old Face" panose="02020602080505020303" pitchFamily="18" charset="0"/>
              <a:ea typeface="+mn-ea"/>
              <a:cs typeface="+mn-cs"/>
            </a:endParaRPr>
          </a:p>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274717</xdr:colOff>
      <xdr:row>7</xdr:row>
      <xdr:rowOff>13604</xdr:rowOff>
    </xdr:from>
    <xdr:to>
      <xdr:col>21</xdr:col>
      <xdr:colOff>144878</xdr:colOff>
      <xdr:row>51</xdr:row>
      <xdr:rowOff>105012</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896469</xdr:colOff>
      <xdr:row>0</xdr:row>
      <xdr:rowOff>0</xdr:rowOff>
    </xdr:from>
    <xdr:to>
      <xdr:col>11</xdr:col>
      <xdr:colOff>954488</xdr:colOff>
      <xdr:row>0</xdr:row>
      <xdr:rowOff>550332</xdr:rowOff>
    </xdr:to>
    <xdr:pic>
      <xdr:nvPicPr>
        <xdr:cNvPr id="9" name="Imagen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6994" y="0"/>
          <a:ext cx="9841314" cy="550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984250</xdr:colOff>
      <xdr:row>49</xdr:row>
      <xdr:rowOff>131980</xdr:rowOff>
    </xdr:from>
    <xdr:to>
      <xdr:col>11</xdr:col>
      <xdr:colOff>553276</xdr:colOff>
      <xdr:row>55</xdr:row>
      <xdr:rowOff>3014</xdr:rowOff>
    </xdr:to>
    <xdr:pic>
      <xdr:nvPicPr>
        <xdr:cNvPr id="10" name="Imagen 1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6456" y="6250392"/>
          <a:ext cx="9357364" cy="113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199305</xdr:colOff>
      <xdr:row>43</xdr:row>
      <xdr:rowOff>201706</xdr:rowOff>
    </xdr:from>
    <xdr:to>
      <xdr:col>1</xdr:col>
      <xdr:colOff>423422</xdr:colOff>
      <xdr:row>44</xdr:row>
      <xdr:rowOff>192020</xdr:rowOff>
    </xdr:to>
    <xdr:sp macro="" textlink="">
      <xdr:nvSpPr>
        <xdr:cNvPr id="11" name="Rectángulo 10">
          <a:extLst>
            <a:ext uri="{FF2B5EF4-FFF2-40B4-BE49-F238E27FC236}">
              <a16:creationId xmlns:a16="http://schemas.microsoft.com/office/drawing/2014/main" id="{00000000-0008-0000-0E00-00000B000000}"/>
            </a:ext>
          </a:extLst>
        </xdr:cNvPr>
        <xdr:cNvSpPr/>
      </xdr:nvSpPr>
      <xdr:spPr>
        <a:xfrm>
          <a:off x="593912" y="7808099"/>
          <a:ext cx="224117" cy="194421"/>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FF0000"/>
            </a:solidFill>
          </a:endParaRPr>
        </a:p>
      </xdr:txBody>
    </xdr:sp>
    <xdr:clientData/>
  </xdr:twoCellAnchor>
  <xdr:twoCellAnchor editAs="oneCell">
    <xdr:from>
      <xdr:col>0</xdr:col>
      <xdr:colOff>0</xdr:colOff>
      <xdr:row>0</xdr:row>
      <xdr:rowOff>0</xdr:rowOff>
    </xdr:from>
    <xdr:to>
      <xdr:col>1</xdr:col>
      <xdr:colOff>532451</xdr:colOff>
      <xdr:row>0</xdr:row>
      <xdr:rowOff>649877</xdr:rowOff>
    </xdr:to>
    <xdr:pic>
      <xdr:nvPicPr>
        <xdr:cNvPr id="7" name="Imagen 6">
          <a:hlinkClick xmlns:r="http://schemas.openxmlformats.org/officeDocument/2006/relationships" r:id="rId4"/>
          <a:extLst>
            <a:ext uri="{FF2B5EF4-FFF2-40B4-BE49-F238E27FC236}">
              <a16:creationId xmlns:a16="http://schemas.microsoft.com/office/drawing/2014/main" id="{CF1A6A03-40C0-4A28-BE3D-C3D5E86AE198}"/>
            </a:ext>
          </a:extLst>
        </xdr:cNvPr>
        <xdr:cNvPicPr>
          <a:picLocks noChangeAspect="1"/>
        </xdr:cNvPicPr>
      </xdr:nvPicPr>
      <xdr:blipFill>
        <a:blip xmlns:r="http://schemas.openxmlformats.org/officeDocument/2006/relationships" r:embed="rId5"/>
        <a:stretch>
          <a:fillRect/>
        </a:stretch>
      </xdr:blipFill>
      <xdr:spPr>
        <a:xfrm>
          <a:off x="0" y="0"/>
          <a:ext cx="927058" cy="649877"/>
        </a:xfrm>
        <a:prstGeom prst="rect">
          <a:avLst/>
        </a:prstGeom>
      </xdr:spPr>
    </xdr:pic>
    <xdr:clientData/>
  </xdr:twoCellAnchor>
  <xdr:twoCellAnchor editAs="oneCell">
    <xdr:from>
      <xdr:col>12</xdr:col>
      <xdr:colOff>702368</xdr:colOff>
      <xdr:row>0</xdr:row>
      <xdr:rowOff>0</xdr:rowOff>
    </xdr:from>
    <xdr:to>
      <xdr:col>13</xdr:col>
      <xdr:colOff>607018</xdr:colOff>
      <xdr:row>0</xdr:row>
      <xdr:rowOff>649877</xdr:rowOff>
    </xdr:to>
    <xdr:pic>
      <xdr:nvPicPr>
        <xdr:cNvPr id="8" name="Imagen 7">
          <a:hlinkClick xmlns:r="http://schemas.openxmlformats.org/officeDocument/2006/relationships" r:id="rId6"/>
          <a:extLst>
            <a:ext uri="{FF2B5EF4-FFF2-40B4-BE49-F238E27FC236}">
              <a16:creationId xmlns:a16="http://schemas.microsoft.com/office/drawing/2014/main" id="{A1D54F2B-B56E-44F1-896F-85BCA608E034}"/>
            </a:ext>
          </a:extLst>
        </xdr:cNvPr>
        <xdr:cNvPicPr>
          <a:picLocks noChangeAspect="1"/>
        </xdr:cNvPicPr>
      </xdr:nvPicPr>
      <xdr:blipFill>
        <a:blip xmlns:r="http://schemas.openxmlformats.org/officeDocument/2006/relationships" r:embed="rId7"/>
        <a:stretch>
          <a:fillRect/>
        </a:stretch>
      </xdr:blipFill>
      <xdr:spPr>
        <a:xfrm>
          <a:off x="11914654" y="0"/>
          <a:ext cx="925185" cy="649877"/>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0.96659</cdr:x>
      <cdr:y>0.63014</cdr:y>
    </cdr:from>
    <cdr:to>
      <cdr:x>1</cdr:x>
      <cdr:y>0.6919</cdr:y>
    </cdr:to>
    <cdr:sp macro="" textlink="">
      <cdr:nvSpPr>
        <cdr:cNvPr id="2" name="Rectángulo 1"/>
        <cdr:cNvSpPr/>
      </cdr:nvSpPr>
      <cdr:spPr>
        <a:xfrm xmlns:a="http://schemas.openxmlformats.org/drawingml/2006/main">
          <a:off x="9383777" y="5716687"/>
          <a:ext cx="324349" cy="560295"/>
        </a:xfrm>
        <a:prstGeom xmlns:a="http://schemas.openxmlformats.org/drawingml/2006/main" prst="rect">
          <a:avLst/>
        </a:prstGeom>
        <a:noFill xmlns:a="http://schemas.openxmlformats.org/drawingml/2006/main"/>
        <a:ln xmlns:a="http://schemas.openxmlformats.org/drawingml/2006/main">
          <a:solidFill>
            <a:schemeClr val="accent2">
              <a:lumMod val="60000"/>
              <a:lumOff val="40000"/>
            </a:schemeClr>
          </a:solid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C" sz="1100">
            <a:solidFill>
              <a:srgbClr val="FF0000"/>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204108</xdr:colOff>
      <xdr:row>32</xdr:row>
      <xdr:rowOff>136073</xdr:rowOff>
    </xdr:from>
    <xdr:to>
      <xdr:col>10</xdr:col>
      <xdr:colOff>122465</xdr:colOff>
      <xdr:row>54</xdr:row>
      <xdr:rowOff>54428</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896469</xdr:colOff>
      <xdr:row>0</xdr:row>
      <xdr:rowOff>0</xdr:rowOff>
    </xdr:from>
    <xdr:to>
      <xdr:col>10</xdr:col>
      <xdr:colOff>246917</xdr:colOff>
      <xdr:row>0</xdr:row>
      <xdr:rowOff>550332</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6994" y="0"/>
          <a:ext cx="9840194" cy="550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1079500</xdr:colOff>
      <xdr:row>59</xdr:row>
      <xdr:rowOff>118373</xdr:rowOff>
    </xdr:from>
    <xdr:to>
      <xdr:col>9</xdr:col>
      <xdr:colOff>961490</xdr:colOff>
      <xdr:row>64</xdr:row>
      <xdr:rowOff>193515</xdr:rowOff>
    </xdr:to>
    <xdr:pic>
      <xdr:nvPicPr>
        <xdr:cNvPr id="5" name="Imagen 19">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4107" y="12555302"/>
          <a:ext cx="9366169" cy="1095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56</xdr:row>
      <xdr:rowOff>0</xdr:rowOff>
    </xdr:from>
    <xdr:to>
      <xdr:col>1</xdr:col>
      <xdr:colOff>246529</xdr:colOff>
      <xdr:row>56</xdr:row>
      <xdr:rowOff>0</xdr:rowOff>
    </xdr:to>
    <xdr:sp macro="" textlink="">
      <xdr:nvSpPr>
        <xdr:cNvPr id="6" name="Rectángulo 5">
          <a:extLst>
            <a:ext uri="{FF2B5EF4-FFF2-40B4-BE49-F238E27FC236}">
              <a16:creationId xmlns:a16="http://schemas.microsoft.com/office/drawing/2014/main" id="{00000000-0008-0000-0F00-000006000000}"/>
            </a:ext>
          </a:extLst>
        </xdr:cNvPr>
        <xdr:cNvSpPr/>
      </xdr:nvSpPr>
      <xdr:spPr>
        <a:xfrm>
          <a:off x="412937" y="4792757"/>
          <a:ext cx="224117" cy="194421"/>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solidFill>
              <a:srgbClr val="FF0000"/>
            </a:solidFill>
          </a:endParaRPr>
        </a:p>
      </xdr:txBody>
    </xdr:sp>
    <xdr:clientData/>
  </xdr:twoCellAnchor>
  <xdr:twoCellAnchor editAs="oneCell">
    <xdr:from>
      <xdr:col>0</xdr:col>
      <xdr:colOff>13608</xdr:colOff>
      <xdr:row>0</xdr:row>
      <xdr:rowOff>0</xdr:rowOff>
    </xdr:from>
    <xdr:to>
      <xdr:col>1</xdr:col>
      <xdr:colOff>546059</xdr:colOff>
      <xdr:row>1</xdr:row>
      <xdr:rowOff>91984</xdr:rowOff>
    </xdr:to>
    <xdr:pic>
      <xdr:nvPicPr>
        <xdr:cNvPr id="7" name="Imagen 6">
          <a:hlinkClick xmlns:r="http://schemas.openxmlformats.org/officeDocument/2006/relationships" r:id="rId4"/>
          <a:extLst>
            <a:ext uri="{FF2B5EF4-FFF2-40B4-BE49-F238E27FC236}">
              <a16:creationId xmlns:a16="http://schemas.microsoft.com/office/drawing/2014/main" id="{67682471-AAD0-450B-9D43-491764A0C0FE}"/>
            </a:ext>
          </a:extLst>
        </xdr:cNvPr>
        <xdr:cNvPicPr>
          <a:picLocks noChangeAspect="1"/>
        </xdr:cNvPicPr>
      </xdr:nvPicPr>
      <xdr:blipFill>
        <a:blip xmlns:r="http://schemas.openxmlformats.org/officeDocument/2006/relationships" r:embed="rId5"/>
        <a:stretch>
          <a:fillRect/>
        </a:stretch>
      </xdr:blipFill>
      <xdr:spPr>
        <a:xfrm>
          <a:off x="13608" y="0"/>
          <a:ext cx="927058" cy="649877"/>
        </a:xfrm>
        <a:prstGeom prst="rect">
          <a:avLst/>
        </a:prstGeom>
      </xdr:spPr>
    </xdr:pic>
    <xdr:clientData/>
  </xdr:twoCellAnchor>
  <xdr:twoCellAnchor editAs="oneCell">
    <xdr:from>
      <xdr:col>11</xdr:col>
      <xdr:colOff>8405</xdr:colOff>
      <xdr:row>0</xdr:row>
      <xdr:rowOff>0</xdr:rowOff>
    </xdr:from>
    <xdr:to>
      <xdr:col>11</xdr:col>
      <xdr:colOff>933590</xdr:colOff>
      <xdr:row>1</xdr:row>
      <xdr:rowOff>91984</xdr:rowOff>
    </xdr:to>
    <xdr:pic>
      <xdr:nvPicPr>
        <xdr:cNvPr id="8" name="Imagen 7">
          <a:hlinkClick xmlns:r="http://schemas.openxmlformats.org/officeDocument/2006/relationships" r:id="rId6"/>
          <a:extLst>
            <a:ext uri="{FF2B5EF4-FFF2-40B4-BE49-F238E27FC236}">
              <a16:creationId xmlns:a16="http://schemas.microsoft.com/office/drawing/2014/main" id="{319C83E8-B5C7-4F79-A39F-B6DFF4FE5D49}"/>
            </a:ext>
          </a:extLst>
        </xdr:cNvPr>
        <xdr:cNvPicPr>
          <a:picLocks noChangeAspect="1"/>
        </xdr:cNvPicPr>
      </xdr:nvPicPr>
      <xdr:blipFill>
        <a:blip xmlns:r="http://schemas.openxmlformats.org/officeDocument/2006/relationships" r:embed="rId7"/>
        <a:stretch>
          <a:fillRect/>
        </a:stretch>
      </xdr:blipFill>
      <xdr:spPr>
        <a:xfrm>
          <a:off x="11928262" y="0"/>
          <a:ext cx="925185" cy="64987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721179</xdr:colOff>
      <xdr:row>2</xdr:row>
      <xdr:rowOff>186417</xdr:rowOff>
    </xdr:from>
    <xdr:to>
      <xdr:col>17</xdr:col>
      <xdr:colOff>92529</xdr:colOff>
      <xdr:row>11</xdr:row>
      <xdr:rowOff>55789</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736146</xdr:colOff>
      <xdr:row>11</xdr:row>
      <xdr:rowOff>66675</xdr:rowOff>
    </xdr:from>
    <xdr:to>
      <xdr:col>17</xdr:col>
      <xdr:colOff>69396</xdr:colOff>
      <xdr:row>19</xdr:row>
      <xdr:rowOff>189434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734785</xdr:colOff>
      <xdr:row>20</xdr:row>
      <xdr:rowOff>68034</xdr:rowOff>
    </xdr:from>
    <xdr:to>
      <xdr:col>17</xdr:col>
      <xdr:colOff>68035</xdr:colOff>
      <xdr:row>44</xdr:row>
      <xdr:rowOff>0</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421501</xdr:colOff>
      <xdr:row>45</xdr:row>
      <xdr:rowOff>28013</xdr:rowOff>
    </xdr:from>
    <xdr:to>
      <xdr:col>10</xdr:col>
      <xdr:colOff>364351</xdr:colOff>
      <xdr:row>60</xdr:row>
      <xdr:rowOff>128025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56029</xdr:colOff>
      <xdr:row>0</xdr:row>
      <xdr:rowOff>0</xdr:rowOff>
    </xdr:from>
    <xdr:to>
      <xdr:col>13</xdr:col>
      <xdr:colOff>277344</xdr:colOff>
      <xdr:row>0</xdr:row>
      <xdr:rowOff>435370</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42764" y="0"/>
          <a:ext cx="7762874" cy="43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156882</xdr:rowOff>
    </xdr:from>
    <xdr:to>
      <xdr:col>10</xdr:col>
      <xdr:colOff>415070</xdr:colOff>
      <xdr:row>67</xdr:row>
      <xdr:rowOff>147357</xdr:rowOff>
    </xdr:to>
    <xdr:pic>
      <xdr:nvPicPr>
        <xdr:cNvPr id="10" name="Imagen 1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2573000"/>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11851</xdr:colOff>
      <xdr:row>1</xdr:row>
      <xdr:rowOff>12451</xdr:rowOff>
    </xdr:to>
    <xdr:pic>
      <xdr:nvPicPr>
        <xdr:cNvPr id="9" name="Imagen 8">
          <a:hlinkClick xmlns:r="http://schemas.openxmlformats.org/officeDocument/2006/relationships" r:id="rId7"/>
          <a:extLst>
            <a:ext uri="{FF2B5EF4-FFF2-40B4-BE49-F238E27FC236}">
              <a16:creationId xmlns:a16="http://schemas.microsoft.com/office/drawing/2014/main" id="{C3753018-3999-4BF2-B643-5E8C1ECC05F9}"/>
            </a:ext>
          </a:extLst>
        </xdr:cNvPr>
        <xdr:cNvPicPr>
          <a:picLocks noChangeAspect="1"/>
        </xdr:cNvPicPr>
      </xdr:nvPicPr>
      <xdr:blipFill>
        <a:blip xmlns:r="http://schemas.openxmlformats.org/officeDocument/2006/relationships" r:embed="rId8"/>
        <a:stretch>
          <a:fillRect/>
        </a:stretch>
      </xdr:blipFill>
      <xdr:spPr>
        <a:xfrm>
          <a:off x="0" y="0"/>
          <a:ext cx="785057" cy="550333"/>
        </a:xfrm>
        <a:prstGeom prst="rect">
          <a:avLst/>
        </a:prstGeom>
      </xdr:spPr>
    </xdr:pic>
    <xdr:clientData/>
  </xdr:twoCellAnchor>
  <xdr:twoCellAnchor editAs="oneCell">
    <xdr:from>
      <xdr:col>14</xdr:col>
      <xdr:colOff>719355</xdr:colOff>
      <xdr:row>0</xdr:row>
      <xdr:rowOff>0</xdr:rowOff>
    </xdr:from>
    <xdr:to>
      <xdr:col>16</xdr:col>
      <xdr:colOff>622</xdr:colOff>
      <xdr:row>1</xdr:row>
      <xdr:rowOff>43504</xdr:rowOff>
    </xdr:to>
    <xdr:pic>
      <xdr:nvPicPr>
        <xdr:cNvPr id="11" name="Imagen 10">
          <a:hlinkClick xmlns:r="http://schemas.openxmlformats.org/officeDocument/2006/relationships" r:id="rId9"/>
          <a:extLst>
            <a:ext uri="{FF2B5EF4-FFF2-40B4-BE49-F238E27FC236}">
              <a16:creationId xmlns:a16="http://schemas.microsoft.com/office/drawing/2014/main" id="{0498AFB6-0B5A-4C0F-A7DB-6E0046F39C67}"/>
            </a:ext>
          </a:extLst>
        </xdr:cNvPr>
        <xdr:cNvPicPr>
          <a:picLocks noChangeAspect="1"/>
        </xdr:cNvPicPr>
      </xdr:nvPicPr>
      <xdr:blipFill>
        <a:blip xmlns:r="http://schemas.openxmlformats.org/officeDocument/2006/relationships" r:embed="rId10"/>
        <a:stretch>
          <a:fillRect/>
        </a:stretch>
      </xdr:blipFill>
      <xdr:spPr>
        <a:xfrm>
          <a:off x="12720855" y="0"/>
          <a:ext cx="827679" cy="5813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731743</xdr:colOff>
      <xdr:row>0</xdr:row>
      <xdr:rowOff>0</xdr:rowOff>
    </xdr:from>
    <xdr:to>
      <xdr:col>19</xdr:col>
      <xdr:colOff>81031</xdr:colOff>
      <xdr:row>2</xdr:row>
      <xdr:rowOff>96931</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8168" y="0"/>
          <a:ext cx="8426613" cy="458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795616</xdr:colOff>
      <xdr:row>54</xdr:row>
      <xdr:rowOff>190501</xdr:rowOff>
    </xdr:from>
    <xdr:to>
      <xdr:col>19</xdr:col>
      <xdr:colOff>168538</xdr:colOff>
      <xdr:row>60</xdr:row>
      <xdr:rowOff>66565</xdr:rowOff>
    </xdr:to>
    <xdr:pic>
      <xdr:nvPicPr>
        <xdr:cNvPr id="3" name="Imagen 19">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116" y="10944226"/>
          <a:ext cx="9374172" cy="971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16809</xdr:colOff>
      <xdr:row>9</xdr:row>
      <xdr:rowOff>22419</xdr:rowOff>
    </xdr:from>
    <xdr:to>
      <xdr:col>24</xdr:col>
      <xdr:colOff>106456</xdr:colOff>
      <xdr:row>24</xdr:row>
      <xdr:rowOff>31384</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22412</xdr:colOff>
      <xdr:row>24</xdr:row>
      <xdr:rowOff>67236</xdr:rowOff>
    </xdr:from>
    <xdr:to>
      <xdr:col>24</xdr:col>
      <xdr:colOff>112059</xdr:colOff>
      <xdr:row>39</xdr:row>
      <xdr:rowOff>109818</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33618</xdr:colOff>
      <xdr:row>40</xdr:row>
      <xdr:rowOff>11205</xdr:rowOff>
    </xdr:from>
    <xdr:to>
      <xdr:col>24</xdr:col>
      <xdr:colOff>123265</xdr:colOff>
      <xdr:row>55</xdr:row>
      <xdr:rowOff>42580</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367393</xdr:colOff>
      <xdr:row>0</xdr:row>
      <xdr:rowOff>176892</xdr:rowOff>
    </xdr:from>
    <xdr:to>
      <xdr:col>1</xdr:col>
      <xdr:colOff>872630</xdr:colOff>
      <xdr:row>4</xdr:row>
      <xdr:rowOff>10340</xdr:rowOff>
    </xdr:to>
    <xdr:pic>
      <xdr:nvPicPr>
        <xdr:cNvPr id="8" name="Imagen 7">
          <a:hlinkClick xmlns:r="http://schemas.openxmlformats.org/officeDocument/2006/relationships" r:id="rId6"/>
          <a:extLst>
            <a:ext uri="{FF2B5EF4-FFF2-40B4-BE49-F238E27FC236}">
              <a16:creationId xmlns:a16="http://schemas.microsoft.com/office/drawing/2014/main" id="{1BFF52D9-1DB3-404C-BA38-BFE4D909E8A3}"/>
            </a:ext>
          </a:extLst>
        </xdr:cNvPr>
        <xdr:cNvPicPr>
          <a:picLocks noChangeAspect="1"/>
        </xdr:cNvPicPr>
      </xdr:nvPicPr>
      <xdr:blipFill>
        <a:blip xmlns:r="http://schemas.openxmlformats.org/officeDocument/2006/relationships" r:embed="rId7"/>
        <a:stretch>
          <a:fillRect/>
        </a:stretch>
      </xdr:blipFill>
      <xdr:spPr>
        <a:xfrm>
          <a:off x="367393" y="176892"/>
          <a:ext cx="927058" cy="649877"/>
        </a:xfrm>
        <a:prstGeom prst="rect">
          <a:avLst/>
        </a:prstGeom>
      </xdr:spPr>
    </xdr:pic>
    <xdr:clientData/>
  </xdr:twoCellAnchor>
  <xdr:twoCellAnchor editAs="oneCell">
    <xdr:from>
      <xdr:col>20</xdr:col>
      <xdr:colOff>212511</xdr:colOff>
      <xdr:row>0</xdr:row>
      <xdr:rowOff>149679</xdr:rowOff>
    </xdr:from>
    <xdr:to>
      <xdr:col>20</xdr:col>
      <xdr:colOff>1137696</xdr:colOff>
      <xdr:row>3</xdr:row>
      <xdr:rowOff>268877</xdr:rowOff>
    </xdr:to>
    <xdr:pic>
      <xdr:nvPicPr>
        <xdr:cNvPr id="9" name="Imagen 8">
          <a:hlinkClick xmlns:r="http://schemas.openxmlformats.org/officeDocument/2006/relationships" r:id="rId8"/>
          <a:extLst>
            <a:ext uri="{FF2B5EF4-FFF2-40B4-BE49-F238E27FC236}">
              <a16:creationId xmlns:a16="http://schemas.microsoft.com/office/drawing/2014/main" id="{1CFC5077-2CC2-46D8-AF0D-345A1F185240}"/>
            </a:ext>
          </a:extLst>
        </xdr:cNvPr>
        <xdr:cNvPicPr>
          <a:picLocks noChangeAspect="1"/>
        </xdr:cNvPicPr>
      </xdr:nvPicPr>
      <xdr:blipFill>
        <a:blip xmlns:r="http://schemas.openxmlformats.org/officeDocument/2006/relationships" r:embed="rId9"/>
        <a:stretch>
          <a:fillRect/>
        </a:stretch>
      </xdr:blipFill>
      <xdr:spPr>
        <a:xfrm>
          <a:off x="15996797" y="149679"/>
          <a:ext cx="925185" cy="64987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142875</xdr:colOff>
      <xdr:row>0</xdr:row>
      <xdr:rowOff>0</xdr:rowOff>
    </xdr:from>
    <xdr:to>
      <xdr:col>12</xdr:col>
      <xdr:colOff>114300</xdr:colOff>
      <xdr:row>3</xdr:row>
      <xdr:rowOff>9524</xdr:rowOff>
    </xdr:to>
    <xdr:pic>
      <xdr:nvPicPr>
        <xdr:cNvPr id="2" name="Imagen 1">
          <a:extLst>
            <a:ext uri="{FF2B5EF4-FFF2-40B4-BE49-F238E27FC236}">
              <a16:creationId xmlns:a16="http://schemas.microsoft.com/office/drawing/2014/main" id="{49556376-31F3-496A-8977-3F53DB075F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83534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97</xdr:row>
      <xdr:rowOff>161925</xdr:rowOff>
    </xdr:from>
    <xdr:to>
      <xdr:col>13</xdr:col>
      <xdr:colOff>171857</xdr:colOff>
      <xdr:row>103</xdr:row>
      <xdr:rowOff>137228</xdr:rowOff>
    </xdr:to>
    <xdr:pic>
      <xdr:nvPicPr>
        <xdr:cNvPr id="3" name="Imagen 19">
          <a:extLst>
            <a:ext uri="{FF2B5EF4-FFF2-40B4-BE49-F238E27FC236}">
              <a16:creationId xmlns:a16="http://schemas.microsoft.com/office/drawing/2014/main" id="{8DDE2903-D12C-47D1-81A3-F1C6F875BD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19926300"/>
          <a:ext cx="9315857" cy="111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xdr:row>
      <xdr:rowOff>71437</xdr:rowOff>
    </xdr:from>
    <xdr:to>
      <xdr:col>8</xdr:col>
      <xdr:colOff>676274</xdr:colOff>
      <xdr:row>20</xdr:row>
      <xdr:rowOff>171450</xdr:rowOff>
    </xdr:to>
    <xdr:graphicFrame macro="">
      <xdr:nvGraphicFramePr>
        <xdr:cNvPr id="4" name="Gráfico 3">
          <a:extLst>
            <a:ext uri="{FF2B5EF4-FFF2-40B4-BE49-F238E27FC236}">
              <a16:creationId xmlns:a16="http://schemas.microsoft.com/office/drawing/2014/main" id="{0429DC3E-DAF9-4BEA-9619-51910AA12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38</xdr:row>
      <xdr:rowOff>41180</xdr:rowOff>
    </xdr:from>
    <xdr:to>
      <xdr:col>5</xdr:col>
      <xdr:colOff>33618</xdr:colOff>
      <xdr:row>52</xdr:row>
      <xdr:rowOff>89645</xdr:rowOff>
    </xdr:to>
    <xdr:graphicFrame macro="">
      <xdr:nvGraphicFramePr>
        <xdr:cNvPr id="5" name="Gráfico 4">
          <a:extLst>
            <a:ext uri="{FF2B5EF4-FFF2-40B4-BE49-F238E27FC236}">
              <a16:creationId xmlns:a16="http://schemas.microsoft.com/office/drawing/2014/main" id="{F73DA01B-2746-4C47-82C2-8801C58E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68355</xdr:colOff>
      <xdr:row>38</xdr:row>
      <xdr:rowOff>7564</xdr:rowOff>
    </xdr:from>
    <xdr:to>
      <xdr:col>12</xdr:col>
      <xdr:colOff>697005</xdr:colOff>
      <xdr:row>52</xdr:row>
      <xdr:rowOff>83764</xdr:rowOff>
    </xdr:to>
    <xdr:graphicFrame macro="">
      <xdr:nvGraphicFramePr>
        <xdr:cNvPr id="6" name="Gráfico 5">
          <a:extLst>
            <a:ext uri="{FF2B5EF4-FFF2-40B4-BE49-F238E27FC236}">
              <a16:creationId xmlns:a16="http://schemas.microsoft.com/office/drawing/2014/main" id="{277711CB-8453-41BD-A1CF-F8FEC249E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56</xdr:row>
      <xdr:rowOff>176211</xdr:rowOff>
    </xdr:from>
    <xdr:to>
      <xdr:col>8</xdr:col>
      <xdr:colOff>666750</xdr:colOff>
      <xdr:row>64</xdr:row>
      <xdr:rowOff>161924</xdr:rowOff>
    </xdr:to>
    <xdr:graphicFrame macro="">
      <xdr:nvGraphicFramePr>
        <xdr:cNvPr id="7" name="Gráfico 6">
          <a:extLst>
            <a:ext uri="{FF2B5EF4-FFF2-40B4-BE49-F238E27FC236}">
              <a16:creationId xmlns:a16="http://schemas.microsoft.com/office/drawing/2014/main" id="{120E15C7-B90B-4208-9C9D-DBAD5574F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66</xdr:row>
      <xdr:rowOff>100012</xdr:rowOff>
    </xdr:from>
    <xdr:to>
      <xdr:col>4</xdr:col>
      <xdr:colOff>714375</xdr:colOff>
      <xdr:row>80</xdr:row>
      <xdr:rowOff>176212</xdr:rowOff>
    </xdr:to>
    <xdr:graphicFrame macro="">
      <xdr:nvGraphicFramePr>
        <xdr:cNvPr id="8" name="Gráfico 7">
          <a:extLst>
            <a:ext uri="{FF2B5EF4-FFF2-40B4-BE49-F238E27FC236}">
              <a16:creationId xmlns:a16="http://schemas.microsoft.com/office/drawing/2014/main" id="{44A99095-9A04-4B36-8032-06BCC48AC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752475</xdr:colOff>
      <xdr:row>66</xdr:row>
      <xdr:rowOff>76200</xdr:rowOff>
    </xdr:from>
    <xdr:to>
      <xdr:col>8</xdr:col>
      <xdr:colOff>742950</xdr:colOff>
      <xdr:row>80</xdr:row>
      <xdr:rowOff>152400</xdr:rowOff>
    </xdr:to>
    <xdr:graphicFrame macro="">
      <xdr:nvGraphicFramePr>
        <xdr:cNvPr id="9" name="Gráfico 8">
          <a:extLst>
            <a:ext uri="{FF2B5EF4-FFF2-40B4-BE49-F238E27FC236}">
              <a16:creationId xmlns:a16="http://schemas.microsoft.com/office/drawing/2014/main" id="{FBFB8298-5C45-4DD5-B035-A6E03F694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95250</xdr:colOff>
      <xdr:row>81</xdr:row>
      <xdr:rowOff>133350</xdr:rowOff>
    </xdr:from>
    <xdr:to>
      <xdr:col>7</xdr:col>
      <xdr:colOff>495300</xdr:colOff>
      <xdr:row>94</xdr:row>
      <xdr:rowOff>85725</xdr:rowOff>
    </xdr:to>
    <xdr:graphicFrame macro="">
      <xdr:nvGraphicFramePr>
        <xdr:cNvPr id="10" name="Gráfico 9">
          <a:extLst>
            <a:ext uri="{FF2B5EF4-FFF2-40B4-BE49-F238E27FC236}">
              <a16:creationId xmlns:a16="http://schemas.microsoft.com/office/drawing/2014/main" id="{692F5C34-C027-4D89-9C14-2958BF69F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115421</xdr:colOff>
      <xdr:row>24</xdr:row>
      <xdr:rowOff>79003</xdr:rowOff>
    </xdr:from>
    <xdr:to>
      <xdr:col>8</xdr:col>
      <xdr:colOff>672353</xdr:colOff>
      <xdr:row>37</xdr:row>
      <xdr:rowOff>179294</xdr:rowOff>
    </xdr:to>
    <xdr:grpSp>
      <xdr:nvGrpSpPr>
        <xdr:cNvPr id="11" name="Grupo 10">
          <a:extLst>
            <a:ext uri="{FF2B5EF4-FFF2-40B4-BE49-F238E27FC236}">
              <a16:creationId xmlns:a16="http://schemas.microsoft.com/office/drawing/2014/main" id="{94F35F48-D9AC-470E-AA8C-14768E1BC11C}"/>
            </a:ext>
          </a:extLst>
        </xdr:cNvPr>
        <xdr:cNvGrpSpPr/>
      </xdr:nvGrpSpPr>
      <xdr:grpSpPr>
        <a:xfrm>
          <a:off x="877421" y="4695827"/>
          <a:ext cx="5890932" cy="2957791"/>
          <a:chOff x="568981" y="1656729"/>
          <a:chExt cx="5644718" cy="2479281"/>
        </a:xfrm>
      </xdr:grpSpPr>
      <xdr:sp macro="" textlink="">
        <xdr:nvSpPr>
          <xdr:cNvPr id="12" name="Rectángulo: esquinas redondeadas 11">
            <a:extLst>
              <a:ext uri="{FF2B5EF4-FFF2-40B4-BE49-F238E27FC236}">
                <a16:creationId xmlns:a16="http://schemas.microsoft.com/office/drawing/2014/main" id="{426D6B0A-C060-4275-8917-263E5DF33D27}"/>
              </a:ext>
            </a:extLst>
          </xdr:cNvPr>
          <xdr:cNvSpPr/>
        </xdr:nvSpPr>
        <xdr:spPr>
          <a:xfrm>
            <a:off x="838199" y="1657351"/>
            <a:ext cx="5086351" cy="24193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aphicFrame macro="">
        <xdr:nvGraphicFramePr>
          <xdr:cNvPr id="13" name="Gráfico 12">
            <a:extLst>
              <a:ext uri="{FF2B5EF4-FFF2-40B4-BE49-F238E27FC236}">
                <a16:creationId xmlns:a16="http://schemas.microsoft.com/office/drawing/2014/main" id="{BEF25E0D-83D4-46C6-968C-9E9726D20BC9}"/>
              </a:ext>
            </a:extLst>
          </xdr:cNvPr>
          <xdr:cNvGraphicFramePr>
            <a:graphicFrameLocks/>
          </xdr:cNvGraphicFramePr>
        </xdr:nvGraphicFramePr>
        <xdr:xfrm>
          <a:off x="3993661" y="1666875"/>
          <a:ext cx="2220038" cy="2371724"/>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4" name="Gráfico 13">
            <a:extLst>
              <a:ext uri="{FF2B5EF4-FFF2-40B4-BE49-F238E27FC236}">
                <a16:creationId xmlns:a16="http://schemas.microsoft.com/office/drawing/2014/main" id="{237B797F-ED62-49ED-B565-7E9FCE576475}"/>
              </a:ext>
            </a:extLst>
          </xdr:cNvPr>
          <xdr:cNvGraphicFramePr>
            <a:graphicFrameLocks/>
          </xdr:cNvGraphicFramePr>
        </xdr:nvGraphicFramePr>
        <xdr:xfrm>
          <a:off x="568981" y="1656729"/>
          <a:ext cx="2978119" cy="2479281"/>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15" name="Flecha: a la derecha 14">
            <a:extLst>
              <a:ext uri="{FF2B5EF4-FFF2-40B4-BE49-F238E27FC236}">
                <a16:creationId xmlns:a16="http://schemas.microsoft.com/office/drawing/2014/main" id="{41D065EA-E7CE-411E-8771-CDDA874DC1E5}"/>
              </a:ext>
            </a:extLst>
          </xdr:cNvPr>
          <xdr:cNvSpPr/>
        </xdr:nvSpPr>
        <xdr:spPr>
          <a:xfrm>
            <a:off x="3556441" y="2206131"/>
            <a:ext cx="596460" cy="816015"/>
          </a:xfrm>
          <a:prstGeom prst="rightArrow">
            <a:avLst>
              <a:gd name="adj1" fmla="val 45410"/>
              <a:gd name="adj2" fmla="val 50000"/>
            </a:avLst>
          </a:prstGeom>
          <a:solidFill>
            <a:schemeClr val="accent1"/>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ES" sz="1100"/>
          </a:p>
        </xdr:txBody>
      </xdr:sp>
    </xdr:grpSp>
    <xdr:clientData/>
  </xdr:twoCellAnchor>
  <xdr:twoCellAnchor>
    <xdr:from>
      <xdr:col>5</xdr:col>
      <xdr:colOff>33618</xdr:colOff>
      <xdr:row>38</xdr:row>
      <xdr:rowOff>15689</xdr:rowOff>
    </xdr:from>
    <xdr:to>
      <xdr:col>9</xdr:col>
      <xdr:colOff>33618</xdr:colOff>
      <xdr:row>52</xdr:row>
      <xdr:rowOff>91889</xdr:rowOff>
    </xdr:to>
    <xdr:graphicFrame macro="">
      <xdr:nvGraphicFramePr>
        <xdr:cNvPr id="16" name="Gráfico 15">
          <a:extLst>
            <a:ext uri="{FF2B5EF4-FFF2-40B4-BE49-F238E27FC236}">
              <a16:creationId xmlns:a16="http://schemas.microsoft.com/office/drawing/2014/main" id="{256B125F-AFD6-43BD-A5F7-08C6C1C6B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0</xdr:row>
      <xdr:rowOff>0</xdr:rowOff>
    </xdr:from>
    <xdr:to>
      <xdr:col>1</xdr:col>
      <xdr:colOff>165058</xdr:colOff>
      <xdr:row>3</xdr:row>
      <xdr:rowOff>78377</xdr:rowOff>
    </xdr:to>
    <xdr:pic>
      <xdr:nvPicPr>
        <xdr:cNvPr id="17" name="Imagen 16">
          <a:hlinkClick xmlns:r="http://schemas.openxmlformats.org/officeDocument/2006/relationships" r:id="rId13"/>
          <a:extLst>
            <a:ext uri="{FF2B5EF4-FFF2-40B4-BE49-F238E27FC236}">
              <a16:creationId xmlns:a16="http://schemas.microsoft.com/office/drawing/2014/main" id="{DC0522F4-E4BF-4090-8399-838783714761}"/>
            </a:ext>
          </a:extLst>
        </xdr:cNvPr>
        <xdr:cNvPicPr>
          <a:picLocks noChangeAspect="1"/>
        </xdr:cNvPicPr>
      </xdr:nvPicPr>
      <xdr:blipFill>
        <a:blip xmlns:r="http://schemas.openxmlformats.org/officeDocument/2006/relationships" r:embed="rId14"/>
        <a:stretch>
          <a:fillRect/>
        </a:stretch>
      </xdr:blipFill>
      <xdr:spPr>
        <a:xfrm>
          <a:off x="0" y="0"/>
          <a:ext cx="927058" cy="649877"/>
        </a:xfrm>
        <a:prstGeom prst="rect">
          <a:avLst/>
        </a:prstGeom>
      </xdr:spPr>
    </xdr:pic>
    <xdr:clientData/>
  </xdr:twoCellAnchor>
  <xdr:twoCellAnchor editAs="oneCell">
    <xdr:from>
      <xdr:col>12</xdr:col>
      <xdr:colOff>47625</xdr:colOff>
      <xdr:row>0</xdr:row>
      <xdr:rowOff>0</xdr:rowOff>
    </xdr:from>
    <xdr:to>
      <xdr:col>13</xdr:col>
      <xdr:colOff>210810</xdr:colOff>
      <xdr:row>3</xdr:row>
      <xdr:rowOff>78377</xdr:rowOff>
    </xdr:to>
    <xdr:pic>
      <xdr:nvPicPr>
        <xdr:cNvPr id="18" name="Imagen 17">
          <a:hlinkClick xmlns:r="http://schemas.openxmlformats.org/officeDocument/2006/relationships" r:id="rId15"/>
          <a:extLst>
            <a:ext uri="{FF2B5EF4-FFF2-40B4-BE49-F238E27FC236}">
              <a16:creationId xmlns:a16="http://schemas.microsoft.com/office/drawing/2014/main" id="{F61EC06A-D866-4A0A-8A92-7D7B0C5386C9}"/>
            </a:ext>
          </a:extLst>
        </xdr:cNvPr>
        <xdr:cNvPicPr>
          <a:picLocks noChangeAspect="1"/>
        </xdr:cNvPicPr>
      </xdr:nvPicPr>
      <xdr:blipFill>
        <a:blip xmlns:r="http://schemas.openxmlformats.org/officeDocument/2006/relationships" r:embed="rId16"/>
        <a:stretch>
          <a:fillRect/>
        </a:stretch>
      </xdr:blipFill>
      <xdr:spPr>
        <a:xfrm>
          <a:off x="9191625" y="0"/>
          <a:ext cx="925185" cy="649877"/>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0.11686</cdr:x>
      <cdr:y>0.22499</cdr:y>
    </cdr:from>
    <cdr:to>
      <cdr:x>0.54149</cdr:x>
      <cdr:y>0.68529</cdr:y>
    </cdr:to>
    <cdr:pic>
      <cdr:nvPicPr>
        <cdr:cNvPr id="2" name="Imagen 1">
          <a:extLst xmlns:a="http://schemas.openxmlformats.org/drawingml/2006/main">
            <a:ext uri="{FF2B5EF4-FFF2-40B4-BE49-F238E27FC236}">
              <a16:creationId xmlns:a16="http://schemas.microsoft.com/office/drawing/2014/main" id="{9E535A91-B73B-4DE7-A7E6-663DD4C3F9A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xmlns:a="http://schemas.openxmlformats.org/drawingml/2006/main" l="64918" t="24585" r="2620" b="15739"/>
        <a:stretch xmlns:a="http://schemas.openxmlformats.org/drawingml/2006/main"/>
      </cdr:blipFill>
      <cdr:spPr>
        <a:xfrm xmlns:a="http://schemas.openxmlformats.org/drawingml/2006/main">
          <a:off x="279430" y="533622"/>
          <a:ext cx="1015333" cy="1091695"/>
        </a:xfrm>
        <a:prstGeom xmlns:a="http://schemas.openxmlformats.org/drawingml/2006/main" prst="flowChartConnector">
          <a:avLst/>
        </a:prstGeom>
      </cdr:spPr>
    </cdr:pic>
  </cdr:relSizeAnchor>
  <cdr:relSizeAnchor xmlns:cdr="http://schemas.openxmlformats.org/drawingml/2006/chartDrawing">
    <cdr:from>
      <cdr:x>0.33559</cdr:x>
      <cdr:y>0.77953</cdr:y>
    </cdr:from>
    <cdr:to>
      <cdr:x>0.38376</cdr:x>
      <cdr:y>0.84547</cdr:y>
    </cdr:to>
    <cdr:cxnSp macro="">
      <cdr:nvCxnSpPr>
        <cdr:cNvPr id="5" name="Conector: angular 4">
          <a:extLst xmlns:a="http://schemas.openxmlformats.org/drawingml/2006/main">
            <a:ext uri="{FF2B5EF4-FFF2-40B4-BE49-F238E27FC236}">
              <a16:creationId xmlns:a16="http://schemas.microsoft.com/office/drawing/2014/main" id="{08958413-4938-4E1C-9757-3A1EA3A9A036}"/>
            </a:ext>
          </a:extLst>
        </cdr:cNvPr>
        <cdr:cNvCxnSpPr/>
      </cdr:nvCxnSpPr>
      <cdr:spPr>
        <a:xfrm xmlns:a="http://schemas.openxmlformats.org/drawingml/2006/main" rot="16200000" flipH="1">
          <a:off x="817118" y="1867078"/>
          <a:ext cx="156392" cy="119906"/>
        </a:xfrm>
        <a:prstGeom xmlns:a="http://schemas.openxmlformats.org/drawingml/2006/main" prst="bentConnector3">
          <a:avLst>
            <a:gd name="adj1" fmla="val 102977"/>
          </a:avLst>
        </a:prstGeom>
        <a:ln xmlns:a="http://schemas.openxmlformats.org/drawingml/2006/main">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0.39577</cdr:x>
      <cdr:y>0.80322</cdr:y>
    </cdr:from>
    <cdr:to>
      <cdr:x>0.84217</cdr:x>
      <cdr:y>0.93197</cdr:y>
    </cdr:to>
    <cdr:sp macro="" textlink="">
      <cdr:nvSpPr>
        <cdr:cNvPr id="12" name="Rectángulo 11">
          <a:extLst xmlns:a="http://schemas.openxmlformats.org/drawingml/2006/main">
            <a:ext uri="{FF2B5EF4-FFF2-40B4-BE49-F238E27FC236}">
              <a16:creationId xmlns:a16="http://schemas.microsoft.com/office/drawing/2014/main" id="{55A2DADA-5151-4936-B3CB-4A2B5B33D1A3}"/>
            </a:ext>
          </a:extLst>
        </cdr:cNvPr>
        <cdr:cNvSpPr/>
      </cdr:nvSpPr>
      <cdr:spPr>
        <a:xfrm xmlns:a="http://schemas.openxmlformats.org/drawingml/2006/main">
          <a:off x="985160" y="1905014"/>
          <a:ext cx="1111186" cy="305360"/>
        </a:xfrm>
        <a:prstGeom xmlns:a="http://schemas.openxmlformats.org/drawingml/2006/main" prst="rect">
          <a:avLst/>
        </a:prstGeom>
        <a:ln xmlns:a="http://schemas.openxmlformats.org/drawingml/2006/main" w="28575"/>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s-ES" sz="900" b="1">
              <a:latin typeface="Arial Narrow" panose="020B0606020202030204" pitchFamily="34" charset="0"/>
            </a:rPr>
            <a:t>POBLACÓN</a:t>
          </a:r>
          <a:r>
            <a:rPr lang="es-ES" sz="900" b="1" baseline="0">
              <a:latin typeface="Arial Narrow" panose="020B0606020202030204" pitchFamily="34" charset="0"/>
            </a:rPr>
            <a:t> DESEMPLEADA</a:t>
          </a:r>
          <a:endParaRPr lang="es-ES" sz="900" b="1">
            <a:latin typeface="Arial Narrow" panose="020B0606020202030204" pitchFamily="34" charset="0"/>
          </a:endParaRPr>
        </a:p>
        <a:p xmlns:a="http://schemas.openxmlformats.org/drawingml/2006/main">
          <a:pPr algn="l"/>
          <a:endParaRPr lang="es-ES" sz="900" b="1">
            <a:latin typeface="Arial Narrow" panose="020B0606020202030204" pitchFamily="34" charset="0"/>
          </a:endParaRPr>
        </a:p>
      </cdr:txBody>
    </cdr:sp>
  </cdr:relSizeAnchor>
  <cdr:relSizeAnchor xmlns:cdr="http://schemas.openxmlformats.org/drawingml/2006/chartDrawing">
    <cdr:from>
      <cdr:x>0.69005</cdr:x>
      <cdr:y>0.28916</cdr:y>
    </cdr:from>
    <cdr:to>
      <cdr:x>1</cdr:x>
      <cdr:y>0.47331</cdr:y>
    </cdr:to>
    <cdr:sp macro="" textlink="">
      <cdr:nvSpPr>
        <cdr:cNvPr id="13" name="Rectángulo 12">
          <a:extLst xmlns:a="http://schemas.openxmlformats.org/drawingml/2006/main">
            <a:ext uri="{FF2B5EF4-FFF2-40B4-BE49-F238E27FC236}">
              <a16:creationId xmlns:a16="http://schemas.microsoft.com/office/drawing/2014/main" id="{3490714E-D45E-40FE-B9C4-659510E57E7B}"/>
            </a:ext>
          </a:extLst>
        </cdr:cNvPr>
        <cdr:cNvSpPr/>
      </cdr:nvSpPr>
      <cdr:spPr>
        <a:xfrm xmlns:a="http://schemas.openxmlformats.org/drawingml/2006/main">
          <a:off x="1717705" y="685800"/>
          <a:ext cx="771525" cy="436772"/>
        </a:xfrm>
        <a:prstGeom xmlns:a="http://schemas.openxmlformats.org/drawingml/2006/main" prst="rect">
          <a:avLst/>
        </a:prstGeom>
        <a:ln xmlns:a="http://schemas.openxmlformats.org/drawingml/2006/main" w="28575"/>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s-ES" sz="900" b="1">
              <a:latin typeface="Arial Narrow" panose="020B0606020202030204" pitchFamily="34" charset="0"/>
            </a:rPr>
            <a:t>POBLACIÓN CON EMPLEO</a:t>
          </a:r>
        </a:p>
      </cdr:txBody>
    </cdr:sp>
  </cdr:relSizeAnchor>
  <cdr:relSizeAnchor xmlns:cdr="http://schemas.openxmlformats.org/drawingml/2006/chartDrawing">
    <cdr:from>
      <cdr:x>0.61656</cdr:x>
      <cdr:y>0.39249</cdr:y>
    </cdr:from>
    <cdr:to>
      <cdr:x>0.69873</cdr:x>
      <cdr:y>0.39249</cdr:y>
    </cdr:to>
    <cdr:cxnSp macro="">
      <cdr:nvCxnSpPr>
        <cdr:cNvPr id="15" name="Conector recto de flecha 14">
          <a:extLst xmlns:a="http://schemas.openxmlformats.org/drawingml/2006/main">
            <a:ext uri="{FF2B5EF4-FFF2-40B4-BE49-F238E27FC236}">
              <a16:creationId xmlns:a16="http://schemas.microsoft.com/office/drawing/2014/main" id="{F9B98448-55E7-4B23-9FED-CBFF5F710635}"/>
            </a:ext>
          </a:extLst>
        </cdr:cNvPr>
        <cdr:cNvCxnSpPr/>
      </cdr:nvCxnSpPr>
      <cdr:spPr>
        <a:xfrm xmlns:a="http://schemas.openxmlformats.org/drawingml/2006/main">
          <a:off x="1763793" y="1041971"/>
          <a:ext cx="235064"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editAs="oneCell">
    <xdr:from>
      <xdr:col>2</xdr:col>
      <xdr:colOff>287289</xdr:colOff>
      <xdr:row>0</xdr:row>
      <xdr:rowOff>0</xdr:rowOff>
    </xdr:from>
    <xdr:to>
      <xdr:col>12</xdr:col>
      <xdr:colOff>85585</xdr:colOff>
      <xdr:row>1</xdr:row>
      <xdr:rowOff>392905</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6570" y="0"/>
          <a:ext cx="7358765" cy="607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907676</xdr:colOff>
      <xdr:row>54</xdr:row>
      <xdr:rowOff>123264</xdr:rowOff>
    </xdr:from>
    <xdr:to>
      <xdr:col>13</xdr:col>
      <xdr:colOff>367725</xdr:colOff>
      <xdr:row>60</xdr:row>
      <xdr:rowOff>113739</xdr:rowOff>
    </xdr:to>
    <xdr:pic>
      <xdr:nvPicPr>
        <xdr:cNvPr id="3" name="Imagen 19">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0101" y="9619689"/>
          <a:ext cx="9299374"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242046</xdr:colOff>
      <xdr:row>6</xdr:row>
      <xdr:rowOff>8965</xdr:rowOff>
    </xdr:from>
    <xdr:to>
      <xdr:col>19</xdr:col>
      <xdr:colOff>268940</xdr:colOff>
      <xdr:row>18</xdr:row>
      <xdr:rowOff>76201</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209689</xdr:colOff>
      <xdr:row>17</xdr:row>
      <xdr:rowOff>140075</xdr:rowOff>
    </xdr:from>
    <xdr:to>
      <xdr:col>19</xdr:col>
      <xdr:colOff>738606</xdr:colOff>
      <xdr:row>33</xdr:row>
      <xdr:rowOff>18211</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83344</xdr:colOff>
      <xdr:row>33</xdr:row>
      <xdr:rowOff>1</xdr:rowOff>
    </xdr:from>
    <xdr:to>
      <xdr:col>19</xdr:col>
      <xdr:colOff>612261</xdr:colOff>
      <xdr:row>48</xdr:row>
      <xdr:rowOff>44825</xdr:rowOff>
    </xdr:to>
    <xdr:graphicFrame macro="">
      <xdr:nvGraphicFramePr>
        <xdr:cNvPr id="6" name="Gráfico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569870</xdr:colOff>
      <xdr:row>1</xdr:row>
      <xdr:rowOff>435564</xdr:rowOff>
    </xdr:to>
    <xdr:pic>
      <xdr:nvPicPr>
        <xdr:cNvPr id="8" name="Imagen 7">
          <a:hlinkClick xmlns:r="http://schemas.openxmlformats.org/officeDocument/2006/relationships" r:id="rId6"/>
          <a:extLst>
            <a:ext uri="{FF2B5EF4-FFF2-40B4-BE49-F238E27FC236}">
              <a16:creationId xmlns:a16="http://schemas.microsoft.com/office/drawing/2014/main" id="{7361EE21-9CE3-4A3E-9558-7E489173AA9B}"/>
            </a:ext>
          </a:extLst>
        </xdr:cNvPr>
        <xdr:cNvPicPr>
          <a:picLocks noChangeAspect="1"/>
        </xdr:cNvPicPr>
      </xdr:nvPicPr>
      <xdr:blipFill>
        <a:blip xmlns:r="http://schemas.openxmlformats.org/officeDocument/2006/relationships" r:embed="rId7"/>
        <a:stretch>
          <a:fillRect/>
        </a:stretch>
      </xdr:blipFill>
      <xdr:spPr>
        <a:xfrm>
          <a:off x="0" y="0"/>
          <a:ext cx="927058" cy="649877"/>
        </a:xfrm>
        <a:prstGeom prst="rect">
          <a:avLst/>
        </a:prstGeom>
      </xdr:spPr>
    </xdr:pic>
    <xdr:clientData/>
  </xdr:twoCellAnchor>
  <xdr:twoCellAnchor editAs="oneCell">
    <xdr:from>
      <xdr:col>13</xdr:col>
      <xdr:colOff>829935</xdr:colOff>
      <xdr:row>0</xdr:row>
      <xdr:rowOff>0</xdr:rowOff>
    </xdr:from>
    <xdr:to>
      <xdr:col>15</xdr:col>
      <xdr:colOff>88245</xdr:colOff>
      <xdr:row>1</xdr:row>
      <xdr:rowOff>435564</xdr:rowOff>
    </xdr:to>
    <xdr:pic>
      <xdr:nvPicPr>
        <xdr:cNvPr id="9" name="Imagen 8">
          <a:hlinkClick xmlns:r="http://schemas.openxmlformats.org/officeDocument/2006/relationships" r:id="rId8"/>
          <a:extLst>
            <a:ext uri="{FF2B5EF4-FFF2-40B4-BE49-F238E27FC236}">
              <a16:creationId xmlns:a16="http://schemas.microsoft.com/office/drawing/2014/main" id="{3967EF34-E6E9-4161-ACD3-3BC9AD8F77A7}"/>
            </a:ext>
          </a:extLst>
        </xdr:cNvPr>
        <xdr:cNvPicPr>
          <a:picLocks noChangeAspect="1"/>
        </xdr:cNvPicPr>
      </xdr:nvPicPr>
      <xdr:blipFill>
        <a:blip xmlns:r="http://schemas.openxmlformats.org/officeDocument/2006/relationships" r:embed="rId9"/>
        <a:stretch>
          <a:fillRect/>
        </a:stretch>
      </xdr:blipFill>
      <xdr:spPr>
        <a:xfrm>
          <a:off x="11021685" y="0"/>
          <a:ext cx="925185" cy="64987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123264</xdr:colOff>
      <xdr:row>0</xdr:row>
      <xdr:rowOff>0</xdr:rowOff>
    </xdr:from>
    <xdr:to>
      <xdr:col>15</xdr:col>
      <xdr:colOff>591336</xdr:colOff>
      <xdr:row>3</xdr:row>
      <xdr:rowOff>14568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389" y="0"/>
          <a:ext cx="6792672" cy="557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477851</xdr:colOff>
      <xdr:row>58</xdr:row>
      <xdr:rowOff>62433</xdr:rowOff>
    </xdr:from>
    <xdr:to>
      <xdr:col>16</xdr:col>
      <xdr:colOff>760997</xdr:colOff>
      <xdr:row>64</xdr:row>
      <xdr:rowOff>111340</xdr:rowOff>
    </xdr:to>
    <xdr:pic>
      <xdr:nvPicPr>
        <xdr:cNvPr id="3" name="Imagen 19">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4876" y="11006658"/>
          <a:ext cx="9312846" cy="114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423594</xdr:colOff>
      <xdr:row>3</xdr:row>
      <xdr:rowOff>119198</xdr:rowOff>
    </xdr:to>
    <xdr:pic>
      <xdr:nvPicPr>
        <xdr:cNvPr id="5" name="Imagen 4">
          <a:hlinkClick xmlns:r="http://schemas.openxmlformats.org/officeDocument/2006/relationships" r:id="rId3"/>
          <a:extLst>
            <a:ext uri="{FF2B5EF4-FFF2-40B4-BE49-F238E27FC236}">
              <a16:creationId xmlns:a16="http://schemas.microsoft.com/office/drawing/2014/main" id="{7EC90E74-B6B5-4422-A705-E2EFE9F6B2A1}"/>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twoCellAnchor editAs="oneCell">
    <xdr:from>
      <xdr:col>0</xdr:col>
      <xdr:colOff>0</xdr:colOff>
      <xdr:row>5</xdr:row>
      <xdr:rowOff>54428</xdr:rowOff>
    </xdr:from>
    <xdr:to>
      <xdr:col>1</xdr:col>
      <xdr:colOff>421721</xdr:colOff>
      <xdr:row>7</xdr:row>
      <xdr:rowOff>296091</xdr:rowOff>
    </xdr:to>
    <xdr:pic>
      <xdr:nvPicPr>
        <xdr:cNvPr id="6" name="Imagen 5">
          <a:hlinkClick xmlns:r="http://schemas.openxmlformats.org/officeDocument/2006/relationships" r:id="rId5"/>
          <a:extLst>
            <a:ext uri="{FF2B5EF4-FFF2-40B4-BE49-F238E27FC236}">
              <a16:creationId xmlns:a16="http://schemas.microsoft.com/office/drawing/2014/main" id="{8CB985D6-BE3E-4D0E-8C38-15D135C86ED5}"/>
            </a:ext>
          </a:extLst>
        </xdr:cNvPr>
        <xdr:cNvPicPr>
          <a:picLocks noChangeAspect="1"/>
        </xdr:cNvPicPr>
      </xdr:nvPicPr>
      <xdr:blipFill>
        <a:blip xmlns:r="http://schemas.openxmlformats.org/officeDocument/2006/relationships" r:embed="rId6"/>
        <a:stretch>
          <a:fillRect/>
        </a:stretch>
      </xdr:blipFill>
      <xdr:spPr>
        <a:xfrm>
          <a:off x="0" y="993321"/>
          <a:ext cx="925185" cy="64987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481853</xdr:colOff>
      <xdr:row>0</xdr:row>
      <xdr:rowOff>0</xdr:rowOff>
    </xdr:from>
    <xdr:to>
      <xdr:col>15</xdr:col>
      <xdr:colOff>428705</xdr:colOff>
      <xdr:row>3</xdr:row>
      <xdr:rowOff>14568</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0903" y="0"/>
          <a:ext cx="6776277" cy="557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631532</xdr:colOff>
      <xdr:row>57</xdr:row>
      <xdr:rowOff>160085</xdr:rowOff>
    </xdr:from>
    <xdr:to>
      <xdr:col>16</xdr:col>
      <xdr:colOff>434280</xdr:colOff>
      <xdr:row>64</xdr:row>
      <xdr:rowOff>16091</xdr:rowOff>
    </xdr:to>
    <xdr:pic>
      <xdr:nvPicPr>
        <xdr:cNvPr id="3" name="Imagen 19">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65582" y="10837610"/>
          <a:ext cx="9299173" cy="1141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423594</xdr:colOff>
      <xdr:row>3</xdr:row>
      <xdr:rowOff>119198</xdr:rowOff>
    </xdr:to>
    <xdr:pic>
      <xdr:nvPicPr>
        <xdr:cNvPr id="5" name="Imagen 4">
          <a:hlinkClick xmlns:r="http://schemas.openxmlformats.org/officeDocument/2006/relationships" r:id="rId3"/>
          <a:extLst>
            <a:ext uri="{FF2B5EF4-FFF2-40B4-BE49-F238E27FC236}">
              <a16:creationId xmlns:a16="http://schemas.microsoft.com/office/drawing/2014/main" id="{17649DA8-82C1-4A46-9AFE-C7D166DADE9D}"/>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twoCellAnchor editAs="oneCell">
    <xdr:from>
      <xdr:col>0</xdr:col>
      <xdr:colOff>0</xdr:colOff>
      <xdr:row>5</xdr:row>
      <xdr:rowOff>95250</xdr:rowOff>
    </xdr:from>
    <xdr:to>
      <xdr:col>1</xdr:col>
      <xdr:colOff>421721</xdr:colOff>
      <xdr:row>7</xdr:row>
      <xdr:rowOff>336913</xdr:rowOff>
    </xdr:to>
    <xdr:pic>
      <xdr:nvPicPr>
        <xdr:cNvPr id="6" name="Imagen 5">
          <a:hlinkClick xmlns:r="http://schemas.openxmlformats.org/officeDocument/2006/relationships" r:id="rId5"/>
          <a:extLst>
            <a:ext uri="{FF2B5EF4-FFF2-40B4-BE49-F238E27FC236}">
              <a16:creationId xmlns:a16="http://schemas.microsoft.com/office/drawing/2014/main" id="{8522E759-3702-41FA-B015-21251E3ECB78}"/>
            </a:ext>
          </a:extLst>
        </xdr:cNvPr>
        <xdr:cNvPicPr>
          <a:picLocks noChangeAspect="1"/>
        </xdr:cNvPicPr>
      </xdr:nvPicPr>
      <xdr:blipFill>
        <a:blip xmlns:r="http://schemas.openxmlformats.org/officeDocument/2006/relationships" r:embed="rId6"/>
        <a:stretch>
          <a:fillRect/>
        </a:stretch>
      </xdr:blipFill>
      <xdr:spPr>
        <a:xfrm>
          <a:off x="0" y="1034143"/>
          <a:ext cx="925185" cy="6498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1057</xdr:colOff>
      <xdr:row>36</xdr:row>
      <xdr:rowOff>594</xdr:rowOff>
    </xdr:to>
    <xdr:pic>
      <xdr:nvPicPr>
        <xdr:cNvPr id="2" name="Imagen 1">
          <a:extLst>
            <a:ext uri="{FF2B5EF4-FFF2-40B4-BE49-F238E27FC236}">
              <a16:creationId xmlns:a16="http://schemas.microsoft.com/office/drawing/2014/main" id="{049B85AC-36C0-446F-B574-66F296EB5269}"/>
            </a:ext>
          </a:extLst>
        </xdr:cNvPr>
        <xdr:cNvPicPr>
          <a:picLocks noChangeAspect="1"/>
        </xdr:cNvPicPr>
      </xdr:nvPicPr>
      <xdr:blipFill>
        <a:blip xmlns:r="http://schemas.openxmlformats.org/officeDocument/2006/relationships" r:embed="rId1"/>
        <a:stretch>
          <a:fillRect/>
        </a:stretch>
      </xdr:blipFill>
      <xdr:spPr>
        <a:xfrm>
          <a:off x="0" y="0"/>
          <a:ext cx="12193057" cy="6858594"/>
        </a:xfrm>
        <a:prstGeom prst="rect">
          <a:avLst/>
        </a:prstGeom>
      </xdr:spPr>
    </xdr:pic>
    <xdr:clientData/>
  </xdr:twoCellAnchor>
  <xdr:twoCellAnchor editAs="oneCell">
    <xdr:from>
      <xdr:col>0</xdr:col>
      <xdr:colOff>190500</xdr:colOff>
      <xdr:row>0</xdr:row>
      <xdr:rowOff>134471</xdr:rowOff>
    </xdr:from>
    <xdr:to>
      <xdr:col>4</xdr:col>
      <xdr:colOff>190764</xdr:colOff>
      <xdr:row>6</xdr:row>
      <xdr:rowOff>58363</xdr:rowOff>
    </xdr:to>
    <xdr:pic>
      <xdr:nvPicPr>
        <xdr:cNvPr id="61" name="Imagen 60">
          <a:extLst>
            <a:ext uri="{FF2B5EF4-FFF2-40B4-BE49-F238E27FC236}">
              <a16:creationId xmlns:a16="http://schemas.microsoft.com/office/drawing/2014/main" id="{FC0B0230-B093-47F1-A272-E654489F2F6E}"/>
            </a:ext>
          </a:extLst>
        </xdr:cNvPr>
        <xdr:cNvPicPr>
          <a:picLocks noChangeAspect="1"/>
        </xdr:cNvPicPr>
      </xdr:nvPicPr>
      <xdr:blipFill>
        <a:blip xmlns:r="http://schemas.openxmlformats.org/officeDocument/2006/relationships" r:embed="rId2"/>
        <a:stretch>
          <a:fillRect/>
        </a:stretch>
      </xdr:blipFill>
      <xdr:spPr>
        <a:xfrm>
          <a:off x="190500" y="134471"/>
          <a:ext cx="3048264" cy="1066892"/>
        </a:xfrm>
        <a:prstGeom prst="rect">
          <a:avLst/>
        </a:prstGeom>
      </xdr:spPr>
    </xdr:pic>
    <xdr:clientData/>
  </xdr:twoCellAnchor>
  <xdr:twoCellAnchor editAs="oneCell">
    <xdr:from>
      <xdr:col>14</xdr:col>
      <xdr:colOff>414618</xdr:colOff>
      <xdr:row>0</xdr:row>
      <xdr:rowOff>67235</xdr:rowOff>
    </xdr:from>
    <xdr:to>
      <xdr:col>15</xdr:col>
      <xdr:colOff>501047</xdr:colOff>
      <xdr:row>3</xdr:row>
      <xdr:rowOff>44230</xdr:rowOff>
    </xdr:to>
    <xdr:pic>
      <xdr:nvPicPr>
        <xdr:cNvPr id="63" name="Imagen 62">
          <a:hlinkClick xmlns:r="http://schemas.openxmlformats.org/officeDocument/2006/relationships" r:id="rId3"/>
          <a:extLst>
            <a:ext uri="{FF2B5EF4-FFF2-40B4-BE49-F238E27FC236}">
              <a16:creationId xmlns:a16="http://schemas.microsoft.com/office/drawing/2014/main" id="{865BE588-D94F-444C-A85F-B2C807665071}"/>
            </a:ext>
          </a:extLst>
        </xdr:cNvPr>
        <xdr:cNvPicPr>
          <a:picLocks noChangeAspect="1"/>
        </xdr:cNvPicPr>
      </xdr:nvPicPr>
      <xdr:blipFill>
        <a:blip xmlns:r="http://schemas.openxmlformats.org/officeDocument/2006/relationships" r:embed="rId4"/>
        <a:stretch>
          <a:fillRect/>
        </a:stretch>
      </xdr:blipFill>
      <xdr:spPr>
        <a:xfrm>
          <a:off x="11082618" y="67235"/>
          <a:ext cx="848429" cy="548495"/>
        </a:xfrm>
        <a:prstGeom prst="rect">
          <a:avLst/>
        </a:prstGeom>
      </xdr:spPr>
    </xdr:pic>
    <xdr:clientData/>
  </xdr:twoCellAnchor>
  <xdr:twoCellAnchor>
    <xdr:from>
      <xdr:col>0</xdr:col>
      <xdr:colOff>87406</xdr:colOff>
      <xdr:row>6</xdr:row>
      <xdr:rowOff>47208</xdr:rowOff>
    </xdr:from>
    <xdr:to>
      <xdr:col>5</xdr:col>
      <xdr:colOff>225431</xdr:colOff>
      <xdr:row>14</xdr:row>
      <xdr:rowOff>56024</xdr:rowOff>
    </xdr:to>
    <xdr:grpSp>
      <xdr:nvGrpSpPr>
        <xdr:cNvPr id="101" name="Grupo 100">
          <a:hlinkClick xmlns:r="http://schemas.openxmlformats.org/officeDocument/2006/relationships" r:id="rId5"/>
          <a:extLst>
            <a:ext uri="{FF2B5EF4-FFF2-40B4-BE49-F238E27FC236}">
              <a16:creationId xmlns:a16="http://schemas.microsoft.com/office/drawing/2014/main" id="{A300AF47-AB50-4E2A-B1B6-BC74439D6A5A}"/>
            </a:ext>
          </a:extLst>
        </xdr:cNvPr>
        <xdr:cNvGrpSpPr/>
      </xdr:nvGrpSpPr>
      <xdr:grpSpPr>
        <a:xfrm>
          <a:off x="87406" y="1190208"/>
          <a:ext cx="3948025" cy="1532816"/>
          <a:chOff x="4572001" y="2927124"/>
          <a:chExt cx="3948025" cy="1532816"/>
        </a:xfrm>
      </xdr:grpSpPr>
      <xdr:grpSp>
        <xdr:nvGrpSpPr>
          <xdr:cNvPr id="100" name="Grupo 99">
            <a:extLst>
              <a:ext uri="{FF2B5EF4-FFF2-40B4-BE49-F238E27FC236}">
                <a16:creationId xmlns:a16="http://schemas.microsoft.com/office/drawing/2014/main" id="{05DD626D-9EB4-45CA-83C3-DDA988421264}"/>
              </a:ext>
            </a:extLst>
          </xdr:cNvPr>
          <xdr:cNvGrpSpPr/>
        </xdr:nvGrpSpPr>
        <xdr:grpSpPr>
          <a:xfrm>
            <a:off x="4572001" y="2927124"/>
            <a:ext cx="3948025" cy="1532816"/>
            <a:chOff x="4572001" y="2927124"/>
            <a:chExt cx="3948025" cy="1532816"/>
          </a:xfrm>
        </xdr:grpSpPr>
        <xdr:sp macro="" textlink="">
          <xdr:nvSpPr>
            <xdr:cNvPr id="96" name="Triángulo isósceles 95">
              <a:extLst>
                <a:ext uri="{FF2B5EF4-FFF2-40B4-BE49-F238E27FC236}">
                  <a16:creationId xmlns:a16="http://schemas.microsoft.com/office/drawing/2014/main" id="{26CC3C4F-17DB-4347-AB44-9074874BD9A8}"/>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99" name="Grupo 98">
              <a:extLst>
                <a:ext uri="{FF2B5EF4-FFF2-40B4-BE49-F238E27FC236}">
                  <a16:creationId xmlns:a16="http://schemas.microsoft.com/office/drawing/2014/main" id="{6B80B833-6975-46F0-8715-B6F712AB3547}"/>
                </a:ext>
              </a:extLst>
            </xdr:cNvPr>
            <xdr:cNvGrpSpPr/>
          </xdr:nvGrpSpPr>
          <xdr:grpSpPr>
            <a:xfrm>
              <a:off x="4572001" y="3025587"/>
              <a:ext cx="3910853" cy="1434353"/>
              <a:chOff x="4572001" y="3025587"/>
              <a:chExt cx="3910853" cy="1434353"/>
            </a:xfrm>
          </xdr:grpSpPr>
          <xdr:sp macro="" textlink="">
            <xdr:nvSpPr>
              <xdr:cNvPr id="95" name="Rectángulo: una sola esquina cortada 94">
                <a:extLst>
                  <a:ext uri="{FF2B5EF4-FFF2-40B4-BE49-F238E27FC236}">
                    <a16:creationId xmlns:a16="http://schemas.microsoft.com/office/drawing/2014/main" id="{DC8160B2-7B9F-4A0C-A214-D66287087C9E}"/>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98" name="Imagen 97">
                <a:extLst>
                  <a:ext uri="{FF2B5EF4-FFF2-40B4-BE49-F238E27FC236}">
                    <a16:creationId xmlns:a16="http://schemas.microsoft.com/office/drawing/2014/main" id="{B9898445-B55D-4B83-8EE6-864535675FC8}"/>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9" name="Rectángulo: una sola esquina cortada 8">
            <a:extLst>
              <a:ext uri="{FF2B5EF4-FFF2-40B4-BE49-F238E27FC236}">
                <a16:creationId xmlns:a16="http://schemas.microsoft.com/office/drawing/2014/main" id="{EF0B59D3-F3C2-4CA3-B9F9-6CBA28D1EE48}"/>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DINÁMICA Y ESTRUCTURA DE LA POBLACIÓN</a:t>
            </a:r>
          </a:p>
        </xdr:txBody>
      </xdr:sp>
    </xdr:grpSp>
    <xdr:clientData/>
  </xdr:twoCellAnchor>
  <xdr:twoCellAnchor>
    <xdr:from>
      <xdr:col>5</xdr:col>
      <xdr:colOff>280148</xdr:colOff>
      <xdr:row>14</xdr:row>
      <xdr:rowOff>130130</xdr:rowOff>
    </xdr:from>
    <xdr:to>
      <xdr:col>10</xdr:col>
      <xdr:colOff>418173</xdr:colOff>
      <xdr:row>22</xdr:row>
      <xdr:rowOff>138946</xdr:rowOff>
    </xdr:to>
    <xdr:grpSp>
      <xdr:nvGrpSpPr>
        <xdr:cNvPr id="102" name="Grupo 101">
          <a:hlinkClick xmlns:r="http://schemas.openxmlformats.org/officeDocument/2006/relationships" r:id="rId7"/>
          <a:extLst>
            <a:ext uri="{FF2B5EF4-FFF2-40B4-BE49-F238E27FC236}">
              <a16:creationId xmlns:a16="http://schemas.microsoft.com/office/drawing/2014/main" id="{B0695E04-31F9-4321-8FE3-4C93C4D23D23}"/>
            </a:ext>
          </a:extLst>
        </xdr:cNvPr>
        <xdr:cNvGrpSpPr/>
      </xdr:nvGrpSpPr>
      <xdr:grpSpPr>
        <a:xfrm>
          <a:off x="4090148" y="2797130"/>
          <a:ext cx="3948025" cy="1532816"/>
          <a:chOff x="4572001" y="2927124"/>
          <a:chExt cx="3948025" cy="1532816"/>
        </a:xfrm>
      </xdr:grpSpPr>
      <xdr:grpSp>
        <xdr:nvGrpSpPr>
          <xdr:cNvPr id="103" name="Grupo 102">
            <a:extLst>
              <a:ext uri="{FF2B5EF4-FFF2-40B4-BE49-F238E27FC236}">
                <a16:creationId xmlns:a16="http://schemas.microsoft.com/office/drawing/2014/main" id="{AD1E4AA4-C027-4AE5-B6FD-B848C3EB3122}"/>
              </a:ext>
            </a:extLst>
          </xdr:cNvPr>
          <xdr:cNvGrpSpPr/>
        </xdr:nvGrpSpPr>
        <xdr:grpSpPr>
          <a:xfrm>
            <a:off x="4572001" y="2927124"/>
            <a:ext cx="3948025" cy="1532816"/>
            <a:chOff x="4572001" y="2927124"/>
            <a:chExt cx="3948025" cy="1532816"/>
          </a:xfrm>
        </xdr:grpSpPr>
        <xdr:sp macro="" textlink="">
          <xdr:nvSpPr>
            <xdr:cNvPr id="105" name="Triángulo isósceles 104">
              <a:extLst>
                <a:ext uri="{FF2B5EF4-FFF2-40B4-BE49-F238E27FC236}">
                  <a16:creationId xmlns:a16="http://schemas.microsoft.com/office/drawing/2014/main" id="{DD9CF78D-07C8-4DD0-A482-D054022B0AEB}"/>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106" name="Grupo 105">
              <a:extLst>
                <a:ext uri="{FF2B5EF4-FFF2-40B4-BE49-F238E27FC236}">
                  <a16:creationId xmlns:a16="http://schemas.microsoft.com/office/drawing/2014/main" id="{7A438F50-7B87-4E4D-8E76-7683A83AD308}"/>
                </a:ext>
              </a:extLst>
            </xdr:cNvPr>
            <xdr:cNvGrpSpPr/>
          </xdr:nvGrpSpPr>
          <xdr:grpSpPr>
            <a:xfrm>
              <a:off x="4572001" y="3025587"/>
              <a:ext cx="3910853" cy="1434353"/>
              <a:chOff x="4572001" y="3025587"/>
              <a:chExt cx="3910853" cy="1434353"/>
            </a:xfrm>
          </xdr:grpSpPr>
          <xdr:sp macro="" textlink="">
            <xdr:nvSpPr>
              <xdr:cNvPr id="107" name="Rectángulo: una sola esquina cortada 106">
                <a:extLst>
                  <a:ext uri="{FF2B5EF4-FFF2-40B4-BE49-F238E27FC236}">
                    <a16:creationId xmlns:a16="http://schemas.microsoft.com/office/drawing/2014/main" id="{7F946F95-BE2E-4219-814C-70EBFEA46A01}"/>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108" name="Imagen 107">
                <a:extLst>
                  <a:ext uri="{FF2B5EF4-FFF2-40B4-BE49-F238E27FC236}">
                    <a16:creationId xmlns:a16="http://schemas.microsoft.com/office/drawing/2014/main" id="{D15638E0-D669-4FC8-A804-DA25C71B5CEB}"/>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104" name="Rectángulo: una sola esquina cortada 103">
            <a:extLst>
              <a:ext uri="{FF2B5EF4-FFF2-40B4-BE49-F238E27FC236}">
                <a16:creationId xmlns:a16="http://schemas.microsoft.com/office/drawing/2014/main" id="{972343B3-905A-4459-8552-35B7CF9FD27D}"/>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SALUD</a:t>
            </a:r>
          </a:p>
        </xdr:txBody>
      </xdr:sp>
    </xdr:grpSp>
    <xdr:clientData/>
  </xdr:twoCellAnchor>
  <xdr:twoCellAnchor>
    <xdr:from>
      <xdr:col>10</xdr:col>
      <xdr:colOff>477371</xdr:colOff>
      <xdr:row>6</xdr:row>
      <xdr:rowOff>47208</xdr:rowOff>
    </xdr:from>
    <xdr:to>
      <xdr:col>15</xdr:col>
      <xdr:colOff>615396</xdr:colOff>
      <xdr:row>14</xdr:row>
      <xdr:rowOff>56024</xdr:rowOff>
    </xdr:to>
    <xdr:grpSp>
      <xdr:nvGrpSpPr>
        <xdr:cNvPr id="109" name="Grupo 108">
          <a:hlinkClick xmlns:r="http://schemas.openxmlformats.org/officeDocument/2006/relationships" r:id="rId8"/>
          <a:extLst>
            <a:ext uri="{FF2B5EF4-FFF2-40B4-BE49-F238E27FC236}">
              <a16:creationId xmlns:a16="http://schemas.microsoft.com/office/drawing/2014/main" id="{7AD302C9-4C4A-40D5-979B-41E787A91138}"/>
            </a:ext>
          </a:extLst>
        </xdr:cNvPr>
        <xdr:cNvGrpSpPr/>
      </xdr:nvGrpSpPr>
      <xdr:grpSpPr>
        <a:xfrm>
          <a:off x="8097371" y="1190208"/>
          <a:ext cx="3948025" cy="1532816"/>
          <a:chOff x="4572001" y="2927124"/>
          <a:chExt cx="3948025" cy="1532816"/>
        </a:xfrm>
      </xdr:grpSpPr>
      <xdr:grpSp>
        <xdr:nvGrpSpPr>
          <xdr:cNvPr id="110" name="Grupo 109">
            <a:extLst>
              <a:ext uri="{FF2B5EF4-FFF2-40B4-BE49-F238E27FC236}">
                <a16:creationId xmlns:a16="http://schemas.microsoft.com/office/drawing/2014/main" id="{8FACD566-3CB7-46C0-85A7-019E35EDC7EB}"/>
              </a:ext>
            </a:extLst>
          </xdr:cNvPr>
          <xdr:cNvGrpSpPr/>
        </xdr:nvGrpSpPr>
        <xdr:grpSpPr>
          <a:xfrm>
            <a:off x="4572001" y="2927124"/>
            <a:ext cx="3948025" cy="1532816"/>
            <a:chOff x="4572001" y="2927124"/>
            <a:chExt cx="3948025" cy="1532816"/>
          </a:xfrm>
        </xdr:grpSpPr>
        <xdr:sp macro="" textlink="">
          <xdr:nvSpPr>
            <xdr:cNvPr id="112" name="Triángulo isósceles 111">
              <a:extLst>
                <a:ext uri="{FF2B5EF4-FFF2-40B4-BE49-F238E27FC236}">
                  <a16:creationId xmlns:a16="http://schemas.microsoft.com/office/drawing/2014/main" id="{C930A756-577E-46BF-A464-1F0ECDE93355}"/>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113" name="Grupo 112">
              <a:extLst>
                <a:ext uri="{FF2B5EF4-FFF2-40B4-BE49-F238E27FC236}">
                  <a16:creationId xmlns:a16="http://schemas.microsoft.com/office/drawing/2014/main" id="{5AC5252B-FF8A-474C-99CC-BD9DA1F10EAE}"/>
                </a:ext>
              </a:extLst>
            </xdr:cNvPr>
            <xdr:cNvGrpSpPr/>
          </xdr:nvGrpSpPr>
          <xdr:grpSpPr>
            <a:xfrm>
              <a:off x="4572001" y="3025587"/>
              <a:ext cx="3910853" cy="1434353"/>
              <a:chOff x="4572001" y="3025587"/>
              <a:chExt cx="3910853" cy="1434353"/>
            </a:xfrm>
          </xdr:grpSpPr>
          <xdr:sp macro="" textlink="">
            <xdr:nvSpPr>
              <xdr:cNvPr id="114" name="Rectángulo: una sola esquina cortada 113">
                <a:extLst>
                  <a:ext uri="{FF2B5EF4-FFF2-40B4-BE49-F238E27FC236}">
                    <a16:creationId xmlns:a16="http://schemas.microsoft.com/office/drawing/2014/main" id="{D28349B5-EEE7-40A1-8815-72ED989319F0}"/>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115" name="Imagen 114">
                <a:extLst>
                  <a:ext uri="{FF2B5EF4-FFF2-40B4-BE49-F238E27FC236}">
                    <a16:creationId xmlns:a16="http://schemas.microsoft.com/office/drawing/2014/main" id="{B1CF0349-A845-4632-8B29-9038CC292D1E}"/>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111" name="Rectángulo: una sola esquina cortada 110">
            <a:extLst>
              <a:ext uri="{FF2B5EF4-FFF2-40B4-BE49-F238E27FC236}">
                <a16:creationId xmlns:a16="http://schemas.microsoft.com/office/drawing/2014/main" id="{2F42986B-CB47-4447-9CA4-714A4BE4FC14}"/>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POBREZA Y DESIGUALDAD</a:t>
            </a:r>
          </a:p>
        </xdr:txBody>
      </xdr:sp>
    </xdr:grpSp>
    <xdr:clientData/>
  </xdr:twoCellAnchor>
  <xdr:twoCellAnchor>
    <xdr:from>
      <xdr:col>10</xdr:col>
      <xdr:colOff>477371</xdr:colOff>
      <xdr:row>14</xdr:row>
      <xdr:rowOff>130130</xdr:rowOff>
    </xdr:from>
    <xdr:to>
      <xdr:col>15</xdr:col>
      <xdr:colOff>615396</xdr:colOff>
      <xdr:row>22</xdr:row>
      <xdr:rowOff>138946</xdr:rowOff>
    </xdr:to>
    <xdr:grpSp>
      <xdr:nvGrpSpPr>
        <xdr:cNvPr id="116" name="Grupo 115">
          <a:hlinkClick xmlns:r="http://schemas.openxmlformats.org/officeDocument/2006/relationships" r:id="rId9"/>
          <a:extLst>
            <a:ext uri="{FF2B5EF4-FFF2-40B4-BE49-F238E27FC236}">
              <a16:creationId xmlns:a16="http://schemas.microsoft.com/office/drawing/2014/main" id="{623C83C0-8120-4F4A-9CBC-CCD481785437}"/>
            </a:ext>
          </a:extLst>
        </xdr:cNvPr>
        <xdr:cNvGrpSpPr/>
      </xdr:nvGrpSpPr>
      <xdr:grpSpPr>
        <a:xfrm>
          <a:off x="8097371" y="2797130"/>
          <a:ext cx="3948025" cy="1532816"/>
          <a:chOff x="4572001" y="2927124"/>
          <a:chExt cx="3948025" cy="1532816"/>
        </a:xfrm>
      </xdr:grpSpPr>
      <xdr:grpSp>
        <xdr:nvGrpSpPr>
          <xdr:cNvPr id="117" name="Grupo 116">
            <a:extLst>
              <a:ext uri="{FF2B5EF4-FFF2-40B4-BE49-F238E27FC236}">
                <a16:creationId xmlns:a16="http://schemas.microsoft.com/office/drawing/2014/main" id="{5040D42C-4FFA-41AC-8C56-0B068BDDFF96}"/>
              </a:ext>
            </a:extLst>
          </xdr:cNvPr>
          <xdr:cNvGrpSpPr/>
        </xdr:nvGrpSpPr>
        <xdr:grpSpPr>
          <a:xfrm>
            <a:off x="4572001" y="2927124"/>
            <a:ext cx="3948025" cy="1532816"/>
            <a:chOff x="4572001" y="2927124"/>
            <a:chExt cx="3948025" cy="1532816"/>
          </a:xfrm>
        </xdr:grpSpPr>
        <xdr:sp macro="" textlink="">
          <xdr:nvSpPr>
            <xdr:cNvPr id="119" name="Triángulo isósceles 118">
              <a:extLst>
                <a:ext uri="{FF2B5EF4-FFF2-40B4-BE49-F238E27FC236}">
                  <a16:creationId xmlns:a16="http://schemas.microsoft.com/office/drawing/2014/main" id="{2F481F52-90EE-4323-A9B2-69F31857ECE6}"/>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120" name="Grupo 119">
              <a:extLst>
                <a:ext uri="{FF2B5EF4-FFF2-40B4-BE49-F238E27FC236}">
                  <a16:creationId xmlns:a16="http://schemas.microsoft.com/office/drawing/2014/main" id="{722CC01F-E9DA-44B1-AF33-DAB8EFAFD487}"/>
                </a:ext>
              </a:extLst>
            </xdr:cNvPr>
            <xdr:cNvGrpSpPr/>
          </xdr:nvGrpSpPr>
          <xdr:grpSpPr>
            <a:xfrm>
              <a:off x="4572001" y="3025587"/>
              <a:ext cx="3910853" cy="1434353"/>
              <a:chOff x="4572001" y="3025587"/>
              <a:chExt cx="3910853" cy="1434353"/>
            </a:xfrm>
          </xdr:grpSpPr>
          <xdr:sp macro="" textlink="">
            <xdr:nvSpPr>
              <xdr:cNvPr id="121" name="Rectángulo: una sola esquina cortada 120">
                <a:extLst>
                  <a:ext uri="{FF2B5EF4-FFF2-40B4-BE49-F238E27FC236}">
                    <a16:creationId xmlns:a16="http://schemas.microsoft.com/office/drawing/2014/main" id="{F8D646D5-72AC-47C5-8152-F01BFB5A8833}"/>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122" name="Imagen 121">
                <a:extLst>
                  <a:ext uri="{FF2B5EF4-FFF2-40B4-BE49-F238E27FC236}">
                    <a16:creationId xmlns:a16="http://schemas.microsoft.com/office/drawing/2014/main" id="{585F26F5-BCE1-42E5-AC3B-E1DA383C2B78}"/>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118" name="Rectángulo: una sola esquina cortada 117">
            <a:extLst>
              <a:ext uri="{FF2B5EF4-FFF2-40B4-BE49-F238E27FC236}">
                <a16:creationId xmlns:a16="http://schemas.microsoft.com/office/drawing/2014/main" id="{7690ECBF-6286-4AEC-BB1B-A73E11593F65}"/>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EDUCACIÓN</a:t>
            </a:r>
          </a:p>
        </xdr:txBody>
      </xdr:sp>
    </xdr:grpSp>
    <xdr:clientData/>
  </xdr:twoCellAnchor>
  <xdr:twoCellAnchor>
    <xdr:from>
      <xdr:col>0</xdr:col>
      <xdr:colOff>87406</xdr:colOff>
      <xdr:row>14</xdr:row>
      <xdr:rowOff>130130</xdr:rowOff>
    </xdr:from>
    <xdr:to>
      <xdr:col>5</xdr:col>
      <xdr:colOff>225431</xdr:colOff>
      <xdr:row>22</xdr:row>
      <xdr:rowOff>138946</xdr:rowOff>
    </xdr:to>
    <xdr:grpSp>
      <xdr:nvGrpSpPr>
        <xdr:cNvPr id="123" name="Grupo 122">
          <a:hlinkClick xmlns:r="http://schemas.openxmlformats.org/officeDocument/2006/relationships" r:id="rId10"/>
          <a:extLst>
            <a:ext uri="{FF2B5EF4-FFF2-40B4-BE49-F238E27FC236}">
              <a16:creationId xmlns:a16="http://schemas.microsoft.com/office/drawing/2014/main" id="{4626253F-9EDE-410C-8B30-21DFF3868BBE}"/>
            </a:ext>
          </a:extLst>
        </xdr:cNvPr>
        <xdr:cNvGrpSpPr/>
      </xdr:nvGrpSpPr>
      <xdr:grpSpPr>
        <a:xfrm>
          <a:off x="87406" y="2797130"/>
          <a:ext cx="3948025" cy="1532816"/>
          <a:chOff x="4572001" y="2927124"/>
          <a:chExt cx="3948025" cy="1532816"/>
        </a:xfrm>
      </xdr:grpSpPr>
      <xdr:grpSp>
        <xdr:nvGrpSpPr>
          <xdr:cNvPr id="124" name="Grupo 123">
            <a:extLst>
              <a:ext uri="{FF2B5EF4-FFF2-40B4-BE49-F238E27FC236}">
                <a16:creationId xmlns:a16="http://schemas.microsoft.com/office/drawing/2014/main" id="{99B53597-38B3-458B-9D99-35D43B3BFB2F}"/>
              </a:ext>
            </a:extLst>
          </xdr:cNvPr>
          <xdr:cNvGrpSpPr/>
        </xdr:nvGrpSpPr>
        <xdr:grpSpPr>
          <a:xfrm>
            <a:off x="4572001" y="2927124"/>
            <a:ext cx="3948025" cy="1532816"/>
            <a:chOff x="4572001" y="2927124"/>
            <a:chExt cx="3948025" cy="1532816"/>
          </a:xfrm>
        </xdr:grpSpPr>
        <xdr:sp macro="" textlink="">
          <xdr:nvSpPr>
            <xdr:cNvPr id="126" name="Triángulo isósceles 125">
              <a:extLst>
                <a:ext uri="{FF2B5EF4-FFF2-40B4-BE49-F238E27FC236}">
                  <a16:creationId xmlns:a16="http://schemas.microsoft.com/office/drawing/2014/main" id="{636311FF-64B7-4EDB-9659-7635D65662AA}"/>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127" name="Grupo 126">
              <a:extLst>
                <a:ext uri="{FF2B5EF4-FFF2-40B4-BE49-F238E27FC236}">
                  <a16:creationId xmlns:a16="http://schemas.microsoft.com/office/drawing/2014/main" id="{F32D1702-D5C8-4148-B7BA-05468C89106C}"/>
                </a:ext>
              </a:extLst>
            </xdr:cNvPr>
            <xdr:cNvGrpSpPr/>
          </xdr:nvGrpSpPr>
          <xdr:grpSpPr>
            <a:xfrm>
              <a:off x="4572001" y="3025587"/>
              <a:ext cx="3910853" cy="1434353"/>
              <a:chOff x="4572001" y="3025587"/>
              <a:chExt cx="3910853" cy="1434353"/>
            </a:xfrm>
          </xdr:grpSpPr>
          <xdr:sp macro="" textlink="">
            <xdr:nvSpPr>
              <xdr:cNvPr id="128" name="Rectángulo: una sola esquina cortada 127">
                <a:extLst>
                  <a:ext uri="{FF2B5EF4-FFF2-40B4-BE49-F238E27FC236}">
                    <a16:creationId xmlns:a16="http://schemas.microsoft.com/office/drawing/2014/main" id="{E429D3AF-5722-4386-9337-7936477020B6}"/>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129" name="Imagen 128">
                <a:extLst>
                  <a:ext uri="{FF2B5EF4-FFF2-40B4-BE49-F238E27FC236}">
                    <a16:creationId xmlns:a16="http://schemas.microsoft.com/office/drawing/2014/main" id="{B28F2513-8F57-4243-B382-E0B10BF7CFED}"/>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125" name="Rectángulo: una sola esquina cortada 124">
            <a:extLst>
              <a:ext uri="{FF2B5EF4-FFF2-40B4-BE49-F238E27FC236}">
                <a16:creationId xmlns:a16="http://schemas.microsoft.com/office/drawing/2014/main" id="{B7198F89-3611-4BBB-8480-A75656877A8F}"/>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MERCADO</a:t>
            </a:r>
            <a:r>
              <a:rPr lang="es-ES" sz="1800" baseline="0">
                <a:solidFill>
                  <a:schemeClr val="bg1"/>
                </a:solidFill>
                <a:latin typeface="Baskerville Old Face" panose="02020602080505020303" pitchFamily="18" charset="0"/>
              </a:rPr>
              <a:t> LABORAL</a:t>
            </a:r>
            <a:endParaRPr lang="es-ES" sz="1800">
              <a:solidFill>
                <a:schemeClr val="bg1"/>
              </a:solidFill>
              <a:latin typeface="Baskerville Old Face" panose="02020602080505020303" pitchFamily="18" charset="0"/>
            </a:endParaRPr>
          </a:p>
        </xdr:txBody>
      </xdr:sp>
    </xdr:grpSp>
    <xdr:clientData/>
  </xdr:twoCellAnchor>
  <xdr:twoCellAnchor>
    <xdr:from>
      <xdr:col>5</xdr:col>
      <xdr:colOff>284627</xdr:colOff>
      <xdr:row>23</xdr:row>
      <xdr:rowOff>71714</xdr:rowOff>
    </xdr:from>
    <xdr:to>
      <xdr:col>10</xdr:col>
      <xdr:colOff>422652</xdr:colOff>
      <xdr:row>31</xdr:row>
      <xdr:rowOff>80530</xdr:rowOff>
    </xdr:to>
    <xdr:grpSp>
      <xdr:nvGrpSpPr>
        <xdr:cNvPr id="130" name="Grupo 129">
          <a:hlinkClick xmlns:r="http://schemas.openxmlformats.org/officeDocument/2006/relationships" r:id="rId11"/>
          <a:extLst>
            <a:ext uri="{FF2B5EF4-FFF2-40B4-BE49-F238E27FC236}">
              <a16:creationId xmlns:a16="http://schemas.microsoft.com/office/drawing/2014/main" id="{CD022444-2A14-4F5C-BE88-7E02C10F1048}"/>
            </a:ext>
          </a:extLst>
        </xdr:cNvPr>
        <xdr:cNvGrpSpPr/>
      </xdr:nvGrpSpPr>
      <xdr:grpSpPr>
        <a:xfrm>
          <a:off x="4094627" y="4453214"/>
          <a:ext cx="3948025" cy="1532816"/>
          <a:chOff x="4572001" y="2927124"/>
          <a:chExt cx="3948025" cy="1532816"/>
        </a:xfrm>
      </xdr:grpSpPr>
      <xdr:grpSp>
        <xdr:nvGrpSpPr>
          <xdr:cNvPr id="131" name="Grupo 130">
            <a:extLst>
              <a:ext uri="{FF2B5EF4-FFF2-40B4-BE49-F238E27FC236}">
                <a16:creationId xmlns:a16="http://schemas.microsoft.com/office/drawing/2014/main" id="{B1A55BC3-4B01-4ECF-A910-2FE5DB01EAE3}"/>
              </a:ext>
            </a:extLst>
          </xdr:cNvPr>
          <xdr:cNvGrpSpPr/>
        </xdr:nvGrpSpPr>
        <xdr:grpSpPr>
          <a:xfrm>
            <a:off x="4572001" y="2927124"/>
            <a:ext cx="3948025" cy="1532816"/>
            <a:chOff x="4572001" y="2927124"/>
            <a:chExt cx="3948025" cy="1532816"/>
          </a:xfrm>
        </xdr:grpSpPr>
        <xdr:sp macro="" textlink="">
          <xdr:nvSpPr>
            <xdr:cNvPr id="133" name="Triángulo isósceles 132">
              <a:extLst>
                <a:ext uri="{FF2B5EF4-FFF2-40B4-BE49-F238E27FC236}">
                  <a16:creationId xmlns:a16="http://schemas.microsoft.com/office/drawing/2014/main" id="{7FFE275C-FD02-41AD-BF95-07FE07CF3987}"/>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134" name="Grupo 133">
              <a:extLst>
                <a:ext uri="{FF2B5EF4-FFF2-40B4-BE49-F238E27FC236}">
                  <a16:creationId xmlns:a16="http://schemas.microsoft.com/office/drawing/2014/main" id="{0394A566-D20E-4920-89CC-46ECC390AC12}"/>
                </a:ext>
              </a:extLst>
            </xdr:cNvPr>
            <xdr:cNvGrpSpPr/>
          </xdr:nvGrpSpPr>
          <xdr:grpSpPr>
            <a:xfrm>
              <a:off x="4572001" y="3025587"/>
              <a:ext cx="3910853" cy="1434353"/>
              <a:chOff x="4572001" y="3025587"/>
              <a:chExt cx="3910853" cy="1434353"/>
            </a:xfrm>
          </xdr:grpSpPr>
          <xdr:sp macro="" textlink="">
            <xdr:nvSpPr>
              <xdr:cNvPr id="135" name="Rectángulo: una sola esquina cortada 134">
                <a:extLst>
                  <a:ext uri="{FF2B5EF4-FFF2-40B4-BE49-F238E27FC236}">
                    <a16:creationId xmlns:a16="http://schemas.microsoft.com/office/drawing/2014/main" id="{880F402C-4C47-4CF4-BEE1-7FB6350ED351}"/>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136" name="Imagen 135">
                <a:extLst>
                  <a:ext uri="{FF2B5EF4-FFF2-40B4-BE49-F238E27FC236}">
                    <a16:creationId xmlns:a16="http://schemas.microsoft.com/office/drawing/2014/main" id="{68512428-855E-41EB-9441-002F8C6F022A}"/>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132" name="Rectángulo: una sola esquina cortada 131">
            <a:extLst>
              <a:ext uri="{FF2B5EF4-FFF2-40B4-BE49-F238E27FC236}">
                <a16:creationId xmlns:a16="http://schemas.microsoft.com/office/drawing/2014/main" id="{46B89485-A77C-4C96-853A-A341D122F8B3}"/>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VIOLENCIA Y SEGURIDAD</a:t>
            </a:r>
          </a:p>
        </xdr:txBody>
      </xdr:sp>
    </xdr:grpSp>
    <xdr:clientData/>
  </xdr:twoCellAnchor>
  <xdr:twoCellAnchor>
    <xdr:from>
      <xdr:col>5</xdr:col>
      <xdr:colOff>280148</xdr:colOff>
      <xdr:row>6</xdr:row>
      <xdr:rowOff>47208</xdr:rowOff>
    </xdr:from>
    <xdr:to>
      <xdr:col>10</xdr:col>
      <xdr:colOff>418173</xdr:colOff>
      <xdr:row>14</xdr:row>
      <xdr:rowOff>56024</xdr:rowOff>
    </xdr:to>
    <xdr:grpSp>
      <xdr:nvGrpSpPr>
        <xdr:cNvPr id="137" name="Grupo 136">
          <a:hlinkClick xmlns:r="http://schemas.openxmlformats.org/officeDocument/2006/relationships" r:id="rId12"/>
          <a:extLst>
            <a:ext uri="{FF2B5EF4-FFF2-40B4-BE49-F238E27FC236}">
              <a16:creationId xmlns:a16="http://schemas.microsoft.com/office/drawing/2014/main" id="{A396B7C2-3D77-4FBC-9617-137AB79ECD82}"/>
            </a:ext>
          </a:extLst>
        </xdr:cNvPr>
        <xdr:cNvGrpSpPr/>
      </xdr:nvGrpSpPr>
      <xdr:grpSpPr>
        <a:xfrm>
          <a:off x="4090148" y="1190208"/>
          <a:ext cx="3948025" cy="1532816"/>
          <a:chOff x="4572001" y="2927124"/>
          <a:chExt cx="3948025" cy="1532816"/>
        </a:xfrm>
      </xdr:grpSpPr>
      <xdr:grpSp>
        <xdr:nvGrpSpPr>
          <xdr:cNvPr id="138" name="Grupo 137">
            <a:extLst>
              <a:ext uri="{FF2B5EF4-FFF2-40B4-BE49-F238E27FC236}">
                <a16:creationId xmlns:a16="http://schemas.microsoft.com/office/drawing/2014/main" id="{0D380C65-B678-4D66-B751-FAF76C7FBFF3}"/>
              </a:ext>
            </a:extLst>
          </xdr:cNvPr>
          <xdr:cNvGrpSpPr/>
        </xdr:nvGrpSpPr>
        <xdr:grpSpPr>
          <a:xfrm>
            <a:off x="4572001" y="2927124"/>
            <a:ext cx="3948025" cy="1532816"/>
            <a:chOff x="4572001" y="2927124"/>
            <a:chExt cx="3948025" cy="1532816"/>
          </a:xfrm>
        </xdr:grpSpPr>
        <xdr:sp macro="" textlink="">
          <xdr:nvSpPr>
            <xdr:cNvPr id="140" name="Triángulo isósceles 139">
              <a:extLst>
                <a:ext uri="{FF2B5EF4-FFF2-40B4-BE49-F238E27FC236}">
                  <a16:creationId xmlns:a16="http://schemas.microsoft.com/office/drawing/2014/main" id="{909021B9-A1A1-4582-8645-DAEBAE6090FA}"/>
                </a:ext>
              </a:extLst>
            </xdr:cNvPr>
            <xdr:cNvSpPr/>
          </xdr:nvSpPr>
          <xdr:spPr>
            <a:xfrm rot="2776575">
              <a:off x="8298928" y="2992640"/>
              <a:ext cx="286614" cy="155582"/>
            </a:xfrm>
            <a:prstGeom prst="triangle">
              <a:avLst/>
            </a:prstGeom>
            <a:solidFill>
              <a:srgbClr val="00EAF0"/>
            </a:solidFill>
            <a:ln>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nvGrpSpPr>
            <xdr:cNvPr id="141" name="Grupo 140">
              <a:extLst>
                <a:ext uri="{FF2B5EF4-FFF2-40B4-BE49-F238E27FC236}">
                  <a16:creationId xmlns:a16="http://schemas.microsoft.com/office/drawing/2014/main" id="{34EC3417-E94F-4709-A601-38816AD393CF}"/>
                </a:ext>
              </a:extLst>
            </xdr:cNvPr>
            <xdr:cNvGrpSpPr/>
          </xdr:nvGrpSpPr>
          <xdr:grpSpPr>
            <a:xfrm>
              <a:off x="4572001" y="3025587"/>
              <a:ext cx="3910853" cy="1434353"/>
              <a:chOff x="4572001" y="3025587"/>
              <a:chExt cx="3910853" cy="1434353"/>
            </a:xfrm>
          </xdr:grpSpPr>
          <xdr:sp macro="" textlink="">
            <xdr:nvSpPr>
              <xdr:cNvPr id="142" name="Rectángulo: una sola esquina cortada 141">
                <a:extLst>
                  <a:ext uri="{FF2B5EF4-FFF2-40B4-BE49-F238E27FC236}">
                    <a16:creationId xmlns:a16="http://schemas.microsoft.com/office/drawing/2014/main" id="{9667883F-8D5F-4B72-8A85-24BB7B55E9E8}"/>
                  </a:ext>
                </a:extLst>
              </xdr:cNvPr>
              <xdr:cNvSpPr/>
            </xdr:nvSpPr>
            <xdr:spPr>
              <a:xfrm>
                <a:off x="4572001" y="3025587"/>
                <a:ext cx="3910853" cy="1434353"/>
              </a:xfrm>
              <a:prstGeom prst="snip1Rect">
                <a:avLst/>
              </a:prstGeom>
              <a:noFill/>
              <a:ln w="19050">
                <a:solidFill>
                  <a:srgbClr val="00EA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143" name="Imagen 142">
                <a:extLst>
                  <a:ext uri="{FF2B5EF4-FFF2-40B4-BE49-F238E27FC236}">
                    <a16:creationId xmlns:a16="http://schemas.microsoft.com/office/drawing/2014/main" id="{6D28D21F-F365-46EB-AF91-F320C769258C}"/>
                  </a:ext>
                </a:extLst>
              </xdr:cNvPr>
              <xdr:cNvPicPr>
                <a:picLocks noChangeAspect="1"/>
              </xdr:cNvPicPr>
            </xdr:nvPicPr>
            <xdr:blipFill>
              <a:blip xmlns:r="http://schemas.openxmlformats.org/officeDocument/2006/relationships" r:embed="rId6">
                <a:alphaModFix amt="70000"/>
              </a:blip>
              <a:stretch>
                <a:fillRect/>
              </a:stretch>
            </xdr:blipFill>
            <xdr:spPr>
              <a:xfrm>
                <a:off x="4671390" y="3089413"/>
                <a:ext cx="3731075" cy="1274174"/>
              </a:xfrm>
              <a:prstGeom prst="rect">
                <a:avLst/>
              </a:prstGeom>
            </xdr:spPr>
          </xdr:pic>
        </xdr:grpSp>
      </xdr:grpSp>
      <xdr:sp macro="" textlink="">
        <xdr:nvSpPr>
          <xdr:cNvPr id="139" name="Rectángulo: una sola esquina cortada 138">
            <a:extLst>
              <a:ext uri="{FF2B5EF4-FFF2-40B4-BE49-F238E27FC236}">
                <a16:creationId xmlns:a16="http://schemas.microsoft.com/office/drawing/2014/main" id="{11268ED5-0A79-4720-8497-8133F823531C}"/>
              </a:ext>
            </a:extLst>
          </xdr:cNvPr>
          <xdr:cNvSpPr/>
        </xdr:nvSpPr>
        <xdr:spPr>
          <a:xfrm>
            <a:off x="4700847" y="3076165"/>
            <a:ext cx="3745105" cy="1324222"/>
          </a:xfrm>
          <a:prstGeom prst="snip1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ctr"/>
          <a:lstStyle/>
          <a:p>
            <a:pPr algn="ctr"/>
            <a:r>
              <a:rPr lang="es-ES" sz="1800">
                <a:solidFill>
                  <a:schemeClr val="bg1"/>
                </a:solidFill>
                <a:latin typeface="Baskerville Old Face" panose="02020602080505020303" pitchFamily="18" charset="0"/>
              </a:rPr>
              <a:t>FAMILIA Y HOGARES</a:t>
            </a:r>
          </a:p>
          <a:p>
            <a:pPr algn="ctr"/>
            <a:r>
              <a:rPr lang="es-ES" sz="1800">
                <a:solidFill>
                  <a:schemeClr val="bg1"/>
                </a:solidFill>
                <a:latin typeface="Baskerville Old Face" panose="02020602080505020303" pitchFamily="18" charset="0"/>
              </a:rPr>
              <a:t>GRUPOS GENERACIONALES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149679</xdr:colOff>
      <xdr:row>0</xdr:row>
      <xdr:rowOff>0</xdr:rowOff>
    </xdr:from>
    <xdr:to>
      <xdr:col>15</xdr:col>
      <xdr:colOff>242208</xdr:colOff>
      <xdr:row>3</xdr:row>
      <xdr:rowOff>21771</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3929" y="0"/>
          <a:ext cx="6807654" cy="564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789215</xdr:colOff>
      <xdr:row>56</xdr:row>
      <xdr:rowOff>108857</xdr:rowOff>
    </xdr:from>
    <xdr:to>
      <xdr:col>17</xdr:col>
      <xdr:colOff>274997</xdr:colOff>
      <xdr:row>62</xdr:row>
      <xdr:rowOff>153760</xdr:rowOff>
    </xdr:to>
    <xdr:pic>
      <xdr:nvPicPr>
        <xdr:cNvPr id="3" name="Imagen 19">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3265" y="10986407"/>
          <a:ext cx="9325107" cy="114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423594</xdr:colOff>
      <xdr:row>3</xdr:row>
      <xdr:rowOff>119198</xdr:rowOff>
    </xdr:to>
    <xdr:pic>
      <xdr:nvPicPr>
        <xdr:cNvPr id="5" name="Imagen 4">
          <a:hlinkClick xmlns:r="http://schemas.openxmlformats.org/officeDocument/2006/relationships" r:id="rId3"/>
          <a:extLst>
            <a:ext uri="{FF2B5EF4-FFF2-40B4-BE49-F238E27FC236}">
              <a16:creationId xmlns:a16="http://schemas.microsoft.com/office/drawing/2014/main" id="{A2F35B71-7057-4E46-A259-C39C54AE0199}"/>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twoCellAnchor editAs="oneCell">
    <xdr:from>
      <xdr:col>0</xdr:col>
      <xdr:colOff>0</xdr:colOff>
      <xdr:row>5</xdr:row>
      <xdr:rowOff>122464</xdr:rowOff>
    </xdr:from>
    <xdr:to>
      <xdr:col>1</xdr:col>
      <xdr:colOff>421721</xdr:colOff>
      <xdr:row>7</xdr:row>
      <xdr:rowOff>350520</xdr:rowOff>
    </xdr:to>
    <xdr:pic>
      <xdr:nvPicPr>
        <xdr:cNvPr id="6" name="Imagen 5">
          <a:hlinkClick xmlns:r="http://schemas.openxmlformats.org/officeDocument/2006/relationships" r:id="rId5"/>
          <a:extLst>
            <a:ext uri="{FF2B5EF4-FFF2-40B4-BE49-F238E27FC236}">
              <a16:creationId xmlns:a16="http://schemas.microsoft.com/office/drawing/2014/main" id="{4DB8544B-E912-4C9E-AE29-1286F64A8E59}"/>
            </a:ext>
          </a:extLst>
        </xdr:cNvPr>
        <xdr:cNvPicPr>
          <a:picLocks noChangeAspect="1"/>
        </xdr:cNvPicPr>
      </xdr:nvPicPr>
      <xdr:blipFill>
        <a:blip xmlns:r="http://schemas.openxmlformats.org/officeDocument/2006/relationships" r:embed="rId6"/>
        <a:stretch>
          <a:fillRect/>
        </a:stretch>
      </xdr:blipFill>
      <xdr:spPr>
        <a:xfrm>
          <a:off x="0" y="1074964"/>
          <a:ext cx="925185" cy="64987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47625</xdr:colOff>
      <xdr:row>0</xdr:row>
      <xdr:rowOff>0</xdr:rowOff>
    </xdr:from>
    <xdr:to>
      <xdr:col>9</xdr:col>
      <xdr:colOff>600075</xdr:colOff>
      <xdr:row>1</xdr:row>
      <xdr:rowOff>203061</xdr:rowOff>
    </xdr:to>
    <xdr:pic>
      <xdr:nvPicPr>
        <xdr:cNvPr id="2" name="Imagen 1">
          <a:extLst>
            <a:ext uri="{FF2B5EF4-FFF2-40B4-BE49-F238E27FC236}">
              <a16:creationId xmlns:a16="http://schemas.microsoft.com/office/drawing/2014/main" id="{1AE50DA6-DF40-4D1E-B168-60A8D3935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 y="0"/>
          <a:ext cx="5886450" cy="412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228599</xdr:colOff>
      <xdr:row>6</xdr:row>
      <xdr:rowOff>152399</xdr:rowOff>
    </xdr:from>
    <xdr:to>
      <xdr:col>7</xdr:col>
      <xdr:colOff>619124</xdr:colOff>
      <xdr:row>19</xdr:row>
      <xdr:rowOff>47624</xdr:rowOff>
    </xdr:to>
    <xdr:graphicFrame macro="">
      <xdr:nvGraphicFramePr>
        <xdr:cNvPr id="3" name="Gráfico 2">
          <a:extLst>
            <a:ext uri="{FF2B5EF4-FFF2-40B4-BE49-F238E27FC236}">
              <a16:creationId xmlns:a16="http://schemas.microsoft.com/office/drawing/2014/main" id="{B5E586FB-7F7F-4CD4-ADB7-D5A8C3BC1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53</xdr:row>
      <xdr:rowOff>204787</xdr:rowOff>
    </xdr:from>
    <xdr:to>
      <xdr:col>8</xdr:col>
      <xdr:colOff>552450</xdr:colOff>
      <xdr:row>64</xdr:row>
      <xdr:rowOff>47625</xdr:rowOff>
    </xdr:to>
    <xdr:graphicFrame macro="">
      <xdr:nvGraphicFramePr>
        <xdr:cNvPr id="4" name="Gráfico 3">
          <a:extLst>
            <a:ext uri="{FF2B5EF4-FFF2-40B4-BE49-F238E27FC236}">
              <a16:creationId xmlns:a16="http://schemas.microsoft.com/office/drawing/2014/main" id="{DE352072-C79A-41B7-92E5-30EAEDA04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171450</xdr:colOff>
      <xdr:row>21</xdr:row>
      <xdr:rowOff>66675</xdr:rowOff>
    </xdr:from>
    <xdr:to>
      <xdr:col>7</xdr:col>
      <xdr:colOff>561975</xdr:colOff>
      <xdr:row>33</xdr:row>
      <xdr:rowOff>171450</xdr:rowOff>
    </xdr:to>
    <xdr:graphicFrame macro="">
      <xdr:nvGraphicFramePr>
        <xdr:cNvPr id="5" name="Gráfico 4">
          <a:extLst>
            <a:ext uri="{FF2B5EF4-FFF2-40B4-BE49-F238E27FC236}">
              <a16:creationId xmlns:a16="http://schemas.microsoft.com/office/drawing/2014/main" id="{9DF2C45F-6F1C-4370-BBD4-F9CBC9333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304800</xdr:colOff>
      <xdr:row>67</xdr:row>
      <xdr:rowOff>104775</xdr:rowOff>
    </xdr:from>
    <xdr:to>
      <xdr:col>8</xdr:col>
      <xdr:colOff>523875</xdr:colOff>
      <xdr:row>77</xdr:row>
      <xdr:rowOff>157163</xdr:rowOff>
    </xdr:to>
    <xdr:graphicFrame macro="">
      <xdr:nvGraphicFramePr>
        <xdr:cNvPr id="6" name="Gráfico 5">
          <a:extLst>
            <a:ext uri="{FF2B5EF4-FFF2-40B4-BE49-F238E27FC236}">
              <a16:creationId xmlns:a16="http://schemas.microsoft.com/office/drawing/2014/main" id="{7FC7570F-D20D-4D2A-BD76-EED570558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36</xdr:row>
      <xdr:rowOff>133350</xdr:rowOff>
    </xdr:from>
    <xdr:to>
      <xdr:col>7</xdr:col>
      <xdr:colOff>666750</xdr:colOff>
      <xdr:row>49</xdr:row>
      <xdr:rowOff>28575</xdr:rowOff>
    </xdr:to>
    <xdr:graphicFrame macro="">
      <xdr:nvGraphicFramePr>
        <xdr:cNvPr id="7" name="Gráfico 6">
          <a:extLst>
            <a:ext uri="{FF2B5EF4-FFF2-40B4-BE49-F238E27FC236}">
              <a16:creationId xmlns:a16="http://schemas.microsoft.com/office/drawing/2014/main" id="{59C2CE0C-B88E-4465-AC8D-DAE94C517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419100</xdr:colOff>
      <xdr:row>80</xdr:row>
      <xdr:rowOff>161925</xdr:rowOff>
    </xdr:from>
    <xdr:to>
      <xdr:col>8</xdr:col>
      <xdr:colOff>638175</xdr:colOff>
      <xdr:row>91</xdr:row>
      <xdr:rowOff>4763</xdr:rowOff>
    </xdr:to>
    <xdr:graphicFrame macro="">
      <xdr:nvGraphicFramePr>
        <xdr:cNvPr id="8" name="Gráfico 7">
          <a:extLst>
            <a:ext uri="{FF2B5EF4-FFF2-40B4-BE49-F238E27FC236}">
              <a16:creationId xmlns:a16="http://schemas.microsoft.com/office/drawing/2014/main" id="{DF65A310-9711-45FA-815B-B3A6DC3D7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95</xdr:row>
      <xdr:rowOff>38100</xdr:rowOff>
    </xdr:from>
    <xdr:to>
      <xdr:col>10</xdr:col>
      <xdr:colOff>180975</xdr:colOff>
      <xdr:row>99</xdr:row>
      <xdr:rowOff>129170</xdr:rowOff>
    </xdr:to>
    <xdr:pic>
      <xdr:nvPicPr>
        <xdr:cNvPr id="9" name="Imagen 19">
          <a:extLst>
            <a:ext uri="{FF2B5EF4-FFF2-40B4-BE49-F238E27FC236}">
              <a16:creationId xmlns:a16="http://schemas.microsoft.com/office/drawing/2014/main" id="{25C33A2C-3429-434E-B944-7CBF8A2B960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050" y="20059650"/>
          <a:ext cx="7400925" cy="929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80427</xdr:colOff>
      <xdr:row>2</xdr:row>
      <xdr:rowOff>171451</xdr:rowOff>
    </xdr:to>
    <xdr:pic>
      <xdr:nvPicPr>
        <xdr:cNvPr id="10" name="Imagen 9">
          <a:hlinkClick xmlns:r="http://schemas.openxmlformats.org/officeDocument/2006/relationships" r:id="rId9"/>
          <a:extLst>
            <a:ext uri="{FF2B5EF4-FFF2-40B4-BE49-F238E27FC236}">
              <a16:creationId xmlns:a16="http://schemas.microsoft.com/office/drawing/2014/main" id="{910435F4-03D6-4331-9E8A-72AE27E22ED2}"/>
            </a:ext>
          </a:extLst>
        </xdr:cNvPr>
        <xdr:cNvPicPr>
          <a:picLocks noChangeAspect="1"/>
        </xdr:cNvPicPr>
      </xdr:nvPicPr>
      <xdr:blipFill>
        <a:blip xmlns:r="http://schemas.openxmlformats.org/officeDocument/2006/relationships" r:embed="rId10"/>
        <a:stretch>
          <a:fillRect/>
        </a:stretch>
      </xdr:blipFill>
      <xdr:spPr>
        <a:xfrm>
          <a:off x="0" y="1"/>
          <a:ext cx="842427" cy="590550"/>
        </a:xfrm>
        <a:prstGeom prst="rect">
          <a:avLst/>
        </a:prstGeom>
      </xdr:spPr>
    </xdr:pic>
    <xdr:clientData/>
  </xdr:twoCellAnchor>
  <xdr:twoCellAnchor editAs="oneCell">
    <xdr:from>
      <xdr:col>11</xdr:col>
      <xdr:colOff>0</xdr:colOff>
      <xdr:row>0</xdr:row>
      <xdr:rowOff>0</xdr:rowOff>
    </xdr:from>
    <xdr:to>
      <xdr:col>12</xdr:col>
      <xdr:colOff>78725</xdr:colOff>
      <xdr:row>2</xdr:row>
      <xdr:rowOff>171450</xdr:rowOff>
    </xdr:to>
    <xdr:pic>
      <xdr:nvPicPr>
        <xdr:cNvPr id="11" name="Imagen 10">
          <a:hlinkClick xmlns:r="http://schemas.openxmlformats.org/officeDocument/2006/relationships" r:id="rId11"/>
          <a:extLst>
            <a:ext uri="{FF2B5EF4-FFF2-40B4-BE49-F238E27FC236}">
              <a16:creationId xmlns:a16="http://schemas.microsoft.com/office/drawing/2014/main" id="{B79F17D8-97EF-4823-A73A-F78C55F044F3}"/>
            </a:ext>
          </a:extLst>
        </xdr:cNvPr>
        <xdr:cNvPicPr>
          <a:picLocks noChangeAspect="1"/>
        </xdr:cNvPicPr>
      </xdr:nvPicPr>
      <xdr:blipFill>
        <a:blip xmlns:r="http://schemas.openxmlformats.org/officeDocument/2006/relationships" r:embed="rId12"/>
        <a:stretch>
          <a:fillRect/>
        </a:stretch>
      </xdr:blipFill>
      <xdr:spPr>
        <a:xfrm>
          <a:off x="8382000" y="0"/>
          <a:ext cx="840725" cy="5905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113</xdr:row>
      <xdr:rowOff>41126</xdr:rowOff>
    </xdr:from>
    <xdr:to>
      <xdr:col>8</xdr:col>
      <xdr:colOff>752475</xdr:colOff>
      <xdr:row>116</xdr:row>
      <xdr:rowOff>152400</xdr:rowOff>
    </xdr:to>
    <xdr:pic>
      <xdr:nvPicPr>
        <xdr:cNvPr id="4" name="Imagen 19">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520376"/>
          <a:ext cx="6086475" cy="739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447676</xdr:colOff>
      <xdr:row>0</xdr:row>
      <xdr:rowOff>0</xdr:rowOff>
    </xdr:from>
    <xdr:to>
      <xdr:col>10</xdr:col>
      <xdr:colOff>390526</xdr:colOff>
      <xdr:row>1</xdr:row>
      <xdr:rowOff>247650</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1"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443914</xdr:colOff>
      <xdr:row>1</xdr:row>
      <xdr:rowOff>200025</xdr:rowOff>
    </xdr:to>
    <xdr:pic>
      <xdr:nvPicPr>
        <xdr:cNvPr id="7" name="Imagen 6">
          <a:hlinkClick xmlns:r="http://schemas.openxmlformats.org/officeDocument/2006/relationships" r:id="rId3"/>
          <a:extLst>
            <a:ext uri="{FF2B5EF4-FFF2-40B4-BE49-F238E27FC236}">
              <a16:creationId xmlns:a16="http://schemas.microsoft.com/office/drawing/2014/main" id="{16201964-8E8C-4FCE-93F9-10683A7D74DB}"/>
            </a:ext>
          </a:extLst>
        </xdr:cNvPr>
        <xdr:cNvPicPr>
          <a:picLocks noChangeAspect="1"/>
        </xdr:cNvPicPr>
      </xdr:nvPicPr>
      <xdr:blipFill>
        <a:blip xmlns:r="http://schemas.openxmlformats.org/officeDocument/2006/relationships" r:embed="rId4"/>
        <a:stretch>
          <a:fillRect/>
        </a:stretch>
      </xdr:blipFill>
      <xdr:spPr>
        <a:xfrm>
          <a:off x="0" y="0"/>
          <a:ext cx="720139" cy="504825"/>
        </a:xfrm>
        <a:prstGeom prst="rect">
          <a:avLst/>
        </a:prstGeom>
      </xdr:spPr>
    </xdr:pic>
    <xdr:clientData/>
  </xdr:twoCellAnchor>
  <xdr:twoCellAnchor editAs="oneCell">
    <xdr:from>
      <xdr:col>10</xdr:col>
      <xdr:colOff>408454</xdr:colOff>
      <xdr:row>0</xdr:row>
      <xdr:rowOff>0</xdr:rowOff>
    </xdr:from>
    <xdr:to>
      <xdr:col>11</xdr:col>
      <xdr:colOff>352425</xdr:colOff>
      <xdr:row>1</xdr:row>
      <xdr:rowOff>191095</xdr:rowOff>
    </xdr:to>
    <xdr:pic>
      <xdr:nvPicPr>
        <xdr:cNvPr id="8" name="Imagen 7">
          <a:hlinkClick xmlns:r="http://schemas.openxmlformats.org/officeDocument/2006/relationships" r:id="rId5"/>
          <a:extLst>
            <a:ext uri="{FF2B5EF4-FFF2-40B4-BE49-F238E27FC236}">
              <a16:creationId xmlns:a16="http://schemas.microsoft.com/office/drawing/2014/main" id="{BFA2551D-DE21-4950-8045-067742D2137A}"/>
            </a:ext>
          </a:extLst>
        </xdr:cNvPr>
        <xdr:cNvPicPr>
          <a:picLocks noChangeAspect="1"/>
        </xdr:cNvPicPr>
      </xdr:nvPicPr>
      <xdr:blipFill>
        <a:blip xmlns:r="http://schemas.openxmlformats.org/officeDocument/2006/relationships" r:embed="rId6"/>
        <a:stretch>
          <a:fillRect/>
        </a:stretch>
      </xdr:blipFill>
      <xdr:spPr>
        <a:xfrm>
          <a:off x="7542679" y="0"/>
          <a:ext cx="705971" cy="49589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6</xdr:col>
      <xdr:colOff>1840706</xdr:colOff>
      <xdr:row>53</xdr:row>
      <xdr:rowOff>433917</xdr:rowOff>
    </xdr:from>
    <xdr:ext cx="519377" cy="278764"/>
    <xdr:pic>
      <xdr:nvPicPr>
        <xdr:cNvPr id="3" name="Imagen 2" descr="Resultado de imagen para ADOLESCENTES png BLANCO Y NEGRO">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03306" y="14921442"/>
          <a:ext cx="519377" cy="278764"/>
        </a:xfrm>
        <a:prstGeom prst="rect">
          <a:avLst/>
        </a:prstGeom>
        <a:noFill/>
        <a:ln>
          <a:noFill/>
        </a:ln>
      </xdr:spPr>
    </xdr:pic>
    <xdr:clientData/>
  </xdr:oneCellAnchor>
  <xdr:twoCellAnchor>
    <xdr:from>
      <xdr:col>15</xdr:col>
      <xdr:colOff>348352</xdr:colOff>
      <xdr:row>63</xdr:row>
      <xdr:rowOff>0</xdr:rowOff>
    </xdr:from>
    <xdr:to>
      <xdr:col>21</xdr:col>
      <xdr:colOff>152409</xdr:colOff>
      <xdr:row>74</xdr:row>
      <xdr:rowOff>642257</xdr:rowOff>
    </xdr:to>
    <xdr:graphicFrame macro="">
      <xdr:nvGraphicFramePr>
        <xdr:cNvPr id="4" name="Gráfico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348343</xdr:colOff>
      <xdr:row>74</xdr:row>
      <xdr:rowOff>772885</xdr:rowOff>
    </xdr:from>
    <xdr:to>
      <xdr:col>21</xdr:col>
      <xdr:colOff>152400</xdr:colOff>
      <xdr:row>87</xdr:row>
      <xdr:rowOff>0</xdr:rowOff>
    </xdr:to>
    <xdr:graphicFrame macro="">
      <xdr:nvGraphicFramePr>
        <xdr:cNvPr id="5" name="Gráfico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1736725</xdr:colOff>
      <xdr:row>53</xdr:row>
      <xdr:rowOff>329141</xdr:rowOff>
    </xdr:from>
    <xdr:to>
      <xdr:col>1</xdr:col>
      <xdr:colOff>2151592</xdr:colOff>
      <xdr:row>53</xdr:row>
      <xdr:rowOff>661881</xdr:rowOff>
    </xdr:to>
    <xdr:grpSp>
      <xdr:nvGrpSpPr>
        <xdr:cNvPr id="6" name="Grupo 5">
          <a:extLst>
            <a:ext uri="{FF2B5EF4-FFF2-40B4-BE49-F238E27FC236}">
              <a16:creationId xmlns:a16="http://schemas.microsoft.com/office/drawing/2014/main" id="{00000000-0008-0000-1800-000006000000}"/>
            </a:ext>
          </a:extLst>
        </xdr:cNvPr>
        <xdr:cNvGrpSpPr/>
      </xdr:nvGrpSpPr>
      <xdr:grpSpPr>
        <a:xfrm>
          <a:off x="1784350" y="14616641"/>
          <a:ext cx="414867" cy="332740"/>
          <a:chOff x="1849967" y="652991"/>
          <a:chExt cx="414867" cy="332740"/>
        </a:xfrm>
      </xdr:grpSpPr>
      <xdr:pic>
        <xdr:nvPicPr>
          <xdr:cNvPr id="7" name="Imagen 6" descr="Resultado de imagen para niñas y niños png BLANCO Y NEGRO">
            <a:extLst>
              <a:ext uri="{FF2B5EF4-FFF2-40B4-BE49-F238E27FC236}">
                <a16:creationId xmlns:a16="http://schemas.microsoft.com/office/drawing/2014/main" id="{00000000-0008-0000-18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35693" y="652991"/>
            <a:ext cx="329141" cy="332739"/>
          </a:xfrm>
          <a:prstGeom prst="rect">
            <a:avLst/>
          </a:prstGeom>
          <a:noFill/>
          <a:ln>
            <a:noFill/>
          </a:ln>
        </xdr:spPr>
      </xdr:pic>
      <xdr:pic>
        <xdr:nvPicPr>
          <xdr:cNvPr id="8" name="Imagen 7" descr="Imagen relacionada">
            <a:extLst>
              <a:ext uri="{FF2B5EF4-FFF2-40B4-BE49-F238E27FC236}">
                <a16:creationId xmlns:a16="http://schemas.microsoft.com/office/drawing/2014/main" id="{00000000-0008-0000-1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49967" y="738716"/>
            <a:ext cx="190500" cy="247015"/>
          </a:xfrm>
          <a:prstGeom prst="rect">
            <a:avLst/>
          </a:prstGeom>
          <a:noFill/>
          <a:ln>
            <a:noFill/>
          </a:ln>
        </xdr:spPr>
      </xdr:pic>
    </xdr:grpSp>
    <xdr:clientData/>
  </xdr:twoCellAnchor>
  <xdr:twoCellAnchor>
    <xdr:from>
      <xdr:col>7</xdr:col>
      <xdr:colOff>47624</xdr:colOff>
      <xdr:row>38</xdr:row>
      <xdr:rowOff>59532</xdr:rowOff>
    </xdr:from>
    <xdr:to>
      <xdr:col>12</xdr:col>
      <xdr:colOff>380999</xdr:colOff>
      <xdr:row>48</xdr:row>
      <xdr:rowOff>154781</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657489</xdr:colOff>
      <xdr:row>39</xdr:row>
      <xdr:rowOff>166688</xdr:rowOff>
    </xdr:from>
    <xdr:to>
      <xdr:col>14</xdr:col>
      <xdr:colOff>640715</xdr:colOff>
      <xdr:row>48</xdr:row>
      <xdr:rowOff>529</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166688</xdr:colOff>
      <xdr:row>114</xdr:row>
      <xdr:rowOff>83345</xdr:rowOff>
    </xdr:from>
    <xdr:to>
      <xdr:col>11</xdr:col>
      <xdr:colOff>1453715</xdr:colOff>
      <xdr:row>121</xdr:row>
      <xdr:rowOff>50007</xdr:rowOff>
    </xdr:to>
    <xdr:pic>
      <xdr:nvPicPr>
        <xdr:cNvPr id="12" name="Imagen 19">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40907" y="31051501"/>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0</xdr:row>
      <xdr:rowOff>0</xdr:rowOff>
    </xdr:from>
    <xdr:to>
      <xdr:col>11</xdr:col>
      <xdr:colOff>180975</xdr:colOff>
      <xdr:row>3</xdr:row>
      <xdr:rowOff>52387</xdr:rowOff>
    </xdr:to>
    <xdr:pic>
      <xdr:nvPicPr>
        <xdr:cNvPr id="13" name="Imagen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91063"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879433</xdr:colOff>
      <xdr:row>3</xdr:row>
      <xdr:rowOff>149814</xdr:rowOff>
    </xdr:to>
    <xdr:pic>
      <xdr:nvPicPr>
        <xdr:cNvPr id="14" name="Imagen 13">
          <a:hlinkClick xmlns:r="http://schemas.openxmlformats.org/officeDocument/2006/relationships" r:id="rId10"/>
          <a:extLst>
            <a:ext uri="{FF2B5EF4-FFF2-40B4-BE49-F238E27FC236}">
              <a16:creationId xmlns:a16="http://schemas.microsoft.com/office/drawing/2014/main" id="{51B50A5C-BB1B-494D-9EB1-91641598624F}"/>
            </a:ext>
          </a:extLst>
        </xdr:cNvPr>
        <xdr:cNvPicPr>
          <a:picLocks noChangeAspect="1"/>
        </xdr:cNvPicPr>
      </xdr:nvPicPr>
      <xdr:blipFill>
        <a:blip xmlns:r="http://schemas.openxmlformats.org/officeDocument/2006/relationships" r:embed="rId11"/>
        <a:stretch>
          <a:fillRect/>
        </a:stretch>
      </xdr:blipFill>
      <xdr:spPr>
        <a:xfrm>
          <a:off x="0" y="0"/>
          <a:ext cx="927058" cy="649877"/>
        </a:xfrm>
        <a:prstGeom prst="rect">
          <a:avLst/>
        </a:prstGeom>
      </xdr:spPr>
    </xdr:pic>
    <xdr:clientData/>
  </xdr:twoCellAnchor>
  <xdr:twoCellAnchor editAs="oneCell">
    <xdr:from>
      <xdr:col>12</xdr:col>
      <xdr:colOff>448935</xdr:colOff>
      <xdr:row>0</xdr:row>
      <xdr:rowOff>0</xdr:rowOff>
    </xdr:from>
    <xdr:to>
      <xdr:col>13</xdr:col>
      <xdr:colOff>588308</xdr:colOff>
      <xdr:row>3</xdr:row>
      <xdr:rowOff>149814</xdr:rowOff>
    </xdr:to>
    <xdr:pic>
      <xdr:nvPicPr>
        <xdr:cNvPr id="15" name="Imagen 14">
          <a:hlinkClick xmlns:r="http://schemas.openxmlformats.org/officeDocument/2006/relationships" r:id="rId12"/>
          <a:extLst>
            <a:ext uri="{FF2B5EF4-FFF2-40B4-BE49-F238E27FC236}">
              <a16:creationId xmlns:a16="http://schemas.microsoft.com/office/drawing/2014/main" id="{2363C35B-B96C-43F7-8DA8-1C1C34D41084}"/>
            </a:ext>
          </a:extLst>
        </xdr:cNvPr>
        <xdr:cNvPicPr>
          <a:picLocks noChangeAspect="1"/>
        </xdr:cNvPicPr>
      </xdr:nvPicPr>
      <xdr:blipFill>
        <a:blip xmlns:r="http://schemas.openxmlformats.org/officeDocument/2006/relationships" r:embed="rId13"/>
        <a:stretch>
          <a:fillRect/>
        </a:stretch>
      </xdr:blipFill>
      <xdr:spPr>
        <a:xfrm>
          <a:off x="14200654" y="0"/>
          <a:ext cx="925185" cy="64987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694765</xdr:colOff>
      <xdr:row>16</xdr:row>
      <xdr:rowOff>56029</xdr:rowOff>
    </xdr:from>
    <xdr:to>
      <xdr:col>9</xdr:col>
      <xdr:colOff>571500</xdr:colOff>
      <xdr:row>27</xdr:row>
      <xdr:rowOff>142874</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67236</xdr:rowOff>
    </xdr:from>
    <xdr:to>
      <xdr:col>4</xdr:col>
      <xdr:colOff>631030</xdr:colOff>
      <xdr:row>15</xdr:row>
      <xdr:rowOff>149901</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728383</xdr:colOff>
      <xdr:row>3</xdr:row>
      <xdr:rowOff>56029</xdr:rowOff>
    </xdr:from>
    <xdr:to>
      <xdr:col>9</xdr:col>
      <xdr:colOff>597413</xdr:colOff>
      <xdr:row>15</xdr:row>
      <xdr:rowOff>161105</xdr:rowOff>
    </xdr:to>
    <xdr:graphicFrame macro="">
      <xdr:nvGraphicFramePr>
        <xdr:cNvPr id="5" name="Gráfico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44823</xdr:rowOff>
    </xdr:from>
    <xdr:to>
      <xdr:col>4</xdr:col>
      <xdr:colOff>631030</xdr:colOff>
      <xdr:row>27</xdr:row>
      <xdr:rowOff>71436</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705971</xdr:colOff>
      <xdr:row>29</xdr:row>
      <xdr:rowOff>135871</xdr:rowOff>
    </xdr:from>
    <xdr:to>
      <xdr:col>9</xdr:col>
      <xdr:colOff>575001</xdr:colOff>
      <xdr:row>40</xdr:row>
      <xdr:rowOff>106476</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29</xdr:row>
      <xdr:rowOff>102253</xdr:rowOff>
    </xdr:from>
    <xdr:to>
      <xdr:col>4</xdr:col>
      <xdr:colOff>631030</xdr:colOff>
      <xdr:row>40</xdr:row>
      <xdr:rowOff>72858</xdr:rowOff>
    </xdr:to>
    <xdr:graphicFrame macro="">
      <xdr:nvGraphicFramePr>
        <xdr:cNvPr id="8" name="Gráfico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1400</xdr:rowOff>
    </xdr:from>
    <xdr:to>
      <xdr:col>4</xdr:col>
      <xdr:colOff>631030</xdr:colOff>
      <xdr:row>53</xdr:row>
      <xdr:rowOff>135871</xdr:rowOff>
    </xdr:to>
    <xdr:graphicFrame macro="">
      <xdr:nvGraphicFramePr>
        <xdr:cNvPr id="9" name="Gráfico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299358</xdr:colOff>
      <xdr:row>0</xdr:row>
      <xdr:rowOff>40822</xdr:rowOff>
    </xdr:from>
    <xdr:to>
      <xdr:col>10</xdr:col>
      <xdr:colOff>242208</xdr:colOff>
      <xdr:row>1</xdr:row>
      <xdr:rowOff>225879</xdr:rowOff>
    </xdr:to>
    <xdr:pic>
      <xdr:nvPicPr>
        <xdr:cNvPr id="11" name="Imagen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1358" y="40822"/>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122464</xdr:colOff>
      <xdr:row>59</xdr:row>
      <xdr:rowOff>54430</xdr:rowOff>
    </xdr:from>
    <xdr:to>
      <xdr:col>10</xdr:col>
      <xdr:colOff>1360714</xdr:colOff>
      <xdr:row>64</xdr:row>
      <xdr:rowOff>61581</xdr:rowOff>
    </xdr:to>
    <xdr:pic>
      <xdr:nvPicPr>
        <xdr:cNvPr id="12" name="Imagen 19">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6464" y="11470823"/>
          <a:ext cx="7334250" cy="891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1</xdr:row>
      <xdr:rowOff>282484</xdr:rowOff>
    </xdr:to>
    <xdr:pic>
      <xdr:nvPicPr>
        <xdr:cNvPr id="17" name="Imagen 16">
          <a:hlinkClick xmlns:r="http://schemas.openxmlformats.org/officeDocument/2006/relationships" r:id="rId10"/>
          <a:extLst>
            <a:ext uri="{FF2B5EF4-FFF2-40B4-BE49-F238E27FC236}">
              <a16:creationId xmlns:a16="http://schemas.microsoft.com/office/drawing/2014/main" id="{50D9420A-1E69-4F80-A479-CB9CF090396A}"/>
            </a:ext>
          </a:extLst>
        </xdr:cNvPr>
        <xdr:cNvPicPr>
          <a:picLocks noChangeAspect="1"/>
        </xdr:cNvPicPr>
      </xdr:nvPicPr>
      <xdr:blipFill>
        <a:blip xmlns:r="http://schemas.openxmlformats.org/officeDocument/2006/relationships" r:embed="rId11"/>
        <a:stretch>
          <a:fillRect/>
        </a:stretch>
      </xdr:blipFill>
      <xdr:spPr>
        <a:xfrm>
          <a:off x="0" y="0"/>
          <a:ext cx="927058" cy="649877"/>
        </a:xfrm>
        <a:prstGeom prst="rect">
          <a:avLst/>
        </a:prstGeom>
      </xdr:spPr>
    </xdr:pic>
    <xdr:clientData/>
  </xdr:twoCellAnchor>
  <xdr:twoCellAnchor editAs="oneCell">
    <xdr:from>
      <xdr:col>12</xdr:col>
      <xdr:colOff>874159</xdr:colOff>
      <xdr:row>0</xdr:row>
      <xdr:rowOff>0</xdr:rowOff>
    </xdr:from>
    <xdr:to>
      <xdr:col>14</xdr:col>
      <xdr:colOff>3201</xdr:colOff>
      <xdr:row>1</xdr:row>
      <xdr:rowOff>282484</xdr:rowOff>
    </xdr:to>
    <xdr:pic>
      <xdr:nvPicPr>
        <xdr:cNvPr id="18" name="Imagen 17">
          <a:hlinkClick xmlns:r="http://schemas.openxmlformats.org/officeDocument/2006/relationships" r:id="rId12"/>
          <a:extLst>
            <a:ext uri="{FF2B5EF4-FFF2-40B4-BE49-F238E27FC236}">
              <a16:creationId xmlns:a16="http://schemas.microsoft.com/office/drawing/2014/main" id="{75BA4AE4-5965-41BA-81FB-0B7BF482831C}"/>
            </a:ext>
          </a:extLst>
        </xdr:cNvPr>
        <xdr:cNvPicPr>
          <a:picLocks noChangeAspect="1"/>
        </xdr:cNvPicPr>
      </xdr:nvPicPr>
      <xdr:blipFill>
        <a:blip xmlns:r="http://schemas.openxmlformats.org/officeDocument/2006/relationships" r:embed="rId13"/>
        <a:stretch>
          <a:fillRect/>
        </a:stretch>
      </xdr:blipFill>
      <xdr:spPr>
        <a:xfrm>
          <a:off x="11052302" y="0"/>
          <a:ext cx="925185" cy="64987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721098</xdr:colOff>
      <xdr:row>0</xdr:row>
      <xdr:rowOff>0</xdr:rowOff>
    </xdr:from>
    <xdr:to>
      <xdr:col>10</xdr:col>
      <xdr:colOff>559173</xdr:colOff>
      <xdr:row>2</xdr:row>
      <xdr:rowOff>152400</xdr:rowOff>
    </xdr:to>
    <xdr:pic>
      <xdr:nvPicPr>
        <xdr:cNvPr id="2" name="Imagen 1" descr="C:\Users\Danny Miño\Desktop\BARRA CNII POST.png">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1098" y="0"/>
          <a:ext cx="7458075" cy="533400"/>
        </a:xfrm>
        <a:prstGeom prst="rect">
          <a:avLst/>
        </a:prstGeom>
        <a:noFill/>
        <a:ln>
          <a:noFill/>
        </a:ln>
      </xdr:spPr>
    </xdr:pic>
    <xdr:clientData/>
  </xdr:twoCellAnchor>
  <xdr:twoCellAnchor>
    <xdr:from>
      <xdr:col>0</xdr:col>
      <xdr:colOff>0</xdr:colOff>
      <xdr:row>5</xdr:row>
      <xdr:rowOff>78439</xdr:rowOff>
    </xdr:from>
    <xdr:to>
      <xdr:col>9</xdr:col>
      <xdr:colOff>257735</xdr:colOff>
      <xdr:row>19</xdr:row>
      <xdr:rowOff>123264</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179293</xdr:rowOff>
    </xdr:from>
    <xdr:to>
      <xdr:col>9</xdr:col>
      <xdr:colOff>336176</xdr:colOff>
      <xdr:row>33</xdr:row>
      <xdr:rowOff>89647</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112059</xdr:rowOff>
    </xdr:from>
    <xdr:to>
      <xdr:col>9</xdr:col>
      <xdr:colOff>336176</xdr:colOff>
      <xdr:row>45</xdr:row>
      <xdr:rowOff>44824</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45</xdr:row>
      <xdr:rowOff>100853</xdr:rowOff>
    </xdr:from>
    <xdr:to>
      <xdr:col>9</xdr:col>
      <xdr:colOff>336176</xdr:colOff>
      <xdr:row>59</xdr:row>
      <xdr:rowOff>33618</xdr:rowOff>
    </xdr:to>
    <xdr:graphicFrame macro="">
      <xdr:nvGraphicFramePr>
        <xdr:cNvPr id="6" name="Gráfico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59</xdr:row>
      <xdr:rowOff>44824</xdr:rowOff>
    </xdr:from>
    <xdr:to>
      <xdr:col>9</xdr:col>
      <xdr:colOff>336176</xdr:colOff>
      <xdr:row>72</xdr:row>
      <xdr:rowOff>168089</xdr:rowOff>
    </xdr:to>
    <xdr:graphicFrame macro="">
      <xdr:nvGraphicFramePr>
        <xdr:cNvPr id="7" name="Gráfico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72</xdr:row>
      <xdr:rowOff>179294</xdr:rowOff>
    </xdr:from>
    <xdr:to>
      <xdr:col>9</xdr:col>
      <xdr:colOff>336176</xdr:colOff>
      <xdr:row>86</xdr:row>
      <xdr:rowOff>112059</xdr:rowOff>
    </xdr:to>
    <xdr:graphicFrame macro="">
      <xdr:nvGraphicFramePr>
        <xdr:cNvPr id="8" name="Gráfico 7">
          <a:extLst>
            <a:ext uri="{FF2B5EF4-FFF2-40B4-BE49-F238E27FC236}">
              <a16:creationId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86</xdr:row>
      <xdr:rowOff>156883</xdr:rowOff>
    </xdr:from>
    <xdr:to>
      <xdr:col>9</xdr:col>
      <xdr:colOff>336176</xdr:colOff>
      <xdr:row>100</xdr:row>
      <xdr:rowOff>89648</xdr:rowOff>
    </xdr:to>
    <xdr:graphicFrame macro="">
      <xdr:nvGraphicFramePr>
        <xdr:cNvPr id="9" name="Gráfico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1</xdr:col>
      <xdr:colOff>165058</xdr:colOff>
      <xdr:row>3</xdr:row>
      <xdr:rowOff>78377</xdr:rowOff>
    </xdr:to>
    <xdr:pic>
      <xdr:nvPicPr>
        <xdr:cNvPr id="11" name="Imagen 10">
          <a:hlinkClick xmlns:r="http://schemas.openxmlformats.org/officeDocument/2006/relationships" r:id="rId9"/>
          <a:extLst>
            <a:ext uri="{FF2B5EF4-FFF2-40B4-BE49-F238E27FC236}">
              <a16:creationId xmlns:a16="http://schemas.microsoft.com/office/drawing/2014/main" id="{D0F8EE46-7AC1-4B26-9CB8-95F237D5B515}"/>
            </a:ext>
          </a:extLst>
        </xdr:cNvPr>
        <xdr:cNvPicPr>
          <a:picLocks noChangeAspect="1"/>
        </xdr:cNvPicPr>
      </xdr:nvPicPr>
      <xdr:blipFill>
        <a:blip xmlns:r="http://schemas.openxmlformats.org/officeDocument/2006/relationships" r:embed="rId10"/>
        <a:stretch>
          <a:fillRect/>
        </a:stretch>
      </xdr:blipFill>
      <xdr:spPr>
        <a:xfrm>
          <a:off x="0" y="0"/>
          <a:ext cx="927058" cy="649877"/>
        </a:xfrm>
        <a:prstGeom prst="rect">
          <a:avLst/>
        </a:prstGeom>
      </xdr:spPr>
    </xdr:pic>
    <xdr:clientData/>
  </xdr:twoCellAnchor>
  <xdr:twoCellAnchor editAs="oneCell">
    <xdr:from>
      <xdr:col>10</xdr:col>
      <xdr:colOff>529978</xdr:colOff>
      <xdr:row>0</xdr:row>
      <xdr:rowOff>0</xdr:rowOff>
    </xdr:from>
    <xdr:to>
      <xdr:col>10</xdr:col>
      <xdr:colOff>1455163</xdr:colOff>
      <xdr:row>3</xdr:row>
      <xdr:rowOff>78377</xdr:rowOff>
    </xdr:to>
    <xdr:pic>
      <xdr:nvPicPr>
        <xdr:cNvPr id="12" name="Imagen 11">
          <a:hlinkClick xmlns:r="http://schemas.openxmlformats.org/officeDocument/2006/relationships" r:id="rId11"/>
          <a:extLst>
            <a:ext uri="{FF2B5EF4-FFF2-40B4-BE49-F238E27FC236}">
              <a16:creationId xmlns:a16="http://schemas.microsoft.com/office/drawing/2014/main" id="{7506243D-D440-4B8F-86A5-B003889E9FB5}"/>
            </a:ext>
          </a:extLst>
        </xdr:cNvPr>
        <xdr:cNvPicPr>
          <a:picLocks noChangeAspect="1"/>
        </xdr:cNvPicPr>
      </xdr:nvPicPr>
      <xdr:blipFill>
        <a:blip xmlns:r="http://schemas.openxmlformats.org/officeDocument/2006/relationships" r:embed="rId12"/>
        <a:stretch>
          <a:fillRect/>
        </a:stretch>
      </xdr:blipFill>
      <xdr:spPr>
        <a:xfrm>
          <a:off x="8149978" y="0"/>
          <a:ext cx="925185" cy="64987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123825</xdr:colOff>
      <xdr:row>3</xdr:row>
      <xdr:rowOff>152399</xdr:rowOff>
    </xdr:from>
    <xdr:to>
      <xdr:col>6</xdr:col>
      <xdr:colOff>552450</xdr:colOff>
      <xdr:row>16</xdr:row>
      <xdr:rowOff>147636</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17</xdr:row>
      <xdr:rowOff>1</xdr:rowOff>
    </xdr:from>
    <xdr:to>
      <xdr:col>6</xdr:col>
      <xdr:colOff>600075</xdr:colOff>
      <xdr:row>27</xdr:row>
      <xdr:rowOff>114301</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133350</xdr:colOff>
      <xdr:row>27</xdr:row>
      <xdr:rowOff>180975</xdr:rowOff>
    </xdr:from>
    <xdr:to>
      <xdr:col>6</xdr:col>
      <xdr:colOff>561975</xdr:colOff>
      <xdr:row>38</xdr:row>
      <xdr:rowOff>104775</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39</xdr:row>
      <xdr:rowOff>0</xdr:rowOff>
    </xdr:from>
    <xdr:to>
      <xdr:col>6</xdr:col>
      <xdr:colOff>590550</xdr:colOff>
      <xdr:row>49</xdr:row>
      <xdr:rowOff>114300</xdr:rowOff>
    </xdr:to>
    <xdr:graphicFrame macro="">
      <xdr:nvGraphicFramePr>
        <xdr:cNvPr id="5" name="Gráfico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142875</xdr:colOff>
      <xdr:row>0</xdr:row>
      <xdr:rowOff>0</xdr:rowOff>
    </xdr:from>
    <xdr:to>
      <xdr:col>10</xdr:col>
      <xdr:colOff>504825</xdr:colOff>
      <xdr:row>1</xdr:row>
      <xdr:rowOff>361950</xdr:rowOff>
    </xdr:to>
    <xdr:pic>
      <xdr:nvPicPr>
        <xdr:cNvPr id="6" name="Imagen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4875"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294177</xdr:colOff>
      <xdr:row>1</xdr:row>
      <xdr:rowOff>342900</xdr:rowOff>
    </xdr:to>
    <xdr:pic>
      <xdr:nvPicPr>
        <xdr:cNvPr id="9" name="Imagen 8">
          <a:hlinkClick xmlns:r="http://schemas.openxmlformats.org/officeDocument/2006/relationships" r:id="rId6"/>
          <a:extLst>
            <a:ext uri="{FF2B5EF4-FFF2-40B4-BE49-F238E27FC236}">
              <a16:creationId xmlns:a16="http://schemas.microsoft.com/office/drawing/2014/main" id="{8EC594A2-638B-430D-BD5C-FBF3FBF4CB16}"/>
            </a:ext>
          </a:extLst>
        </xdr:cNvPr>
        <xdr:cNvPicPr>
          <a:picLocks noChangeAspect="1"/>
        </xdr:cNvPicPr>
      </xdr:nvPicPr>
      <xdr:blipFill>
        <a:blip xmlns:r="http://schemas.openxmlformats.org/officeDocument/2006/relationships" r:embed="rId7"/>
        <a:stretch>
          <a:fillRect/>
        </a:stretch>
      </xdr:blipFill>
      <xdr:spPr>
        <a:xfrm>
          <a:off x="0" y="0"/>
          <a:ext cx="760902" cy="533400"/>
        </a:xfrm>
        <a:prstGeom prst="rect">
          <a:avLst/>
        </a:prstGeom>
      </xdr:spPr>
    </xdr:pic>
    <xdr:clientData/>
  </xdr:twoCellAnchor>
  <xdr:twoCellAnchor editAs="oneCell">
    <xdr:from>
      <xdr:col>10</xdr:col>
      <xdr:colOff>653723</xdr:colOff>
      <xdr:row>0</xdr:row>
      <xdr:rowOff>0</xdr:rowOff>
    </xdr:from>
    <xdr:to>
      <xdr:col>11</xdr:col>
      <xdr:colOff>651088</xdr:colOff>
      <xdr:row>1</xdr:row>
      <xdr:rowOff>342900</xdr:rowOff>
    </xdr:to>
    <xdr:pic>
      <xdr:nvPicPr>
        <xdr:cNvPr id="10" name="Imagen 9">
          <a:hlinkClick xmlns:r="http://schemas.openxmlformats.org/officeDocument/2006/relationships" r:id="rId8"/>
          <a:extLst>
            <a:ext uri="{FF2B5EF4-FFF2-40B4-BE49-F238E27FC236}">
              <a16:creationId xmlns:a16="http://schemas.microsoft.com/office/drawing/2014/main" id="{E411E39D-B466-41AC-9B7D-52AFDA107D64}"/>
            </a:ext>
          </a:extLst>
        </xdr:cNvPr>
        <xdr:cNvPicPr>
          <a:picLocks noChangeAspect="1"/>
        </xdr:cNvPicPr>
      </xdr:nvPicPr>
      <xdr:blipFill>
        <a:blip xmlns:r="http://schemas.openxmlformats.org/officeDocument/2006/relationships" r:embed="rId9"/>
        <a:stretch>
          <a:fillRect/>
        </a:stretch>
      </xdr:blipFill>
      <xdr:spPr>
        <a:xfrm>
          <a:off x="8321348" y="0"/>
          <a:ext cx="759365" cy="5334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216272</xdr:colOff>
      <xdr:row>33</xdr:row>
      <xdr:rowOff>161924</xdr:rowOff>
    </xdr:from>
    <xdr:to>
      <xdr:col>10</xdr:col>
      <xdr:colOff>698126</xdr:colOff>
      <xdr:row>45</xdr:row>
      <xdr:rowOff>177613</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190499</xdr:colOff>
      <xdr:row>9</xdr:row>
      <xdr:rowOff>112059</xdr:rowOff>
    </xdr:from>
    <xdr:to>
      <xdr:col>10</xdr:col>
      <xdr:colOff>728382</xdr:colOff>
      <xdr:row>21</xdr:row>
      <xdr:rowOff>112059</xdr:rowOff>
    </xdr:to>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219075</xdr:colOff>
      <xdr:row>21</xdr:row>
      <xdr:rowOff>133350</xdr:rowOff>
    </xdr:from>
    <xdr:to>
      <xdr:col>10</xdr:col>
      <xdr:colOff>700929</xdr:colOff>
      <xdr:row>33</xdr:row>
      <xdr:rowOff>129989</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25773</xdr:colOff>
      <xdr:row>77</xdr:row>
      <xdr:rowOff>94689</xdr:rowOff>
    </xdr:from>
    <xdr:to>
      <xdr:col>10</xdr:col>
      <xdr:colOff>507627</xdr:colOff>
      <xdr:row>89</xdr:row>
      <xdr:rowOff>132790</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53</xdr:row>
      <xdr:rowOff>0</xdr:rowOff>
    </xdr:from>
    <xdr:to>
      <xdr:col>10</xdr:col>
      <xdr:colOff>537883</xdr:colOff>
      <xdr:row>65</xdr:row>
      <xdr:rowOff>1</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28576</xdr:colOff>
      <xdr:row>65</xdr:row>
      <xdr:rowOff>21292</xdr:rowOff>
    </xdr:from>
    <xdr:to>
      <xdr:col>10</xdr:col>
      <xdr:colOff>510430</xdr:colOff>
      <xdr:row>77</xdr:row>
      <xdr:rowOff>62754</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11206</xdr:colOff>
      <xdr:row>92</xdr:row>
      <xdr:rowOff>84043</xdr:rowOff>
    </xdr:from>
    <xdr:to>
      <xdr:col>12</xdr:col>
      <xdr:colOff>1008982</xdr:colOff>
      <xdr:row>98</xdr:row>
      <xdr:rowOff>74518</xdr:rowOff>
    </xdr:to>
    <xdr:pic>
      <xdr:nvPicPr>
        <xdr:cNvPr id="12" name="Imagen 19">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06" y="18091896"/>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638737</xdr:colOff>
      <xdr:row>0</xdr:row>
      <xdr:rowOff>0</xdr:rowOff>
    </xdr:from>
    <xdr:to>
      <xdr:col>10</xdr:col>
      <xdr:colOff>357470</xdr:colOff>
      <xdr:row>2</xdr:row>
      <xdr:rowOff>171450</xdr:rowOff>
    </xdr:to>
    <xdr:pic>
      <xdr:nvPicPr>
        <xdr:cNvPr id="13" name="Imagen 12">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8737"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512440</xdr:colOff>
      <xdr:row>3</xdr:row>
      <xdr:rowOff>78377</xdr:rowOff>
    </xdr:to>
    <xdr:pic>
      <xdr:nvPicPr>
        <xdr:cNvPr id="14" name="Imagen 13">
          <a:hlinkClick xmlns:r="http://schemas.openxmlformats.org/officeDocument/2006/relationships" r:id="rId9"/>
          <a:extLst>
            <a:ext uri="{FF2B5EF4-FFF2-40B4-BE49-F238E27FC236}">
              <a16:creationId xmlns:a16="http://schemas.microsoft.com/office/drawing/2014/main" id="{1A06DBF1-E68F-4688-A47B-4309423F63B8}"/>
            </a:ext>
          </a:extLst>
        </xdr:cNvPr>
        <xdr:cNvPicPr>
          <a:picLocks noChangeAspect="1"/>
        </xdr:cNvPicPr>
      </xdr:nvPicPr>
      <xdr:blipFill>
        <a:blip xmlns:r="http://schemas.openxmlformats.org/officeDocument/2006/relationships" r:embed="rId10"/>
        <a:stretch>
          <a:fillRect/>
        </a:stretch>
      </xdr:blipFill>
      <xdr:spPr>
        <a:xfrm>
          <a:off x="0" y="0"/>
          <a:ext cx="927058" cy="649877"/>
        </a:xfrm>
        <a:prstGeom prst="rect">
          <a:avLst/>
        </a:prstGeom>
      </xdr:spPr>
    </xdr:pic>
    <xdr:clientData/>
  </xdr:twoCellAnchor>
  <xdr:twoCellAnchor editAs="oneCell">
    <xdr:from>
      <xdr:col>10</xdr:col>
      <xdr:colOff>417420</xdr:colOff>
      <xdr:row>0</xdr:row>
      <xdr:rowOff>0</xdr:rowOff>
    </xdr:from>
    <xdr:to>
      <xdr:col>12</xdr:col>
      <xdr:colOff>98752</xdr:colOff>
      <xdr:row>3</xdr:row>
      <xdr:rowOff>78377</xdr:rowOff>
    </xdr:to>
    <xdr:pic>
      <xdr:nvPicPr>
        <xdr:cNvPr id="15" name="Imagen 14">
          <a:hlinkClick xmlns:r="http://schemas.openxmlformats.org/officeDocument/2006/relationships" r:id="rId11"/>
          <a:extLst>
            <a:ext uri="{FF2B5EF4-FFF2-40B4-BE49-F238E27FC236}">
              <a16:creationId xmlns:a16="http://schemas.microsoft.com/office/drawing/2014/main" id="{93BF3346-216D-47FB-A36F-5D8367E3198B}"/>
            </a:ext>
          </a:extLst>
        </xdr:cNvPr>
        <xdr:cNvPicPr>
          <a:picLocks noChangeAspect="1"/>
        </xdr:cNvPicPr>
      </xdr:nvPicPr>
      <xdr:blipFill>
        <a:blip xmlns:r="http://schemas.openxmlformats.org/officeDocument/2006/relationships" r:embed="rId12"/>
        <a:stretch>
          <a:fillRect/>
        </a:stretch>
      </xdr:blipFill>
      <xdr:spPr>
        <a:xfrm>
          <a:off x="7914155" y="0"/>
          <a:ext cx="925185" cy="64987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438150</xdr:colOff>
      <xdr:row>6</xdr:row>
      <xdr:rowOff>123825</xdr:rowOff>
    </xdr:from>
    <xdr:to>
      <xdr:col>7</xdr:col>
      <xdr:colOff>304800</xdr:colOff>
      <xdr:row>17</xdr:row>
      <xdr:rowOff>76200</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57150</xdr:rowOff>
    </xdr:from>
    <xdr:to>
      <xdr:col>9</xdr:col>
      <xdr:colOff>390524</xdr:colOff>
      <xdr:row>30</xdr:row>
      <xdr:rowOff>171450</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600075</xdr:colOff>
      <xdr:row>0</xdr:row>
      <xdr:rowOff>0</xdr:rowOff>
    </xdr:from>
    <xdr:to>
      <xdr:col>12</xdr:col>
      <xdr:colOff>809625</xdr:colOff>
      <xdr:row>3</xdr:row>
      <xdr:rowOff>95249</xdr:rowOff>
    </xdr:to>
    <xdr:pi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 y="0"/>
          <a:ext cx="9182100"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xdr:row>
      <xdr:rowOff>123825</xdr:rowOff>
    </xdr:from>
    <xdr:to>
      <xdr:col>4</xdr:col>
      <xdr:colOff>0</xdr:colOff>
      <xdr:row>50</xdr:row>
      <xdr:rowOff>171450</xdr:rowOff>
    </xdr:to>
    <xdr:graphicFrame macro="">
      <xdr:nvGraphicFramePr>
        <xdr:cNvPr id="5" name="Gráfico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790575</xdr:colOff>
      <xdr:row>41</xdr:row>
      <xdr:rowOff>142875</xdr:rowOff>
    </xdr:from>
    <xdr:to>
      <xdr:col>9</xdr:col>
      <xdr:colOff>76200</xdr:colOff>
      <xdr:row>51</xdr:row>
      <xdr:rowOff>9525</xdr:rowOff>
    </xdr:to>
    <xdr:graphicFrame macro="">
      <xdr:nvGraphicFramePr>
        <xdr:cNvPr id="6" name="Gráfico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51</xdr:row>
      <xdr:rowOff>47625</xdr:rowOff>
    </xdr:from>
    <xdr:to>
      <xdr:col>9</xdr:col>
      <xdr:colOff>123825</xdr:colOff>
      <xdr:row>61</xdr:row>
      <xdr:rowOff>142875</xdr:rowOff>
    </xdr:to>
    <xdr:graphicFrame macro="">
      <xdr:nvGraphicFramePr>
        <xdr:cNvPr id="7" name="Gráfico 9">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61</xdr:row>
      <xdr:rowOff>142875</xdr:rowOff>
    </xdr:from>
    <xdr:to>
      <xdr:col>5</xdr:col>
      <xdr:colOff>47625</xdr:colOff>
      <xdr:row>72</xdr:row>
      <xdr:rowOff>28575</xdr:rowOff>
    </xdr:to>
    <xdr:graphicFrame macro="">
      <xdr:nvGraphicFramePr>
        <xdr:cNvPr id="8" name="Gráfico 10">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85725</xdr:colOff>
      <xdr:row>61</xdr:row>
      <xdr:rowOff>133350</xdr:rowOff>
    </xdr:from>
    <xdr:to>
      <xdr:col>9</xdr:col>
      <xdr:colOff>104775</xdr:colOff>
      <xdr:row>72</xdr:row>
      <xdr:rowOff>38100</xdr:rowOff>
    </xdr:to>
    <xdr:graphicFrame macro="">
      <xdr:nvGraphicFramePr>
        <xdr:cNvPr id="9" name="Gráfico 11">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76</xdr:row>
      <xdr:rowOff>19050</xdr:rowOff>
    </xdr:from>
    <xdr:to>
      <xdr:col>4</xdr:col>
      <xdr:colOff>190500</xdr:colOff>
      <xdr:row>85</xdr:row>
      <xdr:rowOff>152400</xdr:rowOff>
    </xdr:to>
    <xdr:graphicFrame macro="">
      <xdr:nvGraphicFramePr>
        <xdr:cNvPr id="10" name="Gráfico 12">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257175</xdr:colOff>
      <xdr:row>76</xdr:row>
      <xdr:rowOff>0</xdr:rowOff>
    </xdr:from>
    <xdr:to>
      <xdr:col>9</xdr:col>
      <xdr:colOff>57150</xdr:colOff>
      <xdr:row>85</xdr:row>
      <xdr:rowOff>133350</xdr:rowOff>
    </xdr:to>
    <xdr:graphicFrame macro="">
      <xdr:nvGraphicFramePr>
        <xdr:cNvPr id="11" name="Gráfico 13">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86</xdr:row>
      <xdr:rowOff>9525</xdr:rowOff>
    </xdr:from>
    <xdr:to>
      <xdr:col>9</xdr:col>
      <xdr:colOff>47625</xdr:colOff>
      <xdr:row>96</xdr:row>
      <xdr:rowOff>76200</xdr:rowOff>
    </xdr:to>
    <xdr:graphicFrame macro="">
      <xdr:nvGraphicFramePr>
        <xdr:cNvPr id="12" name="Gráfico 14">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96</xdr:row>
      <xdr:rowOff>152400</xdr:rowOff>
    </xdr:from>
    <xdr:to>
      <xdr:col>5</xdr:col>
      <xdr:colOff>171450</xdr:colOff>
      <xdr:row>107</xdr:row>
      <xdr:rowOff>152400</xdr:rowOff>
    </xdr:to>
    <xdr:graphicFrame macro="">
      <xdr:nvGraphicFramePr>
        <xdr:cNvPr id="13" name="Gráfico 15">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152400</xdr:colOff>
      <xdr:row>96</xdr:row>
      <xdr:rowOff>142875</xdr:rowOff>
    </xdr:from>
    <xdr:to>
      <xdr:col>9</xdr:col>
      <xdr:colOff>66675</xdr:colOff>
      <xdr:row>107</xdr:row>
      <xdr:rowOff>142875</xdr:rowOff>
    </xdr:to>
    <xdr:graphicFrame macro="">
      <xdr:nvGraphicFramePr>
        <xdr:cNvPr id="14" name="Gráfico 16">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333375</xdr:colOff>
      <xdr:row>139</xdr:row>
      <xdr:rowOff>161925</xdr:rowOff>
    </xdr:from>
    <xdr:to>
      <xdr:col>5</xdr:col>
      <xdr:colOff>114300</xdr:colOff>
      <xdr:row>149</xdr:row>
      <xdr:rowOff>266700</xdr:rowOff>
    </xdr:to>
    <xdr:graphicFrame macro="">
      <xdr:nvGraphicFramePr>
        <xdr:cNvPr id="15" name="Gráfico 1">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152</xdr:row>
      <xdr:rowOff>95250</xdr:rowOff>
    </xdr:from>
    <xdr:to>
      <xdr:col>4</xdr:col>
      <xdr:colOff>676275</xdr:colOff>
      <xdr:row>162</xdr:row>
      <xdr:rowOff>133350</xdr:rowOff>
    </xdr:to>
    <xdr:graphicFrame macro="">
      <xdr:nvGraphicFramePr>
        <xdr:cNvPr id="16" name="Gráfico 3">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704850</xdr:colOff>
      <xdr:row>152</xdr:row>
      <xdr:rowOff>95250</xdr:rowOff>
    </xdr:from>
    <xdr:to>
      <xdr:col>9</xdr:col>
      <xdr:colOff>19050</xdr:colOff>
      <xdr:row>162</xdr:row>
      <xdr:rowOff>133350</xdr:rowOff>
    </xdr:to>
    <xdr:graphicFrame macro="">
      <xdr:nvGraphicFramePr>
        <xdr:cNvPr id="17" name="Gráfico 4">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163</xdr:row>
      <xdr:rowOff>9525</xdr:rowOff>
    </xdr:from>
    <xdr:to>
      <xdr:col>9</xdr:col>
      <xdr:colOff>0</xdr:colOff>
      <xdr:row>174</xdr:row>
      <xdr:rowOff>180975</xdr:rowOff>
    </xdr:to>
    <xdr:graphicFrame macro="">
      <xdr:nvGraphicFramePr>
        <xdr:cNvPr id="18" name="Gráfico 5">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175</xdr:row>
      <xdr:rowOff>38100</xdr:rowOff>
    </xdr:from>
    <xdr:to>
      <xdr:col>9</xdr:col>
      <xdr:colOff>0</xdr:colOff>
      <xdr:row>187</xdr:row>
      <xdr:rowOff>19050</xdr:rowOff>
    </xdr:to>
    <xdr:graphicFrame macro="">
      <xdr:nvGraphicFramePr>
        <xdr:cNvPr id="19" name="Gráfico 6">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187</xdr:row>
      <xdr:rowOff>38100</xdr:rowOff>
    </xdr:from>
    <xdr:to>
      <xdr:col>5</xdr:col>
      <xdr:colOff>76200</xdr:colOff>
      <xdr:row>199</xdr:row>
      <xdr:rowOff>19050</xdr:rowOff>
    </xdr:to>
    <xdr:graphicFrame macro="">
      <xdr:nvGraphicFramePr>
        <xdr:cNvPr id="20" name="Gráfico 7">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104775</xdr:colOff>
      <xdr:row>187</xdr:row>
      <xdr:rowOff>28575</xdr:rowOff>
    </xdr:from>
    <xdr:to>
      <xdr:col>8</xdr:col>
      <xdr:colOff>981075</xdr:colOff>
      <xdr:row>199</xdr:row>
      <xdr:rowOff>9525</xdr:rowOff>
    </xdr:to>
    <xdr:graphicFrame macro="">
      <xdr:nvGraphicFramePr>
        <xdr:cNvPr id="21" name="Gráfico 8">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204</xdr:row>
      <xdr:rowOff>104775</xdr:rowOff>
    </xdr:from>
    <xdr:to>
      <xdr:col>4</xdr:col>
      <xdr:colOff>676275</xdr:colOff>
      <xdr:row>214</xdr:row>
      <xdr:rowOff>142875</xdr:rowOff>
    </xdr:to>
    <xdr:graphicFrame macro="">
      <xdr:nvGraphicFramePr>
        <xdr:cNvPr id="22" name="Gráfico 9">
          <a:extLst>
            <a:ext uri="{FF2B5EF4-FFF2-40B4-BE49-F238E27FC236}">
              <a16:creationId xmlns:a16="http://schemas.microsoft.com/office/drawing/2014/main" id="{00000000-0008-0000-1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704850</xdr:colOff>
      <xdr:row>204</xdr:row>
      <xdr:rowOff>104775</xdr:rowOff>
    </xdr:from>
    <xdr:to>
      <xdr:col>9</xdr:col>
      <xdr:colOff>19050</xdr:colOff>
      <xdr:row>214</xdr:row>
      <xdr:rowOff>142875</xdr:rowOff>
    </xdr:to>
    <xdr:graphicFrame macro="">
      <xdr:nvGraphicFramePr>
        <xdr:cNvPr id="23" name="Gráfico 10">
          <a:extLst>
            <a:ext uri="{FF2B5EF4-FFF2-40B4-BE49-F238E27FC236}">
              <a16:creationId xmlns:a16="http://schemas.microsoft.com/office/drawing/2014/main" id="{00000000-0008-0000-1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215</xdr:row>
      <xdr:rowOff>19050</xdr:rowOff>
    </xdr:from>
    <xdr:to>
      <xdr:col>9</xdr:col>
      <xdr:colOff>0</xdr:colOff>
      <xdr:row>226</xdr:row>
      <xdr:rowOff>190500</xdr:rowOff>
    </xdr:to>
    <xdr:graphicFrame macro="">
      <xdr:nvGraphicFramePr>
        <xdr:cNvPr id="24" name="Gráfico 11">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227</xdr:row>
      <xdr:rowOff>47625</xdr:rowOff>
    </xdr:from>
    <xdr:to>
      <xdr:col>9</xdr:col>
      <xdr:colOff>0</xdr:colOff>
      <xdr:row>239</xdr:row>
      <xdr:rowOff>28575</xdr:rowOff>
    </xdr:to>
    <xdr:graphicFrame macro="">
      <xdr:nvGraphicFramePr>
        <xdr:cNvPr id="25" name="Gráfico 12">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239</xdr:row>
      <xdr:rowOff>47625</xdr:rowOff>
    </xdr:from>
    <xdr:to>
      <xdr:col>5</xdr:col>
      <xdr:colOff>76200</xdr:colOff>
      <xdr:row>251</xdr:row>
      <xdr:rowOff>28575</xdr:rowOff>
    </xdr:to>
    <xdr:graphicFrame macro="">
      <xdr:nvGraphicFramePr>
        <xdr:cNvPr id="26" name="Gráfico 13">
          <a:extLst>
            <a:ext uri="{FF2B5EF4-FFF2-40B4-BE49-F238E27FC236}">
              <a16:creationId xmlns:a16="http://schemas.microsoft.com/office/drawing/2014/main" id="{00000000-0008-0000-1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104775</xdr:colOff>
      <xdr:row>239</xdr:row>
      <xdr:rowOff>38100</xdr:rowOff>
    </xdr:from>
    <xdr:to>
      <xdr:col>8</xdr:col>
      <xdr:colOff>981075</xdr:colOff>
      <xdr:row>251</xdr:row>
      <xdr:rowOff>19050</xdr:rowOff>
    </xdr:to>
    <xdr:graphicFrame macro="">
      <xdr:nvGraphicFramePr>
        <xdr:cNvPr id="27" name="Gráfico 14">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190500</xdr:colOff>
      <xdr:row>139</xdr:row>
      <xdr:rowOff>161925</xdr:rowOff>
    </xdr:from>
    <xdr:to>
      <xdr:col>9</xdr:col>
      <xdr:colOff>342900</xdr:colOff>
      <xdr:row>149</xdr:row>
      <xdr:rowOff>266700</xdr:rowOff>
    </xdr:to>
    <xdr:graphicFrame macro="">
      <xdr:nvGraphicFramePr>
        <xdr:cNvPr id="28" name="Gráfico 17">
          <a:extLst>
            <a:ext uri="{FF2B5EF4-FFF2-40B4-BE49-F238E27FC236}">
              <a16:creationId xmlns:a16="http://schemas.microsoft.com/office/drawing/2014/main" id="{00000000-0008-0000-1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571500</xdr:colOff>
      <xdr:row>121</xdr:row>
      <xdr:rowOff>104775</xdr:rowOff>
    </xdr:from>
    <xdr:to>
      <xdr:col>8</xdr:col>
      <xdr:colOff>247650</xdr:colOff>
      <xdr:row>130</xdr:row>
      <xdr:rowOff>85725</xdr:rowOff>
    </xdr:to>
    <xdr:graphicFrame macro="">
      <xdr:nvGraphicFramePr>
        <xdr:cNvPr id="29" name="Gráfico 21">
          <a:extLst>
            <a:ext uri="{FF2B5EF4-FFF2-40B4-BE49-F238E27FC236}">
              <a16:creationId xmlns:a16="http://schemas.microsoft.com/office/drawing/2014/main" id="{00000000-0008-0000-1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581025</xdr:colOff>
      <xdr:row>111</xdr:row>
      <xdr:rowOff>85725</xdr:rowOff>
    </xdr:from>
    <xdr:to>
      <xdr:col>8</xdr:col>
      <xdr:colOff>257175</xdr:colOff>
      <xdr:row>121</xdr:row>
      <xdr:rowOff>9525</xdr:rowOff>
    </xdr:to>
    <xdr:graphicFrame macro="">
      <xdr:nvGraphicFramePr>
        <xdr:cNvPr id="30" name="Gráfico 22">
          <a:extLst>
            <a:ext uri="{FF2B5EF4-FFF2-40B4-BE49-F238E27FC236}">
              <a16:creationId xmlns:a16="http://schemas.microsoft.com/office/drawing/2014/main" id="{00000000-0008-0000-1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256</xdr:row>
      <xdr:rowOff>123825</xdr:rowOff>
    </xdr:from>
    <xdr:to>
      <xdr:col>3</xdr:col>
      <xdr:colOff>571500</xdr:colOff>
      <xdr:row>264</xdr:row>
      <xdr:rowOff>76200</xdr:rowOff>
    </xdr:to>
    <xdr:graphicFrame macro="">
      <xdr:nvGraphicFramePr>
        <xdr:cNvPr id="31" name="Gráfico 2">
          <a:extLst>
            <a:ext uri="{FF2B5EF4-FFF2-40B4-BE49-F238E27FC236}">
              <a16:creationId xmlns:a16="http://schemas.microsoft.com/office/drawing/2014/main" id="{00000000-0008-0000-1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590550</xdr:colOff>
      <xdr:row>256</xdr:row>
      <xdr:rowOff>123825</xdr:rowOff>
    </xdr:from>
    <xdr:to>
      <xdr:col>8</xdr:col>
      <xdr:colOff>400050</xdr:colOff>
      <xdr:row>264</xdr:row>
      <xdr:rowOff>85725</xdr:rowOff>
    </xdr:to>
    <xdr:graphicFrame macro="">
      <xdr:nvGraphicFramePr>
        <xdr:cNvPr id="32" name="Gráfico 3">
          <a:extLst>
            <a:ext uri="{FF2B5EF4-FFF2-40B4-BE49-F238E27FC236}">
              <a16:creationId xmlns:a16="http://schemas.microsoft.com/office/drawing/2014/main" id="{00000000-0008-0000-1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264</xdr:row>
      <xdr:rowOff>133350</xdr:rowOff>
    </xdr:from>
    <xdr:to>
      <xdr:col>8</xdr:col>
      <xdr:colOff>342900</xdr:colOff>
      <xdr:row>272</xdr:row>
      <xdr:rowOff>9525</xdr:rowOff>
    </xdr:to>
    <xdr:graphicFrame macro="">
      <xdr:nvGraphicFramePr>
        <xdr:cNvPr id="33" name="Gráfico 4">
          <a:extLst>
            <a:ext uri="{FF2B5EF4-FFF2-40B4-BE49-F238E27FC236}">
              <a16:creationId xmlns:a16="http://schemas.microsoft.com/office/drawing/2014/main" id="{00000000-0008-0000-1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272</xdr:row>
      <xdr:rowOff>38100</xdr:rowOff>
    </xdr:from>
    <xdr:to>
      <xdr:col>8</xdr:col>
      <xdr:colOff>342900</xdr:colOff>
      <xdr:row>279</xdr:row>
      <xdr:rowOff>171450</xdr:rowOff>
    </xdr:to>
    <xdr:graphicFrame macro="">
      <xdr:nvGraphicFramePr>
        <xdr:cNvPr id="34" name="Gráfico 5">
          <a:extLst>
            <a:ext uri="{FF2B5EF4-FFF2-40B4-BE49-F238E27FC236}">
              <a16:creationId xmlns:a16="http://schemas.microsoft.com/office/drawing/2014/main" id="{00000000-0008-0000-1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466725</xdr:colOff>
      <xdr:row>286</xdr:row>
      <xdr:rowOff>95250</xdr:rowOff>
    </xdr:from>
    <xdr:to>
      <xdr:col>8</xdr:col>
      <xdr:colOff>238125</xdr:colOff>
      <xdr:row>301</xdr:row>
      <xdr:rowOff>142875</xdr:rowOff>
    </xdr:to>
    <xdr:graphicFrame macro="">
      <xdr:nvGraphicFramePr>
        <xdr:cNvPr id="35" name="Gráfico 3">
          <a:extLst>
            <a:ext uri="{FF2B5EF4-FFF2-40B4-BE49-F238E27FC236}">
              <a16:creationId xmlns:a16="http://schemas.microsoft.com/office/drawing/2014/main" id="{00000000-0008-0000-1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85725</xdr:colOff>
      <xdr:row>306</xdr:row>
      <xdr:rowOff>28575</xdr:rowOff>
    </xdr:from>
    <xdr:to>
      <xdr:col>8</xdr:col>
      <xdr:colOff>504825</xdr:colOff>
      <xdr:row>318</xdr:row>
      <xdr:rowOff>123825</xdr:rowOff>
    </xdr:to>
    <xdr:graphicFrame macro="">
      <xdr:nvGraphicFramePr>
        <xdr:cNvPr id="36" name="Gráfico 5">
          <a:extLst>
            <a:ext uri="{FF2B5EF4-FFF2-40B4-BE49-F238E27FC236}">
              <a16:creationId xmlns:a16="http://schemas.microsoft.com/office/drawing/2014/main" id="{00000000-0008-0000-1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600075</xdr:colOff>
      <xdr:row>325</xdr:row>
      <xdr:rowOff>47625</xdr:rowOff>
    </xdr:from>
    <xdr:to>
      <xdr:col>9</xdr:col>
      <xdr:colOff>114300</xdr:colOff>
      <xdr:row>339</xdr:row>
      <xdr:rowOff>76200</xdr:rowOff>
    </xdr:to>
    <xdr:graphicFrame macro="">
      <xdr:nvGraphicFramePr>
        <xdr:cNvPr id="37" name="Gráfico 7">
          <a:extLst>
            <a:ext uri="{FF2B5EF4-FFF2-40B4-BE49-F238E27FC236}">
              <a16:creationId xmlns:a16="http://schemas.microsoft.com/office/drawing/2014/main" id="{00000000-0008-0000-1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609600</xdr:colOff>
      <xdr:row>346</xdr:row>
      <xdr:rowOff>66675</xdr:rowOff>
    </xdr:from>
    <xdr:to>
      <xdr:col>9</xdr:col>
      <xdr:colOff>123825</xdr:colOff>
      <xdr:row>361</xdr:row>
      <xdr:rowOff>57150</xdr:rowOff>
    </xdr:to>
    <xdr:graphicFrame macro="">
      <xdr:nvGraphicFramePr>
        <xdr:cNvPr id="38" name="Gráfico 8">
          <a:extLst>
            <a:ext uri="{FF2B5EF4-FFF2-40B4-BE49-F238E27FC236}">
              <a16:creationId xmlns:a16="http://schemas.microsoft.com/office/drawing/2014/main" id="{00000000-0008-0000-1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628650</xdr:colOff>
      <xdr:row>369</xdr:row>
      <xdr:rowOff>85725</xdr:rowOff>
    </xdr:from>
    <xdr:to>
      <xdr:col>4</xdr:col>
      <xdr:colOff>571500</xdr:colOff>
      <xdr:row>376</xdr:row>
      <xdr:rowOff>276225</xdr:rowOff>
    </xdr:to>
    <xdr:graphicFrame macro="">
      <xdr:nvGraphicFramePr>
        <xdr:cNvPr id="39" name="Gráfico 10">
          <a:extLst>
            <a:ext uri="{FF2B5EF4-FFF2-40B4-BE49-F238E27FC236}">
              <a16:creationId xmlns:a16="http://schemas.microsoft.com/office/drawing/2014/main" id="{00000000-0008-0000-1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695325</xdr:colOff>
      <xdr:row>369</xdr:row>
      <xdr:rowOff>85725</xdr:rowOff>
    </xdr:from>
    <xdr:to>
      <xdr:col>9</xdr:col>
      <xdr:colOff>666750</xdr:colOff>
      <xdr:row>376</xdr:row>
      <xdr:rowOff>276225</xdr:rowOff>
    </xdr:to>
    <xdr:graphicFrame macro="">
      <xdr:nvGraphicFramePr>
        <xdr:cNvPr id="40" name="Gráfico 11">
          <a:extLst>
            <a:ext uri="{FF2B5EF4-FFF2-40B4-BE49-F238E27FC236}">
              <a16:creationId xmlns:a16="http://schemas.microsoft.com/office/drawing/2014/main" id="{00000000-0008-0000-1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485775</xdr:colOff>
      <xdr:row>376</xdr:row>
      <xdr:rowOff>390525</xdr:rowOff>
    </xdr:from>
    <xdr:to>
      <xdr:col>9</xdr:col>
      <xdr:colOff>638175</xdr:colOff>
      <xdr:row>379</xdr:row>
      <xdr:rowOff>504825</xdr:rowOff>
    </xdr:to>
    <xdr:graphicFrame macro="">
      <xdr:nvGraphicFramePr>
        <xdr:cNvPr id="41" name="Gráfico 12">
          <a:extLst>
            <a:ext uri="{FF2B5EF4-FFF2-40B4-BE49-F238E27FC236}">
              <a16:creationId xmlns:a16="http://schemas.microsoft.com/office/drawing/2014/main" id="{00000000-0008-0000-1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384</xdr:row>
      <xdr:rowOff>19050</xdr:rowOff>
    </xdr:from>
    <xdr:to>
      <xdr:col>4</xdr:col>
      <xdr:colOff>57150</xdr:colOff>
      <xdr:row>392</xdr:row>
      <xdr:rowOff>180975</xdr:rowOff>
    </xdr:to>
    <xdr:graphicFrame macro="">
      <xdr:nvGraphicFramePr>
        <xdr:cNvPr id="42" name="Gráfico 4">
          <a:extLst>
            <a:ext uri="{FF2B5EF4-FFF2-40B4-BE49-F238E27FC236}">
              <a16:creationId xmlns:a16="http://schemas.microsoft.com/office/drawing/2014/main" id="{00000000-0008-0000-1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104775</xdr:colOff>
      <xdr:row>384</xdr:row>
      <xdr:rowOff>38100</xdr:rowOff>
    </xdr:from>
    <xdr:to>
      <xdr:col>10</xdr:col>
      <xdr:colOff>228600</xdr:colOff>
      <xdr:row>392</xdr:row>
      <xdr:rowOff>190500</xdr:rowOff>
    </xdr:to>
    <xdr:graphicFrame macro="">
      <xdr:nvGraphicFramePr>
        <xdr:cNvPr id="43" name="Gráfico 5">
          <a:extLst>
            <a:ext uri="{FF2B5EF4-FFF2-40B4-BE49-F238E27FC236}">
              <a16:creationId xmlns:a16="http://schemas.microsoft.com/office/drawing/2014/main" id="{00000000-0008-0000-1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393</xdr:row>
      <xdr:rowOff>76200</xdr:rowOff>
    </xdr:from>
    <xdr:to>
      <xdr:col>10</xdr:col>
      <xdr:colOff>200025</xdr:colOff>
      <xdr:row>402</xdr:row>
      <xdr:rowOff>76200</xdr:rowOff>
    </xdr:to>
    <xdr:graphicFrame macro="">
      <xdr:nvGraphicFramePr>
        <xdr:cNvPr id="44" name="Gráfico 6">
          <a:extLst>
            <a:ext uri="{FF2B5EF4-FFF2-40B4-BE49-F238E27FC236}">
              <a16:creationId xmlns:a16="http://schemas.microsoft.com/office/drawing/2014/main" id="{00000000-0008-0000-1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402</xdr:row>
      <xdr:rowOff>142875</xdr:rowOff>
    </xdr:from>
    <xdr:to>
      <xdr:col>5</xdr:col>
      <xdr:colOff>361950</xdr:colOff>
      <xdr:row>412</xdr:row>
      <xdr:rowOff>114300</xdr:rowOff>
    </xdr:to>
    <xdr:graphicFrame macro="">
      <xdr:nvGraphicFramePr>
        <xdr:cNvPr id="45" name="Gráfico 7">
          <a:extLst>
            <a:ext uri="{FF2B5EF4-FFF2-40B4-BE49-F238E27FC236}">
              <a16:creationId xmlns:a16="http://schemas.microsoft.com/office/drawing/2014/main" id="{00000000-0008-0000-1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xdr:col>
      <xdr:colOff>400050</xdr:colOff>
      <xdr:row>402</xdr:row>
      <xdr:rowOff>133350</xdr:rowOff>
    </xdr:from>
    <xdr:to>
      <xdr:col>10</xdr:col>
      <xdr:colOff>304800</xdr:colOff>
      <xdr:row>412</xdr:row>
      <xdr:rowOff>95250</xdr:rowOff>
    </xdr:to>
    <xdr:graphicFrame macro="">
      <xdr:nvGraphicFramePr>
        <xdr:cNvPr id="46" name="Gráfico 8">
          <a:extLst>
            <a:ext uri="{FF2B5EF4-FFF2-40B4-BE49-F238E27FC236}">
              <a16:creationId xmlns:a16="http://schemas.microsoft.com/office/drawing/2014/main" id="{00000000-0008-0000-1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415</xdr:row>
      <xdr:rowOff>85725</xdr:rowOff>
    </xdr:from>
    <xdr:to>
      <xdr:col>4</xdr:col>
      <xdr:colOff>295275</xdr:colOff>
      <xdr:row>424</xdr:row>
      <xdr:rowOff>57150</xdr:rowOff>
    </xdr:to>
    <xdr:graphicFrame macro="">
      <xdr:nvGraphicFramePr>
        <xdr:cNvPr id="47" name="Gráfico 9">
          <a:extLst>
            <a:ext uri="{FF2B5EF4-FFF2-40B4-BE49-F238E27FC236}">
              <a16:creationId xmlns:a16="http://schemas.microsoft.com/office/drawing/2014/main" id="{00000000-0008-0000-1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xdr:col>
      <xdr:colOff>342900</xdr:colOff>
      <xdr:row>415</xdr:row>
      <xdr:rowOff>85725</xdr:rowOff>
    </xdr:from>
    <xdr:to>
      <xdr:col>10</xdr:col>
      <xdr:colOff>266700</xdr:colOff>
      <xdr:row>424</xdr:row>
      <xdr:rowOff>57150</xdr:rowOff>
    </xdr:to>
    <xdr:graphicFrame macro="">
      <xdr:nvGraphicFramePr>
        <xdr:cNvPr id="48" name="Gráfico 10">
          <a:extLst>
            <a:ext uri="{FF2B5EF4-FFF2-40B4-BE49-F238E27FC236}">
              <a16:creationId xmlns:a16="http://schemas.microsoft.com/office/drawing/2014/main" id="{00000000-0008-0000-1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424</xdr:row>
      <xdr:rowOff>142875</xdr:rowOff>
    </xdr:from>
    <xdr:to>
      <xdr:col>10</xdr:col>
      <xdr:colOff>257175</xdr:colOff>
      <xdr:row>432</xdr:row>
      <xdr:rowOff>142875</xdr:rowOff>
    </xdr:to>
    <xdr:graphicFrame macro="">
      <xdr:nvGraphicFramePr>
        <xdr:cNvPr id="49" name="Gráfico 11">
          <a:extLst>
            <a:ext uri="{FF2B5EF4-FFF2-40B4-BE49-F238E27FC236}">
              <a16:creationId xmlns:a16="http://schemas.microsoft.com/office/drawing/2014/main" id="{00000000-0008-0000-1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432</xdr:row>
      <xdr:rowOff>171450</xdr:rowOff>
    </xdr:from>
    <xdr:to>
      <xdr:col>5</xdr:col>
      <xdr:colOff>276225</xdr:colOff>
      <xdr:row>443</xdr:row>
      <xdr:rowOff>133350</xdr:rowOff>
    </xdr:to>
    <xdr:graphicFrame macro="">
      <xdr:nvGraphicFramePr>
        <xdr:cNvPr id="50" name="Gráfico 12">
          <a:extLst>
            <a:ext uri="{FF2B5EF4-FFF2-40B4-BE49-F238E27FC236}">
              <a16:creationId xmlns:a16="http://schemas.microsoft.com/office/drawing/2014/main" id="{00000000-0008-0000-1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xdr:col>
      <xdr:colOff>314325</xdr:colOff>
      <xdr:row>432</xdr:row>
      <xdr:rowOff>142875</xdr:rowOff>
    </xdr:from>
    <xdr:to>
      <xdr:col>10</xdr:col>
      <xdr:colOff>133350</xdr:colOff>
      <xdr:row>443</xdr:row>
      <xdr:rowOff>114300</xdr:rowOff>
    </xdr:to>
    <xdr:graphicFrame macro="">
      <xdr:nvGraphicFramePr>
        <xdr:cNvPr id="51" name="Gráfico 13">
          <a:extLst>
            <a:ext uri="{FF2B5EF4-FFF2-40B4-BE49-F238E27FC236}">
              <a16:creationId xmlns:a16="http://schemas.microsoft.com/office/drawing/2014/main" id="{00000000-0008-0000-1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152400</xdr:colOff>
      <xdr:row>449</xdr:row>
      <xdr:rowOff>114300</xdr:rowOff>
    </xdr:from>
    <xdr:to>
      <xdr:col>5</xdr:col>
      <xdr:colOff>180975</xdr:colOff>
      <xdr:row>457</xdr:row>
      <xdr:rowOff>152400</xdr:rowOff>
    </xdr:to>
    <xdr:graphicFrame macro="">
      <xdr:nvGraphicFramePr>
        <xdr:cNvPr id="52" name="Gráfico 3">
          <a:extLst>
            <a:ext uri="{FF2B5EF4-FFF2-40B4-BE49-F238E27FC236}">
              <a16:creationId xmlns:a16="http://schemas.microsoft.com/office/drawing/2014/main" id="{00000000-0008-0000-1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219075</xdr:colOff>
      <xdr:row>449</xdr:row>
      <xdr:rowOff>123825</xdr:rowOff>
    </xdr:from>
    <xdr:to>
      <xdr:col>10</xdr:col>
      <xdr:colOff>247650</xdr:colOff>
      <xdr:row>457</xdr:row>
      <xdr:rowOff>161925</xdr:rowOff>
    </xdr:to>
    <xdr:graphicFrame macro="">
      <xdr:nvGraphicFramePr>
        <xdr:cNvPr id="53" name="Gráfico 5">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171450</xdr:colOff>
      <xdr:row>458</xdr:row>
      <xdr:rowOff>47625</xdr:rowOff>
    </xdr:from>
    <xdr:to>
      <xdr:col>10</xdr:col>
      <xdr:colOff>209550</xdr:colOff>
      <xdr:row>466</xdr:row>
      <xdr:rowOff>104775</xdr:rowOff>
    </xdr:to>
    <xdr:graphicFrame macro="">
      <xdr:nvGraphicFramePr>
        <xdr:cNvPr id="54" name="Gráfico 6">
          <a:extLst>
            <a:ext uri="{FF2B5EF4-FFF2-40B4-BE49-F238E27FC236}">
              <a16:creationId xmlns:a16="http://schemas.microsoft.com/office/drawing/2014/main" id="{00000000-0008-0000-1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142875</xdr:colOff>
      <xdr:row>468</xdr:row>
      <xdr:rowOff>47625</xdr:rowOff>
    </xdr:from>
    <xdr:to>
      <xdr:col>5</xdr:col>
      <xdr:colOff>180975</xdr:colOff>
      <xdr:row>476</xdr:row>
      <xdr:rowOff>104775</xdr:rowOff>
    </xdr:to>
    <xdr:graphicFrame macro="">
      <xdr:nvGraphicFramePr>
        <xdr:cNvPr id="55" name="Gráfico 7">
          <a:extLst>
            <a:ext uri="{FF2B5EF4-FFF2-40B4-BE49-F238E27FC236}">
              <a16:creationId xmlns:a16="http://schemas.microsoft.com/office/drawing/2014/main" id="{00000000-0008-0000-1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5</xdr:col>
      <xdr:colOff>200025</xdr:colOff>
      <xdr:row>468</xdr:row>
      <xdr:rowOff>28575</xdr:rowOff>
    </xdr:from>
    <xdr:to>
      <xdr:col>10</xdr:col>
      <xdr:colOff>238125</xdr:colOff>
      <xdr:row>476</xdr:row>
      <xdr:rowOff>85725</xdr:rowOff>
    </xdr:to>
    <xdr:graphicFrame macro="">
      <xdr:nvGraphicFramePr>
        <xdr:cNvPr id="56" name="Gráfico 8">
          <a:extLst>
            <a:ext uri="{FF2B5EF4-FFF2-40B4-BE49-F238E27FC236}">
              <a16:creationId xmlns:a16="http://schemas.microsoft.com/office/drawing/2014/main" id="{00000000-0008-0000-1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133350</xdr:colOff>
      <xdr:row>476</xdr:row>
      <xdr:rowOff>133350</xdr:rowOff>
    </xdr:from>
    <xdr:to>
      <xdr:col>10</xdr:col>
      <xdr:colOff>238125</xdr:colOff>
      <xdr:row>486</xdr:row>
      <xdr:rowOff>104775</xdr:rowOff>
    </xdr:to>
    <xdr:graphicFrame macro="">
      <xdr:nvGraphicFramePr>
        <xdr:cNvPr id="57" name="Gráfico 9">
          <a:extLst>
            <a:ext uri="{FF2B5EF4-FFF2-40B4-BE49-F238E27FC236}">
              <a16:creationId xmlns:a16="http://schemas.microsoft.com/office/drawing/2014/main" id="{00000000-0008-0000-1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104775</xdr:colOff>
      <xdr:row>488</xdr:row>
      <xdr:rowOff>38100</xdr:rowOff>
    </xdr:from>
    <xdr:to>
      <xdr:col>5</xdr:col>
      <xdr:colOff>104775</xdr:colOff>
      <xdr:row>497</xdr:row>
      <xdr:rowOff>142875</xdr:rowOff>
    </xdr:to>
    <xdr:graphicFrame macro="">
      <xdr:nvGraphicFramePr>
        <xdr:cNvPr id="58" name="Gráfico 10">
          <a:extLst>
            <a:ext uri="{FF2B5EF4-FFF2-40B4-BE49-F238E27FC236}">
              <a16:creationId xmlns:a16="http://schemas.microsoft.com/office/drawing/2014/main" id="{00000000-0008-0000-1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5</xdr:col>
      <xdr:colOff>152400</xdr:colOff>
      <xdr:row>488</xdr:row>
      <xdr:rowOff>47625</xdr:rowOff>
    </xdr:from>
    <xdr:to>
      <xdr:col>10</xdr:col>
      <xdr:colOff>152400</xdr:colOff>
      <xdr:row>497</xdr:row>
      <xdr:rowOff>152400</xdr:rowOff>
    </xdr:to>
    <xdr:graphicFrame macro="">
      <xdr:nvGraphicFramePr>
        <xdr:cNvPr id="59" name="Gráfico 13">
          <a:extLst>
            <a:ext uri="{FF2B5EF4-FFF2-40B4-BE49-F238E27FC236}">
              <a16:creationId xmlns:a16="http://schemas.microsoft.com/office/drawing/2014/main" id="{00000000-0008-0000-1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114300</xdr:colOff>
      <xdr:row>497</xdr:row>
      <xdr:rowOff>171450</xdr:rowOff>
    </xdr:from>
    <xdr:to>
      <xdr:col>10</xdr:col>
      <xdr:colOff>142875</xdr:colOff>
      <xdr:row>508</xdr:row>
      <xdr:rowOff>57150</xdr:rowOff>
    </xdr:to>
    <xdr:graphicFrame macro="">
      <xdr:nvGraphicFramePr>
        <xdr:cNvPr id="60" name="Gráfico 14">
          <a:extLst>
            <a:ext uri="{FF2B5EF4-FFF2-40B4-BE49-F238E27FC236}">
              <a16:creationId xmlns:a16="http://schemas.microsoft.com/office/drawing/2014/main" id="{00000000-0008-0000-1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xdr:col>
      <xdr:colOff>657225</xdr:colOff>
      <xdr:row>513</xdr:row>
      <xdr:rowOff>76199</xdr:rowOff>
    </xdr:from>
    <xdr:to>
      <xdr:col>13</xdr:col>
      <xdr:colOff>160696</xdr:colOff>
      <xdr:row>519</xdr:row>
      <xdr:rowOff>123824</xdr:rowOff>
    </xdr:to>
    <xdr:pic>
      <xdr:nvPicPr>
        <xdr:cNvPr id="62" name="Imagen 19">
          <a:extLst>
            <a:ext uri="{FF2B5EF4-FFF2-40B4-BE49-F238E27FC236}">
              <a16:creationId xmlns:a16="http://schemas.microsoft.com/office/drawing/2014/main" id="{00000000-0008-0000-1D00-00003E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971550" y="104708324"/>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28575</xdr:rowOff>
    </xdr:from>
    <xdr:to>
      <xdr:col>1</xdr:col>
      <xdr:colOff>612733</xdr:colOff>
      <xdr:row>3</xdr:row>
      <xdr:rowOff>135527</xdr:rowOff>
    </xdr:to>
    <xdr:pic>
      <xdr:nvPicPr>
        <xdr:cNvPr id="64" name="Imagen 63">
          <a:hlinkClick xmlns:r="http://schemas.openxmlformats.org/officeDocument/2006/relationships" r:id="rId61"/>
          <a:extLst>
            <a:ext uri="{FF2B5EF4-FFF2-40B4-BE49-F238E27FC236}">
              <a16:creationId xmlns:a16="http://schemas.microsoft.com/office/drawing/2014/main" id="{28B46AA4-C240-4B0D-AB52-C25C1E016649}"/>
            </a:ext>
          </a:extLst>
        </xdr:cNvPr>
        <xdr:cNvPicPr>
          <a:picLocks noChangeAspect="1"/>
        </xdr:cNvPicPr>
      </xdr:nvPicPr>
      <xdr:blipFill>
        <a:blip xmlns:r="http://schemas.openxmlformats.org/officeDocument/2006/relationships" r:embed="rId62"/>
        <a:stretch>
          <a:fillRect/>
        </a:stretch>
      </xdr:blipFill>
      <xdr:spPr>
        <a:xfrm>
          <a:off x="0" y="28575"/>
          <a:ext cx="927058" cy="649877"/>
        </a:xfrm>
        <a:prstGeom prst="rect">
          <a:avLst/>
        </a:prstGeom>
      </xdr:spPr>
    </xdr:pic>
    <xdr:clientData/>
  </xdr:twoCellAnchor>
  <xdr:twoCellAnchor editAs="oneCell">
    <xdr:from>
      <xdr:col>12</xdr:col>
      <xdr:colOff>827554</xdr:colOff>
      <xdr:row>0</xdr:row>
      <xdr:rowOff>0</xdr:rowOff>
    </xdr:from>
    <xdr:to>
      <xdr:col>14</xdr:col>
      <xdr:colOff>76339</xdr:colOff>
      <xdr:row>3</xdr:row>
      <xdr:rowOff>106952</xdr:rowOff>
    </xdr:to>
    <xdr:pic>
      <xdr:nvPicPr>
        <xdr:cNvPr id="65" name="Imagen 64">
          <a:hlinkClick xmlns:r="http://schemas.openxmlformats.org/officeDocument/2006/relationships" r:id="rId63"/>
          <a:extLst>
            <a:ext uri="{FF2B5EF4-FFF2-40B4-BE49-F238E27FC236}">
              <a16:creationId xmlns:a16="http://schemas.microsoft.com/office/drawing/2014/main" id="{8FD058E5-E1D3-4EE5-9B13-5FF2622D2F5C}"/>
            </a:ext>
          </a:extLst>
        </xdr:cNvPr>
        <xdr:cNvPicPr>
          <a:picLocks noChangeAspect="1"/>
        </xdr:cNvPicPr>
      </xdr:nvPicPr>
      <xdr:blipFill>
        <a:blip xmlns:r="http://schemas.openxmlformats.org/officeDocument/2006/relationships" r:embed="rId64"/>
        <a:stretch>
          <a:fillRect/>
        </a:stretch>
      </xdr:blipFill>
      <xdr:spPr>
        <a:xfrm>
          <a:off x="10114429" y="0"/>
          <a:ext cx="925185" cy="64987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500341</xdr:colOff>
      <xdr:row>14</xdr:row>
      <xdr:rowOff>190500</xdr:rowOff>
    </xdr:from>
    <xdr:to>
      <xdr:col>5</xdr:col>
      <xdr:colOff>171450</xdr:colOff>
      <xdr:row>25</xdr:row>
      <xdr:rowOff>0</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438149</xdr:colOff>
      <xdr:row>4</xdr:row>
      <xdr:rowOff>61911</xdr:rowOff>
    </xdr:from>
    <xdr:to>
      <xdr:col>5</xdr:col>
      <xdr:colOff>142874</xdr:colOff>
      <xdr:row>14</xdr:row>
      <xdr:rowOff>123824</xdr:rowOff>
    </xdr:to>
    <xdr:graphicFrame macro="">
      <xdr:nvGraphicFramePr>
        <xdr:cNvPr id="4" name="Gráfico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514349</xdr:colOff>
      <xdr:row>25</xdr:row>
      <xdr:rowOff>95250</xdr:rowOff>
    </xdr:from>
    <xdr:to>
      <xdr:col>5</xdr:col>
      <xdr:colOff>514349</xdr:colOff>
      <xdr:row>35</xdr:row>
      <xdr:rowOff>171450</xdr:rowOff>
    </xdr:to>
    <xdr:graphicFrame macro="">
      <xdr:nvGraphicFramePr>
        <xdr:cNvPr id="5" name="Gráfico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484013</xdr:colOff>
      <xdr:row>69</xdr:row>
      <xdr:rowOff>6125</xdr:rowOff>
    </xdr:from>
    <xdr:to>
      <xdr:col>5</xdr:col>
      <xdr:colOff>155122</xdr:colOff>
      <xdr:row>76</xdr:row>
      <xdr:rowOff>60554</xdr:rowOff>
    </xdr:to>
    <xdr:graphicFrame macro="">
      <xdr:nvGraphicFramePr>
        <xdr:cNvPr id="6" name="Gráfico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517071</xdr:colOff>
      <xdr:row>59</xdr:row>
      <xdr:rowOff>0</xdr:rowOff>
    </xdr:from>
    <xdr:to>
      <xdr:col>5</xdr:col>
      <xdr:colOff>221796</xdr:colOff>
      <xdr:row>68</xdr:row>
      <xdr:rowOff>129949</xdr:rowOff>
    </xdr:to>
    <xdr:graphicFrame macro="">
      <xdr:nvGraphicFramePr>
        <xdr:cNvPr id="7" name="Gráfico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658986</xdr:colOff>
      <xdr:row>91</xdr:row>
      <xdr:rowOff>81643</xdr:rowOff>
    </xdr:from>
    <xdr:to>
      <xdr:col>5</xdr:col>
      <xdr:colOff>369093</xdr:colOff>
      <xdr:row>98</xdr:row>
      <xdr:rowOff>59531</xdr:rowOff>
    </xdr:to>
    <xdr:graphicFrame macro="">
      <xdr:nvGraphicFramePr>
        <xdr:cNvPr id="8" name="Gráfico 7">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138111</xdr:colOff>
      <xdr:row>76</xdr:row>
      <xdr:rowOff>123826</xdr:rowOff>
    </xdr:from>
    <xdr:to>
      <xdr:col>9</xdr:col>
      <xdr:colOff>476250</xdr:colOff>
      <xdr:row>88</xdr:row>
      <xdr:rowOff>466725</xdr:rowOff>
    </xdr:to>
    <xdr:graphicFrame macro="">
      <xdr:nvGraphicFramePr>
        <xdr:cNvPr id="9" name="Gráfico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669131</xdr:colOff>
      <xdr:row>98</xdr:row>
      <xdr:rowOff>164307</xdr:rowOff>
    </xdr:from>
    <xdr:to>
      <xdr:col>5</xdr:col>
      <xdr:colOff>340240</xdr:colOff>
      <xdr:row>109</xdr:row>
      <xdr:rowOff>47285</xdr:rowOff>
    </xdr:to>
    <xdr:graphicFrame macro="">
      <xdr:nvGraphicFramePr>
        <xdr:cNvPr id="10" name="Gráfico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650080</xdr:colOff>
      <xdr:row>109</xdr:row>
      <xdr:rowOff>166687</xdr:rowOff>
    </xdr:from>
    <xdr:to>
      <xdr:col>10</xdr:col>
      <xdr:colOff>11904</xdr:colOff>
      <xdr:row>123</xdr:row>
      <xdr:rowOff>128586</xdr:rowOff>
    </xdr:to>
    <xdr:graphicFrame macro="">
      <xdr:nvGraphicFramePr>
        <xdr:cNvPr id="11" name="Gráfico 10">
          <a:extLst>
            <a:ext uri="{FF2B5EF4-FFF2-40B4-BE49-F238E27FC236}">
              <a16:creationId xmlns:a16="http://schemas.microsoft.com/office/drawing/2014/main" id="{00000000-0008-0000-1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588818</xdr:colOff>
      <xdr:row>128</xdr:row>
      <xdr:rowOff>17318</xdr:rowOff>
    </xdr:from>
    <xdr:to>
      <xdr:col>5</xdr:col>
      <xdr:colOff>293543</xdr:colOff>
      <xdr:row>135</xdr:row>
      <xdr:rowOff>130969</xdr:rowOff>
    </xdr:to>
    <xdr:graphicFrame macro="">
      <xdr:nvGraphicFramePr>
        <xdr:cNvPr id="12" name="Gráfico 11">
          <a:extLst>
            <a:ext uri="{FF2B5EF4-FFF2-40B4-BE49-F238E27FC236}">
              <a16:creationId xmlns:a16="http://schemas.microsoft.com/office/drawing/2014/main" id="{00000000-0008-0000-1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634682</xdr:colOff>
      <xdr:row>135</xdr:row>
      <xdr:rowOff>213633</xdr:rowOff>
    </xdr:from>
    <xdr:to>
      <xdr:col>5</xdr:col>
      <xdr:colOff>305791</xdr:colOff>
      <xdr:row>143</xdr:row>
      <xdr:rowOff>202406</xdr:rowOff>
    </xdr:to>
    <xdr:graphicFrame macro="">
      <xdr:nvGraphicFramePr>
        <xdr:cNvPr id="13" name="Gráfico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651350</xdr:colOff>
      <xdr:row>144</xdr:row>
      <xdr:rowOff>99118</xdr:rowOff>
    </xdr:from>
    <xdr:to>
      <xdr:col>9</xdr:col>
      <xdr:colOff>607219</xdr:colOff>
      <xdr:row>158</xdr:row>
      <xdr:rowOff>61017</xdr:rowOff>
    </xdr:to>
    <xdr:graphicFrame macro="">
      <xdr:nvGraphicFramePr>
        <xdr:cNvPr id="14" name="Gráfico 13">
          <a:extLst>
            <a:ext uri="{FF2B5EF4-FFF2-40B4-BE49-F238E27FC236}">
              <a16:creationId xmlns:a16="http://schemas.microsoft.com/office/drawing/2014/main" id="{00000000-0008-0000-1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568500</xdr:colOff>
      <xdr:row>165</xdr:row>
      <xdr:rowOff>168088</xdr:rowOff>
    </xdr:from>
    <xdr:to>
      <xdr:col>5</xdr:col>
      <xdr:colOff>273225</xdr:colOff>
      <xdr:row>175</xdr:row>
      <xdr:rowOff>76611</xdr:rowOff>
    </xdr:to>
    <xdr:graphicFrame macro="">
      <xdr:nvGraphicFramePr>
        <xdr:cNvPr id="18" name="Gráfico 17">
          <a:extLst>
            <a:ext uri="{FF2B5EF4-FFF2-40B4-BE49-F238E27FC236}">
              <a16:creationId xmlns:a16="http://schemas.microsoft.com/office/drawing/2014/main" id="{00000000-0008-0000-1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614364</xdr:colOff>
      <xdr:row>176</xdr:row>
      <xdr:rowOff>31027</xdr:rowOff>
    </xdr:from>
    <xdr:to>
      <xdr:col>5</xdr:col>
      <xdr:colOff>285473</xdr:colOff>
      <xdr:row>186</xdr:row>
      <xdr:rowOff>121825</xdr:rowOff>
    </xdr:to>
    <xdr:graphicFrame macro="">
      <xdr:nvGraphicFramePr>
        <xdr:cNvPr id="19" name="Gráfico 18">
          <a:extLst>
            <a:ext uri="{FF2B5EF4-FFF2-40B4-BE49-F238E27FC236}">
              <a16:creationId xmlns:a16="http://schemas.microsoft.com/office/drawing/2014/main" id="{00000000-0008-0000-1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186</xdr:row>
      <xdr:rowOff>212768</xdr:rowOff>
    </xdr:from>
    <xdr:to>
      <xdr:col>9</xdr:col>
      <xdr:colOff>361951</xdr:colOff>
      <xdr:row>200</xdr:row>
      <xdr:rowOff>176068</xdr:rowOff>
    </xdr:to>
    <xdr:graphicFrame macro="">
      <xdr:nvGraphicFramePr>
        <xdr:cNvPr id="20" name="Gráfico 19">
          <a:extLst>
            <a:ext uri="{FF2B5EF4-FFF2-40B4-BE49-F238E27FC236}">
              <a16:creationId xmlns:a16="http://schemas.microsoft.com/office/drawing/2014/main" id="{00000000-0008-0000-1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568500</xdr:colOff>
      <xdr:row>205</xdr:row>
      <xdr:rowOff>156883</xdr:rowOff>
    </xdr:from>
    <xdr:to>
      <xdr:col>5</xdr:col>
      <xdr:colOff>273225</xdr:colOff>
      <xdr:row>215</xdr:row>
      <xdr:rowOff>65406</xdr:rowOff>
    </xdr:to>
    <xdr:graphicFrame macro="">
      <xdr:nvGraphicFramePr>
        <xdr:cNvPr id="21" name="Gráfico 20">
          <a:extLst>
            <a:ext uri="{FF2B5EF4-FFF2-40B4-BE49-F238E27FC236}">
              <a16:creationId xmlns:a16="http://schemas.microsoft.com/office/drawing/2014/main" id="{00000000-0008-0000-1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614364</xdr:colOff>
      <xdr:row>216</xdr:row>
      <xdr:rowOff>19822</xdr:rowOff>
    </xdr:from>
    <xdr:to>
      <xdr:col>5</xdr:col>
      <xdr:colOff>285473</xdr:colOff>
      <xdr:row>226</xdr:row>
      <xdr:rowOff>110620</xdr:rowOff>
    </xdr:to>
    <xdr:graphicFrame macro="">
      <xdr:nvGraphicFramePr>
        <xdr:cNvPr id="22" name="Gráfico 21">
          <a:extLst>
            <a:ext uri="{FF2B5EF4-FFF2-40B4-BE49-F238E27FC236}">
              <a16:creationId xmlns:a16="http://schemas.microsoft.com/office/drawing/2014/main" id="{00000000-0008-0000-1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226</xdr:row>
      <xdr:rowOff>201563</xdr:rowOff>
    </xdr:from>
    <xdr:to>
      <xdr:col>9</xdr:col>
      <xdr:colOff>361951</xdr:colOff>
      <xdr:row>240</xdr:row>
      <xdr:rowOff>164863</xdr:rowOff>
    </xdr:to>
    <xdr:graphicFrame macro="">
      <xdr:nvGraphicFramePr>
        <xdr:cNvPr id="23" name="Gráfico 22">
          <a:extLst>
            <a:ext uri="{FF2B5EF4-FFF2-40B4-BE49-F238E27FC236}">
              <a16:creationId xmlns:a16="http://schemas.microsoft.com/office/drawing/2014/main" id="{00000000-0008-0000-1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552450</xdr:colOff>
      <xdr:row>36</xdr:row>
      <xdr:rowOff>9525</xdr:rowOff>
    </xdr:from>
    <xdr:to>
      <xdr:col>9</xdr:col>
      <xdr:colOff>438150</xdr:colOff>
      <xdr:row>50</xdr:row>
      <xdr:rowOff>161925</xdr:rowOff>
    </xdr:to>
    <xdr:graphicFrame macro="">
      <xdr:nvGraphicFramePr>
        <xdr:cNvPr id="24" name="Gráfico 23">
          <a:extLst>
            <a:ext uri="{FF2B5EF4-FFF2-40B4-BE49-F238E27FC236}">
              <a16:creationId xmlns:a16="http://schemas.microsoft.com/office/drawing/2014/main" id="{00000000-0008-0000-1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911678</xdr:colOff>
      <xdr:row>0</xdr:row>
      <xdr:rowOff>0</xdr:rowOff>
    </xdr:from>
    <xdr:to>
      <xdr:col>9</xdr:col>
      <xdr:colOff>209548</xdr:colOff>
      <xdr:row>2</xdr:row>
      <xdr:rowOff>108857</xdr:rowOff>
    </xdr:to>
    <xdr:pic>
      <xdr:nvPicPr>
        <xdr:cNvPr id="26" name="Imagen 25">
          <a:extLst>
            <a:ext uri="{FF2B5EF4-FFF2-40B4-BE49-F238E27FC236}">
              <a16:creationId xmlns:a16="http://schemas.microsoft.com/office/drawing/2014/main" id="{00000000-0008-0000-1E00-00001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11678" y="0"/>
          <a:ext cx="9829799"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469446</xdr:colOff>
      <xdr:row>249</xdr:row>
      <xdr:rowOff>40822</xdr:rowOff>
    </xdr:from>
    <xdr:to>
      <xdr:col>8</xdr:col>
      <xdr:colOff>118513</xdr:colOff>
      <xdr:row>254</xdr:row>
      <xdr:rowOff>153761</xdr:rowOff>
    </xdr:to>
    <xdr:pic>
      <xdr:nvPicPr>
        <xdr:cNvPr id="28" name="Imagen 19">
          <a:extLst>
            <a:ext uri="{FF2B5EF4-FFF2-40B4-BE49-F238E27FC236}">
              <a16:creationId xmlns:a16="http://schemas.microsoft.com/office/drawing/2014/main" id="{00000000-0008-0000-1E00-00001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69446" y="53652965"/>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13607</xdr:rowOff>
    </xdr:from>
    <xdr:to>
      <xdr:col>0</xdr:col>
      <xdr:colOff>927058</xdr:colOff>
      <xdr:row>2</xdr:row>
      <xdr:rowOff>91984</xdr:rowOff>
    </xdr:to>
    <xdr:pic>
      <xdr:nvPicPr>
        <xdr:cNvPr id="27" name="Imagen 26">
          <a:hlinkClick xmlns:r="http://schemas.openxmlformats.org/officeDocument/2006/relationships" r:id="rId22"/>
          <a:extLst>
            <a:ext uri="{FF2B5EF4-FFF2-40B4-BE49-F238E27FC236}">
              <a16:creationId xmlns:a16="http://schemas.microsoft.com/office/drawing/2014/main" id="{4FCF9806-51EA-43B9-A111-B87AD2552B6F}"/>
            </a:ext>
          </a:extLst>
        </xdr:cNvPr>
        <xdr:cNvPicPr>
          <a:picLocks noChangeAspect="1"/>
        </xdr:cNvPicPr>
      </xdr:nvPicPr>
      <xdr:blipFill>
        <a:blip xmlns:r="http://schemas.openxmlformats.org/officeDocument/2006/relationships" r:embed="rId23"/>
        <a:stretch>
          <a:fillRect/>
        </a:stretch>
      </xdr:blipFill>
      <xdr:spPr>
        <a:xfrm>
          <a:off x="0" y="13607"/>
          <a:ext cx="927058" cy="649877"/>
        </a:xfrm>
        <a:prstGeom prst="rect">
          <a:avLst/>
        </a:prstGeom>
      </xdr:spPr>
    </xdr:pic>
    <xdr:clientData/>
  </xdr:twoCellAnchor>
  <xdr:twoCellAnchor editAs="oneCell">
    <xdr:from>
      <xdr:col>9</xdr:col>
      <xdr:colOff>146175</xdr:colOff>
      <xdr:row>0</xdr:row>
      <xdr:rowOff>0</xdr:rowOff>
    </xdr:from>
    <xdr:to>
      <xdr:col>10</xdr:col>
      <xdr:colOff>336575</xdr:colOff>
      <xdr:row>2</xdr:row>
      <xdr:rowOff>78377</xdr:rowOff>
    </xdr:to>
    <xdr:pic>
      <xdr:nvPicPr>
        <xdr:cNvPr id="29" name="Imagen 28">
          <a:hlinkClick xmlns:r="http://schemas.openxmlformats.org/officeDocument/2006/relationships" r:id="rId24"/>
          <a:extLst>
            <a:ext uri="{FF2B5EF4-FFF2-40B4-BE49-F238E27FC236}">
              <a16:creationId xmlns:a16="http://schemas.microsoft.com/office/drawing/2014/main" id="{F9A02AA1-720B-4F19-9452-F679DF6B7EB9}"/>
            </a:ext>
          </a:extLst>
        </xdr:cNvPr>
        <xdr:cNvPicPr>
          <a:picLocks noChangeAspect="1"/>
        </xdr:cNvPicPr>
      </xdr:nvPicPr>
      <xdr:blipFill>
        <a:blip xmlns:r="http://schemas.openxmlformats.org/officeDocument/2006/relationships" r:embed="rId25"/>
        <a:stretch>
          <a:fillRect/>
        </a:stretch>
      </xdr:blipFill>
      <xdr:spPr>
        <a:xfrm>
          <a:off x="10678104" y="0"/>
          <a:ext cx="925185" cy="6498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1564821</xdr:colOff>
      <xdr:row>0</xdr:row>
      <xdr:rowOff>0</xdr:rowOff>
    </xdr:from>
    <xdr:to>
      <xdr:col>6</xdr:col>
      <xdr:colOff>4521027</xdr:colOff>
      <xdr:row>5</xdr:row>
      <xdr:rowOff>0</xdr:rowOff>
    </xdr:to>
    <xdr:pic>
      <xdr:nvPicPr>
        <xdr:cNvPr id="2" name="Imagen 1">
          <a:extLst>
            <a:ext uri="{FF2B5EF4-FFF2-40B4-BE49-F238E27FC236}">
              <a16:creationId xmlns:a16="http://schemas.microsoft.com/office/drawing/2014/main" id="{4188FC71-C658-4D79-A75E-03F75FF03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98571" y="0"/>
          <a:ext cx="12141028"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2318656</xdr:colOff>
      <xdr:row>149</xdr:row>
      <xdr:rowOff>81642</xdr:rowOff>
    </xdr:from>
    <xdr:to>
      <xdr:col>6</xdr:col>
      <xdr:colOff>2467497</xdr:colOff>
      <xdr:row>154</xdr:row>
      <xdr:rowOff>126545</xdr:rowOff>
    </xdr:to>
    <xdr:pic>
      <xdr:nvPicPr>
        <xdr:cNvPr id="3" name="Imagen 19">
          <a:extLst>
            <a:ext uri="{FF2B5EF4-FFF2-40B4-BE49-F238E27FC236}">
              <a16:creationId xmlns:a16="http://schemas.microsoft.com/office/drawing/2014/main" id="{4DEA7AD3-BF31-4E61-9648-EE963290E3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2406" y="66443678"/>
          <a:ext cx="9333663"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64184</xdr:rowOff>
    </xdr:from>
    <xdr:to>
      <xdr:col>2</xdr:col>
      <xdr:colOff>476250</xdr:colOff>
      <xdr:row>7</xdr:row>
      <xdr:rowOff>262948</xdr:rowOff>
    </xdr:to>
    <xdr:pic>
      <xdr:nvPicPr>
        <xdr:cNvPr id="5" name="Imagen 4">
          <a:hlinkClick xmlns:r="http://schemas.openxmlformats.org/officeDocument/2006/relationships" r:id="rId3"/>
          <a:extLst>
            <a:ext uri="{FF2B5EF4-FFF2-40B4-BE49-F238E27FC236}">
              <a16:creationId xmlns:a16="http://schemas.microsoft.com/office/drawing/2014/main" id="{4F1214FE-2931-44B6-A40C-EF29DFF9772D}"/>
            </a:ext>
          </a:extLst>
        </xdr:cNvPr>
        <xdr:cNvPicPr>
          <a:picLocks noChangeAspect="1"/>
        </xdr:cNvPicPr>
      </xdr:nvPicPr>
      <xdr:blipFill>
        <a:blip xmlns:r="http://schemas.openxmlformats.org/officeDocument/2006/relationships" r:embed="rId4"/>
        <a:stretch>
          <a:fillRect/>
        </a:stretch>
      </xdr:blipFill>
      <xdr:spPr>
        <a:xfrm>
          <a:off x="0" y="608470"/>
          <a:ext cx="938893" cy="6069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347382</xdr:colOff>
      <xdr:row>0</xdr:row>
      <xdr:rowOff>1</xdr:rowOff>
    </xdr:from>
    <xdr:to>
      <xdr:col>13</xdr:col>
      <xdr:colOff>302558</xdr:colOff>
      <xdr:row>2</xdr:row>
      <xdr:rowOff>12327</xdr:rowOff>
    </xdr:to>
    <xdr:pic>
      <xdr:nvPicPr>
        <xdr:cNvPr id="2" name="Imagen 1" descr="C:\Users\Danny Miño\Desktop\BARRA CNII POST.png">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71382" y="1"/>
          <a:ext cx="9872382" cy="438150"/>
        </a:xfrm>
        <a:prstGeom prst="rect">
          <a:avLst/>
        </a:prstGeom>
        <a:noFill/>
        <a:ln>
          <a:noFill/>
        </a:ln>
      </xdr:spPr>
    </xdr:pic>
    <xdr:clientData/>
  </xdr:twoCellAnchor>
  <xdr:twoCellAnchor>
    <xdr:from>
      <xdr:col>0</xdr:col>
      <xdr:colOff>200025</xdr:colOff>
      <xdr:row>22</xdr:row>
      <xdr:rowOff>145677</xdr:rowOff>
    </xdr:from>
    <xdr:to>
      <xdr:col>9</xdr:col>
      <xdr:colOff>323850</xdr:colOff>
      <xdr:row>35</xdr:row>
      <xdr:rowOff>168089</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84605</xdr:colOff>
      <xdr:row>124</xdr:row>
      <xdr:rowOff>33618</xdr:rowOff>
    </xdr:from>
    <xdr:to>
      <xdr:col>9</xdr:col>
      <xdr:colOff>280147</xdr:colOff>
      <xdr:row>135</xdr:row>
      <xdr:rowOff>168089</xdr:rowOff>
    </xdr:to>
    <xdr:graphicFrame macro="">
      <xdr:nvGraphicFramePr>
        <xdr:cNvPr id="4" name="Gráfico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100853</xdr:colOff>
      <xdr:row>6</xdr:row>
      <xdr:rowOff>22412</xdr:rowOff>
    </xdr:from>
    <xdr:to>
      <xdr:col>4</xdr:col>
      <xdr:colOff>672352</xdr:colOff>
      <xdr:row>18</xdr:row>
      <xdr:rowOff>123264</xdr:rowOff>
    </xdr:to>
    <xdr:graphicFrame macro="">
      <xdr:nvGraphicFramePr>
        <xdr:cNvPr id="5" name="Gráfico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750794</xdr:colOff>
      <xdr:row>6</xdr:row>
      <xdr:rowOff>33618</xdr:rowOff>
    </xdr:from>
    <xdr:to>
      <xdr:col>9</xdr:col>
      <xdr:colOff>638735</xdr:colOff>
      <xdr:row>18</xdr:row>
      <xdr:rowOff>164167</xdr:rowOff>
    </xdr:to>
    <xdr:graphicFrame macro="">
      <xdr:nvGraphicFramePr>
        <xdr:cNvPr id="6" name="Gráfico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33617</xdr:colOff>
      <xdr:row>53</xdr:row>
      <xdr:rowOff>22412</xdr:rowOff>
    </xdr:from>
    <xdr:to>
      <xdr:col>9</xdr:col>
      <xdr:colOff>705971</xdr:colOff>
      <xdr:row>65</xdr:row>
      <xdr:rowOff>123264</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33616</xdr:colOff>
      <xdr:row>53</xdr:row>
      <xdr:rowOff>33618</xdr:rowOff>
    </xdr:from>
    <xdr:to>
      <xdr:col>4</xdr:col>
      <xdr:colOff>717176</xdr:colOff>
      <xdr:row>65</xdr:row>
      <xdr:rowOff>123265</xdr:rowOff>
    </xdr:to>
    <xdr:graphicFrame macro="">
      <xdr:nvGraphicFramePr>
        <xdr:cNvPr id="8" name="Gráfico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67236</xdr:rowOff>
    </xdr:from>
    <xdr:to>
      <xdr:col>9</xdr:col>
      <xdr:colOff>481852</xdr:colOff>
      <xdr:row>50</xdr:row>
      <xdr:rowOff>123265</xdr:rowOff>
    </xdr:to>
    <xdr:graphicFrame macro="">
      <xdr:nvGraphicFramePr>
        <xdr:cNvPr id="9" name="Gráfico 8">
          <a:extLst>
            <a:ext uri="{FF2B5EF4-FFF2-40B4-BE49-F238E27FC236}">
              <a16:creationId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750793</xdr:colOff>
      <xdr:row>70</xdr:row>
      <xdr:rowOff>23533</xdr:rowOff>
    </xdr:from>
    <xdr:to>
      <xdr:col>9</xdr:col>
      <xdr:colOff>571500</xdr:colOff>
      <xdr:row>80</xdr:row>
      <xdr:rowOff>168088</xdr:rowOff>
    </xdr:to>
    <xdr:graphicFrame macro="">
      <xdr:nvGraphicFramePr>
        <xdr:cNvPr id="10" name="Gráfico 9">
          <a:extLst>
            <a:ext uri="{FF2B5EF4-FFF2-40B4-BE49-F238E27FC236}">
              <a16:creationId xmlns:a16="http://schemas.microsoft.com/office/drawing/2014/main"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22411</xdr:colOff>
      <xdr:row>83</xdr:row>
      <xdr:rowOff>44823</xdr:rowOff>
    </xdr:from>
    <xdr:to>
      <xdr:col>4</xdr:col>
      <xdr:colOff>694764</xdr:colOff>
      <xdr:row>93</xdr:row>
      <xdr:rowOff>156883</xdr:rowOff>
    </xdr:to>
    <xdr:graphicFrame macro="">
      <xdr:nvGraphicFramePr>
        <xdr:cNvPr id="11" name="Gráfico 10">
          <a:extLst>
            <a:ext uri="{FF2B5EF4-FFF2-40B4-BE49-F238E27FC236}">
              <a16:creationId xmlns:a16="http://schemas.microsoft.com/office/drawing/2014/main"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56030</xdr:colOff>
      <xdr:row>70</xdr:row>
      <xdr:rowOff>0</xdr:rowOff>
    </xdr:from>
    <xdr:to>
      <xdr:col>4</xdr:col>
      <xdr:colOff>638737</xdr:colOff>
      <xdr:row>80</xdr:row>
      <xdr:rowOff>144555</xdr:rowOff>
    </xdr:to>
    <xdr:graphicFrame macro="">
      <xdr:nvGraphicFramePr>
        <xdr:cNvPr id="12" name="Gráfico 11">
          <a:extLst>
            <a:ext uri="{FF2B5EF4-FFF2-40B4-BE49-F238E27FC236}">
              <a16:creationId xmlns:a16="http://schemas.microsoft.com/office/drawing/2014/main" id="{00000000-0008-0000-1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56029</xdr:colOff>
      <xdr:row>83</xdr:row>
      <xdr:rowOff>0</xdr:rowOff>
    </xdr:from>
    <xdr:to>
      <xdr:col>9</xdr:col>
      <xdr:colOff>728382</xdr:colOff>
      <xdr:row>93</xdr:row>
      <xdr:rowOff>112060</xdr:rowOff>
    </xdr:to>
    <xdr:graphicFrame macro="">
      <xdr:nvGraphicFramePr>
        <xdr:cNvPr id="13" name="Gráfico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134470</xdr:colOff>
      <xdr:row>96</xdr:row>
      <xdr:rowOff>201705</xdr:rowOff>
    </xdr:from>
    <xdr:to>
      <xdr:col>9</xdr:col>
      <xdr:colOff>258295</xdr:colOff>
      <xdr:row>107</xdr:row>
      <xdr:rowOff>89647</xdr:rowOff>
    </xdr:to>
    <xdr:graphicFrame macro="">
      <xdr:nvGraphicFramePr>
        <xdr:cNvPr id="14" name="Gráfico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190500</xdr:colOff>
      <xdr:row>109</xdr:row>
      <xdr:rowOff>56029</xdr:rowOff>
    </xdr:from>
    <xdr:to>
      <xdr:col>9</xdr:col>
      <xdr:colOff>314325</xdr:colOff>
      <xdr:row>119</xdr:row>
      <xdr:rowOff>179294</xdr:rowOff>
    </xdr:to>
    <xdr:graphicFrame macro="">
      <xdr:nvGraphicFramePr>
        <xdr:cNvPr id="15" name="Gráfico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84605</xdr:colOff>
      <xdr:row>137</xdr:row>
      <xdr:rowOff>33618</xdr:rowOff>
    </xdr:from>
    <xdr:to>
      <xdr:col>9</xdr:col>
      <xdr:colOff>280147</xdr:colOff>
      <xdr:row>148</xdr:row>
      <xdr:rowOff>11206</xdr:rowOff>
    </xdr:to>
    <xdr:graphicFrame macro="">
      <xdr:nvGraphicFramePr>
        <xdr:cNvPr id="16" name="Gráfico 15">
          <a:extLst>
            <a:ext uri="{FF2B5EF4-FFF2-40B4-BE49-F238E27FC236}">
              <a16:creationId xmlns:a16="http://schemas.microsoft.com/office/drawing/2014/main" id="{00000000-0008-0000-1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0</xdr:colOff>
      <xdr:row>0</xdr:row>
      <xdr:rowOff>0</xdr:rowOff>
    </xdr:from>
    <xdr:to>
      <xdr:col>1</xdr:col>
      <xdr:colOff>165058</xdr:colOff>
      <xdr:row>3</xdr:row>
      <xdr:rowOff>11142</xdr:rowOff>
    </xdr:to>
    <xdr:pic>
      <xdr:nvPicPr>
        <xdr:cNvPr id="18" name="Imagen 17">
          <a:hlinkClick xmlns:r="http://schemas.openxmlformats.org/officeDocument/2006/relationships" r:id="rId16"/>
          <a:extLst>
            <a:ext uri="{FF2B5EF4-FFF2-40B4-BE49-F238E27FC236}">
              <a16:creationId xmlns:a16="http://schemas.microsoft.com/office/drawing/2014/main" id="{8955C0F1-EDB9-4396-8137-A5E8D4A1D49B}"/>
            </a:ext>
          </a:extLst>
        </xdr:cNvPr>
        <xdr:cNvPicPr>
          <a:picLocks noChangeAspect="1"/>
        </xdr:cNvPicPr>
      </xdr:nvPicPr>
      <xdr:blipFill>
        <a:blip xmlns:r="http://schemas.openxmlformats.org/officeDocument/2006/relationships" r:embed="rId17"/>
        <a:stretch>
          <a:fillRect/>
        </a:stretch>
      </xdr:blipFill>
      <xdr:spPr>
        <a:xfrm>
          <a:off x="0" y="0"/>
          <a:ext cx="927058" cy="649877"/>
        </a:xfrm>
        <a:prstGeom prst="rect">
          <a:avLst/>
        </a:prstGeom>
      </xdr:spPr>
    </xdr:pic>
    <xdr:clientData/>
  </xdr:twoCellAnchor>
  <xdr:twoCellAnchor editAs="oneCell">
    <xdr:from>
      <xdr:col>13</xdr:col>
      <xdr:colOff>128167</xdr:colOff>
      <xdr:row>0</xdr:row>
      <xdr:rowOff>0</xdr:rowOff>
    </xdr:from>
    <xdr:to>
      <xdr:col>13</xdr:col>
      <xdr:colOff>1053352</xdr:colOff>
      <xdr:row>3</xdr:row>
      <xdr:rowOff>11142</xdr:rowOff>
    </xdr:to>
    <xdr:pic>
      <xdr:nvPicPr>
        <xdr:cNvPr id="19" name="Imagen 18">
          <a:hlinkClick xmlns:r="http://schemas.openxmlformats.org/officeDocument/2006/relationships" r:id="rId18"/>
          <a:extLst>
            <a:ext uri="{FF2B5EF4-FFF2-40B4-BE49-F238E27FC236}">
              <a16:creationId xmlns:a16="http://schemas.microsoft.com/office/drawing/2014/main" id="{24A490B5-8E34-4AEA-8E10-582DE4E54603}"/>
            </a:ext>
          </a:extLst>
        </xdr:cNvPr>
        <xdr:cNvPicPr>
          <a:picLocks noChangeAspect="1"/>
        </xdr:cNvPicPr>
      </xdr:nvPicPr>
      <xdr:blipFill>
        <a:blip xmlns:r="http://schemas.openxmlformats.org/officeDocument/2006/relationships" r:embed="rId19"/>
        <a:stretch>
          <a:fillRect/>
        </a:stretch>
      </xdr:blipFill>
      <xdr:spPr>
        <a:xfrm>
          <a:off x="11569373" y="0"/>
          <a:ext cx="925185" cy="64987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415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288000</xdr:colOff>
      <xdr:row>57</xdr:row>
      <xdr:rowOff>77385</xdr:rowOff>
    </xdr:from>
    <xdr:to>
      <xdr:col>7</xdr:col>
      <xdr:colOff>1020456</xdr:colOff>
      <xdr:row>65</xdr:row>
      <xdr:rowOff>114419</xdr:rowOff>
    </xdr:to>
    <xdr:graphicFrame macro="">
      <xdr:nvGraphicFramePr>
        <xdr:cNvPr id="4" name="Gráfico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291361</xdr:colOff>
      <xdr:row>66</xdr:row>
      <xdr:rowOff>92771</xdr:rowOff>
    </xdr:from>
    <xdr:to>
      <xdr:col>7</xdr:col>
      <xdr:colOff>1023817</xdr:colOff>
      <xdr:row>74</xdr:row>
      <xdr:rowOff>129805</xdr:rowOff>
    </xdr:to>
    <xdr:graphicFrame macro="">
      <xdr:nvGraphicFramePr>
        <xdr:cNvPr id="8" name="Gráfico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298288</xdr:colOff>
      <xdr:row>75</xdr:row>
      <xdr:rowOff>35621</xdr:rowOff>
    </xdr:from>
    <xdr:to>
      <xdr:col>7</xdr:col>
      <xdr:colOff>1030744</xdr:colOff>
      <xdr:row>83</xdr:row>
      <xdr:rowOff>72655</xdr:rowOff>
    </xdr:to>
    <xdr:graphicFrame macro="">
      <xdr:nvGraphicFramePr>
        <xdr:cNvPr id="9" name="Gráfico 8">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252743</xdr:colOff>
      <xdr:row>89</xdr:row>
      <xdr:rowOff>55130</xdr:rowOff>
    </xdr:from>
    <xdr:to>
      <xdr:col>7</xdr:col>
      <xdr:colOff>985199</xdr:colOff>
      <xdr:row>97</xdr:row>
      <xdr:rowOff>114389</xdr:rowOff>
    </xdr:to>
    <xdr:graphicFrame macro="">
      <xdr:nvGraphicFramePr>
        <xdr:cNvPr id="11" name="Gráfico 10">
          <a:extLst>
            <a:ext uri="{FF2B5EF4-FFF2-40B4-BE49-F238E27FC236}">
              <a16:creationId xmlns:a16="http://schemas.microsoft.com/office/drawing/2014/main" id="{00000000-0008-0000-2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253320</xdr:colOff>
      <xdr:row>97</xdr:row>
      <xdr:rowOff>131041</xdr:rowOff>
    </xdr:from>
    <xdr:to>
      <xdr:col>7</xdr:col>
      <xdr:colOff>985776</xdr:colOff>
      <xdr:row>105</xdr:row>
      <xdr:rowOff>155375</xdr:rowOff>
    </xdr:to>
    <xdr:graphicFrame macro="">
      <xdr:nvGraphicFramePr>
        <xdr:cNvPr id="12" name="Gráfico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270638</xdr:colOff>
      <xdr:row>106</xdr:row>
      <xdr:rowOff>37523</xdr:rowOff>
    </xdr:from>
    <xdr:to>
      <xdr:col>7</xdr:col>
      <xdr:colOff>1007238</xdr:colOff>
      <xdr:row>116</xdr:row>
      <xdr:rowOff>37523</xdr:rowOff>
    </xdr:to>
    <xdr:graphicFrame macro="">
      <xdr:nvGraphicFramePr>
        <xdr:cNvPr id="13" name="Gráfico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299357</xdr:colOff>
      <xdr:row>118</xdr:row>
      <xdr:rowOff>533400</xdr:rowOff>
    </xdr:from>
    <xdr:to>
      <xdr:col>7</xdr:col>
      <xdr:colOff>1031813</xdr:colOff>
      <xdr:row>125</xdr:row>
      <xdr:rowOff>6555</xdr:rowOff>
    </xdr:to>
    <xdr:graphicFrame macro="">
      <xdr:nvGraphicFramePr>
        <xdr:cNvPr id="14" name="Gráfico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304140</xdr:colOff>
      <xdr:row>138</xdr:row>
      <xdr:rowOff>48492</xdr:rowOff>
    </xdr:from>
    <xdr:to>
      <xdr:col>7</xdr:col>
      <xdr:colOff>1042038</xdr:colOff>
      <xdr:row>146</xdr:row>
      <xdr:rowOff>88066</xdr:rowOff>
    </xdr:to>
    <xdr:graphicFrame macro="">
      <xdr:nvGraphicFramePr>
        <xdr:cNvPr id="17" name="Gráfico 16">
          <a:extLst>
            <a:ext uri="{FF2B5EF4-FFF2-40B4-BE49-F238E27FC236}">
              <a16:creationId xmlns:a16="http://schemas.microsoft.com/office/drawing/2014/main" id="{00000000-0008-0000-2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313707</xdr:colOff>
      <xdr:row>125</xdr:row>
      <xdr:rowOff>96339</xdr:rowOff>
    </xdr:from>
    <xdr:to>
      <xdr:col>7</xdr:col>
      <xdr:colOff>1046163</xdr:colOff>
      <xdr:row>129</xdr:row>
      <xdr:rowOff>134100</xdr:rowOff>
    </xdr:to>
    <xdr:graphicFrame macro="">
      <xdr:nvGraphicFramePr>
        <xdr:cNvPr id="18" name="Gráfico 17">
          <a:extLst>
            <a:ext uri="{FF2B5EF4-FFF2-40B4-BE49-F238E27FC236}">
              <a16:creationId xmlns:a16="http://schemas.microsoft.com/office/drawing/2014/main" id="{00000000-0008-0000-2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319148</xdr:colOff>
      <xdr:row>129</xdr:row>
      <xdr:rowOff>181296</xdr:rowOff>
    </xdr:from>
    <xdr:to>
      <xdr:col>7</xdr:col>
      <xdr:colOff>1051604</xdr:colOff>
      <xdr:row>134</xdr:row>
      <xdr:rowOff>148843</xdr:rowOff>
    </xdr:to>
    <xdr:graphicFrame macro="">
      <xdr:nvGraphicFramePr>
        <xdr:cNvPr id="19" name="Gráfico 18">
          <a:extLst>
            <a:ext uri="{FF2B5EF4-FFF2-40B4-BE49-F238E27FC236}">
              <a16:creationId xmlns:a16="http://schemas.microsoft.com/office/drawing/2014/main" id="{00000000-0008-0000-2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301336</xdr:colOff>
      <xdr:row>146</xdr:row>
      <xdr:rowOff>148359</xdr:rowOff>
    </xdr:from>
    <xdr:to>
      <xdr:col>7</xdr:col>
      <xdr:colOff>1033792</xdr:colOff>
      <xdr:row>154</xdr:row>
      <xdr:rowOff>162533</xdr:rowOff>
    </xdr:to>
    <xdr:graphicFrame macro="">
      <xdr:nvGraphicFramePr>
        <xdr:cNvPr id="20" name="Gráfico 19">
          <a:extLst>
            <a:ext uri="{FF2B5EF4-FFF2-40B4-BE49-F238E27FC236}">
              <a16:creationId xmlns:a16="http://schemas.microsoft.com/office/drawing/2014/main" id="{00000000-0008-0000-2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309006</xdr:colOff>
      <xdr:row>155</xdr:row>
      <xdr:rowOff>87663</xdr:rowOff>
    </xdr:from>
    <xdr:to>
      <xdr:col>7</xdr:col>
      <xdr:colOff>1041462</xdr:colOff>
      <xdr:row>163</xdr:row>
      <xdr:rowOff>127237</xdr:rowOff>
    </xdr:to>
    <xdr:graphicFrame macro="">
      <xdr:nvGraphicFramePr>
        <xdr:cNvPr id="21" name="Gráfico 20">
          <a:extLst>
            <a:ext uri="{FF2B5EF4-FFF2-40B4-BE49-F238E27FC236}">
              <a16:creationId xmlns:a16="http://schemas.microsoft.com/office/drawing/2014/main" id="{00000000-0008-0000-2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296141</xdr:colOff>
      <xdr:row>176</xdr:row>
      <xdr:rowOff>76200</xdr:rowOff>
    </xdr:from>
    <xdr:to>
      <xdr:col>7</xdr:col>
      <xdr:colOff>1064907</xdr:colOff>
      <xdr:row>184</xdr:row>
      <xdr:rowOff>100534</xdr:rowOff>
    </xdr:to>
    <xdr:graphicFrame macro="">
      <xdr:nvGraphicFramePr>
        <xdr:cNvPr id="24" name="Gráfico 23">
          <a:extLst>
            <a:ext uri="{FF2B5EF4-FFF2-40B4-BE49-F238E27FC236}">
              <a16:creationId xmlns:a16="http://schemas.microsoft.com/office/drawing/2014/main" id="{00000000-0008-0000-2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299831</xdr:colOff>
      <xdr:row>167</xdr:row>
      <xdr:rowOff>76800</xdr:rowOff>
    </xdr:from>
    <xdr:to>
      <xdr:col>7</xdr:col>
      <xdr:colOff>1068597</xdr:colOff>
      <xdr:row>175</xdr:row>
      <xdr:rowOff>108255</xdr:rowOff>
    </xdr:to>
    <xdr:graphicFrame macro="">
      <xdr:nvGraphicFramePr>
        <xdr:cNvPr id="25" name="Gráfico 24">
          <a:extLst>
            <a:ext uri="{FF2B5EF4-FFF2-40B4-BE49-F238E27FC236}">
              <a16:creationId xmlns:a16="http://schemas.microsoft.com/office/drawing/2014/main" id="{00000000-0008-0000-2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314640</xdr:colOff>
      <xdr:row>185</xdr:row>
      <xdr:rowOff>19827</xdr:rowOff>
    </xdr:from>
    <xdr:to>
      <xdr:col>7</xdr:col>
      <xdr:colOff>1083406</xdr:colOff>
      <xdr:row>193</xdr:row>
      <xdr:rowOff>0</xdr:rowOff>
    </xdr:to>
    <xdr:graphicFrame macro="">
      <xdr:nvGraphicFramePr>
        <xdr:cNvPr id="26" name="Gráfico 25">
          <a:extLst>
            <a:ext uri="{FF2B5EF4-FFF2-40B4-BE49-F238E27FC236}">
              <a16:creationId xmlns:a16="http://schemas.microsoft.com/office/drawing/2014/main" id="{00000000-0008-0000-2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296141</xdr:colOff>
      <xdr:row>199</xdr:row>
      <xdr:rowOff>69273</xdr:rowOff>
    </xdr:from>
    <xdr:to>
      <xdr:col>7</xdr:col>
      <xdr:colOff>1047750</xdr:colOff>
      <xdr:row>207</xdr:row>
      <xdr:rowOff>73596</xdr:rowOff>
    </xdr:to>
    <xdr:graphicFrame macro="">
      <xdr:nvGraphicFramePr>
        <xdr:cNvPr id="27" name="Gráfico 26">
          <a:extLst>
            <a:ext uri="{FF2B5EF4-FFF2-40B4-BE49-F238E27FC236}">
              <a16:creationId xmlns:a16="http://schemas.microsoft.com/office/drawing/2014/main" id="{00000000-0008-0000-2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283441</xdr:colOff>
      <xdr:row>207</xdr:row>
      <xdr:rowOff>143741</xdr:rowOff>
    </xdr:from>
    <xdr:to>
      <xdr:col>7</xdr:col>
      <xdr:colOff>1052207</xdr:colOff>
      <xdr:row>215</xdr:row>
      <xdr:rowOff>48196</xdr:rowOff>
    </xdr:to>
    <xdr:graphicFrame macro="">
      <xdr:nvGraphicFramePr>
        <xdr:cNvPr id="28" name="Gráfico 27">
          <a:extLst>
            <a:ext uri="{FF2B5EF4-FFF2-40B4-BE49-F238E27FC236}">
              <a16:creationId xmlns:a16="http://schemas.microsoft.com/office/drawing/2014/main" id="{00000000-0008-0000-2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283441</xdr:colOff>
      <xdr:row>215</xdr:row>
      <xdr:rowOff>80241</xdr:rowOff>
    </xdr:from>
    <xdr:to>
      <xdr:col>7</xdr:col>
      <xdr:colOff>1052207</xdr:colOff>
      <xdr:row>224</xdr:row>
      <xdr:rowOff>60896</xdr:rowOff>
    </xdr:to>
    <xdr:graphicFrame macro="">
      <xdr:nvGraphicFramePr>
        <xdr:cNvPr id="29" name="Gráfico 28">
          <a:extLst>
            <a:ext uri="{FF2B5EF4-FFF2-40B4-BE49-F238E27FC236}">
              <a16:creationId xmlns:a16="http://schemas.microsoft.com/office/drawing/2014/main" id="{00000000-0008-0000-2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208685</xdr:colOff>
      <xdr:row>12</xdr:row>
      <xdr:rowOff>19056</xdr:rowOff>
    </xdr:from>
    <xdr:to>
      <xdr:col>7</xdr:col>
      <xdr:colOff>355023</xdr:colOff>
      <xdr:row>19</xdr:row>
      <xdr:rowOff>86591</xdr:rowOff>
    </xdr:to>
    <xdr:graphicFrame macro="">
      <xdr:nvGraphicFramePr>
        <xdr:cNvPr id="34" name="Gráfico 33">
          <a:extLst>
            <a:ext uri="{FF2B5EF4-FFF2-40B4-BE49-F238E27FC236}">
              <a16:creationId xmlns:a16="http://schemas.microsoft.com/office/drawing/2014/main" id="{00000000-0008-0000-2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259773</xdr:colOff>
      <xdr:row>31</xdr:row>
      <xdr:rowOff>112568</xdr:rowOff>
    </xdr:from>
    <xdr:to>
      <xdr:col>7</xdr:col>
      <xdr:colOff>406977</xdr:colOff>
      <xdr:row>39</xdr:row>
      <xdr:rowOff>1</xdr:rowOff>
    </xdr:to>
    <xdr:graphicFrame macro="">
      <xdr:nvGraphicFramePr>
        <xdr:cNvPr id="35" name="Gráfico 34">
          <a:extLst>
            <a:ext uri="{FF2B5EF4-FFF2-40B4-BE49-F238E27FC236}">
              <a16:creationId xmlns:a16="http://schemas.microsoft.com/office/drawing/2014/main" id="{00000000-0008-0000-2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199160</xdr:colOff>
      <xdr:row>43</xdr:row>
      <xdr:rowOff>76914</xdr:rowOff>
    </xdr:from>
    <xdr:to>
      <xdr:col>7</xdr:col>
      <xdr:colOff>441614</xdr:colOff>
      <xdr:row>50</xdr:row>
      <xdr:rowOff>147205</xdr:rowOff>
    </xdr:to>
    <xdr:graphicFrame macro="">
      <xdr:nvGraphicFramePr>
        <xdr:cNvPr id="36" name="Gráfico 35">
          <a:extLst>
            <a:ext uri="{FF2B5EF4-FFF2-40B4-BE49-F238E27FC236}">
              <a16:creationId xmlns:a16="http://schemas.microsoft.com/office/drawing/2014/main" id="{00000000-0008-0000-2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208685</xdr:colOff>
      <xdr:row>21</xdr:row>
      <xdr:rowOff>19056</xdr:rowOff>
    </xdr:from>
    <xdr:to>
      <xdr:col>7</xdr:col>
      <xdr:colOff>355023</xdr:colOff>
      <xdr:row>28</xdr:row>
      <xdr:rowOff>86591</xdr:rowOff>
    </xdr:to>
    <xdr:graphicFrame macro="">
      <xdr:nvGraphicFramePr>
        <xdr:cNvPr id="37" name="Gráfico 36">
          <a:extLst>
            <a:ext uri="{FF2B5EF4-FFF2-40B4-BE49-F238E27FC236}">
              <a16:creationId xmlns:a16="http://schemas.microsoft.com/office/drawing/2014/main" id="{00000000-0008-0000-2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1</xdr:col>
      <xdr:colOff>664153</xdr:colOff>
      <xdr:row>39</xdr:row>
      <xdr:rowOff>92652</xdr:rowOff>
    </xdr:from>
    <xdr:ext cx="4735591" cy="34580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000-000005000000}"/>
                </a:ext>
              </a:extLst>
            </xdr:cNvPr>
            <xdr:cNvSpPr txBox="1"/>
          </xdr:nvSpPr>
          <xdr:spPr>
            <a:xfrm>
              <a:off x="1175039" y="8084993"/>
              <a:ext cx="4735591" cy="34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EC" sz="1000" i="1">
                            <a:latin typeface="Cambria Math" panose="02040503050406030204" pitchFamily="18" charset="0"/>
                          </a:rPr>
                        </m:ctrlPr>
                      </m:dPr>
                      <m:e>
                        <m:f>
                          <m:fPr>
                            <m:ctrlPr>
                              <a:rPr lang="es-EC" sz="1000" i="1">
                                <a:latin typeface="Cambria Math" panose="02040503050406030204" pitchFamily="18" charset="0"/>
                              </a:rPr>
                            </m:ctrlPr>
                          </m:fPr>
                          <m:num>
                            <m:r>
                              <a:rPr lang="es-EC" sz="1000" b="0" i="1">
                                <a:latin typeface="Cambria Math" panose="02040503050406030204" pitchFamily="18" charset="0"/>
                              </a:rPr>
                              <m:t>𝑇𝑎𝑠𝑎</m:t>
                            </m:r>
                            <m:r>
                              <a:rPr lang="es-EC" sz="1000" b="0" i="1">
                                <a:latin typeface="Cambria Math" panose="02040503050406030204" pitchFamily="18" charset="0"/>
                              </a:rPr>
                              <m:t> </m:t>
                            </m:r>
                            <m:r>
                              <a:rPr lang="es-EC" sz="1000" b="0" i="1">
                                <a:latin typeface="Cambria Math" panose="02040503050406030204" pitchFamily="18" charset="0"/>
                              </a:rPr>
                              <m:t>𝑑𝑒</m:t>
                            </m:r>
                            <m:r>
                              <a:rPr lang="es-EC" sz="1000" b="0" i="1">
                                <a:latin typeface="Cambria Math" panose="02040503050406030204" pitchFamily="18" charset="0"/>
                              </a:rPr>
                              <m:t> </m:t>
                            </m:r>
                            <m:r>
                              <a:rPr lang="es-EC" sz="1000" b="0" i="1">
                                <a:latin typeface="Cambria Math" panose="02040503050406030204" pitchFamily="18" charset="0"/>
                              </a:rPr>
                              <m:t>𝑒𝑚𝑝𝑙𝑒𝑜</m:t>
                            </m:r>
                            <m:r>
                              <a:rPr lang="es-EC" sz="1000" b="0" i="1">
                                <a:latin typeface="Cambria Math" panose="02040503050406030204" pitchFamily="18" charset="0"/>
                              </a:rPr>
                              <m:t> </m:t>
                            </m:r>
                            <m:r>
                              <a:rPr lang="es-EC" sz="1000" b="0" i="1">
                                <a:latin typeface="Cambria Math" panose="02040503050406030204" pitchFamily="18" charset="0"/>
                              </a:rPr>
                              <m:t>𝐴𝑑𝑒𝑐𝑢𝑎𝑑𝑜</m:t>
                            </m:r>
                            <m:r>
                              <a:rPr lang="es-EC" sz="1000" b="0" i="1">
                                <a:latin typeface="Cambria Math" panose="02040503050406030204" pitchFamily="18" charset="0"/>
                              </a:rPr>
                              <m:t> </m:t>
                            </m:r>
                            <m:r>
                              <a:rPr lang="es-EC" sz="1000" b="0" i="1">
                                <a:latin typeface="Cambria Math" panose="02040503050406030204" pitchFamily="18" charset="0"/>
                              </a:rPr>
                              <m:t>𝐻𝑜𝑚𝑏𝑟𝑒𝑠</m:t>
                            </m:r>
                            <m:r>
                              <a:rPr lang="es-EC" sz="1000" b="0" i="1">
                                <a:latin typeface="Cambria Math" panose="02040503050406030204" pitchFamily="18" charset="0"/>
                              </a:rPr>
                              <m:t> −</m:t>
                            </m:r>
                            <m:r>
                              <a:rPr lang="es-EC" sz="1000" b="0" i="1">
                                <a:latin typeface="Cambria Math" panose="02040503050406030204" pitchFamily="18" charset="0"/>
                              </a:rPr>
                              <m:t>𝑇𝑎𝑠𝑎</m:t>
                            </m:r>
                            <m:r>
                              <a:rPr lang="es-EC" sz="1000" b="0" i="1">
                                <a:latin typeface="Cambria Math" panose="02040503050406030204" pitchFamily="18" charset="0"/>
                              </a:rPr>
                              <m:t> </m:t>
                            </m:r>
                            <m:r>
                              <a:rPr lang="es-EC" sz="1000" b="0" i="1">
                                <a:latin typeface="Cambria Math" panose="02040503050406030204" pitchFamily="18" charset="0"/>
                              </a:rPr>
                              <m:t>𝑑𝑒</m:t>
                            </m:r>
                            <m:r>
                              <a:rPr lang="es-EC" sz="1000" b="0" i="1">
                                <a:latin typeface="Cambria Math" panose="02040503050406030204" pitchFamily="18" charset="0"/>
                              </a:rPr>
                              <m:t> </m:t>
                            </m:r>
                            <m:r>
                              <a:rPr lang="es-EC" sz="1000" b="0" i="1">
                                <a:latin typeface="Cambria Math" panose="02040503050406030204" pitchFamily="18" charset="0"/>
                              </a:rPr>
                              <m:t>𝑒𝑚𝑝𝑙𝑒𝑜</m:t>
                            </m:r>
                            <m:r>
                              <a:rPr lang="es-EC" sz="1000" b="0" i="1">
                                <a:latin typeface="Cambria Math" panose="02040503050406030204" pitchFamily="18" charset="0"/>
                              </a:rPr>
                              <m:t> </m:t>
                            </m:r>
                            <m:r>
                              <a:rPr lang="es-EC" sz="1000" b="0" i="1">
                                <a:latin typeface="Cambria Math" panose="02040503050406030204" pitchFamily="18" charset="0"/>
                              </a:rPr>
                              <m:t>𝐴𝑑𝑒𝑐𝑢𝑎𝑑𝑜</m:t>
                            </m:r>
                            <m:r>
                              <a:rPr lang="es-EC" sz="1000" b="0" i="1">
                                <a:latin typeface="Cambria Math" panose="02040503050406030204" pitchFamily="18" charset="0"/>
                              </a:rPr>
                              <m:t> </m:t>
                            </m:r>
                            <m:r>
                              <a:rPr lang="es-EC" sz="1000" b="0" i="1">
                                <a:latin typeface="Cambria Math" panose="02040503050406030204" pitchFamily="18" charset="0"/>
                              </a:rPr>
                              <m:t>𝑀𝑢𝑗𝑒𝑟𝑒𝑠</m:t>
                            </m:r>
                          </m:num>
                          <m:den>
                            <m:r>
                              <a:rPr lang="es-EC" sz="1000" b="0" i="1">
                                <a:latin typeface="Cambria Math" panose="02040503050406030204" pitchFamily="18" charset="0"/>
                              </a:rPr>
                              <m:t>𝑇𝑎𝑠𝑎</m:t>
                            </m:r>
                            <m:r>
                              <a:rPr lang="es-EC" sz="1000" b="0" i="1">
                                <a:latin typeface="Cambria Math" panose="02040503050406030204" pitchFamily="18" charset="0"/>
                              </a:rPr>
                              <m:t> </m:t>
                            </m:r>
                            <m:r>
                              <a:rPr lang="es-EC" sz="1000" b="0" i="1">
                                <a:latin typeface="Cambria Math" panose="02040503050406030204" pitchFamily="18" charset="0"/>
                              </a:rPr>
                              <m:t>𝐸𝑚𝑝𝑙𝑒𝑎</m:t>
                            </m:r>
                            <m:r>
                              <a:rPr lang="es-EC" sz="1000" b="0" i="1">
                                <a:latin typeface="Cambria Math" panose="02040503050406030204" pitchFamily="18" charset="0"/>
                              </a:rPr>
                              <m:t> </m:t>
                            </m:r>
                            <m:r>
                              <a:rPr lang="es-EC" sz="1000" b="0" i="1">
                                <a:latin typeface="Cambria Math" panose="02040503050406030204" pitchFamily="18" charset="0"/>
                              </a:rPr>
                              <m:t>𝐴𝑑𝑒𝑐𝑢𝑎𝑑𝑜</m:t>
                            </m:r>
                            <m:r>
                              <a:rPr lang="es-EC" sz="1000" b="0" i="1">
                                <a:latin typeface="Cambria Math" panose="02040503050406030204" pitchFamily="18" charset="0"/>
                              </a:rPr>
                              <m:t> </m:t>
                            </m:r>
                            <m:r>
                              <a:rPr lang="es-EC" sz="1000" b="0" i="1">
                                <a:latin typeface="Cambria Math" panose="02040503050406030204" pitchFamily="18" charset="0"/>
                              </a:rPr>
                              <m:t>𝑀𝑢𝑗𝑒𝑟𝑒𝑠</m:t>
                            </m:r>
                          </m:den>
                        </m:f>
                      </m:e>
                    </m:d>
                    <m:r>
                      <a:rPr lang="es-EC" sz="1000" b="0" i="1">
                        <a:latin typeface="Cambria Math" panose="02040503050406030204" pitchFamily="18" charset="0"/>
                      </a:rPr>
                      <m:t>∗100</m:t>
                    </m:r>
                  </m:oMath>
                </m:oMathPara>
              </a14:m>
              <a:endParaRPr lang="es-EC" sz="1000"/>
            </a:p>
          </xdr:txBody>
        </xdr:sp>
      </mc:Choice>
      <mc:Fallback xmlns="">
        <xdr:sp macro="" textlink="">
          <xdr:nvSpPr>
            <xdr:cNvPr id="5" name="CuadroTexto 4">
              <a:extLst>
                <a:ext uri="{FF2B5EF4-FFF2-40B4-BE49-F238E27FC236}">
                  <a16:creationId xmlns:a16="http://schemas.microsoft.com/office/drawing/2014/main" id="{517D9EB8-B32B-4263-AEC8-3FC215C3A46D}"/>
                </a:ext>
              </a:extLst>
            </xdr:cNvPr>
            <xdr:cNvSpPr txBox="1"/>
          </xdr:nvSpPr>
          <xdr:spPr>
            <a:xfrm>
              <a:off x="1175039" y="8084993"/>
              <a:ext cx="4735591" cy="34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C" sz="1000" i="0">
                  <a:latin typeface="Cambria Math" panose="02040503050406030204" pitchFamily="18" charset="0"/>
                </a:rPr>
                <a:t>((</a:t>
              </a:r>
              <a:r>
                <a:rPr lang="es-EC" sz="1000" b="0" i="0">
                  <a:latin typeface="Cambria Math" panose="02040503050406030204" pitchFamily="18" charset="0"/>
                </a:rPr>
                <a:t>𝑇𝑎𝑠𝑎 𝑑𝑒 𝑒𝑚𝑝𝑙𝑒𝑜 𝐴𝑑𝑒𝑐𝑢𝑎𝑑𝑜 𝐻𝑜𝑚𝑏𝑟𝑒𝑠 −𝑇𝑎𝑠𝑎 𝑑𝑒 𝑒𝑚𝑝𝑙𝑒𝑜 𝐴𝑑𝑒𝑐𝑢𝑎𝑑𝑜 𝑀𝑢𝑗𝑒𝑟𝑒𝑠)/(𝑇𝑎𝑠𝑎 𝐸𝑚𝑝𝑙𝑒𝑎 𝐴𝑑𝑒𝑐𝑢𝑎𝑑𝑜 𝑀𝑢𝑗𝑒𝑟𝑒𝑠))∗100</a:t>
              </a:r>
              <a:endParaRPr lang="es-EC" sz="1000"/>
            </a:p>
          </xdr:txBody>
        </xdr:sp>
      </mc:Fallback>
    </mc:AlternateContent>
    <xdr:clientData/>
  </xdr:oneCellAnchor>
  <xdr:twoCellAnchor editAs="oneCell">
    <xdr:from>
      <xdr:col>0</xdr:col>
      <xdr:colOff>0</xdr:colOff>
      <xdr:row>228</xdr:row>
      <xdr:rowOff>84043</xdr:rowOff>
    </xdr:from>
    <xdr:to>
      <xdr:col>11</xdr:col>
      <xdr:colOff>291805</xdr:colOff>
      <xdr:row>233</xdr:row>
      <xdr:rowOff>152959</xdr:rowOff>
    </xdr:to>
    <xdr:pic>
      <xdr:nvPicPr>
        <xdr:cNvPr id="31" name="Imagen 19">
          <a:extLst>
            <a:ext uri="{FF2B5EF4-FFF2-40B4-BE49-F238E27FC236}">
              <a16:creationId xmlns:a16="http://schemas.microsoft.com/office/drawing/2014/main" id="{00000000-0008-0000-2000-00001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48269337"/>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526676</xdr:colOff>
      <xdr:row>0</xdr:row>
      <xdr:rowOff>0</xdr:rowOff>
    </xdr:from>
    <xdr:to>
      <xdr:col>9</xdr:col>
      <xdr:colOff>335056</xdr:colOff>
      <xdr:row>1</xdr:row>
      <xdr:rowOff>14568</xdr:rowOff>
    </xdr:to>
    <xdr:pic>
      <xdr:nvPicPr>
        <xdr:cNvPr id="32" name="Imagen 31">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2147"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411587</xdr:colOff>
      <xdr:row>1</xdr:row>
      <xdr:rowOff>111995</xdr:rowOff>
    </xdr:to>
    <xdr:pic>
      <xdr:nvPicPr>
        <xdr:cNvPr id="33" name="Imagen 32">
          <a:hlinkClick xmlns:r="http://schemas.openxmlformats.org/officeDocument/2006/relationships" r:id="rId26"/>
          <a:extLst>
            <a:ext uri="{FF2B5EF4-FFF2-40B4-BE49-F238E27FC236}">
              <a16:creationId xmlns:a16="http://schemas.microsoft.com/office/drawing/2014/main" id="{9E935570-74F4-4BC3-B895-2A79365774B7}"/>
            </a:ext>
          </a:extLst>
        </xdr:cNvPr>
        <xdr:cNvPicPr>
          <a:picLocks noChangeAspect="1"/>
        </xdr:cNvPicPr>
      </xdr:nvPicPr>
      <xdr:blipFill>
        <a:blip xmlns:r="http://schemas.openxmlformats.org/officeDocument/2006/relationships" r:embed="rId27"/>
        <a:stretch>
          <a:fillRect/>
        </a:stretch>
      </xdr:blipFill>
      <xdr:spPr>
        <a:xfrm>
          <a:off x="0" y="0"/>
          <a:ext cx="927058" cy="649877"/>
        </a:xfrm>
        <a:prstGeom prst="rect">
          <a:avLst/>
        </a:prstGeom>
      </xdr:spPr>
    </xdr:pic>
    <xdr:clientData/>
  </xdr:twoCellAnchor>
  <xdr:twoCellAnchor editAs="oneCell">
    <xdr:from>
      <xdr:col>9</xdr:col>
      <xdr:colOff>484654</xdr:colOff>
      <xdr:row>0</xdr:row>
      <xdr:rowOff>0</xdr:rowOff>
    </xdr:from>
    <xdr:to>
      <xdr:col>10</xdr:col>
      <xdr:colOff>647839</xdr:colOff>
      <xdr:row>1</xdr:row>
      <xdr:rowOff>111995</xdr:rowOff>
    </xdr:to>
    <xdr:pic>
      <xdr:nvPicPr>
        <xdr:cNvPr id="38" name="Imagen 37">
          <a:hlinkClick xmlns:r="http://schemas.openxmlformats.org/officeDocument/2006/relationships" r:id="rId28"/>
          <a:extLst>
            <a:ext uri="{FF2B5EF4-FFF2-40B4-BE49-F238E27FC236}">
              <a16:creationId xmlns:a16="http://schemas.microsoft.com/office/drawing/2014/main" id="{06A78B0C-EC26-48AD-BF6E-C538F6903DCE}"/>
            </a:ext>
          </a:extLst>
        </xdr:cNvPr>
        <xdr:cNvPicPr>
          <a:picLocks noChangeAspect="1"/>
        </xdr:cNvPicPr>
      </xdr:nvPicPr>
      <xdr:blipFill>
        <a:blip xmlns:r="http://schemas.openxmlformats.org/officeDocument/2006/relationships" r:embed="rId29"/>
        <a:stretch>
          <a:fillRect/>
        </a:stretch>
      </xdr:blipFill>
      <xdr:spPr>
        <a:xfrm>
          <a:off x="7992595" y="0"/>
          <a:ext cx="925185" cy="64987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153369</xdr:colOff>
      <xdr:row>19</xdr:row>
      <xdr:rowOff>147205</xdr:rowOff>
    </xdr:from>
    <xdr:to>
      <xdr:col>7</xdr:col>
      <xdr:colOff>885825</xdr:colOff>
      <xdr:row>30</xdr:row>
      <xdr:rowOff>114300</xdr:rowOff>
    </xdr:to>
    <xdr:graphicFrame macro="">
      <xdr:nvGraphicFramePr>
        <xdr:cNvPr id="4" name="Gráfico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31</xdr:row>
      <xdr:rowOff>66675</xdr:rowOff>
    </xdr:from>
    <xdr:to>
      <xdr:col>7</xdr:col>
      <xdr:colOff>932481</xdr:colOff>
      <xdr:row>39</xdr:row>
      <xdr:rowOff>103709</xdr:rowOff>
    </xdr:to>
    <xdr:graphicFrame macro="">
      <xdr:nvGraphicFramePr>
        <xdr:cNvPr id="5" name="Gráfico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180975</xdr:colOff>
      <xdr:row>40</xdr:row>
      <xdr:rowOff>9525</xdr:rowOff>
    </xdr:from>
    <xdr:to>
      <xdr:col>7</xdr:col>
      <xdr:colOff>913431</xdr:colOff>
      <xdr:row>48</xdr:row>
      <xdr:rowOff>129886</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780185</xdr:colOff>
      <xdr:row>6</xdr:row>
      <xdr:rowOff>95251</xdr:rowOff>
    </xdr:from>
    <xdr:to>
      <xdr:col>7</xdr:col>
      <xdr:colOff>926523</xdr:colOff>
      <xdr:row>14</xdr:row>
      <xdr:rowOff>103909</xdr:rowOff>
    </xdr:to>
    <xdr:graphicFrame macro="">
      <xdr:nvGraphicFramePr>
        <xdr:cNvPr id="9" name="Gráfico 8">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153369</xdr:colOff>
      <xdr:row>52</xdr:row>
      <xdr:rowOff>147205</xdr:rowOff>
    </xdr:from>
    <xdr:to>
      <xdr:col>7</xdr:col>
      <xdr:colOff>885825</xdr:colOff>
      <xdr:row>63</xdr:row>
      <xdr:rowOff>114300</xdr:rowOff>
    </xdr:to>
    <xdr:graphicFrame macro="">
      <xdr:nvGraphicFramePr>
        <xdr:cNvPr id="14" name="Gráfico 13">
          <a:extLst>
            <a:ext uri="{FF2B5EF4-FFF2-40B4-BE49-F238E27FC236}">
              <a16:creationId xmlns:a16="http://schemas.microsoft.com/office/drawing/2014/main" id="{00000000-0008-0000-2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200025</xdr:colOff>
      <xdr:row>64</xdr:row>
      <xdr:rowOff>66675</xdr:rowOff>
    </xdr:from>
    <xdr:to>
      <xdr:col>7</xdr:col>
      <xdr:colOff>932481</xdr:colOff>
      <xdr:row>72</xdr:row>
      <xdr:rowOff>103709</xdr:rowOff>
    </xdr:to>
    <xdr:graphicFrame macro="">
      <xdr:nvGraphicFramePr>
        <xdr:cNvPr id="15" name="Gráfico 14">
          <a:extLst>
            <a:ext uri="{FF2B5EF4-FFF2-40B4-BE49-F238E27FC236}">
              <a16:creationId xmlns:a16="http://schemas.microsoft.com/office/drawing/2014/main" id="{00000000-0008-0000-2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73</xdr:row>
      <xdr:rowOff>9525</xdr:rowOff>
    </xdr:from>
    <xdr:to>
      <xdr:col>7</xdr:col>
      <xdr:colOff>913431</xdr:colOff>
      <xdr:row>81</xdr:row>
      <xdr:rowOff>129886</xdr:rowOff>
    </xdr:to>
    <xdr:graphicFrame macro="">
      <xdr:nvGraphicFramePr>
        <xdr:cNvPr id="16" name="Gráfico 15">
          <a:extLst>
            <a:ext uri="{FF2B5EF4-FFF2-40B4-BE49-F238E27FC236}">
              <a16:creationId xmlns:a16="http://schemas.microsoft.com/office/drawing/2014/main" id="{00000000-0008-0000-2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228</xdr:row>
      <xdr:rowOff>125754</xdr:rowOff>
    </xdr:from>
    <xdr:to>
      <xdr:col>11</xdr:col>
      <xdr:colOff>95079</xdr:colOff>
      <xdr:row>233</xdr:row>
      <xdr:rowOff>200896</xdr:rowOff>
    </xdr:to>
    <xdr:pic>
      <xdr:nvPicPr>
        <xdr:cNvPr id="12" name="Imagen 19">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8332837"/>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232834</xdr:colOff>
      <xdr:row>0</xdr:row>
      <xdr:rowOff>0</xdr:rowOff>
    </xdr:from>
    <xdr:to>
      <xdr:col>9</xdr:col>
      <xdr:colOff>112184</xdr:colOff>
      <xdr:row>0</xdr:row>
      <xdr:rowOff>552450</xdr:rowOff>
    </xdr:to>
    <xdr:pic>
      <xdr:nvPicPr>
        <xdr:cNvPr id="13" name="Imagen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1417"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85</xdr:row>
      <xdr:rowOff>158749</xdr:rowOff>
    </xdr:from>
    <xdr:to>
      <xdr:col>11</xdr:col>
      <xdr:colOff>95079</xdr:colOff>
      <xdr:row>91</xdr:row>
      <xdr:rowOff>22224</xdr:rowOff>
    </xdr:to>
    <xdr:pic>
      <xdr:nvPicPr>
        <xdr:cNvPr id="17" name="Imagen 19">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8002249"/>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266474</xdr:colOff>
      <xdr:row>0</xdr:row>
      <xdr:rowOff>550333</xdr:rowOff>
    </xdr:to>
    <xdr:pic>
      <xdr:nvPicPr>
        <xdr:cNvPr id="18" name="Imagen 17">
          <a:hlinkClick xmlns:r="http://schemas.openxmlformats.org/officeDocument/2006/relationships" r:id="rId11"/>
          <a:extLst>
            <a:ext uri="{FF2B5EF4-FFF2-40B4-BE49-F238E27FC236}">
              <a16:creationId xmlns:a16="http://schemas.microsoft.com/office/drawing/2014/main" id="{94E5E672-635F-4590-840A-AACB37067DDF}"/>
            </a:ext>
          </a:extLst>
        </xdr:cNvPr>
        <xdr:cNvPicPr>
          <a:picLocks noChangeAspect="1"/>
        </xdr:cNvPicPr>
      </xdr:nvPicPr>
      <xdr:blipFill>
        <a:blip xmlns:r="http://schemas.openxmlformats.org/officeDocument/2006/relationships" r:embed="rId12"/>
        <a:stretch>
          <a:fillRect/>
        </a:stretch>
      </xdr:blipFill>
      <xdr:spPr>
        <a:xfrm>
          <a:off x="0" y="0"/>
          <a:ext cx="785057" cy="550333"/>
        </a:xfrm>
        <a:prstGeom prst="rect">
          <a:avLst/>
        </a:prstGeom>
      </xdr:spPr>
    </xdr:pic>
    <xdr:clientData/>
  </xdr:twoCellAnchor>
  <xdr:twoCellAnchor editAs="oneCell">
    <xdr:from>
      <xdr:col>9</xdr:col>
      <xdr:colOff>103655</xdr:colOff>
      <xdr:row>0</xdr:row>
      <xdr:rowOff>0</xdr:rowOff>
    </xdr:from>
    <xdr:to>
      <xdr:col>10</xdr:col>
      <xdr:colOff>42334</xdr:colOff>
      <xdr:row>0</xdr:row>
      <xdr:rowOff>581386</xdr:rowOff>
    </xdr:to>
    <xdr:pic>
      <xdr:nvPicPr>
        <xdr:cNvPr id="19" name="Imagen 18">
          <a:hlinkClick xmlns:r="http://schemas.openxmlformats.org/officeDocument/2006/relationships" r:id="rId13"/>
          <a:extLst>
            <a:ext uri="{FF2B5EF4-FFF2-40B4-BE49-F238E27FC236}">
              <a16:creationId xmlns:a16="http://schemas.microsoft.com/office/drawing/2014/main" id="{D73A4C16-B2B7-4ADA-8417-4ADA10EC94C0}"/>
            </a:ext>
          </a:extLst>
        </xdr:cNvPr>
        <xdr:cNvPicPr>
          <a:picLocks noChangeAspect="1"/>
        </xdr:cNvPicPr>
      </xdr:nvPicPr>
      <xdr:blipFill>
        <a:blip xmlns:r="http://schemas.openxmlformats.org/officeDocument/2006/relationships" r:embed="rId14"/>
        <a:stretch>
          <a:fillRect/>
        </a:stretch>
      </xdr:blipFill>
      <xdr:spPr>
        <a:xfrm>
          <a:off x="7543738" y="0"/>
          <a:ext cx="827679" cy="5813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800100</xdr:colOff>
      <xdr:row>2</xdr:row>
      <xdr:rowOff>0</xdr:rowOff>
    </xdr:from>
    <xdr:to>
      <xdr:col>6</xdr:col>
      <xdr:colOff>3371850</xdr:colOff>
      <xdr:row>2</xdr:row>
      <xdr:rowOff>0</xdr:rowOff>
    </xdr:to>
    <xdr:pic>
      <xdr:nvPicPr>
        <xdr:cNvPr id="2" name="Imagen 10">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72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90627</xdr:rowOff>
    </xdr:from>
    <xdr:to>
      <xdr:col>6</xdr:col>
      <xdr:colOff>441853</xdr:colOff>
      <xdr:row>25</xdr:row>
      <xdr:rowOff>194002</xdr:rowOff>
    </xdr:to>
    <xdr:graphicFrame macro="">
      <xdr:nvGraphicFramePr>
        <xdr:cNvPr id="4" name="Gráfico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30</xdr:row>
      <xdr:rowOff>87314</xdr:rowOff>
    </xdr:from>
    <xdr:to>
      <xdr:col>3</xdr:col>
      <xdr:colOff>1166814</xdr:colOff>
      <xdr:row>40</xdr:row>
      <xdr:rowOff>15876</xdr:rowOff>
    </xdr:to>
    <xdr:graphicFrame macro="">
      <xdr:nvGraphicFramePr>
        <xdr:cNvPr id="5" name="Gráfico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1154906</xdr:colOff>
      <xdr:row>30</xdr:row>
      <xdr:rowOff>95249</xdr:rowOff>
    </xdr:from>
    <xdr:to>
      <xdr:col>7</xdr:col>
      <xdr:colOff>687843</xdr:colOff>
      <xdr:row>40</xdr:row>
      <xdr:rowOff>19842</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800100</xdr:colOff>
      <xdr:row>0</xdr:row>
      <xdr:rowOff>400050</xdr:rowOff>
    </xdr:from>
    <xdr:to>
      <xdr:col>6</xdr:col>
      <xdr:colOff>3371850</xdr:colOff>
      <xdr:row>0</xdr:row>
      <xdr:rowOff>533400</xdr:rowOff>
    </xdr:to>
    <xdr:pic>
      <xdr:nvPicPr>
        <xdr:cNvPr id="7" name="Imagen 10">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58</xdr:row>
      <xdr:rowOff>82374</xdr:rowOff>
    </xdr:from>
    <xdr:to>
      <xdr:col>4</xdr:col>
      <xdr:colOff>95250</xdr:colOff>
      <xdr:row>70</xdr:row>
      <xdr:rowOff>167368</xdr:rowOff>
    </xdr:to>
    <xdr:graphicFrame macro="">
      <xdr:nvGraphicFramePr>
        <xdr:cNvPr id="11" name="Gráfico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144608</xdr:colOff>
      <xdr:row>88</xdr:row>
      <xdr:rowOff>56737</xdr:rowOff>
    </xdr:from>
    <xdr:to>
      <xdr:col>4</xdr:col>
      <xdr:colOff>567267</xdr:colOff>
      <xdr:row>99</xdr:row>
      <xdr:rowOff>57151</xdr:rowOff>
    </xdr:to>
    <xdr:graphicFrame macro="">
      <xdr:nvGraphicFramePr>
        <xdr:cNvPr id="12" name="Gráfico 11">
          <a:extLst>
            <a:ext uri="{FF2B5EF4-FFF2-40B4-BE49-F238E27FC236}">
              <a16:creationId xmlns:a16="http://schemas.microsoft.com/office/drawing/2014/main" id="{00000000-0008-0000-2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56030</xdr:colOff>
      <xdr:row>116</xdr:row>
      <xdr:rowOff>44824</xdr:rowOff>
    </xdr:from>
    <xdr:to>
      <xdr:col>4</xdr:col>
      <xdr:colOff>280148</xdr:colOff>
      <xdr:row>128</xdr:row>
      <xdr:rowOff>127016</xdr:rowOff>
    </xdr:to>
    <xdr:graphicFrame macro="">
      <xdr:nvGraphicFramePr>
        <xdr:cNvPr id="13" name="Gráfico 12">
          <a:extLst>
            <a:ext uri="{FF2B5EF4-FFF2-40B4-BE49-F238E27FC236}">
              <a16:creationId xmlns:a16="http://schemas.microsoft.com/office/drawing/2014/main" id="{00000000-0008-0000-2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95252</xdr:colOff>
      <xdr:row>175</xdr:row>
      <xdr:rowOff>174812</xdr:rowOff>
    </xdr:from>
    <xdr:to>
      <xdr:col>4</xdr:col>
      <xdr:colOff>56030</xdr:colOff>
      <xdr:row>189</xdr:row>
      <xdr:rowOff>41384</xdr:rowOff>
    </xdr:to>
    <xdr:graphicFrame macro="">
      <xdr:nvGraphicFramePr>
        <xdr:cNvPr id="14" name="Gráfico 13">
          <a:extLst>
            <a:ext uri="{FF2B5EF4-FFF2-40B4-BE49-F238E27FC236}">
              <a16:creationId xmlns:a16="http://schemas.microsoft.com/office/drawing/2014/main" id="{00000000-0008-0000-2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803488</xdr:colOff>
      <xdr:row>70</xdr:row>
      <xdr:rowOff>205495</xdr:rowOff>
    </xdr:from>
    <xdr:to>
      <xdr:col>3</xdr:col>
      <xdr:colOff>1032088</xdr:colOff>
      <xdr:row>72</xdr:row>
      <xdr:rowOff>109312</xdr:rowOff>
    </xdr:to>
    <xdr:sp macro="" textlink="">
      <xdr:nvSpPr>
        <xdr:cNvPr id="16" name="Rectángulo 15">
          <a:extLst>
            <a:ext uri="{FF2B5EF4-FFF2-40B4-BE49-F238E27FC236}">
              <a16:creationId xmlns:a16="http://schemas.microsoft.com/office/drawing/2014/main" id="{00000000-0008-0000-2200-000010000000}"/>
            </a:ext>
          </a:extLst>
        </xdr:cNvPr>
        <xdr:cNvSpPr/>
      </xdr:nvSpPr>
      <xdr:spPr>
        <a:xfrm>
          <a:off x="2832313" y="18179170"/>
          <a:ext cx="1590675" cy="322917"/>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MUJER</a:t>
          </a:r>
        </a:p>
        <a:p>
          <a:pPr algn="ctr"/>
          <a:endParaRPr lang="es-ES" sz="1600" b="1">
            <a:solidFill>
              <a:sysClr val="windowText" lastClr="000000"/>
            </a:solidFill>
            <a:latin typeface="Century Gothic" panose="020B0502020202020204" pitchFamily="34" charset="0"/>
          </a:endParaRPr>
        </a:p>
      </xdr:txBody>
    </xdr:sp>
    <xdr:clientData/>
  </xdr:twoCellAnchor>
  <xdr:twoCellAnchor>
    <xdr:from>
      <xdr:col>2</xdr:col>
      <xdr:colOff>805455</xdr:colOff>
      <xdr:row>99</xdr:row>
      <xdr:rowOff>167903</xdr:rowOff>
    </xdr:from>
    <xdr:to>
      <xdr:col>3</xdr:col>
      <xdr:colOff>1034056</xdr:colOff>
      <xdr:row>101</xdr:row>
      <xdr:rowOff>71532</xdr:rowOff>
    </xdr:to>
    <xdr:sp macro="" textlink="">
      <xdr:nvSpPr>
        <xdr:cNvPr id="18" name="Rectángulo 17">
          <a:extLst>
            <a:ext uri="{FF2B5EF4-FFF2-40B4-BE49-F238E27FC236}">
              <a16:creationId xmlns:a16="http://schemas.microsoft.com/office/drawing/2014/main" id="{00000000-0008-0000-2200-000012000000}"/>
            </a:ext>
          </a:extLst>
        </xdr:cNvPr>
        <xdr:cNvSpPr/>
      </xdr:nvSpPr>
      <xdr:spPr>
        <a:xfrm>
          <a:off x="3099922" y="22756970"/>
          <a:ext cx="1634067" cy="25922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MUJER</a:t>
          </a:r>
        </a:p>
        <a:p>
          <a:pPr algn="ctr"/>
          <a:endParaRPr lang="es-ES" sz="1600" b="1">
            <a:solidFill>
              <a:sysClr val="windowText" lastClr="000000"/>
            </a:solidFill>
            <a:latin typeface="Century Gothic" panose="020B0502020202020204" pitchFamily="34" charset="0"/>
          </a:endParaRPr>
        </a:p>
      </xdr:txBody>
    </xdr:sp>
    <xdr:clientData/>
  </xdr:twoCellAnchor>
  <xdr:twoCellAnchor>
    <xdr:from>
      <xdr:col>0</xdr:col>
      <xdr:colOff>442633</xdr:colOff>
      <xdr:row>129</xdr:row>
      <xdr:rowOff>45760</xdr:rowOff>
    </xdr:from>
    <xdr:to>
      <xdr:col>1</xdr:col>
      <xdr:colOff>838200</xdr:colOff>
      <xdr:row>130</xdr:row>
      <xdr:rowOff>101600</xdr:rowOff>
    </xdr:to>
    <xdr:sp macro="" textlink="">
      <xdr:nvSpPr>
        <xdr:cNvPr id="19" name="Rectángulo 18">
          <a:extLst>
            <a:ext uri="{FF2B5EF4-FFF2-40B4-BE49-F238E27FC236}">
              <a16:creationId xmlns:a16="http://schemas.microsoft.com/office/drawing/2014/main" id="{00000000-0008-0000-2200-000013000000}"/>
            </a:ext>
          </a:extLst>
        </xdr:cNvPr>
        <xdr:cNvSpPr/>
      </xdr:nvSpPr>
      <xdr:spPr>
        <a:xfrm>
          <a:off x="442633" y="29221893"/>
          <a:ext cx="1284567" cy="23364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HOMBRE</a:t>
          </a:r>
        </a:p>
      </xdr:txBody>
    </xdr:sp>
    <xdr:clientData/>
  </xdr:twoCellAnchor>
  <xdr:twoCellAnchor>
    <xdr:from>
      <xdr:col>2</xdr:col>
      <xdr:colOff>621181</xdr:colOff>
      <xdr:row>129</xdr:row>
      <xdr:rowOff>14817</xdr:rowOff>
    </xdr:from>
    <xdr:to>
      <xdr:col>3</xdr:col>
      <xdr:colOff>431800</xdr:colOff>
      <xdr:row>130</xdr:row>
      <xdr:rowOff>131358</xdr:rowOff>
    </xdr:to>
    <xdr:sp macro="" textlink="">
      <xdr:nvSpPr>
        <xdr:cNvPr id="20" name="Rectángulo 19">
          <a:extLst>
            <a:ext uri="{FF2B5EF4-FFF2-40B4-BE49-F238E27FC236}">
              <a16:creationId xmlns:a16="http://schemas.microsoft.com/office/drawing/2014/main" id="{00000000-0008-0000-2200-000014000000}"/>
            </a:ext>
          </a:extLst>
        </xdr:cNvPr>
        <xdr:cNvSpPr/>
      </xdr:nvSpPr>
      <xdr:spPr>
        <a:xfrm>
          <a:off x="2915648" y="29190950"/>
          <a:ext cx="1216085" cy="294341"/>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MUJER</a:t>
          </a:r>
        </a:p>
        <a:p>
          <a:pPr algn="ctr"/>
          <a:endParaRPr lang="es-ES" sz="1600" b="1">
            <a:solidFill>
              <a:sysClr val="windowText" lastClr="000000"/>
            </a:solidFill>
            <a:latin typeface="Century Gothic" panose="020B0502020202020204" pitchFamily="34" charset="0"/>
          </a:endParaRPr>
        </a:p>
      </xdr:txBody>
    </xdr:sp>
    <xdr:clientData/>
  </xdr:twoCellAnchor>
  <xdr:twoCellAnchor>
    <xdr:from>
      <xdr:col>1</xdr:col>
      <xdr:colOff>0</xdr:colOff>
      <xdr:row>189</xdr:row>
      <xdr:rowOff>172572</xdr:rowOff>
    </xdr:from>
    <xdr:to>
      <xdr:col>1</xdr:col>
      <xdr:colOff>1212102</xdr:colOff>
      <xdr:row>191</xdr:row>
      <xdr:rowOff>67733</xdr:rowOff>
    </xdr:to>
    <xdr:sp macro="" textlink="">
      <xdr:nvSpPr>
        <xdr:cNvPr id="21" name="Rectángulo 20">
          <a:extLst>
            <a:ext uri="{FF2B5EF4-FFF2-40B4-BE49-F238E27FC236}">
              <a16:creationId xmlns:a16="http://schemas.microsoft.com/office/drawing/2014/main" id="{00000000-0008-0000-2200-000015000000}"/>
            </a:ext>
          </a:extLst>
        </xdr:cNvPr>
        <xdr:cNvSpPr/>
      </xdr:nvSpPr>
      <xdr:spPr>
        <a:xfrm>
          <a:off x="889000" y="43234039"/>
          <a:ext cx="1212102" cy="250761"/>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HOMBRE</a:t>
          </a:r>
        </a:p>
      </xdr:txBody>
    </xdr:sp>
    <xdr:clientData/>
  </xdr:twoCellAnchor>
  <xdr:twoCellAnchor>
    <xdr:from>
      <xdr:col>2</xdr:col>
      <xdr:colOff>493432</xdr:colOff>
      <xdr:row>189</xdr:row>
      <xdr:rowOff>174027</xdr:rowOff>
    </xdr:from>
    <xdr:to>
      <xdr:col>3</xdr:col>
      <xdr:colOff>296334</xdr:colOff>
      <xdr:row>191</xdr:row>
      <xdr:rowOff>67733</xdr:rowOff>
    </xdr:to>
    <xdr:sp macro="" textlink="">
      <xdr:nvSpPr>
        <xdr:cNvPr id="22" name="Rectángulo 21">
          <a:extLst>
            <a:ext uri="{FF2B5EF4-FFF2-40B4-BE49-F238E27FC236}">
              <a16:creationId xmlns:a16="http://schemas.microsoft.com/office/drawing/2014/main" id="{00000000-0008-0000-2200-000016000000}"/>
            </a:ext>
          </a:extLst>
        </xdr:cNvPr>
        <xdr:cNvSpPr/>
      </xdr:nvSpPr>
      <xdr:spPr>
        <a:xfrm>
          <a:off x="2787899" y="43235494"/>
          <a:ext cx="1208368" cy="249306"/>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MUJER</a:t>
          </a:r>
        </a:p>
        <a:p>
          <a:pPr algn="ctr"/>
          <a:endParaRPr lang="es-ES" sz="1600" b="1">
            <a:solidFill>
              <a:sysClr val="windowText" lastClr="000000"/>
            </a:solidFill>
            <a:latin typeface="Century Gothic" panose="020B0502020202020204" pitchFamily="34" charset="0"/>
          </a:endParaRPr>
        </a:p>
      </xdr:txBody>
    </xdr:sp>
    <xdr:clientData/>
  </xdr:twoCellAnchor>
  <xdr:twoCellAnchor>
    <xdr:from>
      <xdr:col>1</xdr:col>
      <xdr:colOff>242982</xdr:colOff>
      <xdr:row>100</xdr:row>
      <xdr:rowOff>8594</xdr:rowOff>
    </xdr:from>
    <xdr:to>
      <xdr:col>2</xdr:col>
      <xdr:colOff>297142</xdr:colOff>
      <xdr:row>101</xdr:row>
      <xdr:rowOff>60887</xdr:rowOff>
    </xdr:to>
    <xdr:sp macro="" textlink="">
      <xdr:nvSpPr>
        <xdr:cNvPr id="23" name="Rectángulo 22">
          <a:extLst>
            <a:ext uri="{FF2B5EF4-FFF2-40B4-BE49-F238E27FC236}">
              <a16:creationId xmlns:a16="http://schemas.microsoft.com/office/drawing/2014/main" id="{00000000-0008-0000-2200-000017000000}"/>
            </a:ext>
          </a:extLst>
        </xdr:cNvPr>
        <xdr:cNvSpPr/>
      </xdr:nvSpPr>
      <xdr:spPr>
        <a:xfrm>
          <a:off x="915335" y="25927800"/>
          <a:ext cx="1421278" cy="26520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HOMBRE</a:t>
          </a:r>
        </a:p>
      </xdr:txBody>
    </xdr:sp>
    <xdr:clientData/>
  </xdr:twoCellAnchor>
  <xdr:twoCellAnchor>
    <xdr:from>
      <xdr:col>1</xdr:col>
      <xdr:colOff>291192</xdr:colOff>
      <xdr:row>71</xdr:row>
      <xdr:rowOff>29029</xdr:rowOff>
    </xdr:from>
    <xdr:to>
      <xdr:col>2</xdr:col>
      <xdr:colOff>143933</xdr:colOff>
      <xdr:row>72</xdr:row>
      <xdr:rowOff>84667</xdr:rowOff>
    </xdr:to>
    <xdr:sp macro="" textlink="">
      <xdr:nvSpPr>
        <xdr:cNvPr id="24" name="Rectángulo 23">
          <a:extLst>
            <a:ext uri="{FF2B5EF4-FFF2-40B4-BE49-F238E27FC236}">
              <a16:creationId xmlns:a16="http://schemas.microsoft.com/office/drawing/2014/main" id="{00000000-0008-0000-2200-000018000000}"/>
            </a:ext>
          </a:extLst>
        </xdr:cNvPr>
        <xdr:cNvSpPr/>
      </xdr:nvSpPr>
      <xdr:spPr>
        <a:xfrm>
          <a:off x="1180192" y="16191896"/>
          <a:ext cx="1258208" cy="233438"/>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HOMBRE</a:t>
          </a:r>
        </a:p>
      </xdr:txBody>
    </xdr:sp>
    <xdr:clientData/>
  </xdr:twoCellAnchor>
  <xdr:twoCellAnchor>
    <xdr:from>
      <xdr:col>4</xdr:col>
      <xdr:colOff>371475</xdr:colOff>
      <xdr:row>58</xdr:row>
      <xdr:rowOff>85724</xdr:rowOff>
    </xdr:from>
    <xdr:to>
      <xdr:col>8</xdr:col>
      <xdr:colOff>762000</xdr:colOff>
      <xdr:row>74</xdr:row>
      <xdr:rowOff>16934</xdr:rowOff>
    </xdr:to>
    <xdr:graphicFrame macro="">
      <xdr:nvGraphicFramePr>
        <xdr:cNvPr id="9" name="Gráfico 8">
          <a:extLst>
            <a:ext uri="{FF2B5EF4-FFF2-40B4-BE49-F238E27FC236}">
              <a16:creationId xmlns:a16="http://schemas.microsoft.com/office/drawing/2014/main" id="{00000000-0008-0000-2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461433</xdr:colOff>
      <xdr:row>88</xdr:row>
      <xdr:rowOff>15003</xdr:rowOff>
    </xdr:from>
    <xdr:to>
      <xdr:col>9</xdr:col>
      <xdr:colOff>25399</xdr:colOff>
      <xdr:row>101</xdr:row>
      <xdr:rowOff>8466</xdr:rowOff>
    </xdr:to>
    <xdr:graphicFrame macro="">
      <xdr:nvGraphicFramePr>
        <xdr:cNvPr id="25" name="Gráfico 24">
          <a:extLst>
            <a:ext uri="{FF2B5EF4-FFF2-40B4-BE49-F238E27FC236}">
              <a16:creationId xmlns:a16="http://schemas.microsoft.com/office/drawing/2014/main" id="{00000000-0008-0000-22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310402</xdr:colOff>
      <xdr:row>116</xdr:row>
      <xdr:rowOff>29136</xdr:rowOff>
    </xdr:from>
    <xdr:to>
      <xdr:col>9</xdr:col>
      <xdr:colOff>0</xdr:colOff>
      <xdr:row>130</xdr:row>
      <xdr:rowOff>127000</xdr:rowOff>
    </xdr:to>
    <xdr:graphicFrame macro="">
      <xdr:nvGraphicFramePr>
        <xdr:cNvPr id="26" name="Gráfico 25">
          <a:extLst>
            <a:ext uri="{FF2B5EF4-FFF2-40B4-BE49-F238E27FC236}">
              <a16:creationId xmlns:a16="http://schemas.microsoft.com/office/drawing/2014/main" id="{00000000-0008-0000-2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75453</xdr:colOff>
      <xdr:row>176</xdr:row>
      <xdr:rowOff>31327</xdr:rowOff>
    </xdr:from>
    <xdr:to>
      <xdr:col>8</xdr:col>
      <xdr:colOff>601133</xdr:colOff>
      <xdr:row>190</xdr:row>
      <xdr:rowOff>110067</xdr:rowOff>
    </xdr:to>
    <xdr:graphicFrame macro="">
      <xdr:nvGraphicFramePr>
        <xdr:cNvPr id="27" name="Gráfico 26">
          <a:extLst>
            <a:ext uri="{FF2B5EF4-FFF2-40B4-BE49-F238E27FC236}">
              <a16:creationId xmlns:a16="http://schemas.microsoft.com/office/drawing/2014/main" id="{00000000-0008-0000-22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180974</xdr:colOff>
      <xdr:row>145</xdr:row>
      <xdr:rowOff>171449</xdr:rowOff>
    </xdr:from>
    <xdr:to>
      <xdr:col>8</xdr:col>
      <xdr:colOff>821266</xdr:colOff>
      <xdr:row>160</xdr:row>
      <xdr:rowOff>169332</xdr:rowOff>
    </xdr:to>
    <xdr:graphicFrame macro="">
      <xdr:nvGraphicFramePr>
        <xdr:cNvPr id="28" name="Gráfico 27">
          <a:extLst>
            <a:ext uri="{FF2B5EF4-FFF2-40B4-BE49-F238E27FC236}">
              <a16:creationId xmlns:a16="http://schemas.microsoft.com/office/drawing/2014/main" id="{00000000-0008-0000-22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186267</xdr:colOff>
      <xdr:row>146</xdr:row>
      <xdr:rowOff>24343</xdr:rowOff>
    </xdr:from>
    <xdr:to>
      <xdr:col>4</xdr:col>
      <xdr:colOff>251883</xdr:colOff>
      <xdr:row>158</xdr:row>
      <xdr:rowOff>68793</xdr:rowOff>
    </xdr:to>
    <xdr:graphicFrame macro="">
      <xdr:nvGraphicFramePr>
        <xdr:cNvPr id="29" name="Gráfico 28">
          <a:extLst>
            <a:ext uri="{FF2B5EF4-FFF2-40B4-BE49-F238E27FC236}">
              <a16:creationId xmlns:a16="http://schemas.microsoft.com/office/drawing/2014/main" id="{00000000-0008-0000-22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211667</xdr:colOff>
      <xdr:row>158</xdr:row>
      <xdr:rowOff>127000</xdr:rowOff>
    </xdr:from>
    <xdr:to>
      <xdr:col>1</xdr:col>
      <xdr:colOff>1241237</xdr:colOff>
      <xdr:row>160</xdr:row>
      <xdr:rowOff>25960</xdr:rowOff>
    </xdr:to>
    <xdr:sp macro="" textlink="">
      <xdr:nvSpPr>
        <xdr:cNvPr id="30" name="Rectángulo 29">
          <a:extLst>
            <a:ext uri="{FF2B5EF4-FFF2-40B4-BE49-F238E27FC236}">
              <a16:creationId xmlns:a16="http://schemas.microsoft.com/office/drawing/2014/main" id="{00000000-0008-0000-2200-00001E000000}"/>
            </a:ext>
          </a:extLst>
        </xdr:cNvPr>
        <xdr:cNvSpPr/>
      </xdr:nvSpPr>
      <xdr:spPr>
        <a:xfrm>
          <a:off x="1100667" y="35712400"/>
          <a:ext cx="1029570" cy="25456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HOMBRE</a:t>
          </a:r>
        </a:p>
      </xdr:txBody>
    </xdr:sp>
    <xdr:clientData/>
  </xdr:twoCellAnchor>
  <xdr:twoCellAnchor>
    <xdr:from>
      <xdr:col>2</xdr:col>
      <xdr:colOff>522567</xdr:colOff>
      <xdr:row>158</xdr:row>
      <xdr:rowOff>155760</xdr:rowOff>
    </xdr:from>
    <xdr:to>
      <xdr:col>3</xdr:col>
      <xdr:colOff>406400</xdr:colOff>
      <xdr:row>160</xdr:row>
      <xdr:rowOff>25400</xdr:rowOff>
    </xdr:to>
    <xdr:sp macro="" textlink="">
      <xdr:nvSpPr>
        <xdr:cNvPr id="31" name="Rectángulo 30">
          <a:extLst>
            <a:ext uri="{FF2B5EF4-FFF2-40B4-BE49-F238E27FC236}">
              <a16:creationId xmlns:a16="http://schemas.microsoft.com/office/drawing/2014/main" id="{00000000-0008-0000-2200-00001F000000}"/>
            </a:ext>
          </a:extLst>
        </xdr:cNvPr>
        <xdr:cNvSpPr/>
      </xdr:nvSpPr>
      <xdr:spPr>
        <a:xfrm>
          <a:off x="2817034" y="35741160"/>
          <a:ext cx="1289299" cy="22524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ES" sz="1600" b="1">
              <a:solidFill>
                <a:sysClr val="windowText" lastClr="000000"/>
              </a:solidFill>
              <a:latin typeface="Century Gothic" panose="020B0502020202020204" pitchFamily="34" charset="0"/>
            </a:rPr>
            <a:t>MUJER</a:t>
          </a:r>
        </a:p>
        <a:p>
          <a:pPr algn="ctr"/>
          <a:endParaRPr lang="es-ES" sz="1600" b="1">
            <a:solidFill>
              <a:sysClr val="windowText" lastClr="000000"/>
            </a:solidFill>
            <a:latin typeface="Century Gothic" panose="020B0502020202020204" pitchFamily="34" charset="0"/>
          </a:endParaRPr>
        </a:p>
      </xdr:txBody>
    </xdr:sp>
    <xdr:clientData/>
  </xdr:twoCellAnchor>
  <xdr:twoCellAnchor editAs="oneCell">
    <xdr:from>
      <xdr:col>0</xdr:col>
      <xdr:colOff>666750</xdr:colOff>
      <xdr:row>196</xdr:row>
      <xdr:rowOff>208709</xdr:rowOff>
    </xdr:from>
    <xdr:to>
      <xdr:col>8</xdr:col>
      <xdr:colOff>834590</xdr:colOff>
      <xdr:row>202</xdr:row>
      <xdr:rowOff>56310</xdr:rowOff>
    </xdr:to>
    <xdr:pic>
      <xdr:nvPicPr>
        <xdr:cNvPr id="32" name="Imagen 19">
          <a:extLst>
            <a:ext uri="{FF2B5EF4-FFF2-40B4-BE49-F238E27FC236}">
              <a16:creationId xmlns:a16="http://schemas.microsoft.com/office/drawing/2014/main" id="{00000000-0008-0000-22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6750" y="51322240"/>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270344</xdr:colOff>
      <xdr:row>0</xdr:row>
      <xdr:rowOff>0</xdr:rowOff>
    </xdr:from>
    <xdr:to>
      <xdr:col>6</xdr:col>
      <xdr:colOff>618006</xdr:colOff>
      <xdr:row>0</xdr:row>
      <xdr:rowOff>552450</xdr:rowOff>
    </xdr:to>
    <xdr:pic>
      <xdr:nvPicPr>
        <xdr:cNvPr id="33" name="Imagen 32">
          <a:extLst>
            <a:ext uri="{FF2B5EF4-FFF2-40B4-BE49-F238E27FC236}">
              <a16:creationId xmlns:a16="http://schemas.microsoft.com/office/drawing/2014/main" id="{00000000-0008-0000-2200-00002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39500"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83343</xdr:colOff>
      <xdr:row>4</xdr:row>
      <xdr:rowOff>119062</xdr:rowOff>
    </xdr:from>
    <xdr:to>
      <xdr:col>4</xdr:col>
      <xdr:colOff>926305</xdr:colOff>
      <xdr:row>13</xdr:row>
      <xdr:rowOff>133352</xdr:rowOff>
    </xdr:to>
    <xdr:graphicFrame macro="">
      <xdr:nvGraphicFramePr>
        <xdr:cNvPr id="34" name="Gráfico 33">
          <a:extLst>
            <a:ext uri="{FF2B5EF4-FFF2-40B4-BE49-F238E27FC236}">
              <a16:creationId xmlns:a16="http://schemas.microsoft.com/office/drawing/2014/main" id="{00000000-0008-0000-2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0</xdr:colOff>
      <xdr:row>0</xdr:row>
      <xdr:rowOff>0</xdr:rowOff>
    </xdr:from>
    <xdr:to>
      <xdr:col>0</xdr:col>
      <xdr:colOff>847054</xdr:colOff>
      <xdr:row>0</xdr:row>
      <xdr:rowOff>593793</xdr:rowOff>
    </xdr:to>
    <xdr:pic>
      <xdr:nvPicPr>
        <xdr:cNvPr id="35" name="Imagen 34">
          <a:hlinkClick xmlns:r="http://schemas.openxmlformats.org/officeDocument/2006/relationships" r:id="rId18"/>
          <a:extLst>
            <a:ext uri="{FF2B5EF4-FFF2-40B4-BE49-F238E27FC236}">
              <a16:creationId xmlns:a16="http://schemas.microsoft.com/office/drawing/2014/main" id="{55546912-2F12-4CB4-8AE3-66A2C8B85E8C}"/>
            </a:ext>
          </a:extLst>
        </xdr:cNvPr>
        <xdr:cNvPicPr>
          <a:picLocks noChangeAspect="1"/>
        </xdr:cNvPicPr>
      </xdr:nvPicPr>
      <xdr:blipFill>
        <a:blip xmlns:r="http://schemas.openxmlformats.org/officeDocument/2006/relationships" r:embed="rId19"/>
        <a:stretch>
          <a:fillRect/>
        </a:stretch>
      </xdr:blipFill>
      <xdr:spPr>
        <a:xfrm>
          <a:off x="0" y="0"/>
          <a:ext cx="847054" cy="593793"/>
        </a:xfrm>
        <a:prstGeom prst="rect">
          <a:avLst/>
        </a:prstGeom>
      </xdr:spPr>
    </xdr:pic>
    <xdr:clientData/>
  </xdr:twoCellAnchor>
  <xdr:twoCellAnchor editAs="oneCell">
    <xdr:from>
      <xdr:col>7</xdr:col>
      <xdr:colOff>38521</xdr:colOff>
      <xdr:row>0</xdr:row>
      <xdr:rowOff>0</xdr:rowOff>
    </xdr:from>
    <xdr:to>
      <xdr:col>8</xdr:col>
      <xdr:colOff>21010</xdr:colOff>
      <xdr:row>0</xdr:row>
      <xdr:rowOff>593793</xdr:rowOff>
    </xdr:to>
    <xdr:pic>
      <xdr:nvPicPr>
        <xdr:cNvPr id="36" name="Imagen 35">
          <a:hlinkClick xmlns:r="http://schemas.openxmlformats.org/officeDocument/2006/relationships" r:id="rId20"/>
          <a:extLst>
            <a:ext uri="{FF2B5EF4-FFF2-40B4-BE49-F238E27FC236}">
              <a16:creationId xmlns:a16="http://schemas.microsoft.com/office/drawing/2014/main" id="{6173C7F5-3EF6-4EAE-9B14-5CD6DBF76F58}"/>
            </a:ext>
          </a:extLst>
        </xdr:cNvPr>
        <xdr:cNvPicPr>
          <a:picLocks noChangeAspect="1"/>
        </xdr:cNvPicPr>
      </xdr:nvPicPr>
      <xdr:blipFill>
        <a:blip xmlns:r="http://schemas.openxmlformats.org/officeDocument/2006/relationships" r:embed="rId21"/>
        <a:stretch>
          <a:fillRect/>
        </a:stretch>
      </xdr:blipFill>
      <xdr:spPr>
        <a:xfrm>
          <a:off x="8364492" y="0"/>
          <a:ext cx="845342" cy="59379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227913</xdr:colOff>
      <xdr:row>31</xdr:row>
      <xdr:rowOff>35853</xdr:rowOff>
    </xdr:from>
    <xdr:to>
      <xdr:col>7</xdr:col>
      <xdr:colOff>960369</xdr:colOff>
      <xdr:row>40</xdr:row>
      <xdr:rowOff>157370</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40</xdr:row>
      <xdr:rowOff>190500</xdr:rowOff>
    </xdr:from>
    <xdr:to>
      <xdr:col>7</xdr:col>
      <xdr:colOff>932481</xdr:colOff>
      <xdr:row>50</xdr:row>
      <xdr:rowOff>103709</xdr:rowOff>
    </xdr:to>
    <xdr:graphicFrame macro="">
      <xdr:nvGraphicFramePr>
        <xdr:cNvPr id="5" name="Gráfico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54</xdr:row>
      <xdr:rowOff>77788</xdr:rowOff>
    </xdr:from>
    <xdr:to>
      <xdr:col>7</xdr:col>
      <xdr:colOff>856281</xdr:colOff>
      <xdr:row>61</xdr:row>
      <xdr:rowOff>133872</xdr:rowOff>
    </xdr:to>
    <xdr:graphicFrame macro="">
      <xdr:nvGraphicFramePr>
        <xdr:cNvPr id="7" name="Gráfico 6">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138112</xdr:colOff>
      <xdr:row>62</xdr:row>
      <xdr:rowOff>52388</xdr:rowOff>
    </xdr:from>
    <xdr:to>
      <xdr:col>7</xdr:col>
      <xdr:colOff>870568</xdr:colOff>
      <xdr:row>71</xdr:row>
      <xdr:rowOff>76722</xdr:rowOff>
    </xdr:to>
    <xdr:graphicFrame macro="">
      <xdr:nvGraphicFramePr>
        <xdr:cNvPr id="8" name="Gráfico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190500</xdr:colOff>
      <xdr:row>75</xdr:row>
      <xdr:rowOff>149678</xdr:rowOff>
    </xdr:from>
    <xdr:to>
      <xdr:col>7</xdr:col>
      <xdr:colOff>922956</xdr:colOff>
      <xdr:row>83</xdr:row>
      <xdr:rowOff>96905</xdr:rowOff>
    </xdr:to>
    <xdr:graphicFrame macro="">
      <xdr:nvGraphicFramePr>
        <xdr:cNvPr id="22" name="Gráfico 21">
          <a:extLst>
            <a:ext uri="{FF2B5EF4-FFF2-40B4-BE49-F238E27FC236}">
              <a16:creationId xmlns:a16="http://schemas.microsoft.com/office/drawing/2014/main" id="{00000000-0008-0000-2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204787</xdr:colOff>
      <xdr:row>83</xdr:row>
      <xdr:rowOff>178707</xdr:rowOff>
    </xdr:from>
    <xdr:to>
      <xdr:col>7</xdr:col>
      <xdr:colOff>937243</xdr:colOff>
      <xdr:row>92</xdr:row>
      <xdr:rowOff>189434</xdr:rowOff>
    </xdr:to>
    <xdr:graphicFrame macro="">
      <xdr:nvGraphicFramePr>
        <xdr:cNvPr id="23" name="Gráfico 22">
          <a:extLst>
            <a:ext uri="{FF2B5EF4-FFF2-40B4-BE49-F238E27FC236}">
              <a16:creationId xmlns:a16="http://schemas.microsoft.com/office/drawing/2014/main" id="{00000000-0008-0000-2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265043</xdr:colOff>
      <xdr:row>5</xdr:row>
      <xdr:rowOff>165654</xdr:rowOff>
    </xdr:from>
    <xdr:to>
      <xdr:col>7</xdr:col>
      <xdr:colOff>107674</xdr:colOff>
      <xdr:row>13</xdr:row>
      <xdr:rowOff>165654</xdr:rowOff>
    </xdr:to>
    <xdr:graphicFrame macro="">
      <xdr:nvGraphicFramePr>
        <xdr:cNvPr id="16" name="Gráfico 15">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859740</xdr:colOff>
      <xdr:row>0</xdr:row>
      <xdr:rowOff>0</xdr:rowOff>
    </xdr:from>
    <xdr:to>
      <xdr:col>8</xdr:col>
      <xdr:colOff>172570</xdr:colOff>
      <xdr:row>1</xdr:row>
      <xdr:rowOff>12700</xdr:rowOff>
    </xdr:to>
    <xdr:pic>
      <xdr:nvPicPr>
        <xdr:cNvPr id="12" name="Imagen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59740" y="0"/>
          <a:ext cx="6775948" cy="550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97</xdr:row>
      <xdr:rowOff>154516</xdr:rowOff>
    </xdr:from>
    <xdr:to>
      <xdr:col>10</xdr:col>
      <xdr:colOff>306746</xdr:colOff>
      <xdr:row>103</xdr:row>
      <xdr:rowOff>1059</xdr:rowOff>
    </xdr:to>
    <xdr:pic>
      <xdr:nvPicPr>
        <xdr:cNvPr id="13" name="Imagen 19">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24119416"/>
          <a:ext cx="9374546" cy="1218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0</xdr:col>
      <xdr:colOff>762000</xdr:colOff>
      <xdr:row>0</xdr:row>
      <xdr:rowOff>534171</xdr:rowOff>
    </xdr:to>
    <xdr:pic>
      <xdr:nvPicPr>
        <xdr:cNvPr id="14" name="Imagen 13">
          <a:hlinkClick xmlns:r="http://schemas.openxmlformats.org/officeDocument/2006/relationships" r:id="rId11"/>
          <a:extLst>
            <a:ext uri="{FF2B5EF4-FFF2-40B4-BE49-F238E27FC236}">
              <a16:creationId xmlns:a16="http://schemas.microsoft.com/office/drawing/2014/main" id="{1B848B43-813A-46B1-AAFC-02D9151E1B42}"/>
            </a:ext>
          </a:extLst>
        </xdr:cNvPr>
        <xdr:cNvPicPr>
          <a:picLocks noChangeAspect="1"/>
        </xdr:cNvPicPr>
      </xdr:nvPicPr>
      <xdr:blipFill>
        <a:blip xmlns:r="http://schemas.openxmlformats.org/officeDocument/2006/relationships" r:embed="rId12"/>
        <a:stretch>
          <a:fillRect/>
        </a:stretch>
      </xdr:blipFill>
      <xdr:spPr>
        <a:xfrm>
          <a:off x="0" y="1"/>
          <a:ext cx="762000" cy="534170"/>
        </a:xfrm>
        <a:prstGeom prst="rect">
          <a:avLst/>
        </a:prstGeom>
      </xdr:spPr>
    </xdr:pic>
    <xdr:clientData/>
  </xdr:twoCellAnchor>
  <xdr:twoCellAnchor editAs="oneCell">
    <xdr:from>
      <xdr:col>8</xdr:col>
      <xdr:colOff>182095</xdr:colOff>
      <xdr:row>0</xdr:row>
      <xdr:rowOff>0</xdr:rowOff>
    </xdr:from>
    <xdr:to>
      <xdr:col>9</xdr:col>
      <xdr:colOff>345280</xdr:colOff>
      <xdr:row>1</xdr:row>
      <xdr:rowOff>111995</xdr:rowOff>
    </xdr:to>
    <xdr:pic>
      <xdr:nvPicPr>
        <xdr:cNvPr id="17" name="Imagen 16">
          <a:hlinkClick xmlns:r="http://schemas.openxmlformats.org/officeDocument/2006/relationships" r:id="rId13"/>
          <a:extLst>
            <a:ext uri="{FF2B5EF4-FFF2-40B4-BE49-F238E27FC236}">
              <a16:creationId xmlns:a16="http://schemas.microsoft.com/office/drawing/2014/main" id="{1173C9D4-5C77-4BA8-AB8B-096756F6540C}"/>
            </a:ext>
          </a:extLst>
        </xdr:cNvPr>
        <xdr:cNvPicPr>
          <a:picLocks noChangeAspect="1"/>
        </xdr:cNvPicPr>
      </xdr:nvPicPr>
      <xdr:blipFill>
        <a:blip xmlns:r="http://schemas.openxmlformats.org/officeDocument/2006/relationships" r:embed="rId14"/>
        <a:stretch>
          <a:fillRect/>
        </a:stretch>
      </xdr:blipFill>
      <xdr:spPr>
        <a:xfrm>
          <a:off x="7645213" y="0"/>
          <a:ext cx="925185" cy="64987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504264</xdr:colOff>
      <xdr:row>0</xdr:row>
      <xdr:rowOff>0</xdr:rowOff>
    </xdr:from>
    <xdr:to>
      <xdr:col>9</xdr:col>
      <xdr:colOff>582705</xdr:colOff>
      <xdr:row>2</xdr:row>
      <xdr:rowOff>112058</xdr:rowOff>
    </xdr:to>
    <xdr:pic>
      <xdr:nvPicPr>
        <xdr:cNvPr id="2" name="Imagen 1" descr="C:\Users\Danny Miño\Desktop\BARRA CNII POST.png">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6264" y="0"/>
          <a:ext cx="8494059" cy="493058"/>
        </a:xfrm>
        <a:prstGeom prst="rect">
          <a:avLst/>
        </a:prstGeom>
        <a:noFill/>
        <a:ln>
          <a:noFill/>
        </a:ln>
      </xdr:spPr>
    </xdr:pic>
    <xdr:clientData/>
  </xdr:twoCellAnchor>
  <xdr:twoCellAnchor>
    <xdr:from>
      <xdr:col>0</xdr:col>
      <xdr:colOff>123827</xdr:colOff>
      <xdr:row>24</xdr:row>
      <xdr:rowOff>123824</xdr:rowOff>
    </xdr:from>
    <xdr:to>
      <xdr:col>5</xdr:col>
      <xdr:colOff>685801</xdr:colOff>
      <xdr:row>34</xdr:row>
      <xdr:rowOff>57150</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33619</xdr:colOff>
      <xdr:row>53</xdr:row>
      <xdr:rowOff>161923</xdr:rowOff>
    </xdr:from>
    <xdr:to>
      <xdr:col>7</xdr:col>
      <xdr:colOff>647700</xdr:colOff>
      <xdr:row>72</xdr:row>
      <xdr:rowOff>174629</xdr:rowOff>
    </xdr:to>
    <xdr:graphicFrame macro="">
      <xdr:nvGraphicFramePr>
        <xdr:cNvPr id="4" name="Gráfico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117236</xdr:rowOff>
    </xdr:from>
    <xdr:to>
      <xdr:col>7</xdr:col>
      <xdr:colOff>666749</xdr:colOff>
      <xdr:row>92</xdr:row>
      <xdr:rowOff>129942</xdr:rowOff>
    </xdr:to>
    <xdr:graphicFrame macro="">
      <xdr:nvGraphicFramePr>
        <xdr:cNvPr id="5" name="Gráfico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500344</xdr:colOff>
      <xdr:row>201</xdr:row>
      <xdr:rowOff>57150</xdr:rowOff>
    </xdr:from>
    <xdr:to>
      <xdr:col>7</xdr:col>
      <xdr:colOff>1047750</xdr:colOff>
      <xdr:row>210</xdr:row>
      <xdr:rowOff>47625</xdr:rowOff>
    </xdr:to>
    <xdr:graphicFrame macro="">
      <xdr:nvGraphicFramePr>
        <xdr:cNvPr id="6" name="Gráfico 5">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523875</xdr:colOff>
      <xdr:row>210</xdr:row>
      <xdr:rowOff>9525</xdr:rowOff>
    </xdr:from>
    <xdr:to>
      <xdr:col>7</xdr:col>
      <xdr:colOff>1055286</xdr:colOff>
      <xdr:row>222</xdr:row>
      <xdr:rowOff>175341</xdr:rowOff>
    </xdr:to>
    <xdr:graphicFrame macro="">
      <xdr:nvGraphicFramePr>
        <xdr:cNvPr id="7" name="Gráfico 6">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504825</xdr:colOff>
      <xdr:row>229</xdr:row>
      <xdr:rowOff>47624</xdr:rowOff>
    </xdr:from>
    <xdr:to>
      <xdr:col>7</xdr:col>
      <xdr:colOff>1052231</xdr:colOff>
      <xdr:row>240</xdr:row>
      <xdr:rowOff>11205</xdr:rowOff>
    </xdr:to>
    <xdr:graphicFrame macro="">
      <xdr:nvGraphicFramePr>
        <xdr:cNvPr id="8" name="Gráfico 7">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547406</xdr:colOff>
      <xdr:row>240</xdr:row>
      <xdr:rowOff>67797</xdr:rowOff>
    </xdr:from>
    <xdr:to>
      <xdr:col>7</xdr:col>
      <xdr:colOff>1038225</xdr:colOff>
      <xdr:row>250</xdr:row>
      <xdr:rowOff>132792</xdr:rowOff>
    </xdr:to>
    <xdr:graphicFrame macro="">
      <xdr:nvGraphicFramePr>
        <xdr:cNvPr id="9" name="Gráfico 8">
          <a:extLst>
            <a:ext uri="{FF2B5EF4-FFF2-40B4-BE49-F238E27FC236}">
              <a16:creationId xmlns:a16="http://schemas.microsoft.com/office/drawing/2014/main" id="{00000000-0008-0000-2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523875</xdr:colOff>
      <xdr:row>253</xdr:row>
      <xdr:rowOff>85724</xdr:rowOff>
    </xdr:from>
    <xdr:to>
      <xdr:col>7</xdr:col>
      <xdr:colOff>1071281</xdr:colOff>
      <xdr:row>265</xdr:row>
      <xdr:rowOff>156883</xdr:rowOff>
    </xdr:to>
    <xdr:graphicFrame macro="">
      <xdr:nvGraphicFramePr>
        <xdr:cNvPr id="10" name="Gráfico 9">
          <a:extLst>
            <a:ext uri="{FF2B5EF4-FFF2-40B4-BE49-F238E27FC236}">
              <a16:creationId xmlns:a16="http://schemas.microsoft.com/office/drawing/2014/main" id="{00000000-0008-0000-2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566456</xdr:colOff>
      <xdr:row>266</xdr:row>
      <xdr:rowOff>72281</xdr:rowOff>
    </xdr:from>
    <xdr:to>
      <xdr:col>7</xdr:col>
      <xdr:colOff>1057275</xdr:colOff>
      <xdr:row>278</xdr:row>
      <xdr:rowOff>137275</xdr:rowOff>
    </xdr:to>
    <xdr:graphicFrame macro="">
      <xdr:nvGraphicFramePr>
        <xdr:cNvPr id="11" name="Gráfico 10">
          <a:extLst>
            <a:ext uri="{FF2B5EF4-FFF2-40B4-BE49-F238E27FC236}">
              <a16:creationId xmlns:a16="http://schemas.microsoft.com/office/drawing/2014/main" id="{00000000-0008-0000-2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117661</xdr:colOff>
      <xdr:row>101</xdr:row>
      <xdr:rowOff>23532</xdr:rowOff>
    </xdr:from>
    <xdr:to>
      <xdr:col>4</xdr:col>
      <xdr:colOff>56029</xdr:colOff>
      <xdr:row>111</xdr:row>
      <xdr:rowOff>112059</xdr:rowOff>
    </xdr:to>
    <xdr:graphicFrame macro="">
      <xdr:nvGraphicFramePr>
        <xdr:cNvPr id="12" name="Gráfico 11">
          <a:extLst>
            <a:ext uri="{FF2B5EF4-FFF2-40B4-BE49-F238E27FC236}">
              <a16:creationId xmlns:a16="http://schemas.microsoft.com/office/drawing/2014/main" id="{00000000-0008-0000-2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481852</xdr:colOff>
      <xdr:row>101</xdr:row>
      <xdr:rowOff>44824</xdr:rowOff>
    </xdr:from>
    <xdr:to>
      <xdr:col>7</xdr:col>
      <xdr:colOff>907675</xdr:colOff>
      <xdr:row>111</xdr:row>
      <xdr:rowOff>133351</xdr:rowOff>
    </xdr:to>
    <xdr:graphicFrame macro="">
      <xdr:nvGraphicFramePr>
        <xdr:cNvPr id="13" name="Gráfico 12">
          <a:extLst>
            <a:ext uri="{FF2B5EF4-FFF2-40B4-BE49-F238E27FC236}">
              <a16:creationId xmlns:a16="http://schemas.microsoft.com/office/drawing/2014/main" id="{00000000-0008-0000-2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330573</xdr:colOff>
      <xdr:row>129</xdr:row>
      <xdr:rowOff>79558</xdr:rowOff>
    </xdr:from>
    <xdr:to>
      <xdr:col>7</xdr:col>
      <xdr:colOff>1221441</xdr:colOff>
      <xdr:row>145</xdr:row>
      <xdr:rowOff>90852</xdr:rowOff>
    </xdr:to>
    <xdr:graphicFrame macro="">
      <xdr:nvGraphicFramePr>
        <xdr:cNvPr id="14" name="Gráfico 13">
          <a:extLst>
            <a:ext uri="{FF2B5EF4-FFF2-40B4-BE49-F238E27FC236}">
              <a16:creationId xmlns:a16="http://schemas.microsoft.com/office/drawing/2014/main" id="{00000000-0008-0000-2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336175</xdr:colOff>
      <xdr:row>112</xdr:row>
      <xdr:rowOff>134469</xdr:rowOff>
    </xdr:from>
    <xdr:to>
      <xdr:col>7</xdr:col>
      <xdr:colOff>1232647</xdr:colOff>
      <xdr:row>128</xdr:row>
      <xdr:rowOff>145763</xdr:rowOff>
    </xdr:to>
    <xdr:graphicFrame macro="">
      <xdr:nvGraphicFramePr>
        <xdr:cNvPr id="15" name="Gráfico 14">
          <a:extLst>
            <a:ext uri="{FF2B5EF4-FFF2-40B4-BE49-F238E27FC236}">
              <a16:creationId xmlns:a16="http://schemas.microsoft.com/office/drawing/2014/main" id="{00000000-0008-0000-2400-00000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347382</xdr:colOff>
      <xdr:row>150</xdr:row>
      <xdr:rowOff>100857</xdr:rowOff>
    </xdr:from>
    <xdr:to>
      <xdr:col>7</xdr:col>
      <xdr:colOff>823632</xdr:colOff>
      <xdr:row>166</xdr:row>
      <xdr:rowOff>123268</xdr:rowOff>
    </xdr:to>
    <xdr:graphicFrame macro="">
      <xdr:nvGraphicFramePr>
        <xdr:cNvPr id="16" name="Gráfico 15">
          <a:extLst>
            <a:ext uri="{FF2B5EF4-FFF2-40B4-BE49-F238E27FC236}">
              <a16:creationId xmlns:a16="http://schemas.microsoft.com/office/drawing/2014/main" id="{00000000-0008-0000-24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358588</xdr:colOff>
      <xdr:row>167</xdr:row>
      <xdr:rowOff>89648</xdr:rowOff>
    </xdr:from>
    <xdr:to>
      <xdr:col>7</xdr:col>
      <xdr:colOff>834838</xdr:colOff>
      <xdr:row>182</xdr:row>
      <xdr:rowOff>100854</xdr:rowOff>
    </xdr:to>
    <xdr:graphicFrame macro="">
      <xdr:nvGraphicFramePr>
        <xdr:cNvPr id="17" name="Gráfico 16">
          <a:extLst>
            <a:ext uri="{FF2B5EF4-FFF2-40B4-BE49-F238E27FC236}">
              <a16:creationId xmlns:a16="http://schemas.microsoft.com/office/drawing/2014/main" id="{00000000-0008-0000-2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347382</xdr:colOff>
      <xdr:row>183</xdr:row>
      <xdr:rowOff>78444</xdr:rowOff>
    </xdr:from>
    <xdr:to>
      <xdr:col>7</xdr:col>
      <xdr:colOff>823632</xdr:colOff>
      <xdr:row>197</xdr:row>
      <xdr:rowOff>168091</xdr:rowOff>
    </xdr:to>
    <xdr:graphicFrame macro="">
      <xdr:nvGraphicFramePr>
        <xdr:cNvPr id="18" name="Gráfico 17">
          <a:extLst>
            <a:ext uri="{FF2B5EF4-FFF2-40B4-BE49-F238E27FC236}">
              <a16:creationId xmlns:a16="http://schemas.microsoft.com/office/drawing/2014/main" id="{00000000-0008-0000-2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179294</xdr:colOff>
      <xdr:row>284</xdr:row>
      <xdr:rowOff>67235</xdr:rowOff>
    </xdr:from>
    <xdr:to>
      <xdr:col>4</xdr:col>
      <xdr:colOff>627529</xdr:colOff>
      <xdr:row>302</xdr:row>
      <xdr:rowOff>67235</xdr:rowOff>
    </xdr:to>
    <xdr:graphicFrame macro="">
      <xdr:nvGraphicFramePr>
        <xdr:cNvPr id="19" name="Gráfico 18">
          <a:extLst>
            <a:ext uri="{FF2B5EF4-FFF2-40B4-BE49-F238E27FC236}">
              <a16:creationId xmlns:a16="http://schemas.microsoft.com/office/drawing/2014/main"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672353</xdr:colOff>
      <xdr:row>284</xdr:row>
      <xdr:rowOff>56029</xdr:rowOff>
    </xdr:from>
    <xdr:to>
      <xdr:col>7</xdr:col>
      <xdr:colOff>1288676</xdr:colOff>
      <xdr:row>302</xdr:row>
      <xdr:rowOff>134471</xdr:rowOff>
    </xdr:to>
    <xdr:graphicFrame macro="">
      <xdr:nvGraphicFramePr>
        <xdr:cNvPr id="20" name="Gráfico 19">
          <a:extLst>
            <a:ext uri="{FF2B5EF4-FFF2-40B4-BE49-F238E27FC236}">
              <a16:creationId xmlns:a16="http://schemas.microsoft.com/office/drawing/2014/main" id="{00000000-0008-0000-2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140074</xdr:colOff>
      <xdr:row>305</xdr:row>
      <xdr:rowOff>1121</xdr:rowOff>
    </xdr:from>
    <xdr:to>
      <xdr:col>12</xdr:col>
      <xdr:colOff>773207</xdr:colOff>
      <xdr:row>323</xdr:row>
      <xdr:rowOff>100853</xdr:rowOff>
    </xdr:to>
    <xdr:graphicFrame macro="">
      <xdr:nvGraphicFramePr>
        <xdr:cNvPr id="21" name="Gráfico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33618</xdr:colOff>
      <xdr:row>326</xdr:row>
      <xdr:rowOff>0</xdr:rowOff>
    </xdr:from>
    <xdr:to>
      <xdr:col>12</xdr:col>
      <xdr:colOff>762000</xdr:colOff>
      <xdr:row>345</xdr:row>
      <xdr:rowOff>99733</xdr:rowOff>
    </xdr:to>
    <xdr:graphicFrame macro="">
      <xdr:nvGraphicFramePr>
        <xdr:cNvPr id="22" name="Gráfico 21">
          <a:extLst>
            <a:ext uri="{FF2B5EF4-FFF2-40B4-BE49-F238E27FC236}">
              <a16:creationId xmlns:a16="http://schemas.microsoft.com/office/drawing/2014/main" id="{00000000-0008-0000-2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350</xdr:row>
      <xdr:rowOff>134470</xdr:rowOff>
    </xdr:from>
    <xdr:to>
      <xdr:col>4</xdr:col>
      <xdr:colOff>448235</xdr:colOff>
      <xdr:row>374</xdr:row>
      <xdr:rowOff>11205</xdr:rowOff>
    </xdr:to>
    <xdr:graphicFrame macro="">
      <xdr:nvGraphicFramePr>
        <xdr:cNvPr id="23" name="Gráfico 22">
          <a:extLst>
            <a:ext uri="{FF2B5EF4-FFF2-40B4-BE49-F238E27FC236}">
              <a16:creationId xmlns:a16="http://schemas.microsoft.com/office/drawing/2014/main" id="{00000000-0008-0000-2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493059</xdr:colOff>
      <xdr:row>350</xdr:row>
      <xdr:rowOff>123265</xdr:rowOff>
    </xdr:from>
    <xdr:to>
      <xdr:col>7</xdr:col>
      <xdr:colOff>1109382</xdr:colOff>
      <xdr:row>374</xdr:row>
      <xdr:rowOff>33618</xdr:rowOff>
    </xdr:to>
    <xdr:graphicFrame macro="">
      <xdr:nvGraphicFramePr>
        <xdr:cNvPr id="24" name="Gráfico 23">
          <a:extLst>
            <a:ext uri="{FF2B5EF4-FFF2-40B4-BE49-F238E27FC236}">
              <a16:creationId xmlns:a16="http://schemas.microsoft.com/office/drawing/2014/main" id="{00000000-0008-0000-2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515471</xdr:colOff>
      <xdr:row>378</xdr:row>
      <xdr:rowOff>11207</xdr:rowOff>
    </xdr:from>
    <xdr:to>
      <xdr:col>9</xdr:col>
      <xdr:colOff>806822</xdr:colOff>
      <xdr:row>400</xdr:row>
      <xdr:rowOff>78441</xdr:rowOff>
    </xdr:to>
    <xdr:graphicFrame macro="">
      <xdr:nvGraphicFramePr>
        <xdr:cNvPr id="25" name="Gráfico 24">
          <a:extLst>
            <a:ext uri="{FF2B5EF4-FFF2-40B4-BE49-F238E27FC236}">
              <a16:creationId xmlns:a16="http://schemas.microsoft.com/office/drawing/2014/main" id="{00000000-0008-0000-2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515471</xdr:colOff>
      <xdr:row>402</xdr:row>
      <xdr:rowOff>156884</xdr:rowOff>
    </xdr:from>
    <xdr:to>
      <xdr:col>7</xdr:col>
      <xdr:colOff>1030941</xdr:colOff>
      <xdr:row>425</xdr:row>
      <xdr:rowOff>100855</xdr:rowOff>
    </xdr:to>
    <xdr:graphicFrame macro="">
      <xdr:nvGraphicFramePr>
        <xdr:cNvPr id="26" name="Gráfico 25">
          <a:extLst>
            <a:ext uri="{FF2B5EF4-FFF2-40B4-BE49-F238E27FC236}">
              <a16:creationId xmlns:a16="http://schemas.microsoft.com/office/drawing/2014/main" id="{00000000-0008-0000-2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493058</xdr:colOff>
      <xdr:row>426</xdr:row>
      <xdr:rowOff>168089</xdr:rowOff>
    </xdr:from>
    <xdr:to>
      <xdr:col>7</xdr:col>
      <xdr:colOff>1120587</xdr:colOff>
      <xdr:row>449</xdr:row>
      <xdr:rowOff>89647</xdr:rowOff>
    </xdr:to>
    <xdr:graphicFrame macro="">
      <xdr:nvGraphicFramePr>
        <xdr:cNvPr id="27" name="Gráfico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739589</xdr:colOff>
      <xdr:row>24</xdr:row>
      <xdr:rowOff>134471</xdr:rowOff>
    </xdr:from>
    <xdr:to>
      <xdr:col>10</xdr:col>
      <xdr:colOff>0</xdr:colOff>
      <xdr:row>34</xdr:row>
      <xdr:rowOff>51955</xdr:rowOff>
    </xdr:to>
    <xdr:graphicFrame macro="">
      <xdr:nvGraphicFramePr>
        <xdr:cNvPr id="28" name="Gráfico 27">
          <a:extLst>
            <a:ext uri="{FF2B5EF4-FFF2-40B4-BE49-F238E27FC236}">
              <a16:creationId xmlns:a16="http://schemas.microsoft.com/office/drawing/2014/main" id="{00000000-0008-0000-2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103909</xdr:colOff>
      <xdr:row>35</xdr:row>
      <xdr:rowOff>17318</xdr:rowOff>
    </xdr:from>
    <xdr:to>
      <xdr:col>10</xdr:col>
      <xdr:colOff>51955</xdr:colOff>
      <xdr:row>46</xdr:row>
      <xdr:rowOff>56029</xdr:rowOff>
    </xdr:to>
    <xdr:graphicFrame macro="">
      <xdr:nvGraphicFramePr>
        <xdr:cNvPr id="29" name="Gráfico 28">
          <a:extLst>
            <a:ext uri="{FF2B5EF4-FFF2-40B4-BE49-F238E27FC236}">
              <a16:creationId xmlns:a16="http://schemas.microsoft.com/office/drawing/2014/main" id="{00000000-0008-0000-2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0</xdr:col>
      <xdr:colOff>0</xdr:colOff>
      <xdr:row>0</xdr:row>
      <xdr:rowOff>1</xdr:rowOff>
    </xdr:from>
    <xdr:to>
      <xdr:col>1</xdr:col>
      <xdr:colOff>67235</xdr:colOff>
      <xdr:row>2</xdr:row>
      <xdr:rowOff>200303</xdr:rowOff>
    </xdr:to>
    <xdr:pic>
      <xdr:nvPicPr>
        <xdr:cNvPr id="31" name="Imagen 30">
          <a:hlinkClick xmlns:r="http://schemas.openxmlformats.org/officeDocument/2006/relationships" r:id="rId29"/>
          <a:extLst>
            <a:ext uri="{FF2B5EF4-FFF2-40B4-BE49-F238E27FC236}">
              <a16:creationId xmlns:a16="http://schemas.microsoft.com/office/drawing/2014/main" id="{50FD2D6D-6E23-4B69-AB54-F18230F20BAD}"/>
            </a:ext>
          </a:extLst>
        </xdr:cNvPr>
        <xdr:cNvPicPr>
          <a:picLocks noChangeAspect="1"/>
        </xdr:cNvPicPr>
      </xdr:nvPicPr>
      <xdr:blipFill>
        <a:blip xmlns:r="http://schemas.openxmlformats.org/officeDocument/2006/relationships" r:embed="rId30"/>
        <a:stretch>
          <a:fillRect/>
        </a:stretch>
      </xdr:blipFill>
      <xdr:spPr>
        <a:xfrm>
          <a:off x="0" y="1"/>
          <a:ext cx="829235" cy="581302"/>
        </a:xfrm>
        <a:prstGeom prst="rect">
          <a:avLst/>
        </a:prstGeom>
      </xdr:spPr>
    </xdr:pic>
    <xdr:clientData/>
  </xdr:twoCellAnchor>
  <xdr:twoCellAnchor editAs="oneCell">
    <xdr:from>
      <xdr:col>10</xdr:col>
      <xdr:colOff>35018</xdr:colOff>
      <xdr:row>0</xdr:row>
      <xdr:rowOff>0</xdr:rowOff>
    </xdr:from>
    <xdr:to>
      <xdr:col>11</xdr:col>
      <xdr:colOff>11206</xdr:colOff>
      <xdr:row>3</xdr:row>
      <xdr:rowOff>6661</xdr:rowOff>
    </xdr:to>
    <xdr:pic>
      <xdr:nvPicPr>
        <xdr:cNvPr id="32" name="Imagen 31">
          <a:hlinkClick xmlns:r="http://schemas.openxmlformats.org/officeDocument/2006/relationships" r:id="rId31"/>
          <a:extLst>
            <a:ext uri="{FF2B5EF4-FFF2-40B4-BE49-F238E27FC236}">
              <a16:creationId xmlns:a16="http://schemas.microsoft.com/office/drawing/2014/main" id="{5C53A448-7173-4E0E-AA4F-EE2E99D0B22C}"/>
            </a:ext>
          </a:extLst>
        </xdr:cNvPr>
        <xdr:cNvPicPr>
          <a:picLocks noChangeAspect="1"/>
        </xdr:cNvPicPr>
      </xdr:nvPicPr>
      <xdr:blipFill>
        <a:blip xmlns:r="http://schemas.openxmlformats.org/officeDocument/2006/relationships" r:embed="rId32"/>
        <a:stretch>
          <a:fillRect/>
        </a:stretch>
      </xdr:blipFill>
      <xdr:spPr>
        <a:xfrm>
          <a:off x="10243577" y="0"/>
          <a:ext cx="839041" cy="5893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935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286719</xdr:colOff>
      <xdr:row>168</xdr:row>
      <xdr:rowOff>172516</xdr:rowOff>
    </xdr:from>
    <xdr:to>
      <xdr:col>7</xdr:col>
      <xdr:colOff>933450</xdr:colOff>
      <xdr:row>178</xdr:row>
      <xdr:rowOff>152400</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180</xdr:row>
      <xdr:rowOff>66675</xdr:rowOff>
    </xdr:from>
    <xdr:to>
      <xdr:col>7</xdr:col>
      <xdr:colOff>932481</xdr:colOff>
      <xdr:row>188</xdr:row>
      <xdr:rowOff>103709</xdr:rowOff>
    </xdr:to>
    <xdr:graphicFrame macro="">
      <xdr:nvGraphicFramePr>
        <xdr:cNvPr id="5" name="Gráfico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180975</xdr:colOff>
      <xdr:row>189</xdr:row>
      <xdr:rowOff>9525</xdr:rowOff>
    </xdr:from>
    <xdr:to>
      <xdr:col>7</xdr:col>
      <xdr:colOff>913431</xdr:colOff>
      <xdr:row>197</xdr:row>
      <xdr:rowOff>46559</xdr:rowOff>
    </xdr:to>
    <xdr:graphicFrame macro="">
      <xdr:nvGraphicFramePr>
        <xdr:cNvPr id="6" name="Gráfico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123825</xdr:colOff>
      <xdr:row>207</xdr:row>
      <xdr:rowOff>228600</xdr:rowOff>
    </xdr:from>
    <xdr:to>
      <xdr:col>7</xdr:col>
      <xdr:colOff>856281</xdr:colOff>
      <xdr:row>216</xdr:row>
      <xdr:rowOff>133872</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138112</xdr:colOff>
      <xdr:row>217</xdr:row>
      <xdr:rowOff>52388</xdr:rowOff>
    </xdr:from>
    <xdr:to>
      <xdr:col>7</xdr:col>
      <xdr:colOff>870568</xdr:colOff>
      <xdr:row>226</xdr:row>
      <xdr:rowOff>76722</xdr:rowOff>
    </xdr:to>
    <xdr:graphicFrame macro="">
      <xdr:nvGraphicFramePr>
        <xdr:cNvPr id="8" name="Gráfico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130175</xdr:colOff>
      <xdr:row>226</xdr:row>
      <xdr:rowOff>127000</xdr:rowOff>
    </xdr:from>
    <xdr:to>
      <xdr:col>7</xdr:col>
      <xdr:colOff>866775</xdr:colOff>
      <xdr:row>237</xdr:row>
      <xdr:rowOff>127000</xdr:rowOff>
    </xdr:to>
    <xdr:graphicFrame macro="">
      <xdr:nvGraphicFramePr>
        <xdr:cNvPr id="9" name="Gráfico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246</xdr:row>
      <xdr:rowOff>85725</xdr:rowOff>
    </xdr:from>
    <xdr:to>
      <xdr:col>7</xdr:col>
      <xdr:colOff>856281</xdr:colOff>
      <xdr:row>254</xdr:row>
      <xdr:rowOff>133872</xdr:rowOff>
    </xdr:to>
    <xdr:graphicFrame macro="">
      <xdr:nvGraphicFramePr>
        <xdr:cNvPr id="13" name="Gráfico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138112</xdr:colOff>
      <xdr:row>255</xdr:row>
      <xdr:rowOff>52388</xdr:rowOff>
    </xdr:from>
    <xdr:to>
      <xdr:col>7</xdr:col>
      <xdr:colOff>870568</xdr:colOff>
      <xdr:row>264</xdr:row>
      <xdr:rowOff>76722</xdr:rowOff>
    </xdr:to>
    <xdr:graphicFrame macro="">
      <xdr:nvGraphicFramePr>
        <xdr:cNvPr id="14" name="Gráfico 13">
          <a:extLst>
            <a:ext uri="{FF2B5EF4-FFF2-40B4-BE49-F238E27FC236}">
              <a16:creationId xmlns:a16="http://schemas.microsoft.com/office/drawing/2014/main" id="{00000000-0008-0000-2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130175</xdr:colOff>
      <xdr:row>264</xdr:row>
      <xdr:rowOff>127000</xdr:rowOff>
    </xdr:from>
    <xdr:to>
      <xdr:col>7</xdr:col>
      <xdr:colOff>866775</xdr:colOff>
      <xdr:row>275</xdr:row>
      <xdr:rowOff>127000</xdr:rowOff>
    </xdr:to>
    <xdr:graphicFrame macro="">
      <xdr:nvGraphicFramePr>
        <xdr:cNvPr id="15" name="Gráfico 14">
          <a:extLst>
            <a:ext uri="{FF2B5EF4-FFF2-40B4-BE49-F238E27FC236}">
              <a16:creationId xmlns:a16="http://schemas.microsoft.com/office/drawing/2014/main" id="{00000000-0008-0000-2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285750</xdr:colOff>
      <xdr:row>285</xdr:row>
      <xdr:rowOff>115888</xdr:rowOff>
    </xdr:from>
    <xdr:to>
      <xdr:col>7</xdr:col>
      <xdr:colOff>847725</xdr:colOff>
      <xdr:row>294</xdr:row>
      <xdr:rowOff>66675</xdr:rowOff>
    </xdr:to>
    <xdr:graphicFrame macro="">
      <xdr:nvGraphicFramePr>
        <xdr:cNvPr id="16" name="Gráfico 15">
          <a:extLst>
            <a:ext uri="{FF2B5EF4-FFF2-40B4-BE49-F238E27FC236}">
              <a16:creationId xmlns:a16="http://schemas.microsoft.com/office/drawing/2014/main" id="{00000000-0008-0000-2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138112</xdr:colOff>
      <xdr:row>295</xdr:row>
      <xdr:rowOff>52388</xdr:rowOff>
    </xdr:from>
    <xdr:to>
      <xdr:col>7</xdr:col>
      <xdr:colOff>870568</xdr:colOff>
      <xdr:row>304</xdr:row>
      <xdr:rowOff>76722</xdr:rowOff>
    </xdr:to>
    <xdr:graphicFrame macro="">
      <xdr:nvGraphicFramePr>
        <xdr:cNvPr id="17" name="Gráfico 16">
          <a:extLst>
            <a:ext uri="{FF2B5EF4-FFF2-40B4-BE49-F238E27FC236}">
              <a16:creationId xmlns:a16="http://schemas.microsoft.com/office/drawing/2014/main" id="{00000000-0008-0000-2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130175</xdr:colOff>
      <xdr:row>304</xdr:row>
      <xdr:rowOff>127000</xdr:rowOff>
    </xdr:from>
    <xdr:to>
      <xdr:col>7</xdr:col>
      <xdr:colOff>866775</xdr:colOff>
      <xdr:row>315</xdr:row>
      <xdr:rowOff>127000</xdr:rowOff>
    </xdr:to>
    <xdr:graphicFrame macro="">
      <xdr:nvGraphicFramePr>
        <xdr:cNvPr id="18" name="Gráfico 17">
          <a:extLst>
            <a:ext uri="{FF2B5EF4-FFF2-40B4-BE49-F238E27FC236}">
              <a16:creationId xmlns:a16="http://schemas.microsoft.com/office/drawing/2014/main" id="{00000000-0008-0000-2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153369</xdr:colOff>
      <xdr:row>93</xdr:row>
      <xdr:rowOff>114300</xdr:rowOff>
    </xdr:from>
    <xdr:to>
      <xdr:col>7</xdr:col>
      <xdr:colOff>942975</xdr:colOff>
      <xdr:row>105</xdr:row>
      <xdr:rowOff>0</xdr:rowOff>
    </xdr:to>
    <xdr:graphicFrame macro="">
      <xdr:nvGraphicFramePr>
        <xdr:cNvPr id="19" name="Gráfico 18">
          <a:extLst>
            <a:ext uri="{FF2B5EF4-FFF2-40B4-BE49-F238E27FC236}">
              <a16:creationId xmlns:a16="http://schemas.microsoft.com/office/drawing/2014/main" id="{00000000-0008-0000-2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200025</xdr:colOff>
      <xdr:row>105</xdr:row>
      <xdr:rowOff>66675</xdr:rowOff>
    </xdr:from>
    <xdr:to>
      <xdr:col>7</xdr:col>
      <xdr:colOff>932481</xdr:colOff>
      <xdr:row>113</xdr:row>
      <xdr:rowOff>103709</xdr:rowOff>
    </xdr:to>
    <xdr:graphicFrame macro="">
      <xdr:nvGraphicFramePr>
        <xdr:cNvPr id="20" name="Gráfico 19">
          <a:extLst>
            <a:ext uri="{FF2B5EF4-FFF2-40B4-BE49-F238E27FC236}">
              <a16:creationId xmlns:a16="http://schemas.microsoft.com/office/drawing/2014/main" id="{00000000-0008-0000-2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180975</xdr:colOff>
      <xdr:row>114</xdr:row>
      <xdr:rowOff>9526</xdr:rowOff>
    </xdr:from>
    <xdr:to>
      <xdr:col>7</xdr:col>
      <xdr:colOff>913431</xdr:colOff>
      <xdr:row>122</xdr:row>
      <xdr:rowOff>89647</xdr:rowOff>
    </xdr:to>
    <xdr:graphicFrame macro="">
      <xdr:nvGraphicFramePr>
        <xdr:cNvPr id="21" name="Gráfico 20">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285750</xdr:colOff>
      <xdr:row>363</xdr:row>
      <xdr:rowOff>115888</xdr:rowOff>
    </xdr:from>
    <xdr:to>
      <xdr:col>7</xdr:col>
      <xdr:colOff>847725</xdr:colOff>
      <xdr:row>372</xdr:row>
      <xdr:rowOff>47625</xdr:rowOff>
    </xdr:to>
    <xdr:graphicFrame macro="">
      <xdr:nvGraphicFramePr>
        <xdr:cNvPr id="22" name="Gráfico 21">
          <a:extLst>
            <a:ext uri="{FF2B5EF4-FFF2-40B4-BE49-F238E27FC236}">
              <a16:creationId xmlns:a16="http://schemas.microsoft.com/office/drawing/2014/main" id="{00000000-0008-0000-2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138112</xdr:colOff>
      <xdr:row>373</xdr:row>
      <xdr:rowOff>52388</xdr:rowOff>
    </xdr:from>
    <xdr:to>
      <xdr:col>7</xdr:col>
      <xdr:colOff>870568</xdr:colOff>
      <xdr:row>382</xdr:row>
      <xdr:rowOff>76722</xdr:rowOff>
    </xdr:to>
    <xdr:graphicFrame macro="">
      <xdr:nvGraphicFramePr>
        <xdr:cNvPr id="23" name="Gráfico 22">
          <a:extLst>
            <a:ext uri="{FF2B5EF4-FFF2-40B4-BE49-F238E27FC236}">
              <a16:creationId xmlns:a16="http://schemas.microsoft.com/office/drawing/2014/main" id="{00000000-0008-0000-2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130175</xdr:colOff>
      <xdr:row>382</xdr:row>
      <xdr:rowOff>127000</xdr:rowOff>
    </xdr:from>
    <xdr:to>
      <xdr:col>7</xdr:col>
      <xdr:colOff>866775</xdr:colOff>
      <xdr:row>393</xdr:row>
      <xdr:rowOff>127000</xdr:rowOff>
    </xdr:to>
    <xdr:graphicFrame macro="">
      <xdr:nvGraphicFramePr>
        <xdr:cNvPr id="24" name="Gráfico 23">
          <a:extLst>
            <a:ext uri="{FF2B5EF4-FFF2-40B4-BE49-F238E27FC236}">
              <a16:creationId xmlns:a16="http://schemas.microsoft.com/office/drawing/2014/main" id="{00000000-0008-0000-2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285750</xdr:colOff>
      <xdr:row>400</xdr:row>
      <xdr:rowOff>115888</xdr:rowOff>
    </xdr:from>
    <xdr:to>
      <xdr:col>7</xdr:col>
      <xdr:colOff>847725</xdr:colOff>
      <xdr:row>409</xdr:row>
      <xdr:rowOff>47625</xdr:rowOff>
    </xdr:to>
    <xdr:graphicFrame macro="">
      <xdr:nvGraphicFramePr>
        <xdr:cNvPr id="25" name="Gráfico 24">
          <a:extLst>
            <a:ext uri="{FF2B5EF4-FFF2-40B4-BE49-F238E27FC236}">
              <a16:creationId xmlns:a16="http://schemas.microsoft.com/office/drawing/2014/main" id="{00000000-0008-0000-2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138112</xdr:colOff>
      <xdr:row>410</xdr:row>
      <xdr:rowOff>52388</xdr:rowOff>
    </xdr:from>
    <xdr:to>
      <xdr:col>7</xdr:col>
      <xdr:colOff>870568</xdr:colOff>
      <xdr:row>419</xdr:row>
      <xdr:rowOff>76722</xdr:rowOff>
    </xdr:to>
    <xdr:graphicFrame macro="">
      <xdr:nvGraphicFramePr>
        <xdr:cNvPr id="26" name="Gráfico 25">
          <a:extLst>
            <a:ext uri="{FF2B5EF4-FFF2-40B4-BE49-F238E27FC236}">
              <a16:creationId xmlns:a16="http://schemas.microsoft.com/office/drawing/2014/main" id="{00000000-0008-0000-2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130175</xdr:colOff>
      <xdr:row>419</xdr:row>
      <xdr:rowOff>127000</xdr:rowOff>
    </xdr:from>
    <xdr:to>
      <xdr:col>7</xdr:col>
      <xdr:colOff>866775</xdr:colOff>
      <xdr:row>430</xdr:row>
      <xdr:rowOff>127000</xdr:rowOff>
    </xdr:to>
    <xdr:graphicFrame macro="">
      <xdr:nvGraphicFramePr>
        <xdr:cNvPr id="27" name="Gráfico 26">
          <a:extLst>
            <a:ext uri="{FF2B5EF4-FFF2-40B4-BE49-F238E27FC236}">
              <a16:creationId xmlns:a16="http://schemas.microsoft.com/office/drawing/2014/main" id="{00000000-0008-0000-2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208685</xdr:colOff>
      <xdr:row>5</xdr:row>
      <xdr:rowOff>76200</xdr:rowOff>
    </xdr:from>
    <xdr:to>
      <xdr:col>7</xdr:col>
      <xdr:colOff>355023</xdr:colOff>
      <xdr:row>14</xdr:row>
      <xdr:rowOff>86591</xdr:rowOff>
    </xdr:to>
    <xdr:graphicFrame macro="">
      <xdr:nvGraphicFramePr>
        <xdr:cNvPr id="29" name="Gráfico 28">
          <a:extLst>
            <a:ext uri="{FF2B5EF4-FFF2-40B4-BE49-F238E27FC236}">
              <a16:creationId xmlns:a16="http://schemas.microsoft.com/office/drawing/2014/main" id="{00000000-0008-0000-2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285750</xdr:colOff>
      <xdr:row>585</xdr:row>
      <xdr:rowOff>115888</xdr:rowOff>
    </xdr:from>
    <xdr:to>
      <xdr:col>7</xdr:col>
      <xdr:colOff>847725</xdr:colOff>
      <xdr:row>594</xdr:row>
      <xdr:rowOff>47625</xdr:rowOff>
    </xdr:to>
    <xdr:graphicFrame macro="">
      <xdr:nvGraphicFramePr>
        <xdr:cNvPr id="30" name="Gráfico 29">
          <a:extLst>
            <a:ext uri="{FF2B5EF4-FFF2-40B4-BE49-F238E27FC236}">
              <a16:creationId xmlns:a16="http://schemas.microsoft.com/office/drawing/2014/main" id="{00000000-0008-0000-2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138112</xdr:colOff>
      <xdr:row>595</xdr:row>
      <xdr:rowOff>52388</xdr:rowOff>
    </xdr:from>
    <xdr:to>
      <xdr:col>7</xdr:col>
      <xdr:colOff>870568</xdr:colOff>
      <xdr:row>604</xdr:row>
      <xdr:rowOff>76722</xdr:rowOff>
    </xdr:to>
    <xdr:graphicFrame macro="">
      <xdr:nvGraphicFramePr>
        <xdr:cNvPr id="31" name="Gráfico 30">
          <a:extLst>
            <a:ext uri="{FF2B5EF4-FFF2-40B4-BE49-F238E27FC236}">
              <a16:creationId xmlns:a16="http://schemas.microsoft.com/office/drawing/2014/main" id="{00000000-0008-0000-2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130175</xdr:colOff>
      <xdr:row>604</xdr:row>
      <xdr:rowOff>127000</xdr:rowOff>
    </xdr:from>
    <xdr:to>
      <xdr:col>7</xdr:col>
      <xdr:colOff>866775</xdr:colOff>
      <xdr:row>615</xdr:row>
      <xdr:rowOff>127000</xdr:rowOff>
    </xdr:to>
    <xdr:graphicFrame macro="">
      <xdr:nvGraphicFramePr>
        <xdr:cNvPr id="32" name="Gráfico 31">
          <a:extLst>
            <a:ext uri="{FF2B5EF4-FFF2-40B4-BE49-F238E27FC236}">
              <a16:creationId xmlns:a16="http://schemas.microsoft.com/office/drawing/2014/main" id="{00000000-0008-0000-2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285750</xdr:colOff>
      <xdr:row>325</xdr:row>
      <xdr:rowOff>115888</xdr:rowOff>
    </xdr:from>
    <xdr:to>
      <xdr:col>7</xdr:col>
      <xdr:colOff>847725</xdr:colOff>
      <xdr:row>334</xdr:row>
      <xdr:rowOff>66675</xdr:rowOff>
    </xdr:to>
    <xdr:graphicFrame macro="">
      <xdr:nvGraphicFramePr>
        <xdr:cNvPr id="33" name="Gráfico 32">
          <a:extLst>
            <a:ext uri="{FF2B5EF4-FFF2-40B4-BE49-F238E27FC236}">
              <a16:creationId xmlns:a16="http://schemas.microsoft.com/office/drawing/2014/main" id="{00000000-0008-0000-2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138112</xdr:colOff>
      <xdr:row>335</xdr:row>
      <xdr:rowOff>52388</xdr:rowOff>
    </xdr:from>
    <xdr:to>
      <xdr:col>7</xdr:col>
      <xdr:colOff>870568</xdr:colOff>
      <xdr:row>344</xdr:row>
      <xdr:rowOff>76722</xdr:rowOff>
    </xdr:to>
    <xdr:graphicFrame macro="">
      <xdr:nvGraphicFramePr>
        <xdr:cNvPr id="34" name="Gráfico 33">
          <a:extLst>
            <a:ext uri="{FF2B5EF4-FFF2-40B4-BE49-F238E27FC236}">
              <a16:creationId xmlns:a16="http://schemas.microsoft.com/office/drawing/2014/main" id="{00000000-0008-0000-2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130175</xdr:colOff>
      <xdr:row>344</xdr:row>
      <xdr:rowOff>127000</xdr:rowOff>
    </xdr:from>
    <xdr:to>
      <xdr:col>7</xdr:col>
      <xdr:colOff>866775</xdr:colOff>
      <xdr:row>355</xdr:row>
      <xdr:rowOff>127000</xdr:rowOff>
    </xdr:to>
    <xdr:graphicFrame macro="">
      <xdr:nvGraphicFramePr>
        <xdr:cNvPr id="35" name="Gráfico 34">
          <a:extLst>
            <a:ext uri="{FF2B5EF4-FFF2-40B4-BE49-F238E27FC236}">
              <a16:creationId xmlns:a16="http://schemas.microsoft.com/office/drawing/2014/main" id="{00000000-0008-0000-2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285750</xdr:colOff>
      <xdr:row>436</xdr:row>
      <xdr:rowOff>115888</xdr:rowOff>
    </xdr:from>
    <xdr:to>
      <xdr:col>7</xdr:col>
      <xdr:colOff>847725</xdr:colOff>
      <xdr:row>445</xdr:row>
      <xdr:rowOff>47625</xdr:rowOff>
    </xdr:to>
    <xdr:graphicFrame macro="">
      <xdr:nvGraphicFramePr>
        <xdr:cNvPr id="36" name="Gráfico 35">
          <a:extLst>
            <a:ext uri="{FF2B5EF4-FFF2-40B4-BE49-F238E27FC236}">
              <a16:creationId xmlns:a16="http://schemas.microsoft.com/office/drawing/2014/main" id="{00000000-0008-0000-2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138112</xdr:colOff>
      <xdr:row>446</xdr:row>
      <xdr:rowOff>52388</xdr:rowOff>
    </xdr:from>
    <xdr:to>
      <xdr:col>7</xdr:col>
      <xdr:colOff>870568</xdr:colOff>
      <xdr:row>455</xdr:row>
      <xdr:rowOff>76722</xdr:rowOff>
    </xdr:to>
    <xdr:graphicFrame macro="">
      <xdr:nvGraphicFramePr>
        <xdr:cNvPr id="37" name="Gráfico 36">
          <a:extLst>
            <a:ext uri="{FF2B5EF4-FFF2-40B4-BE49-F238E27FC236}">
              <a16:creationId xmlns:a16="http://schemas.microsoft.com/office/drawing/2014/main" id="{00000000-0008-0000-2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130175</xdr:colOff>
      <xdr:row>455</xdr:row>
      <xdr:rowOff>127000</xdr:rowOff>
    </xdr:from>
    <xdr:to>
      <xdr:col>7</xdr:col>
      <xdr:colOff>866775</xdr:colOff>
      <xdr:row>466</xdr:row>
      <xdr:rowOff>127000</xdr:rowOff>
    </xdr:to>
    <xdr:graphicFrame macro="">
      <xdr:nvGraphicFramePr>
        <xdr:cNvPr id="38" name="Gráfico 37">
          <a:extLst>
            <a:ext uri="{FF2B5EF4-FFF2-40B4-BE49-F238E27FC236}">
              <a16:creationId xmlns:a16="http://schemas.microsoft.com/office/drawing/2014/main" id="{00000000-0008-0000-2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285750</xdr:colOff>
      <xdr:row>473</xdr:row>
      <xdr:rowOff>115888</xdr:rowOff>
    </xdr:from>
    <xdr:to>
      <xdr:col>7</xdr:col>
      <xdr:colOff>847725</xdr:colOff>
      <xdr:row>482</xdr:row>
      <xdr:rowOff>47625</xdr:rowOff>
    </xdr:to>
    <xdr:graphicFrame macro="">
      <xdr:nvGraphicFramePr>
        <xdr:cNvPr id="39" name="Gráfico 38">
          <a:extLst>
            <a:ext uri="{FF2B5EF4-FFF2-40B4-BE49-F238E27FC236}">
              <a16:creationId xmlns:a16="http://schemas.microsoft.com/office/drawing/2014/main" id="{00000000-0008-0000-2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138112</xdr:colOff>
      <xdr:row>483</xdr:row>
      <xdr:rowOff>52388</xdr:rowOff>
    </xdr:from>
    <xdr:to>
      <xdr:col>7</xdr:col>
      <xdr:colOff>870568</xdr:colOff>
      <xdr:row>492</xdr:row>
      <xdr:rowOff>76722</xdr:rowOff>
    </xdr:to>
    <xdr:graphicFrame macro="">
      <xdr:nvGraphicFramePr>
        <xdr:cNvPr id="40" name="Gráfico 39">
          <a:extLst>
            <a:ext uri="{FF2B5EF4-FFF2-40B4-BE49-F238E27FC236}">
              <a16:creationId xmlns:a16="http://schemas.microsoft.com/office/drawing/2014/main" id="{00000000-0008-0000-2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130175</xdr:colOff>
      <xdr:row>492</xdr:row>
      <xdr:rowOff>127000</xdr:rowOff>
    </xdr:from>
    <xdr:to>
      <xdr:col>7</xdr:col>
      <xdr:colOff>866775</xdr:colOff>
      <xdr:row>503</xdr:row>
      <xdr:rowOff>127000</xdr:rowOff>
    </xdr:to>
    <xdr:graphicFrame macro="">
      <xdr:nvGraphicFramePr>
        <xdr:cNvPr id="41" name="Gráfico 40">
          <a:extLst>
            <a:ext uri="{FF2B5EF4-FFF2-40B4-BE49-F238E27FC236}">
              <a16:creationId xmlns:a16="http://schemas.microsoft.com/office/drawing/2014/main" id="{00000000-0008-0000-2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285750</xdr:colOff>
      <xdr:row>510</xdr:row>
      <xdr:rowOff>115888</xdr:rowOff>
    </xdr:from>
    <xdr:to>
      <xdr:col>7</xdr:col>
      <xdr:colOff>847725</xdr:colOff>
      <xdr:row>519</xdr:row>
      <xdr:rowOff>47625</xdr:rowOff>
    </xdr:to>
    <xdr:graphicFrame macro="">
      <xdr:nvGraphicFramePr>
        <xdr:cNvPr id="42" name="Gráfico 41">
          <a:extLst>
            <a:ext uri="{FF2B5EF4-FFF2-40B4-BE49-F238E27FC236}">
              <a16:creationId xmlns:a16="http://schemas.microsoft.com/office/drawing/2014/main" id="{00000000-0008-0000-2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138112</xdr:colOff>
      <xdr:row>520</xdr:row>
      <xdr:rowOff>52388</xdr:rowOff>
    </xdr:from>
    <xdr:to>
      <xdr:col>7</xdr:col>
      <xdr:colOff>870568</xdr:colOff>
      <xdr:row>529</xdr:row>
      <xdr:rowOff>76722</xdr:rowOff>
    </xdr:to>
    <xdr:graphicFrame macro="">
      <xdr:nvGraphicFramePr>
        <xdr:cNvPr id="43" name="Gráfico 42">
          <a:extLst>
            <a:ext uri="{FF2B5EF4-FFF2-40B4-BE49-F238E27FC236}">
              <a16:creationId xmlns:a16="http://schemas.microsoft.com/office/drawing/2014/main" id="{00000000-0008-0000-2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130175</xdr:colOff>
      <xdr:row>529</xdr:row>
      <xdr:rowOff>127000</xdr:rowOff>
    </xdr:from>
    <xdr:to>
      <xdr:col>7</xdr:col>
      <xdr:colOff>866775</xdr:colOff>
      <xdr:row>540</xdr:row>
      <xdr:rowOff>127000</xdr:rowOff>
    </xdr:to>
    <xdr:graphicFrame macro="">
      <xdr:nvGraphicFramePr>
        <xdr:cNvPr id="44" name="Gráfico 43">
          <a:extLst>
            <a:ext uri="{FF2B5EF4-FFF2-40B4-BE49-F238E27FC236}">
              <a16:creationId xmlns:a16="http://schemas.microsoft.com/office/drawing/2014/main" id="{00000000-0008-0000-2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285750</xdr:colOff>
      <xdr:row>547</xdr:row>
      <xdr:rowOff>115888</xdr:rowOff>
    </xdr:from>
    <xdr:to>
      <xdr:col>7</xdr:col>
      <xdr:colOff>847725</xdr:colOff>
      <xdr:row>556</xdr:row>
      <xdr:rowOff>47625</xdr:rowOff>
    </xdr:to>
    <xdr:graphicFrame macro="">
      <xdr:nvGraphicFramePr>
        <xdr:cNvPr id="45" name="Gráfico 44">
          <a:extLst>
            <a:ext uri="{FF2B5EF4-FFF2-40B4-BE49-F238E27FC236}">
              <a16:creationId xmlns:a16="http://schemas.microsoft.com/office/drawing/2014/main" id="{00000000-0008-0000-2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138112</xdr:colOff>
      <xdr:row>557</xdr:row>
      <xdr:rowOff>52388</xdr:rowOff>
    </xdr:from>
    <xdr:to>
      <xdr:col>7</xdr:col>
      <xdr:colOff>870568</xdr:colOff>
      <xdr:row>566</xdr:row>
      <xdr:rowOff>76722</xdr:rowOff>
    </xdr:to>
    <xdr:graphicFrame macro="">
      <xdr:nvGraphicFramePr>
        <xdr:cNvPr id="46" name="Gráfico 45">
          <a:extLst>
            <a:ext uri="{FF2B5EF4-FFF2-40B4-BE49-F238E27FC236}">
              <a16:creationId xmlns:a16="http://schemas.microsoft.com/office/drawing/2014/main" id="{00000000-0008-0000-2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130175</xdr:colOff>
      <xdr:row>566</xdr:row>
      <xdr:rowOff>127000</xdr:rowOff>
    </xdr:from>
    <xdr:to>
      <xdr:col>7</xdr:col>
      <xdr:colOff>866775</xdr:colOff>
      <xdr:row>577</xdr:row>
      <xdr:rowOff>127000</xdr:rowOff>
    </xdr:to>
    <xdr:graphicFrame macro="">
      <xdr:nvGraphicFramePr>
        <xdr:cNvPr id="47" name="Gráfico 46">
          <a:extLst>
            <a:ext uri="{FF2B5EF4-FFF2-40B4-BE49-F238E27FC236}">
              <a16:creationId xmlns:a16="http://schemas.microsoft.com/office/drawing/2014/main" id="{00000000-0008-0000-2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208685</xdr:colOff>
      <xdr:row>18</xdr:row>
      <xdr:rowOff>76200</xdr:rowOff>
    </xdr:from>
    <xdr:to>
      <xdr:col>7</xdr:col>
      <xdr:colOff>355023</xdr:colOff>
      <xdr:row>27</xdr:row>
      <xdr:rowOff>86591</xdr:rowOff>
    </xdr:to>
    <xdr:graphicFrame macro="">
      <xdr:nvGraphicFramePr>
        <xdr:cNvPr id="49" name="Gráfico 48">
          <a:extLst>
            <a:ext uri="{FF2B5EF4-FFF2-40B4-BE49-F238E27FC236}">
              <a16:creationId xmlns:a16="http://schemas.microsoft.com/office/drawing/2014/main" id="{00000000-0008-0000-2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208685</xdr:colOff>
      <xdr:row>31</xdr:row>
      <xdr:rowOff>76200</xdr:rowOff>
    </xdr:from>
    <xdr:to>
      <xdr:col>7</xdr:col>
      <xdr:colOff>355023</xdr:colOff>
      <xdr:row>40</xdr:row>
      <xdr:rowOff>86591</xdr:rowOff>
    </xdr:to>
    <xdr:graphicFrame macro="">
      <xdr:nvGraphicFramePr>
        <xdr:cNvPr id="50" name="Gráfico 49">
          <a:extLst>
            <a:ext uri="{FF2B5EF4-FFF2-40B4-BE49-F238E27FC236}">
              <a16:creationId xmlns:a16="http://schemas.microsoft.com/office/drawing/2014/main" id="{00000000-0008-0000-2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208685</xdr:colOff>
      <xdr:row>44</xdr:row>
      <xdr:rowOff>76200</xdr:rowOff>
    </xdr:from>
    <xdr:to>
      <xdr:col>7</xdr:col>
      <xdr:colOff>355023</xdr:colOff>
      <xdr:row>53</xdr:row>
      <xdr:rowOff>86591</xdr:rowOff>
    </xdr:to>
    <xdr:graphicFrame macro="">
      <xdr:nvGraphicFramePr>
        <xdr:cNvPr id="51" name="Gráfico 50">
          <a:extLst>
            <a:ext uri="{FF2B5EF4-FFF2-40B4-BE49-F238E27FC236}">
              <a16:creationId xmlns:a16="http://schemas.microsoft.com/office/drawing/2014/main" id="{00000000-0008-0000-2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208685</xdr:colOff>
      <xdr:row>55</xdr:row>
      <xdr:rowOff>76200</xdr:rowOff>
    </xdr:from>
    <xdr:to>
      <xdr:col>7</xdr:col>
      <xdr:colOff>355023</xdr:colOff>
      <xdr:row>64</xdr:row>
      <xdr:rowOff>86591</xdr:rowOff>
    </xdr:to>
    <xdr:graphicFrame macro="">
      <xdr:nvGraphicFramePr>
        <xdr:cNvPr id="52" name="Gráfico 51">
          <a:extLst>
            <a:ext uri="{FF2B5EF4-FFF2-40B4-BE49-F238E27FC236}">
              <a16:creationId xmlns:a16="http://schemas.microsoft.com/office/drawing/2014/main" id="{00000000-0008-0000-2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208685</xdr:colOff>
      <xdr:row>68</xdr:row>
      <xdr:rowOff>76200</xdr:rowOff>
    </xdr:from>
    <xdr:to>
      <xdr:col>7</xdr:col>
      <xdr:colOff>355023</xdr:colOff>
      <xdr:row>77</xdr:row>
      <xdr:rowOff>86591</xdr:rowOff>
    </xdr:to>
    <xdr:graphicFrame macro="">
      <xdr:nvGraphicFramePr>
        <xdr:cNvPr id="53" name="Gráfico 52">
          <a:extLst>
            <a:ext uri="{FF2B5EF4-FFF2-40B4-BE49-F238E27FC236}">
              <a16:creationId xmlns:a16="http://schemas.microsoft.com/office/drawing/2014/main" id="{00000000-0008-0000-2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286719</xdr:colOff>
      <xdr:row>129</xdr:row>
      <xdr:rowOff>172516</xdr:rowOff>
    </xdr:from>
    <xdr:to>
      <xdr:col>7</xdr:col>
      <xdr:colOff>933450</xdr:colOff>
      <xdr:row>139</xdr:row>
      <xdr:rowOff>152400</xdr:rowOff>
    </xdr:to>
    <xdr:graphicFrame macro="">
      <xdr:nvGraphicFramePr>
        <xdr:cNvPr id="54" name="Gráfico 53">
          <a:extLst>
            <a:ext uri="{FF2B5EF4-FFF2-40B4-BE49-F238E27FC236}">
              <a16:creationId xmlns:a16="http://schemas.microsoft.com/office/drawing/2014/main" id="{00000000-0008-0000-2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291354</xdr:colOff>
      <xdr:row>139</xdr:row>
      <xdr:rowOff>201706</xdr:rowOff>
    </xdr:from>
    <xdr:to>
      <xdr:col>7</xdr:col>
      <xdr:colOff>938085</xdr:colOff>
      <xdr:row>149</xdr:row>
      <xdr:rowOff>159179</xdr:rowOff>
    </xdr:to>
    <xdr:graphicFrame macro="">
      <xdr:nvGraphicFramePr>
        <xdr:cNvPr id="57" name="Gráfico 56">
          <a:extLst>
            <a:ext uri="{FF2B5EF4-FFF2-40B4-BE49-F238E27FC236}">
              <a16:creationId xmlns:a16="http://schemas.microsoft.com/office/drawing/2014/main" id="{00000000-0008-0000-2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291353</xdr:colOff>
      <xdr:row>150</xdr:row>
      <xdr:rowOff>22412</xdr:rowOff>
    </xdr:from>
    <xdr:to>
      <xdr:col>7</xdr:col>
      <xdr:colOff>938084</xdr:colOff>
      <xdr:row>159</xdr:row>
      <xdr:rowOff>33618</xdr:rowOff>
    </xdr:to>
    <xdr:graphicFrame macro="">
      <xdr:nvGraphicFramePr>
        <xdr:cNvPr id="58" name="Gráfico 57">
          <a:extLst>
            <a:ext uri="{FF2B5EF4-FFF2-40B4-BE49-F238E27FC236}">
              <a16:creationId xmlns:a16="http://schemas.microsoft.com/office/drawing/2014/main" id="{00000000-0008-0000-2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0</xdr:col>
      <xdr:colOff>784412</xdr:colOff>
      <xdr:row>0</xdr:row>
      <xdr:rowOff>0</xdr:rowOff>
    </xdr:from>
    <xdr:to>
      <xdr:col>8</xdr:col>
      <xdr:colOff>166968</xdr:colOff>
      <xdr:row>1</xdr:row>
      <xdr:rowOff>14568</xdr:rowOff>
    </xdr:to>
    <xdr:pic>
      <xdr:nvPicPr>
        <xdr:cNvPr id="55" name="Imagen 54">
          <a:extLst>
            <a:ext uri="{FF2B5EF4-FFF2-40B4-BE49-F238E27FC236}">
              <a16:creationId xmlns:a16="http://schemas.microsoft.com/office/drawing/2014/main" id="{00000000-0008-0000-2500-000037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84412"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619</xdr:row>
      <xdr:rowOff>188632</xdr:rowOff>
    </xdr:from>
    <xdr:to>
      <xdr:col>7</xdr:col>
      <xdr:colOff>1119187</xdr:colOff>
      <xdr:row>624</xdr:row>
      <xdr:rowOff>6249</xdr:rowOff>
    </xdr:to>
    <xdr:pic>
      <xdr:nvPicPr>
        <xdr:cNvPr id="56" name="Imagen 19">
          <a:extLst>
            <a:ext uri="{FF2B5EF4-FFF2-40B4-BE49-F238E27FC236}">
              <a16:creationId xmlns:a16="http://schemas.microsoft.com/office/drawing/2014/main" id="{00000000-0008-0000-2500-00003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0" y="147873757"/>
          <a:ext cx="7310437" cy="88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44824</xdr:rowOff>
    </xdr:from>
    <xdr:to>
      <xdr:col>0</xdr:col>
      <xdr:colOff>717176</xdr:colOff>
      <xdr:row>1</xdr:row>
      <xdr:rowOff>9690</xdr:rowOff>
    </xdr:to>
    <xdr:pic>
      <xdr:nvPicPr>
        <xdr:cNvPr id="59" name="Imagen 58">
          <a:hlinkClick xmlns:r="http://schemas.openxmlformats.org/officeDocument/2006/relationships" r:id="rId52"/>
          <a:extLst>
            <a:ext uri="{FF2B5EF4-FFF2-40B4-BE49-F238E27FC236}">
              <a16:creationId xmlns:a16="http://schemas.microsoft.com/office/drawing/2014/main" id="{29D9AB2A-1F13-42DF-8FF4-397828D1BE6F}"/>
            </a:ext>
          </a:extLst>
        </xdr:cNvPr>
        <xdr:cNvPicPr>
          <a:picLocks noChangeAspect="1"/>
        </xdr:cNvPicPr>
      </xdr:nvPicPr>
      <xdr:blipFill>
        <a:blip xmlns:r="http://schemas.openxmlformats.org/officeDocument/2006/relationships" r:embed="rId53"/>
        <a:stretch>
          <a:fillRect/>
        </a:stretch>
      </xdr:blipFill>
      <xdr:spPr>
        <a:xfrm>
          <a:off x="0" y="44824"/>
          <a:ext cx="717176" cy="502748"/>
        </a:xfrm>
        <a:prstGeom prst="rect">
          <a:avLst/>
        </a:prstGeom>
      </xdr:spPr>
    </xdr:pic>
    <xdr:clientData/>
  </xdr:twoCellAnchor>
  <xdr:twoCellAnchor editAs="oneCell">
    <xdr:from>
      <xdr:col>8</xdr:col>
      <xdr:colOff>23811</xdr:colOff>
      <xdr:row>0</xdr:row>
      <xdr:rowOff>0</xdr:rowOff>
    </xdr:from>
    <xdr:to>
      <xdr:col>9</xdr:col>
      <xdr:colOff>74937</xdr:colOff>
      <xdr:row>1</xdr:row>
      <xdr:rowOff>111995</xdr:rowOff>
    </xdr:to>
    <xdr:pic>
      <xdr:nvPicPr>
        <xdr:cNvPr id="60" name="Imagen 59">
          <a:hlinkClick xmlns:r="http://schemas.openxmlformats.org/officeDocument/2006/relationships" r:id="rId54"/>
          <a:extLst>
            <a:ext uri="{FF2B5EF4-FFF2-40B4-BE49-F238E27FC236}">
              <a16:creationId xmlns:a16="http://schemas.microsoft.com/office/drawing/2014/main" id="{EB8655E7-F45C-4AD0-91AC-FF016693390F}"/>
            </a:ext>
          </a:extLst>
        </xdr:cNvPr>
        <xdr:cNvPicPr>
          <a:picLocks noChangeAspect="1"/>
        </xdr:cNvPicPr>
      </xdr:nvPicPr>
      <xdr:blipFill>
        <a:blip xmlns:r="http://schemas.openxmlformats.org/officeDocument/2006/relationships" r:embed="rId55"/>
        <a:stretch>
          <a:fillRect/>
        </a:stretch>
      </xdr:blipFill>
      <xdr:spPr>
        <a:xfrm>
          <a:off x="7442105" y="0"/>
          <a:ext cx="925185" cy="64987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201706</xdr:colOff>
      <xdr:row>0</xdr:row>
      <xdr:rowOff>0</xdr:rowOff>
    </xdr:from>
    <xdr:to>
      <xdr:col>11</xdr:col>
      <xdr:colOff>508704</xdr:colOff>
      <xdr:row>3</xdr:row>
      <xdr:rowOff>24178</xdr:rowOff>
    </xdr:to>
    <xdr:pic>
      <xdr:nvPicPr>
        <xdr:cNvPr id="2" name="Imagen 1">
          <a:extLst>
            <a:ext uri="{FF2B5EF4-FFF2-40B4-BE49-F238E27FC236}">
              <a16:creationId xmlns:a16="http://schemas.microsoft.com/office/drawing/2014/main" id="{1AFA0D44-8D71-4BDA-9971-7E026CAED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706" y="0"/>
          <a:ext cx="8307998" cy="595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309</xdr:row>
      <xdr:rowOff>44824</xdr:rowOff>
    </xdr:from>
    <xdr:to>
      <xdr:col>12</xdr:col>
      <xdr:colOff>569251</xdr:colOff>
      <xdr:row>317</xdr:row>
      <xdr:rowOff>58431</xdr:rowOff>
    </xdr:to>
    <xdr:pic>
      <xdr:nvPicPr>
        <xdr:cNvPr id="3" name="Imagen 19">
          <a:extLst>
            <a:ext uri="{FF2B5EF4-FFF2-40B4-BE49-F238E27FC236}">
              <a16:creationId xmlns:a16="http://schemas.microsoft.com/office/drawing/2014/main" id="{5C40A394-8D78-41DA-A37D-7F68920727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63938524"/>
          <a:ext cx="9332251" cy="1537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xdr:row>
      <xdr:rowOff>33616</xdr:rowOff>
    </xdr:from>
    <xdr:to>
      <xdr:col>6</xdr:col>
      <xdr:colOff>291353</xdr:colOff>
      <xdr:row>46</xdr:row>
      <xdr:rowOff>89647</xdr:rowOff>
    </xdr:to>
    <xdr:graphicFrame macro="">
      <xdr:nvGraphicFramePr>
        <xdr:cNvPr id="4" name="Gráfico 3">
          <a:extLst>
            <a:ext uri="{FF2B5EF4-FFF2-40B4-BE49-F238E27FC236}">
              <a16:creationId xmlns:a16="http://schemas.microsoft.com/office/drawing/2014/main" id="{5696F7DA-1A8C-4C75-9126-9D8F1D070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308161</xdr:colOff>
      <xdr:row>33</xdr:row>
      <xdr:rowOff>23532</xdr:rowOff>
    </xdr:from>
    <xdr:to>
      <xdr:col>11</xdr:col>
      <xdr:colOff>571500</xdr:colOff>
      <xdr:row>45</xdr:row>
      <xdr:rowOff>100853</xdr:rowOff>
    </xdr:to>
    <xdr:graphicFrame macro="">
      <xdr:nvGraphicFramePr>
        <xdr:cNvPr id="5" name="Gráfico 4">
          <a:extLst>
            <a:ext uri="{FF2B5EF4-FFF2-40B4-BE49-F238E27FC236}">
              <a16:creationId xmlns:a16="http://schemas.microsoft.com/office/drawing/2014/main" id="{6445065E-9BB6-4228-9711-E553665BB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302559</xdr:colOff>
      <xdr:row>52</xdr:row>
      <xdr:rowOff>78442</xdr:rowOff>
    </xdr:from>
    <xdr:to>
      <xdr:col>11</xdr:col>
      <xdr:colOff>610722</xdr:colOff>
      <xdr:row>63</xdr:row>
      <xdr:rowOff>156882</xdr:rowOff>
    </xdr:to>
    <xdr:graphicFrame macro="">
      <xdr:nvGraphicFramePr>
        <xdr:cNvPr id="6" name="Gráfico 5">
          <a:extLst>
            <a:ext uri="{FF2B5EF4-FFF2-40B4-BE49-F238E27FC236}">
              <a16:creationId xmlns:a16="http://schemas.microsoft.com/office/drawing/2014/main" id="{C618AEAF-FBD1-42D2-B477-B19EFA4DE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22412</xdr:colOff>
      <xdr:row>52</xdr:row>
      <xdr:rowOff>78442</xdr:rowOff>
    </xdr:from>
    <xdr:to>
      <xdr:col>6</xdr:col>
      <xdr:colOff>302559</xdr:colOff>
      <xdr:row>63</xdr:row>
      <xdr:rowOff>156882</xdr:rowOff>
    </xdr:to>
    <xdr:graphicFrame macro="">
      <xdr:nvGraphicFramePr>
        <xdr:cNvPr id="7" name="Gráfico 6">
          <a:extLst>
            <a:ext uri="{FF2B5EF4-FFF2-40B4-BE49-F238E27FC236}">
              <a16:creationId xmlns:a16="http://schemas.microsoft.com/office/drawing/2014/main" id="{8A7E9211-E561-473A-9D62-895034B6A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280147</xdr:colOff>
      <xdr:row>70</xdr:row>
      <xdr:rowOff>0</xdr:rowOff>
    </xdr:from>
    <xdr:to>
      <xdr:col>11</xdr:col>
      <xdr:colOff>588310</xdr:colOff>
      <xdr:row>81</xdr:row>
      <xdr:rowOff>78440</xdr:rowOff>
    </xdr:to>
    <xdr:graphicFrame macro="">
      <xdr:nvGraphicFramePr>
        <xdr:cNvPr id="8" name="Gráfico 7">
          <a:extLst>
            <a:ext uri="{FF2B5EF4-FFF2-40B4-BE49-F238E27FC236}">
              <a16:creationId xmlns:a16="http://schemas.microsoft.com/office/drawing/2014/main" id="{66D8BBEA-9E3D-4E4A-A64D-C5F22677C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70</xdr:row>
      <xdr:rowOff>0</xdr:rowOff>
    </xdr:from>
    <xdr:to>
      <xdr:col>6</xdr:col>
      <xdr:colOff>280147</xdr:colOff>
      <xdr:row>81</xdr:row>
      <xdr:rowOff>78440</xdr:rowOff>
    </xdr:to>
    <xdr:graphicFrame macro="">
      <xdr:nvGraphicFramePr>
        <xdr:cNvPr id="9" name="Gráfico 8">
          <a:extLst>
            <a:ext uri="{FF2B5EF4-FFF2-40B4-BE49-F238E27FC236}">
              <a16:creationId xmlns:a16="http://schemas.microsoft.com/office/drawing/2014/main" id="{A851C57D-F876-4663-9FDA-A302296F4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280147</xdr:colOff>
      <xdr:row>87</xdr:row>
      <xdr:rowOff>0</xdr:rowOff>
    </xdr:from>
    <xdr:to>
      <xdr:col>11</xdr:col>
      <xdr:colOff>588310</xdr:colOff>
      <xdr:row>98</xdr:row>
      <xdr:rowOff>78440</xdr:rowOff>
    </xdr:to>
    <xdr:graphicFrame macro="">
      <xdr:nvGraphicFramePr>
        <xdr:cNvPr id="10" name="Gráfico 9">
          <a:extLst>
            <a:ext uri="{FF2B5EF4-FFF2-40B4-BE49-F238E27FC236}">
              <a16:creationId xmlns:a16="http://schemas.microsoft.com/office/drawing/2014/main" id="{B080E9F9-33CE-42AF-9E02-B8E570B59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xdr:row>
      <xdr:rowOff>0</xdr:rowOff>
    </xdr:from>
    <xdr:to>
      <xdr:col>6</xdr:col>
      <xdr:colOff>280147</xdr:colOff>
      <xdr:row>98</xdr:row>
      <xdr:rowOff>78440</xdr:rowOff>
    </xdr:to>
    <xdr:graphicFrame macro="">
      <xdr:nvGraphicFramePr>
        <xdr:cNvPr id="11" name="Gráfico 10">
          <a:extLst>
            <a:ext uri="{FF2B5EF4-FFF2-40B4-BE49-F238E27FC236}">
              <a16:creationId xmlns:a16="http://schemas.microsoft.com/office/drawing/2014/main" id="{057E18AD-A315-43B2-AF82-456E37CC9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280147</xdr:colOff>
      <xdr:row>104</xdr:row>
      <xdr:rowOff>0</xdr:rowOff>
    </xdr:from>
    <xdr:to>
      <xdr:col>11</xdr:col>
      <xdr:colOff>588310</xdr:colOff>
      <xdr:row>115</xdr:row>
      <xdr:rowOff>78440</xdr:rowOff>
    </xdr:to>
    <xdr:graphicFrame macro="">
      <xdr:nvGraphicFramePr>
        <xdr:cNvPr id="12" name="Gráfico 11">
          <a:extLst>
            <a:ext uri="{FF2B5EF4-FFF2-40B4-BE49-F238E27FC236}">
              <a16:creationId xmlns:a16="http://schemas.microsoft.com/office/drawing/2014/main" id="{028D12C9-DBA6-43E7-BDE4-D893B1E8E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104</xdr:row>
      <xdr:rowOff>0</xdr:rowOff>
    </xdr:from>
    <xdr:to>
      <xdr:col>6</xdr:col>
      <xdr:colOff>280147</xdr:colOff>
      <xdr:row>115</xdr:row>
      <xdr:rowOff>78440</xdr:rowOff>
    </xdr:to>
    <xdr:graphicFrame macro="">
      <xdr:nvGraphicFramePr>
        <xdr:cNvPr id="13" name="Gráfico 12">
          <a:extLst>
            <a:ext uri="{FF2B5EF4-FFF2-40B4-BE49-F238E27FC236}">
              <a16:creationId xmlns:a16="http://schemas.microsoft.com/office/drawing/2014/main" id="{A827F6D3-C19F-4565-8CB7-BBA9CD787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280147</xdr:colOff>
      <xdr:row>121</xdr:row>
      <xdr:rowOff>0</xdr:rowOff>
    </xdr:from>
    <xdr:to>
      <xdr:col>11</xdr:col>
      <xdr:colOff>588310</xdr:colOff>
      <xdr:row>132</xdr:row>
      <xdr:rowOff>78440</xdr:rowOff>
    </xdr:to>
    <xdr:graphicFrame macro="">
      <xdr:nvGraphicFramePr>
        <xdr:cNvPr id="14" name="Gráfico 13">
          <a:extLst>
            <a:ext uri="{FF2B5EF4-FFF2-40B4-BE49-F238E27FC236}">
              <a16:creationId xmlns:a16="http://schemas.microsoft.com/office/drawing/2014/main" id="{979344F5-58CD-4694-9A75-C725604D2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121</xdr:row>
      <xdr:rowOff>0</xdr:rowOff>
    </xdr:from>
    <xdr:to>
      <xdr:col>6</xdr:col>
      <xdr:colOff>280147</xdr:colOff>
      <xdr:row>132</xdr:row>
      <xdr:rowOff>78440</xdr:rowOff>
    </xdr:to>
    <xdr:graphicFrame macro="">
      <xdr:nvGraphicFramePr>
        <xdr:cNvPr id="15" name="Gráfico 14">
          <a:extLst>
            <a:ext uri="{FF2B5EF4-FFF2-40B4-BE49-F238E27FC236}">
              <a16:creationId xmlns:a16="http://schemas.microsoft.com/office/drawing/2014/main" id="{DDB0C6CB-4B13-47C2-BB0A-7DFE5179C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138</xdr:row>
      <xdr:rowOff>0</xdr:rowOff>
    </xdr:from>
    <xdr:to>
      <xdr:col>6</xdr:col>
      <xdr:colOff>280147</xdr:colOff>
      <xdr:row>149</xdr:row>
      <xdr:rowOff>78440</xdr:rowOff>
    </xdr:to>
    <xdr:graphicFrame macro="">
      <xdr:nvGraphicFramePr>
        <xdr:cNvPr id="16" name="Gráfico 15">
          <a:extLst>
            <a:ext uri="{FF2B5EF4-FFF2-40B4-BE49-F238E27FC236}">
              <a16:creationId xmlns:a16="http://schemas.microsoft.com/office/drawing/2014/main" id="{16B89F69-D07F-437C-9EF0-4CE3D8DED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313765</xdr:colOff>
      <xdr:row>137</xdr:row>
      <xdr:rowOff>190499</xdr:rowOff>
    </xdr:from>
    <xdr:to>
      <xdr:col>12</xdr:col>
      <xdr:colOff>212912</xdr:colOff>
      <xdr:row>149</xdr:row>
      <xdr:rowOff>78439</xdr:rowOff>
    </xdr:to>
    <xdr:graphicFrame macro="">
      <xdr:nvGraphicFramePr>
        <xdr:cNvPr id="17" name="Gráfico 16">
          <a:extLst>
            <a:ext uri="{FF2B5EF4-FFF2-40B4-BE49-F238E27FC236}">
              <a16:creationId xmlns:a16="http://schemas.microsoft.com/office/drawing/2014/main" id="{5F29756A-1C02-4EA4-84E2-DEC0DCFB9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155</xdr:row>
      <xdr:rowOff>1</xdr:rowOff>
    </xdr:from>
    <xdr:to>
      <xdr:col>6</xdr:col>
      <xdr:colOff>280147</xdr:colOff>
      <xdr:row>166</xdr:row>
      <xdr:rowOff>78441</xdr:rowOff>
    </xdr:to>
    <xdr:graphicFrame macro="">
      <xdr:nvGraphicFramePr>
        <xdr:cNvPr id="18" name="Gráfico 17">
          <a:extLst>
            <a:ext uri="{FF2B5EF4-FFF2-40B4-BE49-F238E27FC236}">
              <a16:creationId xmlns:a16="http://schemas.microsoft.com/office/drawing/2014/main" id="{008DD793-B791-432C-99B6-517F81C0C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313765</xdr:colOff>
      <xdr:row>155</xdr:row>
      <xdr:rowOff>0</xdr:rowOff>
    </xdr:from>
    <xdr:to>
      <xdr:col>12</xdr:col>
      <xdr:colOff>212912</xdr:colOff>
      <xdr:row>166</xdr:row>
      <xdr:rowOff>78440</xdr:rowOff>
    </xdr:to>
    <xdr:graphicFrame macro="">
      <xdr:nvGraphicFramePr>
        <xdr:cNvPr id="19" name="Gráfico 18">
          <a:extLst>
            <a:ext uri="{FF2B5EF4-FFF2-40B4-BE49-F238E27FC236}">
              <a16:creationId xmlns:a16="http://schemas.microsoft.com/office/drawing/2014/main" id="{13AECF5B-9E5A-4952-B9D9-5F4235BB2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11206</xdr:colOff>
      <xdr:row>172</xdr:row>
      <xdr:rowOff>67237</xdr:rowOff>
    </xdr:from>
    <xdr:to>
      <xdr:col>6</xdr:col>
      <xdr:colOff>291353</xdr:colOff>
      <xdr:row>183</xdr:row>
      <xdr:rowOff>145677</xdr:rowOff>
    </xdr:to>
    <xdr:graphicFrame macro="">
      <xdr:nvGraphicFramePr>
        <xdr:cNvPr id="20" name="Gráfico 19">
          <a:extLst>
            <a:ext uri="{FF2B5EF4-FFF2-40B4-BE49-F238E27FC236}">
              <a16:creationId xmlns:a16="http://schemas.microsoft.com/office/drawing/2014/main" id="{7013E60C-3F54-4D53-8835-8AD595D61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324971</xdr:colOff>
      <xdr:row>172</xdr:row>
      <xdr:rowOff>67236</xdr:rowOff>
    </xdr:from>
    <xdr:to>
      <xdr:col>12</xdr:col>
      <xdr:colOff>224118</xdr:colOff>
      <xdr:row>183</xdr:row>
      <xdr:rowOff>145676</xdr:rowOff>
    </xdr:to>
    <xdr:graphicFrame macro="">
      <xdr:nvGraphicFramePr>
        <xdr:cNvPr id="21" name="Gráfico 20">
          <a:extLst>
            <a:ext uri="{FF2B5EF4-FFF2-40B4-BE49-F238E27FC236}">
              <a16:creationId xmlns:a16="http://schemas.microsoft.com/office/drawing/2014/main" id="{57323C44-94B8-4224-B270-33E4A6348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189</xdr:row>
      <xdr:rowOff>1</xdr:rowOff>
    </xdr:from>
    <xdr:to>
      <xdr:col>6</xdr:col>
      <xdr:colOff>280147</xdr:colOff>
      <xdr:row>200</xdr:row>
      <xdr:rowOff>78441</xdr:rowOff>
    </xdr:to>
    <xdr:graphicFrame macro="">
      <xdr:nvGraphicFramePr>
        <xdr:cNvPr id="22" name="Gráfico 21">
          <a:extLst>
            <a:ext uri="{FF2B5EF4-FFF2-40B4-BE49-F238E27FC236}">
              <a16:creationId xmlns:a16="http://schemas.microsoft.com/office/drawing/2014/main" id="{18AC6A27-CF2E-40C5-AB23-7AB8DE22E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313765</xdr:colOff>
      <xdr:row>189</xdr:row>
      <xdr:rowOff>0</xdr:rowOff>
    </xdr:from>
    <xdr:to>
      <xdr:col>12</xdr:col>
      <xdr:colOff>212912</xdr:colOff>
      <xdr:row>200</xdr:row>
      <xdr:rowOff>78440</xdr:rowOff>
    </xdr:to>
    <xdr:graphicFrame macro="">
      <xdr:nvGraphicFramePr>
        <xdr:cNvPr id="23" name="Gráfico 22">
          <a:extLst>
            <a:ext uri="{FF2B5EF4-FFF2-40B4-BE49-F238E27FC236}">
              <a16:creationId xmlns:a16="http://schemas.microsoft.com/office/drawing/2014/main" id="{3ED804F6-5AE7-477E-918D-0DB78152A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206</xdr:row>
      <xdr:rowOff>1</xdr:rowOff>
    </xdr:from>
    <xdr:to>
      <xdr:col>6</xdr:col>
      <xdr:colOff>280147</xdr:colOff>
      <xdr:row>217</xdr:row>
      <xdr:rowOff>78441</xdr:rowOff>
    </xdr:to>
    <xdr:graphicFrame macro="">
      <xdr:nvGraphicFramePr>
        <xdr:cNvPr id="24" name="Gráfico 23">
          <a:extLst>
            <a:ext uri="{FF2B5EF4-FFF2-40B4-BE49-F238E27FC236}">
              <a16:creationId xmlns:a16="http://schemas.microsoft.com/office/drawing/2014/main" id="{B64698B5-06B6-493D-8584-58800BA63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313765</xdr:colOff>
      <xdr:row>206</xdr:row>
      <xdr:rowOff>0</xdr:rowOff>
    </xdr:from>
    <xdr:to>
      <xdr:col>12</xdr:col>
      <xdr:colOff>212912</xdr:colOff>
      <xdr:row>217</xdr:row>
      <xdr:rowOff>78440</xdr:rowOff>
    </xdr:to>
    <xdr:graphicFrame macro="">
      <xdr:nvGraphicFramePr>
        <xdr:cNvPr id="25" name="Gráfico 24">
          <a:extLst>
            <a:ext uri="{FF2B5EF4-FFF2-40B4-BE49-F238E27FC236}">
              <a16:creationId xmlns:a16="http://schemas.microsoft.com/office/drawing/2014/main" id="{F7334621-96AC-489E-A942-A829096AE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223</xdr:row>
      <xdr:rowOff>1</xdr:rowOff>
    </xdr:from>
    <xdr:to>
      <xdr:col>6</xdr:col>
      <xdr:colOff>280147</xdr:colOff>
      <xdr:row>234</xdr:row>
      <xdr:rowOff>100853</xdr:rowOff>
    </xdr:to>
    <xdr:graphicFrame macro="">
      <xdr:nvGraphicFramePr>
        <xdr:cNvPr id="26" name="Gráfico 25">
          <a:extLst>
            <a:ext uri="{FF2B5EF4-FFF2-40B4-BE49-F238E27FC236}">
              <a16:creationId xmlns:a16="http://schemas.microsoft.com/office/drawing/2014/main" id="{E63E670E-A583-407B-B0EA-89747BCB7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313765</xdr:colOff>
      <xdr:row>222</xdr:row>
      <xdr:rowOff>190499</xdr:rowOff>
    </xdr:from>
    <xdr:to>
      <xdr:col>12</xdr:col>
      <xdr:colOff>212912</xdr:colOff>
      <xdr:row>234</xdr:row>
      <xdr:rowOff>112058</xdr:rowOff>
    </xdr:to>
    <xdr:graphicFrame macro="">
      <xdr:nvGraphicFramePr>
        <xdr:cNvPr id="27" name="Gráfico 26">
          <a:extLst>
            <a:ext uri="{FF2B5EF4-FFF2-40B4-BE49-F238E27FC236}">
              <a16:creationId xmlns:a16="http://schemas.microsoft.com/office/drawing/2014/main" id="{4B598338-1355-4C60-A941-C3CF61A79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240</xdr:row>
      <xdr:rowOff>2</xdr:rowOff>
    </xdr:from>
    <xdr:to>
      <xdr:col>6</xdr:col>
      <xdr:colOff>280147</xdr:colOff>
      <xdr:row>251</xdr:row>
      <xdr:rowOff>100854</xdr:rowOff>
    </xdr:to>
    <xdr:graphicFrame macro="">
      <xdr:nvGraphicFramePr>
        <xdr:cNvPr id="28" name="Gráfico 27">
          <a:extLst>
            <a:ext uri="{FF2B5EF4-FFF2-40B4-BE49-F238E27FC236}">
              <a16:creationId xmlns:a16="http://schemas.microsoft.com/office/drawing/2014/main" id="{7F74AF4A-25EF-4602-BDB2-C5F3B54CB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313765</xdr:colOff>
      <xdr:row>240</xdr:row>
      <xdr:rowOff>0</xdr:rowOff>
    </xdr:from>
    <xdr:to>
      <xdr:col>12</xdr:col>
      <xdr:colOff>212912</xdr:colOff>
      <xdr:row>251</xdr:row>
      <xdr:rowOff>112059</xdr:rowOff>
    </xdr:to>
    <xdr:graphicFrame macro="">
      <xdr:nvGraphicFramePr>
        <xdr:cNvPr id="29" name="Gráfico 28">
          <a:extLst>
            <a:ext uri="{FF2B5EF4-FFF2-40B4-BE49-F238E27FC236}">
              <a16:creationId xmlns:a16="http://schemas.microsoft.com/office/drawing/2014/main" id="{D0D0708D-FAD8-4C0B-9431-93B2914D3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257</xdr:row>
      <xdr:rowOff>2</xdr:rowOff>
    </xdr:from>
    <xdr:to>
      <xdr:col>6</xdr:col>
      <xdr:colOff>280147</xdr:colOff>
      <xdr:row>268</xdr:row>
      <xdr:rowOff>100854</xdr:rowOff>
    </xdr:to>
    <xdr:graphicFrame macro="">
      <xdr:nvGraphicFramePr>
        <xdr:cNvPr id="30" name="Gráfico 29">
          <a:extLst>
            <a:ext uri="{FF2B5EF4-FFF2-40B4-BE49-F238E27FC236}">
              <a16:creationId xmlns:a16="http://schemas.microsoft.com/office/drawing/2014/main" id="{D81ED383-5089-43FE-8526-83F750C5D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313765</xdr:colOff>
      <xdr:row>257</xdr:row>
      <xdr:rowOff>0</xdr:rowOff>
    </xdr:from>
    <xdr:to>
      <xdr:col>12</xdr:col>
      <xdr:colOff>212912</xdr:colOff>
      <xdr:row>268</xdr:row>
      <xdr:rowOff>112059</xdr:rowOff>
    </xdr:to>
    <xdr:graphicFrame macro="">
      <xdr:nvGraphicFramePr>
        <xdr:cNvPr id="31" name="Gráfico 30">
          <a:extLst>
            <a:ext uri="{FF2B5EF4-FFF2-40B4-BE49-F238E27FC236}">
              <a16:creationId xmlns:a16="http://schemas.microsoft.com/office/drawing/2014/main" id="{9DEEEB02-DE1E-4E83-A4AA-AD494623E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274</xdr:row>
      <xdr:rowOff>2</xdr:rowOff>
    </xdr:from>
    <xdr:to>
      <xdr:col>6</xdr:col>
      <xdr:colOff>280147</xdr:colOff>
      <xdr:row>285</xdr:row>
      <xdr:rowOff>100854</xdr:rowOff>
    </xdr:to>
    <xdr:graphicFrame macro="">
      <xdr:nvGraphicFramePr>
        <xdr:cNvPr id="32" name="Gráfico 31">
          <a:extLst>
            <a:ext uri="{FF2B5EF4-FFF2-40B4-BE49-F238E27FC236}">
              <a16:creationId xmlns:a16="http://schemas.microsoft.com/office/drawing/2014/main" id="{6C351648-37B7-4FC8-A445-EDA0AE8AF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313765</xdr:colOff>
      <xdr:row>274</xdr:row>
      <xdr:rowOff>0</xdr:rowOff>
    </xdr:from>
    <xdr:to>
      <xdr:col>12</xdr:col>
      <xdr:colOff>212912</xdr:colOff>
      <xdr:row>285</xdr:row>
      <xdr:rowOff>112059</xdr:rowOff>
    </xdr:to>
    <xdr:graphicFrame macro="">
      <xdr:nvGraphicFramePr>
        <xdr:cNvPr id="33" name="Gráfico 32">
          <a:extLst>
            <a:ext uri="{FF2B5EF4-FFF2-40B4-BE49-F238E27FC236}">
              <a16:creationId xmlns:a16="http://schemas.microsoft.com/office/drawing/2014/main" id="{3FC455D1-2C14-455F-8CE2-45629322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145677</xdr:colOff>
      <xdr:row>291</xdr:row>
      <xdr:rowOff>33620</xdr:rowOff>
    </xdr:from>
    <xdr:to>
      <xdr:col>6</xdr:col>
      <xdr:colOff>425824</xdr:colOff>
      <xdr:row>302</xdr:row>
      <xdr:rowOff>134472</xdr:rowOff>
    </xdr:to>
    <xdr:graphicFrame macro="">
      <xdr:nvGraphicFramePr>
        <xdr:cNvPr id="34" name="Gráfico 33">
          <a:extLst>
            <a:ext uri="{FF2B5EF4-FFF2-40B4-BE49-F238E27FC236}">
              <a16:creationId xmlns:a16="http://schemas.microsoft.com/office/drawing/2014/main" id="{2A001897-11A9-4F2E-8CA2-E7014DE86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459442</xdr:colOff>
      <xdr:row>291</xdr:row>
      <xdr:rowOff>33618</xdr:rowOff>
    </xdr:from>
    <xdr:to>
      <xdr:col>12</xdr:col>
      <xdr:colOff>358589</xdr:colOff>
      <xdr:row>302</xdr:row>
      <xdr:rowOff>145677</xdr:rowOff>
    </xdr:to>
    <xdr:graphicFrame macro="">
      <xdr:nvGraphicFramePr>
        <xdr:cNvPr id="35" name="Gráfico 34">
          <a:extLst>
            <a:ext uri="{FF2B5EF4-FFF2-40B4-BE49-F238E27FC236}">
              <a16:creationId xmlns:a16="http://schemas.microsoft.com/office/drawing/2014/main" id="{A267C2E3-890F-4B4F-B8F9-C480DD6E4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0</xdr:colOff>
      <xdr:row>0</xdr:row>
      <xdr:rowOff>1</xdr:rowOff>
    </xdr:from>
    <xdr:to>
      <xdr:col>1</xdr:col>
      <xdr:colOff>67235</xdr:colOff>
      <xdr:row>3</xdr:row>
      <xdr:rowOff>9803</xdr:rowOff>
    </xdr:to>
    <xdr:pic>
      <xdr:nvPicPr>
        <xdr:cNvPr id="36" name="Imagen 35">
          <a:hlinkClick xmlns:r="http://schemas.openxmlformats.org/officeDocument/2006/relationships" r:id="rId35"/>
          <a:extLst>
            <a:ext uri="{FF2B5EF4-FFF2-40B4-BE49-F238E27FC236}">
              <a16:creationId xmlns:a16="http://schemas.microsoft.com/office/drawing/2014/main" id="{6E96DD0E-A983-44CA-A44E-6F90550E65D7}"/>
            </a:ext>
          </a:extLst>
        </xdr:cNvPr>
        <xdr:cNvPicPr>
          <a:picLocks noChangeAspect="1"/>
        </xdr:cNvPicPr>
      </xdr:nvPicPr>
      <xdr:blipFill>
        <a:blip xmlns:r="http://schemas.openxmlformats.org/officeDocument/2006/relationships" r:embed="rId36"/>
        <a:stretch>
          <a:fillRect/>
        </a:stretch>
      </xdr:blipFill>
      <xdr:spPr>
        <a:xfrm>
          <a:off x="0" y="1"/>
          <a:ext cx="829235" cy="581302"/>
        </a:xfrm>
        <a:prstGeom prst="rect">
          <a:avLst/>
        </a:prstGeom>
      </xdr:spPr>
    </xdr:pic>
    <xdr:clientData/>
  </xdr:twoCellAnchor>
  <xdr:twoCellAnchor editAs="oneCell">
    <xdr:from>
      <xdr:col>11</xdr:col>
      <xdr:colOff>651342</xdr:colOff>
      <xdr:row>0</xdr:row>
      <xdr:rowOff>0</xdr:rowOff>
    </xdr:from>
    <xdr:to>
      <xdr:col>12</xdr:col>
      <xdr:colOff>728383</xdr:colOff>
      <xdr:row>3</xdr:row>
      <xdr:rowOff>17867</xdr:rowOff>
    </xdr:to>
    <xdr:pic>
      <xdr:nvPicPr>
        <xdr:cNvPr id="37" name="Imagen 36">
          <a:hlinkClick xmlns:r="http://schemas.openxmlformats.org/officeDocument/2006/relationships" r:id="rId37"/>
          <a:extLst>
            <a:ext uri="{FF2B5EF4-FFF2-40B4-BE49-F238E27FC236}">
              <a16:creationId xmlns:a16="http://schemas.microsoft.com/office/drawing/2014/main" id="{58991954-B622-4AB2-B354-EC307954056C}"/>
            </a:ext>
          </a:extLst>
        </xdr:cNvPr>
        <xdr:cNvPicPr>
          <a:picLocks noChangeAspect="1"/>
        </xdr:cNvPicPr>
      </xdr:nvPicPr>
      <xdr:blipFill>
        <a:blip xmlns:r="http://schemas.openxmlformats.org/officeDocument/2006/relationships" r:embed="rId38"/>
        <a:stretch>
          <a:fillRect/>
        </a:stretch>
      </xdr:blipFill>
      <xdr:spPr>
        <a:xfrm>
          <a:off x="9414342" y="0"/>
          <a:ext cx="839041" cy="5893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179294</xdr:colOff>
      <xdr:row>0</xdr:row>
      <xdr:rowOff>0</xdr:rowOff>
    </xdr:from>
    <xdr:to>
      <xdr:col>12</xdr:col>
      <xdr:colOff>188819</xdr:colOff>
      <xdr:row>3</xdr:row>
      <xdr:rowOff>15907</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294" y="0"/>
          <a:ext cx="8391525" cy="58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106</xdr:row>
      <xdr:rowOff>43090</xdr:rowOff>
    </xdr:from>
    <xdr:to>
      <xdr:col>11</xdr:col>
      <xdr:colOff>635000</xdr:colOff>
      <xdr:row>111</xdr:row>
      <xdr:rowOff>82559</xdr:rowOff>
    </xdr:to>
    <xdr:pic>
      <xdr:nvPicPr>
        <xdr:cNvPr id="4" name="Imagen 19">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37444590"/>
          <a:ext cx="8159750" cy="991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78377</xdr:rowOff>
    </xdr:to>
    <xdr:pic>
      <xdr:nvPicPr>
        <xdr:cNvPr id="6" name="Imagen 5">
          <a:hlinkClick xmlns:r="http://schemas.openxmlformats.org/officeDocument/2006/relationships" r:id="rId3"/>
          <a:extLst>
            <a:ext uri="{FF2B5EF4-FFF2-40B4-BE49-F238E27FC236}">
              <a16:creationId xmlns:a16="http://schemas.microsoft.com/office/drawing/2014/main" id="{D05CD3DB-9C43-4167-8628-543605B6C002}"/>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twoCellAnchor editAs="oneCell">
    <xdr:from>
      <xdr:col>12</xdr:col>
      <xdr:colOff>76339</xdr:colOff>
      <xdr:row>0</xdr:row>
      <xdr:rowOff>0</xdr:rowOff>
    </xdr:from>
    <xdr:to>
      <xdr:col>13</xdr:col>
      <xdr:colOff>239524</xdr:colOff>
      <xdr:row>3</xdr:row>
      <xdr:rowOff>78377</xdr:rowOff>
    </xdr:to>
    <xdr:pic>
      <xdr:nvPicPr>
        <xdr:cNvPr id="7" name="Imagen 6">
          <a:hlinkClick xmlns:r="http://schemas.openxmlformats.org/officeDocument/2006/relationships" r:id="rId5"/>
          <a:extLst>
            <a:ext uri="{FF2B5EF4-FFF2-40B4-BE49-F238E27FC236}">
              <a16:creationId xmlns:a16="http://schemas.microsoft.com/office/drawing/2014/main" id="{1A74FC04-C7E3-4EC2-892F-F0A52719C7D9}"/>
            </a:ext>
          </a:extLst>
        </xdr:cNvPr>
        <xdr:cNvPicPr>
          <a:picLocks noChangeAspect="1"/>
        </xdr:cNvPicPr>
      </xdr:nvPicPr>
      <xdr:blipFill>
        <a:blip xmlns:r="http://schemas.openxmlformats.org/officeDocument/2006/relationships" r:embed="rId6"/>
        <a:stretch>
          <a:fillRect/>
        </a:stretch>
      </xdr:blipFill>
      <xdr:spPr>
        <a:xfrm>
          <a:off x="9220339" y="0"/>
          <a:ext cx="925185" cy="64987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276470</xdr:colOff>
      <xdr:row>7</xdr:row>
      <xdr:rowOff>177189</xdr:rowOff>
    </xdr:from>
    <xdr:to>
      <xdr:col>8</xdr:col>
      <xdr:colOff>671635</xdr:colOff>
      <xdr:row>23</xdr:row>
      <xdr:rowOff>72292</xdr:rowOff>
    </xdr:to>
    <xdr:graphicFrame macro="">
      <xdr:nvGraphicFramePr>
        <xdr:cNvPr id="2" name="Gráfico 1">
          <a:extLst>
            <a:ext uri="{FF2B5EF4-FFF2-40B4-BE49-F238E27FC236}">
              <a16:creationId xmlns:a16="http://schemas.microsoft.com/office/drawing/2014/main" id="{8C77C212-337C-44BA-AE81-84695FE5F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9</xdr:row>
      <xdr:rowOff>76200</xdr:rowOff>
    </xdr:from>
    <xdr:to>
      <xdr:col>1</xdr:col>
      <xdr:colOff>523875</xdr:colOff>
      <xdr:row>10</xdr:row>
      <xdr:rowOff>142875</xdr:rowOff>
    </xdr:to>
    <xdr:sp macro="" textlink="">
      <xdr:nvSpPr>
        <xdr:cNvPr id="3" name="Rectángulo 2">
          <a:extLst>
            <a:ext uri="{FF2B5EF4-FFF2-40B4-BE49-F238E27FC236}">
              <a16:creationId xmlns:a16="http://schemas.microsoft.com/office/drawing/2014/main" id="{4554F5B2-55E1-4E89-9A4B-93A716803983}"/>
            </a:ext>
          </a:extLst>
        </xdr:cNvPr>
        <xdr:cNvSpPr/>
      </xdr:nvSpPr>
      <xdr:spPr>
        <a:xfrm>
          <a:off x="76200" y="1838325"/>
          <a:ext cx="447675" cy="2571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2,57</a:t>
          </a:r>
        </a:p>
        <a:p>
          <a:pPr algn="l"/>
          <a:endParaRPr lang="es-ES" sz="1100"/>
        </a:p>
      </xdr:txBody>
    </xdr:sp>
    <xdr:clientData/>
  </xdr:twoCellAnchor>
  <xdr:twoCellAnchor>
    <xdr:from>
      <xdr:col>1</xdr:col>
      <xdr:colOff>666750</xdr:colOff>
      <xdr:row>29</xdr:row>
      <xdr:rowOff>180975</xdr:rowOff>
    </xdr:from>
    <xdr:to>
      <xdr:col>8</xdr:col>
      <xdr:colOff>742950</xdr:colOff>
      <xdr:row>45</xdr:row>
      <xdr:rowOff>95249</xdr:rowOff>
    </xdr:to>
    <xdr:graphicFrame macro="">
      <xdr:nvGraphicFramePr>
        <xdr:cNvPr id="4" name="Gráfico 3">
          <a:extLst>
            <a:ext uri="{FF2B5EF4-FFF2-40B4-BE49-F238E27FC236}">
              <a16:creationId xmlns:a16="http://schemas.microsoft.com/office/drawing/2014/main" id="{DACFC012-F897-4DF2-88CC-3781786FA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276225</xdr:colOff>
      <xdr:row>32</xdr:row>
      <xdr:rowOff>180975</xdr:rowOff>
    </xdr:from>
    <xdr:to>
      <xdr:col>1</xdr:col>
      <xdr:colOff>723900</xdr:colOff>
      <xdr:row>34</xdr:row>
      <xdr:rowOff>57150</xdr:rowOff>
    </xdr:to>
    <xdr:sp macro="" textlink="">
      <xdr:nvSpPr>
        <xdr:cNvPr id="5" name="Rectángulo 4">
          <a:extLst>
            <a:ext uri="{FF2B5EF4-FFF2-40B4-BE49-F238E27FC236}">
              <a16:creationId xmlns:a16="http://schemas.microsoft.com/office/drawing/2014/main" id="{2052AEDB-8470-4C79-ADFF-EC3214E8C1ED}"/>
            </a:ext>
          </a:extLst>
        </xdr:cNvPr>
        <xdr:cNvSpPr/>
      </xdr:nvSpPr>
      <xdr:spPr>
        <a:xfrm>
          <a:off x="276225" y="7086600"/>
          <a:ext cx="447675" cy="2571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2,22</a:t>
          </a:r>
        </a:p>
        <a:p>
          <a:pPr algn="l"/>
          <a:endParaRPr lang="es-ES" sz="1100"/>
        </a:p>
      </xdr:txBody>
    </xdr:sp>
    <xdr:clientData/>
  </xdr:twoCellAnchor>
  <xdr:twoCellAnchor>
    <xdr:from>
      <xdr:col>1</xdr:col>
      <xdr:colOff>647940</xdr:colOff>
      <xdr:row>53</xdr:row>
      <xdr:rowOff>123825</xdr:rowOff>
    </xdr:from>
    <xdr:to>
      <xdr:col>8</xdr:col>
      <xdr:colOff>690680</xdr:colOff>
      <xdr:row>69</xdr:row>
      <xdr:rowOff>247650</xdr:rowOff>
    </xdr:to>
    <xdr:graphicFrame macro="">
      <xdr:nvGraphicFramePr>
        <xdr:cNvPr id="6" name="Gráfico 5">
          <a:extLst>
            <a:ext uri="{FF2B5EF4-FFF2-40B4-BE49-F238E27FC236}">
              <a16:creationId xmlns:a16="http://schemas.microsoft.com/office/drawing/2014/main" id="{77E1F9B0-5B54-484E-853F-2C6AB36D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276225</xdr:colOff>
      <xdr:row>58</xdr:row>
      <xdr:rowOff>57150</xdr:rowOff>
    </xdr:from>
    <xdr:to>
      <xdr:col>8</xdr:col>
      <xdr:colOff>685800</xdr:colOff>
      <xdr:row>58</xdr:row>
      <xdr:rowOff>57151</xdr:rowOff>
    </xdr:to>
    <xdr:cxnSp macro="">
      <xdr:nvCxnSpPr>
        <xdr:cNvPr id="7" name="Conector recto 6">
          <a:extLst>
            <a:ext uri="{FF2B5EF4-FFF2-40B4-BE49-F238E27FC236}">
              <a16:creationId xmlns:a16="http://schemas.microsoft.com/office/drawing/2014/main" id="{01FA5209-75ED-4E5C-9672-66BEE00474DD}"/>
            </a:ext>
          </a:extLst>
        </xdr:cNvPr>
        <xdr:cNvCxnSpPr/>
      </xdr:nvCxnSpPr>
      <xdr:spPr>
        <a:xfrm>
          <a:off x="1038225" y="12534900"/>
          <a:ext cx="4981575"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533400</xdr:colOff>
      <xdr:row>57</xdr:row>
      <xdr:rowOff>85725</xdr:rowOff>
    </xdr:from>
    <xdr:to>
      <xdr:col>2</xdr:col>
      <xdr:colOff>266700</xdr:colOff>
      <xdr:row>59</xdr:row>
      <xdr:rowOff>28575</xdr:rowOff>
    </xdr:to>
    <xdr:sp macro="" textlink="">
      <xdr:nvSpPr>
        <xdr:cNvPr id="8" name="Rectángulo 7">
          <a:extLst>
            <a:ext uri="{FF2B5EF4-FFF2-40B4-BE49-F238E27FC236}">
              <a16:creationId xmlns:a16="http://schemas.microsoft.com/office/drawing/2014/main" id="{9930D4C5-6943-4529-B423-A04A3BA16D24}"/>
            </a:ext>
          </a:extLst>
        </xdr:cNvPr>
        <xdr:cNvSpPr/>
      </xdr:nvSpPr>
      <xdr:spPr>
        <a:xfrm>
          <a:off x="533400" y="12372975"/>
          <a:ext cx="495300" cy="3238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1,87</a:t>
          </a:r>
        </a:p>
      </xdr:txBody>
    </xdr:sp>
    <xdr:clientData/>
  </xdr:twoCellAnchor>
  <xdr:twoCellAnchor>
    <xdr:from>
      <xdr:col>1</xdr:col>
      <xdr:colOff>669677</xdr:colOff>
      <xdr:row>74</xdr:row>
      <xdr:rowOff>134327</xdr:rowOff>
    </xdr:from>
    <xdr:to>
      <xdr:col>8</xdr:col>
      <xdr:colOff>693367</xdr:colOff>
      <xdr:row>89</xdr:row>
      <xdr:rowOff>180974</xdr:rowOff>
    </xdr:to>
    <xdr:graphicFrame macro="">
      <xdr:nvGraphicFramePr>
        <xdr:cNvPr id="9" name="Gráfico 8">
          <a:extLst>
            <a:ext uri="{FF2B5EF4-FFF2-40B4-BE49-F238E27FC236}">
              <a16:creationId xmlns:a16="http://schemas.microsoft.com/office/drawing/2014/main" id="{D913462E-9D5D-4BB1-A331-4902A2B9B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85725</xdr:colOff>
      <xdr:row>77</xdr:row>
      <xdr:rowOff>123825</xdr:rowOff>
    </xdr:from>
    <xdr:to>
      <xdr:col>8</xdr:col>
      <xdr:colOff>695325</xdr:colOff>
      <xdr:row>77</xdr:row>
      <xdr:rowOff>123825</xdr:rowOff>
    </xdr:to>
    <xdr:cxnSp macro="">
      <xdr:nvCxnSpPr>
        <xdr:cNvPr id="10" name="Conector recto 9">
          <a:extLst>
            <a:ext uri="{FF2B5EF4-FFF2-40B4-BE49-F238E27FC236}">
              <a16:creationId xmlns:a16="http://schemas.microsoft.com/office/drawing/2014/main" id="{991B519C-2A0C-4D84-B84F-78040F0E7906}"/>
            </a:ext>
          </a:extLst>
        </xdr:cNvPr>
        <xdr:cNvCxnSpPr/>
      </xdr:nvCxnSpPr>
      <xdr:spPr>
        <a:xfrm>
          <a:off x="847725" y="16602075"/>
          <a:ext cx="5181600"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323850</xdr:colOff>
      <xdr:row>76</xdr:row>
      <xdr:rowOff>142875</xdr:rowOff>
    </xdr:from>
    <xdr:to>
      <xdr:col>2</xdr:col>
      <xdr:colOff>57150</xdr:colOff>
      <xdr:row>78</xdr:row>
      <xdr:rowOff>85725</xdr:rowOff>
    </xdr:to>
    <xdr:sp macro="" textlink="">
      <xdr:nvSpPr>
        <xdr:cNvPr id="11" name="Rectángulo 10">
          <a:extLst>
            <a:ext uri="{FF2B5EF4-FFF2-40B4-BE49-F238E27FC236}">
              <a16:creationId xmlns:a16="http://schemas.microsoft.com/office/drawing/2014/main" id="{56A2395E-96B8-420E-80F1-7929711E224D}"/>
            </a:ext>
          </a:extLst>
        </xdr:cNvPr>
        <xdr:cNvSpPr/>
      </xdr:nvSpPr>
      <xdr:spPr>
        <a:xfrm>
          <a:off x="323850" y="16430625"/>
          <a:ext cx="495300" cy="3238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2,22</a:t>
          </a:r>
        </a:p>
      </xdr:txBody>
    </xdr:sp>
    <xdr:clientData/>
  </xdr:twoCellAnchor>
  <xdr:twoCellAnchor editAs="oneCell">
    <xdr:from>
      <xdr:col>1</xdr:col>
      <xdr:colOff>142875</xdr:colOff>
      <xdr:row>0</xdr:row>
      <xdr:rowOff>0</xdr:rowOff>
    </xdr:from>
    <xdr:to>
      <xdr:col>11</xdr:col>
      <xdr:colOff>647700</xdr:colOff>
      <xdr:row>3</xdr:row>
      <xdr:rowOff>9524</xdr:rowOff>
    </xdr:to>
    <xdr:pic>
      <xdr:nvPicPr>
        <xdr:cNvPr id="12" name="Imagen 11">
          <a:extLst>
            <a:ext uri="{FF2B5EF4-FFF2-40B4-BE49-F238E27FC236}">
              <a16:creationId xmlns:a16="http://schemas.microsoft.com/office/drawing/2014/main" id="{EB312567-ACC5-4686-AADB-05EB94B397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0"/>
          <a:ext cx="83534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198</xdr:row>
      <xdr:rowOff>15995</xdr:rowOff>
    </xdr:from>
    <xdr:to>
      <xdr:col>12</xdr:col>
      <xdr:colOff>755568</xdr:colOff>
      <xdr:row>203</xdr:row>
      <xdr:rowOff>157374</xdr:rowOff>
    </xdr:to>
    <xdr:pic>
      <xdr:nvPicPr>
        <xdr:cNvPr id="13" name="Imagen 19">
          <a:extLst>
            <a:ext uri="{FF2B5EF4-FFF2-40B4-BE49-F238E27FC236}">
              <a16:creationId xmlns:a16="http://schemas.microsoft.com/office/drawing/2014/main" id="{717B3A98-4B45-4CD6-A5B9-E2B62A67B3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1964095"/>
          <a:ext cx="9366169" cy="109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447674</xdr:colOff>
      <xdr:row>97</xdr:row>
      <xdr:rowOff>14287</xdr:rowOff>
    </xdr:from>
    <xdr:to>
      <xdr:col>8</xdr:col>
      <xdr:colOff>666749</xdr:colOff>
      <xdr:row>111</xdr:row>
      <xdr:rowOff>28575</xdr:rowOff>
    </xdr:to>
    <xdr:graphicFrame macro="">
      <xdr:nvGraphicFramePr>
        <xdr:cNvPr id="14" name="Gráfico 13">
          <a:extLst>
            <a:ext uri="{FF2B5EF4-FFF2-40B4-BE49-F238E27FC236}">
              <a16:creationId xmlns:a16="http://schemas.microsoft.com/office/drawing/2014/main" id="{DA2D89F2-3B79-436F-A7FC-CD540CF9D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485775</xdr:colOff>
      <xdr:row>117</xdr:row>
      <xdr:rowOff>66675</xdr:rowOff>
    </xdr:from>
    <xdr:to>
      <xdr:col>8</xdr:col>
      <xdr:colOff>704850</xdr:colOff>
      <xdr:row>131</xdr:row>
      <xdr:rowOff>80963</xdr:rowOff>
    </xdr:to>
    <xdr:graphicFrame macro="">
      <xdr:nvGraphicFramePr>
        <xdr:cNvPr id="15" name="Gráfico 14">
          <a:extLst>
            <a:ext uri="{FF2B5EF4-FFF2-40B4-BE49-F238E27FC236}">
              <a16:creationId xmlns:a16="http://schemas.microsoft.com/office/drawing/2014/main" id="{465CC792-8203-45F3-A194-F337B278C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238125</xdr:colOff>
      <xdr:row>138</xdr:row>
      <xdr:rowOff>142875</xdr:rowOff>
    </xdr:from>
    <xdr:to>
      <xdr:col>8</xdr:col>
      <xdr:colOff>723900</xdr:colOff>
      <xdr:row>150</xdr:row>
      <xdr:rowOff>61913</xdr:rowOff>
    </xdr:to>
    <xdr:graphicFrame macro="">
      <xdr:nvGraphicFramePr>
        <xdr:cNvPr id="16" name="Gráfico 15">
          <a:extLst>
            <a:ext uri="{FF2B5EF4-FFF2-40B4-BE49-F238E27FC236}">
              <a16:creationId xmlns:a16="http://schemas.microsoft.com/office/drawing/2014/main" id="{F9C1161B-F31F-45AC-B3FC-8A5D6B2B1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238125</xdr:colOff>
      <xdr:row>152</xdr:row>
      <xdr:rowOff>180975</xdr:rowOff>
    </xdr:from>
    <xdr:to>
      <xdr:col>8</xdr:col>
      <xdr:colOff>723900</xdr:colOff>
      <xdr:row>164</xdr:row>
      <xdr:rowOff>100013</xdr:rowOff>
    </xdr:to>
    <xdr:graphicFrame macro="">
      <xdr:nvGraphicFramePr>
        <xdr:cNvPr id="17" name="Gráfico 16">
          <a:extLst>
            <a:ext uri="{FF2B5EF4-FFF2-40B4-BE49-F238E27FC236}">
              <a16:creationId xmlns:a16="http://schemas.microsoft.com/office/drawing/2014/main" id="{5D22070D-282F-4D4B-AF12-ED976976D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219075</xdr:colOff>
      <xdr:row>167</xdr:row>
      <xdr:rowOff>142875</xdr:rowOff>
    </xdr:from>
    <xdr:to>
      <xdr:col>8</xdr:col>
      <xdr:colOff>704850</xdr:colOff>
      <xdr:row>179</xdr:row>
      <xdr:rowOff>61913</xdr:rowOff>
    </xdr:to>
    <xdr:graphicFrame macro="">
      <xdr:nvGraphicFramePr>
        <xdr:cNvPr id="18" name="Gráfico 17">
          <a:extLst>
            <a:ext uri="{FF2B5EF4-FFF2-40B4-BE49-F238E27FC236}">
              <a16:creationId xmlns:a16="http://schemas.microsoft.com/office/drawing/2014/main" id="{F3F9B9D1-B275-4375-856E-8C6B652D6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161925</xdr:colOff>
      <xdr:row>183</xdr:row>
      <xdr:rowOff>9525</xdr:rowOff>
    </xdr:from>
    <xdr:to>
      <xdr:col>8</xdr:col>
      <xdr:colOff>647700</xdr:colOff>
      <xdr:row>194</xdr:row>
      <xdr:rowOff>119063</xdr:rowOff>
    </xdr:to>
    <xdr:graphicFrame macro="">
      <xdr:nvGraphicFramePr>
        <xdr:cNvPr id="19" name="Gráfico 18">
          <a:extLst>
            <a:ext uri="{FF2B5EF4-FFF2-40B4-BE49-F238E27FC236}">
              <a16:creationId xmlns:a16="http://schemas.microsoft.com/office/drawing/2014/main" id="{26E92B75-706A-4D8F-B15B-6F24D65AE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390525</xdr:colOff>
      <xdr:row>100</xdr:row>
      <xdr:rowOff>38100</xdr:rowOff>
    </xdr:from>
    <xdr:to>
      <xdr:col>8</xdr:col>
      <xdr:colOff>581025</xdr:colOff>
      <xdr:row>100</xdr:row>
      <xdr:rowOff>38101</xdr:rowOff>
    </xdr:to>
    <xdr:cxnSp macro="">
      <xdr:nvCxnSpPr>
        <xdr:cNvPr id="20" name="Conector recto 19">
          <a:extLst>
            <a:ext uri="{FF2B5EF4-FFF2-40B4-BE49-F238E27FC236}">
              <a16:creationId xmlns:a16="http://schemas.microsoft.com/office/drawing/2014/main" id="{CAF157D3-A670-4733-B93D-835EA6DD7FFE}"/>
            </a:ext>
          </a:extLst>
        </xdr:cNvPr>
        <xdr:cNvCxnSpPr/>
      </xdr:nvCxnSpPr>
      <xdr:spPr>
        <a:xfrm flipV="1">
          <a:off x="390525" y="21516975"/>
          <a:ext cx="5524500"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438150</xdr:colOff>
      <xdr:row>120</xdr:row>
      <xdr:rowOff>38100</xdr:rowOff>
    </xdr:from>
    <xdr:to>
      <xdr:col>8</xdr:col>
      <xdr:colOff>628650</xdr:colOff>
      <xdr:row>120</xdr:row>
      <xdr:rowOff>38101</xdr:rowOff>
    </xdr:to>
    <xdr:cxnSp macro="">
      <xdr:nvCxnSpPr>
        <xdr:cNvPr id="21" name="Conector recto 20">
          <a:extLst>
            <a:ext uri="{FF2B5EF4-FFF2-40B4-BE49-F238E27FC236}">
              <a16:creationId xmlns:a16="http://schemas.microsoft.com/office/drawing/2014/main" id="{97EADEE1-1E7F-4CC4-A265-9F8797371B2E}"/>
            </a:ext>
          </a:extLst>
        </xdr:cNvPr>
        <xdr:cNvCxnSpPr/>
      </xdr:nvCxnSpPr>
      <xdr:spPr>
        <a:xfrm flipV="1">
          <a:off x="438150" y="25707975"/>
          <a:ext cx="5524500"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561975</xdr:colOff>
      <xdr:row>141</xdr:row>
      <xdr:rowOff>84108</xdr:rowOff>
    </xdr:from>
    <xdr:to>
      <xdr:col>8</xdr:col>
      <xdr:colOff>752475</xdr:colOff>
      <xdr:row>141</xdr:row>
      <xdr:rowOff>84109</xdr:rowOff>
    </xdr:to>
    <xdr:cxnSp macro="">
      <xdr:nvCxnSpPr>
        <xdr:cNvPr id="22" name="Conector recto 21">
          <a:extLst>
            <a:ext uri="{FF2B5EF4-FFF2-40B4-BE49-F238E27FC236}">
              <a16:creationId xmlns:a16="http://schemas.microsoft.com/office/drawing/2014/main" id="{6B060AC7-45F4-4B26-A464-91461C7860E5}"/>
            </a:ext>
          </a:extLst>
        </xdr:cNvPr>
        <xdr:cNvCxnSpPr/>
      </xdr:nvCxnSpPr>
      <xdr:spPr>
        <a:xfrm flipV="1">
          <a:off x="561975" y="30183108"/>
          <a:ext cx="5524500"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590011</xdr:colOff>
      <xdr:row>156</xdr:row>
      <xdr:rowOff>37561</xdr:rowOff>
    </xdr:from>
    <xdr:to>
      <xdr:col>9</xdr:col>
      <xdr:colOff>18511</xdr:colOff>
      <xdr:row>156</xdr:row>
      <xdr:rowOff>37562</xdr:rowOff>
    </xdr:to>
    <xdr:cxnSp macro="">
      <xdr:nvCxnSpPr>
        <xdr:cNvPr id="23" name="Conector recto 22">
          <a:extLst>
            <a:ext uri="{FF2B5EF4-FFF2-40B4-BE49-F238E27FC236}">
              <a16:creationId xmlns:a16="http://schemas.microsoft.com/office/drawing/2014/main" id="{6D0F1D2D-E573-4772-A66A-B3268AA208D6}"/>
            </a:ext>
          </a:extLst>
        </xdr:cNvPr>
        <xdr:cNvCxnSpPr/>
      </xdr:nvCxnSpPr>
      <xdr:spPr>
        <a:xfrm flipV="1">
          <a:off x="590011" y="33375061"/>
          <a:ext cx="5524500"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521179</xdr:colOff>
      <xdr:row>170</xdr:row>
      <xdr:rowOff>179718</xdr:rowOff>
    </xdr:from>
    <xdr:to>
      <xdr:col>8</xdr:col>
      <xdr:colOff>711679</xdr:colOff>
      <xdr:row>170</xdr:row>
      <xdr:rowOff>179719</xdr:rowOff>
    </xdr:to>
    <xdr:cxnSp macro="">
      <xdr:nvCxnSpPr>
        <xdr:cNvPr id="24" name="Conector recto 23">
          <a:extLst>
            <a:ext uri="{FF2B5EF4-FFF2-40B4-BE49-F238E27FC236}">
              <a16:creationId xmlns:a16="http://schemas.microsoft.com/office/drawing/2014/main" id="{802A551A-2B9B-4A5A-BFBE-CDACF1FE648E}"/>
            </a:ext>
          </a:extLst>
        </xdr:cNvPr>
        <xdr:cNvCxnSpPr/>
      </xdr:nvCxnSpPr>
      <xdr:spPr>
        <a:xfrm flipV="1">
          <a:off x="521179" y="36184218"/>
          <a:ext cx="5524500"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544286</xdr:colOff>
      <xdr:row>186</xdr:row>
      <xdr:rowOff>136071</xdr:rowOff>
    </xdr:from>
    <xdr:to>
      <xdr:col>8</xdr:col>
      <xdr:colOff>734786</xdr:colOff>
      <xdr:row>186</xdr:row>
      <xdr:rowOff>136072</xdr:rowOff>
    </xdr:to>
    <xdr:cxnSp macro="">
      <xdr:nvCxnSpPr>
        <xdr:cNvPr id="25" name="Conector recto 24">
          <a:extLst>
            <a:ext uri="{FF2B5EF4-FFF2-40B4-BE49-F238E27FC236}">
              <a16:creationId xmlns:a16="http://schemas.microsoft.com/office/drawing/2014/main" id="{80C4ED07-F192-44EC-A092-A325DC01CCE4}"/>
            </a:ext>
          </a:extLst>
        </xdr:cNvPr>
        <xdr:cNvCxnSpPr/>
      </xdr:nvCxnSpPr>
      <xdr:spPr>
        <a:xfrm flipV="1">
          <a:off x="544286" y="39379071"/>
          <a:ext cx="5524500" cy="1"/>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359435</xdr:colOff>
      <xdr:row>185</xdr:row>
      <xdr:rowOff>8985</xdr:rowOff>
    </xdr:from>
    <xdr:to>
      <xdr:col>2</xdr:col>
      <xdr:colOff>161745</xdr:colOff>
      <xdr:row>186</xdr:row>
      <xdr:rowOff>116815</xdr:rowOff>
    </xdr:to>
    <xdr:sp macro="" textlink="">
      <xdr:nvSpPr>
        <xdr:cNvPr id="26" name="Rectángulo: esquinas redondeadas 25">
          <a:extLst>
            <a:ext uri="{FF2B5EF4-FFF2-40B4-BE49-F238E27FC236}">
              <a16:creationId xmlns:a16="http://schemas.microsoft.com/office/drawing/2014/main" id="{084E139A-0187-474C-8477-85326BC9C453}"/>
            </a:ext>
          </a:extLst>
        </xdr:cNvPr>
        <xdr:cNvSpPr/>
      </xdr:nvSpPr>
      <xdr:spPr>
        <a:xfrm>
          <a:off x="359435" y="39061485"/>
          <a:ext cx="564310" cy="29833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4,35%</a:t>
          </a:r>
        </a:p>
      </xdr:txBody>
    </xdr:sp>
    <xdr:clientData/>
  </xdr:twoCellAnchor>
  <xdr:twoCellAnchor>
    <xdr:from>
      <xdr:col>1</xdr:col>
      <xdr:colOff>377405</xdr:colOff>
      <xdr:row>169</xdr:row>
      <xdr:rowOff>80874</xdr:rowOff>
    </xdr:from>
    <xdr:to>
      <xdr:col>2</xdr:col>
      <xdr:colOff>179715</xdr:colOff>
      <xdr:row>170</xdr:row>
      <xdr:rowOff>170732</xdr:rowOff>
    </xdr:to>
    <xdr:sp macro="" textlink="">
      <xdr:nvSpPr>
        <xdr:cNvPr id="27" name="Rectángulo: esquinas redondeadas 26">
          <a:extLst>
            <a:ext uri="{FF2B5EF4-FFF2-40B4-BE49-F238E27FC236}">
              <a16:creationId xmlns:a16="http://schemas.microsoft.com/office/drawing/2014/main" id="{8362E3BE-B86A-4A7B-88ED-CBF3D041E927}"/>
            </a:ext>
          </a:extLst>
        </xdr:cNvPr>
        <xdr:cNvSpPr/>
      </xdr:nvSpPr>
      <xdr:spPr>
        <a:xfrm>
          <a:off x="377405" y="35894874"/>
          <a:ext cx="564310" cy="280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8,08</a:t>
          </a:r>
        </a:p>
        <a:p>
          <a:pPr algn="l"/>
          <a:r>
            <a:rPr lang="es-ES" sz="1100"/>
            <a:t>%</a:t>
          </a:r>
        </a:p>
      </xdr:txBody>
    </xdr:sp>
    <xdr:clientData/>
  </xdr:twoCellAnchor>
  <xdr:twoCellAnchor>
    <xdr:from>
      <xdr:col>1</xdr:col>
      <xdr:colOff>332477</xdr:colOff>
      <xdr:row>154</xdr:row>
      <xdr:rowOff>98845</xdr:rowOff>
    </xdr:from>
    <xdr:to>
      <xdr:col>2</xdr:col>
      <xdr:colOff>233633</xdr:colOff>
      <xdr:row>156</xdr:row>
      <xdr:rowOff>17972</xdr:rowOff>
    </xdr:to>
    <xdr:sp macro="" textlink="">
      <xdr:nvSpPr>
        <xdr:cNvPr id="28" name="Rectángulo: esquinas redondeadas 27">
          <a:extLst>
            <a:ext uri="{FF2B5EF4-FFF2-40B4-BE49-F238E27FC236}">
              <a16:creationId xmlns:a16="http://schemas.microsoft.com/office/drawing/2014/main" id="{5DC88920-5887-498C-8317-7AE37D8E9B02}"/>
            </a:ext>
          </a:extLst>
        </xdr:cNvPr>
        <xdr:cNvSpPr/>
      </xdr:nvSpPr>
      <xdr:spPr>
        <a:xfrm>
          <a:off x="332477" y="33055345"/>
          <a:ext cx="663156" cy="300127"/>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12,26%</a:t>
          </a:r>
        </a:p>
      </xdr:txBody>
    </xdr:sp>
    <xdr:clientData/>
  </xdr:twoCellAnchor>
  <xdr:twoCellAnchor>
    <xdr:from>
      <xdr:col>1</xdr:col>
      <xdr:colOff>440306</xdr:colOff>
      <xdr:row>139</xdr:row>
      <xdr:rowOff>152760</xdr:rowOff>
    </xdr:from>
    <xdr:to>
      <xdr:col>2</xdr:col>
      <xdr:colOff>350448</xdr:colOff>
      <xdr:row>141</xdr:row>
      <xdr:rowOff>71887</xdr:rowOff>
    </xdr:to>
    <xdr:sp macro="" textlink="">
      <xdr:nvSpPr>
        <xdr:cNvPr id="29" name="Rectángulo: esquinas redondeadas 28">
          <a:extLst>
            <a:ext uri="{FF2B5EF4-FFF2-40B4-BE49-F238E27FC236}">
              <a16:creationId xmlns:a16="http://schemas.microsoft.com/office/drawing/2014/main" id="{B39AA860-EC56-4C62-977C-312F227824BF}"/>
            </a:ext>
          </a:extLst>
        </xdr:cNvPr>
        <xdr:cNvSpPr/>
      </xdr:nvSpPr>
      <xdr:spPr>
        <a:xfrm>
          <a:off x="440306" y="29870760"/>
          <a:ext cx="672142" cy="300127"/>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17,88%</a:t>
          </a:r>
        </a:p>
      </xdr:txBody>
    </xdr:sp>
    <xdr:clientData/>
  </xdr:twoCellAnchor>
  <xdr:twoCellAnchor>
    <xdr:from>
      <xdr:col>1</xdr:col>
      <xdr:colOff>80873</xdr:colOff>
      <xdr:row>118</xdr:row>
      <xdr:rowOff>98844</xdr:rowOff>
    </xdr:from>
    <xdr:to>
      <xdr:col>1</xdr:col>
      <xdr:colOff>646980</xdr:colOff>
      <xdr:row>120</xdr:row>
      <xdr:rowOff>17971</xdr:rowOff>
    </xdr:to>
    <xdr:sp macro="" textlink="">
      <xdr:nvSpPr>
        <xdr:cNvPr id="30" name="Rectángulo: esquinas redondeadas 29">
          <a:extLst>
            <a:ext uri="{FF2B5EF4-FFF2-40B4-BE49-F238E27FC236}">
              <a16:creationId xmlns:a16="http://schemas.microsoft.com/office/drawing/2014/main" id="{9E33A63B-FFD3-4EA1-98F4-85EBC1F0E6FF}"/>
            </a:ext>
          </a:extLst>
        </xdr:cNvPr>
        <xdr:cNvSpPr/>
      </xdr:nvSpPr>
      <xdr:spPr>
        <a:xfrm>
          <a:off x="80873" y="25387719"/>
          <a:ext cx="566107" cy="300127"/>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4,15%</a:t>
          </a:r>
        </a:p>
      </xdr:txBody>
    </xdr:sp>
    <xdr:clientData/>
  </xdr:twoCellAnchor>
  <xdr:twoCellAnchor>
    <xdr:from>
      <xdr:col>1</xdr:col>
      <xdr:colOff>0</xdr:colOff>
      <xdr:row>98</xdr:row>
      <xdr:rowOff>116816</xdr:rowOff>
    </xdr:from>
    <xdr:to>
      <xdr:col>1</xdr:col>
      <xdr:colOff>566107</xdr:colOff>
      <xdr:row>100</xdr:row>
      <xdr:rowOff>35943</xdr:rowOff>
    </xdr:to>
    <xdr:sp macro="" textlink="">
      <xdr:nvSpPr>
        <xdr:cNvPr id="31" name="Rectángulo: esquinas redondeadas 30">
          <a:extLst>
            <a:ext uri="{FF2B5EF4-FFF2-40B4-BE49-F238E27FC236}">
              <a16:creationId xmlns:a16="http://schemas.microsoft.com/office/drawing/2014/main" id="{6DBA5A11-BBCC-419A-B1DD-3457D97A9EAA}"/>
            </a:ext>
          </a:extLst>
        </xdr:cNvPr>
        <xdr:cNvSpPr/>
      </xdr:nvSpPr>
      <xdr:spPr>
        <a:xfrm>
          <a:off x="0" y="21214691"/>
          <a:ext cx="566107" cy="300127"/>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ES" sz="1100"/>
            <a:t>3,86%</a:t>
          </a:r>
        </a:p>
      </xdr:txBody>
    </xdr:sp>
    <xdr:clientData/>
  </xdr:twoCellAnchor>
  <xdr:twoCellAnchor editAs="oneCell">
    <xdr:from>
      <xdr:col>0</xdr:col>
      <xdr:colOff>0</xdr:colOff>
      <xdr:row>0</xdr:row>
      <xdr:rowOff>0</xdr:rowOff>
    </xdr:from>
    <xdr:to>
      <xdr:col>1</xdr:col>
      <xdr:colOff>169943</xdr:colOff>
      <xdr:row>3</xdr:row>
      <xdr:rowOff>63723</xdr:rowOff>
    </xdr:to>
    <xdr:pic>
      <xdr:nvPicPr>
        <xdr:cNvPr id="32" name="Imagen 31">
          <a:hlinkClick xmlns:r="http://schemas.openxmlformats.org/officeDocument/2006/relationships" r:id="rId13"/>
          <a:extLst>
            <a:ext uri="{FF2B5EF4-FFF2-40B4-BE49-F238E27FC236}">
              <a16:creationId xmlns:a16="http://schemas.microsoft.com/office/drawing/2014/main" id="{FFD2BAD1-F8B0-4200-80D9-DDF08B69E025}"/>
            </a:ext>
          </a:extLst>
        </xdr:cNvPr>
        <xdr:cNvPicPr>
          <a:picLocks noChangeAspect="1"/>
        </xdr:cNvPicPr>
      </xdr:nvPicPr>
      <xdr:blipFill>
        <a:blip xmlns:r="http://schemas.openxmlformats.org/officeDocument/2006/relationships" r:embed="rId14"/>
        <a:stretch>
          <a:fillRect/>
        </a:stretch>
      </xdr:blipFill>
      <xdr:spPr>
        <a:xfrm>
          <a:off x="0" y="0"/>
          <a:ext cx="927058" cy="649877"/>
        </a:xfrm>
        <a:prstGeom prst="rect">
          <a:avLst/>
        </a:prstGeom>
      </xdr:spPr>
    </xdr:pic>
    <xdr:clientData/>
  </xdr:twoCellAnchor>
  <xdr:twoCellAnchor editAs="oneCell">
    <xdr:from>
      <xdr:col>11</xdr:col>
      <xdr:colOff>463845</xdr:colOff>
      <xdr:row>0</xdr:row>
      <xdr:rowOff>0</xdr:rowOff>
    </xdr:from>
    <xdr:to>
      <xdr:col>12</xdr:col>
      <xdr:colOff>631914</xdr:colOff>
      <xdr:row>3</xdr:row>
      <xdr:rowOff>63723</xdr:rowOff>
    </xdr:to>
    <xdr:pic>
      <xdr:nvPicPr>
        <xdr:cNvPr id="33" name="Imagen 32">
          <a:hlinkClick xmlns:r="http://schemas.openxmlformats.org/officeDocument/2006/relationships" r:id="rId15"/>
          <a:extLst>
            <a:ext uri="{FF2B5EF4-FFF2-40B4-BE49-F238E27FC236}">
              <a16:creationId xmlns:a16="http://schemas.microsoft.com/office/drawing/2014/main" id="{5BB73EC0-66F3-4668-8F52-30D9289DFDF9}"/>
            </a:ext>
          </a:extLst>
        </xdr:cNvPr>
        <xdr:cNvPicPr>
          <a:picLocks noChangeAspect="1"/>
        </xdr:cNvPicPr>
      </xdr:nvPicPr>
      <xdr:blipFill>
        <a:blip xmlns:r="http://schemas.openxmlformats.org/officeDocument/2006/relationships" r:embed="rId16"/>
        <a:stretch>
          <a:fillRect/>
        </a:stretch>
      </xdr:blipFill>
      <xdr:spPr>
        <a:xfrm>
          <a:off x="9024133" y="0"/>
          <a:ext cx="925185" cy="6498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3" name="Imagen 2">
          <a:extLst>
            <a:ext uri="{FF2B5EF4-FFF2-40B4-BE49-F238E27FC236}">
              <a16:creationId xmlns:a16="http://schemas.microsoft.com/office/drawing/2014/main" id="{5A2D6F35-A25B-4B1F-BCBA-30A863ACA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70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321469</xdr:colOff>
      <xdr:row>18</xdr:row>
      <xdr:rowOff>23813</xdr:rowOff>
    </xdr:from>
    <xdr:to>
      <xdr:col>14</xdr:col>
      <xdr:colOff>505750</xdr:colOff>
      <xdr:row>24</xdr:row>
      <xdr:rowOff>52085</xdr:rowOff>
    </xdr:to>
    <xdr:pic>
      <xdr:nvPicPr>
        <xdr:cNvPr id="6" name="Imagen 19">
          <a:extLst>
            <a:ext uri="{FF2B5EF4-FFF2-40B4-BE49-F238E27FC236}">
              <a16:creationId xmlns:a16="http://schemas.microsoft.com/office/drawing/2014/main" id="{C74A71F8-4DF2-4CEA-BA8D-59DF99BD8C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5469" y="3798094"/>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30" name="Imagen 29">
          <a:hlinkClick xmlns:r="http://schemas.openxmlformats.org/officeDocument/2006/relationships" r:id="rId3"/>
          <a:extLst>
            <a:ext uri="{FF2B5EF4-FFF2-40B4-BE49-F238E27FC236}">
              <a16:creationId xmlns:a16="http://schemas.microsoft.com/office/drawing/2014/main" id="{CD85BE18-CAAF-4CE4-B7EB-77ADE396AF51}"/>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0.02159</cdr:x>
      <cdr:y>0.16738</cdr:y>
    </cdr:from>
    <cdr:to>
      <cdr:x>0.99834</cdr:x>
      <cdr:y>0.16738</cdr:y>
    </cdr:to>
    <cdr:cxnSp macro="">
      <cdr:nvCxnSpPr>
        <cdr:cNvPr id="3" name="Conector recto 2">
          <a:extLst xmlns:a="http://schemas.openxmlformats.org/drawingml/2006/main">
            <a:ext uri="{FF2B5EF4-FFF2-40B4-BE49-F238E27FC236}">
              <a16:creationId xmlns:a16="http://schemas.microsoft.com/office/drawing/2014/main" id="{59A914DB-7095-4BDA-9683-FC5E58A5FFED}"/>
            </a:ext>
          </a:extLst>
        </cdr:cNvPr>
        <cdr:cNvCxnSpPr/>
      </cdr:nvCxnSpPr>
      <cdr:spPr>
        <a:xfrm xmlns:a="http://schemas.openxmlformats.org/drawingml/2006/main">
          <a:off x="123825" y="557213"/>
          <a:ext cx="5600700" cy="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0.01585</cdr:x>
      <cdr:y>0.21368</cdr:y>
    </cdr:from>
    <cdr:to>
      <cdr:x>0.97183</cdr:x>
      <cdr:y>0.21652</cdr:y>
    </cdr:to>
    <cdr:cxnSp macro="">
      <cdr:nvCxnSpPr>
        <cdr:cNvPr id="4" name="Conector recto 3">
          <a:extLst xmlns:a="http://schemas.openxmlformats.org/drawingml/2006/main">
            <a:ext uri="{FF2B5EF4-FFF2-40B4-BE49-F238E27FC236}">
              <a16:creationId xmlns:a16="http://schemas.microsoft.com/office/drawing/2014/main" id="{BE46943E-8193-40E8-A525-685DE138A993}"/>
            </a:ext>
          </a:extLst>
        </cdr:cNvPr>
        <cdr:cNvCxnSpPr/>
      </cdr:nvCxnSpPr>
      <cdr:spPr>
        <a:xfrm xmlns:a="http://schemas.openxmlformats.org/drawingml/2006/main" flipV="1">
          <a:off x="85725" y="714376"/>
          <a:ext cx="5172075" cy="9524"/>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1</xdr:col>
      <xdr:colOff>409575</xdr:colOff>
      <xdr:row>8</xdr:row>
      <xdr:rowOff>133350</xdr:rowOff>
    </xdr:from>
    <xdr:to>
      <xdr:col>6</xdr:col>
      <xdr:colOff>581026</xdr:colOff>
      <xdr:row>22</xdr:row>
      <xdr:rowOff>104775</xdr:rowOff>
    </xdr:to>
    <xdr:graphicFrame macro="">
      <xdr:nvGraphicFramePr>
        <xdr:cNvPr id="2" name="Gráfico 1">
          <a:extLst>
            <a:ext uri="{FF2B5EF4-FFF2-40B4-BE49-F238E27FC236}">
              <a16:creationId xmlns:a16="http://schemas.microsoft.com/office/drawing/2014/main" id="{FF4C382E-C90F-4120-AB42-2F9DABACF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42862</xdr:colOff>
      <xdr:row>56</xdr:row>
      <xdr:rowOff>52387</xdr:rowOff>
    </xdr:from>
    <xdr:to>
      <xdr:col>6</xdr:col>
      <xdr:colOff>323850</xdr:colOff>
      <xdr:row>70</xdr:row>
      <xdr:rowOff>128587</xdr:rowOff>
    </xdr:to>
    <xdr:graphicFrame macro="">
      <xdr:nvGraphicFramePr>
        <xdr:cNvPr id="3" name="Gráfico 2">
          <a:extLst>
            <a:ext uri="{FF2B5EF4-FFF2-40B4-BE49-F238E27FC236}">
              <a16:creationId xmlns:a16="http://schemas.microsoft.com/office/drawing/2014/main" id="{0B17A0AB-E00C-461F-A3E5-96ECF94CC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72</xdr:row>
      <xdr:rowOff>66675</xdr:rowOff>
    </xdr:from>
    <xdr:to>
      <xdr:col>6</xdr:col>
      <xdr:colOff>290513</xdr:colOff>
      <xdr:row>86</xdr:row>
      <xdr:rowOff>142875</xdr:rowOff>
    </xdr:to>
    <xdr:graphicFrame macro="">
      <xdr:nvGraphicFramePr>
        <xdr:cNvPr id="4" name="Gráfico 3">
          <a:extLst>
            <a:ext uri="{FF2B5EF4-FFF2-40B4-BE49-F238E27FC236}">
              <a16:creationId xmlns:a16="http://schemas.microsoft.com/office/drawing/2014/main" id="{204C3927-6566-44CD-94D7-745512803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xdr:colOff>
      <xdr:row>89</xdr:row>
      <xdr:rowOff>85725</xdr:rowOff>
    </xdr:from>
    <xdr:to>
      <xdr:col>6</xdr:col>
      <xdr:colOff>290513</xdr:colOff>
      <xdr:row>103</xdr:row>
      <xdr:rowOff>161925</xdr:rowOff>
    </xdr:to>
    <xdr:graphicFrame macro="">
      <xdr:nvGraphicFramePr>
        <xdr:cNvPr id="5" name="Gráfico 4">
          <a:extLst>
            <a:ext uri="{FF2B5EF4-FFF2-40B4-BE49-F238E27FC236}">
              <a16:creationId xmlns:a16="http://schemas.microsoft.com/office/drawing/2014/main" id="{FF1F96F7-9E91-4D6F-BAE4-A7EA4DE56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xdr:colOff>
      <xdr:row>107</xdr:row>
      <xdr:rowOff>0</xdr:rowOff>
    </xdr:from>
    <xdr:to>
      <xdr:col>6</xdr:col>
      <xdr:colOff>290513</xdr:colOff>
      <xdr:row>121</xdr:row>
      <xdr:rowOff>76200</xdr:rowOff>
    </xdr:to>
    <xdr:graphicFrame macro="">
      <xdr:nvGraphicFramePr>
        <xdr:cNvPr id="6" name="Gráfico 5">
          <a:extLst>
            <a:ext uri="{FF2B5EF4-FFF2-40B4-BE49-F238E27FC236}">
              <a16:creationId xmlns:a16="http://schemas.microsoft.com/office/drawing/2014/main" id="{D0951C75-AC34-458A-986D-24C0C5C07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276225</xdr:colOff>
      <xdr:row>123</xdr:row>
      <xdr:rowOff>76200</xdr:rowOff>
    </xdr:from>
    <xdr:to>
      <xdr:col>6</xdr:col>
      <xdr:colOff>0</xdr:colOff>
      <xdr:row>137</xdr:row>
      <xdr:rowOff>152400</xdr:rowOff>
    </xdr:to>
    <xdr:graphicFrame macro="">
      <xdr:nvGraphicFramePr>
        <xdr:cNvPr id="7" name="Gráfico 6">
          <a:extLst>
            <a:ext uri="{FF2B5EF4-FFF2-40B4-BE49-F238E27FC236}">
              <a16:creationId xmlns:a16="http://schemas.microsoft.com/office/drawing/2014/main" id="{6D5863CB-6F84-40D1-829B-484BC11CF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123825</xdr:colOff>
      <xdr:row>0</xdr:row>
      <xdr:rowOff>59549</xdr:rowOff>
    </xdr:from>
    <xdr:to>
      <xdr:col>9</xdr:col>
      <xdr:colOff>228600</xdr:colOff>
      <xdr:row>3</xdr:row>
      <xdr:rowOff>57148</xdr:rowOff>
    </xdr:to>
    <xdr:pic>
      <xdr:nvPicPr>
        <xdr:cNvPr id="8" name="Imagen 7">
          <a:extLst>
            <a:ext uri="{FF2B5EF4-FFF2-40B4-BE49-F238E27FC236}">
              <a16:creationId xmlns:a16="http://schemas.microsoft.com/office/drawing/2014/main" id="{43F86391-4220-4A11-9090-C49A6B225D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5825" y="59549"/>
          <a:ext cx="8181975" cy="56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23812</xdr:rowOff>
    </xdr:from>
    <xdr:to>
      <xdr:col>3</xdr:col>
      <xdr:colOff>495299</xdr:colOff>
      <xdr:row>37</xdr:row>
      <xdr:rowOff>38100</xdr:rowOff>
    </xdr:to>
    <xdr:graphicFrame macro="">
      <xdr:nvGraphicFramePr>
        <xdr:cNvPr id="9" name="Gráfico 8">
          <a:extLst>
            <a:ext uri="{FF2B5EF4-FFF2-40B4-BE49-F238E27FC236}">
              <a16:creationId xmlns:a16="http://schemas.microsoft.com/office/drawing/2014/main" id="{84761498-51F5-4F51-BEFF-897AD8071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581026</xdr:colOff>
      <xdr:row>27</xdr:row>
      <xdr:rowOff>33338</xdr:rowOff>
    </xdr:from>
    <xdr:to>
      <xdr:col>7</xdr:col>
      <xdr:colOff>676275</xdr:colOff>
      <xdr:row>37</xdr:row>
      <xdr:rowOff>38100</xdr:rowOff>
    </xdr:to>
    <xdr:graphicFrame macro="">
      <xdr:nvGraphicFramePr>
        <xdr:cNvPr id="10" name="Gráfico 9">
          <a:extLst>
            <a:ext uri="{FF2B5EF4-FFF2-40B4-BE49-F238E27FC236}">
              <a16:creationId xmlns:a16="http://schemas.microsoft.com/office/drawing/2014/main" id="{9FF2628D-F323-4C96-88A3-7EA7CACF6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752475</xdr:colOff>
      <xdr:row>39</xdr:row>
      <xdr:rowOff>57150</xdr:rowOff>
    </xdr:from>
    <xdr:to>
      <xdr:col>6</xdr:col>
      <xdr:colOff>271463</xdr:colOff>
      <xdr:row>53</xdr:row>
      <xdr:rowOff>133350</xdr:rowOff>
    </xdr:to>
    <xdr:graphicFrame macro="">
      <xdr:nvGraphicFramePr>
        <xdr:cNvPr id="11" name="Gráfico 10">
          <a:extLst>
            <a:ext uri="{FF2B5EF4-FFF2-40B4-BE49-F238E27FC236}">
              <a16:creationId xmlns:a16="http://schemas.microsoft.com/office/drawing/2014/main" id="{71ED4008-E541-4FD8-AC78-C3B9DAC60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0</xdr:row>
      <xdr:rowOff>0</xdr:rowOff>
    </xdr:from>
    <xdr:to>
      <xdr:col>1</xdr:col>
      <xdr:colOff>165058</xdr:colOff>
      <xdr:row>3</xdr:row>
      <xdr:rowOff>78377</xdr:rowOff>
    </xdr:to>
    <xdr:pic>
      <xdr:nvPicPr>
        <xdr:cNvPr id="12" name="Imagen 11">
          <a:hlinkClick xmlns:r="http://schemas.openxmlformats.org/officeDocument/2006/relationships" r:id="rId11"/>
          <a:extLst>
            <a:ext uri="{FF2B5EF4-FFF2-40B4-BE49-F238E27FC236}">
              <a16:creationId xmlns:a16="http://schemas.microsoft.com/office/drawing/2014/main" id="{F205A8AC-0C09-48C3-9CF6-DF8CD835024C}"/>
            </a:ext>
          </a:extLst>
        </xdr:cNvPr>
        <xdr:cNvPicPr>
          <a:picLocks noChangeAspect="1"/>
        </xdr:cNvPicPr>
      </xdr:nvPicPr>
      <xdr:blipFill>
        <a:blip xmlns:r="http://schemas.openxmlformats.org/officeDocument/2006/relationships" r:embed="rId12"/>
        <a:stretch>
          <a:fillRect/>
        </a:stretch>
      </xdr:blipFill>
      <xdr:spPr>
        <a:xfrm>
          <a:off x="0" y="0"/>
          <a:ext cx="927058" cy="649877"/>
        </a:xfrm>
        <a:prstGeom prst="rect">
          <a:avLst/>
        </a:prstGeom>
      </xdr:spPr>
    </xdr:pic>
    <xdr:clientData/>
  </xdr:twoCellAnchor>
  <xdr:twoCellAnchor editAs="oneCell">
    <xdr:from>
      <xdr:col>9</xdr:col>
      <xdr:colOff>99452</xdr:colOff>
      <xdr:row>0</xdr:row>
      <xdr:rowOff>0</xdr:rowOff>
    </xdr:from>
    <xdr:to>
      <xdr:col>10</xdr:col>
      <xdr:colOff>224537</xdr:colOff>
      <xdr:row>3</xdr:row>
      <xdr:rowOff>78377</xdr:rowOff>
    </xdr:to>
    <xdr:pic>
      <xdr:nvPicPr>
        <xdr:cNvPr id="13" name="Imagen 12">
          <a:hlinkClick xmlns:r="http://schemas.openxmlformats.org/officeDocument/2006/relationships" r:id="rId13"/>
          <a:extLst>
            <a:ext uri="{FF2B5EF4-FFF2-40B4-BE49-F238E27FC236}">
              <a16:creationId xmlns:a16="http://schemas.microsoft.com/office/drawing/2014/main" id="{4CD8D42E-D7B4-459C-BC01-B67414D9593E}"/>
            </a:ext>
          </a:extLst>
        </xdr:cNvPr>
        <xdr:cNvPicPr>
          <a:picLocks noChangeAspect="1"/>
        </xdr:cNvPicPr>
      </xdr:nvPicPr>
      <xdr:blipFill>
        <a:blip xmlns:r="http://schemas.openxmlformats.org/officeDocument/2006/relationships" r:embed="rId14"/>
        <a:stretch>
          <a:fillRect/>
        </a:stretch>
      </xdr:blipFill>
      <xdr:spPr>
        <a:xfrm>
          <a:off x="8938652" y="0"/>
          <a:ext cx="925185" cy="649877"/>
        </a:xfrm>
        <a:prstGeom prst="rect">
          <a:avLst/>
        </a:prstGeom>
      </xdr:spPr>
    </xdr:pic>
    <xdr:clientData/>
  </xdr:twoCellAnchor>
  <xdr:twoCellAnchor editAs="oneCell">
    <xdr:from>
      <xdr:col>0</xdr:col>
      <xdr:colOff>676275</xdr:colOff>
      <xdr:row>139</xdr:row>
      <xdr:rowOff>171450</xdr:rowOff>
    </xdr:from>
    <xdr:to>
      <xdr:col>10</xdr:col>
      <xdr:colOff>365256</xdr:colOff>
      <xdr:row>146</xdr:row>
      <xdr:rowOff>9222</xdr:rowOff>
    </xdr:to>
    <xdr:pic>
      <xdr:nvPicPr>
        <xdr:cNvPr id="14" name="Imagen 19">
          <a:extLst>
            <a:ext uri="{FF2B5EF4-FFF2-40B4-BE49-F238E27FC236}">
              <a16:creationId xmlns:a16="http://schemas.microsoft.com/office/drawing/2014/main" id="{BAB72108-C3D3-4AD6-B9F3-8E4F3664919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76275" y="27727275"/>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0.04203</cdr:x>
      <cdr:y>0.28299</cdr:y>
    </cdr:from>
    <cdr:to>
      <cdr:x>0.28837</cdr:x>
      <cdr:y>0.71007</cdr:y>
    </cdr:to>
    <cdr:sp macro="" textlink="">
      <cdr:nvSpPr>
        <cdr:cNvPr id="2" name="Círculo: vacío 1">
          <a:extLst xmlns:a="http://schemas.openxmlformats.org/drawingml/2006/main">
            <a:ext uri="{FF2B5EF4-FFF2-40B4-BE49-F238E27FC236}">
              <a16:creationId xmlns:a16="http://schemas.microsoft.com/office/drawing/2014/main" id="{0C8412E0-6865-42AB-ACAB-48FC4A7BBF75}"/>
            </a:ext>
          </a:extLst>
        </cdr:cNvPr>
        <cdr:cNvSpPr/>
      </cdr:nvSpPr>
      <cdr:spPr>
        <a:xfrm xmlns:a="http://schemas.openxmlformats.org/drawingml/2006/main">
          <a:off x="204788" y="776288"/>
          <a:ext cx="1200150" cy="1171574"/>
        </a:xfrm>
        <a:prstGeom xmlns:a="http://schemas.openxmlformats.org/drawingml/2006/main" prst="donut">
          <a:avLst>
            <a:gd name="adj" fmla="val 7282"/>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2000"/>
            <a:t>4.627</a:t>
          </a:r>
        </a:p>
      </cdr:txBody>
    </cdr:sp>
  </cdr:relSizeAnchor>
</c:userShapes>
</file>

<file path=xl/drawings/drawing54.xml><?xml version="1.0" encoding="utf-8"?>
<c:userShapes xmlns:c="http://schemas.openxmlformats.org/drawingml/2006/chart">
  <cdr:relSizeAnchor xmlns:cdr="http://schemas.openxmlformats.org/drawingml/2006/chartDrawing">
    <cdr:from>
      <cdr:x>0.04203</cdr:x>
      <cdr:y>0.28299</cdr:y>
    </cdr:from>
    <cdr:to>
      <cdr:x>0.28837</cdr:x>
      <cdr:y>0.71007</cdr:y>
    </cdr:to>
    <cdr:sp macro="" textlink="">
      <cdr:nvSpPr>
        <cdr:cNvPr id="2" name="Círculo: vacío 1">
          <a:extLst xmlns:a="http://schemas.openxmlformats.org/drawingml/2006/main">
            <a:ext uri="{FF2B5EF4-FFF2-40B4-BE49-F238E27FC236}">
              <a16:creationId xmlns:a16="http://schemas.microsoft.com/office/drawing/2014/main" id="{0C8412E0-6865-42AB-ACAB-48FC4A7BBF75}"/>
            </a:ext>
          </a:extLst>
        </cdr:cNvPr>
        <cdr:cNvSpPr/>
      </cdr:nvSpPr>
      <cdr:spPr>
        <a:xfrm xmlns:a="http://schemas.openxmlformats.org/drawingml/2006/main">
          <a:off x="204788" y="776288"/>
          <a:ext cx="1200150" cy="1171574"/>
        </a:xfrm>
        <a:prstGeom xmlns:a="http://schemas.openxmlformats.org/drawingml/2006/main" prst="donut">
          <a:avLst>
            <a:gd name="adj" fmla="val 7282"/>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2000"/>
            <a:t>830</a:t>
          </a:r>
        </a:p>
      </cdr:txBody>
    </cdr:sp>
  </cdr:relSizeAnchor>
</c:userShapes>
</file>

<file path=xl/drawings/drawing55.xml><?xml version="1.0" encoding="utf-8"?>
<c:userShapes xmlns:c="http://schemas.openxmlformats.org/drawingml/2006/chart">
  <cdr:relSizeAnchor xmlns:cdr="http://schemas.openxmlformats.org/drawingml/2006/chartDrawing">
    <cdr:from>
      <cdr:x>0.04203</cdr:x>
      <cdr:y>0.28299</cdr:y>
    </cdr:from>
    <cdr:to>
      <cdr:x>0.28837</cdr:x>
      <cdr:y>0.71007</cdr:y>
    </cdr:to>
    <cdr:sp macro="" textlink="">
      <cdr:nvSpPr>
        <cdr:cNvPr id="2" name="Círculo: vacío 1">
          <a:extLst xmlns:a="http://schemas.openxmlformats.org/drawingml/2006/main">
            <a:ext uri="{FF2B5EF4-FFF2-40B4-BE49-F238E27FC236}">
              <a16:creationId xmlns:a16="http://schemas.microsoft.com/office/drawing/2014/main" id="{0C8412E0-6865-42AB-ACAB-48FC4A7BBF75}"/>
            </a:ext>
          </a:extLst>
        </cdr:cNvPr>
        <cdr:cNvSpPr/>
      </cdr:nvSpPr>
      <cdr:spPr>
        <a:xfrm xmlns:a="http://schemas.openxmlformats.org/drawingml/2006/main">
          <a:off x="204788" y="776288"/>
          <a:ext cx="1200150" cy="1171574"/>
        </a:xfrm>
        <a:prstGeom xmlns:a="http://schemas.openxmlformats.org/drawingml/2006/main" prst="donut">
          <a:avLst>
            <a:gd name="adj" fmla="val 7282"/>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2000"/>
            <a:t>3971</a:t>
          </a:r>
        </a:p>
      </cdr:txBody>
    </cdr:sp>
  </cdr:relSizeAnchor>
</c:userShapes>
</file>

<file path=xl/drawings/drawing56.xml><?xml version="1.0" encoding="utf-8"?>
<c:userShapes xmlns:c="http://schemas.openxmlformats.org/drawingml/2006/chart">
  <cdr:relSizeAnchor xmlns:cdr="http://schemas.openxmlformats.org/drawingml/2006/chartDrawing">
    <cdr:from>
      <cdr:x>0.04203</cdr:x>
      <cdr:y>0.28299</cdr:y>
    </cdr:from>
    <cdr:to>
      <cdr:x>0.28837</cdr:x>
      <cdr:y>0.71007</cdr:y>
    </cdr:to>
    <cdr:sp macro="" textlink="">
      <cdr:nvSpPr>
        <cdr:cNvPr id="2" name="Círculo: vacío 1">
          <a:extLst xmlns:a="http://schemas.openxmlformats.org/drawingml/2006/main">
            <a:ext uri="{FF2B5EF4-FFF2-40B4-BE49-F238E27FC236}">
              <a16:creationId xmlns:a16="http://schemas.microsoft.com/office/drawing/2014/main" id="{0C8412E0-6865-42AB-ACAB-48FC4A7BBF75}"/>
            </a:ext>
          </a:extLst>
        </cdr:cNvPr>
        <cdr:cNvSpPr/>
      </cdr:nvSpPr>
      <cdr:spPr>
        <a:xfrm xmlns:a="http://schemas.openxmlformats.org/drawingml/2006/main">
          <a:off x="204788" y="776288"/>
          <a:ext cx="1200150" cy="1171574"/>
        </a:xfrm>
        <a:prstGeom xmlns:a="http://schemas.openxmlformats.org/drawingml/2006/main" prst="donut">
          <a:avLst>
            <a:gd name="adj" fmla="val 7282"/>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2000"/>
            <a:t>19330</a:t>
          </a:r>
        </a:p>
      </cdr:txBody>
    </cdr:sp>
  </cdr:relSizeAnchor>
</c:userShapes>
</file>

<file path=xl/drawings/drawing57.xml><?xml version="1.0" encoding="utf-8"?>
<c:userShapes xmlns:c="http://schemas.openxmlformats.org/drawingml/2006/chart">
  <cdr:relSizeAnchor xmlns:cdr="http://schemas.openxmlformats.org/drawingml/2006/chartDrawing">
    <cdr:from>
      <cdr:x>0.03974</cdr:x>
      <cdr:y>0.28472</cdr:y>
    </cdr:from>
    <cdr:to>
      <cdr:x>0.27373</cdr:x>
      <cdr:y>0.63542</cdr:y>
    </cdr:to>
    <cdr:sp macro="" textlink="">
      <cdr:nvSpPr>
        <cdr:cNvPr id="2" name="Círculo: vacío 1">
          <a:extLst xmlns:a="http://schemas.openxmlformats.org/drawingml/2006/main">
            <a:ext uri="{FF2B5EF4-FFF2-40B4-BE49-F238E27FC236}">
              <a16:creationId xmlns:a16="http://schemas.microsoft.com/office/drawing/2014/main" id="{0C8412E0-6865-42AB-ACAB-48FC4A7BBF75}"/>
            </a:ext>
          </a:extLst>
        </cdr:cNvPr>
        <cdr:cNvSpPr/>
      </cdr:nvSpPr>
      <cdr:spPr>
        <a:xfrm xmlns:a="http://schemas.openxmlformats.org/drawingml/2006/main">
          <a:off x="171450" y="781049"/>
          <a:ext cx="1009650" cy="962025"/>
        </a:xfrm>
        <a:prstGeom xmlns:a="http://schemas.openxmlformats.org/drawingml/2006/main" prst="donut">
          <a:avLst>
            <a:gd name="adj" fmla="val 7282"/>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200"/>
            <a:t>45458</a:t>
          </a:r>
        </a:p>
      </cdr:txBody>
    </cdr:sp>
  </cdr:relSizeAnchor>
</c:userShapes>
</file>

<file path=xl/drawings/drawing58.xml><?xml version="1.0" encoding="utf-8"?>
<c:userShapes xmlns:c="http://schemas.openxmlformats.org/drawingml/2006/chart">
  <cdr:relSizeAnchor xmlns:cdr="http://schemas.openxmlformats.org/drawingml/2006/chartDrawing">
    <cdr:from>
      <cdr:x>0.04203</cdr:x>
      <cdr:y>0.28299</cdr:y>
    </cdr:from>
    <cdr:to>
      <cdr:x>0.28837</cdr:x>
      <cdr:y>0.71007</cdr:y>
    </cdr:to>
    <cdr:sp macro="" textlink="">
      <cdr:nvSpPr>
        <cdr:cNvPr id="2" name="Círculo: vacío 1">
          <a:extLst xmlns:a="http://schemas.openxmlformats.org/drawingml/2006/main">
            <a:ext uri="{FF2B5EF4-FFF2-40B4-BE49-F238E27FC236}">
              <a16:creationId xmlns:a16="http://schemas.microsoft.com/office/drawing/2014/main" id="{0C8412E0-6865-42AB-ACAB-48FC4A7BBF75}"/>
            </a:ext>
          </a:extLst>
        </cdr:cNvPr>
        <cdr:cNvSpPr/>
      </cdr:nvSpPr>
      <cdr:spPr>
        <a:xfrm xmlns:a="http://schemas.openxmlformats.org/drawingml/2006/main">
          <a:off x="204788" y="776288"/>
          <a:ext cx="1200150" cy="1171574"/>
        </a:xfrm>
        <a:prstGeom xmlns:a="http://schemas.openxmlformats.org/drawingml/2006/main" prst="donut">
          <a:avLst>
            <a:gd name="adj" fmla="val 7282"/>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800"/>
            <a:t>74.220</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324972</xdr:colOff>
      <xdr:row>0</xdr:row>
      <xdr:rowOff>0</xdr:rowOff>
    </xdr:from>
    <xdr:to>
      <xdr:col>8</xdr:col>
      <xdr:colOff>1879228</xdr:colOff>
      <xdr:row>2</xdr:row>
      <xdr:rowOff>170191</xdr:rowOff>
    </xdr:to>
    <xdr:pic>
      <xdr:nvPicPr>
        <xdr:cNvPr id="2" name="Imagen 1">
          <a:extLst>
            <a:ext uri="{FF2B5EF4-FFF2-40B4-BE49-F238E27FC236}">
              <a16:creationId xmlns:a16="http://schemas.microsoft.com/office/drawing/2014/main" id="{411D8938-FB31-4D58-9098-414DD52A6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972" y="0"/>
          <a:ext cx="6977903" cy="551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65</xdr:row>
      <xdr:rowOff>62146</xdr:rowOff>
    </xdr:from>
    <xdr:to>
      <xdr:col>10</xdr:col>
      <xdr:colOff>119014</xdr:colOff>
      <xdr:row>71</xdr:row>
      <xdr:rowOff>119296</xdr:rowOff>
    </xdr:to>
    <xdr:pic>
      <xdr:nvPicPr>
        <xdr:cNvPr id="3" name="Imagen 19">
          <a:extLst>
            <a:ext uri="{FF2B5EF4-FFF2-40B4-BE49-F238E27FC236}">
              <a16:creationId xmlns:a16="http://schemas.microsoft.com/office/drawing/2014/main" id="{1A22AB4D-B754-422A-A55C-4FEC4ACB70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282846"/>
          <a:ext cx="9310639"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214032</xdr:rowOff>
    </xdr:from>
    <xdr:to>
      <xdr:col>7</xdr:col>
      <xdr:colOff>201706</xdr:colOff>
      <xdr:row>15</xdr:row>
      <xdr:rowOff>33617</xdr:rowOff>
    </xdr:to>
    <xdr:graphicFrame macro="">
      <xdr:nvGraphicFramePr>
        <xdr:cNvPr id="4" name="Gráfico 3">
          <a:extLst>
            <a:ext uri="{FF2B5EF4-FFF2-40B4-BE49-F238E27FC236}">
              <a16:creationId xmlns:a16="http://schemas.microsoft.com/office/drawing/2014/main" id="{8E4C80BF-AF88-411D-84BD-CECD9B188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123264</xdr:colOff>
      <xdr:row>15</xdr:row>
      <xdr:rowOff>33618</xdr:rowOff>
    </xdr:from>
    <xdr:to>
      <xdr:col>7</xdr:col>
      <xdr:colOff>291353</xdr:colOff>
      <xdr:row>27</xdr:row>
      <xdr:rowOff>168088</xdr:rowOff>
    </xdr:to>
    <xdr:graphicFrame macro="">
      <xdr:nvGraphicFramePr>
        <xdr:cNvPr id="5" name="Gráfico 4">
          <a:extLst>
            <a:ext uri="{FF2B5EF4-FFF2-40B4-BE49-F238E27FC236}">
              <a16:creationId xmlns:a16="http://schemas.microsoft.com/office/drawing/2014/main" id="{3A48E24D-8DF8-4630-B4AB-531EE7899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162485</xdr:colOff>
      <xdr:row>31</xdr:row>
      <xdr:rowOff>124384</xdr:rowOff>
    </xdr:from>
    <xdr:to>
      <xdr:col>9</xdr:col>
      <xdr:colOff>196103</xdr:colOff>
      <xdr:row>59</xdr:row>
      <xdr:rowOff>134470</xdr:rowOff>
    </xdr:to>
    <xdr:graphicFrame macro="">
      <xdr:nvGraphicFramePr>
        <xdr:cNvPr id="6" name="Gráfico 5">
          <a:extLst>
            <a:ext uri="{FF2B5EF4-FFF2-40B4-BE49-F238E27FC236}">
              <a16:creationId xmlns:a16="http://schemas.microsoft.com/office/drawing/2014/main" id="{4AFABB82-93E4-4757-B486-3D274F2C9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0</xdr:col>
      <xdr:colOff>750794</xdr:colOff>
      <xdr:row>2</xdr:row>
      <xdr:rowOff>145315</xdr:rowOff>
    </xdr:to>
    <xdr:pic>
      <xdr:nvPicPr>
        <xdr:cNvPr id="7" name="Imagen 6">
          <a:hlinkClick xmlns:r="http://schemas.openxmlformats.org/officeDocument/2006/relationships" r:id="rId6"/>
          <a:extLst>
            <a:ext uri="{FF2B5EF4-FFF2-40B4-BE49-F238E27FC236}">
              <a16:creationId xmlns:a16="http://schemas.microsoft.com/office/drawing/2014/main" id="{0D136809-745F-4BE7-B839-708BC0C31F9F}"/>
            </a:ext>
          </a:extLst>
        </xdr:cNvPr>
        <xdr:cNvPicPr>
          <a:picLocks noChangeAspect="1"/>
        </xdr:cNvPicPr>
      </xdr:nvPicPr>
      <xdr:blipFill>
        <a:blip xmlns:r="http://schemas.openxmlformats.org/officeDocument/2006/relationships" r:embed="rId7"/>
        <a:stretch>
          <a:fillRect/>
        </a:stretch>
      </xdr:blipFill>
      <xdr:spPr>
        <a:xfrm>
          <a:off x="0" y="1"/>
          <a:ext cx="750794" cy="526314"/>
        </a:xfrm>
        <a:prstGeom prst="rect">
          <a:avLst/>
        </a:prstGeom>
      </xdr:spPr>
    </xdr:pic>
    <xdr:clientData/>
  </xdr:twoCellAnchor>
  <xdr:twoCellAnchor editAs="oneCell">
    <xdr:from>
      <xdr:col>8</xdr:col>
      <xdr:colOff>2208258</xdr:colOff>
      <xdr:row>0</xdr:row>
      <xdr:rowOff>1</xdr:rowOff>
    </xdr:from>
    <xdr:to>
      <xdr:col>9</xdr:col>
      <xdr:colOff>705153</xdr:colOff>
      <xdr:row>2</xdr:row>
      <xdr:rowOff>145315</xdr:rowOff>
    </xdr:to>
    <xdr:pic>
      <xdr:nvPicPr>
        <xdr:cNvPr id="8" name="Imagen 7">
          <a:hlinkClick xmlns:r="http://schemas.openxmlformats.org/officeDocument/2006/relationships" r:id="rId8"/>
          <a:extLst>
            <a:ext uri="{FF2B5EF4-FFF2-40B4-BE49-F238E27FC236}">
              <a16:creationId xmlns:a16="http://schemas.microsoft.com/office/drawing/2014/main" id="{8F49F221-4230-4030-804E-5AB1EAED91BE}"/>
            </a:ext>
          </a:extLst>
        </xdr:cNvPr>
        <xdr:cNvPicPr>
          <a:picLocks noChangeAspect="1"/>
        </xdr:cNvPicPr>
      </xdr:nvPicPr>
      <xdr:blipFill>
        <a:blip xmlns:r="http://schemas.openxmlformats.org/officeDocument/2006/relationships" r:embed="rId9"/>
        <a:stretch>
          <a:fillRect/>
        </a:stretch>
      </xdr:blipFill>
      <xdr:spPr>
        <a:xfrm>
          <a:off x="8393905" y="1"/>
          <a:ext cx="749277" cy="5263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9677D7AD-3D42-4D44-91B6-1B964E97E4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416718</xdr:colOff>
      <xdr:row>22</xdr:row>
      <xdr:rowOff>23813</xdr:rowOff>
    </xdr:from>
    <xdr:to>
      <xdr:col>14</xdr:col>
      <xdr:colOff>600999</xdr:colOff>
      <xdr:row>28</xdr:row>
      <xdr:rowOff>52085</xdr:rowOff>
    </xdr:to>
    <xdr:pic>
      <xdr:nvPicPr>
        <xdr:cNvPr id="4" name="Imagen 19">
          <a:extLst>
            <a:ext uri="{FF2B5EF4-FFF2-40B4-BE49-F238E27FC236}">
              <a16:creationId xmlns:a16="http://schemas.microsoft.com/office/drawing/2014/main" id="{2BB5CB27-6C9C-477E-BF47-FC8A8FAE6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0718" y="4702969"/>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7" name="Imagen 6">
          <a:hlinkClick xmlns:r="http://schemas.openxmlformats.org/officeDocument/2006/relationships" r:id="rId3"/>
          <a:extLst>
            <a:ext uri="{FF2B5EF4-FFF2-40B4-BE49-F238E27FC236}">
              <a16:creationId xmlns:a16="http://schemas.microsoft.com/office/drawing/2014/main" id="{DFADE788-E156-4F79-BB91-E15C7C4E1396}"/>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187138</xdr:colOff>
      <xdr:row>9</xdr:row>
      <xdr:rowOff>67234</xdr:rowOff>
    </xdr:from>
    <xdr:to>
      <xdr:col>9</xdr:col>
      <xdr:colOff>750794</xdr:colOff>
      <xdr:row>21</xdr:row>
      <xdr:rowOff>166687</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153519</xdr:colOff>
      <xdr:row>22</xdr:row>
      <xdr:rowOff>11905</xdr:rowOff>
    </xdr:from>
    <xdr:to>
      <xdr:col>10</xdr:col>
      <xdr:colOff>22410</xdr:colOff>
      <xdr:row>34</xdr:row>
      <xdr:rowOff>83343</xdr:rowOff>
    </xdr:to>
    <xdr:graphicFrame macro="">
      <xdr:nvGraphicFramePr>
        <xdr:cNvPr id="4" name="Gráfico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163046</xdr:colOff>
      <xdr:row>34</xdr:row>
      <xdr:rowOff>119062</xdr:rowOff>
    </xdr:from>
    <xdr:to>
      <xdr:col>10</xdr:col>
      <xdr:colOff>11206</xdr:colOff>
      <xdr:row>48</xdr:row>
      <xdr:rowOff>168088</xdr:rowOff>
    </xdr:to>
    <xdr:graphicFrame macro="">
      <xdr:nvGraphicFramePr>
        <xdr:cNvPr id="5" name="Gráfico 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486057</xdr:colOff>
      <xdr:row>53</xdr:row>
      <xdr:rowOff>23812</xdr:rowOff>
    </xdr:from>
    <xdr:to>
      <xdr:col>10</xdr:col>
      <xdr:colOff>287713</xdr:colOff>
      <xdr:row>64</xdr:row>
      <xdr:rowOff>166687</xdr:rowOff>
    </xdr:to>
    <xdr:graphicFrame macro="">
      <xdr:nvGraphicFramePr>
        <xdr:cNvPr id="6" name="Gráfico 5">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452438</xdr:colOff>
      <xdr:row>65</xdr:row>
      <xdr:rowOff>83344</xdr:rowOff>
    </xdr:from>
    <xdr:to>
      <xdr:col>10</xdr:col>
      <xdr:colOff>321329</xdr:colOff>
      <xdr:row>78</xdr:row>
      <xdr:rowOff>114862</xdr:rowOff>
    </xdr:to>
    <xdr:graphicFrame macro="">
      <xdr:nvGraphicFramePr>
        <xdr:cNvPr id="7" name="Gráfico 6">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462244</xdr:colOff>
      <xdr:row>82</xdr:row>
      <xdr:rowOff>2381</xdr:rowOff>
    </xdr:from>
    <xdr:to>
      <xdr:col>10</xdr:col>
      <xdr:colOff>263900</xdr:colOff>
      <xdr:row>95</xdr:row>
      <xdr:rowOff>154781</xdr:rowOff>
    </xdr:to>
    <xdr:graphicFrame macro="">
      <xdr:nvGraphicFramePr>
        <xdr:cNvPr id="8" name="Gráfico 7">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428625</xdr:colOff>
      <xdr:row>95</xdr:row>
      <xdr:rowOff>154781</xdr:rowOff>
    </xdr:from>
    <xdr:to>
      <xdr:col>10</xdr:col>
      <xdr:colOff>297516</xdr:colOff>
      <xdr:row>110</xdr:row>
      <xdr:rowOff>91050</xdr:rowOff>
    </xdr:to>
    <xdr:graphicFrame macro="">
      <xdr:nvGraphicFramePr>
        <xdr:cNvPr id="9" name="Gráfico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440531</xdr:colOff>
      <xdr:row>0</xdr:row>
      <xdr:rowOff>11906</xdr:rowOff>
    </xdr:from>
    <xdr:to>
      <xdr:col>10</xdr:col>
      <xdr:colOff>383381</xdr:colOff>
      <xdr:row>1</xdr:row>
      <xdr:rowOff>350043</xdr:rowOff>
    </xdr:to>
    <xdr:pic>
      <xdr:nvPicPr>
        <xdr:cNvPr id="12" name="Imagen 11">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2531" y="11906"/>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116</xdr:row>
      <xdr:rowOff>198437</xdr:rowOff>
    </xdr:from>
    <xdr:to>
      <xdr:col>11</xdr:col>
      <xdr:colOff>977464</xdr:colOff>
      <xdr:row>122</xdr:row>
      <xdr:rowOff>46037</xdr:rowOff>
    </xdr:to>
    <xdr:pic>
      <xdr:nvPicPr>
        <xdr:cNvPr id="13" name="Imagen 19">
          <a:extLst>
            <a:ext uri="{FF2B5EF4-FFF2-40B4-BE49-F238E27FC236}">
              <a16:creationId xmlns:a16="http://schemas.microsoft.com/office/drawing/2014/main" id="{00000000-0008-0000-26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718" y="25034875"/>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1</xdr:row>
      <xdr:rowOff>435564</xdr:rowOff>
    </xdr:to>
    <xdr:pic>
      <xdr:nvPicPr>
        <xdr:cNvPr id="14" name="Imagen 13">
          <a:hlinkClick xmlns:r="http://schemas.openxmlformats.org/officeDocument/2006/relationships" r:id="rId10"/>
          <a:extLst>
            <a:ext uri="{FF2B5EF4-FFF2-40B4-BE49-F238E27FC236}">
              <a16:creationId xmlns:a16="http://schemas.microsoft.com/office/drawing/2014/main" id="{211D4A2B-6C22-4E26-B65C-92E437637620}"/>
            </a:ext>
          </a:extLst>
        </xdr:cNvPr>
        <xdr:cNvPicPr>
          <a:picLocks noChangeAspect="1"/>
        </xdr:cNvPicPr>
      </xdr:nvPicPr>
      <xdr:blipFill>
        <a:blip xmlns:r="http://schemas.openxmlformats.org/officeDocument/2006/relationships" r:embed="rId11"/>
        <a:stretch>
          <a:fillRect/>
        </a:stretch>
      </xdr:blipFill>
      <xdr:spPr>
        <a:xfrm>
          <a:off x="0" y="0"/>
          <a:ext cx="927058" cy="649877"/>
        </a:xfrm>
        <a:prstGeom prst="rect">
          <a:avLst/>
        </a:prstGeom>
      </xdr:spPr>
    </xdr:pic>
    <xdr:clientData/>
  </xdr:twoCellAnchor>
  <xdr:twoCellAnchor editAs="oneCell">
    <xdr:from>
      <xdr:col>10</xdr:col>
      <xdr:colOff>734684</xdr:colOff>
      <xdr:row>0</xdr:row>
      <xdr:rowOff>0</xdr:rowOff>
    </xdr:from>
    <xdr:to>
      <xdr:col>11</xdr:col>
      <xdr:colOff>897869</xdr:colOff>
      <xdr:row>1</xdr:row>
      <xdr:rowOff>435564</xdr:rowOff>
    </xdr:to>
    <xdr:pic>
      <xdr:nvPicPr>
        <xdr:cNvPr id="15" name="Imagen 14">
          <a:hlinkClick xmlns:r="http://schemas.openxmlformats.org/officeDocument/2006/relationships" r:id="rId12"/>
          <a:extLst>
            <a:ext uri="{FF2B5EF4-FFF2-40B4-BE49-F238E27FC236}">
              <a16:creationId xmlns:a16="http://schemas.microsoft.com/office/drawing/2014/main" id="{58B11EBB-08E3-4DA4-B5EA-942F52AB05B0}"/>
            </a:ext>
          </a:extLst>
        </xdr:cNvPr>
        <xdr:cNvPicPr>
          <a:picLocks noChangeAspect="1"/>
        </xdr:cNvPicPr>
      </xdr:nvPicPr>
      <xdr:blipFill>
        <a:blip xmlns:r="http://schemas.openxmlformats.org/officeDocument/2006/relationships" r:embed="rId13"/>
        <a:stretch>
          <a:fillRect/>
        </a:stretch>
      </xdr:blipFill>
      <xdr:spPr>
        <a:xfrm>
          <a:off x="8354684" y="0"/>
          <a:ext cx="925185" cy="64987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115981</xdr:colOff>
      <xdr:row>0</xdr:row>
      <xdr:rowOff>0</xdr:rowOff>
    </xdr:from>
    <xdr:to>
      <xdr:col>9</xdr:col>
      <xdr:colOff>475130</xdr:colOff>
      <xdr:row>2</xdr:row>
      <xdr:rowOff>170191</xdr:rowOff>
    </xdr:to>
    <xdr:pic>
      <xdr:nvPicPr>
        <xdr:cNvPr id="2" name="Imagen 1">
          <a:extLst>
            <a:ext uri="{FF2B5EF4-FFF2-40B4-BE49-F238E27FC236}">
              <a16:creationId xmlns:a16="http://schemas.microsoft.com/office/drawing/2014/main" id="{FFA42326-5C1F-4AE2-960A-05D4676618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981" y="0"/>
          <a:ext cx="6969499" cy="551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35</xdr:row>
      <xdr:rowOff>185971</xdr:rowOff>
    </xdr:from>
    <xdr:to>
      <xdr:col>11</xdr:col>
      <xdr:colOff>576214</xdr:colOff>
      <xdr:row>42</xdr:row>
      <xdr:rowOff>52621</xdr:rowOff>
    </xdr:to>
    <xdr:pic>
      <xdr:nvPicPr>
        <xdr:cNvPr id="3" name="Imagen 19">
          <a:extLst>
            <a:ext uri="{FF2B5EF4-FFF2-40B4-BE49-F238E27FC236}">
              <a16:creationId xmlns:a16="http://schemas.microsoft.com/office/drawing/2014/main" id="{DAF8C0E8-6E42-4782-9843-2A3EC7ECEB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777396"/>
          <a:ext cx="9310639"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57149</xdr:rowOff>
    </xdr:from>
    <xdr:to>
      <xdr:col>5</xdr:col>
      <xdr:colOff>152400</xdr:colOff>
      <xdr:row>31</xdr:row>
      <xdr:rowOff>133348</xdr:rowOff>
    </xdr:to>
    <xdr:graphicFrame macro="">
      <xdr:nvGraphicFramePr>
        <xdr:cNvPr id="4" name="Gráfico 3">
          <a:extLst>
            <a:ext uri="{FF2B5EF4-FFF2-40B4-BE49-F238E27FC236}">
              <a16:creationId xmlns:a16="http://schemas.microsoft.com/office/drawing/2014/main" id="{5893E5A8-47EC-4C8D-941B-B535DFDC4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341779</xdr:colOff>
      <xdr:row>17</xdr:row>
      <xdr:rowOff>12326</xdr:rowOff>
    </xdr:from>
    <xdr:to>
      <xdr:col>9</xdr:col>
      <xdr:colOff>717177</xdr:colOff>
      <xdr:row>31</xdr:row>
      <xdr:rowOff>88526</xdr:rowOff>
    </xdr:to>
    <xdr:graphicFrame macro="">
      <xdr:nvGraphicFramePr>
        <xdr:cNvPr id="5" name="Gráfico 4">
          <a:extLst>
            <a:ext uri="{FF2B5EF4-FFF2-40B4-BE49-F238E27FC236}">
              <a16:creationId xmlns:a16="http://schemas.microsoft.com/office/drawing/2014/main" id="{F7075A28-2CC7-4531-8881-348AF31B8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1</xdr:col>
      <xdr:colOff>25965</xdr:colOff>
      <xdr:row>2</xdr:row>
      <xdr:rowOff>171371</xdr:rowOff>
    </xdr:to>
    <xdr:pic>
      <xdr:nvPicPr>
        <xdr:cNvPr id="6" name="Imagen 5">
          <a:hlinkClick xmlns:r="http://schemas.openxmlformats.org/officeDocument/2006/relationships" r:id="rId5"/>
          <a:extLst>
            <a:ext uri="{FF2B5EF4-FFF2-40B4-BE49-F238E27FC236}">
              <a16:creationId xmlns:a16="http://schemas.microsoft.com/office/drawing/2014/main" id="{1C61A470-B98E-4200-80D9-DEE4B7BC186E}"/>
            </a:ext>
          </a:extLst>
        </xdr:cNvPr>
        <xdr:cNvPicPr>
          <a:picLocks noChangeAspect="1"/>
        </xdr:cNvPicPr>
      </xdr:nvPicPr>
      <xdr:blipFill>
        <a:blip xmlns:r="http://schemas.openxmlformats.org/officeDocument/2006/relationships" r:embed="rId6"/>
        <a:stretch>
          <a:fillRect/>
        </a:stretch>
      </xdr:blipFill>
      <xdr:spPr>
        <a:xfrm>
          <a:off x="0" y="0"/>
          <a:ext cx="787965" cy="552371"/>
        </a:xfrm>
        <a:prstGeom prst="rect">
          <a:avLst/>
        </a:prstGeom>
      </xdr:spPr>
    </xdr:pic>
    <xdr:clientData/>
  </xdr:twoCellAnchor>
  <xdr:twoCellAnchor editAs="oneCell">
    <xdr:from>
      <xdr:col>9</xdr:col>
      <xdr:colOff>537602</xdr:colOff>
      <xdr:row>0</xdr:row>
      <xdr:rowOff>0</xdr:rowOff>
    </xdr:from>
    <xdr:to>
      <xdr:col>10</xdr:col>
      <xdr:colOff>561975</xdr:colOff>
      <xdr:row>2</xdr:row>
      <xdr:rowOff>171371</xdr:rowOff>
    </xdr:to>
    <xdr:pic>
      <xdr:nvPicPr>
        <xdr:cNvPr id="7" name="Imagen 6">
          <a:hlinkClick xmlns:r="http://schemas.openxmlformats.org/officeDocument/2006/relationships" r:id="rId7"/>
          <a:extLst>
            <a:ext uri="{FF2B5EF4-FFF2-40B4-BE49-F238E27FC236}">
              <a16:creationId xmlns:a16="http://schemas.microsoft.com/office/drawing/2014/main" id="{A30C74A8-56E5-4939-BA9B-9B255179B272}"/>
            </a:ext>
          </a:extLst>
        </xdr:cNvPr>
        <xdr:cNvPicPr>
          <a:picLocks noChangeAspect="1"/>
        </xdr:cNvPicPr>
      </xdr:nvPicPr>
      <xdr:blipFill>
        <a:blip xmlns:r="http://schemas.openxmlformats.org/officeDocument/2006/relationships" r:embed="rId8"/>
        <a:stretch>
          <a:fillRect/>
        </a:stretch>
      </xdr:blipFill>
      <xdr:spPr>
        <a:xfrm>
          <a:off x="7909952" y="0"/>
          <a:ext cx="786373" cy="55237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201706</xdr:colOff>
      <xdr:row>0</xdr:row>
      <xdr:rowOff>0</xdr:rowOff>
    </xdr:from>
    <xdr:to>
      <xdr:col>9</xdr:col>
      <xdr:colOff>265580</xdr:colOff>
      <xdr:row>3</xdr:row>
      <xdr:rowOff>8266</xdr:rowOff>
    </xdr:to>
    <xdr:pic>
      <xdr:nvPicPr>
        <xdr:cNvPr id="2" name="Imagen 1">
          <a:extLst>
            <a:ext uri="{FF2B5EF4-FFF2-40B4-BE49-F238E27FC236}">
              <a16:creationId xmlns:a16="http://schemas.microsoft.com/office/drawing/2014/main" id="{963822E3-F9B9-4936-80C1-3C68001FF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06" y="0"/>
          <a:ext cx="6969499" cy="551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76</xdr:row>
      <xdr:rowOff>52619</xdr:rowOff>
    </xdr:from>
    <xdr:to>
      <xdr:col>10</xdr:col>
      <xdr:colOff>185689</xdr:colOff>
      <xdr:row>82</xdr:row>
      <xdr:rowOff>166919</xdr:rowOff>
    </xdr:to>
    <xdr:pic>
      <xdr:nvPicPr>
        <xdr:cNvPr id="3" name="Imagen 19">
          <a:extLst>
            <a:ext uri="{FF2B5EF4-FFF2-40B4-BE49-F238E27FC236}">
              <a16:creationId xmlns:a16="http://schemas.microsoft.com/office/drawing/2014/main" id="{3E96F4BD-E09C-497A-85D1-5A75666517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3892444"/>
          <a:ext cx="9310639"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0</xdr:rowOff>
    </xdr:from>
    <xdr:to>
      <xdr:col>7</xdr:col>
      <xdr:colOff>600075</xdr:colOff>
      <xdr:row>25</xdr:row>
      <xdr:rowOff>80963</xdr:rowOff>
    </xdr:to>
    <xdr:graphicFrame macro="">
      <xdr:nvGraphicFramePr>
        <xdr:cNvPr id="4" name="Gráfico 3">
          <a:extLst>
            <a:ext uri="{FF2B5EF4-FFF2-40B4-BE49-F238E27FC236}">
              <a16:creationId xmlns:a16="http://schemas.microsoft.com/office/drawing/2014/main" id="{DE83FFA5-3984-499D-8422-E399AFDA0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40</xdr:row>
      <xdr:rowOff>85725</xdr:rowOff>
    </xdr:from>
    <xdr:to>
      <xdr:col>7</xdr:col>
      <xdr:colOff>600075</xdr:colOff>
      <xdr:row>52</xdr:row>
      <xdr:rowOff>57150</xdr:rowOff>
    </xdr:to>
    <xdr:graphicFrame macro="">
      <xdr:nvGraphicFramePr>
        <xdr:cNvPr id="5" name="Gráfico 4">
          <a:extLst>
            <a:ext uri="{FF2B5EF4-FFF2-40B4-BE49-F238E27FC236}">
              <a16:creationId xmlns:a16="http://schemas.microsoft.com/office/drawing/2014/main" id="{EA922AAD-51C1-4691-8F31-FE715CE93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62</xdr:row>
      <xdr:rowOff>0</xdr:rowOff>
    </xdr:from>
    <xdr:to>
      <xdr:col>7</xdr:col>
      <xdr:colOff>600075</xdr:colOff>
      <xdr:row>73</xdr:row>
      <xdr:rowOff>152400</xdr:rowOff>
    </xdr:to>
    <xdr:graphicFrame macro="">
      <xdr:nvGraphicFramePr>
        <xdr:cNvPr id="6" name="Gráfico 5">
          <a:extLst>
            <a:ext uri="{FF2B5EF4-FFF2-40B4-BE49-F238E27FC236}">
              <a16:creationId xmlns:a16="http://schemas.microsoft.com/office/drawing/2014/main" id="{294E7286-0C66-45E9-BA79-428F0DC06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25965</xdr:colOff>
      <xdr:row>3</xdr:row>
      <xdr:rowOff>9446</xdr:rowOff>
    </xdr:to>
    <xdr:pic>
      <xdr:nvPicPr>
        <xdr:cNvPr id="7" name="Imagen 6">
          <a:hlinkClick xmlns:r="http://schemas.openxmlformats.org/officeDocument/2006/relationships" r:id="rId6"/>
          <a:extLst>
            <a:ext uri="{FF2B5EF4-FFF2-40B4-BE49-F238E27FC236}">
              <a16:creationId xmlns:a16="http://schemas.microsoft.com/office/drawing/2014/main" id="{F0FC7795-546C-4179-AA6F-9565318FFEA3}"/>
            </a:ext>
          </a:extLst>
        </xdr:cNvPr>
        <xdr:cNvPicPr>
          <a:picLocks noChangeAspect="1"/>
        </xdr:cNvPicPr>
      </xdr:nvPicPr>
      <xdr:blipFill>
        <a:blip xmlns:r="http://schemas.openxmlformats.org/officeDocument/2006/relationships" r:embed="rId7"/>
        <a:stretch>
          <a:fillRect/>
        </a:stretch>
      </xdr:blipFill>
      <xdr:spPr>
        <a:xfrm>
          <a:off x="0" y="0"/>
          <a:ext cx="787965" cy="552371"/>
        </a:xfrm>
        <a:prstGeom prst="rect">
          <a:avLst/>
        </a:prstGeom>
      </xdr:spPr>
    </xdr:pic>
    <xdr:clientData/>
  </xdr:twoCellAnchor>
  <xdr:twoCellAnchor editAs="oneCell">
    <xdr:from>
      <xdr:col>11</xdr:col>
      <xdr:colOff>747152</xdr:colOff>
      <xdr:row>0</xdr:row>
      <xdr:rowOff>0</xdr:rowOff>
    </xdr:from>
    <xdr:to>
      <xdr:col>13</xdr:col>
      <xdr:colOff>0</xdr:colOff>
      <xdr:row>3</xdr:row>
      <xdr:rowOff>9446</xdr:rowOff>
    </xdr:to>
    <xdr:pic>
      <xdr:nvPicPr>
        <xdr:cNvPr id="8" name="Imagen 7">
          <a:hlinkClick xmlns:r="http://schemas.openxmlformats.org/officeDocument/2006/relationships" r:id="rId8"/>
          <a:extLst>
            <a:ext uri="{FF2B5EF4-FFF2-40B4-BE49-F238E27FC236}">
              <a16:creationId xmlns:a16="http://schemas.microsoft.com/office/drawing/2014/main" id="{DE227F25-8647-4703-A5BE-9C0AA41CAB90}"/>
            </a:ext>
          </a:extLst>
        </xdr:cNvPr>
        <xdr:cNvPicPr>
          <a:picLocks noChangeAspect="1"/>
        </xdr:cNvPicPr>
      </xdr:nvPicPr>
      <xdr:blipFill>
        <a:blip xmlns:r="http://schemas.openxmlformats.org/officeDocument/2006/relationships" r:embed="rId9"/>
        <a:stretch>
          <a:fillRect/>
        </a:stretch>
      </xdr:blipFill>
      <xdr:spPr>
        <a:xfrm>
          <a:off x="10700777" y="0"/>
          <a:ext cx="786373" cy="55237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188820</xdr:colOff>
      <xdr:row>41</xdr:row>
      <xdr:rowOff>105421</xdr:rowOff>
    </xdr:from>
    <xdr:to>
      <xdr:col>7</xdr:col>
      <xdr:colOff>1579084</xdr:colOff>
      <xdr:row>54</xdr:row>
      <xdr:rowOff>103821</xdr:rowOff>
    </xdr:to>
    <xdr:graphicFrame macro="">
      <xdr:nvGraphicFramePr>
        <xdr:cNvPr id="18" name="Gráfico 17">
          <a:extLst>
            <a:ext uri="{FF2B5EF4-FFF2-40B4-BE49-F238E27FC236}">
              <a16:creationId xmlns:a16="http://schemas.microsoft.com/office/drawing/2014/main" id="{00000000-0008-0000-2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91165</xdr:colOff>
      <xdr:row>88</xdr:row>
      <xdr:rowOff>163284</xdr:rowOff>
    </xdr:from>
    <xdr:to>
      <xdr:col>7</xdr:col>
      <xdr:colOff>1266264</xdr:colOff>
      <xdr:row>100</xdr:row>
      <xdr:rowOff>78440</xdr:rowOff>
    </xdr:to>
    <xdr:graphicFrame macro="">
      <xdr:nvGraphicFramePr>
        <xdr:cNvPr id="20" name="Gráfico 19">
          <a:extLst>
            <a:ext uri="{FF2B5EF4-FFF2-40B4-BE49-F238E27FC236}">
              <a16:creationId xmlns:a16="http://schemas.microsoft.com/office/drawing/2014/main" id="{00000000-0008-0000-2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224461</xdr:colOff>
      <xdr:row>138</xdr:row>
      <xdr:rowOff>48314</xdr:rowOff>
    </xdr:from>
    <xdr:to>
      <xdr:col>8</xdr:col>
      <xdr:colOff>27541</xdr:colOff>
      <xdr:row>149</xdr:row>
      <xdr:rowOff>156899</xdr:rowOff>
    </xdr:to>
    <xdr:graphicFrame macro="">
      <xdr:nvGraphicFramePr>
        <xdr:cNvPr id="22" name="Gráfico 21">
          <a:extLst>
            <a:ext uri="{FF2B5EF4-FFF2-40B4-BE49-F238E27FC236}">
              <a16:creationId xmlns:a16="http://schemas.microsoft.com/office/drawing/2014/main" id="{00000000-0008-0000-2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134470</xdr:colOff>
      <xdr:row>55</xdr:row>
      <xdr:rowOff>11206</xdr:rowOff>
    </xdr:from>
    <xdr:to>
      <xdr:col>8</xdr:col>
      <xdr:colOff>0</xdr:colOff>
      <xdr:row>65</xdr:row>
      <xdr:rowOff>195090</xdr:rowOff>
    </xdr:to>
    <xdr:graphicFrame macro="">
      <xdr:nvGraphicFramePr>
        <xdr:cNvPr id="11" name="Gráfico 10">
          <a:extLst>
            <a:ext uri="{FF2B5EF4-FFF2-40B4-BE49-F238E27FC236}">
              <a16:creationId xmlns:a16="http://schemas.microsoft.com/office/drawing/2014/main" id="{00000000-0008-0000-2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44824</xdr:colOff>
      <xdr:row>100</xdr:row>
      <xdr:rowOff>134471</xdr:rowOff>
    </xdr:from>
    <xdr:to>
      <xdr:col>7</xdr:col>
      <xdr:colOff>1560723</xdr:colOff>
      <xdr:row>110</xdr:row>
      <xdr:rowOff>91808</xdr:rowOff>
    </xdr:to>
    <xdr:graphicFrame macro="">
      <xdr:nvGraphicFramePr>
        <xdr:cNvPr id="12" name="Gráfico 11">
          <a:extLst>
            <a:ext uri="{FF2B5EF4-FFF2-40B4-BE49-F238E27FC236}">
              <a16:creationId xmlns:a16="http://schemas.microsoft.com/office/drawing/2014/main" id="{00000000-0008-0000-2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100850</xdr:colOff>
      <xdr:row>150</xdr:row>
      <xdr:rowOff>11206</xdr:rowOff>
    </xdr:from>
    <xdr:to>
      <xdr:col>8</xdr:col>
      <xdr:colOff>57380</xdr:colOff>
      <xdr:row>159</xdr:row>
      <xdr:rowOff>183615</xdr:rowOff>
    </xdr:to>
    <xdr:graphicFrame macro="">
      <xdr:nvGraphicFramePr>
        <xdr:cNvPr id="13" name="Gráfico 12">
          <a:extLst>
            <a:ext uri="{FF2B5EF4-FFF2-40B4-BE49-F238E27FC236}">
              <a16:creationId xmlns:a16="http://schemas.microsoft.com/office/drawing/2014/main" id="{00000000-0008-0000-2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1227923</xdr:colOff>
      <xdr:row>0</xdr:row>
      <xdr:rowOff>0</xdr:rowOff>
    </xdr:from>
    <xdr:to>
      <xdr:col>7</xdr:col>
      <xdr:colOff>1212086</xdr:colOff>
      <xdr:row>0</xdr:row>
      <xdr:rowOff>552450</xdr:rowOff>
    </xdr:to>
    <xdr:pic>
      <xdr:nvPicPr>
        <xdr:cNvPr id="14" name="Imagen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7923"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22952</xdr:colOff>
      <xdr:row>175</xdr:row>
      <xdr:rowOff>82244</xdr:rowOff>
    </xdr:from>
    <xdr:to>
      <xdr:col>8</xdr:col>
      <xdr:colOff>946337</xdr:colOff>
      <xdr:row>180</xdr:row>
      <xdr:rowOff>182887</xdr:rowOff>
    </xdr:to>
    <xdr:pic>
      <xdr:nvPicPr>
        <xdr:cNvPr id="15" name="Imagen 19">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952" y="37551069"/>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57380</xdr:colOff>
      <xdr:row>110</xdr:row>
      <xdr:rowOff>68856</xdr:rowOff>
    </xdr:from>
    <xdr:to>
      <xdr:col>7</xdr:col>
      <xdr:colOff>1573280</xdr:colOff>
      <xdr:row>122</xdr:row>
      <xdr:rowOff>185233</xdr:rowOff>
    </xdr:to>
    <xdr:graphicFrame macro="">
      <xdr:nvGraphicFramePr>
        <xdr:cNvPr id="23" name="Gráfico 22">
          <a:extLst>
            <a:ext uri="{FF2B5EF4-FFF2-40B4-BE49-F238E27FC236}">
              <a16:creationId xmlns:a16="http://schemas.microsoft.com/office/drawing/2014/main" id="{00000000-0008-0000-2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114759</xdr:colOff>
      <xdr:row>66</xdr:row>
      <xdr:rowOff>0</xdr:rowOff>
    </xdr:from>
    <xdr:to>
      <xdr:col>7</xdr:col>
      <xdr:colOff>1563963</xdr:colOff>
      <xdr:row>76</xdr:row>
      <xdr:rowOff>183884</xdr:rowOff>
    </xdr:to>
    <xdr:graphicFrame macro="">
      <xdr:nvGraphicFramePr>
        <xdr:cNvPr id="24" name="Gráfico 23">
          <a:extLst>
            <a:ext uri="{FF2B5EF4-FFF2-40B4-BE49-F238E27FC236}">
              <a16:creationId xmlns:a16="http://schemas.microsoft.com/office/drawing/2014/main" id="{00000000-0008-0000-2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218042</xdr:colOff>
      <xdr:row>28</xdr:row>
      <xdr:rowOff>0</xdr:rowOff>
    </xdr:from>
    <xdr:to>
      <xdr:col>8</xdr:col>
      <xdr:colOff>24632</xdr:colOff>
      <xdr:row>40</xdr:row>
      <xdr:rowOff>204966</xdr:rowOff>
    </xdr:to>
    <xdr:graphicFrame macro="">
      <xdr:nvGraphicFramePr>
        <xdr:cNvPr id="25" name="Gráfico 24">
          <a:extLst>
            <a:ext uri="{FF2B5EF4-FFF2-40B4-BE49-F238E27FC236}">
              <a16:creationId xmlns:a16="http://schemas.microsoft.com/office/drawing/2014/main" id="{00000000-0008-0000-2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80331</xdr:colOff>
      <xdr:row>160</xdr:row>
      <xdr:rowOff>80331</xdr:rowOff>
    </xdr:from>
    <xdr:to>
      <xdr:col>8</xdr:col>
      <xdr:colOff>80332</xdr:colOff>
      <xdr:row>170</xdr:row>
      <xdr:rowOff>183613</xdr:rowOff>
    </xdr:to>
    <xdr:graphicFrame macro="">
      <xdr:nvGraphicFramePr>
        <xdr:cNvPr id="27" name="Gráfico 26">
          <a:extLst>
            <a:ext uri="{FF2B5EF4-FFF2-40B4-BE49-F238E27FC236}">
              <a16:creationId xmlns:a16="http://schemas.microsoft.com/office/drawing/2014/main" id="{00000000-0008-0000-2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78</xdr:row>
      <xdr:rowOff>1</xdr:rowOff>
    </xdr:from>
    <xdr:to>
      <xdr:col>7</xdr:col>
      <xdr:colOff>1250873</xdr:colOff>
      <xdr:row>88</xdr:row>
      <xdr:rowOff>126236</xdr:rowOff>
    </xdr:to>
    <xdr:graphicFrame macro="">
      <xdr:nvGraphicFramePr>
        <xdr:cNvPr id="17" name="Gráfico 16">
          <a:extLst>
            <a:ext uri="{FF2B5EF4-FFF2-40B4-BE49-F238E27FC236}">
              <a16:creationId xmlns:a16="http://schemas.microsoft.com/office/drawing/2014/main" id="{00000000-0008-0000-2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218042</xdr:colOff>
      <xdr:row>124</xdr:row>
      <xdr:rowOff>80330</xdr:rowOff>
    </xdr:from>
    <xdr:to>
      <xdr:col>8</xdr:col>
      <xdr:colOff>34428</xdr:colOff>
      <xdr:row>137</xdr:row>
      <xdr:rowOff>126235</xdr:rowOff>
    </xdr:to>
    <xdr:graphicFrame macro="">
      <xdr:nvGraphicFramePr>
        <xdr:cNvPr id="26" name="Gráfico 25">
          <a:extLst>
            <a:ext uri="{FF2B5EF4-FFF2-40B4-BE49-F238E27FC236}">
              <a16:creationId xmlns:a16="http://schemas.microsoft.com/office/drawing/2014/main" id="{00000000-0008-0000-2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0</xdr:colOff>
      <xdr:row>0</xdr:row>
      <xdr:rowOff>0</xdr:rowOff>
    </xdr:from>
    <xdr:to>
      <xdr:col>0</xdr:col>
      <xdr:colOff>927058</xdr:colOff>
      <xdr:row>0</xdr:row>
      <xdr:rowOff>649877</xdr:rowOff>
    </xdr:to>
    <xdr:pic>
      <xdr:nvPicPr>
        <xdr:cNvPr id="19" name="Imagen 18">
          <a:hlinkClick xmlns:r="http://schemas.openxmlformats.org/officeDocument/2006/relationships" r:id="rId15"/>
          <a:extLst>
            <a:ext uri="{FF2B5EF4-FFF2-40B4-BE49-F238E27FC236}">
              <a16:creationId xmlns:a16="http://schemas.microsoft.com/office/drawing/2014/main" id="{54FF8293-A878-496F-96A5-2188920FAA67}"/>
            </a:ext>
          </a:extLst>
        </xdr:cNvPr>
        <xdr:cNvPicPr>
          <a:picLocks noChangeAspect="1"/>
        </xdr:cNvPicPr>
      </xdr:nvPicPr>
      <xdr:blipFill>
        <a:blip xmlns:r="http://schemas.openxmlformats.org/officeDocument/2006/relationships" r:embed="rId16"/>
        <a:stretch>
          <a:fillRect/>
        </a:stretch>
      </xdr:blipFill>
      <xdr:spPr>
        <a:xfrm>
          <a:off x="0" y="0"/>
          <a:ext cx="927058" cy="649877"/>
        </a:xfrm>
        <a:prstGeom prst="rect">
          <a:avLst/>
        </a:prstGeom>
      </xdr:spPr>
    </xdr:pic>
    <xdr:clientData/>
  </xdr:twoCellAnchor>
  <xdr:twoCellAnchor editAs="oneCell">
    <xdr:from>
      <xdr:col>7</xdr:col>
      <xdr:colOff>1477606</xdr:colOff>
      <xdr:row>0</xdr:row>
      <xdr:rowOff>0</xdr:rowOff>
    </xdr:from>
    <xdr:to>
      <xdr:col>8</xdr:col>
      <xdr:colOff>819117</xdr:colOff>
      <xdr:row>0</xdr:row>
      <xdr:rowOff>649877</xdr:rowOff>
    </xdr:to>
    <xdr:pic>
      <xdr:nvPicPr>
        <xdr:cNvPr id="21" name="Imagen 20">
          <a:hlinkClick xmlns:r="http://schemas.openxmlformats.org/officeDocument/2006/relationships" r:id="rId17"/>
          <a:extLst>
            <a:ext uri="{FF2B5EF4-FFF2-40B4-BE49-F238E27FC236}">
              <a16:creationId xmlns:a16="http://schemas.microsoft.com/office/drawing/2014/main" id="{2B3F7A30-11B5-412C-AF05-A325999DE2A5}"/>
            </a:ext>
          </a:extLst>
        </xdr:cNvPr>
        <xdr:cNvPicPr>
          <a:picLocks noChangeAspect="1"/>
        </xdr:cNvPicPr>
      </xdr:nvPicPr>
      <xdr:blipFill>
        <a:blip xmlns:r="http://schemas.openxmlformats.org/officeDocument/2006/relationships" r:embed="rId18"/>
        <a:stretch>
          <a:fillRect/>
        </a:stretch>
      </xdr:blipFill>
      <xdr:spPr>
        <a:xfrm>
          <a:off x="8294293" y="0"/>
          <a:ext cx="925185" cy="64987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00050"/>
          <a:ext cx="476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188820</xdr:colOff>
      <xdr:row>51</xdr:row>
      <xdr:rowOff>169687</xdr:rowOff>
    </xdr:from>
    <xdr:to>
      <xdr:col>7</xdr:col>
      <xdr:colOff>1299883</xdr:colOff>
      <xdr:row>64</xdr:row>
      <xdr:rowOff>168087</xdr:rowOff>
    </xdr:to>
    <xdr:graphicFrame macro="">
      <xdr:nvGraphicFramePr>
        <xdr:cNvPr id="5" name="Gráfico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91165</xdr:colOff>
      <xdr:row>103</xdr:row>
      <xdr:rowOff>163284</xdr:rowOff>
    </xdr:from>
    <xdr:to>
      <xdr:col>7</xdr:col>
      <xdr:colOff>1266264</xdr:colOff>
      <xdr:row>115</xdr:row>
      <xdr:rowOff>78440</xdr:rowOff>
    </xdr:to>
    <xdr:graphicFrame macro="">
      <xdr:nvGraphicFramePr>
        <xdr:cNvPr id="7" name="Gráfico 6">
          <a:extLst>
            <a:ext uri="{FF2B5EF4-FFF2-40B4-BE49-F238E27FC236}">
              <a16:creationId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134470</xdr:colOff>
      <xdr:row>65</xdr:row>
      <xdr:rowOff>11206</xdr:rowOff>
    </xdr:from>
    <xdr:to>
      <xdr:col>7</xdr:col>
      <xdr:colOff>1308253</xdr:colOff>
      <xdr:row>83</xdr:row>
      <xdr:rowOff>78440</xdr:rowOff>
    </xdr:to>
    <xdr:graphicFrame macro="">
      <xdr:nvGraphicFramePr>
        <xdr:cNvPr id="10" name="Gráfico 9">
          <a:extLst>
            <a:ext uri="{FF2B5EF4-FFF2-40B4-BE49-F238E27FC236}">
              <a16:creationId xmlns:a16="http://schemas.microsoft.com/office/drawing/2014/main" id="{00000000-0008-0000-2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113679</xdr:colOff>
      <xdr:row>115</xdr:row>
      <xdr:rowOff>168899</xdr:rowOff>
    </xdr:from>
    <xdr:to>
      <xdr:col>7</xdr:col>
      <xdr:colOff>1250873</xdr:colOff>
      <xdr:row>129</xdr:row>
      <xdr:rowOff>101663</xdr:rowOff>
    </xdr:to>
    <xdr:graphicFrame macro="">
      <xdr:nvGraphicFramePr>
        <xdr:cNvPr id="11" name="Gráfico 10">
          <a:extLst>
            <a:ext uri="{FF2B5EF4-FFF2-40B4-BE49-F238E27FC236}">
              <a16:creationId xmlns:a16="http://schemas.microsoft.com/office/drawing/2014/main" id="{00000000-0008-0000-2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1170543</xdr:colOff>
      <xdr:row>0</xdr:row>
      <xdr:rowOff>0</xdr:rowOff>
    </xdr:from>
    <xdr:to>
      <xdr:col>7</xdr:col>
      <xdr:colOff>1154706</xdr:colOff>
      <xdr:row>0</xdr:row>
      <xdr:rowOff>552450</xdr:rowOff>
    </xdr:to>
    <xdr:pic>
      <xdr:nvPicPr>
        <xdr:cNvPr id="13" name="Imagen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0543"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135</xdr:row>
      <xdr:rowOff>24864</xdr:rowOff>
    </xdr:from>
    <xdr:to>
      <xdr:col>8</xdr:col>
      <xdr:colOff>923385</xdr:colOff>
      <xdr:row>140</xdr:row>
      <xdr:rowOff>125508</xdr:rowOff>
    </xdr:to>
    <xdr:pic>
      <xdr:nvPicPr>
        <xdr:cNvPr id="14" name="Imagen 19">
          <a:extLst>
            <a:ext uri="{FF2B5EF4-FFF2-40B4-BE49-F238E27FC236}">
              <a16:creationId xmlns:a16="http://schemas.microsoft.com/office/drawing/2014/main" id="{00000000-0008-0000-28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016189"/>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195090</xdr:colOff>
      <xdr:row>37</xdr:row>
      <xdr:rowOff>126235</xdr:rowOff>
    </xdr:from>
    <xdr:to>
      <xdr:col>7</xdr:col>
      <xdr:colOff>1250873</xdr:colOff>
      <xdr:row>51</xdr:row>
      <xdr:rowOff>114759</xdr:rowOff>
    </xdr:to>
    <xdr:graphicFrame macro="">
      <xdr:nvGraphicFramePr>
        <xdr:cNvPr id="16" name="Gráfico 15">
          <a:extLst>
            <a:ext uri="{FF2B5EF4-FFF2-40B4-BE49-F238E27FC236}">
              <a16:creationId xmlns:a16="http://schemas.microsoft.com/office/drawing/2014/main" id="{00000000-0008-0000-2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183614</xdr:colOff>
      <xdr:row>25</xdr:row>
      <xdr:rowOff>114759</xdr:rowOff>
    </xdr:from>
    <xdr:to>
      <xdr:col>7</xdr:col>
      <xdr:colOff>1285301</xdr:colOff>
      <xdr:row>36</xdr:row>
      <xdr:rowOff>114759</xdr:rowOff>
    </xdr:to>
    <xdr:graphicFrame macro="">
      <xdr:nvGraphicFramePr>
        <xdr:cNvPr id="17" name="Gráfico 16">
          <a:extLst>
            <a:ext uri="{FF2B5EF4-FFF2-40B4-BE49-F238E27FC236}">
              <a16:creationId xmlns:a16="http://schemas.microsoft.com/office/drawing/2014/main" id="{00000000-0008-0000-2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57380</xdr:colOff>
      <xdr:row>93</xdr:row>
      <xdr:rowOff>34429</xdr:rowOff>
    </xdr:from>
    <xdr:to>
      <xdr:col>7</xdr:col>
      <xdr:colOff>1239397</xdr:colOff>
      <xdr:row>104</xdr:row>
      <xdr:rowOff>68856</xdr:rowOff>
    </xdr:to>
    <xdr:graphicFrame macro="">
      <xdr:nvGraphicFramePr>
        <xdr:cNvPr id="18" name="Gráfico 17">
          <a:extLst>
            <a:ext uri="{FF2B5EF4-FFF2-40B4-BE49-F238E27FC236}">
              <a16:creationId xmlns:a16="http://schemas.microsoft.com/office/drawing/2014/main" id="{00000000-0008-0000-2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0</xdr:row>
      <xdr:rowOff>0</xdr:rowOff>
    </xdr:from>
    <xdr:to>
      <xdr:col>0</xdr:col>
      <xdr:colOff>927058</xdr:colOff>
      <xdr:row>1</xdr:row>
      <xdr:rowOff>7226</xdr:rowOff>
    </xdr:to>
    <xdr:pic>
      <xdr:nvPicPr>
        <xdr:cNvPr id="15" name="Imagen 14">
          <a:hlinkClick xmlns:r="http://schemas.openxmlformats.org/officeDocument/2006/relationships" r:id="rId11"/>
          <a:extLst>
            <a:ext uri="{FF2B5EF4-FFF2-40B4-BE49-F238E27FC236}">
              <a16:creationId xmlns:a16="http://schemas.microsoft.com/office/drawing/2014/main" id="{76E6ADDE-60DD-4163-9E07-1F47B1131C06}"/>
            </a:ext>
          </a:extLst>
        </xdr:cNvPr>
        <xdr:cNvPicPr>
          <a:picLocks noChangeAspect="1"/>
        </xdr:cNvPicPr>
      </xdr:nvPicPr>
      <xdr:blipFill>
        <a:blip xmlns:r="http://schemas.openxmlformats.org/officeDocument/2006/relationships" r:embed="rId12"/>
        <a:stretch>
          <a:fillRect/>
        </a:stretch>
      </xdr:blipFill>
      <xdr:spPr>
        <a:xfrm>
          <a:off x="0" y="0"/>
          <a:ext cx="927058" cy="649877"/>
        </a:xfrm>
        <a:prstGeom prst="rect">
          <a:avLst/>
        </a:prstGeom>
      </xdr:spPr>
    </xdr:pic>
    <xdr:clientData/>
  </xdr:twoCellAnchor>
  <xdr:twoCellAnchor editAs="oneCell">
    <xdr:from>
      <xdr:col>7</xdr:col>
      <xdr:colOff>1500558</xdr:colOff>
      <xdr:row>0</xdr:row>
      <xdr:rowOff>0</xdr:rowOff>
    </xdr:from>
    <xdr:to>
      <xdr:col>8</xdr:col>
      <xdr:colOff>842069</xdr:colOff>
      <xdr:row>1</xdr:row>
      <xdr:rowOff>7226</xdr:rowOff>
    </xdr:to>
    <xdr:pic>
      <xdr:nvPicPr>
        <xdr:cNvPr id="19" name="Imagen 18">
          <a:hlinkClick xmlns:r="http://schemas.openxmlformats.org/officeDocument/2006/relationships" r:id="rId13"/>
          <a:extLst>
            <a:ext uri="{FF2B5EF4-FFF2-40B4-BE49-F238E27FC236}">
              <a16:creationId xmlns:a16="http://schemas.microsoft.com/office/drawing/2014/main" id="{A3AAA702-4945-461A-BC7B-565AA983F174}"/>
            </a:ext>
          </a:extLst>
        </xdr:cNvPr>
        <xdr:cNvPicPr>
          <a:picLocks noChangeAspect="1"/>
        </xdr:cNvPicPr>
      </xdr:nvPicPr>
      <xdr:blipFill>
        <a:blip xmlns:r="http://schemas.openxmlformats.org/officeDocument/2006/relationships" r:embed="rId14"/>
        <a:stretch>
          <a:fillRect/>
        </a:stretch>
      </xdr:blipFill>
      <xdr:spPr>
        <a:xfrm>
          <a:off x="8317245" y="0"/>
          <a:ext cx="925185" cy="64987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7</xdr:col>
      <xdr:colOff>800100</xdr:colOff>
      <xdr:row>0</xdr:row>
      <xdr:rowOff>400050</xdr:rowOff>
    </xdr:from>
    <xdr:to>
      <xdr:col>7</xdr:col>
      <xdr:colOff>3371850</xdr:colOff>
      <xdr:row>0</xdr:row>
      <xdr:rowOff>533400</xdr:rowOff>
    </xdr:to>
    <xdr:pic>
      <xdr:nvPicPr>
        <xdr:cNvPr id="2" name="Imagen 10">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9350"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153369</xdr:colOff>
      <xdr:row>14</xdr:row>
      <xdr:rowOff>49696</xdr:rowOff>
    </xdr:from>
    <xdr:to>
      <xdr:col>8</xdr:col>
      <xdr:colOff>885825</xdr:colOff>
      <xdr:row>23</xdr:row>
      <xdr:rowOff>114300</xdr:rowOff>
    </xdr:to>
    <xdr:graphicFrame macro="">
      <xdr:nvGraphicFramePr>
        <xdr:cNvPr id="4" name="Gráfico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200025</xdr:colOff>
      <xdr:row>24</xdr:row>
      <xdr:rowOff>66675</xdr:rowOff>
    </xdr:from>
    <xdr:to>
      <xdr:col>8</xdr:col>
      <xdr:colOff>932481</xdr:colOff>
      <xdr:row>32</xdr:row>
      <xdr:rowOff>103709</xdr:rowOff>
    </xdr:to>
    <xdr:graphicFrame macro="">
      <xdr:nvGraphicFramePr>
        <xdr:cNvPr id="5" name="Gráfico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123825</xdr:colOff>
      <xdr:row>45</xdr:row>
      <xdr:rowOff>66675</xdr:rowOff>
    </xdr:from>
    <xdr:to>
      <xdr:col>8</xdr:col>
      <xdr:colOff>856281</xdr:colOff>
      <xdr:row>53</xdr:row>
      <xdr:rowOff>133872</xdr:rowOff>
    </xdr:to>
    <xdr:graphicFrame macro="">
      <xdr:nvGraphicFramePr>
        <xdr:cNvPr id="7" name="Gráfico 6">
          <a:extLst>
            <a:ext uri="{FF2B5EF4-FFF2-40B4-BE49-F238E27FC236}">
              <a16:creationId xmlns:a16="http://schemas.microsoft.com/office/drawing/2014/main"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138112</xdr:colOff>
      <xdr:row>54</xdr:row>
      <xdr:rowOff>52387</xdr:rowOff>
    </xdr:from>
    <xdr:to>
      <xdr:col>8</xdr:col>
      <xdr:colOff>828675</xdr:colOff>
      <xdr:row>65</xdr:row>
      <xdr:rowOff>200024</xdr:rowOff>
    </xdr:to>
    <xdr:graphicFrame macro="">
      <xdr:nvGraphicFramePr>
        <xdr:cNvPr id="8" name="Gráfico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82550</xdr:colOff>
      <xdr:row>66</xdr:row>
      <xdr:rowOff>22225</xdr:rowOff>
    </xdr:from>
    <xdr:to>
      <xdr:col>8</xdr:col>
      <xdr:colOff>819150</xdr:colOff>
      <xdr:row>75</xdr:row>
      <xdr:rowOff>123825</xdr:rowOff>
    </xdr:to>
    <xdr:graphicFrame macro="">
      <xdr:nvGraphicFramePr>
        <xdr:cNvPr id="9" name="Gráfico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190500</xdr:colOff>
      <xdr:row>88</xdr:row>
      <xdr:rowOff>156882</xdr:rowOff>
    </xdr:from>
    <xdr:to>
      <xdr:col>8</xdr:col>
      <xdr:colOff>918882</xdr:colOff>
      <xdr:row>97</xdr:row>
      <xdr:rowOff>96905</xdr:rowOff>
    </xdr:to>
    <xdr:graphicFrame macro="">
      <xdr:nvGraphicFramePr>
        <xdr:cNvPr id="10" name="Gráfico 9">
          <a:extLst>
            <a:ext uri="{FF2B5EF4-FFF2-40B4-BE49-F238E27FC236}">
              <a16:creationId xmlns:a16="http://schemas.microsoft.com/office/drawing/2014/main" id="{00000000-0008-0000-2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204787</xdr:colOff>
      <xdr:row>97</xdr:row>
      <xdr:rowOff>178707</xdr:rowOff>
    </xdr:from>
    <xdr:to>
      <xdr:col>8</xdr:col>
      <xdr:colOff>937243</xdr:colOff>
      <xdr:row>106</xdr:row>
      <xdr:rowOff>189434</xdr:rowOff>
    </xdr:to>
    <xdr:graphicFrame macro="">
      <xdr:nvGraphicFramePr>
        <xdr:cNvPr id="11" name="Gráfico 10">
          <a:extLst>
            <a:ext uri="{FF2B5EF4-FFF2-40B4-BE49-F238E27FC236}">
              <a16:creationId xmlns:a16="http://schemas.microsoft.com/office/drawing/2014/main" id="{00000000-0008-0000-2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196850</xdr:colOff>
      <xdr:row>107</xdr:row>
      <xdr:rowOff>49212</xdr:rowOff>
    </xdr:from>
    <xdr:to>
      <xdr:col>8</xdr:col>
      <xdr:colOff>933450</xdr:colOff>
      <xdr:row>118</xdr:row>
      <xdr:rowOff>49212</xdr:rowOff>
    </xdr:to>
    <xdr:graphicFrame macro="">
      <xdr:nvGraphicFramePr>
        <xdr:cNvPr id="12" name="Gráfico 11">
          <a:extLst>
            <a:ext uri="{FF2B5EF4-FFF2-40B4-BE49-F238E27FC236}">
              <a16:creationId xmlns:a16="http://schemas.microsoft.com/office/drawing/2014/main" id="{00000000-0008-0000-2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182218</xdr:colOff>
      <xdr:row>33</xdr:row>
      <xdr:rowOff>99391</xdr:rowOff>
    </xdr:from>
    <xdr:to>
      <xdr:col>8</xdr:col>
      <xdr:colOff>914674</xdr:colOff>
      <xdr:row>41</xdr:row>
      <xdr:rowOff>136425</xdr:rowOff>
    </xdr:to>
    <xdr:graphicFrame macro="">
      <xdr:nvGraphicFramePr>
        <xdr:cNvPr id="13" name="Gráfico 12">
          <a:extLst>
            <a:ext uri="{FF2B5EF4-FFF2-40B4-BE49-F238E27FC236}">
              <a16:creationId xmlns:a16="http://schemas.microsoft.com/office/drawing/2014/main" id="{00000000-0008-0000-2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190500</xdr:colOff>
      <xdr:row>121</xdr:row>
      <xdr:rowOff>149678</xdr:rowOff>
    </xdr:from>
    <xdr:to>
      <xdr:col>8</xdr:col>
      <xdr:colOff>922956</xdr:colOff>
      <xdr:row>129</xdr:row>
      <xdr:rowOff>96905</xdr:rowOff>
    </xdr:to>
    <xdr:graphicFrame macro="">
      <xdr:nvGraphicFramePr>
        <xdr:cNvPr id="14" name="Gráfico 13">
          <a:extLst>
            <a:ext uri="{FF2B5EF4-FFF2-40B4-BE49-F238E27FC236}">
              <a16:creationId xmlns:a16="http://schemas.microsoft.com/office/drawing/2014/main" id="{00000000-0008-0000-2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204787</xdr:colOff>
      <xdr:row>129</xdr:row>
      <xdr:rowOff>178707</xdr:rowOff>
    </xdr:from>
    <xdr:to>
      <xdr:col>8</xdr:col>
      <xdr:colOff>851647</xdr:colOff>
      <xdr:row>140</xdr:row>
      <xdr:rowOff>0</xdr:rowOff>
    </xdr:to>
    <xdr:graphicFrame macro="">
      <xdr:nvGraphicFramePr>
        <xdr:cNvPr id="15" name="Gráfico 14">
          <a:extLst>
            <a:ext uri="{FF2B5EF4-FFF2-40B4-BE49-F238E27FC236}">
              <a16:creationId xmlns:a16="http://schemas.microsoft.com/office/drawing/2014/main" id="{00000000-0008-0000-2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196850</xdr:colOff>
      <xdr:row>140</xdr:row>
      <xdr:rowOff>44824</xdr:rowOff>
    </xdr:from>
    <xdr:to>
      <xdr:col>8</xdr:col>
      <xdr:colOff>896470</xdr:colOff>
      <xdr:row>149</xdr:row>
      <xdr:rowOff>78441</xdr:rowOff>
    </xdr:to>
    <xdr:graphicFrame macro="">
      <xdr:nvGraphicFramePr>
        <xdr:cNvPr id="16" name="Gráfico 15">
          <a:extLst>
            <a:ext uri="{FF2B5EF4-FFF2-40B4-BE49-F238E27FC236}">
              <a16:creationId xmlns:a16="http://schemas.microsoft.com/office/drawing/2014/main" id="{00000000-0008-0000-2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465668</xdr:colOff>
      <xdr:row>0</xdr:row>
      <xdr:rowOff>0</xdr:rowOff>
    </xdr:from>
    <xdr:to>
      <xdr:col>8</xdr:col>
      <xdr:colOff>958852</xdr:colOff>
      <xdr:row>0</xdr:row>
      <xdr:rowOff>552450</xdr:rowOff>
    </xdr:to>
    <xdr:pic>
      <xdr:nvPicPr>
        <xdr:cNvPr id="17" name="Imagen 16">
          <a:extLst>
            <a:ext uri="{FF2B5EF4-FFF2-40B4-BE49-F238E27FC236}">
              <a16:creationId xmlns:a16="http://schemas.microsoft.com/office/drawing/2014/main" id="{00000000-0008-0000-29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10168"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154</xdr:row>
      <xdr:rowOff>84665</xdr:rowOff>
    </xdr:from>
    <xdr:to>
      <xdr:col>10</xdr:col>
      <xdr:colOff>518413</xdr:colOff>
      <xdr:row>159</xdr:row>
      <xdr:rowOff>159807</xdr:rowOff>
    </xdr:to>
    <xdr:pic>
      <xdr:nvPicPr>
        <xdr:cNvPr id="18" name="Imagen 19">
          <a:extLst>
            <a:ext uri="{FF2B5EF4-FFF2-40B4-BE49-F238E27FC236}">
              <a16:creationId xmlns:a16="http://schemas.microsoft.com/office/drawing/2014/main" id="{00000000-0008-0000-2900-00001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33760832"/>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588391</xdr:colOff>
      <xdr:row>1</xdr:row>
      <xdr:rowOff>78377</xdr:rowOff>
    </xdr:to>
    <xdr:pic>
      <xdr:nvPicPr>
        <xdr:cNvPr id="20" name="Imagen 19">
          <a:hlinkClick xmlns:r="http://schemas.openxmlformats.org/officeDocument/2006/relationships" r:id="rId16"/>
          <a:extLst>
            <a:ext uri="{FF2B5EF4-FFF2-40B4-BE49-F238E27FC236}">
              <a16:creationId xmlns:a16="http://schemas.microsoft.com/office/drawing/2014/main" id="{D43C02ED-6048-4CF6-B3B5-A736A91350D0}"/>
            </a:ext>
          </a:extLst>
        </xdr:cNvPr>
        <xdr:cNvPicPr>
          <a:picLocks noChangeAspect="1"/>
        </xdr:cNvPicPr>
      </xdr:nvPicPr>
      <xdr:blipFill>
        <a:blip xmlns:r="http://schemas.openxmlformats.org/officeDocument/2006/relationships" r:embed="rId17"/>
        <a:stretch>
          <a:fillRect/>
        </a:stretch>
      </xdr:blipFill>
      <xdr:spPr>
        <a:xfrm>
          <a:off x="0" y="0"/>
          <a:ext cx="927058" cy="649877"/>
        </a:xfrm>
        <a:prstGeom prst="rect">
          <a:avLst/>
        </a:prstGeom>
      </xdr:spPr>
    </xdr:pic>
    <xdr:clientData/>
  </xdr:twoCellAnchor>
  <xdr:twoCellAnchor editAs="oneCell">
    <xdr:from>
      <xdr:col>8</xdr:col>
      <xdr:colOff>941060</xdr:colOff>
      <xdr:row>0</xdr:row>
      <xdr:rowOff>0</xdr:rowOff>
    </xdr:from>
    <xdr:to>
      <xdr:col>9</xdr:col>
      <xdr:colOff>617411</xdr:colOff>
      <xdr:row>1</xdr:row>
      <xdr:rowOff>78377</xdr:rowOff>
    </xdr:to>
    <xdr:pic>
      <xdr:nvPicPr>
        <xdr:cNvPr id="21" name="Imagen 20">
          <a:hlinkClick xmlns:r="http://schemas.openxmlformats.org/officeDocument/2006/relationships" r:id="rId18"/>
          <a:extLst>
            <a:ext uri="{FF2B5EF4-FFF2-40B4-BE49-F238E27FC236}">
              <a16:creationId xmlns:a16="http://schemas.microsoft.com/office/drawing/2014/main" id="{12297772-0DAB-4DBB-A062-B1F0D3658B4C}"/>
            </a:ext>
          </a:extLst>
        </xdr:cNvPr>
        <xdr:cNvPicPr>
          <a:picLocks noChangeAspect="1"/>
        </xdr:cNvPicPr>
      </xdr:nvPicPr>
      <xdr:blipFill>
        <a:blip xmlns:r="http://schemas.openxmlformats.org/officeDocument/2006/relationships" r:embed="rId19"/>
        <a:stretch>
          <a:fillRect/>
        </a:stretch>
      </xdr:blipFill>
      <xdr:spPr>
        <a:xfrm>
          <a:off x="7693227" y="0"/>
          <a:ext cx="925185" cy="64987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00050"/>
          <a:ext cx="476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188820</xdr:colOff>
      <xdr:row>51</xdr:row>
      <xdr:rowOff>169687</xdr:rowOff>
    </xdr:from>
    <xdr:to>
      <xdr:col>7</xdr:col>
      <xdr:colOff>1299883</xdr:colOff>
      <xdr:row>64</xdr:row>
      <xdr:rowOff>168087</xdr:rowOff>
    </xdr:to>
    <xdr:graphicFrame macro="">
      <xdr:nvGraphicFramePr>
        <xdr:cNvPr id="4" name="Gráfico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91165</xdr:colOff>
      <xdr:row>104</xdr:row>
      <xdr:rowOff>197714</xdr:rowOff>
    </xdr:from>
    <xdr:to>
      <xdr:col>7</xdr:col>
      <xdr:colOff>1266264</xdr:colOff>
      <xdr:row>115</xdr:row>
      <xdr:rowOff>112870</xdr:rowOff>
    </xdr:to>
    <xdr:graphicFrame macro="">
      <xdr:nvGraphicFramePr>
        <xdr:cNvPr id="5" name="Gráfico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134470</xdr:colOff>
      <xdr:row>65</xdr:row>
      <xdr:rowOff>11206</xdr:rowOff>
    </xdr:from>
    <xdr:to>
      <xdr:col>7</xdr:col>
      <xdr:colOff>1308253</xdr:colOff>
      <xdr:row>83</xdr:row>
      <xdr:rowOff>78440</xdr:rowOff>
    </xdr:to>
    <xdr:graphicFrame macro="">
      <xdr:nvGraphicFramePr>
        <xdr:cNvPr id="6" name="Gráfico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113679</xdr:colOff>
      <xdr:row>115</xdr:row>
      <xdr:rowOff>203329</xdr:rowOff>
    </xdr:from>
    <xdr:to>
      <xdr:col>7</xdr:col>
      <xdr:colOff>1250873</xdr:colOff>
      <xdr:row>129</xdr:row>
      <xdr:rowOff>136093</xdr:rowOff>
    </xdr:to>
    <xdr:graphicFrame macro="">
      <xdr:nvGraphicFramePr>
        <xdr:cNvPr id="7" name="Gráfico 6">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1073065</xdr:colOff>
      <xdr:row>0</xdr:row>
      <xdr:rowOff>0</xdr:rowOff>
    </xdr:from>
    <xdr:to>
      <xdr:col>7</xdr:col>
      <xdr:colOff>1057228</xdr:colOff>
      <xdr:row>0</xdr:row>
      <xdr:rowOff>552450</xdr:rowOff>
    </xdr:to>
    <xdr:pic>
      <xdr:nvPicPr>
        <xdr:cNvPr id="8" name="Imagen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3065" y="0"/>
          <a:ext cx="680854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915371</xdr:colOff>
      <xdr:row>186</xdr:row>
      <xdr:rowOff>127334</xdr:rowOff>
    </xdr:from>
    <xdr:to>
      <xdr:col>10</xdr:col>
      <xdr:colOff>204452</xdr:colOff>
      <xdr:row>191</xdr:row>
      <xdr:rowOff>206646</xdr:rowOff>
    </xdr:to>
    <xdr:pic>
      <xdr:nvPicPr>
        <xdr:cNvPr id="9" name="Imagen 19">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70430" y="43438069"/>
          <a:ext cx="9318346" cy="114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195090</xdr:colOff>
      <xdr:row>37</xdr:row>
      <xdr:rowOff>126235</xdr:rowOff>
    </xdr:from>
    <xdr:to>
      <xdr:col>7</xdr:col>
      <xdr:colOff>1250873</xdr:colOff>
      <xdr:row>51</xdr:row>
      <xdr:rowOff>114759</xdr:rowOff>
    </xdr:to>
    <xdr:graphicFrame macro="">
      <xdr:nvGraphicFramePr>
        <xdr:cNvPr id="10" name="Gráfico 9">
          <a:extLst>
            <a:ext uri="{FF2B5EF4-FFF2-40B4-BE49-F238E27FC236}">
              <a16:creationId xmlns:a16="http://schemas.microsoft.com/office/drawing/2014/main" id="{00000000-0008-0000-2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183614</xdr:colOff>
      <xdr:row>25</xdr:row>
      <xdr:rowOff>114759</xdr:rowOff>
    </xdr:from>
    <xdr:to>
      <xdr:col>7</xdr:col>
      <xdr:colOff>1285301</xdr:colOff>
      <xdr:row>36</xdr:row>
      <xdr:rowOff>114759</xdr:rowOff>
    </xdr:to>
    <xdr:graphicFrame macro="">
      <xdr:nvGraphicFramePr>
        <xdr:cNvPr id="11" name="Gráfico 10">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57380</xdr:colOff>
      <xdr:row>93</xdr:row>
      <xdr:rowOff>34429</xdr:rowOff>
    </xdr:from>
    <xdr:to>
      <xdr:col>7</xdr:col>
      <xdr:colOff>1239397</xdr:colOff>
      <xdr:row>104</xdr:row>
      <xdr:rowOff>68856</xdr:rowOff>
    </xdr:to>
    <xdr:graphicFrame macro="">
      <xdr:nvGraphicFramePr>
        <xdr:cNvPr id="12" name="Gráfico 11">
          <a:extLst>
            <a:ext uri="{FF2B5EF4-FFF2-40B4-BE49-F238E27FC236}">
              <a16:creationId xmlns:a16="http://schemas.microsoft.com/office/drawing/2014/main" i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91165</xdr:colOff>
      <xdr:row>157</xdr:row>
      <xdr:rowOff>197714</xdr:rowOff>
    </xdr:from>
    <xdr:to>
      <xdr:col>7</xdr:col>
      <xdr:colOff>1266264</xdr:colOff>
      <xdr:row>168</xdr:row>
      <xdr:rowOff>112870</xdr:rowOff>
    </xdr:to>
    <xdr:graphicFrame macro="">
      <xdr:nvGraphicFramePr>
        <xdr:cNvPr id="13" name="Gráfico 12">
          <a:extLst>
            <a:ext uri="{FF2B5EF4-FFF2-40B4-BE49-F238E27FC236}">
              <a16:creationId xmlns:a16="http://schemas.microsoft.com/office/drawing/2014/main" id="{00000000-0008-0000-2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113679</xdr:colOff>
      <xdr:row>168</xdr:row>
      <xdr:rowOff>203329</xdr:rowOff>
    </xdr:from>
    <xdr:to>
      <xdr:col>7</xdr:col>
      <xdr:colOff>1250873</xdr:colOff>
      <xdr:row>182</xdr:row>
      <xdr:rowOff>136093</xdr:rowOff>
    </xdr:to>
    <xdr:graphicFrame macro="">
      <xdr:nvGraphicFramePr>
        <xdr:cNvPr id="14" name="Gráfico 13">
          <a:extLst>
            <a:ext uri="{FF2B5EF4-FFF2-40B4-BE49-F238E27FC236}">
              <a16:creationId xmlns:a16="http://schemas.microsoft.com/office/drawing/2014/main" id="{00000000-0008-0000-2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57380</xdr:colOff>
      <xdr:row>146</xdr:row>
      <xdr:rowOff>34429</xdr:rowOff>
    </xdr:from>
    <xdr:to>
      <xdr:col>7</xdr:col>
      <xdr:colOff>1239397</xdr:colOff>
      <xdr:row>157</xdr:row>
      <xdr:rowOff>68856</xdr:rowOff>
    </xdr:to>
    <xdr:graphicFrame macro="">
      <xdr:nvGraphicFramePr>
        <xdr:cNvPr id="15" name="Gráfico 14">
          <a:extLst>
            <a:ext uri="{FF2B5EF4-FFF2-40B4-BE49-F238E27FC236}">
              <a16:creationId xmlns:a16="http://schemas.microsoft.com/office/drawing/2014/main" id="{00000000-0008-0000-2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0</xdr:col>
      <xdr:colOff>927058</xdr:colOff>
      <xdr:row>0</xdr:row>
      <xdr:rowOff>649877</xdr:rowOff>
    </xdr:to>
    <xdr:pic>
      <xdr:nvPicPr>
        <xdr:cNvPr id="16" name="Imagen 15">
          <a:hlinkClick xmlns:r="http://schemas.openxmlformats.org/officeDocument/2006/relationships" r:id="rId14"/>
          <a:extLst>
            <a:ext uri="{FF2B5EF4-FFF2-40B4-BE49-F238E27FC236}">
              <a16:creationId xmlns:a16="http://schemas.microsoft.com/office/drawing/2014/main" id="{4B3BE8C1-4677-4D1B-8DA5-30B030249859}"/>
            </a:ext>
          </a:extLst>
        </xdr:cNvPr>
        <xdr:cNvPicPr>
          <a:picLocks noChangeAspect="1"/>
        </xdr:cNvPicPr>
      </xdr:nvPicPr>
      <xdr:blipFill>
        <a:blip xmlns:r="http://schemas.openxmlformats.org/officeDocument/2006/relationships" r:embed="rId15"/>
        <a:stretch>
          <a:fillRect/>
        </a:stretch>
      </xdr:blipFill>
      <xdr:spPr>
        <a:xfrm>
          <a:off x="0" y="0"/>
          <a:ext cx="927058" cy="649877"/>
        </a:xfrm>
        <a:prstGeom prst="rect">
          <a:avLst/>
        </a:prstGeom>
      </xdr:spPr>
    </xdr:pic>
    <xdr:clientData/>
  </xdr:twoCellAnchor>
  <xdr:twoCellAnchor editAs="oneCell">
    <xdr:from>
      <xdr:col>7</xdr:col>
      <xdr:colOff>1379724</xdr:colOff>
      <xdr:row>0</xdr:row>
      <xdr:rowOff>0</xdr:rowOff>
    </xdr:from>
    <xdr:to>
      <xdr:col>8</xdr:col>
      <xdr:colOff>724879</xdr:colOff>
      <xdr:row>0</xdr:row>
      <xdr:rowOff>649877</xdr:rowOff>
    </xdr:to>
    <xdr:pic>
      <xdr:nvPicPr>
        <xdr:cNvPr id="17" name="Imagen 16">
          <a:hlinkClick xmlns:r="http://schemas.openxmlformats.org/officeDocument/2006/relationships" r:id="rId16"/>
          <a:extLst>
            <a:ext uri="{FF2B5EF4-FFF2-40B4-BE49-F238E27FC236}">
              <a16:creationId xmlns:a16="http://schemas.microsoft.com/office/drawing/2014/main" id="{D1A99ECF-8B4E-4040-BF4B-E90ABB8A23A7}"/>
            </a:ext>
          </a:extLst>
        </xdr:cNvPr>
        <xdr:cNvPicPr>
          <a:picLocks noChangeAspect="1"/>
        </xdr:cNvPicPr>
      </xdr:nvPicPr>
      <xdr:blipFill>
        <a:blip xmlns:r="http://schemas.openxmlformats.org/officeDocument/2006/relationships" r:embed="rId17"/>
        <a:stretch>
          <a:fillRect/>
        </a:stretch>
      </xdr:blipFill>
      <xdr:spPr>
        <a:xfrm>
          <a:off x="8204106" y="0"/>
          <a:ext cx="925185" cy="64987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00050"/>
          <a:ext cx="47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188820</xdr:colOff>
      <xdr:row>29</xdr:row>
      <xdr:rowOff>169687</xdr:rowOff>
    </xdr:from>
    <xdr:to>
      <xdr:col>7</xdr:col>
      <xdr:colOff>1299883</xdr:colOff>
      <xdr:row>42</xdr:row>
      <xdr:rowOff>168087</xdr:rowOff>
    </xdr:to>
    <xdr:graphicFrame macro="">
      <xdr:nvGraphicFramePr>
        <xdr:cNvPr id="6" name="Gráfico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91165</xdr:colOff>
      <xdr:row>76</xdr:row>
      <xdr:rowOff>163284</xdr:rowOff>
    </xdr:from>
    <xdr:to>
      <xdr:col>7</xdr:col>
      <xdr:colOff>1266264</xdr:colOff>
      <xdr:row>88</xdr:row>
      <xdr:rowOff>78440</xdr:rowOff>
    </xdr:to>
    <xdr:graphicFrame macro="">
      <xdr:nvGraphicFramePr>
        <xdr:cNvPr id="8" name="Gráfico 7">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233642</xdr:colOff>
      <xdr:row>120</xdr:row>
      <xdr:rowOff>66676</xdr:rowOff>
    </xdr:from>
    <xdr:to>
      <xdr:col>7</xdr:col>
      <xdr:colOff>974911</xdr:colOff>
      <xdr:row>131</xdr:row>
      <xdr:rowOff>190501</xdr:rowOff>
    </xdr:to>
    <xdr:graphicFrame macro="">
      <xdr:nvGraphicFramePr>
        <xdr:cNvPr id="10" name="Gráfico 9">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134470</xdr:colOff>
      <xdr:row>43</xdr:row>
      <xdr:rowOff>11206</xdr:rowOff>
    </xdr:from>
    <xdr:to>
      <xdr:col>7</xdr:col>
      <xdr:colOff>1467971</xdr:colOff>
      <xdr:row>61</xdr:row>
      <xdr:rowOff>78440</xdr:rowOff>
    </xdr:to>
    <xdr:graphicFrame macro="">
      <xdr:nvGraphicFramePr>
        <xdr:cNvPr id="11" name="Gráfico 10">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44823</xdr:colOff>
      <xdr:row>88</xdr:row>
      <xdr:rowOff>134471</xdr:rowOff>
    </xdr:from>
    <xdr:to>
      <xdr:col>7</xdr:col>
      <xdr:colOff>1490383</xdr:colOff>
      <xdr:row>102</xdr:row>
      <xdr:rowOff>67235</xdr:rowOff>
    </xdr:to>
    <xdr:graphicFrame macro="">
      <xdr:nvGraphicFramePr>
        <xdr:cNvPr id="12" name="Gráfico 11">
          <a:extLst>
            <a:ext uri="{FF2B5EF4-FFF2-40B4-BE49-F238E27FC236}">
              <a16:creationId xmlns:a16="http://schemas.microsoft.com/office/drawing/2014/main" id="{00000000-0008-0000-2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100852</xdr:colOff>
      <xdr:row>132</xdr:row>
      <xdr:rowOff>11206</xdr:rowOff>
    </xdr:from>
    <xdr:to>
      <xdr:col>7</xdr:col>
      <xdr:colOff>1378324</xdr:colOff>
      <xdr:row>146</xdr:row>
      <xdr:rowOff>33616</xdr:rowOff>
    </xdr:to>
    <xdr:graphicFrame macro="">
      <xdr:nvGraphicFramePr>
        <xdr:cNvPr id="13" name="Gráfico 12">
          <a:extLst>
            <a:ext uri="{FF2B5EF4-FFF2-40B4-BE49-F238E27FC236}">
              <a16:creationId xmlns:a16="http://schemas.microsoft.com/office/drawing/2014/main" id="{00000000-0008-0000-2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1055783</xdr:colOff>
      <xdr:row>0</xdr:row>
      <xdr:rowOff>0</xdr:rowOff>
    </xdr:from>
    <xdr:to>
      <xdr:col>7</xdr:col>
      <xdr:colOff>1039946</xdr:colOff>
      <xdr:row>0</xdr:row>
      <xdr:rowOff>552450</xdr:rowOff>
    </xdr:to>
    <xdr:pic>
      <xdr:nvPicPr>
        <xdr:cNvPr id="14" name="Imagen 13">
          <a:extLst>
            <a:ext uri="{FF2B5EF4-FFF2-40B4-BE49-F238E27FC236}">
              <a16:creationId xmlns:a16="http://schemas.microsoft.com/office/drawing/2014/main" id="{00000000-0008-0000-2B00-00000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5783"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149</xdr:row>
      <xdr:rowOff>36340</xdr:rowOff>
    </xdr:from>
    <xdr:to>
      <xdr:col>8</xdr:col>
      <xdr:colOff>923385</xdr:colOff>
      <xdr:row>154</xdr:row>
      <xdr:rowOff>136984</xdr:rowOff>
    </xdr:to>
    <xdr:pic>
      <xdr:nvPicPr>
        <xdr:cNvPr id="15" name="Imagen 19">
          <a:extLst>
            <a:ext uri="{FF2B5EF4-FFF2-40B4-BE49-F238E27FC236}">
              <a16:creationId xmlns:a16="http://schemas.microsoft.com/office/drawing/2014/main" id="{00000000-0008-0000-2B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1881973"/>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229518</xdr:colOff>
      <xdr:row>106</xdr:row>
      <xdr:rowOff>22952</xdr:rowOff>
    </xdr:from>
    <xdr:to>
      <xdr:col>7</xdr:col>
      <xdr:colOff>1055783</xdr:colOff>
      <xdr:row>120</xdr:row>
      <xdr:rowOff>34428</xdr:rowOff>
    </xdr:to>
    <xdr:graphicFrame macro="">
      <xdr:nvGraphicFramePr>
        <xdr:cNvPr id="16" name="Gráfico 15">
          <a:extLst>
            <a:ext uri="{FF2B5EF4-FFF2-40B4-BE49-F238E27FC236}">
              <a16:creationId xmlns:a16="http://schemas.microsoft.com/office/drawing/2014/main" id="{00000000-0008-0000-2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80331</xdr:colOff>
      <xdr:row>66</xdr:row>
      <xdr:rowOff>34428</xdr:rowOff>
    </xdr:from>
    <xdr:to>
      <xdr:col>7</xdr:col>
      <xdr:colOff>1411536</xdr:colOff>
      <xdr:row>76</xdr:row>
      <xdr:rowOff>98770</xdr:rowOff>
    </xdr:to>
    <xdr:graphicFrame macro="">
      <xdr:nvGraphicFramePr>
        <xdr:cNvPr id="17" name="Gráfico 16">
          <a:extLst>
            <a:ext uri="{FF2B5EF4-FFF2-40B4-BE49-F238E27FC236}">
              <a16:creationId xmlns:a16="http://schemas.microsoft.com/office/drawing/2014/main" id="{00000000-0008-0000-2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103284</xdr:colOff>
      <xdr:row>16</xdr:row>
      <xdr:rowOff>68855</xdr:rowOff>
    </xdr:from>
    <xdr:to>
      <xdr:col>7</xdr:col>
      <xdr:colOff>1214347</xdr:colOff>
      <xdr:row>29</xdr:row>
      <xdr:rowOff>67256</xdr:rowOff>
    </xdr:to>
    <xdr:graphicFrame macro="">
      <xdr:nvGraphicFramePr>
        <xdr:cNvPr id="18" name="Gráfico 17">
          <a:extLst>
            <a:ext uri="{FF2B5EF4-FFF2-40B4-BE49-F238E27FC236}">
              <a16:creationId xmlns:a16="http://schemas.microsoft.com/office/drawing/2014/main" id="{00000000-0008-0000-2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0</xdr:row>
      <xdr:rowOff>0</xdr:rowOff>
    </xdr:from>
    <xdr:to>
      <xdr:col>0</xdr:col>
      <xdr:colOff>927058</xdr:colOff>
      <xdr:row>1</xdr:row>
      <xdr:rowOff>7226</xdr:rowOff>
    </xdr:to>
    <xdr:pic>
      <xdr:nvPicPr>
        <xdr:cNvPr id="19" name="Imagen 18">
          <a:hlinkClick xmlns:r="http://schemas.openxmlformats.org/officeDocument/2006/relationships" r:id="rId13"/>
          <a:extLst>
            <a:ext uri="{FF2B5EF4-FFF2-40B4-BE49-F238E27FC236}">
              <a16:creationId xmlns:a16="http://schemas.microsoft.com/office/drawing/2014/main" id="{123761DD-DE83-4A59-B03A-AF0C7340C199}"/>
            </a:ext>
          </a:extLst>
        </xdr:cNvPr>
        <xdr:cNvPicPr>
          <a:picLocks noChangeAspect="1"/>
        </xdr:cNvPicPr>
      </xdr:nvPicPr>
      <xdr:blipFill>
        <a:blip xmlns:r="http://schemas.openxmlformats.org/officeDocument/2006/relationships" r:embed="rId14"/>
        <a:stretch>
          <a:fillRect/>
        </a:stretch>
      </xdr:blipFill>
      <xdr:spPr>
        <a:xfrm>
          <a:off x="0" y="0"/>
          <a:ext cx="927058" cy="649877"/>
        </a:xfrm>
        <a:prstGeom prst="rect">
          <a:avLst/>
        </a:prstGeom>
      </xdr:spPr>
    </xdr:pic>
    <xdr:clientData/>
  </xdr:twoCellAnchor>
  <xdr:twoCellAnchor editAs="oneCell">
    <xdr:from>
      <xdr:col>7</xdr:col>
      <xdr:colOff>1133329</xdr:colOff>
      <xdr:row>0</xdr:row>
      <xdr:rowOff>0</xdr:rowOff>
    </xdr:from>
    <xdr:to>
      <xdr:col>8</xdr:col>
      <xdr:colOff>474840</xdr:colOff>
      <xdr:row>1</xdr:row>
      <xdr:rowOff>7226</xdr:rowOff>
    </xdr:to>
    <xdr:pic>
      <xdr:nvPicPr>
        <xdr:cNvPr id="20" name="Imagen 19">
          <a:hlinkClick xmlns:r="http://schemas.openxmlformats.org/officeDocument/2006/relationships" r:id="rId15"/>
          <a:extLst>
            <a:ext uri="{FF2B5EF4-FFF2-40B4-BE49-F238E27FC236}">
              <a16:creationId xmlns:a16="http://schemas.microsoft.com/office/drawing/2014/main" id="{2138531D-104F-478B-A227-E8C56B3EEF73}"/>
            </a:ext>
          </a:extLst>
        </xdr:cNvPr>
        <xdr:cNvPicPr>
          <a:picLocks noChangeAspect="1"/>
        </xdr:cNvPicPr>
      </xdr:nvPicPr>
      <xdr:blipFill>
        <a:blip xmlns:r="http://schemas.openxmlformats.org/officeDocument/2006/relationships" r:embed="rId16"/>
        <a:stretch>
          <a:fillRect/>
        </a:stretch>
      </xdr:blipFill>
      <xdr:spPr>
        <a:xfrm>
          <a:off x="7950016" y="0"/>
          <a:ext cx="925185" cy="64987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1227923</xdr:colOff>
      <xdr:row>0</xdr:row>
      <xdr:rowOff>0</xdr:rowOff>
    </xdr:from>
    <xdr:to>
      <xdr:col>7</xdr:col>
      <xdr:colOff>1212086</xdr:colOff>
      <xdr:row>0</xdr:row>
      <xdr:rowOff>552450</xdr:rowOff>
    </xdr:to>
    <xdr:pic>
      <xdr:nvPicPr>
        <xdr:cNvPr id="8" name="Imagen 7">
          <a:extLst>
            <a:ext uri="{FF2B5EF4-FFF2-40B4-BE49-F238E27FC236}">
              <a16:creationId xmlns:a16="http://schemas.microsoft.com/office/drawing/2014/main" id="{F3E1E380-794B-40D3-A8C1-83F1BC6B6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7923" y="0"/>
          <a:ext cx="6804063"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927058</xdr:colOff>
      <xdr:row>0</xdr:row>
      <xdr:rowOff>649877</xdr:rowOff>
    </xdr:to>
    <xdr:pic>
      <xdr:nvPicPr>
        <xdr:cNvPr id="16" name="Imagen 15">
          <a:hlinkClick xmlns:r="http://schemas.openxmlformats.org/officeDocument/2006/relationships" r:id="rId2"/>
          <a:extLst>
            <a:ext uri="{FF2B5EF4-FFF2-40B4-BE49-F238E27FC236}">
              <a16:creationId xmlns:a16="http://schemas.microsoft.com/office/drawing/2014/main" id="{C6D4D8FF-DD5C-48F8-8A96-793FC7A4D694}"/>
            </a:ext>
          </a:extLst>
        </xdr:cNvPr>
        <xdr:cNvPicPr>
          <a:picLocks noChangeAspect="1"/>
        </xdr:cNvPicPr>
      </xdr:nvPicPr>
      <xdr:blipFill>
        <a:blip xmlns:r="http://schemas.openxmlformats.org/officeDocument/2006/relationships" r:embed="rId3"/>
        <a:stretch>
          <a:fillRect/>
        </a:stretch>
      </xdr:blipFill>
      <xdr:spPr>
        <a:xfrm>
          <a:off x="0" y="0"/>
          <a:ext cx="927058" cy="649877"/>
        </a:xfrm>
        <a:prstGeom prst="rect">
          <a:avLst/>
        </a:prstGeom>
      </xdr:spPr>
    </xdr:pic>
    <xdr:clientData/>
  </xdr:twoCellAnchor>
  <xdr:twoCellAnchor editAs="oneCell">
    <xdr:from>
      <xdr:col>7</xdr:col>
      <xdr:colOff>1477606</xdr:colOff>
      <xdr:row>0</xdr:row>
      <xdr:rowOff>0</xdr:rowOff>
    </xdr:from>
    <xdr:to>
      <xdr:col>8</xdr:col>
      <xdr:colOff>750261</xdr:colOff>
      <xdr:row>0</xdr:row>
      <xdr:rowOff>649877</xdr:rowOff>
    </xdr:to>
    <xdr:pic>
      <xdr:nvPicPr>
        <xdr:cNvPr id="17" name="Imagen 16">
          <a:hlinkClick xmlns:r="http://schemas.openxmlformats.org/officeDocument/2006/relationships" r:id="rId4"/>
          <a:extLst>
            <a:ext uri="{FF2B5EF4-FFF2-40B4-BE49-F238E27FC236}">
              <a16:creationId xmlns:a16="http://schemas.microsoft.com/office/drawing/2014/main" id="{E27A890E-CD6E-4FC3-9C38-05E145494E7D}"/>
            </a:ext>
          </a:extLst>
        </xdr:cNvPr>
        <xdr:cNvPicPr>
          <a:picLocks noChangeAspect="1"/>
        </xdr:cNvPicPr>
      </xdr:nvPicPr>
      <xdr:blipFill>
        <a:blip xmlns:r="http://schemas.openxmlformats.org/officeDocument/2006/relationships" r:embed="rId5"/>
        <a:stretch>
          <a:fillRect/>
        </a:stretch>
      </xdr:blipFill>
      <xdr:spPr>
        <a:xfrm>
          <a:off x="8297506" y="0"/>
          <a:ext cx="922661" cy="649877"/>
        </a:xfrm>
        <a:prstGeom prst="rect">
          <a:avLst/>
        </a:prstGeom>
      </xdr:spPr>
    </xdr:pic>
    <xdr:clientData/>
  </xdr:twoCellAnchor>
  <xdr:twoCellAnchor editAs="oneCell">
    <xdr:from>
      <xdr:col>1</xdr:col>
      <xdr:colOff>367230</xdr:colOff>
      <xdr:row>16</xdr:row>
      <xdr:rowOff>103280</xdr:rowOff>
    </xdr:from>
    <xdr:to>
      <xdr:col>6</xdr:col>
      <xdr:colOff>460077</xdr:colOff>
      <xdr:row>23</xdr:row>
      <xdr:rowOff>216589</xdr:rowOff>
    </xdr:to>
    <xdr:pic>
      <xdr:nvPicPr>
        <xdr:cNvPr id="19" name="Imagen 18">
          <a:extLst>
            <a:ext uri="{FF2B5EF4-FFF2-40B4-BE49-F238E27FC236}">
              <a16:creationId xmlns:a16="http://schemas.microsoft.com/office/drawing/2014/main" id="{B3910219-9DA2-4A96-8805-7A7E55C53739}"/>
            </a:ext>
          </a:extLst>
        </xdr:cNvPr>
        <xdr:cNvPicPr>
          <a:picLocks noChangeAspect="1"/>
        </xdr:cNvPicPr>
      </xdr:nvPicPr>
      <xdr:blipFill>
        <a:blip xmlns:r="http://schemas.openxmlformats.org/officeDocument/2006/relationships" r:embed="rId6"/>
        <a:stretch>
          <a:fillRect/>
        </a:stretch>
      </xdr:blipFill>
      <xdr:spPr>
        <a:xfrm>
          <a:off x="1629579" y="4992015"/>
          <a:ext cx="4797968" cy="2121592"/>
        </a:xfrm>
        <a:prstGeom prst="rect">
          <a:avLst/>
        </a:prstGeom>
      </xdr:spPr>
    </xdr:pic>
    <xdr:clientData/>
  </xdr:twoCellAnchor>
  <xdr:twoCellAnchor>
    <xdr:from>
      <xdr:col>0</xdr:col>
      <xdr:colOff>0</xdr:colOff>
      <xdr:row>28</xdr:row>
      <xdr:rowOff>80338</xdr:rowOff>
    </xdr:from>
    <xdr:to>
      <xdr:col>7</xdr:col>
      <xdr:colOff>1560723</xdr:colOff>
      <xdr:row>36</xdr:row>
      <xdr:rowOff>207032</xdr:rowOff>
    </xdr:to>
    <xdr:graphicFrame macro="">
      <xdr:nvGraphicFramePr>
        <xdr:cNvPr id="20" name="Gráfico 19">
          <a:extLst>
            <a:ext uri="{FF2B5EF4-FFF2-40B4-BE49-F238E27FC236}">
              <a16:creationId xmlns:a16="http://schemas.microsoft.com/office/drawing/2014/main" id="{5A2A9F81-E5A6-44B2-A5E6-44F4FF8C7D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36</xdr:row>
      <xdr:rowOff>294409</xdr:rowOff>
    </xdr:from>
    <xdr:to>
      <xdr:col>7</xdr:col>
      <xdr:colOff>1560723</xdr:colOff>
      <xdr:row>44</xdr:row>
      <xdr:rowOff>109377</xdr:rowOff>
    </xdr:to>
    <xdr:graphicFrame macro="">
      <xdr:nvGraphicFramePr>
        <xdr:cNvPr id="33" name="Gráfico 32">
          <a:extLst>
            <a:ext uri="{FF2B5EF4-FFF2-40B4-BE49-F238E27FC236}">
              <a16:creationId xmlns:a16="http://schemas.microsoft.com/office/drawing/2014/main" id="{59C2F262-C499-4AE2-9247-74FCFEBE5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44</xdr:row>
      <xdr:rowOff>0</xdr:rowOff>
    </xdr:from>
    <xdr:to>
      <xdr:col>7</xdr:col>
      <xdr:colOff>1560723</xdr:colOff>
      <xdr:row>51</xdr:row>
      <xdr:rowOff>173182</xdr:rowOff>
    </xdr:to>
    <xdr:graphicFrame macro="">
      <xdr:nvGraphicFramePr>
        <xdr:cNvPr id="34" name="Gráfico 33">
          <a:extLst>
            <a:ext uri="{FF2B5EF4-FFF2-40B4-BE49-F238E27FC236}">
              <a16:creationId xmlns:a16="http://schemas.microsoft.com/office/drawing/2014/main" id="{4793A71A-03CE-42ED-A6A9-4FAE9393B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52</xdr:row>
      <xdr:rowOff>121227</xdr:rowOff>
    </xdr:from>
    <xdr:to>
      <xdr:col>7</xdr:col>
      <xdr:colOff>1560723</xdr:colOff>
      <xdr:row>65</xdr:row>
      <xdr:rowOff>144012</xdr:rowOff>
    </xdr:to>
    <xdr:graphicFrame macro="">
      <xdr:nvGraphicFramePr>
        <xdr:cNvPr id="35" name="Gráfico 34">
          <a:extLst>
            <a:ext uri="{FF2B5EF4-FFF2-40B4-BE49-F238E27FC236}">
              <a16:creationId xmlns:a16="http://schemas.microsoft.com/office/drawing/2014/main" id="{70504C0B-9EE0-478F-8CF6-02783BF3E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68</xdr:row>
      <xdr:rowOff>0</xdr:rowOff>
    </xdr:from>
    <xdr:to>
      <xdr:col>7</xdr:col>
      <xdr:colOff>1560723</xdr:colOff>
      <xdr:row>76</xdr:row>
      <xdr:rowOff>126694</xdr:rowOff>
    </xdr:to>
    <xdr:graphicFrame macro="">
      <xdr:nvGraphicFramePr>
        <xdr:cNvPr id="36" name="Gráfico 35">
          <a:extLst>
            <a:ext uri="{FF2B5EF4-FFF2-40B4-BE49-F238E27FC236}">
              <a16:creationId xmlns:a16="http://schemas.microsoft.com/office/drawing/2014/main" id="{97AF6FE1-967D-4116-A4EC-7293FFBCE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76</xdr:row>
      <xdr:rowOff>214071</xdr:rowOff>
    </xdr:from>
    <xdr:to>
      <xdr:col>7</xdr:col>
      <xdr:colOff>1560723</xdr:colOff>
      <xdr:row>84</xdr:row>
      <xdr:rowOff>29039</xdr:rowOff>
    </xdr:to>
    <xdr:graphicFrame macro="">
      <xdr:nvGraphicFramePr>
        <xdr:cNvPr id="37" name="Gráfico 36">
          <a:extLst>
            <a:ext uri="{FF2B5EF4-FFF2-40B4-BE49-F238E27FC236}">
              <a16:creationId xmlns:a16="http://schemas.microsoft.com/office/drawing/2014/main" id="{931966CA-2114-4B0B-8308-B09E82EA2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83</xdr:row>
      <xdr:rowOff>276850</xdr:rowOff>
    </xdr:from>
    <xdr:to>
      <xdr:col>7</xdr:col>
      <xdr:colOff>1560723</xdr:colOff>
      <xdr:row>91</xdr:row>
      <xdr:rowOff>92844</xdr:rowOff>
    </xdr:to>
    <xdr:graphicFrame macro="">
      <xdr:nvGraphicFramePr>
        <xdr:cNvPr id="38" name="Gráfico 37">
          <a:extLst>
            <a:ext uri="{FF2B5EF4-FFF2-40B4-BE49-F238E27FC236}">
              <a16:creationId xmlns:a16="http://schemas.microsoft.com/office/drawing/2014/main" id="{9FF4C6AA-DAD5-40E0-8743-9C9731314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91</xdr:row>
      <xdr:rowOff>119063</xdr:rowOff>
    </xdr:from>
    <xdr:to>
      <xdr:col>7</xdr:col>
      <xdr:colOff>1560723</xdr:colOff>
      <xdr:row>105</xdr:row>
      <xdr:rowOff>119062</xdr:rowOff>
    </xdr:to>
    <xdr:graphicFrame macro="">
      <xdr:nvGraphicFramePr>
        <xdr:cNvPr id="40" name="Gráfico 39">
          <a:extLst>
            <a:ext uri="{FF2B5EF4-FFF2-40B4-BE49-F238E27FC236}">
              <a16:creationId xmlns:a16="http://schemas.microsoft.com/office/drawing/2014/main" id="{DA375ECD-DFFE-42F5-B122-8E254F5F6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109</xdr:row>
      <xdr:rowOff>0</xdr:rowOff>
    </xdr:from>
    <xdr:to>
      <xdr:col>7</xdr:col>
      <xdr:colOff>1560723</xdr:colOff>
      <xdr:row>117</xdr:row>
      <xdr:rowOff>285749</xdr:rowOff>
    </xdr:to>
    <xdr:graphicFrame macro="">
      <xdr:nvGraphicFramePr>
        <xdr:cNvPr id="41" name="Gráfico 40">
          <a:extLst>
            <a:ext uri="{FF2B5EF4-FFF2-40B4-BE49-F238E27FC236}">
              <a16:creationId xmlns:a16="http://schemas.microsoft.com/office/drawing/2014/main" id="{89627E22-4D39-4DD1-8838-D443FE29A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117</xdr:row>
      <xdr:rowOff>333375</xdr:rowOff>
    </xdr:from>
    <xdr:to>
      <xdr:col>7</xdr:col>
      <xdr:colOff>1560723</xdr:colOff>
      <xdr:row>126</xdr:row>
      <xdr:rowOff>119061</xdr:rowOff>
    </xdr:to>
    <xdr:graphicFrame macro="">
      <xdr:nvGraphicFramePr>
        <xdr:cNvPr id="42" name="Gráfico 41">
          <a:extLst>
            <a:ext uri="{FF2B5EF4-FFF2-40B4-BE49-F238E27FC236}">
              <a16:creationId xmlns:a16="http://schemas.microsoft.com/office/drawing/2014/main" id="{0CB2B255-F11B-490C-92F0-ACD5A8165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126</xdr:row>
      <xdr:rowOff>190499</xdr:rowOff>
    </xdr:from>
    <xdr:to>
      <xdr:col>7</xdr:col>
      <xdr:colOff>1560723</xdr:colOff>
      <xdr:row>139</xdr:row>
      <xdr:rowOff>119061</xdr:rowOff>
    </xdr:to>
    <xdr:graphicFrame macro="">
      <xdr:nvGraphicFramePr>
        <xdr:cNvPr id="43" name="Gráfico 42">
          <a:extLst>
            <a:ext uri="{FF2B5EF4-FFF2-40B4-BE49-F238E27FC236}">
              <a16:creationId xmlns:a16="http://schemas.microsoft.com/office/drawing/2014/main" id="{7F44D3E3-120E-408C-9FE1-BA7A198B9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0</xdr:rowOff>
    </xdr:from>
    <xdr:to>
      <xdr:col>7</xdr:col>
      <xdr:colOff>1560723</xdr:colOff>
      <xdr:row>154</xdr:row>
      <xdr:rowOff>32471</xdr:rowOff>
    </xdr:to>
    <xdr:graphicFrame macro="">
      <xdr:nvGraphicFramePr>
        <xdr:cNvPr id="44" name="Gráfico 43">
          <a:extLst>
            <a:ext uri="{FF2B5EF4-FFF2-40B4-BE49-F238E27FC236}">
              <a16:creationId xmlns:a16="http://schemas.microsoft.com/office/drawing/2014/main" id="{7F069431-21EC-47DD-BB91-350C2D948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157</xdr:row>
      <xdr:rowOff>0</xdr:rowOff>
    </xdr:from>
    <xdr:to>
      <xdr:col>7</xdr:col>
      <xdr:colOff>1560723</xdr:colOff>
      <xdr:row>165</xdr:row>
      <xdr:rowOff>344199</xdr:rowOff>
    </xdr:to>
    <xdr:graphicFrame macro="">
      <xdr:nvGraphicFramePr>
        <xdr:cNvPr id="45" name="Gráfico 44">
          <a:extLst>
            <a:ext uri="{FF2B5EF4-FFF2-40B4-BE49-F238E27FC236}">
              <a16:creationId xmlns:a16="http://schemas.microsoft.com/office/drawing/2014/main" id="{4A85029C-54F4-49AE-AB0F-85EC0524C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166</xdr:row>
      <xdr:rowOff>0</xdr:rowOff>
    </xdr:from>
    <xdr:to>
      <xdr:col>7</xdr:col>
      <xdr:colOff>1560723</xdr:colOff>
      <xdr:row>174</xdr:row>
      <xdr:rowOff>32471</xdr:rowOff>
    </xdr:to>
    <xdr:graphicFrame macro="">
      <xdr:nvGraphicFramePr>
        <xdr:cNvPr id="46" name="Gráfico 45">
          <a:extLst>
            <a:ext uri="{FF2B5EF4-FFF2-40B4-BE49-F238E27FC236}">
              <a16:creationId xmlns:a16="http://schemas.microsoft.com/office/drawing/2014/main" id="{AB67E722-E702-4DD6-9623-EA0CB71DA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174</xdr:row>
      <xdr:rowOff>0</xdr:rowOff>
    </xdr:from>
    <xdr:to>
      <xdr:col>7</xdr:col>
      <xdr:colOff>1560723</xdr:colOff>
      <xdr:row>185</xdr:row>
      <xdr:rowOff>188336</xdr:rowOff>
    </xdr:to>
    <xdr:graphicFrame macro="">
      <xdr:nvGraphicFramePr>
        <xdr:cNvPr id="47" name="Gráfico 46">
          <a:extLst>
            <a:ext uri="{FF2B5EF4-FFF2-40B4-BE49-F238E27FC236}">
              <a16:creationId xmlns:a16="http://schemas.microsoft.com/office/drawing/2014/main" id="{98BF00D3-99F7-494A-B6EF-C82448218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186</xdr:row>
      <xdr:rowOff>86590</xdr:rowOff>
    </xdr:from>
    <xdr:to>
      <xdr:col>7</xdr:col>
      <xdr:colOff>1560723</xdr:colOff>
      <xdr:row>200</xdr:row>
      <xdr:rowOff>119062</xdr:rowOff>
    </xdr:to>
    <xdr:graphicFrame macro="">
      <xdr:nvGraphicFramePr>
        <xdr:cNvPr id="48" name="Gráfico 47">
          <a:extLst>
            <a:ext uri="{FF2B5EF4-FFF2-40B4-BE49-F238E27FC236}">
              <a16:creationId xmlns:a16="http://schemas.microsoft.com/office/drawing/2014/main" id="{4431108B-FE5E-4AAC-9ED7-9527C6B9E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oneCellAnchor>
    <xdr:from>
      <xdr:col>0</xdr:col>
      <xdr:colOff>22952</xdr:colOff>
      <xdr:row>205</xdr:row>
      <xdr:rowOff>82244</xdr:rowOff>
    </xdr:from>
    <xdr:ext cx="9345237" cy="1139734"/>
    <xdr:pic>
      <xdr:nvPicPr>
        <xdr:cNvPr id="49" name="Imagen 19">
          <a:extLst>
            <a:ext uri="{FF2B5EF4-FFF2-40B4-BE49-F238E27FC236}">
              <a16:creationId xmlns:a16="http://schemas.microsoft.com/office/drawing/2014/main" id="{7DDEEC88-0BCE-4D15-9A4D-5FA88928700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952" y="1549094"/>
          <a:ext cx="9345237" cy="1139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9.xml><?xml version="1.0" encoding="utf-8"?>
<xdr:wsDr xmlns:xdr="http://schemas.openxmlformats.org/drawingml/2006/spreadsheetDrawing" xmlns:a="http://schemas.openxmlformats.org/drawingml/2006/main">
  <xdr:twoCellAnchor>
    <xdr:from>
      <xdr:col>0</xdr:col>
      <xdr:colOff>310562</xdr:colOff>
      <xdr:row>84</xdr:row>
      <xdr:rowOff>78441</xdr:rowOff>
    </xdr:from>
    <xdr:to>
      <xdr:col>7</xdr:col>
      <xdr:colOff>1006928</xdr:colOff>
      <xdr:row>95</xdr:row>
      <xdr:rowOff>40822</xdr:rowOff>
    </xdr:to>
    <xdr:graphicFrame macro="">
      <xdr:nvGraphicFramePr>
        <xdr:cNvPr id="4" name="Gráfico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153369</xdr:colOff>
      <xdr:row>21</xdr:row>
      <xdr:rowOff>95572</xdr:rowOff>
    </xdr:from>
    <xdr:to>
      <xdr:col>7</xdr:col>
      <xdr:colOff>857250</xdr:colOff>
      <xdr:row>32</xdr:row>
      <xdr:rowOff>27214</xdr:rowOff>
    </xdr:to>
    <xdr:graphicFrame macro="">
      <xdr:nvGraphicFramePr>
        <xdr:cNvPr id="6" name="Gráfico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184314</xdr:colOff>
      <xdr:row>56</xdr:row>
      <xdr:rowOff>168233</xdr:rowOff>
    </xdr:from>
    <xdr:to>
      <xdr:col>7</xdr:col>
      <xdr:colOff>888195</xdr:colOff>
      <xdr:row>68</xdr:row>
      <xdr:rowOff>127089</xdr:rowOff>
    </xdr:to>
    <xdr:graphicFrame macro="">
      <xdr:nvGraphicFramePr>
        <xdr:cNvPr id="8" name="Gráfico 7">
          <a:extLst>
            <a:ext uri="{FF2B5EF4-FFF2-40B4-BE49-F238E27FC236}">
              <a16:creationId xmlns:a16="http://schemas.microsoft.com/office/drawing/2014/main" id="{00000000-0008-0000-2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314638</xdr:colOff>
      <xdr:row>120</xdr:row>
      <xdr:rowOff>160085</xdr:rowOff>
    </xdr:from>
    <xdr:to>
      <xdr:col>7</xdr:col>
      <xdr:colOff>1018519</xdr:colOff>
      <xdr:row>132</xdr:row>
      <xdr:rowOff>118940</xdr:rowOff>
    </xdr:to>
    <xdr:graphicFrame macro="">
      <xdr:nvGraphicFramePr>
        <xdr:cNvPr id="9" name="Gráfico 8">
          <a:extLst>
            <a:ext uri="{FF2B5EF4-FFF2-40B4-BE49-F238E27FC236}">
              <a16:creationId xmlns:a16="http://schemas.microsoft.com/office/drawing/2014/main" id="{00000000-0008-0000-2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601756</xdr:colOff>
      <xdr:row>0</xdr:row>
      <xdr:rowOff>0</xdr:rowOff>
    </xdr:from>
    <xdr:to>
      <xdr:col>8</xdr:col>
      <xdr:colOff>544606</xdr:colOff>
      <xdr:row>0</xdr:row>
      <xdr:rowOff>552450</xdr:rowOff>
    </xdr:to>
    <xdr:pic>
      <xdr:nvPicPr>
        <xdr:cNvPr id="10" name="Imagen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7227" y="0"/>
          <a:ext cx="681205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137</xdr:row>
      <xdr:rowOff>12699</xdr:rowOff>
    </xdr:from>
    <xdr:to>
      <xdr:col>10</xdr:col>
      <xdr:colOff>427396</xdr:colOff>
      <xdr:row>142</xdr:row>
      <xdr:rowOff>98426</xdr:rowOff>
    </xdr:to>
    <xdr:pic>
      <xdr:nvPicPr>
        <xdr:cNvPr id="11" name="Imagen 19">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0605749"/>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138545</xdr:colOff>
      <xdr:row>32</xdr:row>
      <xdr:rowOff>86591</xdr:rowOff>
    </xdr:from>
    <xdr:to>
      <xdr:col>7</xdr:col>
      <xdr:colOff>842426</xdr:colOff>
      <xdr:row>44</xdr:row>
      <xdr:rowOff>45448</xdr:rowOff>
    </xdr:to>
    <xdr:graphicFrame macro="">
      <xdr:nvGraphicFramePr>
        <xdr:cNvPr id="12" name="Gráfico 11">
          <a:extLst>
            <a:ext uri="{FF2B5EF4-FFF2-40B4-BE49-F238E27FC236}">
              <a16:creationId xmlns:a16="http://schemas.microsoft.com/office/drawing/2014/main" id="{00000000-0008-0000-2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155863</xdr:colOff>
      <xdr:row>44</xdr:row>
      <xdr:rowOff>155864</xdr:rowOff>
    </xdr:from>
    <xdr:to>
      <xdr:col>7</xdr:col>
      <xdr:colOff>859744</xdr:colOff>
      <xdr:row>56</xdr:row>
      <xdr:rowOff>114721</xdr:rowOff>
    </xdr:to>
    <xdr:graphicFrame macro="">
      <xdr:nvGraphicFramePr>
        <xdr:cNvPr id="13" name="Gráfico 12">
          <a:extLst>
            <a:ext uri="{FF2B5EF4-FFF2-40B4-BE49-F238E27FC236}">
              <a16:creationId xmlns:a16="http://schemas.microsoft.com/office/drawing/2014/main" id="{00000000-0008-0000-2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294409</xdr:colOff>
      <xdr:row>96</xdr:row>
      <xdr:rowOff>51954</xdr:rowOff>
    </xdr:from>
    <xdr:to>
      <xdr:col>7</xdr:col>
      <xdr:colOff>998290</xdr:colOff>
      <xdr:row>108</xdr:row>
      <xdr:rowOff>10809</xdr:rowOff>
    </xdr:to>
    <xdr:graphicFrame macro="">
      <xdr:nvGraphicFramePr>
        <xdr:cNvPr id="14" name="Gráfico 13">
          <a:extLst>
            <a:ext uri="{FF2B5EF4-FFF2-40B4-BE49-F238E27FC236}">
              <a16:creationId xmlns:a16="http://schemas.microsoft.com/office/drawing/2014/main" id="{00000000-0008-0000-2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294409</xdr:colOff>
      <xdr:row>108</xdr:row>
      <xdr:rowOff>86591</xdr:rowOff>
    </xdr:from>
    <xdr:to>
      <xdr:col>7</xdr:col>
      <xdr:colOff>998290</xdr:colOff>
      <xdr:row>120</xdr:row>
      <xdr:rowOff>45446</xdr:rowOff>
    </xdr:to>
    <xdr:graphicFrame macro="">
      <xdr:nvGraphicFramePr>
        <xdr:cNvPr id="15" name="Gráfico 14">
          <a:extLst>
            <a:ext uri="{FF2B5EF4-FFF2-40B4-BE49-F238E27FC236}">
              <a16:creationId xmlns:a16="http://schemas.microsoft.com/office/drawing/2014/main" id="{00000000-0008-0000-2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0</xdr:row>
      <xdr:rowOff>0</xdr:rowOff>
    </xdr:from>
    <xdr:to>
      <xdr:col>1</xdr:col>
      <xdr:colOff>411587</xdr:colOff>
      <xdr:row>0</xdr:row>
      <xdr:rowOff>649877</xdr:rowOff>
    </xdr:to>
    <xdr:pic>
      <xdr:nvPicPr>
        <xdr:cNvPr id="16" name="Imagen 15">
          <a:hlinkClick xmlns:r="http://schemas.openxmlformats.org/officeDocument/2006/relationships" r:id="rId11"/>
          <a:extLst>
            <a:ext uri="{FF2B5EF4-FFF2-40B4-BE49-F238E27FC236}">
              <a16:creationId xmlns:a16="http://schemas.microsoft.com/office/drawing/2014/main" id="{E9A6BDE8-31B6-45B8-AF7F-B3B1B6DBE57A}"/>
            </a:ext>
          </a:extLst>
        </xdr:cNvPr>
        <xdr:cNvPicPr>
          <a:picLocks noChangeAspect="1"/>
        </xdr:cNvPicPr>
      </xdr:nvPicPr>
      <xdr:blipFill>
        <a:blip xmlns:r="http://schemas.openxmlformats.org/officeDocument/2006/relationships" r:embed="rId12"/>
        <a:stretch>
          <a:fillRect/>
        </a:stretch>
      </xdr:blipFill>
      <xdr:spPr>
        <a:xfrm>
          <a:off x="0" y="0"/>
          <a:ext cx="927058" cy="649877"/>
        </a:xfrm>
        <a:prstGeom prst="rect">
          <a:avLst/>
        </a:prstGeom>
      </xdr:spPr>
    </xdr:pic>
    <xdr:clientData/>
  </xdr:twoCellAnchor>
  <xdr:twoCellAnchor editAs="oneCell">
    <xdr:from>
      <xdr:col>8</xdr:col>
      <xdr:colOff>572901</xdr:colOff>
      <xdr:row>0</xdr:row>
      <xdr:rowOff>0</xdr:rowOff>
    </xdr:from>
    <xdr:to>
      <xdr:col>9</xdr:col>
      <xdr:colOff>736086</xdr:colOff>
      <xdr:row>0</xdr:row>
      <xdr:rowOff>649877</xdr:rowOff>
    </xdr:to>
    <xdr:pic>
      <xdr:nvPicPr>
        <xdr:cNvPr id="17" name="Imagen 16">
          <a:hlinkClick xmlns:r="http://schemas.openxmlformats.org/officeDocument/2006/relationships" r:id="rId13"/>
          <a:extLst>
            <a:ext uri="{FF2B5EF4-FFF2-40B4-BE49-F238E27FC236}">
              <a16:creationId xmlns:a16="http://schemas.microsoft.com/office/drawing/2014/main" id="{A7482254-0F4A-4E9C-86F0-D9F0B4775BAB}"/>
            </a:ext>
          </a:extLst>
        </xdr:cNvPr>
        <xdr:cNvPicPr>
          <a:picLocks noChangeAspect="1"/>
        </xdr:cNvPicPr>
      </xdr:nvPicPr>
      <xdr:blipFill>
        <a:blip xmlns:r="http://schemas.openxmlformats.org/officeDocument/2006/relationships" r:embed="rId14"/>
        <a:stretch>
          <a:fillRect/>
        </a:stretch>
      </xdr:blipFill>
      <xdr:spPr>
        <a:xfrm>
          <a:off x="7957577" y="0"/>
          <a:ext cx="925185" cy="6498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E7BFED27-C45E-4BEC-8518-D94465957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130968</xdr:colOff>
      <xdr:row>22</xdr:row>
      <xdr:rowOff>130970</xdr:rowOff>
    </xdr:from>
    <xdr:to>
      <xdr:col>14</xdr:col>
      <xdr:colOff>315249</xdr:colOff>
      <xdr:row>28</xdr:row>
      <xdr:rowOff>159242</xdr:rowOff>
    </xdr:to>
    <xdr:pic>
      <xdr:nvPicPr>
        <xdr:cNvPr id="4" name="Imagen 19">
          <a:extLst>
            <a:ext uri="{FF2B5EF4-FFF2-40B4-BE49-F238E27FC236}">
              <a16:creationId xmlns:a16="http://schemas.microsoft.com/office/drawing/2014/main" id="{1D17912B-523D-43EB-A9E3-BFF5770C0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4968" y="4762501"/>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5" name="Imagen 4">
          <a:hlinkClick xmlns:r="http://schemas.openxmlformats.org/officeDocument/2006/relationships" r:id="rId3"/>
          <a:extLst>
            <a:ext uri="{FF2B5EF4-FFF2-40B4-BE49-F238E27FC236}">
              <a16:creationId xmlns:a16="http://schemas.microsoft.com/office/drawing/2014/main" id="{092D24A0-2CE2-44B8-90B7-0486220C437B}"/>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187138</xdr:colOff>
      <xdr:row>9</xdr:row>
      <xdr:rowOff>67234</xdr:rowOff>
    </xdr:from>
    <xdr:to>
      <xdr:col>9</xdr:col>
      <xdr:colOff>750794</xdr:colOff>
      <xdr:row>21</xdr:row>
      <xdr:rowOff>166687</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153519</xdr:colOff>
      <xdr:row>22</xdr:row>
      <xdr:rowOff>11905</xdr:rowOff>
    </xdr:from>
    <xdr:to>
      <xdr:col>10</xdr:col>
      <xdr:colOff>22410</xdr:colOff>
      <xdr:row>34</xdr:row>
      <xdr:rowOff>83343</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309562</xdr:colOff>
      <xdr:row>0</xdr:row>
      <xdr:rowOff>0</xdr:rowOff>
    </xdr:from>
    <xdr:to>
      <xdr:col>10</xdr:col>
      <xdr:colOff>252412</xdr:colOff>
      <xdr:row>1</xdr:row>
      <xdr:rowOff>338137</xdr:rowOff>
    </xdr:to>
    <xdr:pic>
      <xdr:nvPicPr>
        <xdr:cNvPr id="10" name="Imagen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1562" y="0"/>
          <a:ext cx="6800850" cy="547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72</xdr:row>
      <xdr:rowOff>198437</xdr:rowOff>
    </xdr:from>
    <xdr:to>
      <xdr:col>11</xdr:col>
      <xdr:colOff>977464</xdr:colOff>
      <xdr:row>78</xdr:row>
      <xdr:rowOff>46037</xdr:rowOff>
    </xdr:to>
    <xdr:pic>
      <xdr:nvPicPr>
        <xdr:cNvPr id="11" name="Imagen 19">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718" y="24934862"/>
          <a:ext cx="932374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xdr:row>
      <xdr:rowOff>23812</xdr:rowOff>
    </xdr:from>
    <xdr:to>
      <xdr:col>5</xdr:col>
      <xdr:colOff>361950</xdr:colOff>
      <xdr:row>51</xdr:row>
      <xdr:rowOff>59531</xdr:rowOff>
    </xdr:to>
    <xdr:graphicFrame macro="">
      <xdr:nvGraphicFramePr>
        <xdr:cNvPr id="15" name="Gráfico 14">
          <a:extLst>
            <a:ext uri="{FF2B5EF4-FFF2-40B4-BE49-F238E27FC236}">
              <a16:creationId xmlns:a16="http://schemas.microsoft.com/office/drawing/2014/main" id="{00000000-0008-0000-2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369093</xdr:colOff>
      <xdr:row>38</xdr:row>
      <xdr:rowOff>11905</xdr:rowOff>
    </xdr:from>
    <xdr:to>
      <xdr:col>11</xdr:col>
      <xdr:colOff>238125</xdr:colOff>
      <xdr:row>51</xdr:row>
      <xdr:rowOff>71436</xdr:rowOff>
    </xdr:to>
    <xdr:graphicFrame macro="">
      <xdr:nvGraphicFramePr>
        <xdr:cNvPr id="16" name="Gráfico 15">
          <a:extLst>
            <a:ext uri="{FF2B5EF4-FFF2-40B4-BE49-F238E27FC236}">
              <a16:creationId xmlns:a16="http://schemas.microsoft.com/office/drawing/2014/main" id="{00000000-0008-0000-2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40481</xdr:colOff>
      <xdr:row>53</xdr:row>
      <xdr:rowOff>107157</xdr:rowOff>
    </xdr:from>
    <xdr:to>
      <xdr:col>5</xdr:col>
      <xdr:colOff>321468</xdr:colOff>
      <xdr:row>66</xdr:row>
      <xdr:rowOff>130969</xdr:rowOff>
    </xdr:to>
    <xdr:graphicFrame macro="">
      <xdr:nvGraphicFramePr>
        <xdr:cNvPr id="17" name="Gráfico 16">
          <a:extLst>
            <a:ext uri="{FF2B5EF4-FFF2-40B4-BE49-F238E27FC236}">
              <a16:creationId xmlns:a16="http://schemas.microsoft.com/office/drawing/2014/main" id="{00000000-0008-0000-2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357188</xdr:colOff>
      <xdr:row>53</xdr:row>
      <xdr:rowOff>100012</xdr:rowOff>
    </xdr:from>
    <xdr:to>
      <xdr:col>11</xdr:col>
      <xdr:colOff>190500</xdr:colOff>
      <xdr:row>66</xdr:row>
      <xdr:rowOff>154781</xdr:rowOff>
    </xdr:to>
    <xdr:graphicFrame macro="">
      <xdr:nvGraphicFramePr>
        <xdr:cNvPr id="18" name="Gráfico 17">
          <a:extLst>
            <a:ext uri="{FF2B5EF4-FFF2-40B4-BE49-F238E27FC236}">
              <a16:creationId xmlns:a16="http://schemas.microsoft.com/office/drawing/2014/main" id="{00000000-0008-0000-2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1</xdr:col>
      <xdr:colOff>165058</xdr:colOff>
      <xdr:row>1</xdr:row>
      <xdr:rowOff>435564</xdr:rowOff>
    </xdr:to>
    <xdr:pic>
      <xdr:nvPicPr>
        <xdr:cNvPr id="12" name="Imagen 11">
          <a:hlinkClick xmlns:r="http://schemas.openxmlformats.org/officeDocument/2006/relationships" r:id="rId9"/>
          <a:extLst>
            <a:ext uri="{FF2B5EF4-FFF2-40B4-BE49-F238E27FC236}">
              <a16:creationId xmlns:a16="http://schemas.microsoft.com/office/drawing/2014/main" id="{F13B2C94-85CC-4977-9EA5-A635F6EDC3BD}"/>
            </a:ext>
          </a:extLst>
        </xdr:cNvPr>
        <xdr:cNvPicPr>
          <a:picLocks noChangeAspect="1"/>
        </xdr:cNvPicPr>
      </xdr:nvPicPr>
      <xdr:blipFill>
        <a:blip xmlns:r="http://schemas.openxmlformats.org/officeDocument/2006/relationships" r:embed="rId10"/>
        <a:stretch>
          <a:fillRect/>
        </a:stretch>
      </xdr:blipFill>
      <xdr:spPr>
        <a:xfrm>
          <a:off x="0" y="0"/>
          <a:ext cx="927058" cy="649877"/>
        </a:xfrm>
        <a:prstGeom prst="rect">
          <a:avLst/>
        </a:prstGeom>
      </xdr:spPr>
    </xdr:pic>
    <xdr:clientData/>
  </xdr:twoCellAnchor>
  <xdr:twoCellAnchor editAs="oneCell">
    <xdr:from>
      <xdr:col>10</xdr:col>
      <xdr:colOff>448934</xdr:colOff>
      <xdr:row>0</xdr:row>
      <xdr:rowOff>0</xdr:rowOff>
    </xdr:from>
    <xdr:to>
      <xdr:col>11</xdr:col>
      <xdr:colOff>612119</xdr:colOff>
      <xdr:row>1</xdr:row>
      <xdr:rowOff>435564</xdr:rowOff>
    </xdr:to>
    <xdr:pic>
      <xdr:nvPicPr>
        <xdr:cNvPr id="13" name="Imagen 12">
          <a:hlinkClick xmlns:r="http://schemas.openxmlformats.org/officeDocument/2006/relationships" r:id="rId11"/>
          <a:extLst>
            <a:ext uri="{FF2B5EF4-FFF2-40B4-BE49-F238E27FC236}">
              <a16:creationId xmlns:a16="http://schemas.microsoft.com/office/drawing/2014/main" id="{6AC6721C-58BD-4FDF-A729-A50E53B3AEAD}"/>
            </a:ext>
          </a:extLst>
        </xdr:cNvPr>
        <xdr:cNvPicPr>
          <a:picLocks noChangeAspect="1"/>
        </xdr:cNvPicPr>
      </xdr:nvPicPr>
      <xdr:blipFill>
        <a:blip xmlns:r="http://schemas.openxmlformats.org/officeDocument/2006/relationships" r:embed="rId12"/>
        <a:stretch>
          <a:fillRect/>
        </a:stretch>
      </xdr:blipFill>
      <xdr:spPr>
        <a:xfrm>
          <a:off x="8068934" y="0"/>
          <a:ext cx="925185" cy="64987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6</xdr:col>
      <xdr:colOff>800100</xdr:colOff>
      <xdr:row>0</xdr:row>
      <xdr:rowOff>400050</xdr:rowOff>
    </xdr:from>
    <xdr:to>
      <xdr:col>6</xdr:col>
      <xdr:colOff>3371850</xdr:colOff>
      <xdr:row>0</xdr:row>
      <xdr:rowOff>533400</xdr:rowOff>
    </xdr:to>
    <xdr:pic>
      <xdr:nvPicPr>
        <xdr:cNvPr id="2" name="Imagen 10">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4000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296244</xdr:colOff>
      <xdr:row>7</xdr:row>
      <xdr:rowOff>162990</xdr:rowOff>
    </xdr:from>
    <xdr:to>
      <xdr:col>7</xdr:col>
      <xdr:colOff>1028700</xdr:colOff>
      <xdr:row>18</xdr:row>
      <xdr:rowOff>171450</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41</xdr:row>
      <xdr:rowOff>123824</xdr:rowOff>
    </xdr:from>
    <xdr:to>
      <xdr:col>7</xdr:col>
      <xdr:colOff>714375</xdr:colOff>
      <xdr:row>52</xdr:row>
      <xdr:rowOff>85725</xdr:rowOff>
    </xdr:to>
    <xdr:graphicFrame macro="">
      <xdr:nvGraphicFramePr>
        <xdr:cNvPr id="5" name="Gráfico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74</xdr:row>
      <xdr:rowOff>133349</xdr:rowOff>
    </xdr:from>
    <xdr:to>
      <xdr:col>7</xdr:col>
      <xdr:colOff>857250</xdr:colOff>
      <xdr:row>85</xdr:row>
      <xdr:rowOff>28574</xdr:rowOff>
    </xdr:to>
    <xdr:graphicFrame macro="">
      <xdr:nvGraphicFramePr>
        <xdr:cNvPr id="6" name="Gráfico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296244</xdr:colOff>
      <xdr:row>21</xdr:row>
      <xdr:rowOff>162990</xdr:rowOff>
    </xdr:from>
    <xdr:to>
      <xdr:col>7</xdr:col>
      <xdr:colOff>1028700</xdr:colOff>
      <xdr:row>32</xdr:row>
      <xdr:rowOff>171450</xdr:rowOff>
    </xdr:to>
    <xdr:graphicFrame macro="">
      <xdr:nvGraphicFramePr>
        <xdr:cNvPr id="8" name="Gráfico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174625</xdr:colOff>
      <xdr:row>55</xdr:row>
      <xdr:rowOff>113241</xdr:rowOff>
    </xdr:from>
    <xdr:to>
      <xdr:col>7</xdr:col>
      <xdr:colOff>739588</xdr:colOff>
      <xdr:row>66</xdr:row>
      <xdr:rowOff>64559</xdr:rowOff>
    </xdr:to>
    <xdr:graphicFrame macro="">
      <xdr:nvGraphicFramePr>
        <xdr:cNvPr id="9" name="Gráfico 8">
          <a:extLst>
            <a:ext uri="{FF2B5EF4-FFF2-40B4-BE49-F238E27FC236}">
              <a16:creationId xmlns:a16="http://schemas.microsoft.com/office/drawing/2014/main" id="{00000000-0008-0000-2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247650</xdr:colOff>
      <xdr:row>87</xdr:row>
      <xdr:rowOff>133349</xdr:rowOff>
    </xdr:from>
    <xdr:to>
      <xdr:col>7</xdr:col>
      <xdr:colOff>857250</xdr:colOff>
      <xdr:row>98</xdr:row>
      <xdr:rowOff>28574</xdr:rowOff>
    </xdr:to>
    <xdr:graphicFrame macro="">
      <xdr:nvGraphicFramePr>
        <xdr:cNvPr id="10" name="Gráfico 9">
          <a:extLst>
            <a:ext uri="{FF2B5EF4-FFF2-40B4-BE49-F238E27FC236}">
              <a16:creationId xmlns:a16="http://schemas.microsoft.com/office/drawing/2014/main" id="{00000000-0008-0000-2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257735</xdr:colOff>
      <xdr:row>0</xdr:row>
      <xdr:rowOff>0</xdr:rowOff>
    </xdr:from>
    <xdr:to>
      <xdr:col>8</xdr:col>
      <xdr:colOff>637615</xdr:colOff>
      <xdr:row>0</xdr:row>
      <xdr:rowOff>552450</xdr:rowOff>
    </xdr:to>
    <xdr:pic>
      <xdr:nvPicPr>
        <xdr:cNvPr id="11" name="Imagen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3206" y="0"/>
          <a:ext cx="6800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188632</xdr:rowOff>
    </xdr:from>
    <xdr:to>
      <xdr:col>11</xdr:col>
      <xdr:colOff>101305</xdr:colOff>
      <xdr:row>107</xdr:row>
      <xdr:rowOff>44636</xdr:rowOff>
    </xdr:to>
    <xdr:pic>
      <xdr:nvPicPr>
        <xdr:cNvPr id="12" name="Imagen 19">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306367"/>
          <a:ext cx="9323746"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187884</xdr:colOff>
      <xdr:row>0</xdr:row>
      <xdr:rowOff>493059</xdr:rowOff>
    </xdr:to>
    <xdr:pic>
      <xdr:nvPicPr>
        <xdr:cNvPr id="13" name="Imagen 12">
          <a:hlinkClick xmlns:r="http://schemas.openxmlformats.org/officeDocument/2006/relationships" r:id="rId10"/>
          <a:extLst>
            <a:ext uri="{FF2B5EF4-FFF2-40B4-BE49-F238E27FC236}">
              <a16:creationId xmlns:a16="http://schemas.microsoft.com/office/drawing/2014/main" id="{5F86A8A0-504B-46C6-A2F3-1C9190428A35}"/>
            </a:ext>
          </a:extLst>
        </xdr:cNvPr>
        <xdr:cNvPicPr>
          <a:picLocks noChangeAspect="1"/>
        </xdr:cNvPicPr>
      </xdr:nvPicPr>
      <xdr:blipFill>
        <a:blip xmlns:r="http://schemas.openxmlformats.org/officeDocument/2006/relationships" r:embed="rId11"/>
        <a:stretch>
          <a:fillRect/>
        </a:stretch>
      </xdr:blipFill>
      <xdr:spPr>
        <a:xfrm>
          <a:off x="0" y="0"/>
          <a:ext cx="703355" cy="493059"/>
        </a:xfrm>
        <a:prstGeom prst="rect">
          <a:avLst/>
        </a:prstGeom>
      </xdr:spPr>
    </xdr:pic>
    <xdr:clientData/>
  </xdr:twoCellAnchor>
  <xdr:twoCellAnchor editAs="oneCell">
    <xdr:from>
      <xdr:col>9</xdr:col>
      <xdr:colOff>2802</xdr:colOff>
      <xdr:row>0</xdr:row>
      <xdr:rowOff>0</xdr:rowOff>
    </xdr:from>
    <xdr:to>
      <xdr:col>9</xdr:col>
      <xdr:colOff>704736</xdr:colOff>
      <xdr:row>0</xdr:row>
      <xdr:rowOff>493059</xdr:rowOff>
    </xdr:to>
    <xdr:pic>
      <xdr:nvPicPr>
        <xdr:cNvPr id="14" name="Imagen 13">
          <a:hlinkClick xmlns:r="http://schemas.openxmlformats.org/officeDocument/2006/relationships" r:id="rId12"/>
          <a:extLst>
            <a:ext uri="{FF2B5EF4-FFF2-40B4-BE49-F238E27FC236}">
              <a16:creationId xmlns:a16="http://schemas.microsoft.com/office/drawing/2014/main" id="{7A7AB359-620B-46C1-A16D-7ADAA7DFDAF9}"/>
            </a:ext>
          </a:extLst>
        </xdr:cNvPr>
        <xdr:cNvPicPr>
          <a:picLocks noChangeAspect="1"/>
        </xdr:cNvPicPr>
      </xdr:nvPicPr>
      <xdr:blipFill>
        <a:blip xmlns:r="http://schemas.openxmlformats.org/officeDocument/2006/relationships" r:embed="rId13"/>
        <a:stretch>
          <a:fillRect/>
        </a:stretch>
      </xdr:blipFill>
      <xdr:spPr>
        <a:xfrm>
          <a:off x="7701243" y="0"/>
          <a:ext cx="701934" cy="4930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96D7C30C-072A-4996-A82C-C12B54BC10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654843</xdr:colOff>
      <xdr:row>46</xdr:row>
      <xdr:rowOff>130970</xdr:rowOff>
    </xdr:from>
    <xdr:to>
      <xdr:col>15</xdr:col>
      <xdr:colOff>77124</xdr:colOff>
      <xdr:row>52</xdr:row>
      <xdr:rowOff>159242</xdr:rowOff>
    </xdr:to>
    <xdr:pic>
      <xdr:nvPicPr>
        <xdr:cNvPr id="4" name="Imagen 19">
          <a:extLst>
            <a:ext uri="{FF2B5EF4-FFF2-40B4-BE49-F238E27FC236}">
              <a16:creationId xmlns:a16="http://schemas.microsoft.com/office/drawing/2014/main" id="{D7131A0E-9282-4BA2-9C10-70479A8A18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8843" y="9322595"/>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5" name="Imagen 4">
          <a:hlinkClick xmlns:r="http://schemas.openxmlformats.org/officeDocument/2006/relationships" r:id="rId3"/>
          <a:extLst>
            <a:ext uri="{FF2B5EF4-FFF2-40B4-BE49-F238E27FC236}">
              <a16:creationId xmlns:a16="http://schemas.microsoft.com/office/drawing/2014/main" id="{8331CD8C-717B-431E-9468-EFD8170941AF}"/>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266473</xdr:colOff>
      <xdr:row>0</xdr:row>
      <xdr:rowOff>0</xdr:rowOff>
    </xdr:from>
    <xdr:to>
      <xdr:col>15</xdr:col>
      <xdr:colOff>382133</xdr:colOff>
      <xdr:row>3</xdr:row>
      <xdr:rowOff>59531</xdr:rowOff>
    </xdr:to>
    <xdr:pic>
      <xdr:nvPicPr>
        <xdr:cNvPr id="2" name="Imagen 1">
          <a:extLst>
            <a:ext uri="{FF2B5EF4-FFF2-40B4-BE49-F238E27FC236}">
              <a16:creationId xmlns:a16="http://schemas.microsoft.com/office/drawing/2014/main" id="{B0937240-C8DC-4ADD-BBB8-098037B4A3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473" y="0"/>
          <a:ext cx="10021660" cy="688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178592</xdr:colOff>
      <xdr:row>61</xdr:row>
      <xdr:rowOff>130970</xdr:rowOff>
    </xdr:from>
    <xdr:to>
      <xdr:col>14</xdr:col>
      <xdr:colOff>362873</xdr:colOff>
      <xdr:row>67</xdr:row>
      <xdr:rowOff>111617</xdr:rowOff>
    </xdr:to>
    <xdr:pic>
      <xdr:nvPicPr>
        <xdr:cNvPr id="4" name="Imagen 19">
          <a:extLst>
            <a:ext uri="{FF2B5EF4-FFF2-40B4-BE49-F238E27FC236}">
              <a16:creationId xmlns:a16="http://schemas.microsoft.com/office/drawing/2014/main" id="{5224F5FE-0C58-4337-9F84-88169E95A2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2592" y="12954001"/>
          <a:ext cx="9328281" cy="11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165058</xdr:colOff>
      <xdr:row>3</xdr:row>
      <xdr:rowOff>6939</xdr:rowOff>
    </xdr:to>
    <xdr:pic>
      <xdr:nvPicPr>
        <xdr:cNvPr id="5" name="Imagen 4">
          <a:hlinkClick xmlns:r="http://schemas.openxmlformats.org/officeDocument/2006/relationships" r:id="rId3"/>
          <a:extLst>
            <a:ext uri="{FF2B5EF4-FFF2-40B4-BE49-F238E27FC236}">
              <a16:creationId xmlns:a16="http://schemas.microsoft.com/office/drawing/2014/main" id="{BB258143-E9F0-4196-9837-2BE41234069C}"/>
            </a:ext>
          </a:extLst>
        </xdr:cNvPr>
        <xdr:cNvPicPr>
          <a:picLocks noChangeAspect="1"/>
        </xdr:cNvPicPr>
      </xdr:nvPicPr>
      <xdr:blipFill>
        <a:blip xmlns:r="http://schemas.openxmlformats.org/officeDocument/2006/relationships" r:embed="rId4"/>
        <a:stretch>
          <a:fillRect/>
        </a:stretch>
      </xdr:blipFill>
      <xdr:spPr>
        <a:xfrm>
          <a:off x="0" y="0"/>
          <a:ext cx="927058" cy="649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tha%20Yanchapaxi/Desktop/Falcon&#237;%20Gabriela/1.%20Informaci&#243;n/Reportes/4.%20Tipos%20de%20hogar_ni&#241;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uquimarca%20Santiago/Desktop/Reporte%20Adolescen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uquimarca%20Santiago/Desktop/Santiago%20Chuquimarca/5.-%20Reportes/datos%20cnii/INDICADORES%20CNII/Insumos%20encuentro%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anty/Desktop/AplicativoInformaci&#243;n%2026-8-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zanty/Desktop/CNII/02%20Embarazo%20Adolescente%200%20a%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anty/Desktop/VICTORCOPIAAPLICATI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pos_hogar"/>
      <sheetName val="Hoja1"/>
      <sheetName val="2. nn menores de 18años"/>
      <sheetName val="3. Brecha"/>
    </sheetNames>
    <sheetDataSet>
      <sheetData sheetId="0">
        <row r="45">
          <cell r="B45" t="str">
            <v>Con madre y/o padre</v>
          </cell>
        </row>
      </sheetData>
      <sheetData sheetId="1"/>
      <sheetData sheetId="2">
        <row r="27">
          <cell r="B27" t="str">
            <v>Pobre</v>
          </cell>
        </row>
        <row r="28">
          <cell r="B28" t="str">
            <v>No pobre</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1"/>
      <sheetName val="2"/>
      <sheetName val="3"/>
      <sheetName val="4"/>
      <sheetName val="5"/>
      <sheetName val="6"/>
      <sheetName val="7"/>
      <sheetName val="8"/>
    </sheetNames>
    <sheetDataSet>
      <sheetData sheetId="0"/>
      <sheetData sheetId="1"/>
      <sheetData sheetId="2"/>
      <sheetData sheetId="3">
        <row r="9">
          <cell r="L9">
            <v>2017</v>
          </cell>
          <cell r="M9">
            <v>2018</v>
          </cell>
        </row>
        <row r="10">
          <cell r="K10" t="str">
            <v>Nacional</v>
          </cell>
          <cell r="L10">
            <v>114</v>
          </cell>
          <cell r="M10">
            <v>139</v>
          </cell>
        </row>
        <row r="11">
          <cell r="K11" t="str">
            <v>Urbana</v>
          </cell>
          <cell r="L11">
            <v>80</v>
          </cell>
          <cell r="M11">
            <v>101</v>
          </cell>
        </row>
        <row r="12">
          <cell r="K12" t="str">
            <v>Rural</v>
          </cell>
          <cell r="L12">
            <v>34</v>
          </cell>
          <cell r="M12">
            <v>38</v>
          </cell>
        </row>
        <row r="13">
          <cell r="K13" t="str">
            <v>Hombre</v>
          </cell>
          <cell r="L13">
            <v>4</v>
          </cell>
          <cell r="M13">
            <v>10</v>
          </cell>
        </row>
        <row r="14">
          <cell r="K14" t="str">
            <v>Mujer</v>
          </cell>
          <cell r="L14">
            <v>110</v>
          </cell>
          <cell r="M14">
            <v>129</v>
          </cell>
        </row>
        <row r="15">
          <cell r="K15" t="str">
            <v>Indigena</v>
          </cell>
          <cell r="L15">
            <v>19</v>
          </cell>
          <cell r="M15">
            <v>15</v>
          </cell>
        </row>
        <row r="16">
          <cell r="K16" t="str">
            <v>Afroecuatoriana/ Afrodescendiente/Negra</v>
          </cell>
          <cell r="L16">
            <v>0</v>
          </cell>
          <cell r="M16">
            <v>0</v>
          </cell>
        </row>
        <row r="17">
          <cell r="K17" t="str">
            <v>Negra</v>
          </cell>
          <cell r="L17">
            <v>0</v>
          </cell>
          <cell r="M17">
            <v>0</v>
          </cell>
        </row>
        <row r="18">
          <cell r="K18" t="str">
            <v>Mulata</v>
          </cell>
          <cell r="L18">
            <v>0</v>
          </cell>
          <cell r="M18">
            <v>0</v>
          </cell>
        </row>
        <row r="19">
          <cell r="K19" t="str">
            <v>Montubia</v>
          </cell>
          <cell r="L19">
            <v>0</v>
          </cell>
          <cell r="M19">
            <v>0</v>
          </cell>
        </row>
        <row r="20">
          <cell r="K20" t="str">
            <v>Mestiza</v>
          </cell>
          <cell r="L20">
            <v>91</v>
          </cell>
          <cell r="M20">
            <v>121</v>
          </cell>
        </row>
        <row r="21">
          <cell r="K21" t="str">
            <v>Blanca</v>
          </cell>
          <cell r="L21">
            <v>0</v>
          </cell>
          <cell r="M21">
            <v>0</v>
          </cell>
        </row>
        <row r="22">
          <cell r="K22" t="str">
            <v>Otra</v>
          </cell>
          <cell r="L22">
            <v>1</v>
          </cell>
          <cell r="M22">
            <v>2</v>
          </cell>
        </row>
        <row r="23">
          <cell r="K23" t="str">
            <v>Sin información</v>
          </cell>
          <cell r="L23">
            <v>3</v>
          </cell>
          <cell r="M23">
            <v>1</v>
          </cell>
        </row>
        <row r="24">
          <cell r="K24" t="str">
            <v>Azuay</v>
          </cell>
          <cell r="L24">
            <v>10</v>
          </cell>
          <cell r="M24">
            <v>12</v>
          </cell>
        </row>
        <row r="25">
          <cell r="K25" t="str">
            <v>Guayas</v>
          </cell>
          <cell r="L25">
            <v>1</v>
          </cell>
          <cell r="M25">
            <v>7</v>
          </cell>
        </row>
        <row r="26">
          <cell r="K26" t="str">
            <v>Pichincha</v>
          </cell>
          <cell r="L26">
            <v>11</v>
          </cell>
          <cell r="M26">
            <v>9</v>
          </cell>
        </row>
        <row r="27">
          <cell r="K27" t="str">
            <v>Tungurahua</v>
          </cell>
          <cell r="L27">
            <v>35</v>
          </cell>
          <cell r="M27">
            <v>42</v>
          </cell>
        </row>
        <row r="28">
          <cell r="K28" t="str">
            <v>Cuenca</v>
          </cell>
          <cell r="L28">
            <v>7</v>
          </cell>
          <cell r="M28">
            <v>6</v>
          </cell>
        </row>
        <row r="29">
          <cell r="K29" t="str">
            <v>Guayaquil</v>
          </cell>
          <cell r="L29">
            <v>1</v>
          </cell>
          <cell r="M29">
            <v>6</v>
          </cell>
        </row>
        <row r="30">
          <cell r="K30" t="str">
            <v>Quito</v>
          </cell>
          <cell r="L30">
            <v>11</v>
          </cell>
          <cell r="M30">
            <v>7</v>
          </cell>
        </row>
        <row r="31">
          <cell r="K31" t="str">
            <v>Ambato</v>
          </cell>
          <cell r="L31">
            <v>32</v>
          </cell>
          <cell r="M31">
            <v>28</v>
          </cell>
        </row>
        <row r="44">
          <cell r="K44" t="str">
            <v>Nacional</v>
          </cell>
          <cell r="L44">
            <v>481</v>
          </cell>
          <cell r="M44">
            <v>471</v>
          </cell>
        </row>
        <row r="45">
          <cell r="K45" t="str">
            <v>Urbana</v>
          </cell>
          <cell r="L45">
            <v>399</v>
          </cell>
          <cell r="M45">
            <v>368</v>
          </cell>
        </row>
        <row r="46">
          <cell r="K46" t="str">
            <v>Rural</v>
          </cell>
          <cell r="L46">
            <v>82</v>
          </cell>
          <cell r="M46">
            <v>103</v>
          </cell>
        </row>
        <row r="47">
          <cell r="K47" t="str">
            <v>Hombre</v>
          </cell>
          <cell r="L47">
            <v>315</v>
          </cell>
          <cell r="M47">
            <v>299</v>
          </cell>
        </row>
        <row r="48">
          <cell r="K48" t="str">
            <v>Mujer</v>
          </cell>
          <cell r="L48">
            <v>166</v>
          </cell>
          <cell r="M48">
            <v>172</v>
          </cell>
        </row>
        <row r="49">
          <cell r="K49" t="str">
            <v>Indigena</v>
          </cell>
          <cell r="L49">
            <v>15</v>
          </cell>
          <cell r="M49">
            <v>11</v>
          </cell>
        </row>
        <row r="50">
          <cell r="K50" t="str">
            <v>Afroecuatoriana/ Afrodescendiente/Negra</v>
          </cell>
          <cell r="L50">
            <v>2</v>
          </cell>
          <cell r="M50">
            <v>3</v>
          </cell>
        </row>
        <row r="51">
          <cell r="K51" t="str">
            <v>Negra</v>
          </cell>
          <cell r="L51">
            <v>1</v>
          </cell>
          <cell r="M51">
            <v>4</v>
          </cell>
        </row>
        <row r="52">
          <cell r="K52" t="str">
            <v>Mulata</v>
          </cell>
          <cell r="L52">
            <v>0</v>
          </cell>
          <cell r="M52">
            <v>1</v>
          </cell>
        </row>
        <row r="53">
          <cell r="K53" t="str">
            <v>Montubia</v>
          </cell>
          <cell r="L53">
            <v>0</v>
          </cell>
          <cell r="M53">
            <v>4</v>
          </cell>
        </row>
        <row r="54">
          <cell r="K54" t="str">
            <v>Mestiza</v>
          </cell>
          <cell r="L54">
            <v>417</v>
          </cell>
          <cell r="M54">
            <v>396</v>
          </cell>
        </row>
        <row r="55">
          <cell r="K55" t="str">
            <v>Blanca</v>
          </cell>
          <cell r="L55">
            <v>2</v>
          </cell>
          <cell r="M55">
            <v>2</v>
          </cell>
        </row>
        <row r="56">
          <cell r="K56" t="str">
            <v>Otra</v>
          </cell>
          <cell r="L56">
            <v>34</v>
          </cell>
          <cell r="M56">
            <v>37</v>
          </cell>
        </row>
        <row r="57">
          <cell r="K57" t="str">
            <v>Sin información</v>
          </cell>
          <cell r="L57">
            <v>10</v>
          </cell>
          <cell r="M57">
            <v>13</v>
          </cell>
        </row>
        <row r="58">
          <cell r="K58" t="str">
            <v>Azuay</v>
          </cell>
          <cell r="L58">
            <v>35</v>
          </cell>
          <cell r="M58">
            <v>56</v>
          </cell>
        </row>
        <row r="59">
          <cell r="K59" t="str">
            <v>Guayas</v>
          </cell>
          <cell r="L59">
            <v>114</v>
          </cell>
          <cell r="M59">
            <v>123</v>
          </cell>
        </row>
        <row r="60">
          <cell r="K60" t="str">
            <v>Pichincha</v>
          </cell>
          <cell r="L60">
            <v>67</v>
          </cell>
          <cell r="M60">
            <v>73</v>
          </cell>
        </row>
        <row r="61">
          <cell r="K61" t="str">
            <v>Tungurahua</v>
          </cell>
          <cell r="L61">
            <v>30</v>
          </cell>
          <cell r="M61">
            <v>17</v>
          </cell>
        </row>
        <row r="62">
          <cell r="K62" t="str">
            <v>Cuenca</v>
          </cell>
          <cell r="L62">
            <v>12</v>
          </cell>
          <cell r="M62">
            <v>24</v>
          </cell>
        </row>
        <row r="63">
          <cell r="K63" t="str">
            <v>Guayaquil</v>
          </cell>
          <cell r="L63">
            <v>64</v>
          </cell>
          <cell r="M63">
            <v>61</v>
          </cell>
        </row>
        <row r="64">
          <cell r="K64" t="str">
            <v>Quito</v>
          </cell>
          <cell r="L64">
            <v>57</v>
          </cell>
          <cell r="M64">
            <v>67</v>
          </cell>
        </row>
        <row r="65">
          <cell r="K65" t="str">
            <v>Ambato</v>
          </cell>
          <cell r="L65">
            <v>25</v>
          </cell>
          <cell r="M65">
            <v>11</v>
          </cell>
        </row>
      </sheetData>
      <sheetData sheetId="4">
        <row r="36">
          <cell r="L36">
            <v>2017</v>
          </cell>
          <cell r="M36">
            <v>2018</v>
          </cell>
        </row>
        <row r="37">
          <cell r="K37" t="str">
            <v>En niñas de 10 a 14 años</v>
          </cell>
          <cell r="L37">
            <v>2.84</v>
          </cell>
          <cell r="M37">
            <v>2.5639829738765849</v>
          </cell>
        </row>
        <row r="38">
          <cell r="K38" t="str">
            <v>En adolescentes de 15 a 19 años</v>
          </cell>
          <cell r="L38">
            <v>70.94</v>
          </cell>
          <cell r="M38">
            <v>69.255687530252828</v>
          </cell>
        </row>
        <row r="43">
          <cell r="K43" t="str">
            <v>En niñas de 10 a 14 años</v>
          </cell>
          <cell r="L43">
            <v>2298</v>
          </cell>
          <cell r="M43">
            <v>2089</v>
          </cell>
        </row>
        <row r="44">
          <cell r="K44" t="str">
            <v>En adolescentes de 15 a 19 años</v>
          </cell>
          <cell r="L44">
            <v>54715</v>
          </cell>
          <cell r="M44">
            <v>53940</v>
          </cell>
        </row>
        <row r="48">
          <cell r="K48" t="str">
            <v>Total</v>
          </cell>
          <cell r="L48">
            <v>2298</v>
          </cell>
          <cell r="M48">
            <v>2089</v>
          </cell>
        </row>
        <row r="49">
          <cell r="K49" t="str">
            <v>Urbana</v>
          </cell>
          <cell r="L49">
            <v>1638</v>
          </cell>
          <cell r="M49">
            <v>1546</v>
          </cell>
        </row>
        <row r="50">
          <cell r="K50" t="str">
            <v>Rural</v>
          </cell>
          <cell r="L50">
            <v>660</v>
          </cell>
          <cell r="M50">
            <v>543</v>
          </cell>
        </row>
        <row r="51">
          <cell r="K51" t="str">
            <v>Hombre</v>
          </cell>
          <cell r="L51">
            <v>1211</v>
          </cell>
          <cell r="M51">
            <v>1040</v>
          </cell>
        </row>
        <row r="52">
          <cell r="K52" t="str">
            <v>Mujer</v>
          </cell>
          <cell r="L52">
            <v>1087</v>
          </cell>
          <cell r="M52">
            <v>1049</v>
          </cell>
        </row>
        <row r="53">
          <cell r="K53" t="str">
            <v>Indígena</v>
          </cell>
          <cell r="L53">
            <v>206</v>
          </cell>
          <cell r="M53">
            <v>190</v>
          </cell>
        </row>
        <row r="54">
          <cell r="K54" t="str">
            <v>Afroecuatoriana/Afrodescendiente</v>
          </cell>
          <cell r="L54">
            <v>31</v>
          </cell>
          <cell r="M54">
            <v>42</v>
          </cell>
        </row>
        <row r="55">
          <cell r="K55" t="str">
            <v>Negra</v>
          </cell>
          <cell r="L55">
            <v>41</v>
          </cell>
          <cell r="M55">
            <v>33</v>
          </cell>
        </row>
        <row r="56">
          <cell r="K56" t="str">
            <v>Mulata</v>
          </cell>
          <cell r="L56">
            <v>14</v>
          </cell>
          <cell r="M56">
            <v>11</v>
          </cell>
        </row>
        <row r="57">
          <cell r="K57" t="str">
            <v>Montubia</v>
          </cell>
          <cell r="L57">
            <v>24</v>
          </cell>
          <cell r="M57">
            <v>23</v>
          </cell>
        </row>
        <row r="58">
          <cell r="K58" t="str">
            <v>Mestiza</v>
          </cell>
          <cell r="L58">
            <v>1956</v>
          </cell>
          <cell r="M58">
            <v>1755</v>
          </cell>
        </row>
        <row r="59">
          <cell r="K59" t="str">
            <v>Blanca</v>
          </cell>
          <cell r="L59">
            <v>14</v>
          </cell>
          <cell r="M59">
            <v>15</v>
          </cell>
        </row>
        <row r="60">
          <cell r="K60" t="str">
            <v>Otra</v>
          </cell>
          <cell r="L60">
            <v>10</v>
          </cell>
          <cell r="M60">
            <v>18</v>
          </cell>
        </row>
        <row r="61">
          <cell r="K61" t="str">
            <v>Sin información</v>
          </cell>
          <cell r="L61">
            <v>2</v>
          </cell>
          <cell r="M61">
            <v>2</v>
          </cell>
        </row>
        <row r="62">
          <cell r="K62" t="str">
            <v>Ninguno</v>
          </cell>
          <cell r="L62">
            <v>21</v>
          </cell>
          <cell r="M62">
            <v>26</v>
          </cell>
        </row>
        <row r="63">
          <cell r="K63" t="str">
            <v>Centro de alfabetización</v>
          </cell>
          <cell r="L63">
            <v>0</v>
          </cell>
          <cell r="M63">
            <v>0</v>
          </cell>
        </row>
        <row r="64">
          <cell r="K64" t="str">
            <v>Primaria</v>
          </cell>
          <cell r="L64">
            <v>0</v>
          </cell>
          <cell r="M64">
            <v>1</v>
          </cell>
        </row>
        <row r="65">
          <cell r="K65" t="str">
            <v>Educación Básica</v>
          </cell>
          <cell r="L65">
            <v>46</v>
          </cell>
          <cell r="M65">
            <v>2055</v>
          </cell>
        </row>
        <row r="66">
          <cell r="K66" t="str">
            <v>Secundaria</v>
          </cell>
          <cell r="L66">
            <v>1653</v>
          </cell>
          <cell r="M66">
            <v>1</v>
          </cell>
        </row>
        <row r="67">
          <cell r="K67" t="str">
            <v>Educación Media / Bachillerato</v>
          </cell>
          <cell r="L67">
            <v>573</v>
          </cell>
          <cell r="M67">
            <v>0</v>
          </cell>
        </row>
        <row r="68">
          <cell r="K68" t="str">
            <v>Superior no universitario</v>
          </cell>
          <cell r="L68">
            <v>0</v>
          </cell>
          <cell r="M68">
            <v>0</v>
          </cell>
        </row>
        <row r="69">
          <cell r="K69" t="str">
            <v>Superior universitario</v>
          </cell>
          <cell r="L69">
            <v>0</v>
          </cell>
          <cell r="M69">
            <v>0</v>
          </cell>
        </row>
        <row r="70">
          <cell r="K70" t="str">
            <v>Postgrado</v>
          </cell>
          <cell r="L70">
            <v>0</v>
          </cell>
          <cell r="M70">
            <v>0</v>
          </cell>
        </row>
        <row r="71">
          <cell r="K71" t="str">
            <v>Sin información</v>
          </cell>
          <cell r="L71">
            <v>5</v>
          </cell>
          <cell r="M71">
            <v>6</v>
          </cell>
        </row>
        <row r="72">
          <cell r="K72" t="str">
            <v>Azuay</v>
          </cell>
          <cell r="L72">
            <v>62</v>
          </cell>
          <cell r="M72">
            <v>51</v>
          </cell>
        </row>
        <row r="73">
          <cell r="K73" t="str">
            <v>Guayas</v>
          </cell>
          <cell r="L73">
            <v>510</v>
          </cell>
          <cell r="M73">
            <v>492</v>
          </cell>
        </row>
        <row r="74">
          <cell r="K74" t="str">
            <v>Pichincha</v>
          </cell>
          <cell r="L74">
            <v>178</v>
          </cell>
          <cell r="M74">
            <v>181</v>
          </cell>
        </row>
        <row r="75">
          <cell r="K75" t="str">
            <v>Tungurahua</v>
          </cell>
          <cell r="L75">
            <v>30</v>
          </cell>
          <cell r="M75">
            <v>29</v>
          </cell>
        </row>
        <row r="76">
          <cell r="K76" t="str">
            <v>Cuenca</v>
          </cell>
          <cell r="L76">
            <v>33</v>
          </cell>
          <cell r="M76">
            <v>25</v>
          </cell>
        </row>
        <row r="77">
          <cell r="K77" t="str">
            <v>Guayaquil</v>
          </cell>
          <cell r="L77">
            <v>252</v>
          </cell>
          <cell r="M77">
            <v>241</v>
          </cell>
        </row>
        <row r="78">
          <cell r="K78" t="str">
            <v>Quito</v>
          </cell>
          <cell r="L78">
            <v>145</v>
          </cell>
          <cell r="M78">
            <v>145</v>
          </cell>
        </row>
        <row r="79">
          <cell r="K79" t="str">
            <v>Ambato</v>
          </cell>
          <cell r="L79">
            <v>17</v>
          </cell>
          <cell r="M79">
            <v>18</v>
          </cell>
        </row>
        <row r="100">
          <cell r="K100" t="str">
            <v>Nacional</v>
          </cell>
          <cell r="L100">
            <v>54715</v>
          </cell>
          <cell r="M100">
            <v>53940</v>
          </cell>
        </row>
        <row r="101">
          <cell r="K101" t="str">
            <v>Urbana</v>
          </cell>
          <cell r="L101">
            <v>40714</v>
          </cell>
          <cell r="M101">
            <v>40490</v>
          </cell>
        </row>
        <row r="102">
          <cell r="K102" t="str">
            <v>Rural</v>
          </cell>
          <cell r="L102">
            <v>14001</v>
          </cell>
          <cell r="M102">
            <v>13450</v>
          </cell>
        </row>
        <row r="103">
          <cell r="K103" t="str">
            <v>Hombre</v>
          </cell>
          <cell r="L103">
            <v>28202</v>
          </cell>
          <cell r="M103">
            <v>27423</v>
          </cell>
        </row>
        <row r="104">
          <cell r="K104" t="str">
            <v>Mujer</v>
          </cell>
          <cell r="L104">
            <v>26513</v>
          </cell>
          <cell r="M104">
            <v>26517</v>
          </cell>
        </row>
        <row r="105">
          <cell r="K105" t="str">
            <v>Indigena</v>
          </cell>
          <cell r="L105">
            <v>4481</v>
          </cell>
          <cell r="M105">
            <v>3932</v>
          </cell>
        </row>
        <row r="106">
          <cell r="K106" t="str">
            <v>Afroecuatoriana/ Afrodescendiente/Negra</v>
          </cell>
          <cell r="L106">
            <v>619</v>
          </cell>
          <cell r="M106">
            <v>594</v>
          </cell>
        </row>
        <row r="107">
          <cell r="K107" t="str">
            <v>Negra</v>
          </cell>
          <cell r="L107">
            <v>777</v>
          </cell>
          <cell r="M107">
            <v>761</v>
          </cell>
        </row>
        <row r="108">
          <cell r="K108" t="str">
            <v>Mulata</v>
          </cell>
          <cell r="L108">
            <v>206</v>
          </cell>
          <cell r="M108">
            <v>205</v>
          </cell>
        </row>
        <row r="109">
          <cell r="K109" t="str">
            <v>Montubia</v>
          </cell>
          <cell r="L109">
            <v>413</v>
          </cell>
          <cell r="M109">
            <v>338</v>
          </cell>
        </row>
        <row r="110">
          <cell r="K110" t="str">
            <v>Mestiza</v>
          </cell>
          <cell r="L110">
            <v>47734</v>
          </cell>
          <cell r="M110">
            <v>47678</v>
          </cell>
        </row>
        <row r="111">
          <cell r="K111" t="str">
            <v>Blanca</v>
          </cell>
          <cell r="L111">
            <v>270</v>
          </cell>
          <cell r="M111">
            <v>230</v>
          </cell>
        </row>
        <row r="112">
          <cell r="K112" t="str">
            <v>Otra</v>
          </cell>
          <cell r="L112">
            <v>154</v>
          </cell>
          <cell r="M112">
            <v>153</v>
          </cell>
        </row>
        <row r="113">
          <cell r="K113" t="str">
            <v>Sin información</v>
          </cell>
          <cell r="L113">
            <v>61</v>
          </cell>
          <cell r="M113">
            <v>49</v>
          </cell>
        </row>
        <row r="114">
          <cell r="K114" t="str">
            <v>Ninguno</v>
          </cell>
          <cell r="L114">
            <v>202</v>
          </cell>
          <cell r="M114">
            <v>193</v>
          </cell>
        </row>
        <row r="115">
          <cell r="K115" t="str">
            <v>Centro de alfabetización</v>
          </cell>
          <cell r="L115">
            <v>117</v>
          </cell>
          <cell r="M115">
            <v>47</v>
          </cell>
        </row>
        <row r="116">
          <cell r="K116" t="str">
            <v>Primaria</v>
          </cell>
          <cell r="L116">
            <v>0</v>
          </cell>
          <cell r="M116">
            <v>0</v>
          </cell>
        </row>
        <row r="117">
          <cell r="K117" t="str">
            <v>Educación Básica</v>
          </cell>
          <cell r="L117">
            <v>474</v>
          </cell>
          <cell r="M117">
            <v>12429</v>
          </cell>
        </row>
        <row r="118">
          <cell r="K118" t="str">
            <v>Secundaria</v>
          </cell>
          <cell r="L118">
            <v>21573</v>
          </cell>
          <cell r="M118">
            <v>1</v>
          </cell>
        </row>
        <row r="119">
          <cell r="K119" t="str">
            <v>Educación Media / Bachillerato</v>
          </cell>
          <cell r="L119">
            <v>30447</v>
          </cell>
          <cell r="M119">
            <v>38955</v>
          </cell>
        </row>
        <row r="120">
          <cell r="K120" t="str">
            <v>Superior no universitario</v>
          </cell>
          <cell r="L120">
            <v>1117</v>
          </cell>
          <cell r="M120">
            <v>1531</v>
          </cell>
        </row>
        <row r="121">
          <cell r="K121" t="str">
            <v>Superior universitario</v>
          </cell>
          <cell r="L121">
            <v>717</v>
          </cell>
          <cell r="M121">
            <v>688</v>
          </cell>
        </row>
        <row r="122">
          <cell r="K122" t="str">
            <v>Postgrado</v>
          </cell>
          <cell r="L122">
            <v>0</v>
          </cell>
          <cell r="M122">
            <v>0</v>
          </cell>
        </row>
        <row r="123">
          <cell r="K123" t="str">
            <v>Sin información</v>
          </cell>
          <cell r="L123">
            <v>68</v>
          </cell>
          <cell r="M123">
            <v>96</v>
          </cell>
        </row>
        <row r="124">
          <cell r="K124" t="str">
            <v>Azuay</v>
          </cell>
          <cell r="L124">
            <v>2286</v>
          </cell>
          <cell r="M124">
            <v>2184</v>
          </cell>
        </row>
        <row r="125">
          <cell r="K125" t="str">
            <v>Guayas</v>
          </cell>
          <cell r="L125">
            <v>13334</v>
          </cell>
          <cell r="M125">
            <v>13310</v>
          </cell>
        </row>
        <row r="126">
          <cell r="K126" t="str">
            <v>Pichincha</v>
          </cell>
          <cell r="L126">
            <v>6862</v>
          </cell>
          <cell r="M126">
            <v>6335</v>
          </cell>
        </row>
        <row r="127">
          <cell r="K127" t="str">
            <v>Tungurahua</v>
          </cell>
          <cell r="L127">
            <v>1450</v>
          </cell>
          <cell r="M127">
            <v>1356</v>
          </cell>
        </row>
        <row r="128">
          <cell r="K128" t="str">
            <v>Cuenca</v>
          </cell>
          <cell r="L128">
            <v>1451</v>
          </cell>
          <cell r="M128">
            <v>1375</v>
          </cell>
        </row>
        <row r="129">
          <cell r="K129" t="str">
            <v>Guayaquil</v>
          </cell>
          <cell r="L129">
            <v>7575</v>
          </cell>
          <cell r="M129">
            <v>7515</v>
          </cell>
        </row>
        <row r="130">
          <cell r="K130" t="str">
            <v>Quito</v>
          </cell>
          <cell r="L130">
            <v>5660</v>
          </cell>
          <cell r="M130">
            <v>5236</v>
          </cell>
        </row>
        <row r="131">
          <cell r="K131" t="str">
            <v>Ambato</v>
          </cell>
          <cell r="L131">
            <v>1015</v>
          </cell>
          <cell r="M131">
            <v>957</v>
          </cell>
        </row>
      </sheetData>
      <sheetData sheetId="5">
        <row r="8">
          <cell r="K8">
            <v>2017</v>
          </cell>
          <cell r="L8">
            <v>2018</v>
          </cell>
        </row>
        <row r="9">
          <cell r="J9" t="str">
            <v>Nacional</v>
          </cell>
          <cell r="K9">
            <v>0.94899999999999995</v>
          </cell>
          <cell r="L9">
            <v>0.9575861678569827</v>
          </cell>
        </row>
        <row r="10">
          <cell r="J10" t="str">
            <v>Urbano</v>
          </cell>
          <cell r="K10">
            <v>1.006</v>
          </cell>
          <cell r="L10">
            <v>1.0139468683128141</v>
          </cell>
        </row>
        <row r="11">
          <cell r="J11" t="str">
            <v>Rural</v>
          </cell>
          <cell r="K11">
            <v>0.84199999999999997</v>
          </cell>
          <cell r="L11">
            <v>0.85678343141016633</v>
          </cell>
        </row>
        <row r="12">
          <cell r="J12" t="str">
            <v>Hombre</v>
          </cell>
          <cell r="K12">
            <v>0.94654931299506451</v>
          </cell>
          <cell r="L12">
            <v>0.95619321531197021</v>
          </cell>
        </row>
        <row r="13">
          <cell r="J13" t="str">
            <v>Mujer</v>
          </cell>
          <cell r="K13">
            <v>0.95092118174795004</v>
          </cell>
          <cell r="L13">
            <v>0.95906373727152849</v>
          </cell>
        </row>
        <row r="14">
          <cell r="J14" t="str">
            <v>Indígena</v>
          </cell>
          <cell r="K14">
            <v>0.84299999999999997</v>
          </cell>
          <cell r="L14">
            <v>0.9273334953283725</v>
          </cell>
        </row>
        <row r="15">
          <cell r="J15" t="str">
            <v>Afroecuatoriano</v>
          </cell>
          <cell r="K15">
            <v>0.93300000000000005</v>
          </cell>
          <cell r="L15">
            <v>1.2163779210905947</v>
          </cell>
        </row>
        <row r="16">
          <cell r="J16" t="str">
            <v>Negro</v>
          </cell>
          <cell r="K16">
            <v>0.91800000000000004</v>
          </cell>
          <cell r="L16">
            <v>0.98231019514990292</v>
          </cell>
        </row>
        <row r="17">
          <cell r="J17" t="str">
            <v>Mulato</v>
          </cell>
          <cell r="K17">
            <v>0.89300000000000002</v>
          </cell>
          <cell r="L17">
            <v>0.95925831190031352</v>
          </cell>
        </row>
        <row r="18">
          <cell r="J18" t="str">
            <v>Montubio</v>
          </cell>
          <cell r="K18">
            <v>0.77500000000000002</v>
          </cell>
          <cell r="L18">
            <v>0.77947925625572023</v>
          </cell>
        </row>
        <row r="19">
          <cell r="J19" t="str">
            <v>Mestizo</v>
          </cell>
          <cell r="K19">
            <v>0.97299999999999998</v>
          </cell>
          <cell r="L19">
            <v>0.97225513877237779</v>
          </cell>
        </row>
        <row r="20">
          <cell r="J20" t="str">
            <v>Blanco</v>
          </cell>
          <cell r="K20">
            <v>0.95799999999999996</v>
          </cell>
          <cell r="L20">
            <v>0.70418416141453011</v>
          </cell>
        </row>
        <row r="21">
          <cell r="J21" t="str">
            <v>Otro, cual</v>
          </cell>
          <cell r="K21">
            <v>1.3540000000000001</v>
          </cell>
          <cell r="L21">
            <v>0.79375849925458153</v>
          </cell>
        </row>
        <row r="23">
          <cell r="J23" t="str">
            <v>Cuenca</v>
          </cell>
          <cell r="K23">
            <v>0.97398598697016625</v>
          </cell>
          <cell r="L23">
            <v>1.0565254035381864</v>
          </cell>
        </row>
        <row r="24">
          <cell r="J24" t="str">
            <v>Machala</v>
          </cell>
          <cell r="K24">
            <v>1.0673051898992703</v>
          </cell>
          <cell r="L24">
            <v>0.97907732799310954</v>
          </cell>
        </row>
        <row r="25">
          <cell r="J25" t="str">
            <v>Guayaquil</v>
          </cell>
          <cell r="K25">
            <v>1.0027573733796247</v>
          </cell>
          <cell r="L25">
            <v>1.1657783318082851</v>
          </cell>
        </row>
        <row r="26">
          <cell r="J26" t="str">
            <v>Quito</v>
          </cell>
          <cell r="K26">
            <v>1.0027358643544897</v>
          </cell>
          <cell r="L26">
            <v>1.0156792799886976</v>
          </cell>
        </row>
        <row r="27">
          <cell r="J27" t="str">
            <v>Ambato</v>
          </cell>
          <cell r="K27">
            <v>1.1906933310396484</v>
          </cell>
          <cell r="L27">
            <v>1.0273948342094665</v>
          </cell>
        </row>
      </sheetData>
      <sheetData sheetId="6">
        <row r="11">
          <cell r="L11" t="str">
            <v>Total</v>
          </cell>
          <cell r="M11" t="str">
            <v>Mujeres</v>
          </cell>
        </row>
        <row r="12">
          <cell r="K12" t="str">
            <v>Fue víctima de violencia escolar</v>
          </cell>
          <cell r="L12">
            <v>58.7</v>
          </cell>
          <cell r="M12">
            <v>59.9</v>
          </cell>
        </row>
        <row r="13">
          <cell r="K13" t="str">
            <v>Fue insultado o recibió apodos ofensivos</v>
          </cell>
          <cell r="L13">
            <v>38.4</v>
          </cell>
          <cell r="M13">
            <v>35.700000000000003</v>
          </cell>
        </row>
        <row r="14">
          <cell r="K14" t="str">
            <v>Fue víctima de rumores o revelación de secretos</v>
          </cell>
          <cell r="L14">
            <v>27.8</v>
          </cell>
          <cell r="M14">
            <v>32.6</v>
          </cell>
        </row>
        <row r="15">
          <cell r="K15" t="str">
            <v>Le sustrajeron o quitaron sus pertenencias</v>
          </cell>
          <cell r="L15">
            <v>27.4</v>
          </cell>
          <cell r="M15">
            <v>29.9</v>
          </cell>
        </row>
        <row r="16">
          <cell r="K16" t="str">
            <v>Fue Golpeado</v>
          </cell>
          <cell r="L16">
            <v>10.7</v>
          </cell>
          <cell r="M16">
            <v>7</v>
          </cell>
        </row>
        <row r="17">
          <cell r="K17" t="str">
            <v>Fue víctima de agresión por medios electrónicos</v>
          </cell>
          <cell r="L17">
            <v>9.6999999999999993</v>
          </cell>
          <cell r="M17">
            <v>10.7</v>
          </cell>
        </row>
        <row r="28">
          <cell r="K28" t="str">
            <v>Número de casos por abusos sexuales en el sistema de eduación</v>
          </cell>
        </row>
        <row r="31">
          <cell r="K31" t="str">
            <v>oc. 2017</v>
          </cell>
          <cell r="L31">
            <v>582</v>
          </cell>
        </row>
        <row r="32">
          <cell r="K32" t="str">
            <v>jun. 2018</v>
          </cell>
          <cell r="L32">
            <v>1837</v>
          </cell>
        </row>
        <row r="47">
          <cell r="L47" t="str">
            <v>ADOLESCENTES DE 15 A 17 AÑOS DE EDAD</v>
          </cell>
        </row>
        <row r="48">
          <cell r="L48" t="str">
            <v>Educativo</v>
          </cell>
          <cell r="M48">
            <v>0.184</v>
          </cell>
        </row>
        <row r="49">
          <cell r="L49" t="str">
            <v>Laboral</v>
          </cell>
          <cell r="M49">
            <v>7.8E-2</v>
          </cell>
        </row>
        <row r="50">
          <cell r="L50" t="str">
            <v>Pareja</v>
          </cell>
          <cell r="M50">
            <v>7.4999999999999997E-2</v>
          </cell>
        </row>
        <row r="51">
          <cell r="L51" t="str">
            <v>Social</v>
          </cell>
          <cell r="M51">
            <v>0.35499999999999998</v>
          </cell>
        </row>
        <row r="52">
          <cell r="L52" t="str">
            <v>Familiar</v>
          </cell>
          <cell r="M52">
            <v>0.214</v>
          </cell>
        </row>
        <row r="68">
          <cell r="L68" t="str">
            <v>ADOLESCENTES DE 15 A 17 AÑOS DE EDAD</v>
          </cell>
        </row>
        <row r="69">
          <cell r="L69" t="str">
            <v>Educativo</v>
          </cell>
          <cell r="M69">
            <v>0.16200000000000001</v>
          </cell>
        </row>
        <row r="70">
          <cell r="L70" t="str">
            <v>Laboral</v>
          </cell>
          <cell r="M70">
            <v>3.6999999999999998E-2</v>
          </cell>
        </row>
        <row r="71">
          <cell r="L71" t="str">
            <v>Pareja</v>
          </cell>
          <cell r="M71">
            <v>5.2999999999999999E-2</v>
          </cell>
        </row>
        <row r="72">
          <cell r="L72" t="str">
            <v>Social</v>
          </cell>
          <cell r="M72">
            <v>0.23599999999999999</v>
          </cell>
        </row>
        <row r="73">
          <cell r="L73" t="str">
            <v>Familiar</v>
          </cell>
          <cell r="M73">
            <v>0.123</v>
          </cell>
        </row>
        <row r="90">
          <cell r="L90">
            <v>2017</v>
          </cell>
          <cell r="M90">
            <v>2018</v>
          </cell>
          <cell r="N90">
            <v>2019</v>
          </cell>
        </row>
        <row r="91">
          <cell r="K91" t="str">
            <v xml:space="preserve">Nacional </v>
          </cell>
          <cell r="L91">
            <v>12012</v>
          </cell>
          <cell r="M91">
            <v>14891</v>
          </cell>
          <cell r="N91">
            <v>12484</v>
          </cell>
        </row>
        <row r="92">
          <cell r="K92" t="str">
            <v>Porcentaje con respecto al total</v>
          </cell>
          <cell r="L92">
            <v>0.17255631328786938</v>
          </cell>
          <cell r="M92">
            <v>0.16944614869764069</v>
          </cell>
          <cell r="N92">
            <v>0.16539644337478274</v>
          </cell>
        </row>
        <row r="93">
          <cell r="K93" t="str">
            <v>ABUSO SEXUAL</v>
          </cell>
          <cell r="L93">
            <v>0.67584830339321356</v>
          </cell>
          <cell r="M93">
            <v>0.69980250164581959</v>
          </cell>
          <cell r="N93">
            <v>0.72271624898949072</v>
          </cell>
        </row>
        <row r="94">
          <cell r="K94" t="str">
            <v>ACOSO SEXUAL</v>
          </cell>
          <cell r="L94">
            <v>0.13253493013972056</v>
          </cell>
          <cell r="M94">
            <v>0.11882817643186307</v>
          </cell>
          <cell r="N94">
            <v>0.10711398544866613</v>
          </cell>
        </row>
        <row r="95">
          <cell r="K95" t="str">
            <v>VIOLACIÓN</v>
          </cell>
          <cell r="L95">
            <v>0.106187624750499</v>
          </cell>
          <cell r="M95">
            <v>9.6774193548387094E-2</v>
          </cell>
          <cell r="N95">
            <v>9.9029911075181887E-2</v>
          </cell>
        </row>
        <row r="96">
          <cell r="K96" t="str">
            <v>CONTACTO CON FINALIDAD SEXUAL CON MENORES DE DIECIOCHO AÑOS POR MEDIOS ELECTRÓNICOS</v>
          </cell>
          <cell r="L96">
            <v>6.3872255489021951E-2</v>
          </cell>
          <cell r="M96">
            <v>6.6820276497695855E-2</v>
          </cell>
          <cell r="N96">
            <v>5.6588520614389654E-2</v>
          </cell>
        </row>
        <row r="97">
          <cell r="K97" t="str">
            <v>DISTRIBUCIÓN DE MATERIAL PORNOGRÁFICO A NIÑAS, NIÑOS Y ADOLESCENTES</v>
          </cell>
          <cell r="L97">
            <v>1.5968063872255488E-2</v>
          </cell>
          <cell r="M97">
            <v>1.3495720868992759E-2</v>
          </cell>
          <cell r="N97">
            <v>9.2966855295068714E-3</v>
          </cell>
        </row>
        <row r="98">
          <cell r="K98" t="str">
            <v>OFERTA DE SERVICIOS SEXUALES CON MENORES DE DIECIOCHO AÑOS POR MEDIOS ELECTRÓNICOS</v>
          </cell>
          <cell r="L98">
            <v>4.7904191616766467E-3</v>
          </cell>
          <cell r="M98">
            <v>4.279131007241606E-3</v>
          </cell>
          <cell r="N98">
            <v>5.2546483427647539E-3</v>
          </cell>
        </row>
        <row r="99">
          <cell r="K99" t="str">
            <v>PRIVACIÓN FORZADA DE CAPACIDAD DE REPRODUCCIÓN</v>
          </cell>
          <cell r="L99">
            <v>7.9840319361277441E-4</v>
          </cell>
          <cell r="M99">
            <v>0</v>
          </cell>
          <cell r="N99">
            <v>0</v>
          </cell>
        </row>
      </sheetData>
      <sheetData sheetId="7">
        <row r="8">
          <cell r="M8">
            <v>2017</v>
          </cell>
          <cell r="N8">
            <v>2018</v>
          </cell>
        </row>
        <row r="9">
          <cell r="L9" t="str">
            <v>Nacional</v>
          </cell>
          <cell r="M9">
            <v>161</v>
          </cell>
          <cell r="N9">
            <v>193</v>
          </cell>
        </row>
        <row r="10">
          <cell r="L10" t="str">
            <v>Urbano</v>
          </cell>
          <cell r="M10">
            <v>110</v>
          </cell>
          <cell r="N10">
            <v>114</v>
          </cell>
        </row>
        <row r="11">
          <cell r="L11" t="str">
            <v>Rural</v>
          </cell>
          <cell r="M11">
            <v>51</v>
          </cell>
          <cell r="N11">
            <v>79</v>
          </cell>
        </row>
        <row r="12">
          <cell r="L12" t="str">
            <v>Hombre</v>
          </cell>
          <cell r="M12">
            <v>101</v>
          </cell>
          <cell r="N12">
            <v>111</v>
          </cell>
        </row>
        <row r="13">
          <cell r="L13" t="str">
            <v>Mujer</v>
          </cell>
          <cell r="M13">
            <v>60</v>
          </cell>
          <cell r="N13">
            <v>82</v>
          </cell>
        </row>
        <row r="14">
          <cell r="L14" t="str">
            <v>Indígena</v>
          </cell>
          <cell r="M14">
            <v>14</v>
          </cell>
          <cell r="N14">
            <v>17</v>
          </cell>
        </row>
        <row r="15">
          <cell r="L15" t="str">
            <v>Afroecuatoriano (a) /Afrodescendiente</v>
          </cell>
          <cell r="M15">
            <v>1</v>
          </cell>
          <cell r="N15">
            <v>1</v>
          </cell>
        </row>
        <row r="16">
          <cell r="L16" t="str">
            <v>Negro (a)</v>
          </cell>
          <cell r="M16">
            <v>0</v>
          </cell>
          <cell r="N16">
            <v>0</v>
          </cell>
        </row>
        <row r="17">
          <cell r="L17" t="str">
            <v>Mulato  (a)</v>
          </cell>
          <cell r="M17">
            <v>0</v>
          </cell>
          <cell r="N17">
            <v>2</v>
          </cell>
        </row>
        <row r="18">
          <cell r="L18" t="str">
            <v>Montubio (a)</v>
          </cell>
          <cell r="M18">
            <v>0</v>
          </cell>
          <cell r="N18">
            <v>4</v>
          </cell>
        </row>
        <row r="19">
          <cell r="L19" t="str">
            <v>Mestizo (a)</v>
          </cell>
          <cell r="M19">
            <v>143</v>
          </cell>
          <cell r="N19">
            <v>164</v>
          </cell>
        </row>
        <row r="20">
          <cell r="L20" t="str">
            <v>Blanco (a)</v>
          </cell>
          <cell r="M20">
            <v>0</v>
          </cell>
          <cell r="N20">
            <v>2</v>
          </cell>
        </row>
        <row r="21">
          <cell r="L21" t="str">
            <v>Otra</v>
          </cell>
          <cell r="M21">
            <v>2</v>
          </cell>
          <cell r="N21">
            <v>0</v>
          </cell>
        </row>
        <row r="22">
          <cell r="L22" t="str">
            <v>Sin información</v>
          </cell>
          <cell r="M22">
            <v>1</v>
          </cell>
          <cell r="N22">
            <v>3</v>
          </cell>
        </row>
        <row r="24">
          <cell r="L24" t="str">
            <v>Azuay</v>
          </cell>
          <cell r="M24">
            <v>19</v>
          </cell>
          <cell r="N24">
            <v>20</v>
          </cell>
        </row>
        <row r="25">
          <cell r="L25" t="str">
            <v>El Oro</v>
          </cell>
          <cell r="M25">
            <v>6</v>
          </cell>
          <cell r="N25">
            <v>9</v>
          </cell>
        </row>
        <row r="26">
          <cell r="L26" t="str">
            <v>Guayas</v>
          </cell>
          <cell r="M26">
            <v>19</v>
          </cell>
          <cell r="N26">
            <v>14</v>
          </cell>
        </row>
        <row r="27">
          <cell r="L27" t="str">
            <v>Pichincha</v>
          </cell>
          <cell r="M27">
            <v>37</v>
          </cell>
          <cell r="N27">
            <v>38</v>
          </cell>
        </row>
        <row r="28">
          <cell r="L28" t="str">
            <v>Tungurahua</v>
          </cell>
          <cell r="M28">
            <v>8</v>
          </cell>
          <cell r="N28">
            <v>13</v>
          </cell>
        </row>
        <row r="30">
          <cell r="L30" t="str">
            <v>Cuenca</v>
          </cell>
          <cell r="M30">
            <v>11</v>
          </cell>
          <cell r="N30">
            <v>12</v>
          </cell>
        </row>
        <row r="31">
          <cell r="L31" t="str">
            <v>Machala</v>
          </cell>
          <cell r="M31">
            <v>3</v>
          </cell>
          <cell r="N31">
            <v>0</v>
          </cell>
        </row>
        <row r="32">
          <cell r="L32" t="str">
            <v>Guayaquil</v>
          </cell>
          <cell r="M32">
            <v>15</v>
          </cell>
          <cell r="N32">
            <v>10</v>
          </cell>
        </row>
        <row r="33">
          <cell r="L33" t="str">
            <v>Quito</v>
          </cell>
          <cell r="M33">
            <v>29</v>
          </cell>
          <cell r="N33">
            <v>33</v>
          </cell>
        </row>
        <row r="34">
          <cell r="L34" t="str">
            <v>Ambato</v>
          </cell>
          <cell r="M34">
            <v>7</v>
          </cell>
          <cell r="N34">
            <v>6</v>
          </cell>
        </row>
        <row r="41">
          <cell r="L41" t="str">
            <v>Nacional</v>
          </cell>
          <cell r="M41">
            <v>31</v>
          </cell>
          <cell r="N41">
            <v>23</v>
          </cell>
        </row>
        <row r="42">
          <cell r="L42" t="str">
            <v>Urbano</v>
          </cell>
          <cell r="M42">
            <v>23</v>
          </cell>
          <cell r="N42">
            <v>17</v>
          </cell>
        </row>
        <row r="43">
          <cell r="L43" t="str">
            <v>Rural</v>
          </cell>
          <cell r="M43">
            <v>8</v>
          </cell>
          <cell r="N43">
            <v>6</v>
          </cell>
        </row>
        <row r="44">
          <cell r="L44" t="str">
            <v>Hombre</v>
          </cell>
          <cell r="M44">
            <v>20</v>
          </cell>
          <cell r="N44">
            <v>17</v>
          </cell>
        </row>
        <row r="45">
          <cell r="L45" t="str">
            <v>Mujer</v>
          </cell>
          <cell r="M45">
            <v>11</v>
          </cell>
          <cell r="N45">
            <v>6</v>
          </cell>
        </row>
        <row r="46">
          <cell r="L46" t="str">
            <v>Indígena</v>
          </cell>
          <cell r="M46">
            <v>1</v>
          </cell>
          <cell r="N46">
            <v>2</v>
          </cell>
        </row>
        <row r="47">
          <cell r="L47" t="str">
            <v>Afroecuatoriano (a) /Afrodescendiente</v>
          </cell>
          <cell r="M47">
            <v>2</v>
          </cell>
          <cell r="N47">
            <v>2</v>
          </cell>
        </row>
        <row r="48">
          <cell r="L48" t="str">
            <v>Negro (a)</v>
          </cell>
          <cell r="M48">
            <v>0</v>
          </cell>
          <cell r="N48">
            <v>0</v>
          </cell>
        </row>
        <row r="49">
          <cell r="L49" t="str">
            <v>Mulato  (a)</v>
          </cell>
          <cell r="M49">
            <v>1</v>
          </cell>
          <cell r="N49">
            <v>0</v>
          </cell>
        </row>
        <row r="50">
          <cell r="L50" t="str">
            <v>Montubio (a)</v>
          </cell>
          <cell r="M50">
            <v>0</v>
          </cell>
          <cell r="N50">
            <v>1</v>
          </cell>
        </row>
        <row r="51">
          <cell r="L51" t="str">
            <v>Mestizo (a)</v>
          </cell>
          <cell r="M51">
            <v>26</v>
          </cell>
          <cell r="N51">
            <v>17</v>
          </cell>
        </row>
        <row r="52">
          <cell r="L52" t="str">
            <v>Blanco (a)</v>
          </cell>
          <cell r="M52">
            <v>0</v>
          </cell>
          <cell r="N52">
            <v>0</v>
          </cell>
        </row>
        <row r="53">
          <cell r="L53" t="str">
            <v>Otra</v>
          </cell>
          <cell r="M53">
            <v>1</v>
          </cell>
          <cell r="N53">
            <v>0</v>
          </cell>
        </row>
        <row r="54">
          <cell r="L54" t="str">
            <v>Sin información</v>
          </cell>
          <cell r="M54">
            <v>0</v>
          </cell>
          <cell r="N54">
            <v>1</v>
          </cell>
        </row>
        <row r="56">
          <cell r="L56" t="str">
            <v>Azuay</v>
          </cell>
          <cell r="M56">
            <v>2</v>
          </cell>
          <cell r="N56">
            <v>2</v>
          </cell>
        </row>
        <row r="57">
          <cell r="L57" t="str">
            <v>El Oro</v>
          </cell>
          <cell r="M57">
            <v>0</v>
          </cell>
          <cell r="N57">
            <v>4</v>
          </cell>
        </row>
        <row r="58">
          <cell r="L58" t="str">
            <v>Guayas</v>
          </cell>
          <cell r="M58">
            <v>13</v>
          </cell>
          <cell r="N58">
            <v>6</v>
          </cell>
        </row>
        <row r="59">
          <cell r="L59" t="str">
            <v>Pichincha</v>
          </cell>
          <cell r="M59">
            <v>5</v>
          </cell>
          <cell r="N59">
            <v>2</v>
          </cell>
        </row>
        <row r="60">
          <cell r="L60" t="str">
            <v>Tungurahua</v>
          </cell>
          <cell r="M60">
            <v>0</v>
          </cell>
          <cell r="N60">
            <v>0</v>
          </cell>
        </row>
        <row r="62">
          <cell r="L62" t="str">
            <v>Cuenca</v>
          </cell>
          <cell r="M62">
            <v>1</v>
          </cell>
          <cell r="N62">
            <v>0</v>
          </cell>
        </row>
        <row r="63">
          <cell r="L63" t="str">
            <v>Machala</v>
          </cell>
          <cell r="M63">
            <v>0</v>
          </cell>
          <cell r="N63">
            <v>2</v>
          </cell>
        </row>
        <row r="64">
          <cell r="L64" t="str">
            <v>Guayaquil</v>
          </cell>
          <cell r="M64">
            <v>9</v>
          </cell>
          <cell r="N64">
            <v>4</v>
          </cell>
        </row>
        <row r="65">
          <cell r="L65" t="str">
            <v>Quito</v>
          </cell>
          <cell r="M65">
            <v>4</v>
          </cell>
          <cell r="N65">
            <v>1</v>
          </cell>
        </row>
        <row r="66">
          <cell r="L66" t="str">
            <v>Ambato</v>
          </cell>
          <cell r="M66">
            <v>0</v>
          </cell>
          <cell r="N66">
            <v>0</v>
          </cell>
        </row>
      </sheetData>
      <sheetData sheetId="8">
        <row r="8">
          <cell r="M8">
            <v>2017</v>
          </cell>
          <cell r="N8">
            <v>2018</v>
          </cell>
        </row>
        <row r="9">
          <cell r="L9" t="str">
            <v>Nacional</v>
          </cell>
          <cell r="M9">
            <v>8.4125770767077071E-2</v>
          </cell>
          <cell r="N9">
            <v>8.0363456149686624E-2</v>
          </cell>
        </row>
        <row r="10">
          <cell r="L10" t="str">
            <v>Urbano</v>
          </cell>
          <cell r="M10">
            <v>3.1968289452490424E-2</v>
          </cell>
          <cell r="N10">
            <v>2.5714887290312641E-2</v>
          </cell>
        </row>
        <row r="11">
          <cell r="L11" t="str">
            <v>Rural</v>
          </cell>
          <cell r="M11">
            <v>0.17936007201308032</v>
          </cell>
          <cell r="N11">
            <v>0.17640510620311062</v>
          </cell>
        </row>
        <row r="12">
          <cell r="L12" t="str">
            <v>Hombre</v>
          </cell>
          <cell r="M12">
            <v>9.9775696598423821E-2</v>
          </cell>
          <cell r="N12">
            <v>9.1702432835326031E-2</v>
          </cell>
        </row>
        <row r="13">
          <cell r="L13" t="str">
            <v>Mujer</v>
          </cell>
          <cell r="M13">
            <v>6.7360062605057905E-2</v>
          </cell>
          <cell r="N13">
            <v>6.9133671298500884E-2</v>
          </cell>
        </row>
        <row r="14">
          <cell r="L14" t="str">
            <v>Indígena</v>
          </cell>
          <cell r="M14">
            <v>0.29546256690799683</v>
          </cell>
          <cell r="N14">
            <v>0.32846245103288202</v>
          </cell>
        </row>
        <row r="15">
          <cell r="L15" t="str">
            <v>Afroecuatoriano (a) /Afrodescendiente</v>
          </cell>
          <cell r="M15">
            <v>4.8071497473211641E-2</v>
          </cell>
          <cell r="N15">
            <v>2.1241316048582374E-2</v>
          </cell>
        </row>
        <row r="16">
          <cell r="L16" t="str">
            <v>Negro (a)</v>
          </cell>
          <cell r="M16">
            <v>2.5167746665426188E-2</v>
          </cell>
          <cell r="N16">
            <v>5.1788067660281642E-2</v>
          </cell>
        </row>
        <row r="17">
          <cell r="L17" t="str">
            <v>Mulato  (a)</v>
          </cell>
          <cell r="M17">
            <v>6.0010896147647992E-2</v>
          </cell>
          <cell r="N17">
            <v>4.7868942149800489E-2</v>
          </cell>
        </row>
        <row r="18">
          <cell r="L18" t="str">
            <v>Montubio (a)</v>
          </cell>
          <cell r="M18">
            <v>0.12100256023634497</v>
          </cell>
          <cell r="N18">
            <v>6.6228776489085484E-2</v>
          </cell>
        </row>
        <row r="19">
          <cell r="L19" t="str">
            <v>Mestizo (a)</v>
          </cell>
          <cell r="M19">
            <v>5.6146064489722973E-2</v>
          </cell>
          <cell r="N19">
            <v>5.0395769062154379E-2</v>
          </cell>
        </row>
        <row r="20">
          <cell r="L20" t="str">
            <v>Blanco (a)</v>
          </cell>
          <cell r="M20">
            <v>7.2622105656567543E-2</v>
          </cell>
          <cell r="N20">
            <v>0.13782660880977576</v>
          </cell>
        </row>
        <row r="21">
          <cell r="L21" t="str">
            <v>Otra</v>
          </cell>
          <cell r="M21">
            <v>2.4584171550687782E-2</v>
          </cell>
          <cell r="N21" t="str">
            <v>-</v>
          </cell>
        </row>
        <row r="26">
          <cell r="L26" t="str">
            <v>Nacional</v>
          </cell>
          <cell r="M26">
            <v>5.1887202986780762E-2</v>
          </cell>
          <cell r="N26">
            <v>5.4423550706348897E-2</v>
          </cell>
        </row>
        <row r="27">
          <cell r="L27" t="str">
            <v>Urbano</v>
          </cell>
          <cell r="M27">
            <v>1.205085959679336E-2</v>
          </cell>
          <cell r="N27">
            <v>1.1980509262776905E-2</v>
          </cell>
        </row>
        <row r="28">
          <cell r="L28" t="str">
            <v>Rural</v>
          </cell>
          <cell r="M28">
            <v>0.12418467186478199</v>
          </cell>
          <cell r="N28">
            <v>0.12957273396968028</v>
          </cell>
        </row>
        <row r="29">
          <cell r="L29" t="str">
            <v>Hombre</v>
          </cell>
          <cell r="M29">
            <v>5.8353377186719291E-2</v>
          </cell>
          <cell r="N29">
            <v>5.6259932903062658E-2</v>
          </cell>
        </row>
        <row r="30">
          <cell r="L30" t="str">
            <v>Mujer</v>
          </cell>
          <cell r="M30">
            <v>4.4961467620032336E-2</v>
          </cell>
          <cell r="N30">
            <v>5.2647369936147173E-2</v>
          </cell>
        </row>
        <row r="31">
          <cell r="L31" t="str">
            <v>Indígena</v>
          </cell>
          <cell r="M31">
            <v>0.23525498535492775</v>
          </cell>
          <cell r="N31">
            <v>0.26932688805488947</v>
          </cell>
        </row>
        <row r="32">
          <cell r="L32" t="str">
            <v>Afroecuatoriano (a) /Afrodescendiente</v>
          </cell>
          <cell r="M32">
            <v>2.5604116877692328E-2</v>
          </cell>
          <cell r="N32" t="str">
            <v>-</v>
          </cell>
        </row>
        <row r="33">
          <cell r="L33" t="str">
            <v>Negro (a)</v>
          </cell>
          <cell r="M33">
            <v>6.8218072663948264E-3</v>
          </cell>
          <cell r="N33">
            <v>7.9695218739792104E-3</v>
          </cell>
        </row>
        <row r="34">
          <cell r="L34" t="str">
            <v>Mulato  (a)</v>
          </cell>
          <cell r="M34">
            <v>3.7615346896852989E-2</v>
          </cell>
          <cell r="N34">
            <v>3.6665791479539196E-2</v>
          </cell>
        </row>
        <row r="35">
          <cell r="L35" t="str">
            <v>Montubio (a)</v>
          </cell>
          <cell r="M35">
            <v>7.3171504546398383E-2</v>
          </cell>
          <cell r="N35">
            <v>3.2062738356416182E-2</v>
          </cell>
        </row>
        <row r="36">
          <cell r="L36" t="str">
            <v>Mestizo (a)</v>
          </cell>
          <cell r="M36">
            <v>2.7329483418643795E-2</v>
          </cell>
          <cell r="N36">
            <v>2.9495367025164844E-2</v>
          </cell>
        </row>
        <row r="37">
          <cell r="L37" t="str">
            <v>Blanco (a)</v>
          </cell>
          <cell r="M37">
            <v>2.6844977068114072E-2</v>
          </cell>
          <cell r="N37">
            <v>8.2183051576987756E-2</v>
          </cell>
        </row>
        <row r="46">
          <cell r="L46" t="str">
            <v>Nacional</v>
          </cell>
          <cell r="M46">
            <v>0.19031342245840113</v>
          </cell>
          <cell r="N46">
            <v>0.17028716256334131</v>
          </cell>
        </row>
        <row r="47">
          <cell r="L47" t="str">
            <v>Urbano</v>
          </cell>
          <cell r="M47">
            <v>9.6971812144931141E-2</v>
          </cell>
          <cell r="N47">
            <v>7.3906374314472834E-2</v>
          </cell>
        </row>
        <row r="48">
          <cell r="L48" t="str">
            <v>Rural</v>
          </cell>
          <cell r="M48">
            <v>0.36419701179357727</v>
          </cell>
          <cell r="N48">
            <v>0.33536947648996868</v>
          </cell>
        </row>
        <row r="49">
          <cell r="L49" t="str">
            <v>Hombre</v>
          </cell>
          <cell r="M49">
            <v>0.23615353639103545</v>
          </cell>
          <cell r="N49">
            <v>0.2083042962721264</v>
          </cell>
        </row>
        <row r="50">
          <cell r="L50" t="str">
            <v>Mujer</v>
          </cell>
          <cell r="M50">
            <v>0.1411711242920512</v>
          </cell>
          <cell r="N50">
            <v>0.12941756408320643</v>
          </cell>
        </row>
        <row r="51">
          <cell r="L51" t="str">
            <v>Indígena</v>
          </cell>
          <cell r="M51">
            <v>0.51733597467052261</v>
          </cell>
          <cell r="N51">
            <v>0.53300000000000003</v>
          </cell>
        </row>
        <row r="52">
          <cell r="L52" t="str">
            <v>Afroecuatoriano (a) /Afrodescendiente</v>
          </cell>
          <cell r="M52">
            <v>0.12359576846315359</v>
          </cell>
          <cell r="N52">
            <v>7.5999999999999998E-2</v>
          </cell>
        </row>
        <row r="53">
          <cell r="L53" t="str">
            <v>Negro (a)</v>
          </cell>
          <cell r="M53">
            <v>9.1746499048895688E-2</v>
          </cell>
          <cell r="N53">
            <v>0.19</v>
          </cell>
        </row>
        <row r="54">
          <cell r="L54" t="str">
            <v>Mulato  (a)</v>
          </cell>
          <cell r="M54">
            <v>0.13926661064202064</v>
          </cell>
          <cell r="N54">
            <v>9.5000000000000001E-2</v>
          </cell>
        </row>
        <row r="55">
          <cell r="L55" t="str">
            <v>Montubio (a)</v>
          </cell>
          <cell r="M55">
            <v>0.25819123299865343</v>
          </cell>
          <cell r="N55">
            <v>0.16400000000000001</v>
          </cell>
        </row>
        <row r="56">
          <cell r="L56" t="str">
            <v>Mestizo (a)</v>
          </cell>
          <cell r="M56">
            <v>0.14969507827832523</v>
          </cell>
          <cell r="N56">
            <v>0.124</v>
          </cell>
        </row>
        <row r="57">
          <cell r="L57" t="str">
            <v>Blanco (a)</v>
          </cell>
          <cell r="M57">
            <v>0.25929863406035453</v>
          </cell>
          <cell r="N57">
            <v>0.28999999999999998</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olencia"/>
      <sheetName val="migraciones"/>
      <sheetName val="Salud "/>
      <sheetName val="Educación "/>
      <sheetName val="Tipología hogar"/>
    </sheetNames>
    <sheetDataSet>
      <sheetData sheetId="0"/>
      <sheetData sheetId="1"/>
      <sheetData sheetId="2">
        <row r="114">
          <cell r="A114" t="str">
            <v>Porcentaje de mujeres de 12 a 17 años que conoce de métodos de planificación</v>
          </cell>
          <cell r="B114">
            <v>0</v>
          </cell>
          <cell r="C114">
            <v>0</v>
          </cell>
          <cell r="D114">
            <v>0</v>
          </cell>
          <cell r="E114">
            <v>0</v>
          </cell>
          <cell r="F114">
            <v>0</v>
          </cell>
          <cell r="G114">
            <v>0</v>
          </cell>
          <cell r="H114">
            <v>0</v>
          </cell>
          <cell r="I114">
            <v>0</v>
          </cell>
          <cell r="J114">
            <v>0</v>
          </cell>
          <cell r="K114">
            <v>0</v>
          </cell>
          <cell r="L114">
            <v>0</v>
          </cell>
        </row>
        <row r="116">
          <cell r="K116" t="str">
            <v>Conoce de métodos de planificación</v>
          </cell>
          <cell r="L116" t="str">
            <v>No conoce de métodos de planificación</v>
          </cell>
        </row>
        <row r="117">
          <cell r="K117">
            <v>0.7396431214035688</v>
          </cell>
          <cell r="L117">
            <v>0.2603568785964312</v>
          </cell>
        </row>
        <row r="118">
          <cell r="J118" t="str">
            <v xml:space="preserve">Urbano </v>
          </cell>
          <cell r="K118">
            <v>0.77382779919466471</v>
          </cell>
        </row>
        <row r="119">
          <cell r="J119" t="str">
            <v>Rural</v>
          </cell>
          <cell r="K119">
            <v>0.67629469530217667</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Enemdu"/>
      <sheetName val="Indicadores"/>
      <sheetName val="Encuesta_PAM"/>
      <sheetName val="Rp_PAM"/>
      <sheetName val="Ficha_Enemdu"/>
      <sheetName val="TI_dic2018"/>
      <sheetName val="TI_marzo2019"/>
      <sheetName val="Análisis_ENEMDU"/>
      <sheetName val="Tipos_hogar"/>
      <sheetName val="Caract. PAM"/>
      <sheetName val="Rp_PO"/>
      <sheetName val="Rp_ML"/>
      <sheetName val="Rp_Pb"/>
      <sheetName val="Rp_EdBachiySuper"/>
      <sheetName val="Rp_Ed"/>
      <sheetName val="Rp_TI"/>
      <sheetName val="Ficha_Nac_Def"/>
      <sheetName val="Ficha_INFOMIES"/>
      <sheetName val="Rp_Def.Suicidio"/>
      <sheetName val="Rp_Defun_desnutr"/>
      <sheetName val="Rp_Egreso_Nutrición"/>
      <sheetName val="Rp_Embarazos"/>
      <sheetName val="Rp_Maltrato_agre"/>
      <sheetName val="Rp_Acog"/>
    </sheetNames>
    <sheetDataSet>
      <sheetData sheetId="0"/>
      <sheetData sheetId="1"/>
      <sheetData sheetId="2"/>
      <sheetData sheetId="3"/>
      <sheetData sheetId="4"/>
      <sheetData sheetId="5"/>
      <sheetData sheetId="6"/>
      <sheetData sheetId="7"/>
      <sheetData sheetId="8"/>
      <sheetData sheetId="9">
        <row r="9">
          <cell r="I9">
            <v>2017</v>
          </cell>
          <cell r="J9">
            <v>2018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eo"/>
      <sheetName val="M"/>
      <sheetName val="Def_EmbarazoAdoles"/>
      <sheetName val="Rp_DefDes0a2"/>
      <sheetName val="TI"/>
      <sheetName val="DesempleoJuvenil"/>
      <sheetName val="BrechaEmpleo"/>
      <sheetName val="EmpInadecuadoJuv"/>
      <sheetName val="Pobreza"/>
      <sheetName val="PobrezaEtaria"/>
      <sheetName val="PobrezaExtrema"/>
      <sheetName val="PobrezaExtremaEta"/>
      <sheetName val="EmpleoAdecuado"/>
      <sheetName val="EmpleoAdecuadoEta"/>
      <sheetName val="EmpleoInadecuadoEta"/>
      <sheetName val="EmpleoInadecuado"/>
      <sheetName val="SeguridadSocial"/>
    </sheetNames>
    <sheetDataSet>
      <sheetData sheetId="0" refreshError="1"/>
      <sheetData sheetId="1" refreshError="1"/>
      <sheetData sheetId="2"/>
      <sheetData sheetId="3">
        <row r="7">
          <cell r="K7">
            <v>2016</v>
          </cell>
        </row>
        <row r="8">
          <cell r="J8" t="str">
            <v>Total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Enemdu"/>
      <sheetName val="Indicadores"/>
      <sheetName val="Encuesta_PAM"/>
      <sheetName val="Rp_PAM"/>
      <sheetName val="Ficha_Enemdu"/>
      <sheetName val="TI_dic2018"/>
      <sheetName val="TI_marzo2019"/>
      <sheetName val="Tipos_hogar"/>
      <sheetName val="Caract. PAM"/>
      <sheetName val="Rp_PO"/>
      <sheetName val="Rp_ML"/>
      <sheetName val="Rp_Pb"/>
      <sheetName val="Rp_TI"/>
      <sheetName val="Rp_Ed"/>
      <sheetName val="Ficha_Nac_Def"/>
      <sheetName val="Ficha_INFOMIES"/>
      <sheetName val="Rp_Defun_desnutr"/>
      <sheetName val="Rp_Egreso_Nutrición"/>
      <sheetName val="Rp_Embarazos"/>
      <sheetName val="Rp_Maltrato_agre"/>
      <sheetName val="Rp_Acog"/>
      <sheetName val="Rp_AcogNN"/>
    </sheetNames>
    <sheetDataSet>
      <sheetData sheetId="0">
        <row r="3">
          <cell r="A3" t="str">
            <v>Nacional</v>
          </cell>
          <cell r="B3">
            <v>8147563.7999999998</v>
          </cell>
          <cell r="C3">
            <v>5439733.2999999998</v>
          </cell>
          <cell r="D3">
            <v>2707830.5</v>
          </cell>
          <cell r="E3">
            <v>4663204.3</v>
          </cell>
          <cell r="F3">
            <v>3484359.4</v>
          </cell>
          <cell r="G3">
            <v>661702.82999999996</v>
          </cell>
          <cell r="H3">
            <v>140493.6</v>
          </cell>
          <cell r="I3">
            <v>6730747.2999999998</v>
          </cell>
          <cell r="J3">
            <v>296625.74</v>
          </cell>
          <cell r="K3">
            <v>312737.37</v>
          </cell>
          <cell r="L3">
            <v>239426.76</v>
          </cell>
          <cell r="M3">
            <v>2128509.5</v>
          </cell>
          <cell r="N3">
            <v>3036243</v>
          </cell>
          <cell r="O3">
            <v>2200527.4</v>
          </cell>
          <cell r="P3">
            <v>542857.13</v>
          </cell>
          <cell r="Q3">
            <v>7978869.5999999996</v>
          </cell>
          <cell r="R3">
            <v>5290872.0999999996</v>
          </cell>
          <cell r="S3">
            <v>2687997.5</v>
          </cell>
          <cell r="T3">
            <v>4628190.2</v>
          </cell>
          <cell r="U3">
            <v>3350679.4</v>
          </cell>
          <cell r="V3">
            <v>758858.29</v>
          </cell>
          <cell r="W3">
            <v>86849.172999999995</v>
          </cell>
          <cell r="X3">
            <v>6464251.7000000002</v>
          </cell>
          <cell r="Y3">
            <v>288563.84000000003</v>
          </cell>
          <cell r="Z3">
            <v>375286.09</v>
          </cell>
          <cell r="AA3">
            <v>237856.42</v>
          </cell>
          <cell r="AB3">
            <v>2023579.4</v>
          </cell>
          <cell r="AC3">
            <v>2927305</v>
          </cell>
          <cell r="AD3">
            <v>2200944.4</v>
          </cell>
          <cell r="AE3">
            <v>589184.37</v>
          </cell>
          <cell r="AF3">
            <v>40.102331999999997</v>
          </cell>
          <cell r="AG3">
            <v>48.979306000000001</v>
          </cell>
          <cell r="AH3">
            <v>22.269469999999998</v>
          </cell>
          <cell r="AI3">
            <v>46.968220000000002</v>
          </cell>
          <cell r="AJ3">
            <v>30.913546</v>
          </cell>
          <cell r="AK3">
            <v>16.874303000000001</v>
          </cell>
          <cell r="AL3">
            <v>43.484268999999998</v>
          </cell>
          <cell r="AM3">
            <v>43.040531999999999</v>
          </cell>
          <cell r="AN3">
            <v>38.678514</v>
          </cell>
          <cell r="AO3">
            <v>25.910222000000001</v>
          </cell>
          <cell r="AP3">
            <v>1.6982295000000001</v>
          </cell>
          <cell r="AQ3">
            <v>35.869377999999998</v>
          </cell>
          <cell r="AR3">
            <v>49.037554</v>
          </cell>
          <cell r="AS3">
            <v>41.944983000000001</v>
          </cell>
          <cell r="AT3">
            <v>16.192817000000002</v>
          </cell>
          <cell r="AU3">
            <v>38.923735999999998</v>
          </cell>
          <cell r="AV3">
            <v>47.640413000000002</v>
          </cell>
          <cell r="AW3">
            <v>21.766418999999999</v>
          </cell>
          <cell r="AX3">
            <v>46.097352999999998</v>
          </cell>
          <cell r="AY3">
            <v>29.015039999999999</v>
          </cell>
          <cell r="AZ3">
            <v>17.239094000000001</v>
          </cell>
          <cell r="BA3">
            <v>44.288057000000002</v>
          </cell>
          <cell r="BB3">
            <v>42.542369000000001</v>
          </cell>
          <cell r="BC3">
            <v>35.428116000000003</v>
          </cell>
          <cell r="BD3">
            <v>21.958423</v>
          </cell>
          <cell r="BE3">
            <v>0.59738760000000002</v>
          </cell>
          <cell r="BF3">
            <v>35.299917000000001</v>
          </cell>
          <cell r="BG3">
            <v>47.434823000000002</v>
          </cell>
          <cell r="BH3">
            <v>41.038378000000002</v>
          </cell>
          <cell r="BI3">
            <v>16.656500999999999</v>
          </cell>
          <cell r="BJ3">
            <v>20.479458999999999</v>
          </cell>
          <cell r="BK3">
            <v>19.116489000000001</v>
          </cell>
          <cell r="BL3">
            <v>23.217516</v>
          </cell>
          <cell r="BM3">
            <v>21.520741999999998</v>
          </cell>
          <cell r="BN3">
            <v>19.085885000000001</v>
          </cell>
          <cell r="BO3">
            <v>20.063499</v>
          </cell>
          <cell r="BP3">
            <v>19.044606999999999</v>
          </cell>
          <cell r="BQ3">
            <v>19.795415999999999</v>
          </cell>
          <cell r="BR3">
            <v>24.791160999999999</v>
          </cell>
          <cell r="BS3">
            <v>32.768264000000002</v>
          </cell>
          <cell r="BT3">
            <v>13.654540000000001</v>
          </cell>
          <cell r="BU3">
            <v>23.338488999999999</v>
          </cell>
          <cell r="BV3">
            <v>21.286339000000002</v>
          </cell>
          <cell r="BW3">
            <v>19.458196000000001</v>
          </cell>
          <cell r="BX3">
            <v>11.906355</v>
          </cell>
          <cell r="BY3">
            <v>19.355789000000001</v>
          </cell>
          <cell r="BZ3">
            <v>18.447576999999999</v>
          </cell>
          <cell r="CA3">
            <v>21.143453000000001</v>
          </cell>
          <cell r="CB3">
            <v>20.593434999999999</v>
          </cell>
          <cell r="CC3">
            <v>17.646267999999999</v>
          </cell>
          <cell r="CD3">
            <v>15.154267000000001</v>
          </cell>
          <cell r="CE3">
            <v>20.654176</v>
          </cell>
          <cell r="CF3">
            <v>18.725498000000002</v>
          </cell>
          <cell r="CG3">
            <v>26.094092</v>
          </cell>
          <cell r="CH3">
            <v>33.391688000000002</v>
          </cell>
          <cell r="CI3">
            <v>13.682382</v>
          </cell>
          <cell r="CJ3">
            <v>22.735327999999999</v>
          </cell>
          <cell r="CK3">
            <v>20.109936000000001</v>
          </cell>
          <cell r="CL3">
            <v>18.627600000000001</v>
          </cell>
          <cell r="CM3">
            <v>9.0122990000000005</v>
          </cell>
          <cell r="CN3">
            <v>10.163270000000001</v>
          </cell>
          <cell r="CO3">
            <v>5.0544754000000003</v>
          </cell>
          <cell r="CP3">
            <v>20.426276000000001</v>
          </cell>
          <cell r="CQ3">
            <v>5.4231807999999999</v>
          </cell>
          <cell r="CR3">
            <v>16.507048999999999</v>
          </cell>
          <cell r="CS3">
            <v>30.581029999999998</v>
          </cell>
          <cell r="CT3">
            <v>8.8229275999999999</v>
          </cell>
          <cell r="CU3">
            <v>8.4393159999999998</v>
          </cell>
          <cell r="CV3">
            <v>4.8145730000000002</v>
          </cell>
          <cell r="CW3">
            <v>9.7131585000000005</v>
          </cell>
          <cell r="CX3">
            <v>62.420828999999998</v>
          </cell>
          <cell r="CY3">
            <v>12.018884</v>
          </cell>
          <cell r="CZ3">
            <v>6.1780308000000002</v>
          </cell>
          <cell r="DA3">
            <v>7.4807312000000001</v>
          </cell>
          <cell r="DB3">
            <v>13.003071</v>
          </cell>
          <cell r="DC3">
            <v>10.511892</v>
          </cell>
          <cell r="DD3">
            <v>5.1422165</v>
          </cell>
          <cell r="DE3">
            <v>21.081197</v>
          </cell>
          <cell r="DF3">
            <v>5.3050620000000004</v>
          </cell>
          <cell r="DG3">
            <v>17.703925000000002</v>
          </cell>
          <cell r="DH3">
            <v>31.602637000000001</v>
          </cell>
          <cell r="DI3">
            <v>8.5544010999999998</v>
          </cell>
          <cell r="DJ3">
            <v>8.3775130999999998</v>
          </cell>
          <cell r="DK3">
            <v>5.3692377999999996</v>
          </cell>
          <cell r="DL3">
            <v>8.9857755000000008</v>
          </cell>
          <cell r="DM3">
            <v>67.765165999999994</v>
          </cell>
          <cell r="DN3">
            <v>11.390967</v>
          </cell>
          <cell r="DO3">
            <v>6.6694281000000002</v>
          </cell>
          <cell r="DP3">
            <v>7.7424185000000003</v>
          </cell>
          <cell r="DQ3">
            <v>13.815751000000001</v>
          </cell>
          <cell r="DR3">
            <v>4.4921838999999997</v>
          </cell>
          <cell r="DS3">
            <v>5.7776249000000002</v>
          </cell>
          <cell r="DT3">
            <v>1.9098743</v>
          </cell>
          <cell r="DU3">
            <v>3.4701637999999999</v>
          </cell>
          <cell r="DV3">
            <v>5.8599785000000004</v>
          </cell>
          <cell r="DW3">
            <v>1.2634905999999999</v>
          </cell>
          <cell r="DX3">
            <v>5.4982762000000003</v>
          </cell>
          <cell r="DY3">
            <v>4.7592283999999996</v>
          </cell>
          <cell r="DZ3">
            <v>7.1716860000000002</v>
          </cell>
          <cell r="EA3">
            <v>2.6025852</v>
          </cell>
          <cell r="EB3">
            <v>3.9841280000000001</v>
          </cell>
          <cell r="EC3">
            <v>9.2562128000000001</v>
          </cell>
          <cell r="ED3">
            <v>3.5790017999999999</v>
          </cell>
          <cell r="EE3">
            <v>2.0429892000000001</v>
          </cell>
          <cell r="EF3">
            <v>1.0723597</v>
          </cell>
          <cell r="EG3">
            <v>4.1371361999999996</v>
          </cell>
          <cell r="EH3">
            <v>5.2124231999999999</v>
          </cell>
          <cell r="EI3">
            <v>2.0206143000000001</v>
          </cell>
          <cell r="EJ3">
            <v>3.4479275</v>
          </cell>
          <cell r="EK3">
            <v>5.0891190000000002</v>
          </cell>
          <cell r="EL3">
            <v>1.9820450999999999</v>
          </cell>
          <cell r="EM3">
            <v>3.5899771</v>
          </cell>
          <cell r="EN3">
            <v>4.3790236</v>
          </cell>
          <cell r="EO3">
            <v>6.1610442000000001</v>
          </cell>
          <cell r="EP3">
            <v>2.8279019999999999</v>
          </cell>
          <cell r="EQ3">
            <v>3.3909753999999999</v>
          </cell>
          <cell r="ER3">
            <v>8.8835996000000002</v>
          </cell>
          <cell r="ES3">
            <v>3.2286926</v>
          </cell>
          <cell r="ET3">
            <v>2.0828006999999999</v>
          </cell>
          <cell r="EU3">
            <v>0.32407374</v>
          </cell>
          <cell r="EV3">
            <v>39.521357000000002</v>
          </cell>
          <cell r="EW3">
            <v>41.125010000000003</v>
          </cell>
          <cell r="EX3">
            <v>36.115110000000001</v>
          </cell>
          <cell r="EY3">
            <v>41.718941000000001</v>
          </cell>
          <cell r="EZ3">
            <v>37.379340999999997</v>
          </cell>
          <cell r="FA3">
            <v>21.884688000000001</v>
          </cell>
          <cell r="FB3">
            <v>45.791609999999999</v>
          </cell>
          <cell r="FC3">
            <v>41.396804000000003</v>
          </cell>
          <cell r="FD3">
            <v>31.340116999999999</v>
          </cell>
          <cell r="FE3">
            <v>32.466408000000001</v>
          </cell>
          <cell r="FF3">
            <v>40.676468</v>
          </cell>
          <cell r="FG3">
            <v>26.475192</v>
          </cell>
          <cell r="FH3">
            <v>41.363221000000003</v>
          </cell>
          <cell r="FI3">
            <v>43.731496</v>
          </cell>
          <cell r="FJ3">
            <v>44.721947</v>
          </cell>
          <cell r="FK3">
            <v>37.651918999999999</v>
          </cell>
          <cell r="FL3">
            <v>39.466374999999999</v>
          </cell>
          <cell r="FM3">
            <v>33.766331000000001</v>
          </cell>
          <cell r="FN3">
            <v>40.605161000000003</v>
          </cell>
          <cell r="FO3">
            <v>34.758412</v>
          </cell>
          <cell r="FP3">
            <v>19.951384000000001</v>
          </cell>
          <cell r="FQ3">
            <v>48.749020000000002</v>
          </cell>
          <cell r="FR3">
            <v>39.402990000000003</v>
          </cell>
          <cell r="FS3">
            <v>29.517520999999999</v>
          </cell>
          <cell r="FT3">
            <v>39.957886999999999</v>
          </cell>
          <cell r="FU3">
            <v>39.147070999999997</v>
          </cell>
          <cell r="FV3">
            <v>24.544924000000002</v>
          </cell>
          <cell r="FW3">
            <v>38.483179</v>
          </cell>
          <cell r="FX3">
            <v>42.653874999999999</v>
          </cell>
          <cell r="FY3">
            <v>43.418799999999997</v>
          </cell>
          <cell r="FZ3">
            <v>23.091999000000001</v>
          </cell>
          <cell r="GA3">
            <v>14.641888</v>
          </cell>
          <cell r="GB3">
            <v>40.976993</v>
          </cell>
          <cell r="GC3">
            <v>22.662931</v>
          </cell>
          <cell r="GD3">
            <v>23.510245999999999</v>
          </cell>
          <cell r="GE3">
            <v>56.129178000000003</v>
          </cell>
          <cell r="GF3">
            <v>15.418839</v>
          </cell>
          <cell r="GG3">
            <v>19.062892000000002</v>
          </cell>
          <cell r="GH3">
            <v>26.004729000000001</v>
          </cell>
          <cell r="GI3">
            <v>27.052955000000001</v>
          </cell>
          <cell r="GJ3">
            <v>26.137992000000001</v>
          </cell>
          <cell r="GK3">
            <v>19.167598000000002</v>
          </cell>
          <cell r="GL3">
            <v>20.544632</v>
          </cell>
          <cell r="GM3">
            <v>15.610075999999999</v>
          </cell>
          <cell r="GN3">
            <v>18.532150999999999</v>
          </cell>
          <cell r="GO3">
            <v>24.504228000000001</v>
          </cell>
          <cell r="GP3">
            <v>15.855371</v>
          </cell>
          <cell r="GQ3">
            <v>42.958652000000001</v>
          </cell>
          <cell r="GR3">
            <v>24.029046000000001</v>
          </cell>
          <cell r="GS3">
            <v>24.969508999999999</v>
          </cell>
          <cell r="GT3">
            <v>55.370868000000002</v>
          </cell>
          <cell r="GU3">
            <v>12.576810999999999</v>
          </cell>
          <cell r="GV3">
            <v>19.466588999999999</v>
          </cell>
          <cell r="GW3">
            <v>33.474065000000003</v>
          </cell>
          <cell r="GX3">
            <v>37.410322000000001</v>
          </cell>
          <cell r="GY3">
            <v>31.911109</v>
          </cell>
          <cell r="GZ3">
            <v>18.909673000000002</v>
          </cell>
          <cell r="HA3">
            <v>22.261289000000001</v>
          </cell>
          <cell r="HB3">
            <v>17.269348999999998</v>
          </cell>
          <cell r="HC3">
            <v>20.603629000000002</v>
          </cell>
          <cell r="HD3">
            <v>9.8987426999999997</v>
          </cell>
          <cell r="HE3">
            <v>4.0378712999999999</v>
          </cell>
          <cell r="HF3">
            <v>20.544053999999999</v>
          </cell>
          <cell r="HG3">
            <v>11.467976</v>
          </cell>
          <cell r="HH3">
            <v>8.2292869</v>
          </cell>
          <cell r="HI3">
            <v>37.765676999999997</v>
          </cell>
          <cell r="HJ3">
            <v>3.0025246999999999</v>
          </cell>
          <cell r="HK3">
            <v>6.8367826999999997</v>
          </cell>
          <cell r="HL3">
            <v>5.1374352999999999</v>
          </cell>
          <cell r="HM3">
            <v>11.906559</v>
          </cell>
          <cell r="HN3">
            <v>21.373231000000001</v>
          </cell>
          <cell r="HS3">
            <v>11.027896999999999</v>
          </cell>
          <cell r="HT3">
            <v>3.4757598999999999</v>
          </cell>
          <cell r="HU3">
            <v>24.426869</v>
          </cell>
          <cell r="HV3">
            <v>12.760996</v>
          </cell>
          <cell r="HW3">
            <v>9.1915917</v>
          </cell>
          <cell r="HX3">
            <v>45.684097000000001</v>
          </cell>
          <cell r="HY3">
            <v>7.0227617999999996</v>
          </cell>
          <cell r="HZ3">
            <v>6.8702113999999996</v>
          </cell>
          <cell r="IA3">
            <v>3.9319625</v>
          </cell>
          <cell r="IB3">
            <v>7.8103866000000002</v>
          </cell>
          <cell r="IC3">
            <v>21.104412</v>
          </cell>
          <cell r="IH3">
            <v>6.2409698000000002</v>
          </cell>
          <cell r="II3">
            <v>1.3074857</v>
          </cell>
          <cell r="IJ3">
            <v>14.898638</v>
          </cell>
          <cell r="IK3">
            <v>6.7569765000000004</v>
          </cell>
          <cell r="IM3">
            <v>32.365048999999999</v>
          </cell>
          <cell r="IN3">
            <v>0.65775863999999995</v>
          </cell>
          <cell r="IO3">
            <v>3.4137198999999998</v>
          </cell>
          <cell r="IP3">
            <v>2.3220653000000002</v>
          </cell>
          <cell r="IQ3">
            <v>1.1221094</v>
          </cell>
          <cell r="IX3">
            <v>8.0411137999999998</v>
          </cell>
          <cell r="IY3">
            <v>1.5920890999999999</v>
          </cell>
          <cell r="IZ3">
            <v>19.469698000000001</v>
          </cell>
          <cell r="JA3">
            <v>8.9282775999999995</v>
          </cell>
          <cell r="JB3">
            <v>7.1231486999999998</v>
          </cell>
          <cell r="JC3">
            <v>40.821052999999999</v>
          </cell>
          <cell r="JD3">
            <v>5.3183955000000003</v>
          </cell>
          <cell r="JE3">
            <v>4.2964874000000002</v>
          </cell>
          <cell r="JF3">
            <v>1.0405979999999999</v>
          </cell>
          <cell r="JG3">
            <v>3.3899971</v>
          </cell>
          <cell r="JN3">
            <v>21.373231000000001</v>
          </cell>
          <cell r="JO3">
            <v>12.184068</v>
          </cell>
          <cell r="JP3">
            <v>40.011226999999998</v>
          </cell>
          <cell r="JQ3">
            <v>26.306190999999998</v>
          </cell>
          <cell r="JR3">
            <v>16.158207000000001</v>
          </cell>
          <cell r="JS3">
            <v>59.813693000000001</v>
          </cell>
          <cell r="JT3">
            <v>9.2452875999999993</v>
          </cell>
          <cell r="JU3">
            <v>17.358342</v>
          </cell>
          <cell r="JV3">
            <v>15.160295</v>
          </cell>
          <cell r="JW3">
            <v>37.151255999999997</v>
          </cell>
          <cell r="JY3">
            <v>21.373231000000001</v>
          </cell>
          <cell r="KD3">
            <v>21.104412</v>
          </cell>
          <cell r="KE3">
            <v>9.8191080999999993</v>
          </cell>
          <cell r="KF3">
            <v>41.205247</v>
          </cell>
          <cell r="KG3">
            <v>25.064437000000002</v>
          </cell>
          <cell r="KH3">
            <v>16.558361999999999</v>
          </cell>
          <cell r="KI3">
            <v>60.945430000000002</v>
          </cell>
          <cell r="KJ3">
            <v>11.343479</v>
          </cell>
          <cell r="KK3">
            <v>15.638876</v>
          </cell>
          <cell r="KL3">
            <v>13.103503</v>
          </cell>
          <cell r="KM3">
            <v>24.493901000000001</v>
          </cell>
          <cell r="KO3">
            <v>21.104412</v>
          </cell>
          <cell r="KT3">
            <v>263</v>
          </cell>
          <cell r="KU3">
            <v>169</v>
          </cell>
          <cell r="KV3">
            <v>94</v>
          </cell>
          <cell r="KW3">
            <v>44</v>
          </cell>
          <cell r="KX3">
            <v>219</v>
          </cell>
          <cell r="KY3">
            <v>40</v>
          </cell>
          <cell r="KZ3">
            <v>0</v>
          </cell>
          <cell r="LA3">
            <v>1</v>
          </cell>
          <cell r="LB3">
            <v>0</v>
          </cell>
          <cell r="LC3">
            <v>215</v>
          </cell>
          <cell r="LD3">
            <v>3</v>
          </cell>
          <cell r="LE3">
            <v>1</v>
          </cell>
          <cell r="LF3">
            <v>3</v>
          </cell>
          <cell r="LG3">
            <v>9</v>
          </cell>
          <cell r="LH3">
            <v>104</v>
          </cell>
          <cell r="LI3">
            <v>85</v>
          </cell>
          <cell r="LJ3">
            <v>42</v>
          </cell>
          <cell r="LK3">
            <v>10</v>
          </cell>
          <cell r="LL3">
            <v>9</v>
          </cell>
          <cell r="LM3">
            <v>4</v>
          </cell>
          <cell r="LN3">
            <v>291</v>
          </cell>
          <cell r="LO3">
            <v>207</v>
          </cell>
          <cell r="LP3">
            <v>84</v>
          </cell>
          <cell r="LQ3">
            <v>36</v>
          </cell>
          <cell r="LR3">
            <v>255</v>
          </cell>
          <cell r="LS3">
            <v>43</v>
          </cell>
          <cell r="LT3">
            <v>2</v>
          </cell>
          <cell r="LU3">
            <v>0</v>
          </cell>
          <cell r="LV3">
            <v>0</v>
          </cell>
          <cell r="LW3">
            <v>239</v>
          </cell>
          <cell r="LX3">
            <v>0</v>
          </cell>
          <cell r="LY3">
            <v>3</v>
          </cell>
          <cell r="LZ3">
            <v>4</v>
          </cell>
          <cell r="MA3">
            <v>8</v>
          </cell>
          <cell r="MB3">
            <v>103</v>
          </cell>
          <cell r="MC3">
            <v>114</v>
          </cell>
          <cell r="MD3">
            <v>51</v>
          </cell>
          <cell r="ME3">
            <v>9</v>
          </cell>
          <cell r="MF3">
            <v>3</v>
          </cell>
          <cell r="MG3">
            <v>3</v>
          </cell>
          <cell r="MH3">
            <v>123</v>
          </cell>
          <cell r="MI3">
            <v>85</v>
          </cell>
          <cell r="MJ3">
            <v>38</v>
          </cell>
          <cell r="MK3">
            <v>34</v>
          </cell>
          <cell r="ML3">
            <v>89</v>
          </cell>
          <cell r="MM3">
            <v>26</v>
          </cell>
          <cell r="MN3">
            <v>1</v>
          </cell>
          <cell r="MO3">
            <v>0</v>
          </cell>
          <cell r="MP3">
            <v>92</v>
          </cell>
          <cell r="MQ3">
            <v>2</v>
          </cell>
          <cell r="MR3">
            <v>0</v>
          </cell>
          <cell r="MS3">
            <v>2</v>
          </cell>
          <cell r="MT3">
            <v>127</v>
          </cell>
          <cell r="MU3">
            <v>94</v>
          </cell>
          <cell r="MV3">
            <v>33</v>
          </cell>
          <cell r="MW3">
            <v>32</v>
          </cell>
          <cell r="MX3">
            <v>95</v>
          </cell>
          <cell r="MY3">
            <v>22</v>
          </cell>
          <cell r="MZ3">
            <v>1</v>
          </cell>
          <cell r="NA3">
            <v>0</v>
          </cell>
          <cell r="NB3">
            <v>102</v>
          </cell>
          <cell r="NC3">
            <v>0</v>
          </cell>
          <cell r="ND3">
            <v>2</v>
          </cell>
          <cell r="NE3">
            <v>0</v>
          </cell>
          <cell r="NF3">
            <v>941</v>
          </cell>
          <cell r="NG3">
            <v>785</v>
          </cell>
          <cell r="NH3">
            <v>156</v>
          </cell>
          <cell r="NI3">
            <v>765</v>
          </cell>
          <cell r="NJ3">
            <v>176</v>
          </cell>
          <cell r="NK3">
            <v>26</v>
          </cell>
          <cell r="NL3">
            <v>66</v>
          </cell>
          <cell r="NM3">
            <v>7</v>
          </cell>
          <cell r="NN3">
            <v>18</v>
          </cell>
          <cell r="NO3">
            <v>784</v>
          </cell>
          <cell r="NP3">
            <v>12</v>
          </cell>
          <cell r="NQ3">
            <v>0</v>
          </cell>
          <cell r="NR3">
            <v>28</v>
          </cell>
          <cell r="NS3">
            <v>4</v>
          </cell>
          <cell r="NT3">
            <v>24</v>
          </cell>
          <cell r="NU3">
            <v>34</v>
          </cell>
          <cell r="NV3">
            <v>324</v>
          </cell>
          <cell r="NW3">
            <v>347</v>
          </cell>
          <cell r="NX3">
            <v>155</v>
          </cell>
          <cell r="NY3">
            <v>57</v>
          </cell>
          <cell r="NZ3">
            <v>935</v>
          </cell>
          <cell r="OA3">
            <v>748</v>
          </cell>
          <cell r="OB3">
            <v>187</v>
          </cell>
          <cell r="OC3">
            <v>760</v>
          </cell>
          <cell r="OD3">
            <v>175</v>
          </cell>
          <cell r="OE3">
            <v>27</v>
          </cell>
          <cell r="OF3">
            <v>63</v>
          </cell>
          <cell r="OG3">
            <v>4</v>
          </cell>
          <cell r="OH3">
            <v>16</v>
          </cell>
          <cell r="OI3">
            <v>795</v>
          </cell>
          <cell r="OJ3">
            <v>6</v>
          </cell>
          <cell r="OK3">
            <v>1</v>
          </cell>
          <cell r="OL3">
            <v>23</v>
          </cell>
          <cell r="OM3">
            <v>2</v>
          </cell>
          <cell r="ON3">
            <v>16</v>
          </cell>
          <cell r="OO3">
            <v>29</v>
          </cell>
          <cell r="OP3">
            <v>316</v>
          </cell>
          <cell r="OQ3">
            <v>356</v>
          </cell>
          <cell r="OR3">
            <v>163</v>
          </cell>
          <cell r="OS3">
            <v>53</v>
          </cell>
          <cell r="OT3">
            <v>26</v>
          </cell>
          <cell r="OU3">
            <v>19</v>
          </cell>
          <cell r="OV3">
            <v>7</v>
          </cell>
          <cell r="OW3">
            <v>14</v>
          </cell>
          <cell r="OX3">
            <v>12</v>
          </cell>
          <cell r="OY3">
            <v>2</v>
          </cell>
          <cell r="OZ3">
            <v>1</v>
          </cell>
          <cell r="PA3">
            <v>20</v>
          </cell>
          <cell r="PB3">
            <v>3</v>
          </cell>
          <cell r="PC3">
            <v>0</v>
          </cell>
          <cell r="PD3">
            <v>0</v>
          </cell>
          <cell r="PE3">
            <v>0</v>
          </cell>
          <cell r="PF3">
            <v>18</v>
          </cell>
          <cell r="PG3">
            <v>13</v>
          </cell>
          <cell r="PH3">
            <v>5</v>
          </cell>
          <cell r="PI3">
            <v>12</v>
          </cell>
          <cell r="PJ3">
            <v>6</v>
          </cell>
          <cell r="PK3">
            <v>0</v>
          </cell>
          <cell r="PL3">
            <v>0</v>
          </cell>
          <cell r="PM3">
            <v>16</v>
          </cell>
          <cell r="PN3">
            <v>1</v>
          </cell>
          <cell r="PO3">
            <v>0</v>
          </cell>
          <cell r="PP3">
            <v>0</v>
          </cell>
          <cell r="PQ3">
            <v>1</v>
          </cell>
          <cell r="PR3">
            <v>95.267542335833184</v>
          </cell>
          <cell r="PS3">
            <v>99.368072385424654</v>
          </cell>
          <cell r="PT3">
            <v>87.139295801153992</v>
          </cell>
          <cell r="PU3">
            <v>93.388559320811055</v>
          </cell>
          <cell r="PV3">
            <v>97.254445977914557</v>
          </cell>
          <cell r="PW3">
            <v>92.739934054465607</v>
          </cell>
          <cell r="PX3">
            <v>91.55057286832789</v>
          </cell>
          <cell r="PY3">
            <v>69.178333905524823</v>
          </cell>
          <cell r="PZ3">
            <v>75.367869167074574</v>
          </cell>
          <cell r="QA3">
            <v>96.408232100557484</v>
          </cell>
          <cell r="QB3">
            <v>137.30760808801315</v>
          </cell>
          <cell r="QC3">
            <v>35.317036154755868</v>
          </cell>
          <cell r="QD3">
            <v>71.515252983737199</v>
          </cell>
          <cell r="QE3">
            <v>0</v>
          </cell>
          <cell r="QF3">
            <v>74.966425837664318</v>
          </cell>
          <cell r="QG3">
            <v>0</v>
          </cell>
          <cell r="QH3">
            <v>0</v>
          </cell>
          <cell r="QI3">
            <v>0</v>
          </cell>
          <cell r="QJ3">
            <v>0</v>
          </cell>
          <cell r="QK3">
            <v>94.865925058563434</v>
          </cell>
          <cell r="QL3">
            <v>100.56725540561189</v>
          </cell>
          <cell r="QM3">
            <v>84.245069243016559</v>
          </cell>
          <cell r="QN3">
            <v>94.654931299506444</v>
          </cell>
          <cell r="QO3">
            <v>95.092118174795004</v>
          </cell>
          <cell r="QP3">
            <v>84.276639956572211</v>
          </cell>
          <cell r="QQ3">
            <v>92.660613039719962</v>
          </cell>
          <cell r="QR3">
            <v>89.273738692069941</v>
          </cell>
          <cell r="QS3">
            <v>77.544805309073851</v>
          </cell>
          <cell r="QT3">
            <v>97.272535323748841</v>
          </cell>
          <cell r="QU3">
            <v>95.782337818530721</v>
          </cell>
          <cell r="QV3">
            <v>135.41525738778631</v>
          </cell>
          <cell r="QW3">
            <v>71.020762783820672</v>
          </cell>
          <cell r="QX3">
            <v>0</v>
          </cell>
          <cell r="QY3">
            <v>73.936699448448977</v>
          </cell>
          <cell r="QZ3">
            <v>0</v>
          </cell>
          <cell r="RA3">
            <v>0</v>
          </cell>
          <cell r="RB3">
            <v>0</v>
          </cell>
          <cell r="RC3">
            <v>0</v>
          </cell>
          <cell r="RD3">
            <v>71.515252983737199</v>
          </cell>
          <cell r="RE3">
            <v>75.373505993611033</v>
          </cell>
          <cell r="RF3">
            <v>63.867258388369862</v>
          </cell>
          <cell r="RG3">
            <v>69.788383572375821</v>
          </cell>
          <cell r="RH3">
            <v>73.34130627714211</v>
          </cell>
          <cell r="RI3">
            <v>59.652801878399451</v>
          </cell>
          <cell r="RJ3">
            <v>57.776656508488301</v>
          </cell>
          <cell r="RK3">
            <v>52.875329783847505</v>
          </cell>
          <cell r="RL3">
            <v>57.268583857011194</v>
          </cell>
          <cell r="RM3">
            <v>74.315196741942231</v>
          </cell>
          <cell r="RN3">
            <v>66.567721350784851</v>
          </cell>
          <cell r="RO3">
            <v>35.317036154755868</v>
          </cell>
          <cell r="RP3">
            <v>71.515252983737199</v>
          </cell>
          <cell r="RQ3">
            <v>0</v>
          </cell>
          <cell r="RR3">
            <v>71.515252983737199</v>
          </cell>
          <cell r="RS3">
            <v>0</v>
          </cell>
          <cell r="RT3">
            <v>0</v>
          </cell>
          <cell r="RU3">
            <v>0</v>
          </cell>
          <cell r="RV3">
            <v>0</v>
          </cell>
          <cell r="RW3">
            <v>71.020762783820672</v>
          </cell>
          <cell r="RX3">
            <v>75.977818668427773</v>
          </cell>
          <cell r="RY3">
            <v>61.786395957965787</v>
          </cell>
          <cell r="RZ3">
            <v>69.814235710597785</v>
          </cell>
          <cell r="SA3">
            <v>72.314204446405455</v>
          </cell>
          <cell r="SB3">
            <v>58.49542642085207</v>
          </cell>
          <cell r="SC3">
            <v>64.53137851116189</v>
          </cell>
          <cell r="SD3">
            <v>52.420310812744866</v>
          </cell>
          <cell r="SE3">
            <v>61.172474135165487</v>
          </cell>
          <cell r="SF3">
            <v>73.735146872662426</v>
          </cell>
          <cell r="SG3">
            <v>68.751130089171582</v>
          </cell>
          <cell r="SH3">
            <v>84.455251097555788</v>
          </cell>
          <cell r="SI3">
            <v>71.020762783820672</v>
          </cell>
          <cell r="SJ3">
            <v>0</v>
          </cell>
          <cell r="SK3">
            <v>71.020762783820672</v>
          </cell>
          <cell r="SL3">
            <v>0</v>
          </cell>
          <cell r="SM3">
            <v>0</v>
          </cell>
          <cell r="SN3">
            <v>0</v>
          </cell>
          <cell r="SO3">
            <v>0</v>
          </cell>
          <cell r="SP3">
            <v>95.117744180041498</v>
          </cell>
          <cell r="SQ3">
            <v>99.090942577639069</v>
          </cell>
          <cell r="SR3">
            <v>87.241899907157176</v>
          </cell>
          <cell r="SS3">
            <v>92.83777154164423</v>
          </cell>
          <cell r="ST3">
            <v>97.528668548628033</v>
          </cell>
          <cell r="SU3">
            <v>93.340366640328355</v>
          </cell>
          <cell r="SV3">
            <v>90.941186403179856</v>
          </cell>
          <cell r="SW3">
            <v>69.408611317044873</v>
          </cell>
          <cell r="SX3">
            <v>75.112892650086565</v>
          </cell>
          <cell r="SY3">
            <v>96.167257090471296</v>
          </cell>
          <cell r="SZ3">
            <v>139.43242287900694</v>
          </cell>
          <cell r="TA3">
            <v>35.317036154755868</v>
          </cell>
          <cell r="TB3">
            <v>71.336439541185371</v>
          </cell>
          <cell r="TC3">
            <v>0</v>
          </cell>
          <cell r="TD3">
            <v>74.798920932102618</v>
          </cell>
          <cell r="TE3">
            <v>0</v>
          </cell>
          <cell r="TF3">
            <v>0</v>
          </cell>
          <cell r="TG3">
            <v>0</v>
          </cell>
          <cell r="TH3">
            <v>0</v>
          </cell>
          <cell r="TI3">
            <v>94.780817202838691</v>
          </cell>
          <cell r="TJ3">
            <v>100.39364001213318</v>
          </cell>
          <cell r="TK3">
            <v>84.324839712148133</v>
          </cell>
          <cell r="TL3">
            <v>94.459335744196096</v>
          </cell>
          <cell r="TM3">
            <v>95.125457220941556</v>
          </cell>
          <cell r="TN3">
            <v>84.551629388349923</v>
          </cell>
          <cell r="TO3">
            <v>68.159352220775844</v>
          </cell>
          <cell r="TP3">
            <v>89.273738692069941</v>
          </cell>
          <cell r="TQ3">
            <v>76.001599420381666</v>
          </cell>
          <cell r="TR3">
            <v>97.243138836949456</v>
          </cell>
          <cell r="TS3">
            <v>94.963803946047079</v>
          </cell>
          <cell r="TT3">
            <v>135.41525738778631</v>
          </cell>
          <cell r="TU3">
            <v>70.800535131700883</v>
          </cell>
          <cell r="TV3">
            <v>0</v>
          </cell>
          <cell r="TW3">
            <v>73.797449938127144</v>
          </cell>
          <cell r="TX3">
            <v>0</v>
          </cell>
          <cell r="TY3">
            <v>0</v>
          </cell>
          <cell r="TZ3">
            <v>0</v>
          </cell>
          <cell r="UA3">
            <v>0</v>
          </cell>
          <cell r="UB3">
            <v>71.336439541185371</v>
          </cell>
          <cell r="UC3">
            <v>75.087541838181949</v>
          </cell>
          <cell r="UD3">
            <v>63.900843684541897</v>
          </cell>
          <cell r="UE3">
            <v>69.381033815965111</v>
          </cell>
          <cell r="UF3">
            <v>73.404155282160957</v>
          </cell>
          <cell r="UG3">
            <v>59.872519543769222</v>
          </cell>
          <cell r="UH3">
            <v>58.053848175180001</v>
          </cell>
          <cell r="UI3">
            <v>52.875329783847505</v>
          </cell>
          <cell r="UJ3">
            <v>57.058013977476904</v>
          </cell>
          <cell r="UK3">
            <v>74.070779784647854</v>
          </cell>
          <cell r="UL3">
            <v>66.567721350784851</v>
          </cell>
          <cell r="UM3">
            <v>35.317036154755868</v>
          </cell>
          <cell r="UN3">
            <v>71.336439541185371</v>
          </cell>
          <cell r="UO3">
            <v>0</v>
          </cell>
          <cell r="UP3">
            <v>71.336439541185371</v>
          </cell>
          <cell r="UQ3">
            <v>0</v>
          </cell>
          <cell r="UR3">
            <v>0</v>
          </cell>
          <cell r="US3">
            <v>0</v>
          </cell>
          <cell r="UT3">
            <v>0</v>
          </cell>
          <cell r="UU3">
            <v>70.800535131700883</v>
          </cell>
          <cell r="UV3">
            <v>75.648132687384788</v>
          </cell>
          <cell r="UW3">
            <v>61.770075299220892</v>
          </cell>
          <cell r="UX3">
            <v>69.591107606688666</v>
          </cell>
          <cell r="UY3">
            <v>72.097086185917149</v>
          </cell>
          <cell r="UZ3">
            <v>58.461172106816527</v>
          </cell>
          <cell r="VA3">
            <v>61.130205237027091</v>
          </cell>
          <cell r="VB3">
            <v>52.420310812744866</v>
          </cell>
          <cell r="VC3">
            <v>59.971232179981705</v>
          </cell>
          <cell r="VD3">
            <v>73.554985153491671</v>
          </cell>
          <cell r="VE3">
            <v>67.932596216687941</v>
          </cell>
          <cell r="VF3">
            <v>84.455251097555788</v>
          </cell>
          <cell r="VG3">
            <v>70.800535131700883</v>
          </cell>
          <cell r="VH3">
            <v>0</v>
          </cell>
          <cell r="VI3">
            <v>70.800535131700883</v>
          </cell>
          <cell r="VJ3">
            <v>0</v>
          </cell>
          <cell r="VK3">
            <v>0</v>
          </cell>
          <cell r="VL3">
            <v>0</v>
          </cell>
          <cell r="VM3">
            <v>0</v>
          </cell>
          <cell r="VN3">
            <v>72.249440303631388</v>
          </cell>
          <cell r="VO3">
            <v>76.171648991862781</v>
          </cell>
          <cell r="VP3">
            <v>64.474670019585801</v>
          </cell>
          <cell r="VQ3">
            <v>69.962250815718576</v>
          </cell>
          <cell r="VR3">
            <v>74.66799602623891</v>
          </cell>
          <cell r="VS3">
            <v>60.451653242328732</v>
          </cell>
          <cell r="VT3">
            <v>58.690380028670994</v>
          </cell>
          <cell r="VU3">
            <v>52.875329783847505</v>
          </cell>
          <cell r="VV3">
            <v>58.315987920276257</v>
          </cell>
          <cell r="VW3">
            <v>75.04449455500253</v>
          </cell>
          <cell r="VX3">
            <v>66.567721350784851</v>
          </cell>
          <cell r="VY3">
            <v>35.317036154755868</v>
          </cell>
          <cell r="VZ3">
            <v>71.876729645482911</v>
          </cell>
          <cell r="WA3">
            <v>76.950815136353853</v>
          </cell>
          <cell r="WB3">
            <v>62.424351496196529</v>
          </cell>
          <cell r="WC3">
            <v>70.610526723078721</v>
          </cell>
          <cell r="WD3">
            <v>73.234146026326371</v>
          </cell>
          <cell r="WE3">
            <v>58.811928567314922</v>
          </cell>
          <cell r="WF3">
            <v>65.381009966022802</v>
          </cell>
          <cell r="WG3">
            <v>53.067143787704872</v>
          </cell>
          <cell r="WH3">
            <v>61.929804200696935</v>
          </cell>
          <cell r="WI3">
            <v>74.680551187550364</v>
          </cell>
          <cell r="WJ3">
            <v>68.669329948192569</v>
          </cell>
          <cell r="WK3">
            <v>84.455251097555788</v>
          </cell>
          <cell r="WL3">
            <v>22.538570959094589</v>
          </cell>
          <cell r="WM3">
            <v>22.184697961703005</v>
          </cell>
          <cell r="WN3">
            <v>23.20242544878009</v>
          </cell>
          <cell r="WO3">
            <v>22.297506766264931</v>
          </cell>
          <cell r="WP3">
            <v>22.791291951371086</v>
          </cell>
          <cell r="WQ3">
            <v>87.468630169458692</v>
          </cell>
          <cell r="WR3">
            <v>12.531369830541305</v>
          </cell>
          <cell r="WS3">
            <v>22.538570959094589</v>
          </cell>
          <cell r="WT3">
            <v>18.816660346021095</v>
          </cell>
          <cell r="WU3">
            <v>27.084180442949631</v>
          </cell>
          <cell r="WV3">
            <v>7.7779786017458594</v>
          </cell>
          <cell r="WW3">
            <v>19.754782914757978</v>
          </cell>
          <cell r="WX3">
            <v>27.486966004581802</v>
          </cell>
          <cell r="WY3">
            <v>29.279465918883822</v>
          </cell>
          <cell r="WZ3">
            <v>25.234504111909338</v>
          </cell>
          <cell r="XA3">
            <v>23.308366879522406</v>
          </cell>
          <cell r="XB3">
            <v>22.893508707948154</v>
          </cell>
          <cell r="XC3">
            <v>24.064271218202826</v>
          </cell>
          <cell r="XD3">
            <v>22.873537509342547</v>
          </cell>
          <cell r="XE3">
            <v>23.782952998949273</v>
          </cell>
          <cell r="XF3">
            <v>90.853088542357867</v>
          </cell>
          <cell r="XG3">
            <v>9.1469114576421422</v>
          </cell>
          <cell r="XH3">
            <v>23.308366879522406</v>
          </cell>
          <cell r="XI3">
            <v>19.344306778830731</v>
          </cell>
          <cell r="XJ3">
            <v>28.302221521252758</v>
          </cell>
          <cell r="XK3">
            <v>8.1561849226424439</v>
          </cell>
          <cell r="XL3">
            <v>19.554785541116175</v>
          </cell>
          <cell r="XM3">
            <v>30.53640399760577</v>
          </cell>
          <cell r="XN3">
            <v>27.825361705100537</v>
          </cell>
          <cell r="XO3">
            <v>28.739644590824803</v>
          </cell>
          <cell r="XP3">
            <v>62.98654030385724</v>
          </cell>
          <cell r="XQ3">
            <v>70.406679141100184</v>
          </cell>
          <cell r="XR3">
            <v>45.556204323601321</v>
          </cell>
          <cell r="XS3">
            <v>62.633644220124907</v>
          </cell>
          <cell r="XT3">
            <v>63.324488008657418</v>
          </cell>
          <cell r="XU3">
            <v>42.150274899629551</v>
          </cell>
          <cell r="XV3">
            <v>50.872484264869001</v>
          </cell>
          <cell r="XW3">
            <v>53.450322397268557</v>
          </cell>
          <cell r="XX3">
            <v>46.51690785089356</v>
          </cell>
          <cell r="XY3">
            <v>66.351851022686077</v>
          </cell>
          <cell r="XZ3">
            <v>61.762282697703952</v>
          </cell>
          <cell r="YA3">
            <v>0</v>
          </cell>
          <cell r="YB3">
            <v>65.120599843109133</v>
          </cell>
          <cell r="YC3">
            <v>72.694755144182153</v>
          </cell>
          <cell r="YD3">
            <v>46.481140422670883</v>
          </cell>
          <cell r="YE3">
            <v>64.085279541042397</v>
          </cell>
          <cell r="YF3">
            <v>66.122587445776944</v>
          </cell>
          <cell r="YG3">
            <v>46.356596850353846</v>
          </cell>
          <cell r="YH3">
            <v>56.901459238446648</v>
          </cell>
          <cell r="YI3">
            <v>61.331215218881276</v>
          </cell>
          <cell r="YJ3">
            <v>44.994325281670747</v>
          </cell>
          <cell r="YK3">
            <v>68.586661994371482</v>
          </cell>
          <cell r="YL3">
            <v>59.196916115645791</v>
          </cell>
          <cell r="YM3">
            <v>52.274272163136715</v>
          </cell>
          <cell r="YN3">
            <v>67.813550512833061</v>
          </cell>
          <cell r="YO3">
            <v>74.361956938707991</v>
          </cell>
          <cell r="YP3">
            <v>50.287407008969474</v>
          </cell>
          <cell r="YQ3">
            <v>65.97112263095029</v>
          </cell>
          <cell r="YR3">
            <v>69.70470303559793</v>
          </cell>
          <cell r="YS3">
            <v>42.228351690631889</v>
          </cell>
          <cell r="YT3">
            <v>65.422013569471375</v>
          </cell>
          <cell r="YU3">
            <v>44.93571062241044</v>
          </cell>
          <cell r="YV3">
            <v>43.109068413551263</v>
          </cell>
          <cell r="YW3">
            <v>71.429774454030735</v>
          </cell>
          <cell r="YX3">
            <v>62.687181306120721</v>
          </cell>
          <cell r="YY3">
            <v>19.107862448564802</v>
          </cell>
          <cell r="YZ3">
            <v>15.848839196957648</v>
          </cell>
          <cell r="ZA3">
            <v>22.61913969662837</v>
          </cell>
          <cell r="ZB3">
            <v>3.189537938696855</v>
          </cell>
          <cell r="ZC3">
            <v>17.811261842039254</v>
          </cell>
          <cell r="ZD3">
            <v>14.063378438165023</v>
          </cell>
          <cell r="ZE3">
            <v>0.49806759836641989</v>
          </cell>
          <cell r="ZF3">
            <v>14.031923574878014</v>
          </cell>
          <cell r="ZG3">
            <v>4.9655110943429088</v>
          </cell>
          <cell r="ZH3">
            <v>3.1574030810073705</v>
          </cell>
          <cell r="ZI3">
            <v>17.601148510226128</v>
          </cell>
          <cell r="ZJ3">
            <v>36.144187478729691</v>
          </cell>
          <cell r="ZK3">
            <v>11.535686033303829</v>
          </cell>
          <cell r="ZL3">
            <v>15.386546111229007</v>
          </cell>
          <cell r="ZM3">
            <v>22.512750473786081</v>
          </cell>
          <cell r="ZN3">
            <v>3.0888674439478185</v>
          </cell>
          <cell r="ZO3">
            <v>16.863993283624342</v>
          </cell>
          <cell r="ZP3">
            <v>14.116108110937869</v>
          </cell>
          <cell r="ZQ3">
            <v>1.9528571327524502</v>
          </cell>
          <cell r="ZR3">
            <v>10.226880624849478</v>
          </cell>
          <cell r="ZS3">
            <v>16.084264451971666</v>
          </cell>
          <cell r="ZT3">
            <v>1.4496159727059392</v>
          </cell>
          <cell r="ZU3">
            <v>17.537670871904474</v>
          </cell>
          <cell r="ZV3">
            <v>30.067606163854666</v>
          </cell>
          <cell r="ZW3">
            <v>12.622523020035242</v>
          </cell>
          <cell r="ZX3">
            <v>15.019544405148208</v>
          </cell>
          <cell r="ZY3">
            <v>22.021774446431337</v>
          </cell>
          <cell r="ZZ3">
            <v>2.606816696090084</v>
          </cell>
          <cell r="AAA3">
            <v>16.342657007183909</v>
          </cell>
          <cell r="AAB3">
            <v>13.812120065789513</v>
          </cell>
          <cell r="AAC3">
            <v>1.3636417310301898</v>
          </cell>
          <cell r="AAD3">
            <v>10.434504909688075</v>
          </cell>
          <cell r="AAE3">
            <v>1.2914070374392561</v>
          </cell>
          <cell r="AAF3">
            <v>1.7234526791568763</v>
          </cell>
          <cell r="AAG3">
            <v>17.200426204726302</v>
          </cell>
          <cell r="AAH3">
            <v>40.376502037965444</v>
          </cell>
          <cell r="AAI3">
            <v>0</v>
          </cell>
          <cell r="AAJ3">
            <v>12.248908064319485</v>
          </cell>
          <cell r="AAK3">
            <v>15.413796617164113</v>
          </cell>
          <cell r="AAL3">
            <v>4.9358392182260715</v>
          </cell>
          <cell r="AAM3">
            <v>11.20468608014993</v>
          </cell>
          <cell r="AAN3">
            <v>13.209837571457275</v>
          </cell>
          <cell r="AAO3">
            <v>3.60280284046536</v>
          </cell>
          <cell r="AAP3">
            <v>7.3872525841791976</v>
          </cell>
          <cell r="AAQ3">
            <v>5.8736835239339138</v>
          </cell>
          <cell r="AAR3">
            <v>4.0256296737833237</v>
          </cell>
          <cell r="AAS3">
            <v>13.56023939050629</v>
          </cell>
          <cell r="AAT3">
            <v>16.096973457899054</v>
          </cell>
          <cell r="AAU3">
            <v>5.9078614637872384</v>
          </cell>
          <cell r="AAV3">
            <v>12.422652936761835</v>
          </cell>
          <cell r="AAW3">
            <v>15.808434210571342</v>
          </cell>
          <cell r="AAX3">
            <v>4.4230448585815534</v>
          </cell>
          <cell r="AAY3">
            <v>10.887231372528984</v>
          </cell>
          <cell r="AAZ3">
            <v>13.830324107467851</v>
          </cell>
          <cell r="ABA3">
            <v>3.5782302916393629</v>
          </cell>
          <cell r="ABB3">
            <v>10.899994905051811</v>
          </cell>
          <cell r="ABC3">
            <v>5.6701096497295103</v>
          </cell>
          <cell r="ABD3">
            <v>3.9387089417958441</v>
          </cell>
          <cell r="ABE3">
            <v>13.807497452445993</v>
          </cell>
          <cell r="ABF3">
            <v>17.876796497751414</v>
          </cell>
          <cell r="ABG3">
            <v>8.2721504548410039</v>
          </cell>
          <cell r="ABH3">
            <v>13.288266939389937</v>
          </cell>
          <cell r="ABI3">
            <v>17.228942815381043</v>
          </cell>
          <cell r="ABJ3">
            <v>4.0610177608924127</v>
          </cell>
          <cell r="ABK3">
            <v>12.726448770453977</v>
          </cell>
          <cell r="ABL3">
            <v>13.797648714502712</v>
          </cell>
          <cell r="ABM3">
            <v>3.6784281032397774</v>
          </cell>
          <cell r="ABN3">
            <v>8.7876258320911003</v>
          </cell>
          <cell r="ABO3">
            <v>6.6284511009322493</v>
          </cell>
          <cell r="ABP3">
            <v>3.615149436887072</v>
          </cell>
          <cell r="ABQ3">
            <v>14.843389800590961</v>
          </cell>
          <cell r="ABR3">
            <v>19.081715995030159</v>
          </cell>
          <cell r="ABS3">
            <v>29.504352372106403</v>
          </cell>
          <cell r="ABT3">
            <v>30.385195534183048</v>
          </cell>
          <cell r="ABU3">
            <v>37.578966794563421</v>
          </cell>
          <cell r="ABV3">
            <v>13.176306542752455</v>
          </cell>
          <cell r="ABW3">
            <v>28.784991805903203</v>
          </cell>
          <cell r="ABX3">
            <v>31.996542597044662</v>
          </cell>
          <cell r="ABY3">
            <v>13.203007108914996</v>
          </cell>
          <cell r="ABZ3">
            <v>18.155496351317328</v>
          </cell>
          <cell r="ACA3">
            <v>11.551381339309341</v>
          </cell>
          <cell r="ACB3">
            <v>16.402304435590437</v>
          </cell>
          <cell r="ACC3">
            <v>33.386909216986936</v>
          </cell>
          <cell r="ACD3">
            <v>34.844728408258014</v>
          </cell>
          <cell r="ACE3">
            <v>0</v>
          </cell>
          <cell r="ACF3">
            <v>30.001596361719024</v>
          </cell>
          <cell r="ACG3">
            <v>36.495663950067595</v>
          </cell>
          <cell r="ACH3">
            <v>14.596049132332912</v>
          </cell>
          <cell r="ACI3">
            <v>28.472788319982879</v>
          </cell>
          <cell r="ACJ3">
            <v>31.509814916394696</v>
          </cell>
          <cell r="ACK3">
            <v>12.154561402492703</v>
          </cell>
          <cell r="ACL3">
            <v>25.621493833092941</v>
          </cell>
          <cell r="ACM3">
            <v>27.418860264844703</v>
          </cell>
          <cell r="ACN3">
            <v>11.955520115630151</v>
          </cell>
          <cell r="ACO3">
            <v>33.240463380794708</v>
          </cell>
          <cell r="ACP3">
            <v>23.197554931240482</v>
          </cell>
          <cell r="ACQ3">
            <v>11.214944447119535</v>
          </cell>
          <cell r="ACR3">
            <v>22.744645737127207</v>
          </cell>
          <cell r="ACS3">
            <v>28.264567061625161</v>
          </cell>
          <cell r="ACT3">
            <v>9.5399287845762455</v>
          </cell>
          <cell r="ACU3">
            <v>21.162162546113798</v>
          </cell>
          <cell r="ACV3">
            <v>24.338148862262528</v>
          </cell>
          <cell r="ACW3">
            <v>9.4653904364304928</v>
          </cell>
          <cell r="ACX3">
            <v>13.203355388914485</v>
          </cell>
          <cell r="ACY3">
            <v>8.7531175990209249</v>
          </cell>
          <cell r="ACZ3">
            <v>11.975697135798466</v>
          </cell>
          <cell r="ADA3">
            <v>25.038967056862766</v>
          </cell>
          <cell r="ADB3">
            <v>27.238925984638069</v>
          </cell>
          <cell r="ADC3">
            <v>0</v>
          </cell>
          <cell r="ADD3">
            <v>22.218861931103564</v>
          </cell>
          <cell r="ADE3">
            <v>26.901174619436436</v>
          </cell>
          <cell r="ADF3">
            <v>11.111248977970009</v>
          </cell>
          <cell r="ADG3">
            <v>20.819175323900112</v>
          </cell>
          <cell r="ADH3">
            <v>23.599698016527547</v>
          </cell>
          <cell r="ADI3">
            <v>9.6452121220282816</v>
          </cell>
          <cell r="ADJ3">
            <v>17.240572938467629</v>
          </cell>
          <cell r="ADK3">
            <v>25.085889331021498</v>
          </cell>
          <cell r="ADL3">
            <v>9.6030627014679482</v>
          </cell>
          <cell r="ADM3">
            <v>24.501748092154436</v>
          </cell>
          <cell r="ADN3">
            <v>18.088436805390927</v>
          </cell>
          <cell r="ADO3">
            <v>4.007994715261181</v>
          </cell>
          <cell r="ADP3">
            <v>28.460223072177932</v>
          </cell>
          <cell r="ADQ3">
            <v>35.488741340730932</v>
          </cell>
          <cell r="ADR3">
            <v>11.646651125024123</v>
          </cell>
          <cell r="ADS3">
            <v>27.042204243559631</v>
          </cell>
          <cell r="ADT3">
            <v>29.888116554861117</v>
          </cell>
          <cell r="ADU3">
            <v>11.242630584046465</v>
          </cell>
          <cell r="ADV3">
            <v>15.956576615047174</v>
          </cell>
          <cell r="ADW3">
            <v>11.262630492236596</v>
          </cell>
          <cell r="ADX3">
            <v>16.259296597603839</v>
          </cell>
          <cell r="ADY3">
            <v>31.356256183997811</v>
          </cell>
          <cell r="ADZ3">
            <v>34.149883652971944</v>
          </cell>
          <cell r="AEA3">
            <v>0</v>
          </cell>
          <cell r="AEB3">
            <v>27.16110234735778</v>
          </cell>
          <cell r="AEC3">
            <v>33.306176097424597</v>
          </cell>
          <cell r="AED3">
            <v>12.58345550324918</v>
          </cell>
          <cell r="AEE3">
            <v>26.322488294857909</v>
          </cell>
          <cell r="AEF3">
            <v>27.988422219874842</v>
          </cell>
          <cell r="AEG3">
            <v>10.224455663367079</v>
          </cell>
          <cell r="AEH3">
            <v>22.003781331069487</v>
          </cell>
          <cell r="AEI3">
            <v>25.813685910122114</v>
          </cell>
          <cell r="AEJ3">
            <v>11.787256198612168</v>
          </cell>
          <cell r="AEK3">
            <v>30.137386042070197</v>
          </cell>
          <cell r="AEL3">
            <v>22.730047765803551</v>
          </cell>
          <cell r="AEM3">
            <v>11.214944447119535</v>
          </cell>
          <cell r="AEN3">
            <v>2.6904105616988216</v>
          </cell>
          <cell r="AEO3">
            <v>2.9025070347194388</v>
          </cell>
          <cell r="AEP3">
            <v>2.1716704617284908</v>
          </cell>
          <cell r="AEQ3">
            <v>2.3951439058656661</v>
          </cell>
          <cell r="AER3">
            <v>2.998033857227818</v>
          </cell>
          <cell r="AES3">
            <v>2.7087025318684486</v>
          </cell>
          <cell r="AET3">
            <v>3.1865038136373398</v>
          </cell>
          <cell r="AEU3">
            <v>0.40223921978058158</v>
          </cell>
          <cell r="AEV3">
            <v>0.18760874074849104</v>
          </cell>
          <cell r="AEW3">
            <v>2.8438324910415522</v>
          </cell>
          <cell r="AEX3">
            <v>0.97775104371576393</v>
          </cell>
          <cell r="AEY3">
            <v>0</v>
          </cell>
          <cell r="AEZ3">
            <v>3.9153245277787003</v>
          </cell>
          <cell r="AFA3">
            <v>4.3733023948595937</v>
          </cell>
          <cell r="AFB3">
            <v>2.8093118272576181</v>
          </cell>
          <cell r="AFC3">
            <v>2.9160978863288483</v>
          </cell>
          <cell r="AFD3">
            <v>4.9337668866957598</v>
          </cell>
          <cell r="AFE3">
            <v>2.659026630592773</v>
          </cell>
          <cell r="AFF3">
            <v>4.9628178215015559</v>
          </cell>
          <cell r="AFG3">
            <v>2.3231221009564527</v>
          </cell>
          <cell r="AFH3">
            <v>0.23552001630226671</v>
          </cell>
          <cell r="AFI3">
            <v>4.2623936227576795</v>
          </cell>
          <cell r="AFJ3">
            <v>0.72296576582606975</v>
          </cell>
          <cell r="AFK3">
            <v>0</v>
          </cell>
          <cell r="AFL3">
            <v>2.73</v>
          </cell>
          <cell r="AFM3">
            <v>0</v>
          </cell>
          <cell r="AFN3">
            <v>0</v>
          </cell>
          <cell r="AFO3">
            <v>0</v>
          </cell>
          <cell r="AFP3">
            <v>0</v>
          </cell>
          <cell r="AFQ3">
            <v>0</v>
          </cell>
          <cell r="AFR3">
            <v>0</v>
          </cell>
          <cell r="AFS3">
            <v>0</v>
          </cell>
          <cell r="AFT3">
            <v>0</v>
          </cell>
          <cell r="AFU3">
            <v>0</v>
          </cell>
          <cell r="AFV3">
            <v>2.78</v>
          </cell>
          <cell r="AFW3">
            <v>0</v>
          </cell>
          <cell r="AFX3">
            <v>0</v>
          </cell>
          <cell r="AFY3">
            <v>0</v>
          </cell>
          <cell r="AFZ3">
            <v>0</v>
          </cell>
          <cell r="AGA3">
            <v>0</v>
          </cell>
          <cell r="AGB3">
            <v>0</v>
          </cell>
          <cell r="AGC3">
            <v>0</v>
          </cell>
          <cell r="AGD3">
            <v>0</v>
          </cell>
          <cell r="AGE3">
            <v>0</v>
          </cell>
          <cell r="AGF3">
            <v>69.650000000000006</v>
          </cell>
          <cell r="AGG3">
            <v>4620</v>
          </cell>
          <cell r="AGH3">
            <v>8772</v>
          </cell>
          <cell r="AGI3">
            <v>11137</v>
          </cell>
          <cell r="AGJ3">
            <v>13290</v>
          </cell>
          <cell r="AGK3">
            <v>15351</v>
          </cell>
          <cell r="AGL3">
            <v>0</v>
          </cell>
          <cell r="AGM3">
            <v>0</v>
          </cell>
          <cell r="AGN3">
            <v>0</v>
          </cell>
          <cell r="AGO3">
            <v>0</v>
          </cell>
          <cell r="AGP3">
            <v>70.069999999999993</v>
          </cell>
          <cell r="AGQ3">
            <v>4558</v>
          </cell>
          <cell r="AGR3">
            <v>8581</v>
          </cell>
          <cell r="AGS3">
            <v>12026</v>
          </cell>
          <cell r="AGT3">
            <v>13775</v>
          </cell>
          <cell r="AGU3">
            <v>15111</v>
          </cell>
          <cell r="AGV3">
            <v>0</v>
          </cell>
          <cell r="AGW3">
            <v>0</v>
          </cell>
          <cell r="AGX3">
            <v>0</v>
          </cell>
          <cell r="AGY3">
            <v>0</v>
          </cell>
          <cell r="AGZ3">
            <v>1016</v>
          </cell>
          <cell r="AHA3">
            <v>434</v>
          </cell>
          <cell r="AHB3">
            <v>582</v>
          </cell>
          <cell r="AHC3">
            <v>808</v>
          </cell>
          <cell r="AHD3">
            <v>309</v>
          </cell>
          <cell r="AHE3">
            <v>499</v>
          </cell>
          <cell r="AHF3">
            <v>865</v>
          </cell>
          <cell r="AHG3">
            <v>339</v>
          </cell>
          <cell r="AHH3">
            <v>526</v>
          </cell>
          <cell r="AHI3">
            <v>327</v>
          </cell>
          <cell r="AHJ3">
            <v>131</v>
          </cell>
          <cell r="AHK3">
            <v>196</v>
          </cell>
          <cell r="AHL3">
            <v>248</v>
          </cell>
          <cell r="AHM3">
            <v>136</v>
          </cell>
          <cell r="AHN3">
            <v>112</v>
          </cell>
          <cell r="AHO3">
            <v>152</v>
          </cell>
          <cell r="AHP3">
            <v>78</v>
          </cell>
          <cell r="AHQ3">
            <v>74</v>
          </cell>
          <cell r="AHR3">
            <v>1343</v>
          </cell>
          <cell r="AHS3">
            <v>565</v>
          </cell>
          <cell r="AHT3">
            <v>778</v>
          </cell>
          <cell r="AHU3">
            <v>1056</v>
          </cell>
          <cell r="AHV3">
            <v>445</v>
          </cell>
          <cell r="AHW3">
            <v>611</v>
          </cell>
          <cell r="AHX3">
            <v>1017</v>
          </cell>
          <cell r="AHY3">
            <v>417</v>
          </cell>
          <cell r="AHZ3">
            <v>600</v>
          </cell>
          <cell r="AIA3">
            <v>546</v>
          </cell>
          <cell r="AIB3">
            <v>410</v>
          </cell>
          <cell r="AIC3">
            <v>136</v>
          </cell>
          <cell r="AID3">
            <v>265</v>
          </cell>
          <cell r="AIE3">
            <v>281</v>
          </cell>
          <cell r="AIF3">
            <v>48</v>
          </cell>
          <cell r="AIG3">
            <v>3</v>
          </cell>
          <cell r="AIH3">
            <v>8</v>
          </cell>
          <cell r="AII3">
            <v>5</v>
          </cell>
          <cell r="AIJ3">
            <v>13</v>
          </cell>
          <cell r="AIK3">
            <v>435</v>
          </cell>
          <cell r="AIL3">
            <v>7</v>
          </cell>
          <cell r="AIM3">
            <v>0</v>
          </cell>
          <cell r="AIN3">
            <v>27</v>
          </cell>
          <cell r="AIO3">
            <v>24</v>
          </cell>
          <cell r="AIP3">
            <v>27</v>
          </cell>
          <cell r="AIQ3">
            <v>8</v>
          </cell>
          <cell r="AIR3">
            <v>35</v>
          </cell>
          <cell r="AIS3">
            <v>5</v>
          </cell>
          <cell r="AIT3">
            <v>9</v>
          </cell>
          <cell r="AIU3">
            <v>20</v>
          </cell>
          <cell r="AIV3">
            <v>30</v>
          </cell>
          <cell r="AIW3">
            <v>423</v>
          </cell>
          <cell r="AIX3">
            <v>473</v>
          </cell>
          <cell r="AIY3">
            <v>351</v>
          </cell>
          <cell r="AIZ3">
            <v>122</v>
          </cell>
          <cell r="AJA3">
            <v>239</v>
          </cell>
          <cell r="AJB3">
            <v>234</v>
          </cell>
          <cell r="AJC3">
            <v>46</v>
          </cell>
          <cell r="AJD3">
            <v>5</v>
          </cell>
          <cell r="AJE3">
            <v>3</v>
          </cell>
          <cell r="AJF3">
            <v>2</v>
          </cell>
          <cell r="AJG3">
            <v>7</v>
          </cell>
          <cell r="AJH3">
            <v>390</v>
          </cell>
          <cell r="AJI3">
            <v>10</v>
          </cell>
          <cell r="AJJ3">
            <v>1</v>
          </cell>
          <cell r="AJK3">
            <v>9</v>
          </cell>
          <cell r="AJL3">
            <v>28</v>
          </cell>
          <cell r="AJM3">
            <v>9</v>
          </cell>
          <cell r="AJN3">
            <v>7</v>
          </cell>
          <cell r="AJO3">
            <v>16</v>
          </cell>
          <cell r="AJP3">
            <v>5</v>
          </cell>
          <cell r="AJQ3">
            <v>10</v>
          </cell>
          <cell r="AJR3">
            <v>24</v>
          </cell>
          <cell r="AJS3">
            <v>24</v>
          </cell>
          <cell r="AJT3">
            <v>366</v>
          </cell>
          <cell r="AJU3">
            <v>142</v>
          </cell>
          <cell r="AJV3">
            <v>102</v>
          </cell>
          <cell r="AJW3">
            <v>40</v>
          </cell>
          <cell r="AJX3">
            <v>62</v>
          </cell>
          <cell r="AJY3">
            <v>80</v>
          </cell>
          <cell r="AJZ3">
            <v>11</v>
          </cell>
          <cell r="AKA3">
            <v>2</v>
          </cell>
          <cell r="AKB3">
            <v>0</v>
          </cell>
          <cell r="AKC3">
            <v>0</v>
          </cell>
          <cell r="AKD3">
            <v>6</v>
          </cell>
          <cell r="AKE3">
            <v>111</v>
          </cell>
          <cell r="AKF3">
            <v>5</v>
          </cell>
          <cell r="AKG3">
            <v>0</v>
          </cell>
          <cell r="AKH3">
            <v>7</v>
          </cell>
          <cell r="AKI3">
            <v>1</v>
          </cell>
          <cell r="AKJ3">
            <v>5</v>
          </cell>
          <cell r="AKK3">
            <v>2</v>
          </cell>
          <cell r="AKL3">
            <v>7</v>
          </cell>
          <cell r="AKM3">
            <v>3</v>
          </cell>
          <cell r="AKN3">
            <v>1</v>
          </cell>
          <cell r="AKO3">
            <v>7</v>
          </cell>
          <cell r="AKP3">
            <v>16</v>
          </cell>
          <cell r="AKQ3">
            <v>107</v>
          </cell>
          <cell r="AKR3">
            <v>97</v>
          </cell>
          <cell r="AKS3">
            <v>67</v>
          </cell>
          <cell r="AKT3">
            <v>30</v>
          </cell>
          <cell r="AKU3">
            <v>44</v>
          </cell>
          <cell r="AKV3">
            <v>53</v>
          </cell>
          <cell r="AKW3">
            <v>12</v>
          </cell>
          <cell r="AKX3">
            <v>1</v>
          </cell>
          <cell r="AKY3">
            <v>1</v>
          </cell>
          <cell r="AKZ3">
            <v>1</v>
          </cell>
          <cell r="ALA3">
            <v>6</v>
          </cell>
          <cell r="ALB3">
            <v>72</v>
          </cell>
          <cell r="ALC3">
            <v>1</v>
          </cell>
          <cell r="ALD3">
            <v>0</v>
          </cell>
          <cell r="ALE3">
            <v>3</v>
          </cell>
          <cell r="ALF3">
            <v>1</v>
          </cell>
          <cell r="ALG3">
            <v>2</v>
          </cell>
          <cell r="ALH3">
            <v>2</v>
          </cell>
          <cell r="ALI3">
            <v>4</v>
          </cell>
          <cell r="ALJ3">
            <v>1</v>
          </cell>
          <cell r="ALK3">
            <v>1</v>
          </cell>
          <cell r="ALL3">
            <v>3</v>
          </cell>
          <cell r="ALM3">
            <v>7</v>
          </cell>
          <cell r="ALN3">
            <v>80</v>
          </cell>
          <cell r="ALO3">
            <v>688</v>
          </cell>
          <cell r="ALP3">
            <v>512</v>
          </cell>
          <cell r="ALQ3">
            <v>176</v>
          </cell>
          <cell r="ALR3">
            <v>327</v>
          </cell>
          <cell r="ALS3">
            <v>361</v>
          </cell>
          <cell r="ALT3">
            <v>59</v>
          </cell>
          <cell r="ALU3">
            <v>5</v>
          </cell>
          <cell r="ALV3">
            <v>8</v>
          </cell>
          <cell r="ALW3">
            <v>5</v>
          </cell>
          <cell r="ALX3">
            <v>19</v>
          </cell>
          <cell r="ALY3">
            <v>546</v>
          </cell>
          <cell r="ALZ3">
            <v>12</v>
          </cell>
          <cell r="AMA3">
            <v>0</v>
          </cell>
          <cell r="AMB3">
            <v>34</v>
          </cell>
          <cell r="AMC3">
            <v>25</v>
          </cell>
          <cell r="AMD3">
            <v>32</v>
          </cell>
          <cell r="AME3">
            <v>10</v>
          </cell>
          <cell r="AMF3">
            <v>42</v>
          </cell>
          <cell r="AMG3">
            <v>8</v>
          </cell>
          <cell r="AMH3">
            <v>10</v>
          </cell>
          <cell r="AMI3">
            <v>27</v>
          </cell>
          <cell r="AMJ3">
            <v>46</v>
          </cell>
          <cell r="AMK3">
            <v>530</v>
          </cell>
          <cell r="AML3">
            <v>570</v>
          </cell>
          <cell r="AMM3">
            <v>418</v>
          </cell>
          <cell r="AMN3">
            <v>152</v>
          </cell>
          <cell r="AMO3">
            <v>283</v>
          </cell>
          <cell r="AMP3">
            <v>287</v>
          </cell>
          <cell r="AMQ3">
            <v>58</v>
          </cell>
          <cell r="AMR3">
            <v>6</v>
          </cell>
          <cell r="AMS3">
            <v>4</v>
          </cell>
          <cell r="AMT3">
            <v>3</v>
          </cell>
          <cell r="AMU3">
            <v>13</v>
          </cell>
          <cell r="AMV3">
            <v>462</v>
          </cell>
          <cell r="AMW3">
            <v>11</v>
          </cell>
          <cell r="AMX3">
            <v>1</v>
          </cell>
          <cell r="AMY3">
            <v>12</v>
          </cell>
          <cell r="AMZ3">
            <v>29</v>
          </cell>
          <cell r="ANA3">
            <v>11</v>
          </cell>
          <cell r="ANB3">
            <v>9</v>
          </cell>
          <cell r="ANC3">
            <v>20</v>
          </cell>
          <cell r="AND3">
            <v>6</v>
          </cell>
          <cell r="ANE3">
            <v>11</v>
          </cell>
          <cell r="ANF3">
            <v>27</v>
          </cell>
          <cell r="ANG3">
            <v>31</v>
          </cell>
          <cell r="ANH3">
            <v>446</v>
          </cell>
          <cell r="ANI3">
            <v>1819</v>
          </cell>
          <cell r="ANJ3">
            <v>1543</v>
          </cell>
          <cell r="ANK3">
            <v>276</v>
          </cell>
          <cell r="ANL3">
            <v>627</v>
          </cell>
          <cell r="ANM3">
            <v>1192</v>
          </cell>
          <cell r="ANN3">
            <v>47</v>
          </cell>
          <cell r="ANO3">
            <v>29</v>
          </cell>
          <cell r="ANP3">
            <v>9</v>
          </cell>
          <cell r="ANQ3">
            <v>20</v>
          </cell>
          <cell r="ANR3">
            <v>2</v>
          </cell>
          <cell r="ANS3">
            <v>1517</v>
          </cell>
          <cell r="ANT3">
            <v>10</v>
          </cell>
          <cell r="ANU3">
            <v>103</v>
          </cell>
          <cell r="ANV3">
            <v>82</v>
          </cell>
          <cell r="ANW3">
            <v>113</v>
          </cell>
          <cell r="ANX3">
            <v>183</v>
          </cell>
          <cell r="ANY3">
            <v>93</v>
          </cell>
          <cell r="ANZ3">
            <v>219</v>
          </cell>
          <cell r="AOA3">
            <v>399</v>
          </cell>
          <cell r="AOB3">
            <v>325</v>
          </cell>
          <cell r="AOC3">
            <v>487</v>
          </cell>
          <cell r="AOD3">
            <v>1574</v>
          </cell>
          <cell r="AOE3">
            <v>1342</v>
          </cell>
          <cell r="AOF3">
            <v>232</v>
          </cell>
          <cell r="AOG3">
            <v>543</v>
          </cell>
          <cell r="AOH3">
            <v>1031</v>
          </cell>
          <cell r="AOI3">
            <v>39</v>
          </cell>
          <cell r="AOJ3">
            <v>15</v>
          </cell>
          <cell r="AOK3">
            <v>11</v>
          </cell>
          <cell r="AOL3">
            <v>0</v>
          </cell>
          <cell r="AOM3">
            <v>14</v>
          </cell>
          <cell r="AON3">
            <v>1340</v>
          </cell>
          <cell r="AOO3">
            <v>7</v>
          </cell>
          <cell r="AOP3">
            <v>57</v>
          </cell>
          <cell r="AOQ3">
            <v>91</v>
          </cell>
          <cell r="AOR3">
            <v>93</v>
          </cell>
          <cell r="AOS3">
            <v>201</v>
          </cell>
          <cell r="AOT3">
            <v>67</v>
          </cell>
          <cell r="AOU3">
            <v>169</v>
          </cell>
          <cell r="AOV3">
            <v>328</v>
          </cell>
          <cell r="AOW3">
            <v>285</v>
          </cell>
          <cell r="AOX3">
            <v>431</v>
          </cell>
          <cell r="AOY3">
            <v>929</v>
          </cell>
          <cell r="AOZ3">
            <v>715</v>
          </cell>
          <cell r="APA3">
            <v>214</v>
          </cell>
          <cell r="APB3">
            <v>440</v>
          </cell>
          <cell r="APC3">
            <v>489</v>
          </cell>
          <cell r="APD3">
            <v>91</v>
          </cell>
          <cell r="APE3">
            <v>7</v>
          </cell>
          <cell r="APF3">
            <v>7</v>
          </cell>
          <cell r="APG3">
            <v>3</v>
          </cell>
          <cell r="APH3">
            <v>0</v>
          </cell>
          <cell r="API3">
            <v>750</v>
          </cell>
          <cell r="APJ3">
            <v>2</v>
          </cell>
          <cell r="APK3">
            <v>21</v>
          </cell>
          <cell r="APL3">
            <v>48</v>
          </cell>
          <cell r="APM3">
            <v>282</v>
          </cell>
          <cell r="APN3">
            <v>313</v>
          </cell>
          <cell r="APO3">
            <v>27</v>
          </cell>
          <cell r="APP3">
            <v>23</v>
          </cell>
          <cell r="APQ3">
            <v>20</v>
          </cell>
          <cell r="APR3">
            <v>58</v>
          </cell>
          <cell r="APS3">
            <v>206</v>
          </cell>
          <cell r="APT3">
            <v>888</v>
          </cell>
          <cell r="APU3">
            <v>693</v>
          </cell>
          <cell r="APV3">
            <v>195</v>
          </cell>
          <cell r="APW3">
            <v>466</v>
          </cell>
          <cell r="APX3">
            <v>422</v>
          </cell>
          <cell r="APY3">
            <v>84</v>
          </cell>
          <cell r="APZ3">
            <v>6</v>
          </cell>
          <cell r="AQA3">
            <v>21</v>
          </cell>
          <cell r="AQB3">
            <v>0</v>
          </cell>
          <cell r="AQC3">
            <v>6</v>
          </cell>
          <cell r="AQD3">
            <v>649</v>
          </cell>
          <cell r="AQE3">
            <v>8</v>
          </cell>
          <cell r="AQF3">
            <v>14</v>
          </cell>
          <cell r="AQG3">
            <v>100</v>
          </cell>
          <cell r="AQH3">
            <v>271</v>
          </cell>
          <cell r="AQI3">
            <v>269</v>
          </cell>
          <cell r="AQJ3">
            <v>25</v>
          </cell>
          <cell r="AQK3">
            <v>27</v>
          </cell>
          <cell r="AQL3">
            <v>27</v>
          </cell>
          <cell r="AQM3">
            <v>67</v>
          </cell>
          <cell r="AQN3">
            <v>202</v>
          </cell>
          <cell r="AQO3">
            <v>1131</v>
          </cell>
          <cell r="AQP3">
            <v>1073</v>
          </cell>
          <cell r="AQQ3">
            <v>58</v>
          </cell>
          <cell r="AQR3">
            <v>352</v>
          </cell>
          <cell r="AQS3">
            <v>779</v>
          </cell>
          <cell r="AQT3">
            <v>2</v>
          </cell>
          <cell r="AQU3">
            <v>4</v>
          </cell>
          <cell r="AQV3">
            <v>0</v>
          </cell>
          <cell r="AQW3">
            <v>1</v>
          </cell>
          <cell r="AQX3">
            <v>0</v>
          </cell>
          <cell r="AQY3">
            <v>870</v>
          </cell>
          <cell r="AQZ3">
            <v>18</v>
          </cell>
          <cell r="ARA3">
            <v>148</v>
          </cell>
          <cell r="ARB3">
            <v>88</v>
          </cell>
          <cell r="ARC3">
            <v>2</v>
          </cell>
          <cell r="ARD3">
            <v>9</v>
          </cell>
          <cell r="ARE3">
            <v>18</v>
          </cell>
          <cell r="ARF3">
            <v>224</v>
          </cell>
          <cell r="ARG3">
            <v>556</v>
          </cell>
          <cell r="ARH3">
            <v>291</v>
          </cell>
          <cell r="ARI3">
            <v>31</v>
          </cell>
          <cell r="ARJ3">
            <v>1543</v>
          </cell>
          <cell r="ARK3">
            <v>1461</v>
          </cell>
          <cell r="ARL3">
            <v>82</v>
          </cell>
          <cell r="ARM3">
            <v>452</v>
          </cell>
          <cell r="ARN3">
            <v>1091</v>
          </cell>
          <cell r="ARO3">
            <v>4</v>
          </cell>
          <cell r="ARP3">
            <v>4</v>
          </cell>
          <cell r="ARQ3">
            <v>1</v>
          </cell>
          <cell r="ARR3">
            <v>2</v>
          </cell>
          <cell r="ARS3">
            <v>0</v>
          </cell>
          <cell r="ART3">
            <v>1060</v>
          </cell>
          <cell r="ARU3">
            <v>40</v>
          </cell>
          <cell r="ARV3">
            <v>243</v>
          </cell>
          <cell r="ARW3">
            <v>189</v>
          </cell>
          <cell r="ARX3">
            <v>3</v>
          </cell>
          <cell r="ARY3">
            <v>13</v>
          </cell>
          <cell r="ARZ3">
            <v>18</v>
          </cell>
          <cell r="ASA3">
            <v>324</v>
          </cell>
          <cell r="ASB3">
            <v>750</v>
          </cell>
          <cell r="ASC3">
            <v>407</v>
          </cell>
          <cell r="ASD3">
            <v>28</v>
          </cell>
          <cell r="ASE3">
            <v>2083</v>
          </cell>
          <cell r="ASF3">
            <v>931</v>
          </cell>
          <cell r="ASG3">
            <v>1152</v>
          </cell>
          <cell r="ASH3">
            <v>1835</v>
          </cell>
          <cell r="ASI3">
            <v>796</v>
          </cell>
          <cell r="ASJ3">
            <v>1039</v>
          </cell>
          <cell r="ASK3">
            <v>1876</v>
          </cell>
          <cell r="ASL3">
            <v>803</v>
          </cell>
          <cell r="ASM3">
            <v>1073</v>
          </cell>
          <cell r="ASN3">
            <v>1056</v>
          </cell>
          <cell r="ASO3">
            <v>488</v>
          </cell>
          <cell r="ASP3">
            <v>568</v>
          </cell>
          <cell r="ASQ3">
            <v>699</v>
          </cell>
          <cell r="ASR3">
            <v>364</v>
          </cell>
          <cell r="ASS3">
            <v>335</v>
          </cell>
          <cell r="AST3">
            <v>403</v>
          </cell>
          <cell r="ASU3">
            <v>198</v>
          </cell>
          <cell r="ASV3">
            <v>205</v>
          </cell>
          <cell r="ASW3">
            <v>3139</v>
          </cell>
          <cell r="ASX3">
            <v>1419</v>
          </cell>
          <cell r="ASY3">
            <v>1720</v>
          </cell>
          <cell r="ASZ3">
            <v>2534</v>
          </cell>
          <cell r="ATA3">
            <v>1160</v>
          </cell>
          <cell r="ATB3">
            <v>1374</v>
          </cell>
          <cell r="ATC3">
            <v>2279</v>
          </cell>
          <cell r="ATD3">
            <v>1001</v>
          </cell>
          <cell r="ATE3">
            <v>1278</v>
          </cell>
        </row>
        <row r="4">
          <cell r="A4" t="str">
            <v>Azuay</v>
          </cell>
          <cell r="B4">
            <v>540868.32999999996</v>
          </cell>
          <cell r="C4">
            <v>224393.59</v>
          </cell>
          <cell r="D4">
            <v>316474.75</v>
          </cell>
          <cell r="E4">
            <v>281109.94</v>
          </cell>
          <cell r="F4">
            <v>259758.39</v>
          </cell>
          <cell r="G4">
            <v>26269.243999999999</v>
          </cell>
          <cell r="H4">
            <v>10825.984</v>
          </cell>
          <cell r="I4">
            <v>497809.3</v>
          </cell>
          <cell r="J4">
            <v>3974.2233999999999</v>
          </cell>
          <cell r="K4">
            <v>1679.3520000000001</v>
          </cell>
          <cell r="L4">
            <v>13981.828</v>
          </cell>
          <cell r="M4">
            <v>152001.85</v>
          </cell>
          <cell r="N4">
            <v>186377.7</v>
          </cell>
          <cell r="O4">
            <v>129407.97</v>
          </cell>
          <cell r="P4">
            <v>59098.983999999997</v>
          </cell>
          <cell r="Q4">
            <v>463513.06</v>
          </cell>
          <cell r="R4">
            <v>228639.03</v>
          </cell>
          <cell r="S4">
            <v>234874.03</v>
          </cell>
          <cell r="T4">
            <v>232953.55</v>
          </cell>
          <cell r="U4">
            <v>230559.51</v>
          </cell>
          <cell r="V4">
            <v>8634.1514999999999</v>
          </cell>
          <cell r="W4">
            <v>3412.5958000000001</v>
          </cell>
          <cell r="X4">
            <v>448254.63</v>
          </cell>
          <cell r="Y4">
            <v>2220.8132000000001</v>
          </cell>
          <cell r="Z4">
            <v>294.40213</v>
          </cell>
          <cell r="AA4">
            <v>14858.581</v>
          </cell>
          <cell r="AB4">
            <v>123929.51</v>
          </cell>
          <cell r="AC4">
            <v>164716.51</v>
          </cell>
          <cell r="AD4">
            <v>111810.83</v>
          </cell>
          <cell r="AE4">
            <v>48197.627</v>
          </cell>
          <cell r="AF4">
            <v>39.382033999999997</v>
          </cell>
          <cell r="AG4">
            <v>55.211804999999998</v>
          </cell>
          <cell r="AH4">
            <v>28.158076999999999</v>
          </cell>
          <cell r="AI4">
            <v>49.837716999999998</v>
          </cell>
          <cell r="AJ4">
            <v>28.066917</v>
          </cell>
          <cell r="AK4">
            <v>27.204619000000001</v>
          </cell>
          <cell r="AL4">
            <v>43.571964999999999</v>
          </cell>
          <cell r="AM4">
            <v>39.466495999999999</v>
          </cell>
          <cell r="AN4">
            <v>67.533578000000006</v>
          </cell>
          <cell r="AO4">
            <v>100</v>
          </cell>
          <cell r="AP4">
            <v>0</v>
          </cell>
          <cell r="AQ4">
            <v>35.882224999999998</v>
          </cell>
          <cell r="AR4">
            <v>50.946148000000001</v>
          </cell>
          <cell r="AS4">
            <v>44.121425000000002</v>
          </cell>
          <cell r="AT4">
            <v>10.853664999999999</v>
          </cell>
          <cell r="AU4">
            <v>44.256458000000002</v>
          </cell>
          <cell r="AV4">
            <v>61.149886000000002</v>
          </cell>
          <cell r="AW4">
            <v>27.811484</v>
          </cell>
          <cell r="AX4">
            <v>56.459826999999997</v>
          </cell>
          <cell r="AY4">
            <v>31.926373000000002</v>
          </cell>
          <cell r="AZ4">
            <v>20.289807</v>
          </cell>
          <cell r="BA4">
            <v>26.519867999999999</v>
          </cell>
          <cell r="BB4">
            <v>44.955340999999997</v>
          </cell>
          <cell r="BC4">
            <v>28.187045999999999</v>
          </cell>
          <cell r="BD4">
            <v>77.022385999999997</v>
          </cell>
          <cell r="BE4">
            <v>1.0301899999999999</v>
          </cell>
          <cell r="BF4">
            <v>38.010179999999998</v>
          </cell>
          <cell r="BG4">
            <v>60.673465999999998</v>
          </cell>
          <cell r="BH4">
            <v>46.807391000000003</v>
          </cell>
          <cell r="BI4">
            <v>11.620098</v>
          </cell>
          <cell r="BJ4">
            <v>15.649519</v>
          </cell>
          <cell r="BK4">
            <v>10.997085999999999</v>
          </cell>
          <cell r="BL4">
            <v>18.948284000000001</v>
          </cell>
          <cell r="BM4">
            <v>16.414828</v>
          </cell>
          <cell r="BN4">
            <v>14.821303</v>
          </cell>
          <cell r="BO4">
            <v>11.834695999999999</v>
          </cell>
          <cell r="BP4">
            <v>22.324622999999999</v>
          </cell>
          <cell r="BQ4">
            <v>15.655632000000001</v>
          </cell>
          <cell r="BR4">
            <v>29.750544000000001</v>
          </cell>
          <cell r="BS4">
            <v>0</v>
          </cell>
          <cell r="BT4">
            <v>4.7581737999999998</v>
          </cell>
          <cell r="BU4">
            <v>18.077251</v>
          </cell>
          <cell r="BV4">
            <v>18.835093000000001</v>
          </cell>
          <cell r="BW4">
            <v>13.978721999999999</v>
          </cell>
          <cell r="BX4">
            <v>5.5944506000000001</v>
          </cell>
          <cell r="BY4">
            <v>14.248837</v>
          </cell>
          <cell r="BZ4">
            <v>9.6186813999999998</v>
          </cell>
          <cell r="CA4">
            <v>18.756080000000001</v>
          </cell>
          <cell r="CB4">
            <v>13.429928</v>
          </cell>
          <cell r="CC4">
            <v>15.076249000000001</v>
          </cell>
          <cell r="CD4">
            <v>23.896158</v>
          </cell>
          <cell r="CE4">
            <v>31.355305000000001</v>
          </cell>
          <cell r="CF4">
            <v>13.854867</v>
          </cell>
          <cell r="CG4">
            <v>36.332569999999997</v>
          </cell>
          <cell r="CH4">
            <v>0</v>
          </cell>
          <cell r="CI4">
            <v>4.9858485999999997</v>
          </cell>
          <cell r="CJ4">
            <v>17.261454000000001</v>
          </cell>
          <cell r="CK4">
            <v>15.235547</v>
          </cell>
          <cell r="CL4">
            <v>15.179778000000001</v>
          </cell>
          <cell r="CM4">
            <v>3.8264545000000001</v>
          </cell>
          <cell r="CN4">
            <v>14.707604</v>
          </cell>
          <cell r="CO4">
            <v>7.7112613000000003</v>
          </cell>
          <cell r="CP4">
            <v>19.668298</v>
          </cell>
          <cell r="CQ4">
            <v>7.0401423999999997</v>
          </cell>
          <cell r="CR4">
            <v>23.005313999999998</v>
          </cell>
          <cell r="CS4">
            <v>21.729892</v>
          </cell>
          <cell r="CT4">
            <v>10.008122999999999</v>
          </cell>
          <cell r="CU4">
            <v>14.61544</v>
          </cell>
          <cell r="CV4">
            <v>0</v>
          </cell>
          <cell r="CW4">
            <v>0</v>
          </cell>
          <cell r="CX4">
            <v>80.982774000000006</v>
          </cell>
          <cell r="CY4">
            <v>18.100947000000001</v>
          </cell>
          <cell r="CZ4">
            <v>7.4565441999999997</v>
          </cell>
          <cell r="DA4">
            <v>9.1225842999999998</v>
          </cell>
          <cell r="DB4">
            <v>25.397120000000001</v>
          </cell>
          <cell r="DC4">
            <v>12.064140999999999</v>
          </cell>
          <cell r="DD4">
            <v>4.6418505000000003</v>
          </cell>
          <cell r="DE4">
            <v>19.289397999999998</v>
          </cell>
          <cell r="DF4">
            <v>6.3520975000000002</v>
          </cell>
          <cell r="DG4">
            <v>17.835495999999999</v>
          </cell>
          <cell r="DH4">
            <v>18.981560999999999</v>
          </cell>
          <cell r="DI4">
            <v>6.4364046999999998</v>
          </cell>
          <cell r="DJ4">
            <v>11.971598999999999</v>
          </cell>
          <cell r="DK4">
            <v>12.905939</v>
          </cell>
          <cell r="DL4">
            <v>0</v>
          </cell>
          <cell r="DM4">
            <v>85.774930999999995</v>
          </cell>
          <cell r="DN4">
            <v>12.544622</v>
          </cell>
          <cell r="DO4">
            <v>5.2521008</v>
          </cell>
          <cell r="DP4">
            <v>9.5763578000000003</v>
          </cell>
          <cell r="DQ4">
            <v>17.156362999999999</v>
          </cell>
          <cell r="DR4">
            <v>2.8486448000000002</v>
          </cell>
          <cell r="DS4">
            <v>4.1235564</v>
          </cell>
          <cell r="DT4">
            <v>1.9446802000000001</v>
          </cell>
          <cell r="DU4">
            <v>3.7896871999999999</v>
          </cell>
          <cell r="DV4">
            <v>1.8302509</v>
          </cell>
          <cell r="DW4">
            <v>0</v>
          </cell>
          <cell r="DX4">
            <v>1.7781861999999999</v>
          </cell>
          <cell r="DY4">
            <v>3.0563736000000001</v>
          </cell>
          <cell r="DZ4">
            <v>0</v>
          </cell>
          <cell r="EA4">
            <v>0</v>
          </cell>
          <cell r="EB4">
            <v>0</v>
          </cell>
          <cell r="EC4">
            <v>5.4454643000000003</v>
          </cell>
          <cell r="ED4">
            <v>2.7432294000000002</v>
          </cell>
          <cell r="EE4">
            <v>1.1136315000000001</v>
          </cell>
          <cell r="EF4">
            <v>0.97516979999999998</v>
          </cell>
          <cell r="EG4">
            <v>3.8165927000000002</v>
          </cell>
          <cell r="EH4">
            <v>5.2505324</v>
          </cell>
          <cell r="EI4">
            <v>2.4207185</v>
          </cell>
          <cell r="EJ4">
            <v>3.7525610999999999</v>
          </cell>
          <cell r="EK4">
            <v>3.8812891</v>
          </cell>
          <cell r="EL4">
            <v>2.8451552000000002</v>
          </cell>
          <cell r="EM4">
            <v>0</v>
          </cell>
          <cell r="EN4">
            <v>3.7705258000000001</v>
          </cell>
          <cell r="EO4">
            <v>0</v>
          </cell>
          <cell r="EP4">
            <v>22.977613999999999</v>
          </cell>
          <cell r="EQ4">
            <v>2.9129079</v>
          </cell>
          <cell r="ER4">
            <v>7.7384155999999997</v>
          </cell>
          <cell r="ES4">
            <v>3.3450350000000002</v>
          </cell>
          <cell r="ET4">
            <v>1.2874958999999999</v>
          </cell>
          <cell r="EU4">
            <v>1.4897480000000001</v>
          </cell>
          <cell r="EV4">
            <v>40.29325</v>
          </cell>
          <cell r="EW4">
            <v>48.692985</v>
          </cell>
          <cell r="EX4">
            <v>33.330376000000001</v>
          </cell>
          <cell r="EY4">
            <v>43.498206000000003</v>
          </cell>
          <cell r="EZ4">
            <v>37.388934999999996</v>
          </cell>
          <cell r="FA4">
            <v>17.031372999999999</v>
          </cell>
          <cell r="FB4">
            <v>30.207678000000001</v>
          </cell>
          <cell r="FC4">
            <v>41.497650999999998</v>
          </cell>
          <cell r="FD4">
            <v>29.035450000000001</v>
          </cell>
          <cell r="FE4">
            <v>50</v>
          </cell>
          <cell r="FF4">
            <v>43.107849000000002</v>
          </cell>
          <cell r="FG4">
            <v>24.487462000000001</v>
          </cell>
          <cell r="FH4">
            <v>42.237074999999997</v>
          </cell>
          <cell r="FI4">
            <v>51.454219000000002</v>
          </cell>
          <cell r="FJ4">
            <v>44.555788</v>
          </cell>
          <cell r="FK4">
            <v>41.872242999999997</v>
          </cell>
          <cell r="FL4">
            <v>51.910974000000003</v>
          </cell>
          <cell r="FM4">
            <v>30.179842000000001</v>
          </cell>
          <cell r="FN4">
            <v>44.443697</v>
          </cell>
          <cell r="FO4">
            <v>39.580021000000002</v>
          </cell>
          <cell r="FP4">
            <v>30.375609000000001</v>
          </cell>
          <cell r="FQ4">
            <v>29.104506000000001</v>
          </cell>
          <cell r="FR4">
            <v>41.618608000000002</v>
          </cell>
          <cell r="FS4">
            <v>29.982892</v>
          </cell>
          <cell r="FT4">
            <v>20.948905</v>
          </cell>
          <cell r="FU4">
            <v>45.247169</v>
          </cell>
          <cell r="FV4">
            <v>23.228691999999999</v>
          </cell>
          <cell r="FW4">
            <v>48.927348000000002</v>
          </cell>
          <cell r="FX4">
            <v>47.548036000000003</v>
          </cell>
          <cell r="FY4">
            <v>43.715715000000003</v>
          </cell>
          <cell r="FZ4">
            <v>21.912929999999999</v>
          </cell>
          <cell r="GA4">
            <v>9.5642697999999999</v>
          </cell>
          <cell r="GB4">
            <v>32.138547000000003</v>
          </cell>
          <cell r="GC4">
            <v>18.421427999999999</v>
          </cell>
          <cell r="GD4">
            <v>25.076758999999999</v>
          </cell>
          <cell r="GE4">
            <v>40.992826999999998</v>
          </cell>
          <cell r="GF4">
            <v>0</v>
          </cell>
          <cell r="GG4">
            <v>20.602713999999999</v>
          </cell>
          <cell r="GH4">
            <v>23.046887999999999</v>
          </cell>
          <cell r="GI4">
            <v>0</v>
          </cell>
          <cell r="GJ4">
            <v>24.050810999999999</v>
          </cell>
          <cell r="GK4">
            <v>19.208648</v>
          </cell>
          <cell r="GL4">
            <v>17.284016999999999</v>
          </cell>
          <cell r="GM4">
            <v>13.009493000000001</v>
          </cell>
          <cell r="GN4">
            <v>27.107251999999999</v>
          </cell>
          <cell r="GO4">
            <v>12.323351000000001</v>
          </cell>
          <cell r="GP4">
            <v>3.9439065000000002</v>
          </cell>
          <cell r="GQ4">
            <v>22.020382000000001</v>
          </cell>
          <cell r="GR4">
            <v>10.566549999999999</v>
          </cell>
          <cell r="GS4">
            <v>13.890136999999999</v>
          </cell>
          <cell r="GT4">
            <v>34.452686999999997</v>
          </cell>
          <cell r="GU4">
            <v>12.329143999999999</v>
          </cell>
          <cell r="GV4">
            <v>11.873567</v>
          </cell>
          <cell r="GW4">
            <v>3.1023668999999998</v>
          </cell>
          <cell r="GX4">
            <v>0</v>
          </cell>
          <cell r="GY4">
            <v>17.023880999999999</v>
          </cell>
          <cell r="GZ4">
            <v>7.0160844000000004</v>
          </cell>
          <cell r="HA4">
            <v>10.417586999999999</v>
          </cell>
          <cell r="HB4">
            <v>9.8815179999999998</v>
          </cell>
          <cell r="HC4">
            <v>16.628409000000001</v>
          </cell>
          <cell r="HD4">
            <v>12.146388999999999</v>
          </cell>
          <cell r="HE4">
            <v>1.4069678000000001</v>
          </cell>
          <cell r="HF4">
            <v>19.860386999999999</v>
          </cell>
          <cell r="HG4">
            <v>10.470814000000001</v>
          </cell>
          <cell r="HH4">
            <v>13.504830999999999</v>
          </cell>
          <cell r="HI4">
            <v>24.498712999999999</v>
          </cell>
          <cell r="HJ4">
            <v>0</v>
          </cell>
          <cell r="HK4">
            <v>11.481771</v>
          </cell>
          <cell r="HL4">
            <v>0</v>
          </cell>
          <cell r="HN4">
            <v>24.070364999999999</v>
          </cell>
          <cell r="HS4">
            <v>15.443192</v>
          </cell>
          <cell r="HT4">
            <v>3.2559353</v>
          </cell>
          <cell r="HU4">
            <v>28.152578999999999</v>
          </cell>
          <cell r="HV4">
            <v>16.092475</v>
          </cell>
          <cell r="HW4">
            <v>14.818689000000001</v>
          </cell>
          <cell r="HX4">
            <v>37.896673</v>
          </cell>
          <cell r="HY4">
            <v>0</v>
          </cell>
          <cell r="HZ4">
            <v>15.432843999999999</v>
          </cell>
          <cell r="IA4">
            <v>0</v>
          </cell>
          <cell r="IB4">
            <v>0</v>
          </cell>
          <cell r="IC4">
            <v>27.478975999999999</v>
          </cell>
          <cell r="IH4">
            <v>8.6939097000000007</v>
          </cell>
          <cell r="II4">
            <v>0.54811904</v>
          </cell>
          <cell r="IJ4">
            <v>14.703355</v>
          </cell>
          <cell r="IK4">
            <v>9.5761941999999998</v>
          </cell>
          <cell r="IL4">
            <v>7.9899480000000001</v>
          </cell>
          <cell r="IM4">
            <v>22.591291999999999</v>
          </cell>
          <cell r="IN4">
            <v>0</v>
          </cell>
          <cell r="IO4">
            <v>7.9049576999999998</v>
          </cell>
          <cell r="IP4">
            <v>0</v>
          </cell>
          <cell r="IX4">
            <v>12.1174</v>
          </cell>
          <cell r="IY4">
            <v>2.9704853999999998</v>
          </cell>
          <cell r="IZ4">
            <v>22.036353999999999</v>
          </cell>
          <cell r="JA4">
            <v>12.050114000000001</v>
          </cell>
          <cell r="JB4">
            <v>12.178663</v>
          </cell>
          <cell r="JC4">
            <v>23.378097</v>
          </cell>
          <cell r="JD4">
            <v>0</v>
          </cell>
          <cell r="JE4">
            <v>12.202499</v>
          </cell>
          <cell r="JF4">
            <v>0</v>
          </cell>
          <cell r="JG4">
            <v>0</v>
          </cell>
          <cell r="JN4">
            <v>24.070364999999999</v>
          </cell>
          <cell r="JO4">
            <v>4.5907578999999998</v>
          </cell>
          <cell r="JP4">
            <v>36.816690999999999</v>
          </cell>
          <cell r="JQ4">
            <v>13.442901000000001</v>
          </cell>
          <cell r="JR4">
            <v>33.173293999999999</v>
          </cell>
          <cell r="JS4">
            <v>30.509257000000002</v>
          </cell>
          <cell r="JT4">
            <v>0</v>
          </cell>
          <cell r="JU4">
            <v>23.761972</v>
          </cell>
          <cell r="JV4">
            <v>0</v>
          </cell>
          <cell r="JY4">
            <v>24.070364999999999</v>
          </cell>
          <cell r="KD4">
            <v>27.478975999999999</v>
          </cell>
          <cell r="KE4">
            <v>4.3869702999999998</v>
          </cell>
          <cell r="KF4">
            <v>48.385384000000002</v>
          </cell>
          <cell r="KG4">
            <v>29.007023</v>
          </cell>
          <cell r="KH4">
            <v>25.686319000000001</v>
          </cell>
          <cell r="KI4">
            <v>100</v>
          </cell>
          <cell r="KJ4">
            <v>0</v>
          </cell>
          <cell r="KK4">
            <v>26.984072000000001</v>
          </cell>
          <cell r="KO4">
            <v>27.478975999999999</v>
          </cell>
          <cell r="KT4">
            <v>20</v>
          </cell>
          <cell r="KU4">
            <v>12</v>
          </cell>
          <cell r="KV4">
            <v>8</v>
          </cell>
          <cell r="KW4">
            <v>1</v>
          </cell>
          <cell r="KX4">
            <v>19</v>
          </cell>
          <cell r="KY4">
            <v>0</v>
          </cell>
          <cell r="KZ4">
            <v>0</v>
          </cell>
          <cell r="LA4">
            <v>0</v>
          </cell>
          <cell r="LB4">
            <v>0</v>
          </cell>
          <cell r="LC4">
            <v>20</v>
          </cell>
          <cell r="LD4">
            <v>0</v>
          </cell>
          <cell r="LE4">
            <v>0</v>
          </cell>
          <cell r="LF4">
            <v>0</v>
          </cell>
          <cell r="LG4">
            <v>0</v>
          </cell>
          <cell r="LH4">
            <v>4</v>
          </cell>
          <cell r="LI4">
            <v>11</v>
          </cell>
          <cell r="LJ4">
            <v>5</v>
          </cell>
          <cell r="LK4">
            <v>0</v>
          </cell>
          <cell r="LL4">
            <v>0</v>
          </cell>
          <cell r="LM4">
            <v>0</v>
          </cell>
          <cell r="LN4">
            <v>25</v>
          </cell>
          <cell r="LO4">
            <v>18</v>
          </cell>
          <cell r="LP4">
            <v>7</v>
          </cell>
          <cell r="LQ4">
            <v>3</v>
          </cell>
          <cell r="LR4">
            <v>22</v>
          </cell>
          <cell r="LS4">
            <v>0</v>
          </cell>
          <cell r="LT4">
            <v>0</v>
          </cell>
          <cell r="LU4">
            <v>0</v>
          </cell>
          <cell r="LV4">
            <v>0</v>
          </cell>
          <cell r="LW4">
            <v>22</v>
          </cell>
          <cell r="LX4">
            <v>0</v>
          </cell>
          <cell r="LY4">
            <v>0</v>
          </cell>
          <cell r="LZ4">
            <v>3</v>
          </cell>
          <cell r="MA4">
            <v>1</v>
          </cell>
          <cell r="MB4">
            <v>7</v>
          </cell>
          <cell r="MC4">
            <v>10</v>
          </cell>
          <cell r="MD4">
            <v>6</v>
          </cell>
          <cell r="ME4">
            <v>1</v>
          </cell>
          <cell r="MF4">
            <v>0</v>
          </cell>
          <cell r="MG4">
            <v>0</v>
          </cell>
          <cell r="MH4">
            <v>5</v>
          </cell>
          <cell r="MI4">
            <v>3</v>
          </cell>
          <cell r="MJ4">
            <v>2</v>
          </cell>
          <cell r="MK4">
            <v>1</v>
          </cell>
          <cell r="ML4">
            <v>4</v>
          </cell>
          <cell r="MM4">
            <v>0</v>
          </cell>
          <cell r="MN4">
            <v>0</v>
          </cell>
          <cell r="MO4">
            <v>0</v>
          </cell>
          <cell r="MP4">
            <v>5</v>
          </cell>
          <cell r="MQ4">
            <v>0</v>
          </cell>
          <cell r="MR4">
            <v>0</v>
          </cell>
          <cell r="MS4">
            <v>0</v>
          </cell>
          <cell r="MT4">
            <v>8</v>
          </cell>
          <cell r="MU4">
            <v>5</v>
          </cell>
          <cell r="MV4">
            <v>3</v>
          </cell>
          <cell r="MW4">
            <v>3</v>
          </cell>
          <cell r="MX4">
            <v>5</v>
          </cell>
          <cell r="MY4">
            <v>0</v>
          </cell>
          <cell r="MZ4">
            <v>0</v>
          </cell>
          <cell r="NA4">
            <v>0</v>
          </cell>
          <cell r="NB4">
            <v>8</v>
          </cell>
          <cell r="NC4">
            <v>0</v>
          </cell>
          <cell r="ND4">
            <v>0</v>
          </cell>
          <cell r="NE4">
            <v>0</v>
          </cell>
          <cell r="NF4">
            <v>29</v>
          </cell>
          <cell r="NG4">
            <v>22</v>
          </cell>
          <cell r="NH4">
            <v>7</v>
          </cell>
          <cell r="NI4">
            <v>24</v>
          </cell>
          <cell r="NJ4">
            <v>5</v>
          </cell>
          <cell r="NK4">
            <v>0</v>
          </cell>
          <cell r="NL4">
            <v>0</v>
          </cell>
          <cell r="NM4">
            <v>0</v>
          </cell>
          <cell r="NN4">
            <v>1</v>
          </cell>
          <cell r="NO4">
            <v>27</v>
          </cell>
          <cell r="NP4">
            <v>1</v>
          </cell>
          <cell r="NQ4">
            <v>0</v>
          </cell>
          <cell r="NR4">
            <v>0</v>
          </cell>
          <cell r="NS4">
            <v>1</v>
          </cell>
          <cell r="NT4">
            <v>1</v>
          </cell>
          <cell r="NU4">
            <v>1</v>
          </cell>
          <cell r="NV4">
            <v>7</v>
          </cell>
          <cell r="NW4">
            <v>12</v>
          </cell>
          <cell r="NX4">
            <v>3</v>
          </cell>
          <cell r="NY4">
            <v>5</v>
          </cell>
          <cell r="NZ4">
            <v>42</v>
          </cell>
          <cell r="OA4">
            <v>26</v>
          </cell>
          <cell r="OB4">
            <v>16</v>
          </cell>
          <cell r="OC4">
            <v>29</v>
          </cell>
          <cell r="OD4">
            <v>13</v>
          </cell>
          <cell r="OE4">
            <v>1</v>
          </cell>
          <cell r="OF4">
            <v>0</v>
          </cell>
          <cell r="OG4">
            <v>0</v>
          </cell>
          <cell r="OH4">
            <v>0</v>
          </cell>
          <cell r="OI4">
            <v>39</v>
          </cell>
          <cell r="OJ4">
            <v>0</v>
          </cell>
          <cell r="OK4">
            <v>0</v>
          </cell>
          <cell r="OL4">
            <v>2</v>
          </cell>
          <cell r="OM4">
            <v>1</v>
          </cell>
          <cell r="ON4">
            <v>1</v>
          </cell>
          <cell r="OO4">
            <v>2</v>
          </cell>
          <cell r="OP4">
            <v>13</v>
          </cell>
          <cell r="OQ4">
            <v>12</v>
          </cell>
          <cell r="OR4">
            <v>9</v>
          </cell>
          <cell r="OS4">
            <v>4</v>
          </cell>
          <cell r="OT4">
            <v>1</v>
          </cell>
          <cell r="OU4">
            <v>0</v>
          </cell>
          <cell r="OV4">
            <v>1</v>
          </cell>
          <cell r="OW4">
            <v>1</v>
          </cell>
          <cell r="OX4">
            <v>0</v>
          </cell>
          <cell r="OY4">
            <v>0</v>
          </cell>
          <cell r="OZ4">
            <v>0</v>
          </cell>
          <cell r="PA4">
            <v>1</v>
          </cell>
          <cell r="PB4">
            <v>0</v>
          </cell>
          <cell r="PC4">
            <v>0</v>
          </cell>
          <cell r="PD4">
            <v>0</v>
          </cell>
          <cell r="PE4">
            <v>0</v>
          </cell>
          <cell r="PF4">
            <v>2</v>
          </cell>
          <cell r="PG4">
            <v>2</v>
          </cell>
          <cell r="PH4">
            <v>0</v>
          </cell>
          <cell r="PI4">
            <v>1</v>
          </cell>
          <cell r="PJ4">
            <v>1</v>
          </cell>
          <cell r="PK4">
            <v>0</v>
          </cell>
          <cell r="PL4">
            <v>0</v>
          </cell>
          <cell r="PM4">
            <v>2</v>
          </cell>
          <cell r="PN4">
            <v>0</v>
          </cell>
          <cell r="PO4">
            <v>0</v>
          </cell>
          <cell r="PP4">
            <v>0</v>
          </cell>
          <cell r="PQ4">
            <v>0</v>
          </cell>
          <cell r="PR4">
            <v>94.580844600656562</v>
          </cell>
          <cell r="PS4">
            <v>101.24461207593048</v>
          </cell>
          <cell r="PT4">
            <v>88.719247827671325</v>
          </cell>
          <cell r="PU4">
            <v>90.744574501628321</v>
          </cell>
          <cell r="PV4">
            <v>97.637425343166129</v>
          </cell>
          <cell r="PW4">
            <v>100</v>
          </cell>
          <cell r="PX4">
            <v>80.821577888599649</v>
          </cell>
          <cell r="PY4">
            <v>0</v>
          </cell>
          <cell r="PZ4">
            <v>0</v>
          </cell>
          <cell r="QA4">
            <v>95.109944772656547</v>
          </cell>
          <cell r="QB4">
            <v>0</v>
          </cell>
          <cell r="QC4">
            <v>0</v>
          </cell>
          <cell r="QD4">
            <v>77.555385261620685</v>
          </cell>
          <cell r="QE4">
            <v>0</v>
          </cell>
          <cell r="QF4">
            <v>80.914054185185677</v>
          </cell>
          <cell r="QG4">
            <v>0</v>
          </cell>
          <cell r="QH4">
            <v>0</v>
          </cell>
          <cell r="QI4">
            <v>0</v>
          </cell>
          <cell r="QJ4">
            <v>0</v>
          </cell>
          <cell r="QK4">
            <v>97.002169691339788</v>
          </cell>
          <cell r="QL4">
            <v>100.91961389887709</v>
          </cell>
          <cell r="QM4">
            <v>93.619403153270326</v>
          </cell>
          <cell r="QN4">
            <v>91.726430453351568</v>
          </cell>
          <cell r="QO4">
            <v>102.68633171203881</v>
          </cell>
          <cell r="QP4">
            <v>0</v>
          </cell>
          <cell r="QQ4">
            <v>39.357472832100939</v>
          </cell>
          <cell r="QR4">
            <v>178.00909297916118</v>
          </cell>
          <cell r="QS4">
            <v>100</v>
          </cell>
          <cell r="QT4">
            <v>99.94344059115636</v>
          </cell>
          <cell r="QU4">
            <v>5.6259395118149733</v>
          </cell>
          <cell r="QV4">
            <v>0</v>
          </cell>
          <cell r="QW4">
            <v>74.165018525737096</v>
          </cell>
          <cell r="QX4">
            <v>0</v>
          </cell>
          <cell r="QY4">
            <v>81.54259454282635</v>
          </cell>
          <cell r="QZ4">
            <v>0</v>
          </cell>
          <cell r="RA4">
            <v>0</v>
          </cell>
          <cell r="RB4">
            <v>0</v>
          </cell>
          <cell r="RC4">
            <v>0</v>
          </cell>
          <cell r="RD4">
            <v>77.555385261620685</v>
          </cell>
          <cell r="RE4">
            <v>79.239247479270389</v>
          </cell>
          <cell r="RF4">
            <v>76.074222934490976</v>
          </cell>
          <cell r="RG4">
            <v>76.113284689621537</v>
          </cell>
          <cell r="RH4">
            <v>78.704391124959315</v>
          </cell>
          <cell r="RI4">
            <v>100</v>
          </cell>
          <cell r="RJ4">
            <v>80.821577888599649</v>
          </cell>
          <cell r="RK4">
            <v>0</v>
          </cell>
          <cell r="RL4">
            <v>0</v>
          </cell>
          <cell r="RM4">
            <v>77.844685104521176</v>
          </cell>
          <cell r="RN4">
            <v>0</v>
          </cell>
          <cell r="RO4">
            <v>0</v>
          </cell>
          <cell r="RP4">
            <v>77.555385261620685</v>
          </cell>
          <cell r="RQ4">
            <v>0</v>
          </cell>
          <cell r="RR4">
            <v>77.555385261620685</v>
          </cell>
          <cell r="RS4">
            <v>0</v>
          </cell>
          <cell r="RT4">
            <v>0</v>
          </cell>
          <cell r="RU4">
            <v>0</v>
          </cell>
          <cell r="RV4">
            <v>0</v>
          </cell>
          <cell r="RW4">
            <v>74.165018525737096</v>
          </cell>
          <cell r="RX4">
            <v>79.017048883420856</v>
          </cell>
          <cell r="RY4">
            <v>69.975224091883732</v>
          </cell>
          <cell r="RZ4">
            <v>69.141884700767747</v>
          </cell>
          <cell r="SA4">
            <v>79.577019616917966</v>
          </cell>
          <cell r="SB4">
            <v>0</v>
          </cell>
          <cell r="SC4">
            <v>39.357472832100939</v>
          </cell>
          <cell r="SD4">
            <v>100</v>
          </cell>
          <cell r="SE4">
            <v>100</v>
          </cell>
          <cell r="SF4">
            <v>76.287394361256403</v>
          </cell>
          <cell r="SG4">
            <v>0</v>
          </cell>
          <cell r="SH4">
            <v>0</v>
          </cell>
          <cell r="SI4">
            <v>74.165018525737096</v>
          </cell>
          <cell r="SJ4">
            <v>0</v>
          </cell>
          <cell r="SK4">
            <v>74.165018525737096</v>
          </cell>
          <cell r="SL4">
            <v>0</v>
          </cell>
          <cell r="SM4">
            <v>0</v>
          </cell>
          <cell r="SN4">
            <v>0</v>
          </cell>
          <cell r="SO4">
            <v>0</v>
          </cell>
          <cell r="SP4">
            <v>94.465819914180599</v>
          </cell>
          <cell r="SQ4">
            <v>101.02820559891686</v>
          </cell>
          <cell r="SR4">
            <v>88.693400799098285</v>
          </cell>
          <cell r="SS4">
            <v>89.897258290312763</v>
          </cell>
          <cell r="ST4">
            <v>98.105860140758921</v>
          </cell>
          <cell r="SU4">
            <v>100</v>
          </cell>
          <cell r="SV4">
            <v>80.821577888599649</v>
          </cell>
          <cell r="SW4">
            <v>0</v>
          </cell>
          <cell r="SX4">
            <v>0</v>
          </cell>
          <cell r="SY4">
            <v>94.993299985534691</v>
          </cell>
          <cell r="SZ4">
            <v>0</v>
          </cell>
          <cell r="TA4">
            <v>0</v>
          </cell>
          <cell r="TB4">
            <v>77.812000694409619</v>
          </cell>
          <cell r="TC4">
            <v>0</v>
          </cell>
          <cell r="TD4">
            <v>81.059852323040872</v>
          </cell>
          <cell r="TE4">
            <v>0</v>
          </cell>
          <cell r="TF4">
            <v>0</v>
          </cell>
          <cell r="TG4">
            <v>0</v>
          </cell>
          <cell r="TH4">
            <v>0</v>
          </cell>
          <cell r="TI4">
            <v>96.330723163275621</v>
          </cell>
          <cell r="TJ4">
            <v>98.791655688040862</v>
          </cell>
          <cell r="TK4">
            <v>94.20567434159608</v>
          </cell>
          <cell r="TL4">
            <v>92.484435431964684</v>
          </cell>
          <cell r="TM4">
            <v>100.47477230155999</v>
          </cell>
          <cell r="TN4">
            <v>0</v>
          </cell>
          <cell r="TO4">
            <v>33.25724328924511</v>
          </cell>
          <cell r="TP4">
            <v>178.00909297916118</v>
          </cell>
          <cell r="TQ4">
            <v>100</v>
          </cell>
          <cell r="TR4">
            <v>99.239505332249607</v>
          </cell>
          <cell r="TS4">
            <v>5.6259395118149733</v>
          </cell>
          <cell r="TT4">
            <v>0</v>
          </cell>
          <cell r="TU4">
            <v>74.346811661223427</v>
          </cell>
          <cell r="TV4">
            <v>0</v>
          </cell>
          <cell r="TW4">
            <v>81.724387678312695</v>
          </cell>
          <cell r="TX4">
            <v>0</v>
          </cell>
          <cell r="TY4">
            <v>0</v>
          </cell>
          <cell r="TZ4">
            <v>0</v>
          </cell>
          <cell r="UA4">
            <v>0</v>
          </cell>
          <cell r="UB4">
            <v>77.812000694409619</v>
          </cell>
          <cell r="UC4">
            <v>79.239247479270389</v>
          </cell>
          <cell r="UD4">
            <v>76.556562959008929</v>
          </cell>
          <cell r="UE4">
            <v>74.981959294273267</v>
          </cell>
          <cell r="UF4">
            <v>80.066860185755672</v>
          </cell>
          <cell r="UG4">
            <v>100</v>
          </cell>
          <cell r="UH4">
            <v>80.821577888599649</v>
          </cell>
          <cell r="UI4">
            <v>0</v>
          </cell>
          <cell r="UJ4">
            <v>0</v>
          </cell>
          <cell r="UK4">
            <v>78.104914916458952</v>
          </cell>
          <cell r="UL4">
            <v>0</v>
          </cell>
          <cell r="UM4">
            <v>0</v>
          </cell>
          <cell r="UN4">
            <v>77.812000694409619</v>
          </cell>
          <cell r="UO4">
            <v>0</v>
          </cell>
          <cell r="UP4">
            <v>77.812000694409619</v>
          </cell>
          <cell r="UQ4">
            <v>0</v>
          </cell>
          <cell r="UR4">
            <v>0</v>
          </cell>
          <cell r="US4">
            <v>0</v>
          </cell>
          <cell r="UT4">
            <v>0</v>
          </cell>
          <cell r="UU4">
            <v>74.346811661223427</v>
          </cell>
          <cell r="UV4">
            <v>76.719638061056074</v>
          </cell>
          <cell r="UW4">
            <v>72.297843680885947</v>
          </cell>
          <cell r="UX4">
            <v>71.545061373723144</v>
          </cell>
          <cell r="UY4">
            <v>77.365460206439167</v>
          </cell>
          <cell r="UZ4">
            <v>0</v>
          </cell>
          <cell r="VA4">
            <v>48.756789128683067</v>
          </cell>
          <cell r="VB4">
            <v>100</v>
          </cell>
          <cell r="VC4">
            <v>100</v>
          </cell>
          <cell r="VD4">
            <v>76.477983771652177</v>
          </cell>
          <cell r="VE4">
            <v>0</v>
          </cell>
          <cell r="VF4">
            <v>0</v>
          </cell>
          <cell r="VG4">
            <v>74.346811661223427</v>
          </cell>
          <cell r="VH4">
            <v>0</v>
          </cell>
          <cell r="VI4">
            <v>74.346811661223427</v>
          </cell>
          <cell r="VJ4">
            <v>0</v>
          </cell>
          <cell r="VK4">
            <v>0</v>
          </cell>
          <cell r="VL4">
            <v>0</v>
          </cell>
          <cell r="VM4">
            <v>0</v>
          </cell>
          <cell r="VN4">
            <v>79.87495294967033</v>
          </cell>
          <cell r="VO4">
            <v>83.647470942029855</v>
          </cell>
          <cell r="VP4">
            <v>76.556562959008929</v>
          </cell>
          <cell r="VQ4">
            <v>76.937892745212636</v>
          </cell>
          <cell r="VR4">
            <v>82.21508058114506</v>
          </cell>
          <cell r="VS4">
            <v>100</v>
          </cell>
          <cell r="VT4">
            <v>80.821577888599649</v>
          </cell>
          <cell r="VU4">
            <v>0</v>
          </cell>
          <cell r="VV4">
            <v>0</v>
          </cell>
          <cell r="VW4">
            <v>80.196923458535608</v>
          </cell>
          <cell r="VX4">
            <v>0</v>
          </cell>
          <cell r="VY4">
            <v>0</v>
          </cell>
          <cell r="VZ4">
            <v>77.721657989277816</v>
          </cell>
          <cell r="WA4">
            <v>82.730290280142</v>
          </cell>
          <cell r="WB4">
            <v>73.396635648836721</v>
          </cell>
          <cell r="WC4">
            <v>74.187558398750724</v>
          </cell>
          <cell r="WD4">
            <v>81.529350857263751</v>
          </cell>
          <cell r="WE4">
            <v>0</v>
          </cell>
          <cell r="WF4">
            <v>39.357472832100939</v>
          </cell>
          <cell r="WG4">
            <v>100</v>
          </cell>
          <cell r="WH4">
            <v>100</v>
          </cell>
          <cell r="WI4">
            <v>80.016126012939381</v>
          </cell>
          <cell r="WJ4">
            <v>0</v>
          </cell>
          <cell r="WK4">
            <v>0</v>
          </cell>
          <cell r="WL4">
            <v>25.363516761012956</v>
          </cell>
          <cell r="WM4">
            <v>26.264448601331758</v>
          </cell>
          <cell r="WN4">
            <v>24.352850290371851</v>
          </cell>
          <cell r="WO4">
            <v>25.27003232152288</v>
          </cell>
          <cell r="WP4">
            <v>25.460583960195226</v>
          </cell>
          <cell r="WQ4">
            <v>73.074177237648442</v>
          </cell>
          <cell r="WR4">
            <v>26.925822762351565</v>
          </cell>
          <cell r="WS4">
            <v>25.363516761012956</v>
          </cell>
          <cell r="WT4">
            <v>13.282855280645661</v>
          </cell>
          <cell r="WU4">
            <v>40.677429374141326</v>
          </cell>
          <cell r="WV4">
            <v>6.4622458011923287</v>
          </cell>
          <cell r="WW4">
            <v>9.6635065632280188</v>
          </cell>
          <cell r="WX4">
            <v>23.027776702406666</v>
          </cell>
          <cell r="WY4">
            <v>37.223007611544354</v>
          </cell>
          <cell r="WZ4">
            <v>43.546888597088625</v>
          </cell>
          <cell r="XA4">
            <v>28.560546821964849</v>
          </cell>
          <cell r="XB4">
            <v>28.41760895678707</v>
          </cell>
          <cell r="XC4">
            <v>28.689787566807702</v>
          </cell>
          <cell r="XD4">
            <v>25.661213125911274</v>
          </cell>
          <cell r="XE4">
            <v>31.683673169643956</v>
          </cell>
          <cell r="XF4">
            <v>76.343053017228684</v>
          </cell>
          <cell r="XG4">
            <v>23.656946982771316</v>
          </cell>
          <cell r="XH4">
            <v>28.560546821964849</v>
          </cell>
          <cell r="XI4">
            <v>24.592195561737821</v>
          </cell>
          <cell r="XJ4">
            <v>33.591987038610547</v>
          </cell>
          <cell r="XK4">
            <v>6.0475204445720427</v>
          </cell>
          <cell r="XL4">
            <v>29.967899662536457</v>
          </cell>
          <cell r="XM4">
            <v>40.049675050683021</v>
          </cell>
          <cell r="XN4">
            <v>35.198802920239594</v>
          </cell>
          <cell r="XO4">
            <v>31.912134648908321</v>
          </cell>
          <cell r="XP4">
            <v>67.489766032853836</v>
          </cell>
          <cell r="XQ4">
            <v>80.2698131031229</v>
          </cell>
          <cell r="XR4">
            <v>50.110700434880414</v>
          </cell>
          <cell r="XS4">
            <v>70.762021344765458</v>
          </cell>
          <cell r="XT4">
            <v>64.568518969589633</v>
          </cell>
          <cell r="XU4">
            <v>35.329396466335965</v>
          </cell>
          <cell r="XV4">
            <v>60.442578243292225</v>
          </cell>
          <cell r="XW4">
            <v>100</v>
          </cell>
          <cell r="XX4">
            <v>100</v>
          </cell>
          <cell r="XY4">
            <v>67.538923530911745</v>
          </cell>
          <cell r="XZ4">
            <v>96.213956152312946</v>
          </cell>
          <cell r="YA4">
            <v>0</v>
          </cell>
          <cell r="YB4">
            <v>68.784343753002929</v>
          </cell>
          <cell r="YC4">
            <v>81.038612698430398</v>
          </cell>
          <cell r="YD4">
            <v>54.948280085012378</v>
          </cell>
          <cell r="YE4">
            <v>70.162467722787255</v>
          </cell>
          <cell r="YF4">
            <v>67.483872303250678</v>
          </cell>
          <cell r="YG4">
            <v>87.35629167033963</v>
          </cell>
          <cell r="YH4">
            <v>100</v>
          </cell>
          <cell r="YI4">
            <v>59.176003465373817</v>
          </cell>
          <cell r="YJ4">
            <v>85.721224093740744</v>
          </cell>
          <cell r="YK4">
            <v>68.051352146693674</v>
          </cell>
          <cell r="YL4">
            <v>85.735297306168391</v>
          </cell>
          <cell r="YM4">
            <v>0</v>
          </cell>
          <cell r="YN4">
            <v>70.904395730261911</v>
          </cell>
          <cell r="YO4">
            <v>79.004069468376343</v>
          </cell>
          <cell r="YP4">
            <v>60.446131594144823</v>
          </cell>
          <cell r="YQ4">
            <v>69.045421948003792</v>
          </cell>
          <cell r="YR4">
            <v>72.507719886500809</v>
          </cell>
          <cell r="YS4">
            <v>46.231918430998135</v>
          </cell>
          <cell r="YT4">
            <v>67.872349288264388</v>
          </cell>
          <cell r="YU4">
            <v>0</v>
          </cell>
          <cell r="YV4">
            <v>100</v>
          </cell>
          <cell r="YW4">
            <v>71.283231638707264</v>
          </cell>
          <cell r="YX4">
            <v>48.807062897937506</v>
          </cell>
          <cell r="YY4">
            <v>100</v>
          </cell>
          <cell r="YZ4">
            <v>13.996354773233666</v>
          </cell>
          <cell r="ZA4">
            <v>23.956629063693121</v>
          </cell>
          <cell r="ZB4">
            <v>1.0111727978479139</v>
          </cell>
          <cell r="ZC4">
            <v>19.210642072689271</v>
          </cell>
          <cell r="ZD4">
            <v>10.046687773186937</v>
          </cell>
          <cell r="ZE4">
            <v>0</v>
          </cell>
          <cell r="ZF4">
            <v>64.980804379893996</v>
          </cell>
          <cell r="ZG4">
            <v>0</v>
          </cell>
          <cell r="ZH4">
            <v>0</v>
          </cell>
          <cell r="ZI4">
            <v>13.85046996144211</v>
          </cell>
          <cell r="ZJ4">
            <v>20.650935304459114</v>
          </cell>
          <cell r="ZK4">
            <v>0</v>
          </cell>
          <cell r="ZL4">
            <v>10.409102848726084</v>
          </cell>
          <cell r="ZM4">
            <v>23.042336827380204</v>
          </cell>
          <cell r="ZN4">
            <v>1.9881119144013693</v>
          </cell>
          <cell r="ZO4">
            <v>14.14485929156328</v>
          </cell>
          <cell r="ZP4">
            <v>7.6522260786925287</v>
          </cell>
          <cell r="ZQ4">
            <v>26.960397492509014</v>
          </cell>
          <cell r="ZR4">
            <v>4.0337812732750216</v>
          </cell>
          <cell r="ZS4">
            <v>0</v>
          </cell>
          <cell r="ZT4">
            <v>19.108772208576355</v>
          </cell>
          <cell r="ZU4">
            <v>8.9900037077503683</v>
          </cell>
          <cell r="ZV4">
            <v>59.916385539102201</v>
          </cell>
          <cell r="ZW4">
            <v>0</v>
          </cell>
          <cell r="ZX4">
            <v>13.737242176307266</v>
          </cell>
          <cell r="ZY4">
            <v>29.11858859886437</v>
          </cell>
          <cell r="ZZ4">
            <v>0.75523437971799834</v>
          </cell>
          <cell r="AAA4">
            <v>17.774036778315157</v>
          </cell>
          <cell r="AAB4">
            <v>10.481798195487018</v>
          </cell>
          <cell r="AAC4">
            <v>1.902436474695647</v>
          </cell>
          <cell r="AAD4">
            <v>0</v>
          </cell>
          <cell r="AAE4">
            <v>0</v>
          </cell>
          <cell r="AAF4">
            <v>13.576715637301472</v>
          </cell>
          <cell r="AAG4">
            <v>13.769545107131908</v>
          </cell>
          <cell r="AAH4">
            <v>44.418842423500962</v>
          </cell>
          <cell r="AAI4">
            <v>0</v>
          </cell>
          <cell r="AAJ4">
            <v>15.902931777076235</v>
          </cell>
          <cell r="AAK4">
            <v>22.538507695689781</v>
          </cell>
          <cell r="AAL4">
            <v>6.1206760989166833</v>
          </cell>
          <cell r="AAM4">
            <v>14.331806964451257</v>
          </cell>
          <cell r="AAN4">
            <v>17.157995881797682</v>
          </cell>
          <cell r="AAO4">
            <v>1.8109106495094875</v>
          </cell>
          <cell r="AAP4">
            <v>0</v>
          </cell>
          <cell r="AAQ4">
            <v>0</v>
          </cell>
          <cell r="AAR4">
            <v>0</v>
          </cell>
          <cell r="AAS4">
            <v>16.187326932923167</v>
          </cell>
          <cell r="AAT4">
            <v>23.870852672436978</v>
          </cell>
          <cell r="AAU4">
            <v>0</v>
          </cell>
          <cell r="AAV4">
            <v>14.768396140642162</v>
          </cell>
          <cell r="AAW4">
            <v>22.657004490808774</v>
          </cell>
          <cell r="AAX4">
            <v>6.2746564383666366</v>
          </cell>
          <cell r="AAY4">
            <v>15.001700283185777</v>
          </cell>
          <cell r="AAZ4">
            <v>14.574358979679234</v>
          </cell>
          <cell r="ABA4">
            <v>8.3048113953582323</v>
          </cell>
          <cell r="ABB4">
            <v>7.5048720447644737</v>
          </cell>
          <cell r="ABC4">
            <v>0</v>
          </cell>
          <cell r="ABD4">
            <v>0</v>
          </cell>
          <cell r="ABE4">
            <v>14.909710488930161</v>
          </cell>
          <cell r="ABF4">
            <v>22.890008617420364</v>
          </cell>
          <cell r="ABG4">
            <v>0</v>
          </cell>
          <cell r="ABH4">
            <v>16.143417876764847</v>
          </cell>
          <cell r="ABI4">
            <v>24.417035319457156</v>
          </cell>
          <cell r="ABJ4">
            <v>5.6988027162470702</v>
          </cell>
          <cell r="ABK4">
            <v>18.00096934800229</v>
          </cell>
          <cell r="ABL4">
            <v>14.678921319759539</v>
          </cell>
          <cell r="ABM4">
            <v>4.0735267668995814</v>
          </cell>
          <cell r="ABN4">
            <v>4.4070192142028324</v>
          </cell>
          <cell r="ABO4">
            <v>0</v>
          </cell>
          <cell r="ABP4">
            <v>0</v>
          </cell>
          <cell r="ABQ4">
            <v>16.448030245309656</v>
          </cell>
          <cell r="ABR4">
            <v>22.072277472555736</v>
          </cell>
          <cell r="ABS4">
            <v>0</v>
          </cell>
          <cell r="ABT4">
            <v>36.546367863678199</v>
          </cell>
          <cell r="ABU4">
            <v>50.174783953613947</v>
          </cell>
          <cell r="ABV4">
            <v>16.046325920550103</v>
          </cell>
          <cell r="ABW4">
            <v>38.67717180732491</v>
          </cell>
          <cell r="ABX4">
            <v>34.54890538905773</v>
          </cell>
          <cell r="ABY4">
            <v>6.7827924190161317</v>
          </cell>
          <cell r="ABZ4">
            <v>38.552341067008399</v>
          </cell>
          <cell r="ACA4">
            <v>0</v>
          </cell>
          <cell r="ACB4">
            <v>43.161389926283334</v>
          </cell>
          <cell r="ACC4">
            <v>37.064033653273576</v>
          </cell>
          <cell r="ACD4">
            <v>47.813555671200412</v>
          </cell>
          <cell r="ACE4">
            <v>0</v>
          </cell>
          <cell r="ACF4">
            <v>41.014366997953914</v>
          </cell>
          <cell r="ACG4">
            <v>51.889593056169673</v>
          </cell>
          <cell r="ACH4">
            <v>28.52017220506362</v>
          </cell>
          <cell r="ACI4">
            <v>43.434300565376603</v>
          </cell>
          <cell r="ACJ4">
            <v>38.805761453999743</v>
          </cell>
          <cell r="ACK4">
            <v>77.339721759742986</v>
          </cell>
          <cell r="ACL4">
            <v>21.544333119336205</v>
          </cell>
          <cell r="ACM4">
            <v>33.997787639218096</v>
          </cell>
          <cell r="ACN4">
            <v>0</v>
          </cell>
          <cell r="ACO4">
            <v>41.11967491452188</v>
          </cell>
          <cell r="ACP4">
            <v>73.618743364814918</v>
          </cell>
          <cell r="ACQ4">
            <v>0</v>
          </cell>
          <cell r="ACR4">
            <v>27.880589399593493</v>
          </cell>
          <cell r="ACS4">
            <v>37.747970647491179</v>
          </cell>
          <cell r="ACT4">
            <v>13.037945315654889</v>
          </cell>
          <cell r="ACU4">
            <v>27.35409247730734</v>
          </cell>
          <cell r="ACV4">
            <v>28.374139192574631</v>
          </cell>
          <cell r="ACW4">
            <v>6.7827924190161317</v>
          </cell>
          <cell r="ACX4">
            <v>38.552341067008399</v>
          </cell>
          <cell r="ACY4">
            <v>0</v>
          </cell>
          <cell r="ACZ4">
            <v>43.161389926283334</v>
          </cell>
          <cell r="ADA4">
            <v>28.282168803757685</v>
          </cell>
          <cell r="ADB4">
            <v>23.415698642703305</v>
          </cell>
          <cell r="ADC4">
            <v>0</v>
          </cell>
          <cell r="ADD4">
            <v>30.873721814932143</v>
          </cell>
          <cell r="ADE4">
            <v>40.219771916970593</v>
          </cell>
          <cell r="ADF4">
            <v>20.136347723221661</v>
          </cell>
          <cell r="ADG4">
            <v>30.148471234826896</v>
          </cell>
          <cell r="ADH4">
            <v>31.535637692929747</v>
          </cell>
          <cell r="ADI4">
            <v>57.413857447763903</v>
          </cell>
          <cell r="ADJ4">
            <v>21.544333119336205</v>
          </cell>
          <cell r="ADK4">
            <v>33.997787639218096</v>
          </cell>
          <cell r="ADL4">
            <v>0</v>
          </cell>
          <cell r="ADM4">
            <v>30.749771776032077</v>
          </cell>
          <cell r="ADN4">
            <v>73.618743364814918</v>
          </cell>
          <cell r="ADO4">
            <v>0</v>
          </cell>
          <cell r="ADP4">
            <v>34.758553822619966</v>
          </cell>
          <cell r="ADQ4">
            <v>48.858003784833748</v>
          </cell>
          <cell r="ADR4">
            <v>13.549976560742316</v>
          </cell>
          <cell r="ADS4">
            <v>36.748186219860955</v>
          </cell>
          <cell r="ADT4">
            <v>32.89342866005974</v>
          </cell>
          <cell r="ADU4">
            <v>6.7827924190161317</v>
          </cell>
          <cell r="ADV4">
            <v>38.552341067008399</v>
          </cell>
          <cell r="ADW4">
            <v>0</v>
          </cell>
          <cell r="ADX4">
            <v>43.161389926283334</v>
          </cell>
          <cell r="ADY4">
            <v>35.199702736348108</v>
          </cell>
          <cell r="ADZ4">
            <v>47.813555671200412</v>
          </cell>
          <cell r="AEA4">
            <v>0</v>
          </cell>
          <cell r="AEB4">
            <v>39.99935936149992</v>
          </cell>
          <cell r="AEC4">
            <v>50.277424226631204</v>
          </cell>
          <cell r="AED4">
            <v>28.191223711584041</v>
          </cell>
          <cell r="AEE4">
            <v>43.029072943971308</v>
          </cell>
          <cell r="AEF4">
            <v>37.234224688003017</v>
          </cell>
          <cell r="AEG4">
            <v>53.614259113855802</v>
          </cell>
          <cell r="AEH4">
            <v>21.544333119336205</v>
          </cell>
          <cell r="AEI4">
            <v>33.997787639218096</v>
          </cell>
          <cell r="AEJ4">
            <v>0</v>
          </cell>
          <cell r="AEK4">
            <v>40.168259211428506</v>
          </cell>
          <cell r="AEL4">
            <v>73.618743364814918</v>
          </cell>
          <cell r="AEM4">
            <v>0</v>
          </cell>
          <cell r="AEN4">
            <v>2.6171263443229833</v>
          </cell>
          <cell r="AEO4">
            <v>1.9011128645587343</v>
          </cell>
          <cell r="AEP4">
            <v>3.732536665057768</v>
          </cell>
          <cell r="AEQ4">
            <v>2.6408104701680992</v>
          </cell>
          <cell r="AER4">
            <v>2.5917369646813504</v>
          </cell>
          <cell r="AES4">
            <v>0</v>
          </cell>
          <cell r="AET4">
            <v>0</v>
          </cell>
          <cell r="AEU4">
            <v>0</v>
          </cell>
          <cell r="AEV4">
            <v>0</v>
          </cell>
          <cell r="AEW4">
            <v>2.7344372661994076</v>
          </cell>
          <cell r="AEX4">
            <v>0</v>
          </cell>
          <cell r="AEY4">
            <v>0</v>
          </cell>
          <cell r="AEZ4">
            <v>1.4975176045902843</v>
          </cell>
          <cell r="AFA4">
            <v>2.3371722811176743</v>
          </cell>
          <cell r="AFB4">
            <v>0.49540008201682173</v>
          </cell>
          <cell r="AFC4">
            <v>0.57659148297038565</v>
          </cell>
          <cell r="AFD4">
            <v>2.3993950834683404</v>
          </cell>
          <cell r="AFE4">
            <v>26.350772203057115</v>
          </cell>
          <cell r="AFF4">
            <v>0</v>
          </cell>
          <cell r="AFG4">
            <v>0</v>
          </cell>
          <cell r="AFH4">
            <v>0</v>
          </cell>
          <cell r="AFI4">
            <v>1.4121458637788289</v>
          </cell>
          <cell r="AFJ4">
            <v>0</v>
          </cell>
          <cell r="AFK4">
            <v>0</v>
          </cell>
          <cell r="AFL4">
            <v>0</v>
          </cell>
          <cell r="AFM4">
            <v>0</v>
          </cell>
          <cell r="AFN4">
            <v>0</v>
          </cell>
          <cell r="AFO4">
            <v>0</v>
          </cell>
          <cell r="AFP4">
            <v>0</v>
          </cell>
          <cell r="AFQ4">
            <v>0</v>
          </cell>
          <cell r="AFR4">
            <v>0</v>
          </cell>
          <cell r="AFS4">
            <v>0</v>
          </cell>
          <cell r="AFT4">
            <v>0</v>
          </cell>
          <cell r="AFU4">
            <v>0</v>
          </cell>
          <cell r="AFV4">
            <v>0</v>
          </cell>
          <cell r="AFW4">
            <v>0</v>
          </cell>
          <cell r="AFX4">
            <v>0</v>
          </cell>
          <cell r="AFY4">
            <v>0</v>
          </cell>
          <cell r="AFZ4">
            <v>0</v>
          </cell>
          <cell r="AGA4">
            <v>0</v>
          </cell>
          <cell r="AGB4">
            <v>0</v>
          </cell>
          <cell r="AGC4">
            <v>0</v>
          </cell>
          <cell r="AGD4">
            <v>0</v>
          </cell>
          <cell r="AGE4">
            <v>0</v>
          </cell>
          <cell r="AGF4">
            <v>0</v>
          </cell>
          <cell r="AGG4">
            <v>159</v>
          </cell>
          <cell r="AGH4">
            <v>346</v>
          </cell>
          <cell r="AGI4">
            <v>508</v>
          </cell>
          <cell r="AGJ4">
            <v>649</v>
          </cell>
          <cell r="AGK4">
            <v>732</v>
          </cell>
          <cell r="AGL4">
            <v>0</v>
          </cell>
          <cell r="AGM4">
            <v>0</v>
          </cell>
          <cell r="AGN4">
            <v>0</v>
          </cell>
          <cell r="AGO4">
            <v>0</v>
          </cell>
          <cell r="AGP4">
            <v>0</v>
          </cell>
          <cell r="AGQ4">
            <v>127</v>
          </cell>
          <cell r="AGR4">
            <v>315</v>
          </cell>
          <cell r="AGS4">
            <v>480</v>
          </cell>
          <cell r="AGT4">
            <v>645</v>
          </cell>
          <cell r="AGU4">
            <v>693</v>
          </cell>
          <cell r="AGV4">
            <v>0</v>
          </cell>
          <cell r="AGW4">
            <v>0</v>
          </cell>
          <cell r="AGX4">
            <v>0</v>
          </cell>
          <cell r="AGY4">
            <v>0</v>
          </cell>
          <cell r="AGZ4">
            <v>87</v>
          </cell>
          <cell r="AHA4">
            <v>25</v>
          </cell>
          <cell r="AHB4">
            <v>62</v>
          </cell>
          <cell r="AHC4">
            <v>85</v>
          </cell>
          <cell r="AHD4">
            <v>27</v>
          </cell>
          <cell r="AHE4">
            <v>58</v>
          </cell>
          <cell r="AHF4">
            <v>91</v>
          </cell>
          <cell r="AHG4">
            <v>30</v>
          </cell>
          <cell r="AHH4">
            <v>61</v>
          </cell>
          <cell r="AHI4">
            <v>31</v>
          </cell>
          <cell r="AHJ4">
            <v>14</v>
          </cell>
          <cell r="AHK4">
            <v>17</v>
          </cell>
          <cell r="AHL4">
            <v>27</v>
          </cell>
          <cell r="AHM4">
            <v>15</v>
          </cell>
          <cell r="AHN4">
            <v>12</v>
          </cell>
          <cell r="AHO4">
            <v>46</v>
          </cell>
          <cell r="AHP4">
            <v>24</v>
          </cell>
          <cell r="AHQ4">
            <v>22</v>
          </cell>
          <cell r="AHR4">
            <v>118</v>
          </cell>
          <cell r="AHS4">
            <v>39</v>
          </cell>
          <cell r="AHT4">
            <v>79</v>
          </cell>
          <cell r="AHU4">
            <v>112</v>
          </cell>
          <cell r="AHV4">
            <v>42</v>
          </cell>
          <cell r="AHW4">
            <v>70</v>
          </cell>
          <cell r="AHX4">
            <v>137</v>
          </cell>
          <cell r="AHY4">
            <v>54</v>
          </cell>
          <cell r="AHZ4">
            <v>83</v>
          </cell>
          <cell r="AIA4">
            <v>34</v>
          </cell>
          <cell r="AIB4">
            <v>20</v>
          </cell>
          <cell r="AIC4">
            <v>14</v>
          </cell>
          <cell r="AID4">
            <v>13</v>
          </cell>
          <cell r="AIE4">
            <v>21</v>
          </cell>
          <cell r="AIF4">
            <v>0</v>
          </cell>
          <cell r="AIG4">
            <v>0</v>
          </cell>
          <cell r="AIH4">
            <v>0</v>
          </cell>
          <cell r="AII4">
            <v>0</v>
          </cell>
          <cell r="AIJ4">
            <v>0</v>
          </cell>
          <cell r="AIK4">
            <v>34</v>
          </cell>
          <cell r="AIL4">
            <v>0</v>
          </cell>
          <cell r="AIM4">
            <v>0</v>
          </cell>
          <cell r="AIN4">
            <v>0</v>
          </cell>
          <cell r="AIO4">
            <v>0</v>
          </cell>
          <cell r="AIP4">
            <v>0</v>
          </cell>
          <cell r="AIQ4">
            <v>2</v>
          </cell>
          <cell r="AIR4">
            <v>2</v>
          </cell>
          <cell r="AIS4">
            <v>0</v>
          </cell>
          <cell r="AIT4">
            <v>0</v>
          </cell>
          <cell r="AIU4">
            <v>0</v>
          </cell>
          <cell r="AIV4">
            <v>2</v>
          </cell>
          <cell r="AIW4">
            <v>30</v>
          </cell>
          <cell r="AIX4">
            <v>35</v>
          </cell>
          <cell r="AIY4">
            <v>23</v>
          </cell>
          <cell r="AIZ4">
            <v>12</v>
          </cell>
          <cell r="AJA4">
            <v>11</v>
          </cell>
          <cell r="AJB4">
            <v>24</v>
          </cell>
          <cell r="AJC4">
            <v>0</v>
          </cell>
          <cell r="AJD4">
            <v>0</v>
          </cell>
          <cell r="AJE4">
            <v>0</v>
          </cell>
          <cell r="AJF4">
            <v>0</v>
          </cell>
          <cell r="AJG4">
            <v>0</v>
          </cell>
          <cell r="AJH4">
            <v>35</v>
          </cell>
          <cell r="AJI4">
            <v>0</v>
          </cell>
          <cell r="AJJ4">
            <v>0</v>
          </cell>
          <cell r="AJK4">
            <v>0</v>
          </cell>
          <cell r="AJL4">
            <v>1</v>
          </cell>
          <cell r="AJM4">
            <v>0</v>
          </cell>
          <cell r="AJN4">
            <v>1</v>
          </cell>
          <cell r="AJO4">
            <v>1</v>
          </cell>
          <cell r="AJP4">
            <v>0</v>
          </cell>
          <cell r="AJQ4">
            <v>1</v>
          </cell>
          <cell r="AJR4">
            <v>0</v>
          </cell>
          <cell r="AJS4">
            <v>3</v>
          </cell>
          <cell r="AJT4">
            <v>29</v>
          </cell>
          <cell r="AJU4">
            <v>0</v>
          </cell>
          <cell r="AJV4">
            <v>0</v>
          </cell>
          <cell r="AJW4">
            <v>0</v>
          </cell>
          <cell r="AJX4">
            <v>0</v>
          </cell>
          <cell r="AJY4">
            <v>0</v>
          </cell>
          <cell r="AJZ4">
            <v>0</v>
          </cell>
          <cell r="AKA4">
            <v>0</v>
          </cell>
          <cell r="AKB4">
            <v>0</v>
          </cell>
          <cell r="AKC4">
            <v>0</v>
          </cell>
          <cell r="AKD4">
            <v>0</v>
          </cell>
          <cell r="AKE4">
            <v>0</v>
          </cell>
          <cell r="AKF4">
            <v>0</v>
          </cell>
          <cell r="AKG4">
            <v>0</v>
          </cell>
          <cell r="AKH4">
            <v>0</v>
          </cell>
          <cell r="AKI4">
            <v>0</v>
          </cell>
          <cell r="AKJ4">
            <v>0</v>
          </cell>
          <cell r="AKK4">
            <v>0</v>
          </cell>
          <cell r="AKL4">
            <v>0</v>
          </cell>
          <cell r="AKM4">
            <v>0</v>
          </cell>
          <cell r="AKN4">
            <v>0</v>
          </cell>
          <cell r="AKO4">
            <v>0</v>
          </cell>
          <cell r="AKP4">
            <v>0</v>
          </cell>
          <cell r="AKQ4">
            <v>0</v>
          </cell>
          <cell r="AKR4">
            <v>3</v>
          </cell>
          <cell r="AKS4">
            <v>3</v>
          </cell>
          <cell r="AKT4">
            <v>0</v>
          </cell>
          <cell r="AKU4">
            <v>1</v>
          </cell>
          <cell r="AKV4">
            <v>2</v>
          </cell>
          <cell r="AKW4">
            <v>0</v>
          </cell>
          <cell r="AKX4">
            <v>0</v>
          </cell>
          <cell r="AKY4">
            <v>0</v>
          </cell>
          <cell r="AKZ4">
            <v>0</v>
          </cell>
          <cell r="ALA4">
            <v>0</v>
          </cell>
          <cell r="ALB4">
            <v>3</v>
          </cell>
          <cell r="ALC4">
            <v>0</v>
          </cell>
          <cell r="ALD4">
            <v>0</v>
          </cell>
          <cell r="ALE4">
            <v>0</v>
          </cell>
          <cell r="ALF4">
            <v>0</v>
          </cell>
          <cell r="ALG4">
            <v>0</v>
          </cell>
          <cell r="ALH4">
            <v>0</v>
          </cell>
          <cell r="ALI4">
            <v>0</v>
          </cell>
          <cell r="ALJ4">
            <v>0</v>
          </cell>
          <cell r="ALK4">
            <v>0</v>
          </cell>
          <cell r="ALL4">
            <v>0</v>
          </cell>
          <cell r="ALM4">
            <v>1</v>
          </cell>
          <cell r="ALN4">
            <v>2</v>
          </cell>
          <cell r="ALO4">
            <v>34</v>
          </cell>
          <cell r="ALP4">
            <v>20</v>
          </cell>
          <cell r="ALQ4">
            <v>14</v>
          </cell>
          <cell r="ALR4">
            <v>13</v>
          </cell>
          <cell r="ALS4">
            <v>21</v>
          </cell>
          <cell r="ALT4">
            <v>0</v>
          </cell>
          <cell r="ALU4">
            <v>0</v>
          </cell>
          <cell r="ALV4">
            <v>0</v>
          </cell>
          <cell r="ALW4">
            <v>0</v>
          </cell>
          <cell r="ALX4">
            <v>0</v>
          </cell>
          <cell r="ALY4">
            <v>34</v>
          </cell>
          <cell r="ALZ4">
            <v>0</v>
          </cell>
          <cell r="AMA4">
            <v>0</v>
          </cell>
          <cell r="AMB4">
            <v>0</v>
          </cell>
          <cell r="AMC4">
            <v>0</v>
          </cell>
          <cell r="AMD4">
            <v>0</v>
          </cell>
          <cell r="AME4">
            <v>2</v>
          </cell>
          <cell r="AMF4">
            <v>2</v>
          </cell>
          <cell r="AMG4">
            <v>0</v>
          </cell>
          <cell r="AMH4">
            <v>0</v>
          </cell>
          <cell r="AMI4">
            <v>0</v>
          </cell>
          <cell r="AMJ4">
            <v>2</v>
          </cell>
          <cell r="AMK4">
            <v>30</v>
          </cell>
          <cell r="AML4">
            <v>38</v>
          </cell>
          <cell r="AMM4">
            <v>26</v>
          </cell>
          <cell r="AMN4">
            <v>12</v>
          </cell>
          <cell r="AMO4">
            <v>12</v>
          </cell>
          <cell r="AMP4">
            <v>26</v>
          </cell>
          <cell r="AMQ4">
            <v>0</v>
          </cell>
          <cell r="AMR4">
            <v>0</v>
          </cell>
          <cell r="AMS4">
            <v>0</v>
          </cell>
          <cell r="AMT4">
            <v>0</v>
          </cell>
          <cell r="AMU4">
            <v>0</v>
          </cell>
          <cell r="AMV4">
            <v>38</v>
          </cell>
          <cell r="AMW4">
            <v>0</v>
          </cell>
          <cell r="AMX4">
            <v>0</v>
          </cell>
          <cell r="AMY4">
            <v>0</v>
          </cell>
          <cell r="AMZ4">
            <v>1</v>
          </cell>
          <cell r="ANA4">
            <v>0</v>
          </cell>
          <cell r="ANB4">
            <v>1</v>
          </cell>
          <cell r="ANC4">
            <v>1</v>
          </cell>
          <cell r="AND4">
            <v>0</v>
          </cell>
          <cell r="ANE4">
            <v>1</v>
          </cell>
          <cell r="ANF4">
            <v>0</v>
          </cell>
          <cell r="ANG4">
            <v>4</v>
          </cell>
          <cell r="ANH4">
            <v>31</v>
          </cell>
          <cell r="ANI4">
            <v>88</v>
          </cell>
          <cell r="ANJ4">
            <v>66</v>
          </cell>
          <cell r="ANK4">
            <v>22</v>
          </cell>
          <cell r="ANL4">
            <v>35</v>
          </cell>
          <cell r="ANM4">
            <v>53</v>
          </cell>
          <cell r="ANN4">
            <v>0</v>
          </cell>
          <cell r="ANO4">
            <v>0</v>
          </cell>
          <cell r="ANP4">
            <v>0</v>
          </cell>
          <cell r="ANQ4">
            <v>0</v>
          </cell>
          <cell r="ANR4">
            <v>0</v>
          </cell>
          <cell r="ANS4">
            <v>76</v>
          </cell>
          <cell r="ANT4">
            <v>0</v>
          </cell>
          <cell r="ANU4">
            <v>0</v>
          </cell>
          <cell r="ANV4">
            <v>12</v>
          </cell>
          <cell r="ANW4">
            <v>4</v>
          </cell>
          <cell r="ANX4">
            <v>7</v>
          </cell>
          <cell r="ANY4">
            <v>5</v>
          </cell>
          <cell r="ANZ4">
            <v>6</v>
          </cell>
          <cell r="AOA4">
            <v>19</v>
          </cell>
          <cell r="AOB4">
            <v>22</v>
          </cell>
          <cell r="AOC4">
            <v>25</v>
          </cell>
          <cell r="AOD4">
            <v>60</v>
          </cell>
          <cell r="AOE4">
            <v>55</v>
          </cell>
          <cell r="AOF4">
            <v>5</v>
          </cell>
          <cell r="AOG4">
            <v>16</v>
          </cell>
          <cell r="AOH4">
            <v>44</v>
          </cell>
          <cell r="AOI4">
            <v>0</v>
          </cell>
          <cell r="AOJ4">
            <v>0</v>
          </cell>
          <cell r="AOK4">
            <v>0</v>
          </cell>
          <cell r="AOL4">
            <v>0</v>
          </cell>
          <cell r="AOM4">
            <v>0</v>
          </cell>
          <cell r="AON4">
            <v>45</v>
          </cell>
          <cell r="AOO4">
            <v>0</v>
          </cell>
          <cell r="AOP4">
            <v>0</v>
          </cell>
          <cell r="AOQ4">
            <v>15</v>
          </cell>
          <cell r="AOR4">
            <v>4</v>
          </cell>
          <cell r="AOS4">
            <v>6</v>
          </cell>
          <cell r="AOT4">
            <v>0</v>
          </cell>
          <cell r="AOU4">
            <v>9</v>
          </cell>
          <cell r="AOV4">
            <v>12</v>
          </cell>
          <cell r="AOW4">
            <v>12</v>
          </cell>
          <cell r="AOX4">
            <v>17</v>
          </cell>
          <cell r="AOY4">
            <v>33</v>
          </cell>
          <cell r="AOZ4">
            <v>26</v>
          </cell>
          <cell r="APA4">
            <v>7</v>
          </cell>
          <cell r="APB4">
            <v>14</v>
          </cell>
          <cell r="APC4">
            <v>19</v>
          </cell>
          <cell r="APD4">
            <v>0</v>
          </cell>
          <cell r="APE4">
            <v>0</v>
          </cell>
          <cell r="APF4">
            <v>0</v>
          </cell>
          <cell r="APG4">
            <v>0</v>
          </cell>
          <cell r="APH4">
            <v>0</v>
          </cell>
          <cell r="API4">
            <v>28</v>
          </cell>
          <cell r="APJ4">
            <v>0</v>
          </cell>
          <cell r="APK4">
            <v>0</v>
          </cell>
          <cell r="APL4">
            <v>5</v>
          </cell>
          <cell r="APM4">
            <v>6</v>
          </cell>
          <cell r="APN4">
            <v>8</v>
          </cell>
          <cell r="APO4">
            <v>2</v>
          </cell>
          <cell r="APP4">
            <v>0</v>
          </cell>
          <cell r="APQ4">
            <v>3</v>
          </cell>
          <cell r="APR4">
            <v>1</v>
          </cell>
          <cell r="APS4">
            <v>13</v>
          </cell>
          <cell r="APT4">
            <v>56</v>
          </cell>
          <cell r="APU4">
            <v>46</v>
          </cell>
          <cell r="APV4">
            <v>10</v>
          </cell>
          <cell r="APW4">
            <v>31</v>
          </cell>
          <cell r="APX4">
            <v>25</v>
          </cell>
          <cell r="APY4">
            <v>2</v>
          </cell>
          <cell r="APZ4">
            <v>0</v>
          </cell>
          <cell r="AQA4">
            <v>0</v>
          </cell>
          <cell r="AQB4">
            <v>0</v>
          </cell>
          <cell r="AQC4">
            <v>0</v>
          </cell>
          <cell r="AQD4">
            <v>40</v>
          </cell>
          <cell r="AQE4">
            <v>1</v>
          </cell>
          <cell r="AQF4">
            <v>1</v>
          </cell>
          <cell r="AQG4">
            <v>12</v>
          </cell>
          <cell r="AQH4">
            <v>12</v>
          </cell>
          <cell r="AQI4">
            <v>15</v>
          </cell>
          <cell r="AQJ4">
            <v>1</v>
          </cell>
          <cell r="AQK4">
            <v>4</v>
          </cell>
          <cell r="AQL4">
            <v>1</v>
          </cell>
          <cell r="AQM4">
            <v>5</v>
          </cell>
          <cell r="AQN4">
            <v>18</v>
          </cell>
          <cell r="AQO4">
            <v>47</v>
          </cell>
          <cell r="AQP4">
            <v>41</v>
          </cell>
          <cell r="AQQ4">
            <v>6</v>
          </cell>
          <cell r="AQR4">
            <v>13</v>
          </cell>
          <cell r="AQS4">
            <v>34</v>
          </cell>
          <cell r="AQT4">
            <v>0</v>
          </cell>
          <cell r="AQU4">
            <v>0</v>
          </cell>
          <cell r="AQV4">
            <v>0</v>
          </cell>
          <cell r="AQW4">
            <v>0</v>
          </cell>
          <cell r="AQX4">
            <v>0</v>
          </cell>
          <cell r="AQY4">
            <v>41</v>
          </cell>
          <cell r="AQZ4">
            <v>3</v>
          </cell>
          <cell r="ARA4">
            <v>1</v>
          </cell>
          <cell r="ARB4">
            <v>2</v>
          </cell>
          <cell r="ARC4">
            <v>0</v>
          </cell>
          <cell r="ARD4">
            <v>1</v>
          </cell>
          <cell r="ARE4">
            <v>1</v>
          </cell>
          <cell r="ARF4">
            <v>9</v>
          </cell>
          <cell r="ARG4">
            <v>22</v>
          </cell>
          <cell r="ARH4">
            <v>10</v>
          </cell>
          <cell r="ARI4">
            <v>4</v>
          </cell>
          <cell r="ARJ4">
            <v>63</v>
          </cell>
          <cell r="ARK4">
            <v>57</v>
          </cell>
          <cell r="ARL4">
            <v>6</v>
          </cell>
          <cell r="ARM4">
            <v>16</v>
          </cell>
          <cell r="ARN4">
            <v>47</v>
          </cell>
          <cell r="ARO4">
            <v>0</v>
          </cell>
          <cell r="ARP4">
            <v>0</v>
          </cell>
          <cell r="ARQ4">
            <v>0</v>
          </cell>
          <cell r="ARR4">
            <v>0</v>
          </cell>
          <cell r="ARS4">
            <v>0</v>
          </cell>
          <cell r="ART4">
            <v>48</v>
          </cell>
          <cell r="ARU4">
            <v>0</v>
          </cell>
          <cell r="ARV4">
            <v>1</v>
          </cell>
          <cell r="ARW4">
            <v>14</v>
          </cell>
          <cell r="ARX4">
            <v>0</v>
          </cell>
          <cell r="ARY4">
            <v>3</v>
          </cell>
          <cell r="ARZ4">
            <v>2</v>
          </cell>
          <cell r="ASA4">
            <v>8</v>
          </cell>
          <cell r="ASB4">
            <v>25</v>
          </cell>
          <cell r="ASC4">
            <v>23</v>
          </cell>
          <cell r="ASD4">
            <v>2</v>
          </cell>
          <cell r="ASE4">
            <v>205</v>
          </cell>
          <cell r="ASF4">
            <v>79</v>
          </cell>
          <cell r="ASG4">
            <v>126</v>
          </cell>
          <cell r="ASH4">
            <v>143</v>
          </cell>
          <cell r="ASI4">
            <v>59</v>
          </cell>
          <cell r="ASJ4">
            <v>84</v>
          </cell>
          <cell r="ASK4">
            <v>174</v>
          </cell>
          <cell r="ASL4">
            <v>76</v>
          </cell>
          <cell r="ASM4">
            <v>98</v>
          </cell>
          <cell r="ASN4">
            <v>90</v>
          </cell>
          <cell r="ASO4">
            <v>45</v>
          </cell>
          <cell r="ASP4">
            <v>45</v>
          </cell>
          <cell r="ASQ4">
            <v>72</v>
          </cell>
          <cell r="ASR4">
            <v>36</v>
          </cell>
          <cell r="ASS4">
            <v>36</v>
          </cell>
          <cell r="AST4">
            <v>111</v>
          </cell>
          <cell r="ASU4">
            <v>53</v>
          </cell>
          <cell r="ASV4">
            <v>58</v>
          </cell>
          <cell r="ASW4">
            <v>295</v>
          </cell>
          <cell r="ASX4">
            <v>124</v>
          </cell>
          <cell r="ASY4">
            <v>171</v>
          </cell>
          <cell r="ASZ4">
            <v>215</v>
          </cell>
          <cell r="ATA4">
            <v>95</v>
          </cell>
          <cell r="ATB4">
            <v>120</v>
          </cell>
          <cell r="ATC4">
            <v>285</v>
          </cell>
          <cell r="ATD4">
            <v>129</v>
          </cell>
          <cell r="ATE4">
            <v>156</v>
          </cell>
        </row>
        <row r="5">
          <cell r="A5" t="str">
            <v>Bolívar</v>
          </cell>
          <cell r="B5">
            <v>100885.29</v>
          </cell>
          <cell r="C5">
            <v>18057.657999999999</v>
          </cell>
          <cell r="D5">
            <v>82827.634000000005</v>
          </cell>
          <cell r="E5">
            <v>58702.472000000002</v>
          </cell>
          <cell r="F5">
            <v>42182.82</v>
          </cell>
          <cell r="G5">
            <v>25244.307000000001</v>
          </cell>
          <cell r="H5">
            <v>631.85078999999996</v>
          </cell>
          <cell r="I5">
            <v>73645.804000000004</v>
          </cell>
          <cell r="J5">
            <v>325.68876999999998</v>
          </cell>
          <cell r="K5">
            <v>1037.6406999999999</v>
          </cell>
          <cell r="L5">
            <v>7990.3433999999997</v>
          </cell>
          <cell r="M5">
            <v>24518.376</v>
          </cell>
          <cell r="N5">
            <v>31131.233</v>
          </cell>
          <cell r="O5">
            <v>27014.107</v>
          </cell>
          <cell r="P5">
            <v>10231.233</v>
          </cell>
          <cell r="Q5">
            <v>126728</v>
          </cell>
          <cell r="R5">
            <v>26836.785</v>
          </cell>
          <cell r="S5">
            <v>99891.217999999993</v>
          </cell>
          <cell r="T5">
            <v>67319.077000000005</v>
          </cell>
          <cell r="U5">
            <v>59408.925999999999</v>
          </cell>
          <cell r="V5">
            <v>35762.697</v>
          </cell>
          <cell r="W5">
            <v>844.65115000000003</v>
          </cell>
          <cell r="X5">
            <v>89272.035000000003</v>
          </cell>
          <cell r="Y5">
            <v>409.17908999999997</v>
          </cell>
          <cell r="Z5">
            <v>439.44017000000002</v>
          </cell>
          <cell r="AA5">
            <v>9243.3129000000008</v>
          </cell>
          <cell r="AB5">
            <v>26558.687999999998</v>
          </cell>
          <cell r="AC5">
            <v>39527.158000000003</v>
          </cell>
          <cell r="AD5">
            <v>33888.83</v>
          </cell>
          <cell r="AE5">
            <v>17510.013999999999</v>
          </cell>
          <cell r="AF5">
            <v>20.169847000000001</v>
          </cell>
          <cell r="AG5">
            <v>36.283366999999998</v>
          </cell>
          <cell r="AH5">
            <v>16.656860000000002</v>
          </cell>
          <cell r="AI5">
            <v>26.724699000000001</v>
          </cell>
          <cell r="AJ5">
            <v>11.047981999999999</v>
          </cell>
          <cell r="AK5">
            <v>12.961615</v>
          </cell>
          <cell r="AL5">
            <v>11.017753000000001</v>
          </cell>
          <cell r="AM5">
            <v>22.086265000000001</v>
          </cell>
          <cell r="AN5">
            <v>0</v>
          </cell>
          <cell r="AO5">
            <v>71.423196000000004</v>
          </cell>
          <cell r="AP5">
            <v>0</v>
          </cell>
          <cell r="AQ5">
            <v>9.3022261000000004</v>
          </cell>
          <cell r="AR5">
            <v>25.100574999999999</v>
          </cell>
          <cell r="AS5">
            <v>32.062936999999998</v>
          </cell>
          <cell r="AT5">
            <v>15.560392999999999</v>
          </cell>
          <cell r="AU5">
            <v>20.486118000000001</v>
          </cell>
          <cell r="AV5">
            <v>46.947383000000002</v>
          </cell>
          <cell r="AW5">
            <v>13.377032</v>
          </cell>
          <cell r="AX5">
            <v>25.209347000000001</v>
          </cell>
          <cell r="AY5">
            <v>15.134003</v>
          </cell>
          <cell r="AZ5">
            <v>11.741644000000001</v>
          </cell>
          <cell r="BA5">
            <v>50</v>
          </cell>
          <cell r="BB5">
            <v>23.904679999999999</v>
          </cell>
          <cell r="BC5">
            <v>0</v>
          </cell>
          <cell r="BD5">
            <v>0</v>
          </cell>
          <cell r="BE5">
            <v>0</v>
          </cell>
          <cell r="BF5">
            <v>18.520824999999999</v>
          </cell>
          <cell r="BG5">
            <v>22.436817000000001</v>
          </cell>
          <cell r="BH5">
            <v>32.220947000000002</v>
          </cell>
          <cell r="BI5">
            <v>7.1663133999999999</v>
          </cell>
          <cell r="BJ5">
            <v>20.595302</v>
          </cell>
          <cell r="BK5">
            <v>29.588311000000001</v>
          </cell>
          <cell r="BL5">
            <v>18.634692000000001</v>
          </cell>
          <cell r="BM5">
            <v>24.290876000000001</v>
          </cell>
          <cell r="BN5">
            <v>15.452465999999999</v>
          </cell>
          <cell r="BO5">
            <v>18.288059000000001</v>
          </cell>
          <cell r="BP5">
            <v>0</v>
          </cell>
          <cell r="BQ5">
            <v>21.755047000000001</v>
          </cell>
          <cell r="BR5">
            <v>42.757795000000002</v>
          </cell>
          <cell r="BS5">
            <v>0</v>
          </cell>
          <cell r="BT5">
            <v>4.3160479</v>
          </cell>
          <cell r="BU5">
            <v>30.654612</v>
          </cell>
          <cell r="BV5">
            <v>24.418485</v>
          </cell>
          <cell r="BW5">
            <v>16.106138999999999</v>
          </cell>
          <cell r="BX5">
            <v>9.4225771999999992</v>
          </cell>
          <cell r="BY5">
            <v>16.121317000000001</v>
          </cell>
          <cell r="BZ5">
            <v>17.263995000000001</v>
          </cell>
          <cell r="CA5">
            <v>15.814325</v>
          </cell>
          <cell r="CB5">
            <v>21.200548000000001</v>
          </cell>
          <cell r="CC5">
            <v>10.365799000000001</v>
          </cell>
          <cell r="CD5">
            <v>9.0054418999999992</v>
          </cell>
          <cell r="CE5">
            <v>0</v>
          </cell>
          <cell r="CF5">
            <v>19.189615</v>
          </cell>
          <cell r="CG5">
            <v>0</v>
          </cell>
          <cell r="CH5">
            <v>17.903379999999999</v>
          </cell>
          <cell r="CI5">
            <v>14.268886999999999</v>
          </cell>
          <cell r="CJ5">
            <v>26.443937999999999</v>
          </cell>
          <cell r="CK5">
            <v>16.747519</v>
          </cell>
          <cell r="CL5">
            <v>11.850644000000001</v>
          </cell>
          <cell r="CM5">
            <v>8.2939913999999995</v>
          </cell>
          <cell r="CN5">
            <v>24.341719999999999</v>
          </cell>
          <cell r="CO5">
            <v>10.451244000000001</v>
          </cell>
          <cell r="CP5">
            <v>27.370051</v>
          </cell>
          <cell r="CQ5">
            <v>13.147537</v>
          </cell>
          <cell r="CR5">
            <v>39.919772999999999</v>
          </cell>
          <cell r="CS5">
            <v>38.804940000000002</v>
          </cell>
          <cell r="CT5">
            <v>33.065516000000002</v>
          </cell>
          <cell r="CU5">
            <v>19.317568000000001</v>
          </cell>
          <cell r="CV5">
            <v>57.242204999999998</v>
          </cell>
          <cell r="CW5">
            <v>13.419166000000001</v>
          </cell>
          <cell r="CX5">
            <v>67.019893999999994</v>
          </cell>
          <cell r="CY5">
            <v>30.630997000000001</v>
          </cell>
          <cell r="CZ5">
            <v>18.677475999999999</v>
          </cell>
          <cell r="DA5">
            <v>15.530678999999999</v>
          </cell>
          <cell r="DB5">
            <v>16.438586000000001</v>
          </cell>
          <cell r="DC5">
            <v>30.574733999999999</v>
          </cell>
          <cell r="DD5">
            <v>11.472621999999999</v>
          </cell>
          <cell r="DE5">
            <v>35.706710000000001</v>
          </cell>
          <cell r="DF5">
            <v>14.135617</v>
          </cell>
          <cell r="DG5">
            <v>49.202679000000003</v>
          </cell>
          <cell r="DH5">
            <v>38.607199999999999</v>
          </cell>
          <cell r="DI5">
            <v>50</v>
          </cell>
          <cell r="DJ5">
            <v>27.094591999999999</v>
          </cell>
          <cell r="DK5">
            <v>19.227435</v>
          </cell>
          <cell r="DL5">
            <v>57.090998999999996</v>
          </cell>
          <cell r="DM5">
            <v>66.155337000000003</v>
          </cell>
          <cell r="DN5">
            <v>44.121228000000002</v>
          </cell>
          <cell r="DO5">
            <v>29.89433</v>
          </cell>
          <cell r="DP5">
            <v>17.659354</v>
          </cell>
          <cell r="DQ5">
            <v>17.77759</v>
          </cell>
          <cell r="DR5">
            <v>1.7999482</v>
          </cell>
          <cell r="DS5">
            <v>2.9556654</v>
          </cell>
          <cell r="DT5">
            <v>1.5479847</v>
          </cell>
          <cell r="DU5">
            <v>0.59343245</v>
          </cell>
          <cell r="DV5">
            <v>3.4789601999999999</v>
          </cell>
          <cell r="DW5">
            <v>0.89573860000000005</v>
          </cell>
          <cell r="DX5">
            <v>0</v>
          </cell>
          <cell r="DY5">
            <v>2.1586566</v>
          </cell>
          <cell r="DZ5">
            <v>0</v>
          </cell>
          <cell r="EA5">
            <v>0</v>
          </cell>
          <cell r="EB5">
            <v>7.5599762000000004</v>
          </cell>
          <cell r="EC5">
            <v>3.5371551000000001</v>
          </cell>
          <cell r="ED5">
            <v>0.61168581</v>
          </cell>
          <cell r="EE5">
            <v>0.57057846000000001</v>
          </cell>
          <cell r="EF5">
            <v>0</v>
          </cell>
          <cell r="EG5">
            <v>0.71265471999999996</v>
          </cell>
          <cell r="EH5">
            <v>1.1321099999999999</v>
          </cell>
          <cell r="EI5">
            <v>0.59996382999999998</v>
          </cell>
          <cell r="EJ5">
            <v>0.68929288</v>
          </cell>
          <cell r="EK5">
            <v>0.73912714000000002</v>
          </cell>
          <cell r="EL5">
            <v>0</v>
          </cell>
          <cell r="EM5">
            <v>0</v>
          </cell>
          <cell r="EN5">
            <v>1.0116641</v>
          </cell>
          <cell r="EO5">
            <v>0</v>
          </cell>
          <cell r="EP5">
            <v>0</v>
          </cell>
          <cell r="EQ5">
            <v>0</v>
          </cell>
          <cell r="ER5">
            <v>0.60320633000000001</v>
          </cell>
          <cell r="ES5">
            <v>1.8795417000000001</v>
          </cell>
          <cell r="ET5">
            <v>0</v>
          </cell>
          <cell r="EU5">
            <v>0</v>
          </cell>
          <cell r="EV5">
            <v>41.390042000000001</v>
          </cell>
          <cell r="EW5">
            <v>31.244451999999999</v>
          </cell>
          <cell r="EX5">
            <v>43.589247</v>
          </cell>
          <cell r="EY5">
            <v>36.970989000000003</v>
          </cell>
          <cell r="EZ5">
            <v>45.783827000000002</v>
          </cell>
          <cell r="FA5">
            <v>23.009188999999999</v>
          </cell>
          <cell r="FB5">
            <v>15.600205000000001</v>
          </cell>
          <cell r="FC5">
            <v>47.515621000000003</v>
          </cell>
          <cell r="FD5">
            <v>57.242204999999998</v>
          </cell>
          <cell r="FE5">
            <v>92.209585000000004</v>
          </cell>
          <cell r="FF5">
            <v>37.951836</v>
          </cell>
          <cell r="FG5">
            <v>27.760501999999999</v>
          </cell>
          <cell r="FH5">
            <v>45.216472000000003</v>
          </cell>
          <cell r="FI5">
            <v>49.123386000000004</v>
          </cell>
          <cell r="FJ5">
            <v>61.178303</v>
          </cell>
          <cell r="FK5">
            <v>31.432404999999999</v>
          </cell>
          <cell r="FL5">
            <v>46.765884</v>
          </cell>
          <cell r="FM5">
            <v>26.872451000000002</v>
          </cell>
          <cell r="FN5">
            <v>33.632077000000002</v>
          </cell>
          <cell r="FO5">
            <v>29.419646</v>
          </cell>
          <cell r="FP5">
            <v>28.200243</v>
          </cell>
          <cell r="FQ5">
            <v>23.306850000000001</v>
          </cell>
          <cell r="FR5">
            <v>34.659784999999999</v>
          </cell>
          <cell r="FS5">
            <v>14.994458</v>
          </cell>
          <cell r="FT5">
            <v>51.578149000000003</v>
          </cell>
          <cell r="FU5">
            <v>26.104389000000001</v>
          </cell>
          <cell r="FV5">
            <v>17.940521</v>
          </cell>
          <cell r="FW5">
            <v>33.019244999999998</v>
          </cell>
          <cell r="FX5">
            <v>56.008370999999997</v>
          </cell>
          <cell r="FY5">
            <v>34.321303</v>
          </cell>
          <cell r="FZ5">
            <v>37.281399</v>
          </cell>
          <cell r="GA5">
            <v>11.613885</v>
          </cell>
          <cell r="GB5">
            <v>42.881597999999997</v>
          </cell>
          <cell r="GC5">
            <v>37.630932999999999</v>
          </cell>
          <cell r="GD5">
            <v>36.934164000000003</v>
          </cell>
          <cell r="GE5">
            <v>55.446401000000002</v>
          </cell>
          <cell r="GF5">
            <v>53.547418</v>
          </cell>
          <cell r="GG5">
            <v>31.414793</v>
          </cell>
          <cell r="GH5">
            <v>21.382860000000001</v>
          </cell>
          <cell r="GI5">
            <v>0</v>
          </cell>
          <cell r="GJ5">
            <v>39.551139999999997</v>
          </cell>
          <cell r="GK5">
            <v>30.065355</v>
          </cell>
          <cell r="GL5">
            <v>34.856062999999999</v>
          </cell>
          <cell r="GM5">
            <v>32.845478999999997</v>
          </cell>
          <cell r="GN5">
            <v>27.764878</v>
          </cell>
          <cell r="GO5">
            <v>49.038437999999999</v>
          </cell>
          <cell r="GP5">
            <v>12.079363000000001</v>
          </cell>
          <cell r="GQ5">
            <v>60.210808999999998</v>
          </cell>
          <cell r="GR5">
            <v>48.563896999999997</v>
          </cell>
          <cell r="GS5">
            <v>49.476219</v>
          </cell>
          <cell r="GT5">
            <v>64.200664000000003</v>
          </cell>
          <cell r="GU5">
            <v>0</v>
          </cell>
          <cell r="GV5">
            <v>43.106786999999997</v>
          </cell>
          <cell r="GW5">
            <v>65.778105999999994</v>
          </cell>
          <cell r="GX5">
            <v>0</v>
          </cell>
          <cell r="GY5">
            <v>56.890248</v>
          </cell>
          <cell r="GZ5">
            <v>39.495030999999997</v>
          </cell>
          <cell r="HA5">
            <v>48.586762999999998</v>
          </cell>
          <cell r="HB5">
            <v>23.776477</v>
          </cell>
          <cell r="HC5">
            <v>27.758140999999998</v>
          </cell>
          <cell r="HD5">
            <v>22.391605999999999</v>
          </cell>
          <cell r="HE5">
            <v>6.3390686000000001</v>
          </cell>
          <cell r="HF5">
            <v>25.327075000000001</v>
          </cell>
          <cell r="HG5">
            <v>30.106556999999999</v>
          </cell>
          <cell r="HH5">
            <v>13.492948</v>
          </cell>
          <cell r="HI5">
            <v>28.773434000000002</v>
          </cell>
          <cell r="HJ5">
            <v>75</v>
          </cell>
          <cell r="HK5">
            <v>19.289138000000001</v>
          </cell>
          <cell r="HL5">
            <v>100</v>
          </cell>
          <cell r="HN5">
            <v>47.382683</v>
          </cell>
          <cell r="HS5">
            <v>18.503989000000001</v>
          </cell>
          <cell r="HT5">
            <v>1.5986229000000001</v>
          </cell>
          <cell r="HU5">
            <v>21.793118</v>
          </cell>
          <cell r="HV5">
            <v>17.422889000000001</v>
          </cell>
          <cell r="HW5">
            <v>20.082659</v>
          </cell>
          <cell r="HX5">
            <v>39.247275999999999</v>
          </cell>
          <cell r="HZ5">
            <v>11.871268000000001</v>
          </cell>
          <cell r="IA5">
            <v>100</v>
          </cell>
          <cell r="IC5">
            <v>39.212308</v>
          </cell>
          <cell r="IH5">
            <v>13.257016999999999</v>
          </cell>
          <cell r="II5">
            <v>0.82233780999999995</v>
          </cell>
          <cell r="IJ5">
            <v>15.342383</v>
          </cell>
          <cell r="IK5">
            <v>15.506988</v>
          </cell>
          <cell r="IL5">
            <v>10.575931000000001</v>
          </cell>
          <cell r="IM5">
            <v>19.794599000000002</v>
          </cell>
          <cell r="IN5">
            <v>66.666667000000004</v>
          </cell>
          <cell r="IO5">
            <v>10.252762000000001</v>
          </cell>
          <cell r="IX5">
            <v>11.411189</v>
          </cell>
          <cell r="IY5">
            <v>0</v>
          </cell>
          <cell r="IZ5">
            <v>13.500377</v>
          </cell>
          <cell r="JA5">
            <v>7.0696512</v>
          </cell>
          <cell r="JB5">
            <v>16.834007</v>
          </cell>
          <cell r="JC5">
            <v>13.371445</v>
          </cell>
          <cell r="JE5">
            <v>10.881138</v>
          </cell>
          <cell r="JN5">
            <v>47.382683</v>
          </cell>
          <cell r="JO5">
            <v>18.07996</v>
          </cell>
          <cell r="JP5">
            <v>54.017693999999999</v>
          </cell>
          <cell r="JQ5">
            <v>72.399978000000004</v>
          </cell>
          <cell r="JR5">
            <v>20.977778000000001</v>
          </cell>
          <cell r="JS5">
            <v>58.892443</v>
          </cell>
          <cell r="JT5">
            <v>100</v>
          </cell>
          <cell r="JU5">
            <v>42.654476000000003</v>
          </cell>
          <cell r="JV5">
            <v>100</v>
          </cell>
          <cell r="JY5">
            <v>47.382683</v>
          </cell>
          <cell r="KD5">
            <v>39.212308</v>
          </cell>
          <cell r="KE5">
            <v>5.4696372000000002</v>
          </cell>
          <cell r="KF5">
            <v>46.952433999999997</v>
          </cell>
          <cell r="KG5">
            <v>41.235861999999997</v>
          </cell>
          <cell r="KH5">
            <v>34.377037000000001</v>
          </cell>
          <cell r="KI5">
            <v>89.895921000000001</v>
          </cell>
          <cell r="KK5">
            <v>15.221648999999999</v>
          </cell>
          <cell r="KL5">
            <v>100</v>
          </cell>
          <cell r="KO5">
            <v>39.212308</v>
          </cell>
          <cell r="KT5">
            <v>1</v>
          </cell>
          <cell r="KU5">
            <v>1</v>
          </cell>
          <cell r="KV5">
            <v>0</v>
          </cell>
          <cell r="KW5">
            <v>0</v>
          </cell>
          <cell r="KX5">
            <v>1</v>
          </cell>
          <cell r="KY5">
            <v>0</v>
          </cell>
          <cell r="KZ5">
            <v>0</v>
          </cell>
          <cell r="LA5">
            <v>0</v>
          </cell>
          <cell r="LB5">
            <v>0</v>
          </cell>
          <cell r="LC5">
            <v>1</v>
          </cell>
          <cell r="LD5">
            <v>0</v>
          </cell>
          <cell r="LE5">
            <v>0</v>
          </cell>
          <cell r="LF5">
            <v>0</v>
          </cell>
          <cell r="LG5">
            <v>0</v>
          </cell>
          <cell r="LH5">
            <v>0</v>
          </cell>
          <cell r="LI5">
            <v>0</v>
          </cell>
          <cell r="LJ5">
            <v>0</v>
          </cell>
          <cell r="LK5">
            <v>1</v>
          </cell>
          <cell r="LL5">
            <v>0</v>
          </cell>
          <cell r="LM5">
            <v>0</v>
          </cell>
          <cell r="LN5">
            <v>1</v>
          </cell>
          <cell r="LO5">
            <v>1</v>
          </cell>
          <cell r="LP5">
            <v>0</v>
          </cell>
          <cell r="LQ5">
            <v>0</v>
          </cell>
          <cell r="LR5">
            <v>1</v>
          </cell>
          <cell r="LS5">
            <v>0</v>
          </cell>
          <cell r="LT5">
            <v>0</v>
          </cell>
          <cell r="LU5">
            <v>0</v>
          </cell>
          <cell r="LV5">
            <v>0</v>
          </cell>
          <cell r="LW5">
            <v>1</v>
          </cell>
          <cell r="LX5">
            <v>0</v>
          </cell>
          <cell r="LY5">
            <v>0</v>
          </cell>
          <cell r="LZ5">
            <v>0</v>
          </cell>
          <cell r="MA5">
            <v>0</v>
          </cell>
          <cell r="MB5">
            <v>0</v>
          </cell>
          <cell r="MC5">
            <v>1</v>
          </cell>
          <cell r="MD5">
            <v>0</v>
          </cell>
          <cell r="ME5">
            <v>0</v>
          </cell>
          <cell r="MF5">
            <v>0</v>
          </cell>
          <cell r="MG5">
            <v>0</v>
          </cell>
          <cell r="MH5">
            <v>0</v>
          </cell>
          <cell r="MI5">
            <v>0</v>
          </cell>
          <cell r="MJ5">
            <v>0</v>
          </cell>
          <cell r="MK5">
            <v>0</v>
          </cell>
          <cell r="ML5">
            <v>0</v>
          </cell>
          <cell r="MM5">
            <v>0</v>
          </cell>
          <cell r="MN5">
            <v>0</v>
          </cell>
          <cell r="MO5">
            <v>0</v>
          </cell>
          <cell r="MP5">
            <v>0</v>
          </cell>
          <cell r="MQ5">
            <v>0</v>
          </cell>
          <cell r="MR5">
            <v>0</v>
          </cell>
          <cell r="MS5">
            <v>0</v>
          </cell>
          <cell r="MT5">
            <v>0</v>
          </cell>
          <cell r="MU5">
            <v>0</v>
          </cell>
          <cell r="MV5">
            <v>0</v>
          </cell>
          <cell r="MW5">
            <v>0</v>
          </cell>
          <cell r="MX5">
            <v>0</v>
          </cell>
          <cell r="MY5">
            <v>0</v>
          </cell>
          <cell r="MZ5">
            <v>0</v>
          </cell>
          <cell r="NA5">
            <v>0</v>
          </cell>
          <cell r="NB5">
            <v>0</v>
          </cell>
          <cell r="NC5">
            <v>0</v>
          </cell>
          <cell r="ND5">
            <v>0</v>
          </cell>
          <cell r="NE5">
            <v>0</v>
          </cell>
          <cell r="NF5">
            <v>12</v>
          </cell>
          <cell r="NG5">
            <v>7</v>
          </cell>
          <cell r="NH5">
            <v>5</v>
          </cell>
          <cell r="NI5">
            <v>8</v>
          </cell>
          <cell r="NJ5">
            <v>4</v>
          </cell>
          <cell r="NK5">
            <v>3</v>
          </cell>
          <cell r="NL5">
            <v>0</v>
          </cell>
          <cell r="NM5">
            <v>0</v>
          </cell>
          <cell r="NN5">
            <v>0</v>
          </cell>
          <cell r="NO5">
            <v>8</v>
          </cell>
          <cell r="NP5">
            <v>1</v>
          </cell>
          <cell r="NQ5">
            <v>0</v>
          </cell>
          <cell r="NR5">
            <v>0</v>
          </cell>
          <cell r="NS5">
            <v>1</v>
          </cell>
          <cell r="NT5">
            <v>1</v>
          </cell>
          <cell r="NU5">
            <v>0</v>
          </cell>
          <cell r="NV5">
            <v>4</v>
          </cell>
          <cell r="NW5">
            <v>4</v>
          </cell>
          <cell r="NX5">
            <v>3</v>
          </cell>
          <cell r="NY5">
            <v>0</v>
          </cell>
          <cell r="NZ5">
            <v>8</v>
          </cell>
          <cell r="OA5">
            <v>4</v>
          </cell>
          <cell r="OB5">
            <v>4</v>
          </cell>
          <cell r="OC5">
            <v>5</v>
          </cell>
          <cell r="OD5">
            <v>3</v>
          </cell>
          <cell r="OE5">
            <v>0</v>
          </cell>
          <cell r="OF5">
            <v>0</v>
          </cell>
          <cell r="OG5">
            <v>0</v>
          </cell>
          <cell r="OH5">
            <v>0</v>
          </cell>
          <cell r="OI5">
            <v>8</v>
          </cell>
          <cell r="OJ5">
            <v>0</v>
          </cell>
          <cell r="OK5">
            <v>0</v>
          </cell>
          <cell r="OL5">
            <v>0</v>
          </cell>
          <cell r="OM5">
            <v>0</v>
          </cell>
          <cell r="ON5">
            <v>0</v>
          </cell>
          <cell r="OO5">
            <v>0</v>
          </cell>
          <cell r="OP5">
            <v>1</v>
          </cell>
          <cell r="OQ5">
            <v>3</v>
          </cell>
          <cell r="OR5">
            <v>1</v>
          </cell>
          <cell r="OS5">
            <v>3</v>
          </cell>
          <cell r="OT5">
            <v>1</v>
          </cell>
          <cell r="OU5">
            <v>0</v>
          </cell>
          <cell r="OV5">
            <v>1</v>
          </cell>
          <cell r="OW5">
            <v>0</v>
          </cell>
          <cell r="OX5">
            <v>1</v>
          </cell>
          <cell r="OY5">
            <v>1</v>
          </cell>
          <cell r="OZ5">
            <v>0</v>
          </cell>
          <cell r="PA5">
            <v>0</v>
          </cell>
          <cell r="PB5">
            <v>0</v>
          </cell>
          <cell r="PC5">
            <v>0</v>
          </cell>
          <cell r="PD5">
            <v>0</v>
          </cell>
          <cell r="PE5">
            <v>0</v>
          </cell>
          <cell r="PF5">
            <v>0</v>
          </cell>
          <cell r="PG5">
            <v>0</v>
          </cell>
          <cell r="PH5">
            <v>0</v>
          </cell>
          <cell r="PI5">
            <v>0</v>
          </cell>
          <cell r="PJ5">
            <v>0</v>
          </cell>
          <cell r="PK5">
            <v>0</v>
          </cell>
          <cell r="PL5">
            <v>0</v>
          </cell>
          <cell r="PM5">
            <v>0</v>
          </cell>
          <cell r="PN5">
            <v>0</v>
          </cell>
          <cell r="PO5">
            <v>0</v>
          </cell>
          <cell r="PP5">
            <v>0</v>
          </cell>
          <cell r="PQ5">
            <v>0</v>
          </cell>
          <cell r="PR5">
            <v>97.175581499308421</v>
          </cell>
          <cell r="PS5">
            <v>133.00879326671787</v>
          </cell>
          <cell r="PT5">
            <v>89.007365353366751</v>
          </cell>
          <cell r="PU5">
            <v>102.69163445798866</v>
          </cell>
          <cell r="PV5">
            <v>93.760983932449705</v>
          </cell>
          <cell r="PW5">
            <v>75.635674341830722</v>
          </cell>
          <cell r="PX5">
            <v>562.94580403930559</v>
          </cell>
          <cell r="PY5">
            <v>0</v>
          </cell>
          <cell r="PZ5">
            <v>100</v>
          </cell>
          <cell r="QA5">
            <v>120.91863496604756</v>
          </cell>
          <cell r="QB5">
            <v>0</v>
          </cell>
          <cell r="QC5">
            <v>0</v>
          </cell>
          <cell r="QD5">
            <v>61.76393835785926</v>
          </cell>
          <cell r="QE5">
            <v>0</v>
          </cell>
          <cell r="QF5">
            <v>72.876353522453769</v>
          </cell>
          <cell r="QG5">
            <v>0</v>
          </cell>
          <cell r="QH5">
            <v>0</v>
          </cell>
          <cell r="QI5">
            <v>0</v>
          </cell>
          <cell r="QJ5">
            <v>0</v>
          </cell>
          <cell r="QK5">
            <v>103.80507333195257</v>
          </cell>
          <cell r="QL5">
            <v>119.73623943775667</v>
          </cell>
          <cell r="QM5">
            <v>97.220488273961223</v>
          </cell>
          <cell r="QN5">
            <v>111.4913425825289</v>
          </cell>
          <cell r="QO5">
            <v>95.349695590566881</v>
          </cell>
          <cell r="QP5">
            <v>94.687367112876203</v>
          </cell>
          <cell r="QQ5">
            <v>153.38079347777668</v>
          </cell>
          <cell r="QR5">
            <v>100</v>
          </cell>
          <cell r="QS5">
            <v>200</v>
          </cell>
          <cell r="QT5">
            <v>108.27672143455725</v>
          </cell>
          <cell r="QU5">
            <v>168.27234956031455</v>
          </cell>
          <cell r="QV5">
            <v>100</v>
          </cell>
          <cell r="QW5">
            <v>73.492735963605142</v>
          </cell>
          <cell r="QX5">
            <v>0</v>
          </cell>
          <cell r="QY5">
            <v>78.068111985051729</v>
          </cell>
          <cell r="QZ5">
            <v>0</v>
          </cell>
          <cell r="RA5">
            <v>0</v>
          </cell>
          <cell r="RB5">
            <v>0</v>
          </cell>
          <cell r="RC5">
            <v>0</v>
          </cell>
          <cell r="RD5">
            <v>61.76393835785926</v>
          </cell>
          <cell r="RE5">
            <v>83.964623184022429</v>
          </cell>
          <cell r="RF5">
            <v>56.703270242896785</v>
          </cell>
          <cell r="RG5">
            <v>62.099379822358372</v>
          </cell>
          <cell r="RH5">
            <v>61.556290313672172</v>
          </cell>
          <cell r="RI5">
            <v>53.150572023659947</v>
          </cell>
          <cell r="RJ5">
            <v>100</v>
          </cell>
          <cell r="RK5">
            <v>0</v>
          </cell>
          <cell r="RL5">
            <v>100</v>
          </cell>
          <cell r="RM5">
            <v>71.555496772589592</v>
          </cell>
          <cell r="RN5">
            <v>0</v>
          </cell>
          <cell r="RO5">
            <v>0</v>
          </cell>
          <cell r="RP5">
            <v>61.76393835785926</v>
          </cell>
          <cell r="RQ5">
            <v>0</v>
          </cell>
          <cell r="RR5">
            <v>61.76393835785926</v>
          </cell>
          <cell r="RS5">
            <v>0</v>
          </cell>
          <cell r="RT5">
            <v>0</v>
          </cell>
          <cell r="RU5">
            <v>0</v>
          </cell>
          <cell r="RV5">
            <v>0</v>
          </cell>
          <cell r="RW5">
            <v>73.492735963605142</v>
          </cell>
          <cell r="RX5">
            <v>86.06547557352647</v>
          </cell>
          <cell r="RY5">
            <v>68.296237928013042</v>
          </cell>
          <cell r="RZ5">
            <v>69.671375669147665</v>
          </cell>
          <cell r="SA5">
            <v>77.696471706163052</v>
          </cell>
          <cell r="SB5">
            <v>64.283085742822081</v>
          </cell>
          <cell r="SC5">
            <v>100</v>
          </cell>
          <cell r="SD5">
            <v>100</v>
          </cell>
          <cell r="SE5">
            <v>100</v>
          </cell>
          <cell r="SF5">
            <v>78.472842881207299</v>
          </cell>
          <cell r="SG5">
            <v>100</v>
          </cell>
          <cell r="SH5">
            <v>100</v>
          </cell>
          <cell r="SI5">
            <v>73.492735963605142</v>
          </cell>
          <cell r="SJ5">
            <v>0</v>
          </cell>
          <cell r="SK5">
            <v>73.492735963605142</v>
          </cell>
          <cell r="SL5">
            <v>0</v>
          </cell>
          <cell r="SM5">
            <v>0</v>
          </cell>
          <cell r="SN5">
            <v>0</v>
          </cell>
          <cell r="SO5">
            <v>0</v>
          </cell>
          <cell r="SP5">
            <v>96.727114162282717</v>
          </cell>
          <cell r="SQ5">
            <v>133.00879326671787</v>
          </cell>
          <cell r="SR5">
            <v>88.456669442274105</v>
          </cell>
          <cell r="SS5">
            <v>101.51869826838656</v>
          </cell>
          <cell r="ST5">
            <v>93.760983932449705</v>
          </cell>
          <cell r="SU5">
            <v>75.635674341830722</v>
          </cell>
          <cell r="SV5">
            <v>562.94580403930559</v>
          </cell>
          <cell r="SW5">
            <v>0</v>
          </cell>
          <cell r="SX5">
            <v>100</v>
          </cell>
          <cell r="SY5">
            <v>119.94507698288473</v>
          </cell>
          <cell r="SZ5">
            <v>0</v>
          </cell>
          <cell r="TA5">
            <v>0</v>
          </cell>
          <cell r="TB5">
            <v>61.76393835785926</v>
          </cell>
          <cell r="TC5">
            <v>0</v>
          </cell>
          <cell r="TD5">
            <v>72.876353522453769</v>
          </cell>
          <cell r="TE5">
            <v>0</v>
          </cell>
          <cell r="TF5">
            <v>0</v>
          </cell>
          <cell r="TG5">
            <v>0</v>
          </cell>
          <cell r="TH5">
            <v>0</v>
          </cell>
          <cell r="TI5">
            <v>103.95821202750997</v>
          </cell>
          <cell r="TJ5">
            <v>121.22753447434526</v>
          </cell>
          <cell r="TK5">
            <v>96.820547289732957</v>
          </cell>
          <cell r="TL5">
            <v>111.49393739983475</v>
          </cell>
          <cell r="TM5">
            <v>95.668441984185932</v>
          </cell>
          <cell r="TN5">
            <v>94.687367112876203</v>
          </cell>
          <cell r="TO5">
            <v>90.954281001484958</v>
          </cell>
          <cell r="TP5">
            <v>100</v>
          </cell>
          <cell r="TQ5">
            <v>200</v>
          </cell>
          <cell r="TR5">
            <v>109.44323491853602</v>
          </cell>
          <cell r="TS5">
            <v>68.272349560314566</v>
          </cell>
          <cell r="TT5">
            <v>100</v>
          </cell>
          <cell r="TU5">
            <v>72.966205898468729</v>
          </cell>
          <cell r="TV5">
            <v>0</v>
          </cell>
          <cell r="TW5">
            <v>77.541581919915316</v>
          </cell>
          <cell r="TX5">
            <v>0</v>
          </cell>
          <cell r="TY5">
            <v>0</v>
          </cell>
          <cell r="TZ5">
            <v>0</v>
          </cell>
          <cell r="UA5">
            <v>0</v>
          </cell>
          <cell r="UB5">
            <v>61.76393835785926</v>
          </cell>
          <cell r="UC5">
            <v>83.964623184022429</v>
          </cell>
          <cell r="UD5">
            <v>56.703270242896785</v>
          </cell>
          <cell r="UE5">
            <v>62.099379822358372</v>
          </cell>
          <cell r="UF5">
            <v>61.556290313672172</v>
          </cell>
          <cell r="UG5">
            <v>53.150572023659947</v>
          </cell>
          <cell r="UH5">
            <v>100</v>
          </cell>
          <cell r="UI5">
            <v>0</v>
          </cell>
          <cell r="UJ5">
            <v>100</v>
          </cell>
          <cell r="UK5">
            <v>71.555496772589592</v>
          </cell>
          <cell r="UL5">
            <v>0</v>
          </cell>
          <cell r="UM5">
            <v>0</v>
          </cell>
          <cell r="UN5">
            <v>61.76393835785926</v>
          </cell>
          <cell r="UO5">
            <v>0</v>
          </cell>
          <cell r="UP5">
            <v>61.76393835785926</v>
          </cell>
          <cell r="UQ5">
            <v>0</v>
          </cell>
          <cell r="UR5">
            <v>0</v>
          </cell>
          <cell r="US5">
            <v>0</v>
          </cell>
          <cell r="UT5">
            <v>0</v>
          </cell>
          <cell r="UU5">
            <v>72.966205898468729</v>
          </cell>
          <cell r="UV5">
            <v>86.06547557352647</v>
          </cell>
          <cell r="UW5">
            <v>67.552085249663335</v>
          </cell>
          <cell r="UX5">
            <v>69.209025491208109</v>
          </cell>
          <cell r="UY5">
            <v>77.099339744064963</v>
          </cell>
          <cell r="UZ5">
            <v>64.283085742822081</v>
          </cell>
          <cell r="VA5">
            <v>100</v>
          </cell>
          <cell r="VB5">
            <v>100</v>
          </cell>
          <cell r="VC5">
            <v>100</v>
          </cell>
          <cell r="VD5">
            <v>78.472842881207299</v>
          </cell>
          <cell r="VE5">
            <v>0</v>
          </cell>
          <cell r="VF5">
            <v>100</v>
          </cell>
          <cell r="VG5">
            <v>72.966205898468729</v>
          </cell>
          <cell r="VH5">
            <v>0</v>
          </cell>
          <cell r="VI5">
            <v>72.966205898468729</v>
          </cell>
          <cell r="VJ5">
            <v>0</v>
          </cell>
          <cell r="VK5">
            <v>0</v>
          </cell>
          <cell r="VL5">
            <v>0</v>
          </cell>
          <cell r="VM5">
            <v>0</v>
          </cell>
          <cell r="VN5">
            <v>65.407543721990066</v>
          </cell>
          <cell r="VO5">
            <v>86.457013322081039</v>
          </cell>
          <cell r="VP5">
            <v>60.609296259077816</v>
          </cell>
          <cell r="VQ5">
            <v>62.651166329957555</v>
          </cell>
          <cell r="VR5">
            <v>67.113821672307296</v>
          </cell>
          <cell r="VS5">
            <v>59.079978525172784</v>
          </cell>
          <cell r="VT5">
            <v>100</v>
          </cell>
          <cell r="VU5">
            <v>0</v>
          </cell>
          <cell r="VV5">
            <v>100</v>
          </cell>
          <cell r="VW5">
            <v>72.559898566979328</v>
          </cell>
          <cell r="VX5">
            <v>0</v>
          </cell>
          <cell r="VY5">
            <v>0</v>
          </cell>
          <cell r="VZ5">
            <v>73.952041231326021</v>
          </cell>
          <cell r="WA5">
            <v>88.354654632833288</v>
          </cell>
          <cell r="WB5">
            <v>67.999229467908492</v>
          </cell>
          <cell r="WC5">
            <v>69.209025491208109</v>
          </cell>
          <cell r="WD5">
            <v>79.169655708340088</v>
          </cell>
          <cell r="WE5">
            <v>65.092290003846983</v>
          </cell>
          <cell r="WF5">
            <v>100</v>
          </cell>
          <cell r="WG5">
            <v>100</v>
          </cell>
          <cell r="WH5">
            <v>100</v>
          </cell>
          <cell r="WI5">
            <v>79.621827435193453</v>
          </cell>
          <cell r="WJ5">
            <v>0</v>
          </cell>
          <cell r="WK5">
            <v>100</v>
          </cell>
          <cell r="WL5">
            <v>27.533731104991883</v>
          </cell>
          <cell r="WM5">
            <v>18.326291996797909</v>
          </cell>
          <cell r="WN5">
            <v>30.772380310926689</v>
          </cell>
          <cell r="WO5">
            <v>29.029276847641018</v>
          </cell>
          <cell r="WP5">
            <v>25.97917749814458</v>
          </cell>
          <cell r="WQ5">
            <v>100</v>
          </cell>
          <cell r="WR5">
            <v>0</v>
          </cell>
          <cell r="WS5">
            <v>27.533731104991883</v>
          </cell>
          <cell r="WT5">
            <v>24.620016848840848</v>
          </cell>
          <cell r="WU5">
            <v>31.715802922118918</v>
          </cell>
          <cell r="WV5">
            <v>4.2365575870814371</v>
          </cell>
          <cell r="WW5">
            <v>28.888869495639781</v>
          </cell>
          <cell r="WX5">
            <v>37.530470538443232</v>
          </cell>
          <cell r="WY5">
            <v>34.467862358770617</v>
          </cell>
          <cell r="WZ5">
            <v>28.998318274043516</v>
          </cell>
          <cell r="XA5">
            <v>26.863609670576199</v>
          </cell>
          <cell r="XB5">
            <v>36.208756526948285</v>
          </cell>
          <cell r="XC5">
            <v>21.942799024723275</v>
          </cell>
          <cell r="XD5">
            <v>26.970675618083845</v>
          </cell>
          <cell r="XE5">
            <v>26.791348233485131</v>
          </cell>
          <cell r="XF5">
            <v>99.371806184698713</v>
          </cell>
          <cell r="XG5">
            <v>0.62819381530128005</v>
          </cell>
          <cell r="XH5">
            <v>26.863609670576199</v>
          </cell>
          <cell r="XI5">
            <v>25.341121178274118</v>
          </cell>
          <cell r="XJ5">
            <v>28.646604416485783</v>
          </cell>
          <cell r="XK5">
            <v>3.4057992155362515</v>
          </cell>
          <cell r="XL5">
            <v>30.641056357659181</v>
          </cell>
          <cell r="XM5">
            <v>38.724889147395253</v>
          </cell>
          <cell r="XN5">
            <v>39.0152233684802</v>
          </cell>
          <cell r="XO5">
            <v>19.561598620869567</v>
          </cell>
          <cell r="XP5">
            <v>62.934712643138681</v>
          </cell>
          <cell r="XQ5">
            <v>83.780003018282684</v>
          </cell>
          <cell r="XR5">
            <v>54.33438663542892</v>
          </cell>
          <cell r="XS5">
            <v>61.750475658157669</v>
          </cell>
          <cell r="XT5">
            <v>64.028588092203336</v>
          </cell>
          <cell r="XU5">
            <v>51.537208358265751</v>
          </cell>
          <cell r="XV5">
            <v>50.034410456781387</v>
          </cell>
          <cell r="XW5">
            <v>50</v>
          </cell>
          <cell r="XX5">
            <v>0</v>
          </cell>
          <cell r="XY5">
            <v>68.719463286932154</v>
          </cell>
          <cell r="XZ5">
            <v>100</v>
          </cell>
          <cell r="YA5">
            <v>0</v>
          </cell>
          <cell r="YB5">
            <v>65.711097756299225</v>
          </cell>
          <cell r="YC5">
            <v>86.510615621447812</v>
          </cell>
          <cell r="YD5">
            <v>51.996685550842678</v>
          </cell>
          <cell r="YE5">
            <v>61.676377773457972</v>
          </cell>
          <cell r="YF5">
            <v>69.641429773544189</v>
          </cell>
          <cell r="YG5">
            <v>47.224259631481566</v>
          </cell>
          <cell r="YH5">
            <v>83.778070372315995</v>
          </cell>
          <cell r="YI5">
            <v>100</v>
          </cell>
          <cell r="YJ5">
            <v>43.959833770945735</v>
          </cell>
          <cell r="YK5">
            <v>72.843255847273397</v>
          </cell>
          <cell r="YL5">
            <v>57.276887816829046</v>
          </cell>
          <cell r="YM5">
            <v>100</v>
          </cell>
          <cell r="YN5">
            <v>58.781300380665435</v>
          </cell>
          <cell r="YO5">
            <v>81.96475415690476</v>
          </cell>
          <cell r="YP5">
            <v>48.603935423730682</v>
          </cell>
          <cell r="YQ5">
            <v>69.897707457623355</v>
          </cell>
          <cell r="YR5">
            <v>48.083464380696661</v>
          </cell>
          <cell r="YS5">
            <v>38.314545580463793</v>
          </cell>
          <cell r="YT5">
            <v>0</v>
          </cell>
          <cell r="YU5">
            <v>0</v>
          </cell>
          <cell r="YV5">
            <v>0</v>
          </cell>
          <cell r="YW5">
            <v>62.014092464062742</v>
          </cell>
          <cell r="YX5">
            <v>0</v>
          </cell>
          <cell r="YY5">
            <v>0</v>
          </cell>
          <cell r="YZ5">
            <v>11.124620796419508</v>
          </cell>
          <cell r="ZA5">
            <v>29.181572203600542</v>
          </cell>
          <cell r="ZB5">
            <v>1.524076029714055</v>
          </cell>
          <cell r="ZC5">
            <v>11.912798884158335</v>
          </cell>
          <cell r="ZD5">
            <v>10.419806648030347</v>
          </cell>
          <cell r="ZE5">
            <v>0</v>
          </cell>
          <cell r="ZF5">
            <v>0</v>
          </cell>
          <cell r="ZG5">
            <v>0</v>
          </cell>
          <cell r="ZH5">
            <v>0</v>
          </cell>
          <cell r="ZI5">
            <v>13.453850392921259</v>
          </cell>
          <cell r="ZJ5">
            <v>65.868915315059795</v>
          </cell>
          <cell r="ZK5">
            <v>0</v>
          </cell>
          <cell r="ZL5">
            <v>9.9707073268823141</v>
          </cell>
          <cell r="ZM5">
            <v>27.84104047000336</v>
          </cell>
          <cell r="ZN5">
            <v>2.5213292770003179</v>
          </cell>
          <cell r="ZO5">
            <v>8.7090561669918838</v>
          </cell>
          <cell r="ZP5">
            <v>11.163939217744138</v>
          </cell>
          <cell r="ZQ5">
            <v>3.0317681666839387</v>
          </cell>
          <cell r="ZR5">
            <v>0</v>
          </cell>
          <cell r="ZS5">
            <v>0</v>
          </cell>
          <cell r="ZT5">
            <v>0</v>
          </cell>
          <cell r="ZU5">
            <v>12.032994416079719</v>
          </cell>
          <cell r="ZV5">
            <v>16.699483276078901</v>
          </cell>
          <cell r="ZW5">
            <v>0</v>
          </cell>
          <cell r="ZX5">
            <v>6.8497123006458684</v>
          </cell>
          <cell r="ZY5">
            <v>19.27483796349016</v>
          </cell>
          <cell r="ZZ5">
            <v>2.6419053997770576</v>
          </cell>
          <cell r="AAA5">
            <v>7.3749105338690306</v>
          </cell>
          <cell r="AAB5">
            <v>6.3956837475465891</v>
          </cell>
          <cell r="AAC5">
            <v>0</v>
          </cell>
          <cell r="AAD5">
            <v>0</v>
          </cell>
          <cell r="AAE5">
            <v>0</v>
          </cell>
          <cell r="AAF5">
            <v>0</v>
          </cell>
          <cell r="AAG5">
            <v>9.1119272511039817</v>
          </cell>
          <cell r="AAH5">
            <v>0</v>
          </cell>
          <cell r="AAI5">
            <v>0</v>
          </cell>
          <cell r="AAJ5">
            <v>13.65461922593181</v>
          </cell>
          <cell r="AAK5">
            <v>25.55860683740751</v>
          </cell>
          <cell r="AAL5">
            <v>8.0591737428844326</v>
          </cell>
          <cell r="AAM5">
            <v>11.332040724196341</v>
          </cell>
          <cell r="AAN5">
            <v>15.671467128884867</v>
          </cell>
          <cell r="AAO5">
            <v>7.2319015881991984</v>
          </cell>
          <cell r="AAP5">
            <v>0</v>
          </cell>
          <cell r="AAQ5">
            <v>6.3546242750645741</v>
          </cell>
          <cell r="AAR5">
            <v>4.4977228902461475</v>
          </cell>
          <cell r="AAS5">
            <v>16.331931398431944</v>
          </cell>
          <cell r="AAT5">
            <v>35.923527201373027</v>
          </cell>
          <cell r="AAU5">
            <v>0</v>
          </cell>
          <cell r="AAV5">
            <v>12.571595187098511</v>
          </cell>
          <cell r="AAW5">
            <v>24.974581400068548</v>
          </cell>
          <cell r="AAX5">
            <v>5.2221564502455911</v>
          </cell>
          <cell r="AAY5">
            <v>10.519237403700155</v>
          </cell>
          <cell r="AAZ5">
            <v>14.336728212331836</v>
          </cell>
          <cell r="ABA5">
            <v>5.2906856446731876</v>
          </cell>
          <cell r="ABB5">
            <v>8.2546544465937099</v>
          </cell>
          <cell r="ABC5">
            <v>0</v>
          </cell>
          <cell r="ABD5">
            <v>5.6940999878721525</v>
          </cell>
          <cell r="ABE5">
            <v>15.123824143664882</v>
          </cell>
          <cell r="ABF5">
            <v>15.108528308633554</v>
          </cell>
          <cell r="ABG5">
            <v>0</v>
          </cell>
          <cell r="ABH5">
            <v>8.7148369360355051</v>
          </cell>
          <cell r="ABI5">
            <v>22.518034697106039</v>
          </cell>
          <cell r="ABJ5">
            <v>3.5568175631145573</v>
          </cell>
          <cell r="ABK5">
            <v>8.2621141777905276</v>
          </cell>
          <cell r="ABL5">
            <v>9.0974340174251456</v>
          </cell>
          <cell r="ABM5">
            <v>0.96325682162333548</v>
          </cell>
          <cell r="ABN5">
            <v>0</v>
          </cell>
          <cell r="ABO5">
            <v>0</v>
          </cell>
          <cell r="ABP5">
            <v>0</v>
          </cell>
          <cell r="ABQ5">
            <v>11.117409493511312</v>
          </cell>
          <cell r="ABR5">
            <v>0</v>
          </cell>
          <cell r="ABS5">
            <v>0</v>
          </cell>
          <cell r="ABT5">
            <v>29.746588234900901</v>
          </cell>
          <cell r="ABU5">
            <v>72.162451610201217</v>
          </cell>
          <cell r="ABV5">
            <v>14.143654852316079</v>
          </cell>
          <cell r="ABW5">
            <v>27.447742149651649</v>
          </cell>
          <cell r="ABX5">
            <v>32.102955690178426</v>
          </cell>
          <cell r="ABY5">
            <v>18.438005239831202</v>
          </cell>
          <cell r="ABZ5">
            <v>0</v>
          </cell>
          <cell r="ACA5">
            <v>0</v>
          </cell>
          <cell r="ACB5">
            <v>0</v>
          </cell>
          <cell r="ACC5">
            <v>35.84933280073443</v>
          </cell>
          <cell r="ACD5">
            <v>154.42496624827444</v>
          </cell>
          <cell r="ACE5">
            <v>0</v>
          </cell>
          <cell r="ACF5">
            <v>26.546337325020918</v>
          </cell>
          <cell r="ACG5">
            <v>53.74974238387226</v>
          </cell>
          <cell r="ACH5">
            <v>12.090406306319842</v>
          </cell>
          <cell r="ACI5">
            <v>20.306761524164521</v>
          </cell>
          <cell r="ACJ5">
            <v>33.190852213494338</v>
          </cell>
          <cell r="ACK5">
            <v>13.214030600947781</v>
          </cell>
          <cell r="ACL5">
            <v>15.627979544333591</v>
          </cell>
          <cell r="ACM5">
            <v>55.46101929179239</v>
          </cell>
          <cell r="ACN5">
            <v>6.4742539530559391</v>
          </cell>
          <cell r="ACO5">
            <v>33.340564393061939</v>
          </cell>
          <cell r="ACP5">
            <v>0</v>
          </cell>
          <cell r="ACQ5">
            <v>0</v>
          </cell>
          <cell r="ACR5">
            <v>18.179597597127881</v>
          </cell>
          <cell r="ACS5">
            <v>41.752497001132284</v>
          </cell>
          <cell r="ACT5">
            <v>9.5081631439219656</v>
          </cell>
          <cell r="ACU5">
            <v>15.176178335372729</v>
          </cell>
          <cell r="ACV5">
            <v>21.25816794960383</v>
          </cell>
          <cell r="ACW5">
            <v>9.7150133450851293</v>
          </cell>
          <cell r="ACX5">
            <v>0</v>
          </cell>
          <cell r="ACY5">
            <v>0</v>
          </cell>
          <cell r="ACZ5">
            <v>0</v>
          </cell>
          <cell r="ADA5">
            <v>23.001120737797571</v>
          </cell>
          <cell r="ADB5">
            <v>100</v>
          </cell>
          <cell r="ADC5">
            <v>0</v>
          </cell>
          <cell r="ADD5">
            <v>18.944688089022016</v>
          </cell>
          <cell r="ADE5">
            <v>34.720259964197417</v>
          </cell>
          <cell r="ADF5">
            <v>10.561525087378058</v>
          </cell>
          <cell r="ADG5">
            <v>14.835937410922018</v>
          </cell>
          <cell r="ADH5">
            <v>23.320090508191853</v>
          </cell>
          <cell r="ADI5">
            <v>11.366707036402847</v>
          </cell>
          <cell r="ADJ5">
            <v>15.627979544333591</v>
          </cell>
          <cell r="ADK5">
            <v>55.46101929179239</v>
          </cell>
          <cell r="ADL5">
            <v>6.4742539530559391</v>
          </cell>
          <cell r="ADM5">
            <v>22.752612811398567</v>
          </cell>
          <cell r="ADN5">
            <v>0</v>
          </cell>
          <cell r="ADO5">
            <v>0</v>
          </cell>
          <cell r="ADP5">
            <v>29.03752771596589</v>
          </cell>
          <cell r="ADQ5">
            <v>70.26406240735102</v>
          </cell>
          <cell r="ADR5">
            <v>13.872096125126562</v>
          </cell>
          <cell r="ADS5">
            <v>26.699204550804605</v>
          </cell>
          <cell r="ADT5">
            <v>31.434360040523273</v>
          </cell>
          <cell r="ADU5">
            <v>18.438005239831202</v>
          </cell>
          <cell r="ADV5">
            <v>0</v>
          </cell>
          <cell r="ADW5">
            <v>0</v>
          </cell>
          <cell r="ADX5">
            <v>0</v>
          </cell>
          <cell r="ADY5">
            <v>34.696385031226527</v>
          </cell>
          <cell r="ADZ5">
            <v>154.42496624827444</v>
          </cell>
          <cell r="AEA5">
            <v>0</v>
          </cell>
          <cell r="AEB5">
            <v>25.402920363907068</v>
          </cell>
          <cell r="AEC5">
            <v>52.359866104264384</v>
          </cell>
          <cell r="AED5">
            <v>11.077958203676397</v>
          </cell>
          <cell r="AEE5">
            <v>19.623797195191877</v>
          </cell>
          <cell r="AEF5">
            <v>31.55709993675228</v>
          </cell>
          <cell r="AEG5">
            <v>11.351752594474448</v>
          </cell>
          <cell r="AEH5">
            <v>15.627979544333591</v>
          </cell>
          <cell r="AEI5">
            <v>55.46101929179239</v>
          </cell>
          <cell r="AEJ5">
            <v>6.4742539530559391</v>
          </cell>
          <cell r="AEK5">
            <v>32.43585927111328</v>
          </cell>
          <cell r="AEL5">
            <v>0</v>
          </cell>
          <cell r="AEM5">
            <v>0</v>
          </cell>
          <cell r="AEN5">
            <v>0.97249955003627309</v>
          </cell>
          <cell r="AEO5">
            <v>2.7403150711770192</v>
          </cell>
          <cell r="AEP5">
            <v>0.36574435225734631</v>
          </cell>
          <cell r="AEQ5">
            <v>0.99563386054633329</v>
          </cell>
          <cell r="AER5">
            <v>0.94724144368259677</v>
          </cell>
          <cell r="AES5">
            <v>0</v>
          </cell>
          <cell r="AET5">
            <v>0</v>
          </cell>
          <cell r="AEU5">
            <v>0</v>
          </cell>
          <cell r="AEV5">
            <v>0</v>
          </cell>
          <cell r="AEW5">
            <v>1.5744172406093155</v>
          </cell>
          <cell r="AEX5">
            <v>0</v>
          </cell>
          <cell r="AEY5">
            <v>0</v>
          </cell>
          <cell r="AEZ5">
            <v>1.634495791646708</v>
          </cell>
          <cell r="AFA5">
            <v>2.1398392731634028</v>
          </cell>
          <cell r="AFB5">
            <v>1.3942893756598289</v>
          </cell>
          <cell r="AFC5">
            <v>1.004041736947257</v>
          </cell>
          <cell r="AFD5">
            <v>2.2686384999353462</v>
          </cell>
          <cell r="AFE5">
            <v>2.3687921575293291</v>
          </cell>
          <cell r="AFF5">
            <v>0</v>
          </cell>
          <cell r="AFG5">
            <v>0</v>
          </cell>
          <cell r="AFH5">
            <v>0</v>
          </cell>
          <cell r="AFI5">
            <v>1.3646309788525937</v>
          </cell>
          <cell r="AFJ5">
            <v>0</v>
          </cell>
          <cell r="AFK5">
            <v>0</v>
          </cell>
          <cell r="AFL5">
            <v>0</v>
          </cell>
          <cell r="AFM5">
            <v>0</v>
          </cell>
          <cell r="AFN5">
            <v>0</v>
          </cell>
          <cell r="AFO5">
            <v>0</v>
          </cell>
          <cell r="AFP5">
            <v>0</v>
          </cell>
          <cell r="AFQ5">
            <v>0</v>
          </cell>
          <cell r="AFR5">
            <v>0</v>
          </cell>
          <cell r="AFS5">
            <v>0</v>
          </cell>
          <cell r="AFT5">
            <v>0</v>
          </cell>
          <cell r="AFU5">
            <v>0</v>
          </cell>
          <cell r="AFV5">
            <v>0</v>
          </cell>
          <cell r="AFW5">
            <v>0</v>
          </cell>
          <cell r="AFX5">
            <v>0</v>
          </cell>
          <cell r="AFY5">
            <v>0</v>
          </cell>
          <cell r="AFZ5">
            <v>0</v>
          </cell>
          <cell r="AGA5">
            <v>0</v>
          </cell>
          <cell r="AGB5">
            <v>0</v>
          </cell>
          <cell r="AGC5">
            <v>0</v>
          </cell>
          <cell r="AGD5">
            <v>0</v>
          </cell>
          <cell r="AGE5">
            <v>0</v>
          </cell>
          <cell r="AGF5">
            <v>0</v>
          </cell>
          <cell r="AGG5">
            <v>42</v>
          </cell>
          <cell r="AGH5">
            <v>90</v>
          </cell>
          <cell r="AGI5">
            <v>122</v>
          </cell>
          <cell r="AGJ5">
            <v>157</v>
          </cell>
          <cell r="AGK5">
            <v>191</v>
          </cell>
          <cell r="AGL5">
            <v>0</v>
          </cell>
          <cell r="AGM5">
            <v>0</v>
          </cell>
          <cell r="AGN5">
            <v>0</v>
          </cell>
          <cell r="AGO5">
            <v>0</v>
          </cell>
          <cell r="AGP5">
            <v>0</v>
          </cell>
          <cell r="AGQ5">
            <v>55</v>
          </cell>
          <cell r="AGR5">
            <v>113</v>
          </cell>
          <cell r="AGS5">
            <v>149</v>
          </cell>
          <cell r="AGT5">
            <v>173</v>
          </cell>
          <cell r="AGU5">
            <v>204</v>
          </cell>
          <cell r="AGV5">
            <v>0</v>
          </cell>
          <cell r="AGW5">
            <v>0</v>
          </cell>
          <cell r="AGX5">
            <v>0</v>
          </cell>
          <cell r="AGY5">
            <v>0</v>
          </cell>
          <cell r="AGZ5">
            <v>0</v>
          </cell>
          <cell r="AHA5">
            <v>0</v>
          </cell>
          <cell r="AHB5">
            <v>0</v>
          </cell>
          <cell r="AHC5">
            <v>0</v>
          </cell>
          <cell r="AHD5">
            <v>0</v>
          </cell>
          <cell r="AHE5">
            <v>0</v>
          </cell>
          <cell r="AHF5">
            <v>0</v>
          </cell>
          <cell r="AHG5">
            <v>0</v>
          </cell>
          <cell r="AHH5">
            <v>0</v>
          </cell>
          <cell r="AHI5">
            <v>0</v>
          </cell>
          <cell r="AHJ5">
            <v>0</v>
          </cell>
          <cell r="AHK5">
            <v>0</v>
          </cell>
          <cell r="AHL5">
            <v>0</v>
          </cell>
          <cell r="AHM5">
            <v>0</v>
          </cell>
          <cell r="AHN5">
            <v>0</v>
          </cell>
          <cell r="AHO5">
            <v>0</v>
          </cell>
          <cell r="AHP5">
            <v>0</v>
          </cell>
          <cell r="AHQ5">
            <v>0</v>
          </cell>
          <cell r="AHR5">
            <v>0</v>
          </cell>
          <cell r="AHS5">
            <v>0</v>
          </cell>
          <cell r="AHT5">
            <v>0</v>
          </cell>
          <cell r="AHU5">
            <v>0</v>
          </cell>
          <cell r="AHV5">
            <v>0</v>
          </cell>
          <cell r="AHW5">
            <v>0</v>
          </cell>
          <cell r="AHX5">
            <v>0</v>
          </cell>
          <cell r="AHY5">
            <v>0</v>
          </cell>
          <cell r="AHZ5">
            <v>0</v>
          </cell>
          <cell r="AIA5">
            <v>9</v>
          </cell>
          <cell r="AIB5">
            <v>9</v>
          </cell>
          <cell r="AIC5">
            <v>0</v>
          </cell>
          <cell r="AID5">
            <v>5</v>
          </cell>
          <cell r="AIE5">
            <v>4</v>
          </cell>
          <cell r="AIF5">
            <v>2</v>
          </cell>
          <cell r="AIG5">
            <v>0</v>
          </cell>
          <cell r="AIH5">
            <v>0</v>
          </cell>
          <cell r="AII5">
            <v>0</v>
          </cell>
          <cell r="AIJ5">
            <v>0</v>
          </cell>
          <cell r="AIK5">
            <v>6</v>
          </cell>
          <cell r="AIL5">
            <v>1</v>
          </cell>
          <cell r="AIM5">
            <v>0</v>
          </cell>
          <cell r="AIN5">
            <v>0</v>
          </cell>
          <cell r="AIO5">
            <v>0</v>
          </cell>
          <cell r="AIP5">
            <v>0</v>
          </cell>
          <cell r="AIQ5">
            <v>0</v>
          </cell>
          <cell r="AIR5">
            <v>0</v>
          </cell>
          <cell r="AIS5">
            <v>0</v>
          </cell>
          <cell r="AIT5">
            <v>0</v>
          </cell>
          <cell r="AIU5">
            <v>0</v>
          </cell>
          <cell r="AIV5">
            <v>0</v>
          </cell>
          <cell r="AIW5">
            <v>9</v>
          </cell>
          <cell r="AIX5">
            <v>17</v>
          </cell>
          <cell r="AIY5">
            <v>11</v>
          </cell>
          <cell r="AIZ5">
            <v>6</v>
          </cell>
          <cell r="AJA5">
            <v>9</v>
          </cell>
          <cell r="AJB5">
            <v>8</v>
          </cell>
          <cell r="AJC5">
            <v>2</v>
          </cell>
          <cell r="AJD5">
            <v>0</v>
          </cell>
          <cell r="AJE5">
            <v>0</v>
          </cell>
          <cell r="AJF5">
            <v>0</v>
          </cell>
          <cell r="AJG5">
            <v>0</v>
          </cell>
          <cell r="AJH5">
            <v>14</v>
          </cell>
          <cell r="AJI5">
            <v>0</v>
          </cell>
          <cell r="AJJ5">
            <v>0</v>
          </cell>
          <cell r="AJK5">
            <v>1</v>
          </cell>
          <cell r="AJL5">
            <v>2</v>
          </cell>
          <cell r="AJM5">
            <v>2</v>
          </cell>
          <cell r="AJN5">
            <v>1</v>
          </cell>
          <cell r="AJO5">
            <v>3</v>
          </cell>
          <cell r="AJP5">
            <v>1</v>
          </cell>
          <cell r="AJQ5">
            <v>0</v>
          </cell>
          <cell r="AJR5">
            <v>0</v>
          </cell>
          <cell r="AJS5">
            <v>0</v>
          </cell>
          <cell r="AJT5">
            <v>11</v>
          </cell>
          <cell r="AJU5">
            <v>1</v>
          </cell>
          <cell r="AJV5">
            <v>1</v>
          </cell>
          <cell r="AJW5">
            <v>0</v>
          </cell>
          <cell r="AJX5">
            <v>1</v>
          </cell>
          <cell r="AJY5">
            <v>0</v>
          </cell>
          <cell r="AJZ5">
            <v>0</v>
          </cell>
          <cell r="AKA5">
            <v>0</v>
          </cell>
          <cell r="AKB5">
            <v>0</v>
          </cell>
          <cell r="AKC5">
            <v>0</v>
          </cell>
          <cell r="AKD5">
            <v>0</v>
          </cell>
          <cell r="AKE5">
            <v>1</v>
          </cell>
          <cell r="AKF5">
            <v>0</v>
          </cell>
          <cell r="AKG5">
            <v>0</v>
          </cell>
          <cell r="AKH5">
            <v>0</v>
          </cell>
          <cell r="AKI5">
            <v>0</v>
          </cell>
          <cell r="AKJ5">
            <v>0</v>
          </cell>
          <cell r="AKK5">
            <v>0</v>
          </cell>
          <cell r="AKL5">
            <v>0</v>
          </cell>
          <cell r="AKM5">
            <v>0</v>
          </cell>
          <cell r="AKN5">
            <v>0</v>
          </cell>
          <cell r="AKO5">
            <v>0</v>
          </cell>
          <cell r="AKP5">
            <v>0</v>
          </cell>
          <cell r="AKQ5">
            <v>1</v>
          </cell>
          <cell r="AKR5">
            <v>5</v>
          </cell>
          <cell r="AKS5">
            <v>2</v>
          </cell>
          <cell r="AKT5">
            <v>3</v>
          </cell>
          <cell r="AKU5">
            <v>2</v>
          </cell>
          <cell r="AKV5">
            <v>3</v>
          </cell>
          <cell r="AKW5">
            <v>5</v>
          </cell>
          <cell r="AKX5">
            <v>0</v>
          </cell>
          <cell r="AKY5">
            <v>0</v>
          </cell>
          <cell r="AKZ5">
            <v>0</v>
          </cell>
          <cell r="ALA5">
            <v>0</v>
          </cell>
          <cell r="ALB5">
            <v>0</v>
          </cell>
          <cell r="ALC5">
            <v>0</v>
          </cell>
          <cell r="ALD5">
            <v>0</v>
          </cell>
          <cell r="ALE5">
            <v>0</v>
          </cell>
          <cell r="ALF5">
            <v>0</v>
          </cell>
          <cell r="ALG5">
            <v>0</v>
          </cell>
          <cell r="ALH5">
            <v>0</v>
          </cell>
          <cell r="ALI5">
            <v>0</v>
          </cell>
          <cell r="ALJ5">
            <v>0</v>
          </cell>
          <cell r="ALK5">
            <v>0</v>
          </cell>
          <cell r="ALL5">
            <v>0</v>
          </cell>
          <cell r="ALM5">
            <v>1</v>
          </cell>
          <cell r="ALN5">
            <v>4</v>
          </cell>
          <cell r="ALO5">
            <v>10</v>
          </cell>
          <cell r="ALP5">
            <v>10</v>
          </cell>
          <cell r="ALQ5">
            <v>0</v>
          </cell>
          <cell r="ALR5">
            <v>6</v>
          </cell>
          <cell r="ALS5">
            <v>4</v>
          </cell>
          <cell r="ALT5">
            <v>2</v>
          </cell>
          <cell r="ALU5">
            <v>0</v>
          </cell>
          <cell r="ALV5">
            <v>0</v>
          </cell>
          <cell r="ALW5">
            <v>0</v>
          </cell>
          <cell r="ALX5">
            <v>0</v>
          </cell>
          <cell r="ALY5">
            <v>7</v>
          </cell>
          <cell r="ALZ5">
            <v>1</v>
          </cell>
          <cell r="AMA5">
            <v>0</v>
          </cell>
          <cell r="AMB5">
            <v>0</v>
          </cell>
          <cell r="AMC5">
            <v>0</v>
          </cell>
          <cell r="AMD5">
            <v>0</v>
          </cell>
          <cell r="AME5">
            <v>0</v>
          </cell>
          <cell r="AMF5">
            <v>0</v>
          </cell>
          <cell r="AMG5">
            <v>0</v>
          </cell>
          <cell r="AMH5">
            <v>0</v>
          </cell>
          <cell r="AMI5">
            <v>0</v>
          </cell>
          <cell r="AMJ5">
            <v>0</v>
          </cell>
          <cell r="AMK5">
            <v>10</v>
          </cell>
          <cell r="AML5">
            <v>22</v>
          </cell>
          <cell r="AMM5">
            <v>13</v>
          </cell>
          <cell r="AMN5">
            <v>9</v>
          </cell>
          <cell r="AMO5">
            <v>11</v>
          </cell>
          <cell r="AMP5">
            <v>11</v>
          </cell>
          <cell r="AMQ5">
            <v>7</v>
          </cell>
          <cell r="AMR5">
            <v>0</v>
          </cell>
          <cell r="AMS5">
            <v>0</v>
          </cell>
          <cell r="AMT5">
            <v>0</v>
          </cell>
          <cell r="AMU5">
            <v>0</v>
          </cell>
          <cell r="AMV5">
            <v>14</v>
          </cell>
          <cell r="AMW5">
            <v>0</v>
          </cell>
          <cell r="AMX5">
            <v>0</v>
          </cell>
          <cell r="AMY5">
            <v>1</v>
          </cell>
          <cell r="AMZ5">
            <v>2</v>
          </cell>
          <cell r="ANA5">
            <v>2</v>
          </cell>
          <cell r="ANB5">
            <v>1</v>
          </cell>
          <cell r="ANC5">
            <v>3</v>
          </cell>
          <cell r="AND5">
            <v>1</v>
          </cell>
          <cell r="ANE5">
            <v>0</v>
          </cell>
          <cell r="ANF5">
            <v>0</v>
          </cell>
          <cell r="ANG5">
            <v>1</v>
          </cell>
          <cell r="ANH5">
            <v>15</v>
          </cell>
          <cell r="ANI5">
            <v>9</v>
          </cell>
          <cell r="ANJ5">
            <v>9</v>
          </cell>
          <cell r="ANK5">
            <v>0</v>
          </cell>
          <cell r="ANL5">
            <v>1</v>
          </cell>
          <cell r="ANM5">
            <v>8</v>
          </cell>
          <cell r="ANN5">
            <v>0</v>
          </cell>
          <cell r="ANO5">
            <v>0</v>
          </cell>
          <cell r="ANP5">
            <v>0</v>
          </cell>
          <cell r="ANQ5">
            <v>0</v>
          </cell>
          <cell r="ANR5">
            <v>0</v>
          </cell>
          <cell r="ANS5">
            <v>9</v>
          </cell>
          <cell r="ANT5">
            <v>0</v>
          </cell>
          <cell r="ANU5">
            <v>0</v>
          </cell>
          <cell r="ANV5">
            <v>0</v>
          </cell>
          <cell r="ANW5">
            <v>0</v>
          </cell>
          <cell r="ANX5">
            <v>0</v>
          </cell>
          <cell r="ANY5">
            <v>1</v>
          </cell>
          <cell r="ANZ5">
            <v>0</v>
          </cell>
          <cell r="AOA5">
            <v>2</v>
          </cell>
          <cell r="AOB5">
            <v>1</v>
          </cell>
          <cell r="AOC5">
            <v>5</v>
          </cell>
          <cell r="AOD5">
            <v>14</v>
          </cell>
          <cell r="AOE5">
            <v>12</v>
          </cell>
          <cell r="AOF5">
            <v>2</v>
          </cell>
          <cell r="AOG5">
            <v>3</v>
          </cell>
          <cell r="AOH5">
            <v>11</v>
          </cell>
          <cell r="AOI5">
            <v>0</v>
          </cell>
          <cell r="AOJ5">
            <v>0</v>
          </cell>
          <cell r="AOK5">
            <v>0</v>
          </cell>
          <cell r="AOL5">
            <v>0</v>
          </cell>
          <cell r="AOM5">
            <v>0</v>
          </cell>
          <cell r="AON5">
            <v>13</v>
          </cell>
          <cell r="AOO5">
            <v>0</v>
          </cell>
          <cell r="AOP5">
            <v>1</v>
          </cell>
          <cell r="AOQ5">
            <v>0</v>
          </cell>
          <cell r="AOR5">
            <v>0</v>
          </cell>
          <cell r="AOS5">
            <v>1</v>
          </cell>
          <cell r="AOT5">
            <v>1</v>
          </cell>
          <cell r="AOU5">
            <v>3</v>
          </cell>
          <cell r="AOV5">
            <v>2</v>
          </cell>
          <cell r="AOW5">
            <v>1</v>
          </cell>
          <cell r="AOX5">
            <v>6</v>
          </cell>
          <cell r="AOY5">
            <v>15</v>
          </cell>
          <cell r="AOZ5">
            <v>12</v>
          </cell>
          <cell r="APA5">
            <v>3</v>
          </cell>
          <cell r="APB5">
            <v>7</v>
          </cell>
          <cell r="APC5">
            <v>8</v>
          </cell>
          <cell r="APD5">
            <v>0</v>
          </cell>
          <cell r="APE5">
            <v>0</v>
          </cell>
          <cell r="APF5">
            <v>0</v>
          </cell>
          <cell r="APG5">
            <v>0</v>
          </cell>
          <cell r="APH5">
            <v>0</v>
          </cell>
          <cell r="API5">
            <v>15</v>
          </cell>
          <cell r="APJ5">
            <v>0</v>
          </cell>
          <cell r="APK5">
            <v>0</v>
          </cell>
          <cell r="APL5">
            <v>0</v>
          </cell>
          <cell r="APM5">
            <v>6</v>
          </cell>
          <cell r="APN5">
            <v>3</v>
          </cell>
          <cell r="APO5">
            <v>0</v>
          </cell>
          <cell r="APP5">
            <v>1</v>
          </cell>
          <cell r="APQ5">
            <v>0</v>
          </cell>
          <cell r="APR5">
            <v>0</v>
          </cell>
          <cell r="APS5">
            <v>5</v>
          </cell>
          <cell r="APT5">
            <v>16</v>
          </cell>
          <cell r="APU5">
            <v>10</v>
          </cell>
          <cell r="APV5">
            <v>6</v>
          </cell>
          <cell r="APW5">
            <v>9</v>
          </cell>
          <cell r="APX5">
            <v>7</v>
          </cell>
          <cell r="APY5">
            <v>0</v>
          </cell>
          <cell r="APZ5">
            <v>0</v>
          </cell>
          <cell r="AQA5">
            <v>0</v>
          </cell>
          <cell r="AQB5">
            <v>0</v>
          </cell>
          <cell r="AQC5">
            <v>0</v>
          </cell>
          <cell r="AQD5">
            <v>16</v>
          </cell>
          <cell r="AQE5">
            <v>0</v>
          </cell>
          <cell r="AQF5">
            <v>0</v>
          </cell>
          <cell r="AQG5">
            <v>0</v>
          </cell>
          <cell r="AQH5">
            <v>8</v>
          </cell>
          <cell r="AQI5">
            <v>2</v>
          </cell>
          <cell r="AQJ5">
            <v>1</v>
          </cell>
          <cell r="AQK5">
            <v>0</v>
          </cell>
          <cell r="AQL5">
            <v>0</v>
          </cell>
          <cell r="AQM5">
            <v>2</v>
          </cell>
          <cell r="AQN5">
            <v>3</v>
          </cell>
          <cell r="AQO5">
            <v>1</v>
          </cell>
          <cell r="AQP5">
            <v>1</v>
          </cell>
          <cell r="AQQ5">
            <v>0</v>
          </cell>
          <cell r="AQR5">
            <v>1</v>
          </cell>
          <cell r="AQS5">
            <v>0</v>
          </cell>
          <cell r="AQT5">
            <v>0</v>
          </cell>
          <cell r="AQU5">
            <v>0</v>
          </cell>
          <cell r="AQV5">
            <v>0</v>
          </cell>
          <cell r="AQW5">
            <v>0</v>
          </cell>
          <cell r="AQX5">
            <v>0</v>
          </cell>
          <cell r="AQY5">
            <v>1</v>
          </cell>
          <cell r="AQZ5">
            <v>0</v>
          </cell>
          <cell r="ARA5">
            <v>0</v>
          </cell>
          <cell r="ARB5">
            <v>0</v>
          </cell>
          <cell r="ARC5">
            <v>0</v>
          </cell>
          <cell r="ARD5">
            <v>0</v>
          </cell>
          <cell r="ARE5">
            <v>0</v>
          </cell>
          <cell r="ARF5">
            <v>1</v>
          </cell>
          <cell r="ARG5">
            <v>0</v>
          </cell>
          <cell r="ARH5">
            <v>0</v>
          </cell>
          <cell r="ARI5">
            <v>0</v>
          </cell>
          <cell r="ARJ5">
            <v>1</v>
          </cell>
          <cell r="ARK5">
            <v>1</v>
          </cell>
          <cell r="ARL5">
            <v>0</v>
          </cell>
          <cell r="ARM5">
            <v>0</v>
          </cell>
          <cell r="ARN5">
            <v>1</v>
          </cell>
          <cell r="ARO5">
            <v>0</v>
          </cell>
          <cell r="ARP5">
            <v>0</v>
          </cell>
          <cell r="ARQ5">
            <v>0</v>
          </cell>
          <cell r="ARR5">
            <v>0</v>
          </cell>
          <cell r="ARS5">
            <v>0</v>
          </cell>
          <cell r="ART5">
            <v>1</v>
          </cell>
          <cell r="ARU5">
            <v>0</v>
          </cell>
          <cell r="ARV5">
            <v>0</v>
          </cell>
          <cell r="ARW5">
            <v>0</v>
          </cell>
          <cell r="ARX5">
            <v>0</v>
          </cell>
          <cell r="ARY5">
            <v>0</v>
          </cell>
          <cell r="ARZ5">
            <v>0</v>
          </cell>
          <cell r="ASA5">
            <v>0</v>
          </cell>
          <cell r="ASB5">
            <v>0</v>
          </cell>
          <cell r="ASC5">
            <v>0</v>
          </cell>
          <cell r="ASD5">
            <v>1</v>
          </cell>
        </row>
        <row r="6">
          <cell r="A6" t="str">
            <v>Cañar</v>
          </cell>
          <cell r="B6">
            <v>189022.32</v>
          </cell>
          <cell r="C6">
            <v>58555.963000000003</v>
          </cell>
          <cell r="D6">
            <v>130466.36</v>
          </cell>
          <cell r="E6">
            <v>91079.682000000001</v>
          </cell>
          <cell r="F6">
            <v>97942.637000000002</v>
          </cell>
          <cell r="G6">
            <v>50801.050999999999</v>
          </cell>
          <cell r="H6">
            <v>278.89278999999999</v>
          </cell>
          <cell r="I6">
            <v>137169.76999999999</v>
          </cell>
          <cell r="J6">
            <v>772.61064999999996</v>
          </cell>
          <cell r="K6">
            <v>0</v>
          </cell>
          <cell r="L6">
            <v>5917.0895</v>
          </cell>
          <cell r="M6">
            <v>59599.144</v>
          </cell>
          <cell r="N6">
            <v>57404.712</v>
          </cell>
          <cell r="O6">
            <v>51567.546999999999</v>
          </cell>
          <cell r="P6">
            <v>14533.828</v>
          </cell>
          <cell r="Q6">
            <v>160393.34</v>
          </cell>
          <cell r="R6">
            <v>77950.808999999994</v>
          </cell>
          <cell r="S6">
            <v>82442.535999999993</v>
          </cell>
          <cell r="T6">
            <v>80377.915999999997</v>
          </cell>
          <cell r="U6">
            <v>80015.429000000004</v>
          </cell>
          <cell r="V6">
            <v>22027.457999999999</v>
          </cell>
          <cell r="W6">
            <v>984.10233000000005</v>
          </cell>
          <cell r="X6">
            <v>135590.07</v>
          </cell>
          <cell r="Y6">
            <v>1221.2674</v>
          </cell>
          <cell r="Z6">
            <v>570.44349</v>
          </cell>
          <cell r="AA6">
            <v>6660.3822</v>
          </cell>
          <cell r="AB6">
            <v>41645.866000000002</v>
          </cell>
          <cell r="AC6">
            <v>52625.205999999998</v>
          </cell>
          <cell r="AD6">
            <v>44858.156999999999</v>
          </cell>
          <cell r="AE6">
            <v>14603.734</v>
          </cell>
          <cell r="AF6">
            <v>30.087461000000001</v>
          </cell>
          <cell r="AG6">
            <v>48.045892000000002</v>
          </cell>
          <cell r="AH6">
            <v>22.027350999999999</v>
          </cell>
          <cell r="AI6">
            <v>39.356327999999998</v>
          </cell>
          <cell r="AJ6">
            <v>21.468076</v>
          </cell>
          <cell r="AK6">
            <v>12.381786999999999</v>
          </cell>
          <cell r="AL6">
            <v>0</v>
          </cell>
          <cell r="AM6">
            <v>36.875428999999997</v>
          </cell>
          <cell r="AN6">
            <v>0</v>
          </cell>
          <cell r="AO6">
            <v>0</v>
          </cell>
          <cell r="AP6">
            <v>0</v>
          </cell>
          <cell r="AQ6">
            <v>26.355163999999998</v>
          </cell>
          <cell r="AR6">
            <v>44.716681000000001</v>
          </cell>
          <cell r="AS6">
            <v>27.896682999999999</v>
          </cell>
          <cell r="AT6">
            <v>7.6335645000000003</v>
          </cell>
          <cell r="AU6">
            <v>31.200123999999999</v>
          </cell>
          <cell r="AV6">
            <v>38.672139000000001</v>
          </cell>
          <cell r="AW6">
            <v>24.135207999999999</v>
          </cell>
          <cell r="AX6">
            <v>45.615322999999997</v>
          </cell>
          <cell r="AY6">
            <v>16.719621</v>
          </cell>
          <cell r="AZ6">
            <v>19.231840999999999</v>
          </cell>
          <cell r="BA6">
            <v>46.422510000000003</v>
          </cell>
          <cell r="BB6">
            <v>32.679592</v>
          </cell>
          <cell r="BC6">
            <v>38.408023</v>
          </cell>
          <cell r="BD6">
            <v>100</v>
          </cell>
          <cell r="BE6">
            <v>0</v>
          </cell>
          <cell r="BF6">
            <v>33.345787999999999</v>
          </cell>
          <cell r="BG6">
            <v>35.000450999999998</v>
          </cell>
          <cell r="BH6">
            <v>36.870373999999998</v>
          </cell>
          <cell r="BI6">
            <v>8.1989379000000007</v>
          </cell>
          <cell r="BJ6">
            <v>18.187124000000001</v>
          </cell>
          <cell r="BK6">
            <v>12.304402</v>
          </cell>
          <cell r="BL6">
            <v>20.82741</v>
          </cell>
          <cell r="BM6">
            <v>20.369681</v>
          </cell>
          <cell r="BN6">
            <v>16.157501</v>
          </cell>
          <cell r="BO6">
            <v>24.572797999999999</v>
          </cell>
          <cell r="BP6">
            <v>0</v>
          </cell>
          <cell r="BQ6">
            <v>15.79936</v>
          </cell>
          <cell r="BR6">
            <v>28.803549</v>
          </cell>
          <cell r="BS6">
            <v>0</v>
          </cell>
          <cell r="BT6">
            <v>9.5229602</v>
          </cell>
          <cell r="BU6">
            <v>24.169498000000001</v>
          </cell>
          <cell r="BV6">
            <v>19.864806999999999</v>
          </cell>
          <cell r="BW6">
            <v>12.140179</v>
          </cell>
          <cell r="BX6">
            <v>12.011288</v>
          </cell>
          <cell r="BY6">
            <v>18.339777999999999</v>
          </cell>
          <cell r="BZ6">
            <v>21.502267</v>
          </cell>
          <cell r="CA6">
            <v>15.349591999999999</v>
          </cell>
          <cell r="CB6">
            <v>21.439831000000002</v>
          </cell>
          <cell r="CC6">
            <v>15.225682000000001</v>
          </cell>
          <cell r="CD6">
            <v>17.218859999999999</v>
          </cell>
          <cell r="CE6">
            <v>26.788744999999999</v>
          </cell>
          <cell r="CF6">
            <v>18.702902000000002</v>
          </cell>
          <cell r="CG6">
            <v>0</v>
          </cell>
          <cell r="CH6">
            <v>0</v>
          </cell>
          <cell r="CI6">
            <v>6.8591408999999999</v>
          </cell>
          <cell r="CJ6">
            <v>23.439356</v>
          </cell>
          <cell r="CK6">
            <v>23.931923000000001</v>
          </cell>
          <cell r="CL6">
            <v>13.758787999999999</v>
          </cell>
          <cell r="CM6">
            <v>2.9530357999999999</v>
          </cell>
          <cell r="CN6">
            <v>14.979535</v>
          </cell>
          <cell r="CO6">
            <v>9.6018345000000007</v>
          </cell>
          <cell r="CP6">
            <v>17.393156999999999</v>
          </cell>
          <cell r="CQ6">
            <v>7.584473</v>
          </cell>
          <cell r="CR6">
            <v>21.856417</v>
          </cell>
          <cell r="CS6">
            <v>24.601942000000001</v>
          </cell>
          <cell r="CT6">
            <v>49.994852000000002</v>
          </cell>
          <cell r="CU6">
            <v>11.25535</v>
          </cell>
          <cell r="CV6">
            <v>30.837111</v>
          </cell>
          <cell r="CW6">
            <v>0</v>
          </cell>
          <cell r="CX6">
            <v>55.192039999999999</v>
          </cell>
          <cell r="CY6">
            <v>19.216151</v>
          </cell>
          <cell r="CZ6">
            <v>8.1067134999999997</v>
          </cell>
          <cell r="DA6">
            <v>13.066050000000001</v>
          </cell>
          <cell r="DB6">
            <v>15.169879999999999</v>
          </cell>
          <cell r="DC6">
            <v>14.907705</v>
          </cell>
          <cell r="DD6">
            <v>10.017535000000001</v>
          </cell>
          <cell r="DE6">
            <v>19.531442999999999</v>
          </cell>
          <cell r="DF6">
            <v>6.7767312000000004</v>
          </cell>
          <cell r="DG6">
            <v>23.075513000000001</v>
          </cell>
          <cell r="DH6">
            <v>26.229095999999998</v>
          </cell>
          <cell r="DI6">
            <v>0</v>
          </cell>
          <cell r="DJ6">
            <v>13.172383</v>
          </cell>
          <cell r="DK6">
            <v>22.347224000000001</v>
          </cell>
          <cell r="DL6">
            <v>0</v>
          </cell>
          <cell r="DM6">
            <v>74.644249000000002</v>
          </cell>
          <cell r="DN6">
            <v>15.742603000000001</v>
          </cell>
          <cell r="DO6">
            <v>7.0626565000000001</v>
          </cell>
          <cell r="DP6">
            <v>12.987215000000001</v>
          </cell>
          <cell r="DQ6">
            <v>19.451653</v>
          </cell>
          <cell r="DR6">
            <v>2.5859570999999999</v>
          </cell>
          <cell r="DS6">
            <v>3.7980146000000001</v>
          </cell>
          <cell r="DT6">
            <v>2.0419610000000001</v>
          </cell>
          <cell r="DU6">
            <v>2.6602942999999999</v>
          </cell>
          <cell r="DV6">
            <v>2.5168287999999999</v>
          </cell>
          <cell r="DW6">
            <v>0.74857362000000005</v>
          </cell>
          <cell r="DX6">
            <v>0</v>
          </cell>
          <cell r="DY6">
            <v>3.2862583000000001</v>
          </cell>
          <cell r="DZ6">
            <v>0</v>
          </cell>
          <cell r="EA6">
            <v>0</v>
          </cell>
          <cell r="EB6">
            <v>15.756584</v>
          </cell>
          <cell r="EC6">
            <v>5.2799322999999996</v>
          </cell>
          <cell r="ED6">
            <v>1.4091359999999999</v>
          </cell>
          <cell r="EE6">
            <v>0</v>
          </cell>
          <cell r="EF6">
            <v>0</v>
          </cell>
          <cell r="EG6">
            <v>4.3351112000000001</v>
          </cell>
          <cell r="EH6">
            <v>6.7333930999999998</v>
          </cell>
          <cell r="EI6">
            <v>2.0674953</v>
          </cell>
          <cell r="EJ6">
            <v>4.2695783</v>
          </cell>
          <cell r="EK6">
            <v>4.4009410000000004</v>
          </cell>
          <cell r="EL6">
            <v>1.4842154000000001</v>
          </cell>
          <cell r="EM6">
            <v>0</v>
          </cell>
          <cell r="EN6">
            <v>4.8870060000000004</v>
          </cell>
          <cell r="EO6">
            <v>0</v>
          </cell>
          <cell r="EP6">
            <v>0</v>
          </cell>
          <cell r="EQ6">
            <v>18.49661</v>
          </cell>
          <cell r="ER6">
            <v>7.6342414999999999</v>
          </cell>
          <cell r="ES6">
            <v>3.6133346</v>
          </cell>
          <cell r="ET6">
            <v>1.4276428000000001</v>
          </cell>
          <cell r="EU6">
            <v>0</v>
          </cell>
          <cell r="EV6">
            <v>29.336538000000001</v>
          </cell>
          <cell r="EW6">
            <v>44.585917000000002</v>
          </cell>
          <cell r="EX6">
            <v>21.604752000000001</v>
          </cell>
          <cell r="EY6">
            <v>32.406343</v>
          </cell>
          <cell r="EZ6">
            <v>26.753242</v>
          </cell>
          <cell r="FA6">
            <v>17.465449</v>
          </cell>
          <cell r="FB6">
            <v>49.996568000000003</v>
          </cell>
          <cell r="FC6">
            <v>32.476953000000002</v>
          </cell>
          <cell r="FD6">
            <v>8.2766012</v>
          </cell>
          <cell r="FE6">
            <v>0</v>
          </cell>
          <cell r="FF6">
            <v>36.214300999999999</v>
          </cell>
          <cell r="FG6">
            <v>19.774854999999999</v>
          </cell>
          <cell r="FH6">
            <v>30.489379</v>
          </cell>
          <cell r="FI6">
            <v>34.803198999999999</v>
          </cell>
          <cell r="FJ6">
            <v>31.296641999999999</v>
          </cell>
          <cell r="FK6">
            <v>35.617061999999997</v>
          </cell>
          <cell r="FL6">
            <v>36.437677999999998</v>
          </cell>
          <cell r="FM6">
            <v>34.776708999999997</v>
          </cell>
          <cell r="FN6">
            <v>39.551291999999997</v>
          </cell>
          <cell r="FO6">
            <v>31.819797000000001</v>
          </cell>
          <cell r="FP6">
            <v>23.756166</v>
          </cell>
          <cell r="FQ6">
            <v>51.476990000000001</v>
          </cell>
          <cell r="FR6">
            <v>36.82741</v>
          </cell>
          <cell r="FS6">
            <v>60.87397</v>
          </cell>
          <cell r="FT6">
            <v>100</v>
          </cell>
          <cell r="FU6">
            <v>48.743479000000001</v>
          </cell>
          <cell r="FV6">
            <v>21.394808000000001</v>
          </cell>
          <cell r="FW6">
            <v>30.578775</v>
          </cell>
          <cell r="FX6">
            <v>46.849148999999997</v>
          </cell>
          <cell r="FY6">
            <v>41.176996000000003</v>
          </cell>
          <cell r="FZ6">
            <v>30.14518</v>
          </cell>
          <cell r="GA6">
            <v>18.454899999999999</v>
          </cell>
          <cell r="GB6">
            <v>36.072420999999999</v>
          </cell>
          <cell r="GC6">
            <v>31.271145000000001</v>
          </cell>
          <cell r="GD6">
            <v>29.197659999999999</v>
          </cell>
          <cell r="GE6">
            <v>32.930909</v>
          </cell>
          <cell r="GF6">
            <v>33.337909000000003</v>
          </cell>
          <cell r="GG6">
            <v>26.619834000000001</v>
          </cell>
          <cell r="GH6">
            <v>36.561447000000001</v>
          </cell>
          <cell r="GI6">
            <v>0</v>
          </cell>
          <cell r="GJ6">
            <v>26.717368</v>
          </cell>
          <cell r="GK6">
            <v>23.054096999999999</v>
          </cell>
          <cell r="GL6">
            <v>28.804845</v>
          </cell>
          <cell r="GM6">
            <v>20.720513</v>
          </cell>
          <cell r="GN6">
            <v>25.44652</v>
          </cell>
          <cell r="GO6">
            <v>22.819633</v>
          </cell>
          <cell r="GP6">
            <v>23.053384000000001</v>
          </cell>
          <cell r="GQ6">
            <v>22.580259999999999</v>
          </cell>
          <cell r="GR6">
            <v>25.656760999999999</v>
          </cell>
          <cell r="GS6">
            <v>20.081275000000002</v>
          </cell>
          <cell r="GT6">
            <v>34.284844</v>
          </cell>
          <cell r="GU6">
            <v>30.455476000000001</v>
          </cell>
          <cell r="GV6">
            <v>20.655853</v>
          </cell>
          <cell r="GW6">
            <v>0</v>
          </cell>
          <cell r="GX6">
            <v>0</v>
          </cell>
          <cell r="GY6">
            <v>25.065828</v>
          </cell>
          <cell r="GZ6">
            <v>22.293292999999998</v>
          </cell>
          <cell r="HA6">
            <v>21.641061000000001</v>
          </cell>
          <cell r="HB6">
            <v>13.628254999999999</v>
          </cell>
          <cell r="HC6">
            <v>26.425965000000001</v>
          </cell>
          <cell r="HD6">
            <v>11.338455</v>
          </cell>
          <cell r="HE6">
            <v>5.2023758999999998</v>
          </cell>
          <cell r="HF6">
            <v>14.250139000000001</v>
          </cell>
          <cell r="HG6">
            <v>11.689544</v>
          </cell>
          <cell r="HH6">
            <v>10.999503000000001</v>
          </cell>
          <cell r="HI6">
            <v>28.934336999999999</v>
          </cell>
          <cell r="HJ6" t="str">
            <v>,</v>
          </cell>
          <cell r="HK6">
            <v>6.8966881999999998</v>
          </cell>
          <cell r="HL6">
            <v>77.362489999999994</v>
          </cell>
          <cell r="HN6">
            <v>18.186389999999999</v>
          </cell>
          <cell r="HS6">
            <v>13.011029000000001</v>
          </cell>
          <cell r="HT6">
            <v>10.182176</v>
          </cell>
          <cell r="HU6">
            <v>15.731785</v>
          </cell>
          <cell r="HV6">
            <v>12.179093</v>
          </cell>
          <cell r="HW6">
            <v>14.099167</v>
          </cell>
          <cell r="HX6">
            <v>16.370856</v>
          </cell>
          <cell r="HY6">
            <v>0</v>
          </cell>
          <cell r="HZ6">
            <v>12.703014</v>
          </cell>
          <cell r="IA6">
            <v>0</v>
          </cell>
          <cell r="IB6">
            <v>0</v>
          </cell>
          <cell r="IC6">
            <v>28.179559000000001</v>
          </cell>
          <cell r="IH6">
            <v>9.0192934000000005</v>
          </cell>
          <cell r="II6">
            <v>3.4045022999999999</v>
          </cell>
          <cell r="IJ6">
            <v>11.410888</v>
          </cell>
          <cell r="IK6">
            <v>9.7038395000000008</v>
          </cell>
          <cell r="IL6">
            <v>8.2982679000000008</v>
          </cell>
          <cell r="IM6">
            <v>22.618210000000001</v>
          </cell>
          <cell r="IO6">
            <v>5.4618092999999996</v>
          </cell>
          <cell r="IP6">
            <v>0</v>
          </cell>
          <cell r="IX6">
            <v>8.5906134999999999</v>
          </cell>
          <cell r="IY6">
            <v>6.6130249000000001</v>
          </cell>
          <cell r="IZ6">
            <v>10.431271000000001</v>
          </cell>
          <cell r="JA6">
            <v>7.6673821000000002</v>
          </cell>
          <cell r="JB6">
            <v>9.6452583000000001</v>
          </cell>
          <cell r="JC6">
            <v>12.518489000000001</v>
          </cell>
          <cell r="JD6">
            <v>0</v>
          </cell>
          <cell r="JE6">
            <v>8.1921824000000001</v>
          </cell>
          <cell r="JG6">
            <v>0</v>
          </cell>
          <cell r="JN6">
            <v>18.186389999999999</v>
          </cell>
          <cell r="JO6">
            <v>9.2681663000000007</v>
          </cell>
          <cell r="JP6">
            <v>23.888835</v>
          </cell>
          <cell r="JQ6">
            <v>18.734779</v>
          </cell>
          <cell r="JR6">
            <v>17.777864999999998</v>
          </cell>
          <cell r="JS6">
            <v>55.154682000000001</v>
          </cell>
          <cell r="JU6">
            <v>10.871809000000001</v>
          </cell>
          <cell r="JV6">
            <v>100</v>
          </cell>
          <cell r="JY6">
            <v>18.186389999999999</v>
          </cell>
          <cell r="KD6">
            <v>28.179559000000001</v>
          </cell>
          <cell r="KE6">
            <v>21.571905000000001</v>
          </cell>
          <cell r="KF6">
            <v>35.291300999999997</v>
          </cell>
          <cell r="KG6">
            <v>24.289622999999999</v>
          </cell>
          <cell r="KH6">
            <v>36.508932999999999</v>
          </cell>
          <cell r="KI6">
            <v>24.443950999999998</v>
          </cell>
          <cell r="KK6">
            <v>29.742930000000001</v>
          </cell>
          <cell r="KL6">
            <v>0</v>
          </cell>
          <cell r="KO6">
            <v>28.179559000000001</v>
          </cell>
          <cell r="KT6">
            <v>5</v>
          </cell>
          <cell r="KU6">
            <v>4</v>
          </cell>
          <cell r="KV6">
            <v>1</v>
          </cell>
          <cell r="KW6">
            <v>0</v>
          </cell>
          <cell r="KX6">
            <v>5</v>
          </cell>
          <cell r="KY6">
            <v>1</v>
          </cell>
          <cell r="KZ6">
            <v>0</v>
          </cell>
          <cell r="LA6">
            <v>0</v>
          </cell>
          <cell r="LB6">
            <v>0</v>
          </cell>
          <cell r="LC6">
            <v>4</v>
          </cell>
          <cell r="LD6">
            <v>0</v>
          </cell>
          <cell r="LE6">
            <v>0</v>
          </cell>
          <cell r="LF6">
            <v>0</v>
          </cell>
          <cell r="LG6">
            <v>0</v>
          </cell>
          <cell r="LH6">
            <v>4</v>
          </cell>
          <cell r="LI6">
            <v>1</v>
          </cell>
          <cell r="LJ6">
            <v>0</v>
          </cell>
          <cell r="LK6">
            <v>0</v>
          </cell>
          <cell r="LL6">
            <v>0</v>
          </cell>
          <cell r="LM6">
            <v>0</v>
          </cell>
          <cell r="LN6">
            <v>1</v>
          </cell>
          <cell r="LO6">
            <v>0</v>
          </cell>
          <cell r="LP6">
            <v>1</v>
          </cell>
          <cell r="LQ6">
            <v>0</v>
          </cell>
          <cell r="LR6">
            <v>1</v>
          </cell>
          <cell r="LS6">
            <v>0</v>
          </cell>
          <cell r="LT6">
            <v>0</v>
          </cell>
          <cell r="LU6">
            <v>0</v>
          </cell>
          <cell r="LV6">
            <v>0</v>
          </cell>
          <cell r="LW6">
            <v>1</v>
          </cell>
          <cell r="LX6">
            <v>0</v>
          </cell>
          <cell r="LY6">
            <v>0</v>
          </cell>
          <cell r="LZ6">
            <v>0</v>
          </cell>
          <cell r="MA6">
            <v>0</v>
          </cell>
          <cell r="MB6">
            <v>0</v>
          </cell>
          <cell r="MC6">
            <v>0</v>
          </cell>
          <cell r="MD6">
            <v>0</v>
          </cell>
          <cell r="ME6">
            <v>1</v>
          </cell>
          <cell r="MF6">
            <v>0</v>
          </cell>
          <cell r="MG6">
            <v>0</v>
          </cell>
          <cell r="MH6">
            <v>4</v>
          </cell>
          <cell r="MI6">
            <v>3</v>
          </cell>
          <cell r="MJ6">
            <v>1</v>
          </cell>
          <cell r="MK6">
            <v>0</v>
          </cell>
          <cell r="ML6">
            <v>4</v>
          </cell>
          <cell r="MM6">
            <v>1</v>
          </cell>
          <cell r="MN6">
            <v>0</v>
          </cell>
          <cell r="MO6">
            <v>0</v>
          </cell>
          <cell r="MP6">
            <v>3</v>
          </cell>
          <cell r="MQ6">
            <v>0</v>
          </cell>
          <cell r="MR6">
            <v>0</v>
          </cell>
          <cell r="MS6">
            <v>0</v>
          </cell>
          <cell r="MT6">
            <v>0</v>
          </cell>
          <cell r="MU6">
            <v>0</v>
          </cell>
          <cell r="MV6">
            <v>0</v>
          </cell>
          <cell r="MW6">
            <v>0</v>
          </cell>
          <cell r="MX6">
            <v>0</v>
          </cell>
          <cell r="MY6">
            <v>0</v>
          </cell>
          <cell r="MZ6">
            <v>0</v>
          </cell>
          <cell r="NA6">
            <v>0</v>
          </cell>
          <cell r="NB6">
            <v>0</v>
          </cell>
          <cell r="NC6">
            <v>0</v>
          </cell>
          <cell r="ND6">
            <v>0</v>
          </cell>
          <cell r="NE6">
            <v>0</v>
          </cell>
          <cell r="NF6">
            <v>9</v>
          </cell>
          <cell r="NG6">
            <v>4</v>
          </cell>
          <cell r="NH6">
            <v>5</v>
          </cell>
          <cell r="NI6">
            <v>7</v>
          </cell>
          <cell r="NJ6">
            <v>2</v>
          </cell>
          <cell r="NK6">
            <v>2</v>
          </cell>
          <cell r="NL6">
            <v>0</v>
          </cell>
          <cell r="NM6">
            <v>0</v>
          </cell>
          <cell r="NN6">
            <v>0</v>
          </cell>
          <cell r="NO6">
            <v>7</v>
          </cell>
          <cell r="NP6">
            <v>0</v>
          </cell>
          <cell r="NQ6">
            <v>0</v>
          </cell>
          <cell r="NR6">
            <v>0</v>
          </cell>
          <cell r="NS6">
            <v>0</v>
          </cell>
          <cell r="NT6">
            <v>0</v>
          </cell>
          <cell r="NU6">
            <v>1</v>
          </cell>
          <cell r="NV6">
            <v>1</v>
          </cell>
          <cell r="NW6">
            <v>3</v>
          </cell>
          <cell r="NX6">
            <v>2</v>
          </cell>
          <cell r="NY6">
            <v>2</v>
          </cell>
          <cell r="NZ6">
            <v>9</v>
          </cell>
          <cell r="OA6">
            <v>3</v>
          </cell>
          <cell r="OB6">
            <v>6</v>
          </cell>
          <cell r="OC6">
            <v>6</v>
          </cell>
          <cell r="OD6">
            <v>3</v>
          </cell>
          <cell r="OE6">
            <v>0</v>
          </cell>
          <cell r="OF6">
            <v>0</v>
          </cell>
          <cell r="OG6">
            <v>0</v>
          </cell>
          <cell r="OH6">
            <v>0</v>
          </cell>
          <cell r="OI6">
            <v>8</v>
          </cell>
          <cell r="OJ6">
            <v>0</v>
          </cell>
          <cell r="OK6">
            <v>0</v>
          </cell>
          <cell r="OL6">
            <v>1</v>
          </cell>
          <cell r="OM6">
            <v>0</v>
          </cell>
          <cell r="ON6">
            <v>1</v>
          </cell>
          <cell r="OO6">
            <v>0</v>
          </cell>
          <cell r="OP6">
            <v>2</v>
          </cell>
          <cell r="OQ6">
            <v>2</v>
          </cell>
          <cell r="OR6">
            <v>2</v>
          </cell>
          <cell r="OS6">
            <v>2</v>
          </cell>
          <cell r="OT6">
            <v>0</v>
          </cell>
          <cell r="OU6">
            <v>0</v>
          </cell>
          <cell r="OV6">
            <v>0</v>
          </cell>
          <cell r="OW6">
            <v>0</v>
          </cell>
          <cell r="OX6">
            <v>0</v>
          </cell>
          <cell r="OY6">
            <v>0</v>
          </cell>
          <cell r="OZ6">
            <v>0</v>
          </cell>
          <cell r="PA6">
            <v>0</v>
          </cell>
          <cell r="PB6">
            <v>0</v>
          </cell>
          <cell r="PC6">
            <v>0</v>
          </cell>
          <cell r="PD6">
            <v>0</v>
          </cell>
          <cell r="PE6">
            <v>0</v>
          </cell>
          <cell r="PF6">
            <v>1</v>
          </cell>
          <cell r="PG6">
            <v>0</v>
          </cell>
          <cell r="PH6">
            <v>1</v>
          </cell>
          <cell r="PI6">
            <v>0</v>
          </cell>
          <cell r="PJ6">
            <v>1</v>
          </cell>
          <cell r="PK6">
            <v>0</v>
          </cell>
          <cell r="PL6">
            <v>0</v>
          </cell>
          <cell r="PM6">
            <v>1</v>
          </cell>
          <cell r="PN6">
            <v>0</v>
          </cell>
          <cell r="PO6">
            <v>0</v>
          </cell>
          <cell r="PP6">
            <v>0</v>
          </cell>
          <cell r="PQ6">
            <v>0</v>
          </cell>
          <cell r="PR6">
            <v>89.083946134112296</v>
          </cell>
          <cell r="PS6">
            <v>85.595933901587827</v>
          </cell>
          <cell r="PT6">
            <v>91.829498721605063</v>
          </cell>
          <cell r="PU6">
            <v>82.347837493562736</v>
          </cell>
          <cell r="PV6">
            <v>94.744350488364319</v>
          </cell>
          <cell r="PW6">
            <v>94.637490729067054</v>
          </cell>
          <cell r="PX6">
            <v>58.19642714150649</v>
          </cell>
          <cell r="PY6">
            <v>0</v>
          </cell>
          <cell r="PZ6">
            <v>66.666666666666657</v>
          </cell>
          <cell r="QA6">
            <v>88.72861679803745</v>
          </cell>
          <cell r="QB6">
            <v>100</v>
          </cell>
          <cell r="QC6">
            <v>0</v>
          </cell>
          <cell r="QD6">
            <v>61.395753823955786</v>
          </cell>
          <cell r="QE6">
            <v>0</v>
          </cell>
          <cell r="QF6">
            <v>64.261576866698022</v>
          </cell>
          <cell r="QG6">
            <v>0</v>
          </cell>
          <cell r="QH6">
            <v>0</v>
          </cell>
          <cell r="QI6">
            <v>0</v>
          </cell>
          <cell r="QJ6">
            <v>0</v>
          </cell>
          <cell r="QK6">
            <v>79.945094613599508</v>
          </cell>
          <cell r="QL6">
            <v>110.83482835994241</v>
          </cell>
          <cell r="QM6">
            <v>66.342995588660898</v>
          </cell>
          <cell r="QN6">
            <v>77.557147833496018</v>
          </cell>
          <cell r="QO6">
            <v>82.625205948142124</v>
          </cell>
          <cell r="QP6">
            <v>55.98679101731954</v>
          </cell>
          <cell r="QQ6">
            <v>19.495988370374693</v>
          </cell>
          <cell r="QR6">
            <v>0</v>
          </cell>
          <cell r="QS6">
            <v>100</v>
          </cell>
          <cell r="QT6">
            <v>88.195707635691505</v>
          </cell>
          <cell r="QU6">
            <v>0</v>
          </cell>
          <cell r="QV6">
            <v>0</v>
          </cell>
          <cell r="QW6">
            <v>59.567718897660015</v>
          </cell>
          <cell r="QX6">
            <v>0</v>
          </cell>
          <cell r="QY6">
            <v>62.950340542261152</v>
          </cell>
          <cell r="QZ6">
            <v>0</v>
          </cell>
          <cell r="RA6">
            <v>0</v>
          </cell>
          <cell r="RB6">
            <v>0</v>
          </cell>
          <cell r="RC6">
            <v>0</v>
          </cell>
          <cell r="RD6">
            <v>61.395753823955786</v>
          </cell>
          <cell r="RE6">
            <v>58.435846678182671</v>
          </cell>
          <cell r="RF6">
            <v>63.725613979558979</v>
          </cell>
          <cell r="RG6">
            <v>62.191333490281089</v>
          </cell>
          <cell r="RH6">
            <v>60.727222057660647</v>
          </cell>
          <cell r="RI6">
            <v>58.565067000346893</v>
          </cell>
          <cell r="RJ6">
            <v>58.19642714150649</v>
          </cell>
          <cell r="RK6">
            <v>0</v>
          </cell>
          <cell r="RL6">
            <v>66.666666666666657</v>
          </cell>
          <cell r="RM6">
            <v>61.452089591357087</v>
          </cell>
          <cell r="RN6">
            <v>100</v>
          </cell>
          <cell r="RO6">
            <v>0</v>
          </cell>
          <cell r="RP6">
            <v>61.395753823955786</v>
          </cell>
          <cell r="RQ6">
            <v>0</v>
          </cell>
          <cell r="RR6">
            <v>61.395753823955786</v>
          </cell>
          <cell r="RS6">
            <v>0</v>
          </cell>
          <cell r="RT6">
            <v>0</v>
          </cell>
          <cell r="RU6">
            <v>0</v>
          </cell>
          <cell r="RV6">
            <v>0</v>
          </cell>
          <cell r="RW6">
            <v>59.567718897660015</v>
          </cell>
          <cell r="RX6">
            <v>79.423078931719417</v>
          </cell>
          <cell r="RY6">
            <v>50.82453659713083</v>
          </cell>
          <cell r="RZ6">
            <v>56.890785869452955</v>
          </cell>
          <cell r="SA6">
            <v>62.572173858920962</v>
          </cell>
          <cell r="SB6">
            <v>42.405243272611997</v>
          </cell>
          <cell r="SC6">
            <v>19.495988370374693</v>
          </cell>
          <cell r="SD6">
            <v>0</v>
          </cell>
          <cell r="SE6">
            <v>100</v>
          </cell>
          <cell r="SF6">
            <v>65.982219818979061</v>
          </cell>
          <cell r="SG6">
            <v>0</v>
          </cell>
          <cell r="SH6">
            <v>0</v>
          </cell>
          <cell r="SI6">
            <v>59.567718897660015</v>
          </cell>
          <cell r="SJ6">
            <v>0</v>
          </cell>
          <cell r="SK6">
            <v>59.567718897660015</v>
          </cell>
          <cell r="SL6">
            <v>0</v>
          </cell>
          <cell r="SM6">
            <v>0</v>
          </cell>
          <cell r="SN6">
            <v>0</v>
          </cell>
          <cell r="SO6">
            <v>0</v>
          </cell>
          <cell r="SP6">
            <v>88.468407079895854</v>
          </cell>
          <cell r="SQ6">
            <v>87.088853537627827</v>
          </cell>
          <cell r="SR6">
            <v>89.554308316778204</v>
          </cell>
          <cell r="SS6">
            <v>82.150333674580693</v>
          </cell>
          <cell r="ST6">
            <v>93.777533182560973</v>
          </cell>
          <cell r="SU6">
            <v>94.637490729067054</v>
          </cell>
          <cell r="SV6">
            <v>58.19642714150649</v>
          </cell>
          <cell r="SW6">
            <v>0</v>
          </cell>
          <cell r="SX6">
            <v>66.666666666666657</v>
          </cell>
          <cell r="SY6">
            <v>88.005676019095233</v>
          </cell>
          <cell r="SZ6">
            <v>100</v>
          </cell>
          <cell r="TA6">
            <v>0</v>
          </cell>
          <cell r="TB6">
            <v>60.861009672447295</v>
          </cell>
          <cell r="TC6">
            <v>0</v>
          </cell>
          <cell r="TD6">
            <v>63.726832715189531</v>
          </cell>
          <cell r="TE6">
            <v>0</v>
          </cell>
          <cell r="TF6">
            <v>0</v>
          </cell>
          <cell r="TG6">
            <v>0</v>
          </cell>
          <cell r="TH6">
            <v>0</v>
          </cell>
          <cell r="TI6">
            <v>80.918629305846238</v>
          </cell>
          <cell r="TJ6">
            <v>110.83482835994241</v>
          </cell>
          <cell r="TK6">
            <v>67.745220129673996</v>
          </cell>
          <cell r="TL6">
            <v>79.398090160532874</v>
          </cell>
          <cell r="TM6">
            <v>82.625205948142124</v>
          </cell>
          <cell r="TN6">
            <v>55.98679101731954</v>
          </cell>
          <cell r="TO6">
            <v>17.260698087590516</v>
          </cell>
          <cell r="TP6">
            <v>0</v>
          </cell>
          <cell r="TQ6">
            <v>100</v>
          </cell>
          <cell r="TR6">
            <v>89.523089914955889</v>
          </cell>
          <cell r="TS6">
            <v>0</v>
          </cell>
          <cell r="TT6">
            <v>0</v>
          </cell>
          <cell r="TU6">
            <v>60.541253589906752</v>
          </cell>
          <cell r="TV6">
            <v>0</v>
          </cell>
          <cell r="TW6">
            <v>63.923875234507889</v>
          </cell>
          <cell r="TX6">
            <v>0</v>
          </cell>
          <cell r="TY6">
            <v>0</v>
          </cell>
          <cell r="TZ6">
            <v>0</v>
          </cell>
          <cell r="UA6">
            <v>0</v>
          </cell>
          <cell r="UB6">
            <v>60.861009672447295</v>
          </cell>
          <cell r="UC6">
            <v>59.928766314222656</v>
          </cell>
          <cell r="UD6">
            <v>61.59481534562692</v>
          </cell>
          <cell r="UE6">
            <v>61.993829671299075</v>
          </cell>
          <cell r="UF6">
            <v>59.909092238175987</v>
          </cell>
          <cell r="UG6">
            <v>58.565067000346893</v>
          </cell>
          <cell r="UH6">
            <v>58.19642714150649</v>
          </cell>
          <cell r="UI6">
            <v>0</v>
          </cell>
          <cell r="UJ6">
            <v>66.666666666666657</v>
          </cell>
          <cell r="UK6">
            <v>60.824041134028143</v>
          </cell>
          <cell r="UL6">
            <v>100</v>
          </cell>
          <cell r="UM6">
            <v>0</v>
          </cell>
          <cell r="UN6">
            <v>60.861009672447295</v>
          </cell>
          <cell r="UO6">
            <v>0</v>
          </cell>
          <cell r="UP6">
            <v>60.861009672447295</v>
          </cell>
          <cell r="UQ6">
            <v>0</v>
          </cell>
          <cell r="UR6">
            <v>0</v>
          </cell>
          <cell r="US6">
            <v>0</v>
          </cell>
          <cell r="UT6">
            <v>0</v>
          </cell>
          <cell r="UU6">
            <v>60.541253589906752</v>
          </cell>
          <cell r="UV6">
            <v>79.423078931719417</v>
          </cell>
          <cell r="UW6">
            <v>52.226761138143942</v>
          </cell>
          <cell r="UX6">
            <v>58.731728196489804</v>
          </cell>
          <cell r="UY6">
            <v>62.572173858920962</v>
          </cell>
          <cell r="UZ6">
            <v>42.405243272611997</v>
          </cell>
          <cell r="VA6">
            <v>17.260698087590516</v>
          </cell>
          <cell r="VB6">
            <v>0</v>
          </cell>
          <cell r="VC6">
            <v>100</v>
          </cell>
          <cell r="VD6">
            <v>67.309602098243474</v>
          </cell>
          <cell r="VE6">
            <v>0</v>
          </cell>
          <cell r="VF6">
            <v>0</v>
          </cell>
          <cell r="VG6">
            <v>60.541253589906752</v>
          </cell>
          <cell r="VH6">
            <v>0</v>
          </cell>
          <cell r="VI6">
            <v>60.541253589906752</v>
          </cell>
          <cell r="VJ6">
            <v>0</v>
          </cell>
          <cell r="VK6">
            <v>0</v>
          </cell>
          <cell r="VL6">
            <v>0</v>
          </cell>
          <cell r="VM6">
            <v>0</v>
          </cell>
          <cell r="VN6">
            <v>62.545144245018349</v>
          </cell>
          <cell r="VO6">
            <v>62.595859830739798</v>
          </cell>
          <cell r="VP6">
            <v>62.505223998665606</v>
          </cell>
          <cell r="VQ6">
            <v>64.566496896978336</v>
          </cell>
          <cell r="VR6">
            <v>60.846585928461863</v>
          </cell>
          <cell r="VS6">
            <v>58.565067000346893</v>
          </cell>
          <cell r="VT6">
            <v>58.19642714150649</v>
          </cell>
          <cell r="VU6">
            <v>0</v>
          </cell>
          <cell r="VV6">
            <v>66.666666666666657</v>
          </cell>
          <cell r="VW6">
            <v>62.802030266314709</v>
          </cell>
          <cell r="VX6">
            <v>100</v>
          </cell>
          <cell r="VY6">
            <v>0</v>
          </cell>
          <cell r="VZ6">
            <v>60.966891632716205</v>
          </cell>
          <cell r="WA6">
            <v>80.315760434741605</v>
          </cell>
          <cell r="WB6">
            <v>52.446739545071438</v>
          </cell>
          <cell r="WC6">
            <v>59.247800940590267</v>
          </cell>
          <cell r="WD6">
            <v>62.89631254253807</v>
          </cell>
          <cell r="WE6">
            <v>42.405243272611997</v>
          </cell>
          <cell r="WF6">
            <v>19.495988370374693</v>
          </cell>
          <cell r="WG6">
            <v>0</v>
          </cell>
          <cell r="WH6">
            <v>100</v>
          </cell>
          <cell r="WI6">
            <v>67.889945459302524</v>
          </cell>
          <cell r="WJ6">
            <v>0</v>
          </cell>
          <cell r="WK6">
            <v>0</v>
          </cell>
          <cell r="WL6">
            <v>24.616650691162391</v>
          </cell>
          <cell r="WM6">
            <v>30.70491563713777</v>
          </cell>
          <cell r="WN6">
            <v>19.157416513387155</v>
          </cell>
          <cell r="WO6">
            <v>26.752015400315297</v>
          </cell>
          <cell r="WP6">
            <v>21.673620128814633</v>
          </cell>
          <cell r="WQ6">
            <v>89.180019867692621</v>
          </cell>
          <cell r="WR6">
            <v>10.819980132307389</v>
          </cell>
          <cell r="WS6">
            <v>24.616650691162391</v>
          </cell>
          <cell r="WT6">
            <v>19.941334745493279</v>
          </cell>
          <cell r="WU6">
            <v>29.42769665586485</v>
          </cell>
          <cell r="WV6">
            <v>5.9920433888161702</v>
          </cell>
          <cell r="WW6">
            <v>16.195040099690559</v>
          </cell>
          <cell r="WX6">
            <v>34.131882098004937</v>
          </cell>
          <cell r="WY6">
            <v>33.165489181157241</v>
          </cell>
          <cell r="WZ6">
            <v>24.608450895937281</v>
          </cell>
          <cell r="XA6">
            <v>32.072223863470064</v>
          </cell>
          <cell r="XB6">
            <v>38.108133961753417</v>
          </cell>
          <cell r="XC6">
            <v>28.700073255113313</v>
          </cell>
          <cell r="XD6">
            <v>37.626327457525818</v>
          </cell>
          <cell r="XE6">
            <v>25.983043032368563</v>
          </cell>
          <cell r="XF6">
            <v>95.143287287762107</v>
          </cell>
          <cell r="XG6">
            <v>4.8567127122379024</v>
          </cell>
          <cell r="XH6">
            <v>32.072223863470064</v>
          </cell>
          <cell r="XI6">
            <v>31.575136734092613</v>
          </cell>
          <cell r="XJ6">
            <v>33.041203138891774</v>
          </cell>
          <cell r="XK6">
            <v>9.8323823799648444</v>
          </cell>
          <cell r="XL6">
            <v>14.572328751196176</v>
          </cell>
          <cell r="XM6">
            <v>63.882688671652701</v>
          </cell>
          <cell r="XN6">
            <v>31.959178787272297</v>
          </cell>
          <cell r="XO6">
            <v>33.544897383931279</v>
          </cell>
          <cell r="XP6">
            <v>58.358351292482993</v>
          </cell>
          <cell r="XQ6">
            <v>65.259058906914689</v>
          </cell>
          <cell r="XR6">
            <v>52.039586701497761</v>
          </cell>
          <cell r="XS6">
            <v>60.535726539011122</v>
          </cell>
          <cell r="XT6">
            <v>56.659960229736427</v>
          </cell>
          <cell r="XU6">
            <v>33.574701149111561</v>
          </cell>
          <cell r="XV6">
            <v>33.808938435019691</v>
          </cell>
          <cell r="XW6">
            <v>50.549267156421607</v>
          </cell>
          <cell r="XX6">
            <v>100</v>
          </cell>
          <cell r="XY6">
            <v>61.09006670563091</v>
          </cell>
          <cell r="XZ6">
            <v>100</v>
          </cell>
          <cell r="YA6">
            <v>0</v>
          </cell>
          <cell r="YB6">
            <v>51.847567608402265</v>
          </cell>
          <cell r="YC6">
            <v>69.151206932079646</v>
          </cell>
          <cell r="YD6">
            <v>40.157925746110678</v>
          </cell>
          <cell r="YE6">
            <v>55.006090739378578</v>
          </cell>
          <cell r="YF6">
            <v>49.202508073821257</v>
          </cell>
          <cell r="YG6">
            <v>38.142620118736794</v>
          </cell>
          <cell r="YH6">
            <v>31.243045387336217</v>
          </cell>
          <cell r="YI6">
            <v>17.918481177866962</v>
          </cell>
          <cell r="YJ6">
            <v>100</v>
          </cell>
          <cell r="YK6">
            <v>57.392719349210111</v>
          </cell>
          <cell r="YL6">
            <v>4.7121272473013986</v>
          </cell>
          <cell r="YM6">
            <v>0</v>
          </cell>
          <cell r="YN6">
            <v>61.221159406357209</v>
          </cell>
          <cell r="YO6">
            <v>61.053175209618452</v>
          </cell>
          <cell r="YP6">
            <v>61.381542362952132</v>
          </cell>
          <cell r="YQ6">
            <v>61.397810805274389</v>
          </cell>
          <cell r="YR6">
            <v>61.057690793035931</v>
          </cell>
          <cell r="YS6">
            <v>27.440193234197167</v>
          </cell>
          <cell r="YT6">
            <v>0</v>
          </cell>
          <cell r="YU6">
            <v>100</v>
          </cell>
          <cell r="YV6">
            <v>0</v>
          </cell>
          <cell r="YW6">
            <v>67.965828612756525</v>
          </cell>
          <cell r="YX6">
            <v>0</v>
          </cell>
          <cell r="YY6">
            <v>0</v>
          </cell>
          <cell r="YZ6">
            <v>4.2641860176032447</v>
          </cell>
          <cell r="ZA6">
            <v>8.3685853613377308</v>
          </cell>
          <cell r="ZB6">
            <v>0</v>
          </cell>
          <cell r="ZC6">
            <v>5.7081596107996608</v>
          </cell>
          <cell r="ZD6">
            <v>3.2240590211342708</v>
          </cell>
          <cell r="ZE6">
            <v>1.0406515555342828</v>
          </cell>
          <cell r="ZF6">
            <v>0</v>
          </cell>
          <cell r="ZG6">
            <v>0</v>
          </cell>
          <cell r="ZH6">
            <v>0</v>
          </cell>
          <cell r="ZI6">
            <v>4.6003984607647528</v>
          </cell>
          <cell r="ZJ6">
            <v>16.757985293251128</v>
          </cell>
          <cell r="ZK6">
            <v>0</v>
          </cell>
          <cell r="ZL6">
            <v>8.2362804988741978</v>
          </cell>
          <cell r="ZM6">
            <v>19.812580961570159</v>
          </cell>
          <cell r="ZN6">
            <v>0.44461485749248081</v>
          </cell>
          <cell r="ZO6">
            <v>9.2225678153216517</v>
          </cell>
          <cell r="ZP6">
            <v>7.5151085952032712</v>
          </cell>
          <cell r="ZQ6">
            <v>0</v>
          </cell>
          <cell r="ZR6">
            <v>0</v>
          </cell>
          <cell r="ZS6">
            <v>0</v>
          </cell>
          <cell r="ZT6">
            <v>0</v>
          </cell>
          <cell r="ZU6">
            <v>10.885682126483982</v>
          </cell>
          <cell r="ZV6">
            <v>31.13312536890308</v>
          </cell>
          <cell r="ZW6">
            <v>0</v>
          </cell>
          <cell r="ZX6">
            <v>2.8689273078855146</v>
          </cell>
          <cell r="ZY6">
            <v>2.2457295842069258</v>
          </cell>
          <cell r="ZZ6">
            <v>3.4932963891884938</v>
          </cell>
          <cell r="AAA6">
            <v>1.0956175783579487</v>
          </cell>
          <cell r="AAB6">
            <v>4.346286418504369</v>
          </cell>
          <cell r="AAC6">
            <v>0</v>
          </cell>
          <cell r="AAD6">
            <v>0</v>
          </cell>
          <cell r="AAE6">
            <v>0</v>
          </cell>
          <cell r="AAF6">
            <v>0</v>
          </cell>
          <cell r="AAG6">
            <v>3.2325268437287149</v>
          </cell>
          <cell r="AAH6">
            <v>0</v>
          </cell>
          <cell r="AAI6">
            <v>0</v>
          </cell>
          <cell r="AAJ6">
            <v>9.8778518705408302</v>
          </cell>
          <cell r="AAK6">
            <v>14.201305616832355</v>
          </cell>
          <cell r="AAL6">
            <v>6.2476035600569331</v>
          </cell>
          <cell r="AAM6">
            <v>9.2842799321461378</v>
          </cell>
          <cell r="AAN6">
            <v>10.420096668293425</v>
          </cell>
          <cell r="AAO6">
            <v>6.0757204826797286</v>
          </cell>
          <cell r="AAP6">
            <v>5.8510163026647399</v>
          </cell>
          <cell r="AAQ6">
            <v>8.1858828103935544</v>
          </cell>
          <cell r="AAR6">
            <v>0</v>
          </cell>
          <cell r="AAS6">
            <v>10.454948887363491</v>
          </cell>
          <cell r="AAT6">
            <v>6.20342096165552</v>
          </cell>
          <cell r="AAU6">
            <v>0</v>
          </cell>
          <cell r="AAV6">
            <v>9.7778926381887086</v>
          </cell>
          <cell r="AAW6">
            <v>18.096965832036556</v>
          </cell>
          <cell r="AAX6">
            <v>4.1771657415853864</v>
          </cell>
          <cell r="AAY6">
            <v>10.321100908940576</v>
          </cell>
          <cell r="AAZ6">
            <v>9.3434213450798644</v>
          </cell>
          <cell r="ABA6">
            <v>5.170250408282949</v>
          </cell>
          <cell r="ABB6">
            <v>0</v>
          </cell>
          <cell r="ABC6">
            <v>0</v>
          </cell>
          <cell r="ABD6">
            <v>0</v>
          </cell>
          <cell r="ABE6">
            <v>11.277958402433184</v>
          </cell>
          <cell r="ABF6">
            <v>11.383695510733972</v>
          </cell>
          <cell r="ABG6">
            <v>0</v>
          </cell>
          <cell r="ABH6">
            <v>10.558029488388341</v>
          </cell>
          <cell r="ABI6">
            <v>15.949420992626159</v>
          </cell>
          <cell r="ABJ6">
            <v>4.5102489350361274</v>
          </cell>
          <cell r="ABK6">
            <v>11.213055157545472</v>
          </cell>
          <cell r="ABL6">
            <v>10.072405376273926</v>
          </cell>
          <cell r="ABM6">
            <v>3.7001749644126907</v>
          </cell>
          <cell r="ABN6">
            <v>0</v>
          </cell>
          <cell r="ABO6">
            <v>0</v>
          </cell>
          <cell r="ABP6">
            <v>15.75866298279052</v>
          </cell>
          <cell r="ABQ6">
            <v>11.63502250001001</v>
          </cell>
          <cell r="ABR6">
            <v>0</v>
          </cell>
          <cell r="ABS6">
            <v>0</v>
          </cell>
          <cell r="ABT6">
            <v>29.969851980062899</v>
          </cell>
          <cell r="ABU6">
            <v>38.389551755737067</v>
          </cell>
          <cell r="ABV6">
            <v>21.610387310043855</v>
          </cell>
          <cell r="ABW6">
            <v>30.022122587984512</v>
          </cell>
          <cell r="ABX6">
            <v>29.933640983742389</v>
          </cell>
          <cell r="ABY6">
            <v>13.90188834541711</v>
          </cell>
          <cell r="ABZ6">
            <v>9.3509128058452244</v>
          </cell>
          <cell r="ACA6">
            <v>0</v>
          </cell>
          <cell r="ACB6">
            <v>100</v>
          </cell>
          <cell r="ACC6">
            <v>32.035266120133819</v>
          </cell>
          <cell r="ACD6">
            <v>37.518690090700787</v>
          </cell>
          <cell r="ACE6">
            <v>0</v>
          </cell>
          <cell r="ACF6">
            <v>23.264742122023886</v>
          </cell>
          <cell r="ACG6">
            <v>43.915828975014648</v>
          </cell>
          <cell r="ACH6">
            <v>8.0726791191715179</v>
          </cell>
          <cell r="ACI6">
            <v>28.574216479315702</v>
          </cell>
          <cell r="ACJ6">
            <v>18.262737582793008</v>
          </cell>
          <cell r="ACK6">
            <v>4.9592009553845298</v>
          </cell>
          <cell r="ACL6">
            <v>32.474639215781394</v>
          </cell>
          <cell r="ACM6">
            <v>0</v>
          </cell>
          <cell r="ACN6">
            <v>0</v>
          </cell>
          <cell r="ACO6">
            <v>29.667376436309084</v>
          </cell>
          <cell r="ACP6">
            <v>8.0128915075941194</v>
          </cell>
          <cell r="ACQ6">
            <v>0</v>
          </cell>
          <cell r="ACR6">
            <v>23.786102302432592</v>
          </cell>
          <cell r="ACS6">
            <v>30.902686164695087</v>
          </cell>
          <cell r="ACT6">
            <v>16.720430965826377</v>
          </cell>
          <cell r="ACU6">
            <v>22.125948109383902</v>
          </cell>
          <cell r="ACV6">
            <v>24.936191038076995</v>
          </cell>
          <cell r="ACW6">
            <v>11.884717292717353</v>
          </cell>
          <cell r="ACX6">
            <v>9.3509128058452244</v>
          </cell>
          <cell r="ACY6">
            <v>0</v>
          </cell>
          <cell r="ACZ6">
            <v>100</v>
          </cell>
          <cell r="ADA6">
            <v>25.475640455689163</v>
          </cell>
          <cell r="ADB6">
            <v>25.012460060467195</v>
          </cell>
          <cell r="ADC6">
            <v>0</v>
          </cell>
          <cell r="ADD6">
            <v>17.716231689458759</v>
          </cell>
          <cell r="ADE6">
            <v>34.172608915078392</v>
          </cell>
          <cell r="ADF6">
            <v>5.6100252999334694</v>
          </cell>
          <cell r="ADG6">
            <v>21.230415956355046</v>
          </cell>
          <cell r="ADH6">
            <v>14.405552614313002</v>
          </cell>
          <cell r="ADI6">
            <v>2.6462616476876435</v>
          </cell>
          <cell r="ADJ6">
            <v>32.474639215781394</v>
          </cell>
          <cell r="ADK6">
            <v>0</v>
          </cell>
          <cell r="ADL6">
            <v>0</v>
          </cell>
          <cell r="ADM6">
            <v>23.053477558116736</v>
          </cell>
          <cell r="ADN6">
            <v>0</v>
          </cell>
          <cell r="ADO6">
            <v>0</v>
          </cell>
          <cell r="ADP6">
            <v>27.863076836971874</v>
          </cell>
          <cell r="ADQ6">
            <v>36.621871584605032</v>
          </cell>
          <cell r="ADR6">
            <v>19.166943103518751</v>
          </cell>
          <cell r="ADS6">
            <v>28.15424249560148</v>
          </cell>
          <cell r="ADT6">
            <v>27.661368859725805</v>
          </cell>
          <cell r="ADU6">
            <v>12.641548853267226</v>
          </cell>
          <cell r="ADV6">
            <v>9.3509128058452244</v>
          </cell>
          <cell r="ADW6">
            <v>0</v>
          </cell>
          <cell r="ADX6">
            <v>100</v>
          </cell>
          <cell r="ADY6">
            <v>29.687277287366587</v>
          </cell>
          <cell r="ADZ6">
            <v>37.518690090700787</v>
          </cell>
          <cell r="AEA6">
            <v>0</v>
          </cell>
          <cell r="AEB6">
            <v>21.361955097026925</v>
          </cell>
          <cell r="AEC6">
            <v>40.530206546973055</v>
          </cell>
          <cell r="AED6">
            <v>7.2607464896976461</v>
          </cell>
          <cell r="AEE6">
            <v>26.859514733883604</v>
          </cell>
          <cell r="AEF6">
            <v>16.182757231519993</v>
          </cell>
          <cell r="AEG6">
            <v>4.387162168473095</v>
          </cell>
          <cell r="AEH6">
            <v>32.474639215781394</v>
          </cell>
          <cell r="AEI6">
            <v>0</v>
          </cell>
          <cell r="AEJ6">
            <v>0</v>
          </cell>
          <cell r="AEK6">
            <v>27.267671890940608</v>
          </cell>
          <cell r="AEL6">
            <v>8.0128915075941194</v>
          </cell>
          <cell r="AEM6">
            <v>0</v>
          </cell>
          <cell r="AEN6">
            <v>2.9802439112635506</v>
          </cell>
          <cell r="AEO6">
            <v>2.4822035232166968</v>
          </cell>
          <cell r="AEP6">
            <v>3.4820626573500673</v>
          </cell>
          <cell r="AEQ6">
            <v>2.7297267178199114</v>
          </cell>
          <cell r="AER6">
            <v>3.1445878436014087</v>
          </cell>
          <cell r="AES6">
            <v>1.6260848809451576</v>
          </cell>
          <cell r="AET6">
            <v>0</v>
          </cell>
          <cell r="AEU6">
            <v>0</v>
          </cell>
          <cell r="AEV6">
            <v>0</v>
          </cell>
          <cell r="AEW6">
            <v>3.4264574619598509</v>
          </cell>
          <cell r="AEX6">
            <v>0</v>
          </cell>
          <cell r="AEY6">
            <v>0</v>
          </cell>
          <cell r="AEZ6">
            <v>2.4959967091039865</v>
          </cell>
          <cell r="AFA6">
            <v>4.4455018694821273</v>
          </cell>
          <cell r="AFB6">
            <v>1.0642873559155106</v>
          </cell>
          <cell r="AFC6">
            <v>2.1860035342104558</v>
          </cell>
          <cell r="AFD6">
            <v>2.8049144126942114</v>
          </cell>
          <cell r="AFE6">
            <v>0.80435126053387263</v>
          </cell>
          <cell r="AFF6">
            <v>0</v>
          </cell>
          <cell r="AFG6">
            <v>0</v>
          </cell>
          <cell r="AFH6">
            <v>0</v>
          </cell>
          <cell r="AFI6">
            <v>3.0397863595400461</v>
          </cell>
          <cell r="AFJ6">
            <v>0</v>
          </cell>
          <cell r="AFK6">
            <v>0</v>
          </cell>
          <cell r="AFL6">
            <v>0</v>
          </cell>
          <cell r="AFM6">
            <v>0</v>
          </cell>
          <cell r="AFN6">
            <v>0</v>
          </cell>
          <cell r="AFO6">
            <v>0</v>
          </cell>
          <cell r="AFP6">
            <v>0</v>
          </cell>
          <cell r="AFQ6">
            <v>0</v>
          </cell>
          <cell r="AFR6">
            <v>0</v>
          </cell>
          <cell r="AFS6">
            <v>0</v>
          </cell>
          <cell r="AFT6">
            <v>0</v>
          </cell>
          <cell r="AFU6">
            <v>0</v>
          </cell>
          <cell r="AFV6">
            <v>0</v>
          </cell>
          <cell r="AFW6">
            <v>0</v>
          </cell>
          <cell r="AFX6">
            <v>0</v>
          </cell>
          <cell r="AFY6">
            <v>0</v>
          </cell>
          <cell r="AFZ6">
            <v>0</v>
          </cell>
          <cell r="AGA6">
            <v>0</v>
          </cell>
          <cell r="AGB6">
            <v>0</v>
          </cell>
          <cell r="AGC6">
            <v>0</v>
          </cell>
          <cell r="AGD6">
            <v>0</v>
          </cell>
          <cell r="AGE6">
            <v>0</v>
          </cell>
          <cell r="AGF6">
            <v>0</v>
          </cell>
          <cell r="AGG6">
            <v>94</v>
          </cell>
          <cell r="AGH6">
            <v>172</v>
          </cell>
          <cell r="AGI6">
            <v>212</v>
          </cell>
          <cell r="AGJ6">
            <v>272</v>
          </cell>
          <cell r="AGK6">
            <v>271</v>
          </cell>
          <cell r="AGL6">
            <v>0</v>
          </cell>
          <cell r="AGM6">
            <v>0</v>
          </cell>
          <cell r="AGN6">
            <v>0</v>
          </cell>
          <cell r="AGO6">
            <v>0</v>
          </cell>
          <cell r="AGP6">
            <v>0</v>
          </cell>
          <cell r="AGQ6">
            <v>95</v>
          </cell>
          <cell r="AGR6">
            <v>165</v>
          </cell>
          <cell r="AGS6">
            <v>238</v>
          </cell>
          <cell r="AGT6">
            <v>297</v>
          </cell>
          <cell r="AGU6">
            <v>326</v>
          </cell>
          <cell r="AGV6">
            <v>0</v>
          </cell>
          <cell r="AGW6">
            <v>0</v>
          </cell>
          <cell r="AGX6">
            <v>0</v>
          </cell>
          <cell r="AGY6">
            <v>0</v>
          </cell>
          <cell r="AGZ6">
            <v>18</v>
          </cell>
          <cell r="AHA6">
            <v>4</v>
          </cell>
          <cell r="AHB6">
            <v>14</v>
          </cell>
          <cell r="AHC6">
            <v>25</v>
          </cell>
          <cell r="AHD6">
            <v>8</v>
          </cell>
          <cell r="AHE6">
            <v>17</v>
          </cell>
          <cell r="AHF6">
            <v>21</v>
          </cell>
          <cell r="AHG6">
            <v>6</v>
          </cell>
          <cell r="AHH6">
            <v>15</v>
          </cell>
          <cell r="AHI6">
            <v>0</v>
          </cell>
          <cell r="AHJ6">
            <v>0</v>
          </cell>
          <cell r="AHK6">
            <v>0</v>
          </cell>
          <cell r="AHL6">
            <v>0</v>
          </cell>
          <cell r="AHM6">
            <v>0</v>
          </cell>
          <cell r="AHN6">
            <v>0</v>
          </cell>
          <cell r="AHO6">
            <v>0</v>
          </cell>
          <cell r="AHP6">
            <v>0</v>
          </cell>
          <cell r="AHQ6">
            <v>0</v>
          </cell>
          <cell r="AHR6">
            <v>18</v>
          </cell>
          <cell r="AHS6">
            <v>4</v>
          </cell>
          <cell r="AHT6">
            <v>14</v>
          </cell>
          <cell r="AHU6">
            <v>25</v>
          </cell>
          <cell r="AHV6">
            <v>8</v>
          </cell>
          <cell r="AHW6">
            <v>17</v>
          </cell>
          <cell r="AHX6">
            <v>21</v>
          </cell>
          <cell r="AHY6">
            <v>6</v>
          </cell>
          <cell r="AHZ6">
            <v>15</v>
          </cell>
          <cell r="AIA6">
            <v>10</v>
          </cell>
          <cell r="AIB6">
            <v>8</v>
          </cell>
          <cell r="AIC6">
            <v>2</v>
          </cell>
          <cell r="AID6">
            <v>4</v>
          </cell>
          <cell r="AIE6">
            <v>6</v>
          </cell>
          <cell r="AIF6">
            <v>5</v>
          </cell>
          <cell r="AIG6">
            <v>0</v>
          </cell>
          <cell r="AIH6">
            <v>0</v>
          </cell>
          <cell r="AII6">
            <v>0</v>
          </cell>
          <cell r="AIJ6">
            <v>0</v>
          </cell>
          <cell r="AIK6">
            <v>5</v>
          </cell>
          <cell r="AIL6">
            <v>0</v>
          </cell>
          <cell r="AIM6">
            <v>0</v>
          </cell>
          <cell r="AIN6">
            <v>0</v>
          </cell>
          <cell r="AIO6">
            <v>0</v>
          </cell>
          <cell r="AIP6">
            <v>1</v>
          </cell>
          <cell r="AIQ6">
            <v>0</v>
          </cell>
          <cell r="AIR6">
            <v>1</v>
          </cell>
          <cell r="AIS6">
            <v>1</v>
          </cell>
          <cell r="AIT6">
            <v>1</v>
          </cell>
          <cell r="AIU6">
            <v>0</v>
          </cell>
          <cell r="AIV6">
            <v>0</v>
          </cell>
          <cell r="AIW6">
            <v>7</v>
          </cell>
          <cell r="AIX6">
            <v>8</v>
          </cell>
          <cell r="AIY6">
            <v>5</v>
          </cell>
          <cell r="AIZ6">
            <v>3</v>
          </cell>
          <cell r="AJA6">
            <v>6</v>
          </cell>
          <cell r="AJB6">
            <v>2</v>
          </cell>
          <cell r="AJC6">
            <v>0</v>
          </cell>
          <cell r="AJD6">
            <v>0</v>
          </cell>
          <cell r="AJE6">
            <v>0</v>
          </cell>
          <cell r="AJF6">
            <v>0</v>
          </cell>
          <cell r="AJG6">
            <v>0</v>
          </cell>
          <cell r="AJH6">
            <v>7</v>
          </cell>
          <cell r="AJI6">
            <v>1</v>
          </cell>
          <cell r="AJJ6">
            <v>0</v>
          </cell>
          <cell r="AJK6">
            <v>0</v>
          </cell>
          <cell r="AJL6">
            <v>0</v>
          </cell>
          <cell r="AJM6">
            <v>0</v>
          </cell>
          <cell r="AJN6">
            <v>0</v>
          </cell>
          <cell r="AJO6">
            <v>0</v>
          </cell>
          <cell r="AJP6">
            <v>0</v>
          </cell>
          <cell r="AJQ6">
            <v>1</v>
          </cell>
          <cell r="AJR6">
            <v>0</v>
          </cell>
          <cell r="AJS6">
            <v>0</v>
          </cell>
          <cell r="AJT6">
            <v>7</v>
          </cell>
          <cell r="AJU6">
            <v>1</v>
          </cell>
          <cell r="AJV6">
            <v>0</v>
          </cell>
          <cell r="AJW6">
            <v>1</v>
          </cell>
          <cell r="AJX6">
            <v>1</v>
          </cell>
          <cell r="AJY6">
            <v>0</v>
          </cell>
          <cell r="AJZ6">
            <v>0</v>
          </cell>
          <cell r="AKA6">
            <v>0</v>
          </cell>
          <cell r="AKB6">
            <v>0</v>
          </cell>
          <cell r="AKC6">
            <v>0</v>
          </cell>
          <cell r="AKD6">
            <v>0</v>
          </cell>
          <cell r="AKE6">
            <v>1</v>
          </cell>
          <cell r="AKF6">
            <v>0</v>
          </cell>
          <cell r="AKG6">
            <v>0</v>
          </cell>
          <cell r="AKH6">
            <v>0</v>
          </cell>
          <cell r="AKI6">
            <v>0</v>
          </cell>
          <cell r="AKJ6">
            <v>0</v>
          </cell>
          <cell r="AKK6">
            <v>0</v>
          </cell>
          <cell r="AKL6">
            <v>0</v>
          </cell>
          <cell r="AKM6">
            <v>0</v>
          </cell>
          <cell r="AKN6">
            <v>0</v>
          </cell>
          <cell r="AKO6">
            <v>0</v>
          </cell>
          <cell r="AKP6">
            <v>0</v>
          </cell>
          <cell r="AKQ6">
            <v>1</v>
          </cell>
          <cell r="AKR6">
            <v>0</v>
          </cell>
          <cell r="AKS6">
            <v>0</v>
          </cell>
          <cell r="AKT6">
            <v>0</v>
          </cell>
          <cell r="AKU6">
            <v>0</v>
          </cell>
          <cell r="AKV6">
            <v>0</v>
          </cell>
          <cell r="AKW6">
            <v>0</v>
          </cell>
          <cell r="AKX6">
            <v>0</v>
          </cell>
          <cell r="AKY6">
            <v>0</v>
          </cell>
          <cell r="AKZ6">
            <v>0</v>
          </cell>
          <cell r="ALA6">
            <v>0</v>
          </cell>
          <cell r="ALB6">
            <v>0</v>
          </cell>
          <cell r="ALC6">
            <v>0</v>
          </cell>
          <cell r="ALD6">
            <v>0</v>
          </cell>
          <cell r="ALE6">
            <v>0</v>
          </cell>
          <cell r="ALF6">
            <v>0</v>
          </cell>
          <cell r="ALG6">
            <v>0</v>
          </cell>
          <cell r="ALH6">
            <v>0</v>
          </cell>
          <cell r="ALI6">
            <v>0</v>
          </cell>
          <cell r="ALJ6">
            <v>0</v>
          </cell>
          <cell r="ALK6">
            <v>0</v>
          </cell>
          <cell r="ALL6">
            <v>0</v>
          </cell>
          <cell r="ALM6">
            <v>0</v>
          </cell>
          <cell r="ALN6">
            <v>0</v>
          </cell>
          <cell r="ALO6">
            <v>11</v>
          </cell>
          <cell r="ALP6">
            <v>8</v>
          </cell>
          <cell r="ALQ6">
            <v>3</v>
          </cell>
          <cell r="ALR6">
            <v>5</v>
          </cell>
          <cell r="ALS6">
            <v>6</v>
          </cell>
          <cell r="ALT6">
            <v>5</v>
          </cell>
          <cell r="ALU6">
            <v>0</v>
          </cell>
          <cell r="ALV6">
            <v>0</v>
          </cell>
          <cell r="ALW6">
            <v>0</v>
          </cell>
          <cell r="ALX6">
            <v>0</v>
          </cell>
          <cell r="ALY6">
            <v>6</v>
          </cell>
          <cell r="ALZ6">
            <v>0</v>
          </cell>
          <cell r="AMA6">
            <v>0</v>
          </cell>
          <cell r="AMB6">
            <v>0</v>
          </cell>
          <cell r="AMC6">
            <v>0</v>
          </cell>
          <cell r="AMD6">
            <v>1</v>
          </cell>
          <cell r="AME6">
            <v>0</v>
          </cell>
          <cell r="AMF6">
            <v>1</v>
          </cell>
          <cell r="AMG6">
            <v>1</v>
          </cell>
          <cell r="AMH6">
            <v>1</v>
          </cell>
          <cell r="AMI6">
            <v>0</v>
          </cell>
          <cell r="AMJ6">
            <v>0</v>
          </cell>
          <cell r="AMK6">
            <v>8</v>
          </cell>
          <cell r="AML6">
            <v>8</v>
          </cell>
          <cell r="AMM6">
            <v>5</v>
          </cell>
          <cell r="AMN6">
            <v>3</v>
          </cell>
          <cell r="AMO6">
            <v>6</v>
          </cell>
          <cell r="AMP6">
            <v>2</v>
          </cell>
          <cell r="AMQ6">
            <v>0</v>
          </cell>
          <cell r="AMR6">
            <v>0</v>
          </cell>
          <cell r="AMS6">
            <v>0</v>
          </cell>
          <cell r="AMT6">
            <v>0</v>
          </cell>
          <cell r="AMU6">
            <v>0</v>
          </cell>
          <cell r="AMV6">
            <v>7</v>
          </cell>
          <cell r="AMW6">
            <v>1</v>
          </cell>
          <cell r="AMX6">
            <v>0</v>
          </cell>
          <cell r="AMY6">
            <v>0</v>
          </cell>
          <cell r="AMZ6">
            <v>0</v>
          </cell>
          <cell r="ANA6">
            <v>0</v>
          </cell>
          <cell r="ANB6">
            <v>0</v>
          </cell>
          <cell r="ANC6">
            <v>0</v>
          </cell>
          <cell r="AND6">
            <v>0</v>
          </cell>
          <cell r="ANE6">
            <v>1</v>
          </cell>
          <cell r="ANF6">
            <v>0</v>
          </cell>
          <cell r="ANG6">
            <v>0</v>
          </cell>
          <cell r="ANH6">
            <v>7</v>
          </cell>
          <cell r="ANI6">
            <v>15</v>
          </cell>
          <cell r="ANJ6">
            <v>14</v>
          </cell>
          <cell r="ANK6">
            <v>1</v>
          </cell>
          <cell r="ANL6">
            <v>7</v>
          </cell>
          <cell r="ANM6">
            <v>8</v>
          </cell>
          <cell r="ANN6">
            <v>1</v>
          </cell>
          <cell r="ANO6">
            <v>0</v>
          </cell>
          <cell r="ANP6">
            <v>0</v>
          </cell>
          <cell r="ANQ6">
            <v>0</v>
          </cell>
          <cell r="ANR6">
            <v>0</v>
          </cell>
          <cell r="ANS6">
            <v>13</v>
          </cell>
          <cell r="ANT6">
            <v>0</v>
          </cell>
          <cell r="ANU6">
            <v>0</v>
          </cell>
          <cell r="ANV6">
            <v>1</v>
          </cell>
          <cell r="ANW6">
            <v>2</v>
          </cell>
          <cell r="ANX6">
            <v>2</v>
          </cell>
          <cell r="ANY6">
            <v>1</v>
          </cell>
          <cell r="ANZ6">
            <v>3</v>
          </cell>
          <cell r="AOA6">
            <v>2</v>
          </cell>
          <cell r="AOB6">
            <v>1</v>
          </cell>
          <cell r="AOC6">
            <v>4</v>
          </cell>
          <cell r="AOD6">
            <v>22</v>
          </cell>
          <cell r="AOE6">
            <v>19</v>
          </cell>
          <cell r="AOF6">
            <v>3</v>
          </cell>
          <cell r="AOG6">
            <v>1</v>
          </cell>
          <cell r="AOH6">
            <v>21</v>
          </cell>
          <cell r="AOI6">
            <v>1</v>
          </cell>
          <cell r="AOJ6">
            <v>0</v>
          </cell>
          <cell r="AOK6">
            <v>0</v>
          </cell>
          <cell r="AOL6">
            <v>0</v>
          </cell>
          <cell r="AOM6">
            <v>0</v>
          </cell>
          <cell r="AON6">
            <v>20</v>
          </cell>
          <cell r="AOO6">
            <v>0</v>
          </cell>
          <cell r="AOP6">
            <v>0</v>
          </cell>
          <cell r="AOQ6">
            <v>1</v>
          </cell>
          <cell r="AOR6">
            <v>1</v>
          </cell>
          <cell r="AOS6">
            <v>4</v>
          </cell>
          <cell r="AOT6">
            <v>0</v>
          </cell>
          <cell r="AOU6">
            <v>2</v>
          </cell>
          <cell r="AOV6">
            <v>6</v>
          </cell>
          <cell r="AOW6">
            <v>2</v>
          </cell>
          <cell r="AOX6">
            <v>7</v>
          </cell>
          <cell r="AOY6">
            <v>36</v>
          </cell>
          <cell r="AOZ6">
            <v>28</v>
          </cell>
          <cell r="APA6">
            <v>8</v>
          </cell>
          <cell r="APB6">
            <v>23</v>
          </cell>
          <cell r="APC6">
            <v>13</v>
          </cell>
          <cell r="APD6">
            <v>7</v>
          </cell>
          <cell r="APE6">
            <v>0</v>
          </cell>
          <cell r="APF6">
            <v>0</v>
          </cell>
          <cell r="APG6">
            <v>0</v>
          </cell>
          <cell r="APH6">
            <v>0</v>
          </cell>
          <cell r="API6">
            <v>28</v>
          </cell>
          <cell r="APJ6">
            <v>0</v>
          </cell>
          <cell r="APK6">
            <v>0</v>
          </cell>
          <cell r="APL6">
            <v>1</v>
          </cell>
          <cell r="APM6">
            <v>13</v>
          </cell>
          <cell r="APN6">
            <v>10</v>
          </cell>
          <cell r="APO6">
            <v>0</v>
          </cell>
          <cell r="APP6">
            <v>0</v>
          </cell>
          <cell r="APQ6">
            <v>0</v>
          </cell>
          <cell r="APR6">
            <v>3</v>
          </cell>
          <cell r="APS6">
            <v>10</v>
          </cell>
          <cell r="APT6">
            <v>24</v>
          </cell>
          <cell r="APU6">
            <v>16</v>
          </cell>
          <cell r="APV6">
            <v>8</v>
          </cell>
          <cell r="APW6">
            <v>14</v>
          </cell>
          <cell r="APX6">
            <v>10</v>
          </cell>
          <cell r="APY6">
            <v>2</v>
          </cell>
          <cell r="APZ6">
            <v>0</v>
          </cell>
          <cell r="AQA6">
            <v>0</v>
          </cell>
          <cell r="AQB6">
            <v>0</v>
          </cell>
          <cell r="AQC6">
            <v>0</v>
          </cell>
          <cell r="AQD6">
            <v>21</v>
          </cell>
          <cell r="AQE6">
            <v>0</v>
          </cell>
          <cell r="AQF6">
            <v>0</v>
          </cell>
          <cell r="AQG6">
            <v>1</v>
          </cell>
          <cell r="AQH6">
            <v>5</v>
          </cell>
          <cell r="AQI6">
            <v>10</v>
          </cell>
          <cell r="AQJ6">
            <v>1</v>
          </cell>
          <cell r="AQK6">
            <v>0</v>
          </cell>
          <cell r="AQL6">
            <v>0</v>
          </cell>
          <cell r="AQM6">
            <v>1</v>
          </cell>
          <cell r="AQN6">
            <v>7</v>
          </cell>
          <cell r="AQO6">
            <v>8</v>
          </cell>
          <cell r="AQP6">
            <v>8</v>
          </cell>
          <cell r="AQQ6">
            <v>0</v>
          </cell>
          <cell r="AQR6">
            <v>3</v>
          </cell>
          <cell r="AQS6">
            <v>5</v>
          </cell>
          <cell r="AQT6">
            <v>0</v>
          </cell>
          <cell r="AQU6">
            <v>0</v>
          </cell>
          <cell r="AQV6">
            <v>0</v>
          </cell>
          <cell r="AQW6">
            <v>0</v>
          </cell>
          <cell r="AQX6">
            <v>0</v>
          </cell>
          <cell r="AQY6">
            <v>8</v>
          </cell>
          <cell r="AQZ6">
            <v>0</v>
          </cell>
          <cell r="ARA6">
            <v>0</v>
          </cell>
          <cell r="ARB6">
            <v>0</v>
          </cell>
          <cell r="ARC6">
            <v>0</v>
          </cell>
          <cell r="ARD6">
            <v>0</v>
          </cell>
          <cell r="ARE6">
            <v>1</v>
          </cell>
          <cell r="ARF6">
            <v>0</v>
          </cell>
          <cell r="ARG6">
            <v>6</v>
          </cell>
          <cell r="ARH6">
            <v>1</v>
          </cell>
          <cell r="ARI6">
            <v>0</v>
          </cell>
          <cell r="ARJ6">
            <v>7</v>
          </cell>
          <cell r="ARK6">
            <v>5</v>
          </cell>
          <cell r="ARL6">
            <v>2</v>
          </cell>
          <cell r="ARM6">
            <v>2</v>
          </cell>
          <cell r="ARN6">
            <v>5</v>
          </cell>
          <cell r="ARO6">
            <v>0</v>
          </cell>
          <cell r="ARP6">
            <v>0</v>
          </cell>
          <cell r="ARQ6">
            <v>0</v>
          </cell>
          <cell r="ARR6">
            <v>0</v>
          </cell>
          <cell r="ARS6">
            <v>0</v>
          </cell>
          <cell r="ART6">
            <v>5</v>
          </cell>
          <cell r="ARU6">
            <v>0</v>
          </cell>
          <cell r="ARV6">
            <v>0</v>
          </cell>
          <cell r="ARW6">
            <v>2</v>
          </cell>
          <cell r="ARX6">
            <v>0</v>
          </cell>
          <cell r="ARY6">
            <v>0</v>
          </cell>
          <cell r="ARZ6">
            <v>0</v>
          </cell>
          <cell r="ASA6">
            <v>2</v>
          </cell>
          <cell r="ASB6">
            <v>3</v>
          </cell>
          <cell r="ASC6">
            <v>1</v>
          </cell>
          <cell r="ASD6">
            <v>1</v>
          </cell>
          <cell r="ASE6">
            <v>39</v>
          </cell>
          <cell r="ASF6">
            <v>14</v>
          </cell>
          <cell r="ASG6">
            <v>25</v>
          </cell>
          <cell r="ASH6">
            <v>54</v>
          </cell>
          <cell r="ASI6">
            <v>18</v>
          </cell>
          <cell r="ASJ6">
            <v>36</v>
          </cell>
          <cell r="ASK6">
            <v>55</v>
          </cell>
          <cell r="ASL6">
            <v>20</v>
          </cell>
          <cell r="ASM6">
            <v>35</v>
          </cell>
          <cell r="ASW6">
            <v>39</v>
          </cell>
          <cell r="ASX6">
            <v>14</v>
          </cell>
          <cell r="ASY6">
            <v>25</v>
          </cell>
          <cell r="ASZ6">
            <v>54</v>
          </cell>
          <cell r="ATA6">
            <v>18</v>
          </cell>
          <cell r="ATB6">
            <v>36</v>
          </cell>
          <cell r="ATC6">
            <v>55</v>
          </cell>
          <cell r="ATD6">
            <v>20</v>
          </cell>
          <cell r="ATE6">
            <v>35</v>
          </cell>
        </row>
        <row r="7">
          <cell r="A7" t="str">
            <v>Carchi</v>
          </cell>
          <cell r="B7">
            <v>95751.055999999997</v>
          </cell>
          <cell r="C7">
            <v>56936.663</v>
          </cell>
          <cell r="D7">
            <v>38814.392999999996</v>
          </cell>
          <cell r="E7">
            <v>53175.078999999998</v>
          </cell>
          <cell r="F7">
            <v>42575.976999999999</v>
          </cell>
          <cell r="G7">
            <v>3225.7449999999999</v>
          </cell>
          <cell r="H7">
            <v>605.96527000000003</v>
          </cell>
          <cell r="I7">
            <v>85306.775999999998</v>
          </cell>
          <cell r="J7">
            <v>6612.5694999999996</v>
          </cell>
          <cell r="K7">
            <v>0</v>
          </cell>
          <cell r="L7">
            <v>588.46892000000003</v>
          </cell>
          <cell r="M7">
            <v>20944.328000000001</v>
          </cell>
          <cell r="N7">
            <v>38178.207999999999</v>
          </cell>
          <cell r="O7">
            <v>28350.28</v>
          </cell>
          <cell r="P7">
            <v>7689.7712000000001</v>
          </cell>
          <cell r="Q7">
            <v>89217.08</v>
          </cell>
          <cell r="R7">
            <v>50015.328999999998</v>
          </cell>
          <cell r="S7">
            <v>39201.750999999997</v>
          </cell>
          <cell r="T7">
            <v>51422.8</v>
          </cell>
          <cell r="U7">
            <v>37794.28</v>
          </cell>
          <cell r="V7">
            <v>3225.0225999999998</v>
          </cell>
          <cell r="W7">
            <v>1538.4964</v>
          </cell>
          <cell r="X7">
            <v>77737.091</v>
          </cell>
          <cell r="Y7">
            <v>6104.1162999999997</v>
          </cell>
          <cell r="Z7">
            <v>612.35343</v>
          </cell>
          <cell r="AA7">
            <v>1312.8746000000001</v>
          </cell>
          <cell r="AB7">
            <v>17837.388999999999</v>
          </cell>
          <cell r="AC7">
            <v>30965.621999999999</v>
          </cell>
          <cell r="AD7">
            <v>29497.603999999999</v>
          </cell>
          <cell r="AE7">
            <v>9603.5902999999998</v>
          </cell>
          <cell r="AF7">
            <v>30.067157000000002</v>
          </cell>
          <cell r="AG7">
            <v>39.859994999999998</v>
          </cell>
          <cell r="AH7">
            <v>15.702087000000001</v>
          </cell>
          <cell r="AI7">
            <v>32.092703</v>
          </cell>
          <cell r="AJ7">
            <v>27.537362000000002</v>
          </cell>
          <cell r="AK7">
            <v>13.127501000000001</v>
          </cell>
          <cell r="AL7">
            <v>0</v>
          </cell>
          <cell r="AM7">
            <v>32.029755999999999</v>
          </cell>
          <cell r="AN7">
            <v>15.767075999999999</v>
          </cell>
          <cell r="AO7">
            <v>0</v>
          </cell>
          <cell r="AP7">
            <v>0</v>
          </cell>
          <cell r="AQ7">
            <v>30.583587000000001</v>
          </cell>
          <cell r="AR7">
            <v>35.540247999999998</v>
          </cell>
          <cell r="AS7">
            <v>28.679521000000001</v>
          </cell>
          <cell r="AT7">
            <v>8.9045555000000007</v>
          </cell>
          <cell r="AU7">
            <v>43.795692000000003</v>
          </cell>
          <cell r="AV7">
            <v>53.144160999999997</v>
          </cell>
          <cell r="AW7">
            <v>31.868500999999998</v>
          </cell>
          <cell r="AX7">
            <v>48.852913999999998</v>
          </cell>
          <cell r="AY7">
            <v>36.914848999999997</v>
          </cell>
          <cell r="AZ7">
            <v>22.601343</v>
          </cell>
          <cell r="BA7">
            <v>41.578287000000003</v>
          </cell>
          <cell r="BB7">
            <v>44.430517000000002</v>
          </cell>
          <cell r="BC7">
            <v>41.829372999999997</v>
          </cell>
          <cell r="BD7">
            <v>100</v>
          </cell>
          <cell r="BE7">
            <v>0</v>
          </cell>
          <cell r="BF7">
            <v>43.937514999999998</v>
          </cell>
          <cell r="BG7">
            <v>41.948391000000001</v>
          </cell>
          <cell r="BH7">
            <v>52.966507999999997</v>
          </cell>
          <cell r="BI7">
            <v>27.307504000000002</v>
          </cell>
          <cell r="BJ7">
            <v>24.164743999999999</v>
          </cell>
          <cell r="BK7">
            <v>18.547000000000001</v>
          </cell>
          <cell r="BL7">
            <v>32.405388000000002</v>
          </cell>
          <cell r="BM7">
            <v>25.297284000000001</v>
          </cell>
          <cell r="BN7">
            <v>22.750261999999999</v>
          </cell>
          <cell r="BO7">
            <v>31.943535000000001</v>
          </cell>
          <cell r="BP7">
            <v>25.120885000000001</v>
          </cell>
          <cell r="BQ7">
            <v>24.148308</v>
          </cell>
          <cell r="BR7">
            <v>20.494499999999999</v>
          </cell>
          <cell r="BS7">
            <v>0</v>
          </cell>
          <cell r="BT7">
            <v>36.024099</v>
          </cell>
          <cell r="BU7">
            <v>26.365100000000002</v>
          </cell>
          <cell r="BV7">
            <v>25.818489</v>
          </cell>
          <cell r="BW7">
            <v>23.799951</v>
          </cell>
          <cell r="BX7">
            <v>10.398545</v>
          </cell>
          <cell r="BY7">
            <v>11.788919999999999</v>
          </cell>
          <cell r="BZ7">
            <v>11.938309</v>
          </cell>
          <cell r="CA7">
            <v>11.598324</v>
          </cell>
          <cell r="CB7">
            <v>14.423905</v>
          </cell>
          <cell r="CC7">
            <v>8.2037668999999998</v>
          </cell>
          <cell r="CD7">
            <v>15.984584999999999</v>
          </cell>
          <cell r="CE7">
            <v>0</v>
          </cell>
          <cell r="CF7">
            <v>11.825240000000001</v>
          </cell>
          <cell r="CG7">
            <v>13.263615</v>
          </cell>
          <cell r="CH7">
            <v>0</v>
          </cell>
          <cell r="CI7">
            <v>0</v>
          </cell>
          <cell r="CJ7">
            <v>17.431975000000001</v>
          </cell>
          <cell r="CK7">
            <v>12.660826</v>
          </cell>
          <cell r="CL7">
            <v>10.004161</v>
          </cell>
          <cell r="CM7">
            <v>5.5898855000000003</v>
          </cell>
          <cell r="CN7">
            <v>7.4356635999999998</v>
          </cell>
          <cell r="CO7">
            <v>4.2057789000000003</v>
          </cell>
          <cell r="CP7">
            <v>12.173567</v>
          </cell>
          <cell r="CQ7">
            <v>4.2252223000000004</v>
          </cell>
          <cell r="CR7">
            <v>11.44533</v>
          </cell>
          <cell r="CS7">
            <v>13.841975</v>
          </cell>
          <cell r="CT7">
            <v>19.131754999999998</v>
          </cell>
          <cell r="CU7">
            <v>6.6390849000000003</v>
          </cell>
          <cell r="CV7">
            <v>13.515147000000001</v>
          </cell>
          <cell r="CW7">
            <v>0</v>
          </cell>
          <cell r="CX7">
            <v>39.401161000000002</v>
          </cell>
          <cell r="CY7">
            <v>10.645574</v>
          </cell>
          <cell r="CZ7">
            <v>4.8589188999999999</v>
          </cell>
          <cell r="DA7">
            <v>6.7689991000000003</v>
          </cell>
          <cell r="DB7">
            <v>11.497617999999999</v>
          </cell>
          <cell r="DC7">
            <v>8.2260469999999994</v>
          </cell>
          <cell r="DD7">
            <v>3.6206512000000002</v>
          </cell>
          <cell r="DE7">
            <v>14.101815</v>
          </cell>
          <cell r="DF7">
            <v>3.1324774999999998</v>
          </cell>
          <cell r="DG7">
            <v>15.156345</v>
          </cell>
          <cell r="DH7">
            <v>17.219864999999999</v>
          </cell>
          <cell r="DI7">
            <v>0</v>
          </cell>
          <cell r="DJ7">
            <v>7.5790645000000003</v>
          </cell>
          <cell r="DK7">
            <v>14.612272000000001</v>
          </cell>
          <cell r="DL7">
            <v>0</v>
          </cell>
          <cell r="DM7">
            <v>40.504548</v>
          </cell>
          <cell r="DN7">
            <v>12.201466999999999</v>
          </cell>
          <cell r="DO7">
            <v>6.0402648000000001</v>
          </cell>
          <cell r="DP7">
            <v>5.7564858000000001</v>
          </cell>
          <cell r="DQ7">
            <v>11.062644000000001</v>
          </cell>
          <cell r="DR7">
            <v>5.2871527</v>
          </cell>
          <cell r="DS7">
            <v>5.4166749999999997</v>
          </cell>
          <cell r="DT7">
            <v>5.0971570000000002</v>
          </cell>
          <cell r="DU7">
            <v>4.8084338000000004</v>
          </cell>
          <cell r="DV7">
            <v>5.8850464999999996</v>
          </cell>
          <cell r="DW7">
            <v>0</v>
          </cell>
          <cell r="DX7">
            <v>0</v>
          </cell>
          <cell r="DY7">
            <v>5.6591857000000001</v>
          </cell>
          <cell r="DZ7">
            <v>3.5513520999999999</v>
          </cell>
          <cell r="EA7">
            <v>0</v>
          </cell>
          <cell r="EB7">
            <v>0</v>
          </cell>
          <cell r="EC7">
            <v>9.7399085999999997</v>
          </cell>
          <cell r="ED7">
            <v>3.8382684</v>
          </cell>
          <cell r="EE7">
            <v>5.4925879999999996</v>
          </cell>
          <cell r="EF7">
            <v>0</v>
          </cell>
          <cell r="EG7">
            <v>1.5428393</v>
          </cell>
          <cell r="EH7">
            <v>1.4682458</v>
          </cell>
          <cell r="EI7">
            <v>1.638009</v>
          </cell>
          <cell r="EJ7">
            <v>2.6767818999999999</v>
          </cell>
          <cell r="EK7">
            <v>0</v>
          </cell>
          <cell r="EL7">
            <v>0</v>
          </cell>
          <cell r="EM7">
            <v>0</v>
          </cell>
          <cell r="EN7">
            <v>1.7706814</v>
          </cell>
          <cell r="EO7">
            <v>0</v>
          </cell>
          <cell r="EP7">
            <v>0</v>
          </cell>
          <cell r="EQ7">
            <v>0</v>
          </cell>
          <cell r="ER7">
            <v>3.4343088000000002</v>
          </cell>
          <cell r="ES7">
            <v>1.0841504</v>
          </cell>
          <cell r="ET7">
            <v>1.4515458999999999</v>
          </cell>
          <cell r="EU7">
            <v>0</v>
          </cell>
          <cell r="EV7">
            <v>33.737783</v>
          </cell>
          <cell r="EW7">
            <v>36.364677</v>
          </cell>
          <cell r="EX7">
            <v>29.491866999999999</v>
          </cell>
          <cell r="EY7">
            <v>33.966194999999999</v>
          </cell>
          <cell r="EZ7">
            <v>33.508425000000003</v>
          </cell>
          <cell r="FA7">
            <v>16.258407999999999</v>
          </cell>
          <cell r="FB7">
            <v>14.568401</v>
          </cell>
          <cell r="FC7">
            <v>34.088149000000001</v>
          </cell>
          <cell r="FD7">
            <v>38.469552999999998</v>
          </cell>
          <cell r="FE7">
            <v>0</v>
          </cell>
          <cell r="FF7">
            <v>37.361846999999997</v>
          </cell>
          <cell r="FG7">
            <v>22.837765999999998</v>
          </cell>
          <cell r="FH7">
            <v>31.831659999999999</v>
          </cell>
          <cell r="FI7">
            <v>35.292516999999997</v>
          </cell>
          <cell r="FJ7">
            <v>37.774292000000003</v>
          </cell>
          <cell r="FK7">
            <v>39.738694000000002</v>
          </cell>
          <cell r="FL7">
            <v>39.537210999999999</v>
          </cell>
          <cell r="FM7">
            <v>39.975777999999998</v>
          </cell>
          <cell r="FN7">
            <v>40.651318000000003</v>
          </cell>
          <cell r="FO7">
            <v>38.899230000000003</v>
          </cell>
          <cell r="FP7">
            <v>34.366123999999999</v>
          </cell>
          <cell r="FQ7">
            <v>45.901290000000003</v>
          </cell>
          <cell r="FR7">
            <v>40.330576999999998</v>
          </cell>
          <cell r="FS7">
            <v>27.684222999999999</v>
          </cell>
          <cell r="FT7">
            <v>100</v>
          </cell>
          <cell r="FU7">
            <v>36.329447000000002</v>
          </cell>
          <cell r="FV7">
            <v>31.517973000000001</v>
          </cell>
          <cell r="FW7">
            <v>40.550749000000003</v>
          </cell>
          <cell r="FX7">
            <v>47.22916</v>
          </cell>
          <cell r="FY7">
            <v>40.534635999999999</v>
          </cell>
          <cell r="FZ7">
            <v>34.357000999999997</v>
          </cell>
          <cell r="GA7">
            <v>23.501479</v>
          </cell>
          <cell r="GB7">
            <v>51.878709999999998</v>
          </cell>
          <cell r="GC7">
            <v>35.921852999999999</v>
          </cell>
          <cell r="GD7">
            <v>32.783895000000001</v>
          </cell>
          <cell r="GE7">
            <v>63.997248999999996</v>
          </cell>
          <cell r="GF7">
            <v>68.261319999999998</v>
          </cell>
          <cell r="GG7">
            <v>31.138929999999998</v>
          </cell>
          <cell r="GH7">
            <v>41.292796000000003</v>
          </cell>
          <cell r="GI7">
            <v>0</v>
          </cell>
          <cell r="GJ7">
            <v>29.720725999999999</v>
          </cell>
          <cell r="GK7">
            <v>33.928229000000002</v>
          </cell>
          <cell r="GL7">
            <v>32.183678</v>
          </cell>
          <cell r="GM7">
            <v>24.174823</v>
          </cell>
          <cell r="GN7">
            <v>41.376888999999998</v>
          </cell>
          <cell r="GO7">
            <v>19.202838</v>
          </cell>
          <cell r="GP7">
            <v>10.298213000000001</v>
          </cell>
          <cell r="GQ7">
            <v>29.937895000000001</v>
          </cell>
          <cell r="GR7">
            <v>16.969978000000001</v>
          </cell>
          <cell r="GS7">
            <v>21.272086000000002</v>
          </cell>
          <cell r="GT7">
            <v>30.756343999999999</v>
          </cell>
          <cell r="GU7">
            <v>0</v>
          </cell>
          <cell r="GV7">
            <v>19.949016</v>
          </cell>
          <cell r="GW7">
            <v>6.4419890000000004</v>
          </cell>
          <cell r="GX7">
            <v>0</v>
          </cell>
          <cell r="GY7">
            <v>20.864079</v>
          </cell>
          <cell r="GZ7">
            <v>14.082171000000001</v>
          </cell>
          <cell r="HA7">
            <v>19.187293</v>
          </cell>
          <cell r="HB7">
            <v>14.682608999999999</v>
          </cell>
          <cell r="HC7">
            <v>31.597308000000002</v>
          </cell>
          <cell r="HD7">
            <v>1.9612685999999999</v>
          </cell>
          <cell r="HE7">
            <v>1.6093862999999999</v>
          </cell>
          <cell r="HF7">
            <v>2.4962125999999998</v>
          </cell>
          <cell r="HG7">
            <v>3.3106453</v>
          </cell>
          <cell r="HH7">
            <v>0.30013983</v>
          </cell>
          <cell r="HI7">
            <v>22.18507</v>
          </cell>
          <cell r="HJ7">
            <v>0</v>
          </cell>
          <cell r="HK7">
            <v>1.3373359</v>
          </cell>
          <cell r="HL7">
            <v>0</v>
          </cell>
          <cell r="HN7">
            <v>4.9129579000000003</v>
          </cell>
          <cell r="HS7">
            <v>3.8860581999999999</v>
          </cell>
          <cell r="HT7">
            <v>2.9962038999999998</v>
          </cell>
          <cell r="HU7">
            <v>4.6632283000000001</v>
          </cell>
          <cell r="HV7">
            <v>6.7222122000000004</v>
          </cell>
          <cell r="HW7">
            <v>0.94037119000000002</v>
          </cell>
          <cell r="HX7">
            <v>0</v>
          </cell>
          <cell r="HZ7">
            <v>4.4562594999999998</v>
          </cell>
          <cell r="IA7">
            <v>0</v>
          </cell>
          <cell r="IB7">
            <v>0</v>
          </cell>
          <cell r="IC7">
            <v>10.572224</v>
          </cell>
          <cell r="IH7">
            <v>1.0744697000000001</v>
          </cell>
          <cell r="II7">
            <v>1.4986823</v>
          </cell>
          <cell r="IJ7">
            <v>0.43722314000000001</v>
          </cell>
          <cell r="IK7">
            <v>1.9109288</v>
          </cell>
          <cell r="IL7">
            <v>0</v>
          </cell>
          <cell r="IM7">
            <v>23.906328999999999</v>
          </cell>
          <cell r="IN7">
            <v>0</v>
          </cell>
          <cell r="IO7">
            <v>0.20860155999999999</v>
          </cell>
          <cell r="IP7">
            <v>0</v>
          </cell>
          <cell r="IX7">
            <v>1.3452634999999999</v>
          </cell>
          <cell r="IY7">
            <v>0</v>
          </cell>
          <cell r="IZ7">
            <v>2.4435028999999999</v>
          </cell>
          <cell r="JA7">
            <v>2.8762989999999999</v>
          </cell>
          <cell r="JB7">
            <v>0</v>
          </cell>
          <cell r="JC7">
            <v>0</v>
          </cell>
          <cell r="JE7">
            <v>1.5641282999999999</v>
          </cell>
          <cell r="JF7">
            <v>0</v>
          </cell>
          <cell r="JG7">
            <v>0</v>
          </cell>
          <cell r="JN7">
            <v>4.9129579000000003</v>
          </cell>
          <cell r="JO7">
            <v>1.9704121000000001</v>
          </cell>
          <cell r="JP7">
            <v>9.5687481999999999</v>
          </cell>
          <cell r="JQ7">
            <v>8.3792142999999992</v>
          </cell>
          <cell r="JR7">
            <v>1.2051878</v>
          </cell>
          <cell r="JS7">
            <v>16.190072000000001</v>
          </cell>
          <cell r="JU7">
            <v>4.8931336999999999</v>
          </cell>
          <cell r="JV7">
            <v>0</v>
          </cell>
          <cell r="JY7">
            <v>4.9129579000000003</v>
          </cell>
          <cell r="KD7">
            <v>10.572224</v>
          </cell>
          <cell r="KE7">
            <v>9.9409522999999993</v>
          </cell>
          <cell r="KF7">
            <v>11.229993</v>
          </cell>
          <cell r="KG7">
            <v>14.364501000000001</v>
          </cell>
          <cell r="KH7">
            <v>4.4010892999999998</v>
          </cell>
          <cell r="KK7">
            <v>11.700753000000001</v>
          </cell>
          <cell r="KL7">
            <v>0</v>
          </cell>
          <cell r="KO7">
            <v>10.572224</v>
          </cell>
          <cell r="KT7">
            <v>2</v>
          </cell>
          <cell r="KU7">
            <v>1</v>
          </cell>
          <cell r="KV7">
            <v>1</v>
          </cell>
          <cell r="KW7">
            <v>1</v>
          </cell>
          <cell r="KX7">
            <v>1</v>
          </cell>
          <cell r="KY7">
            <v>0</v>
          </cell>
          <cell r="KZ7">
            <v>0</v>
          </cell>
          <cell r="LA7">
            <v>0</v>
          </cell>
          <cell r="LB7">
            <v>0</v>
          </cell>
          <cell r="LC7">
            <v>2</v>
          </cell>
          <cell r="LD7">
            <v>0</v>
          </cell>
          <cell r="LE7">
            <v>0</v>
          </cell>
          <cell r="LF7">
            <v>0</v>
          </cell>
          <cell r="LG7">
            <v>0</v>
          </cell>
          <cell r="LH7">
            <v>1</v>
          </cell>
          <cell r="LI7">
            <v>0</v>
          </cell>
          <cell r="LJ7">
            <v>1</v>
          </cell>
          <cell r="LK7">
            <v>0</v>
          </cell>
          <cell r="LL7">
            <v>0</v>
          </cell>
          <cell r="LM7">
            <v>0</v>
          </cell>
          <cell r="LN7">
            <v>6</v>
          </cell>
          <cell r="LO7">
            <v>5</v>
          </cell>
          <cell r="LP7">
            <v>1</v>
          </cell>
          <cell r="LQ7">
            <v>1</v>
          </cell>
          <cell r="LR7">
            <v>5</v>
          </cell>
          <cell r="LS7">
            <v>0</v>
          </cell>
          <cell r="LT7">
            <v>0</v>
          </cell>
          <cell r="LU7">
            <v>0</v>
          </cell>
          <cell r="LV7">
            <v>0</v>
          </cell>
          <cell r="LW7">
            <v>6</v>
          </cell>
          <cell r="LX7">
            <v>0</v>
          </cell>
          <cell r="LY7">
            <v>0</v>
          </cell>
          <cell r="LZ7">
            <v>0</v>
          </cell>
          <cell r="MA7">
            <v>0</v>
          </cell>
          <cell r="MB7">
            <v>4</v>
          </cell>
          <cell r="MC7">
            <v>2</v>
          </cell>
          <cell r="MD7">
            <v>0</v>
          </cell>
          <cell r="ME7">
            <v>0</v>
          </cell>
          <cell r="MF7">
            <v>0</v>
          </cell>
          <cell r="MG7">
            <v>0</v>
          </cell>
          <cell r="MH7">
            <v>1</v>
          </cell>
          <cell r="MI7">
            <v>0</v>
          </cell>
          <cell r="MJ7">
            <v>1</v>
          </cell>
          <cell r="MK7">
            <v>0</v>
          </cell>
          <cell r="ML7">
            <v>1</v>
          </cell>
          <cell r="MM7">
            <v>0</v>
          </cell>
          <cell r="MN7">
            <v>0</v>
          </cell>
          <cell r="MO7">
            <v>0</v>
          </cell>
          <cell r="MP7">
            <v>1</v>
          </cell>
          <cell r="MQ7">
            <v>0</v>
          </cell>
          <cell r="MR7">
            <v>0</v>
          </cell>
          <cell r="MS7">
            <v>0</v>
          </cell>
          <cell r="MT7">
            <v>5</v>
          </cell>
          <cell r="MU7">
            <v>4</v>
          </cell>
          <cell r="MV7">
            <v>1</v>
          </cell>
          <cell r="MW7">
            <v>1</v>
          </cell>
          <cell r="MX7">
            <v>4</v>
          </cell>
          <cell r="MY7">
            <v>0</v>
          </cell>
          <cell r="MZ7">
            <v>0</v>
          </cell>
          <cell r="NA7">
            <v>0</v>
          </cell>
          <cell r="NB7">
            <v>5</v>
          </cell>
          <cell r="NC7">
            <v>0</v>
          </cell>
          <cell r="ND7">
            <v>0</v>
          </cell>
          <cell r="NE7">
            <v>0</v>
          </cell>
          <cell r="NF7">
            <v>5</v>
          </cell>
          <cell r="NG7">
            <v>5</v>
          </cell>
          <cell r="NH7">
            <v>0</v>
          </cell>
          <cell r="NI7">
            <v>4</v>
          </cell>
          <cell r="NJ7">
            <v>1</v>
          </cell>
          <cell r="NK7">
            <v>0</v>
          </cell>
          <cell r="NL7">
            <v>0</v>
          </cell>
          <cell r="NM7">
            <v>0</v>
          </cell>
          <cell r="NN7">
            <v>0</v>
          </cell>
          <cell r="NO7">
            <v>5</v>
          </cell>
          <cell r="NP7">
            <v>0</v>
          </cell>
          <cell r="NQ7">
            <v>0</v>
          </cell>
          <cell r="NR7">
            <v>0</v>
          </cell>
          <cell r="NS7">
            <v>0</v>
          </cell>
          <cell r="NT7">
            <v>0</v>
          </cell>
          <cell r="NU7">
            <v>1</v>
          </cell>
          <cell r="NV7">
            <v>1</v>
          </cell>
          <cell r="NW7">
            <v>0</v>
          </cell>
          <cell r="NX7">
            <v>2</v>
          </cell>
          <cell r="NY7">
            <v>1</v>
          </cell>
          <cell r="NZ7">
            <v>2</v>
          </cell>
          <cell r="OA7">
            <v>2</v>
          </cell>
          <cell r="OB7">
            <v>0</v>
          </cell>
          <cell r="OC7">
            <v>2</v>
          </cell>
          <cell r="OD7">
            <v>0</v>
          </cell>
          <cell r="OE7">
            <v>0</v>
          </cell>
          <cell r="OF7">
            <v>0</v>
          </cell>
          <cell r="OG7">
            <v>0</v>
          </cell>
          <cell r="OH7">
            <v>0</v>
          </cell>
          <cell r="OI7">
            <v>1</v>
          </cell>
          <cell r="OJ7">
            <v>1</v>
          </cell>
          <cell r="OK7">
            <v>0</v>
          </cell>
          <cell r="OL7">
            <v>0</v>
          </cell>
          <cell r="OM7">
            <v>0</v>
          </cell>
          <cell r="ON7">
            <v>0</v>
          </cell>
          <cell r="OO7">
            <v>0</v>
          </cell>
          <cell r="OP7">
            <v>0</v>
          </cell>
          <cell r="OQ7">
            <v>2</v>
          </cell>
          <cell r="OR7">
            <v>0</v>
          </cell>
          <cell r="OS7">
            <v>0</v>
          </cell>
          <cell r="OT7">
            <v>0</v>
          </cell>
          <cell r="OU7">
            <v>0</v>
          </cell>
          <cell r="OV7">
            <v>0</v>
          </cell>
          <cell r="OW7">
            <v>0</v>
          </cell>
          <cell r="OX7">
            <v>0</v>
          </cell>
          <cell r="OY7">
            <v>0</v>
          </cell>
          <cell r="OZ7">
            <v>0</v>
          </cell>
          <cell r="PA7">
            <v>0</v>
          </cell>
          <cell r="PB7">
            <v>0</v>
          </cell>
          <cell r="PC7">
            <v>0</v>
          </cell>
          <cell r="PD7">
            <v>0</v>
          </cell>
          <cell r="PE7">
            <v>0</v>
          </cell>
          <cell r="PF7">
            <v>0</v>
          </cell>
          <cell r="PG7">
            <v>0</v>
          </cell>
          <cell r="PH7">
            <v>0</v>
          </cell>
          <cell r="PI7">
            <v>0</v>
          </cell>
          <cell r="PJ7">
            <v>0</v>
          </cell>
          <cell r="PK7">
            <v>0</v>
          </cell>
          <cell r="PL7">
            <v>0</v>
          </cell>
          <cell r="PM7">
            <v>0</v>
          </cell>
          <cell r="PN7">
            <v>0</v>
          </cell>
          <cell r="PO7">
            <v>0</v>
          </cell>
          <cell r="PP7">
            <v>0</v>
          </cell>
          <cell r="PQ7">
            <v>0</v>
          </cell>
          <cell r="PR7">
            <v>107.1099099004801</v>
          </cell>
          <cell r="PS7">
            <v>117.00657518999273</v>
          </cell>
          <cell r="PT7">
            <v>91.670628486617957</v>
          </cell>
          <cell r="PU7">
            <v>110.49320028888756</v>
          </cell>
          <cell r="PV7">
            <v>103.91547774192347</v>
          </cell>
          <cell r="PW7">
            <v>124.77388910726619</v>
          </cell>
          <cell r="PX7">
            <v>161.28167736723063</v>
          </cell>
          <cell r="PY7">
            <v>0</v>
          </cell>
          <cell r="PZ7">
            <v>0</v>
          </cell>
          <cell r="QA7">
            <v>103.95980903543676</v>
          </cell>
          <cell r="QB7">
            <v>129.19854092477848</v>
          </cell>
          <cell r="QC7">
            <v>0</v>
          </cell>
          <cell r="QD7">
            <v>78.3280279744871</v>
          </cell>
          <cell r="QE7">
            <v>0</v>
          </cell>
          <cell r="QF7">
            <v>86.318156527511718</v>
          </cell>
          <cell r="QG7">
            <v>0</v>
          </cell>
          <cell r="QH7">
            <v>0</v>
          </cell>
          <cell r="QI7">
            <v>0</v>
          </cell>
          <cell r="QJ7">
            <v>0</v>
          </cell>
          <cell r="QK7">
            <v>89.441683333922455</v>
          </cell>
          <cell r="QL7">
            <v>99.858517655077321</v>
          </cell>
          <cell r="QM7">
            <v>75.802911977660031</v>
          </cell>
          <cell r="QN7">
            <v>86.658774667097006</v>
          </cell>
          <cell r="QO7">
            <v>92.206287902112877</v>
          </cell>
          <cell r="QP7">
            <v>5.8327484276393982</v>
          </cell>
          <cell r="QQ7">
            <v>140.7846983850167</v>
          </cell>
          <cell r="QR7">
            <v>0</v>
          </cell>
          <cell r="QS7">
            <v>0</v>
          </cell>
          <cell r="QT7">
            <v>98.369207365254439</v>
          </cell>
          <cell r="QU7">
            <v>100</v>
          </cell>
          <cell r="QV7">
            <v>0</v>
          </cell>
          <cell r="QW7">
            <v>68.034594019962327</v>
          </cell>
          <cell r="QX7">
            <v>0</v>
          </cell>
          <cell r="QY7">
            <v>74.260139818286746</v>
          </cell>
          <cell r="QZ7">
            <v>0</v>
          </cell>
          <cell r="RA7">
            <v>0</v>
          </cell>
          <cell r="RB7">
            <v>0</v>
          </cell>
          <cell r="RC7">
            <v>0</v>
          </cell>
          <cell r="RD7">
            <v>78.3280279744871</v>
          </cell>
          <cell r="RE7">
            <v>85.821368245236187</v>
          </cell>
          <cell r="RF7">
            <v>66.638051019065756</v>
          </cell>
          <cell r="RG7">
            <v>80.773456189727199</v>
          </cell>
          <cell r="RH7">
            <v>76.019105701964634</v>
          </cell>
          <cell r="RI7">
            <v>29.224549817140073</v>
          </cell>
          <cell r="RJ7">
            <v>59.55044372767351</v>
          </cell>
          <cell r="RK7">
            <v>0</v>
          </cell>
          <cell r="RL7">
            <v>0</v>
          </cell>
          <cell r="RM7">
            <v>79.376188994240593</v>
          </cell>
          <cell r="RN7">
            <v>100</v>
          </cell>
          <cell r="RO7">
            <v>0</v>
          </cell>
          <cell r="RP7">
            <v>78.3280279744871</v>
          </cell>
          <cell r="RQ7">
            <v>0</v>
          </cell>
          <cell r="RR7">
            <v>78.3280279744871</v>
          </cell>
          <cell r="RS7">
            <v>0</v>
          </cell>
          <cell r="RT7">
            <v>0</v>
          </cell>
          <cell r="RU7">
            <v>0</v>
          </cell>
          <cell r="RV7">
            <v>0</v>
          </cell>
          <cell r="RW7">
            <v>68.034594019962327</v>
          </cell>
          <cell r="RX7">
            <v>78.900381847523789</v>
          </cell>
          <cell r="RY7">
            <v>53.80800739903394</v>
          </cell>
          <cell r="RZ7">
            <v>64.545833292100369</v>
          </cell>
          <cell r="SA7">
            <v>71.500408029795864</v>
          </cell>
          <cell r="SB7">
            <v>5.8327484276393982</v>
          </cell>
          <cell r="SC7">
            <v>88.015732526612737</v>
          </cell>
          <cell r="SD7">
            <v>0</v>
          </cell>
          <cell r="SE7">
            <v>0</v>
          </cell>
          <cell r="SF7">
            <v>75.309563537803527</v>
          </cell>
          <cell r="SG7">
            <v>100</v>
          </cell>
          <cell r="SH7">
            <v>0</v>
          </cell>
          <cell r="SI7">
            <v>68.034594019962327</v>
          </cell>
          <cell r="SJ7">
            <v>0</v>
          </cell>
          <cell r="SK7">
            <v>68.034594019962327</v>
          </cell>
          <cell r="SL7">
            <v>0</v>
          </cell>
          <cell r="SM7">
            <v>0</v>
          </cell>
          <cell r="SN7">
            <v>0</v>
          </cell>
          <cell r="SO7">
            <v>0</v>
          </cell>
          <cell r="SP7">
            <v>106.23049344416155</v>
          </cell>
          <cell r="SQ7">
            <v>116.08206465413973</v>
          </cell>
          <cell r="SR7">
            <v>90.861560997720787</v>
          </cell>
          <cell r="SS7">
            <v>109.33313163305409</v>
          </cell>
          <cell r="ST7">
            <v>103.30104723377306</v>
          </cell>
          <cell r="SU7">
            <v>124.77388910726619</v>
          </cell>
          <cell r="SV7">
            <v>161.28167736723063</v>
          </cell>
          <cell r="SW7">
            <v>0</v>
          </cell>
          <cell r="SX7">
            <v>0</v>
          </cell>
          <cell r="SY7">
            <v>103.02382603661562</v>
          </cell>
          <cell r="SZ7">
            <v>129.19854092477848</v>
          </cell>
          <cell r="TA7">
            <v>0</v>
          </cell>
          <cell r="TB7">
            <v>78.011992018618301</v>
          </cell>
          <cell r="TC7">
            <v>0</v>
          </cell>
          <cell r="TD7">
            <v>86.002120571642905</v>
          </cell>
          <cell r="TE7">
            <v>0</v>
          </cell>
          <cell r="TF7">
            <v>0</v>
          </cell>
          <cell r="TG7">
            <v>0</v>
          </cell>
          <cell r="TH7">
            <v>0</v>
          </cell>
          <cell r="TI7">
            <v>89.850408069180659</v>
          </cell>
          <cell r="TJ7">
            <v>100.52638723901373</v>
          </cell>
          <cell r="TK7">
            <v>75.872338109301509</v>
          </cell>
          <cell r="TL7">
            <v>86.71910111493996</v>
          </cell>
          <cell r="TM7">
            <v>92.961119395533828</v>
          </cell>
          <cell r="TN7">
            <v>5.8327484276393982</v>
          </cell>
          <cell r="TO7">
            <v>132.7937632668241</v>
          </cell>
          <cell r="TP7">
            <v>0</v>
          </cell>
          <cell r="TQ7">
            <v>0</v>
          </cell>
          <cell r="TR7">
            <v>98.849390433623412</v>
          </cell>
          <cell r="TS7">
            <v>100</v>
          </cell>
          <cell r="TT7">
            <v>0</v>
          </cell>
          <cell r="TU7">
            <v>68.034594019962327</v>
          </cell>
          <cell r="TV7">
            <v>0</v>
          </cell>
          <cell r="TW7">
            <v>74.260139818286746</v>
          </cell>
          <cell r="TX7">
            <v>0</v>
          </cell>
          <cell r="TY7">
            <v>0</v>
          </cell>
          <cell r="TZ7">
            <v>0</v>
          </cell>
          <cell r="UA7">
            <v>0</v>
          </cell>
          <cell r="UB7">
            <v>78.011992018618301</v>
          </cell>
          <cell r="UC7">
            <v>85.821368245236187</v>
          </cell>
          <cell r="UD7">
            <v>65.828983530168586</v>
          </cell>
          <cell r="UE7">
            <v>80.773456189727199</v>
          </cell>
          <cell r="UF7">
            <v>75.404675193814242</v>
          </cell>
          <cell r="UG7">
            <v>29.224549817140073</v>
          </cell>
          <cell r="UH7">
            <v>59.55044372767351</v>
          </cell>
          <cell r="UI7">
            <v>0</v>
          </cell>
          <cell r="UJ7">
            <v>0</v>
          </cell>
          <cell r="UK7">
            <v>79.039824715878453</v>
          </cell>
          <cell r="UL7">
            <v>100</v>
          </cell>
          <cell r="UM7">
            <v>0</v>
          </cell>
          <cell r="UN7">
            <v>78.011992018618301</v>
          </cell>
          <cell r="UO7">
            <v>0</v>
          </cell>
          <cell r="UP7">
            <v>78.011992018618301</v>
          </cell>
          <cell r="UQ7">
            <v>0</v>
          </cell>
          <cell r="UR7">
            <v>0</v>
          </cell>
          <cell r="US7">
            <v>0</v>
          </cell>
          <cell r="UT7">
            <v>0</v>
          </cell>
          <cell r="UU7">
            <v>68.034594019962327</v>
          </cell>
          <cell r="UV7">
            <v>78.900381847523789</v>
          </cell>
          <cell r="UW7">
            <v>53.80800739903394</v>
          </cell>
          <cell r="UX7">
            <v>64.545833292100369</v>
          </cell>
          <cell r="UY7">
            <v>71.500408029795864</v>
          </cell>
          <cell r="UZ7">
            <v>5.8327484276393982</v>
          </cell>
          <cell r="VA7">
            <v>83.019962275524065</v>
          </cell>
          <cell r="VB7">
            <v>0</v>
          </cell>
          <cell r="VC7">
            <v>0</v>
          </cell>
          <cell r="VD7">
            <v>75.309563537803527</v>
          </cell>
          <cell r="VE7">
            <v>100</v>
          </cell>
          <cell r="VF7">
            <v>0</v>
          </cell>
          <cell r="VG7">
            <v>68.034594019962327</v>
          </cell>
          <cell r="VH7">
            <v>0</v>
          </cell>
          <cell r="VI7">
            <v>68.034594019962327</v>
          </cell>
          <cell r="VJ7">
            <v>0</v>
          </cell>
          <cell r="VK7">
            <v>0</v>
          </cell>
          <cell r="VL7">
            <v>0</v>
          </cell>
          <cell r="VM7">
            <v>0</v>
          </cell>
          <cell r="VN7">
            <v>78.998000944529096</v>
          </cell>
          <cell r="VO7">
            <v>87.43941437874976</v>
          </cell>
          <cell r="VP7">
            <v>65.828983530168586</v>
          </cell>
          <cell r="VQ7">
            <v>80.773456189727199</v>
          </cell>
          <cell r="VR7">
            <v>77.321653164636416</v>
          </cell>
          <cell r="VS7">
            <v>29.224549817140073</v>
          </cell>
          <cell r="VT7">
            <v>59.55044372767351</v>
          </cell>
          <cell r="VU7">
            <v>0</v>
          </cell>
          <cell r="VV7">
            <v>0</v>
          </cell>
          <cell r="VW7">
            <v>80.08925651205135</v>
          </cell>
          <cell r="VX7">
            <v>100</v>
          </cell>
          <cell r="VY7">
            <v>0</v>
          </cell>
          <cell r="VZ7">
            <v>69.952781175813357</v>
          </cell>
          <cell r="WA7">
            <v>82.283615764371504</v>
          </cell>
          <cell r="WB7">
            <v>53.80800739903394</v>
          </cell>
          <cell r="WC7">
            <v>66.255552985987194</v>
          </cell>
          <cell r="WD7">
            <v>73.625691489070505</v>
          </cell>
          <cell r="WE7">
            <v>9.5346266072377777</v>
          </cell>
          <cell r="WF7">
            <v>88.015732526612737</v>
          </cell>
          <cell r="WG7">
            <v>0</v>
          </cell>
          <cell r="WH7">
            <v>0</v>
          </cell>
          <cell r="WI7">
            <v>77.085453402297645</v>
          </cell>
          <cell r="WJ7">
            <v>100</v>
          </cell>
          <cell r="WK7">
            <v>0</v>
          </cell>
          <cell r="WL7">
            <v>37.144356383957913</v>
          </cell>
          <cell r="WM7">
            <v>31.859352398890028</v>
          </cell>
          <cell r="WN7">
            <v>44.822574329157725</v>
          </cell>
          <cell r="WO7">
            <v>38.978030934770821</v>
          </cell>
          <cell r="WP7">
            <v>35.200871822737682</v>
          </cell>
          <cell r="WQ7">
            <v>96.278594458980507</v>
          </cell>
          <cell r="WR7">
            <v>3.7214055410194846</v>
          </cell>
          <cell r="WS7">
            <v>37.144356383957913</v>
          </cell>
          <cell r="WT7">
            <v>27.034973625285385</v>
          </cell>
          <cell r="WU7">
            <v>48.275716583569043</v>
          </cell>
          <cell r="WV7">
            <v>15.424376263326364</v>
          </cell>
          <cell r="WW7">
            <v>16.923191077272072</v>
          </cell>
          <cell r="WX7">
            <v>46.265743766512138</v>
          </cell>
          <cell r="WY7">
            <v>46.10235446941239</v>
          </cell>
          <cell r="WZ7">
            <v>50.484361094161535</v>
          </cell>
          <cell r="XA7">
            <v>27.372163378151594</v>
          </cell>
          <cell r="XB7">
            <v>29.996951398536599</v>
          </cell>
          <cell r="XC7">
            <v>23.756007256560469</v>
          </cell>
          <cell r="XD7">
            <v>24.461625440065838</v>
          </cell>
          <cell r="XE7">
            <v>31.19137050593455</v>
          </cell>
          <cell r="XF7">
            <v>98.159268961095151</v>
          </cell>
          <cell r="XG7">
            <v>1.8407310389048557</v>
          </cell>
          <cell r="XH7">
            <v>27.372163378151594</v>
          </cell>
          <cell r="XI7">
            <v>25.605237572053142</v>
          </cell>
          <cell r="XJ7">
            <v>29.576348172134299</v>
          </cell>
          <cell r="XK7">
            <v>23.326210867683436</v>
          </cell>
          <cell r="XL7">
            <v>13.768208339946405</v>
          </cell>
          <cell r="XM7">
            <v>40.202993635876183</v>
          </cell>
          <cell r="XN7">
            <v>31.637669061892609</v>
          </cell>
          <cell r="XO7">
            <v>26.098926621462226</v>
          </cell>
          <cell r="XP7">
            <v>66.280192860827498</v>
          </cell>
          <cell r="XQ7">
            <v>74.457853934013301</v>
          </cell>
          <cell r="XR7">
            <v>55.229525793024258</v>
          </cell>
          <cell r="XS7">
            <v>68.889205659159103</v>
          </cell>
          <cell r="XT7">
            <v>64.103808293734218</v>
          </cell>
          <cell r="XU7">
            <v>0</v>
          </cell>
          <cell r="XV7">
            <v>48.449026155992485</v>
          </cell>
          <cell r="XW7">
            <v>0</v>
          </cell>
          <cell r="XX7">
            <v>0</v>
          </cell>
          <cell r="XY7">
            <v>68.484898756429502</v>
          </cell>
          <cell r="XZ7">
            <v>58.313446593776838</v>
          </cell>
          <cell r="YA7">
            <v>0</v>
          </cell>
          <cell r="YB7">
            <v>62.218442497454632</v>
          </cell>
          <cell r="YC7">
            <v>69.95052591916938</v>
          </cell>
          <cell r="YD7">
            <v>47.067911701898119</v>
          </cell>
          <cell r="YE7">
            <v>60.519289641997368</v>
          </cell>
          <cell r="YF7">
            <v>63.859575380390353</v>
          </cell>
          <cell r="YG7">
            <v>7.0501020164277381</v>
          </cell>
          <cell r="YH7">
            <v>69.438005043855838</v>
          </cell>
          <cell r="YI7">
            <v>34.333980256538268</v>
          </cell>
          <cell r="YJ7">
            <v>0</v>
          </cell>
          <cell r="YK7">
            <v>66.640024006468366</v>
          </cell>
          <cell r="YL7">
            <v>51.81145260318516</v>
          </cell>
          <cell r="YM7">
            <v>100</v>
          </cell>
          <cell r="YN7">
            <v>67.428068740305847</v>
          </cell>
          <cell r="YO7">
            <v>75.555286854513994</v>
          </cell>
          <cell r="YP7">
            <v>54.494831628662546</v>
          </cell>
          <cell r="YQ7">
            <v>68.284414255268345</v>
          </cell>
          <cell r="YR7">
            <v>66.565124529213023</v>
          </cell>
          <cell r="YS7">
            <v>66.666666666666657</v>
          </cell>
          <cell r="YT7">
            <v>65.135942294243108</v>
          </cell>
          <cell r="YU7">
            <v>0</v>
          </cell>
          <cell r="YV7">
            <v>0</v>
          </cell>
          <cell r="YW7">
            <v>68.486548511296249</v>
          </cell>
          <cell r="YX7">
            <v>68.69338507422583</v>
          </cell>
          <cell r="YY7">
            <v>0</v>
          </cell>
          <cell r="YZ7">
            <v>5.9716200562537249</v>
          </cell>
          <cell r="ZA7">
            <v>11.477948530858258</v>
          </cell>
          <cell r="ZB7">
            <v>0.84909106315543603</v>
          </cell>
          <cell r="ZC7">
            <v>5.0831564418661799</v>
          </cell>
          <cell r="ZD7">
            <v>6.6347792127477323</v>
          </cell>
          <cell r="ZE7">
            <v>0</v>
          </cell>
          <cell r="ZF7">
            <v>2.4868642086300645</v>
          </cell>
          <cell r="ZG7">
            <v>10.82725371819693</v>
          </cell>
          <cell r="ZH7">
            <v>0</v>
          </cell>
          <cell r="ZI7">
            <v>6.3958675184452085</v>
          </cell>
          <cell r="ZJ7">
            <v>2.011658793442427</v>
          </cell>
          <cell r="ZK7">
            <v>0</v>
          </cell>
          <cell r="ZL7">
            <v>9.4375326780970692</v>
          </cell>
          <cell r="ZM7">
            <v>14.596743063027731</v>
          </cell>
          <cell r="ZN7">
            <v>1.4724030176113938</v>
          </cell>
          <cell r="ZO7">
            <v>11.043312524362728</v>
          </cell>
          <cell r="ZP7">
            <v>8.1344073962920795</v>
          </cell>
          <cell r="ZQ7">
            <v>0</v>
          </cell>
          <cell r="ZR7">
            <v>0</v>
          </cell>
          <cell r="ZS7">
            <v>0</v>
          </cell>
          <cell r="ZT7">
            <v>0</v>
          </cell>
          <cell r="ZU7">
            <v>10.638375360677847</v>
          </cell>
          <cell r="ZV7">
            <v>16.093882112453496</v>
          </cell>
          <cell r="ZW7">
            <v>0</v>
          </cell>
          <cell r="ZX7">
            <v>8.5576778553834725</v>
          </cell>
          <cell r="ZY7">
            <v>16.979296208010659</v>
          </cell>
          <cell r="ZZ7">
            <v>0</v>
          </cell>
          <cell r="AAA7">
            <v>3.6582392242996602</v>
          </cell>
          <cell r="AAB7">
            <v>11.985124909984904</v>
          </cell>
          <cell r="AAC7">
            <v>0</v>
          </cell>
          <cell r="AAD7">
            <v>0</v>
          </cell>
          <cell r="AAE7">
            <v>0</v>
          </cell>
          <cell r="AAF7">
            <v>0</v>
          </cell>
          <cell r="AAG7">
            <v>9.4296966984560662</v>
          </cell>
          <cell r="AAH7">
            <v>0</v>
          </cell>
          <cell r="AAI7">
            <v>0</v>
          </cell>
          <cell r="AAJ7">
            <v>10.813500669041703</v>
          </cell>
          <cell r="AAK7">
            <v>17.041974262682206</v>
          </cell>
          <cell r="AAL7">
            <v>2.4384618844820278</v>
          </cell>
          <cell r="AAM7">
            <v>10.112368305824949</v>
          </cell>
          <cell r="AAN7">
            <v>11.412599662614452</v>
          </cell>
          <cell r="AAO7">
            <v>0</v>
          </cell>
          <cell r="AAP7">
            <v>1.4613785023935042</v>
          </cell>
          <cell r="AAQ7">
            <v>8.9000021013260664</v>
          </cell>
          <cell r="AAR7">
            <v>0</v>
          </cell>
          <cell r="AAS7">
            <v>11.439326394108907</v>
          </cell>
          <cell r="AAT7">
            <v>9.6433414292794151</v>
          </cell>
          <cell r="AAU7">
            <v>0</v>
          </cell>
          <cell r="AAV7">
            <v>11.330195517338696</v>
          </cell>
          <cell r="AAW7">
            <v>16.252899873945026</v>
          </cell>
          <cell r="AAX7">
            <v>2.2291157025421695</v>
          </cell>
          <cell r="AAY7">
            <v>11.298954051151783</v>
          </cell>
          <cell r="AAZ7">
            <v>11.357401137833747</v>
          </cell>
          <cell r="ABA7">
            <v>0</v>
          </cell>
          <cell r="ABB7">
            <v>1.091248591360984</v>
          </cell>
          <cell r="ABC7">
            <v>0</v>
          </cell>
          <cell r="ABD7">
            <v>13.942423702012269</v>
          </cell>
          <cell r="ABE7">
            <v>12.591543642697559</v>
          </cell>
          <cell r="ABF7">
            <v>10.004165890108281</v>
          </cell>
          <cell r="ABG7">
            <v>0</v>
          </cell>
          <cell r="ABH7">
            <v>13.650393183402038</v>
          </cell>
          <cell r="ABI7">
            <v>20.08041684143841</v>
          </cell>
          <cell r="ABJ7">
            <v>5.4482037217795956</v>
          </cell>
          <cell r="ABK7">
            <v>7.2600815629239364</v>
          </cell>
          <cell r="ABL7">
            <v>19.372568982952497</v>
          </cell>
          <cell r="ABM7">
            <v>0</v>
          </cell>
          <cell r="ABN7">
            <v>0</v>
          </cell>
          <cell r="ABO7">
            <v>0</v>
          </cell>
          <cell r="ABP7">
            <v>100</v>
          </cell>
          <cell r="ABQ7">
            <v>14.142511742392397</v>
          </cell>
          <cell r="ABR7">
            <v>32.568129235805415</v>
          </cell>
          <cell r="ABS7">
            <v>0</v>
          </cell>
          <cell r="ABT7">
            <v>29.770494422380406</v>
          </cell>
          <cell r="ABU7">
            <v>41.051347267787946</v>
          </cell>
          <cell r="ABV7">
            <v>12.41239949043246</v>
          </cell>
          <cell r="ABW7">
            <v>22.538545884036971</v>
          </cell>
          <cell r="ABX7">
            <v>35.57890404465379</v>
          </cell>
          <cell r="ABY7">
            <v>0</v>
          </cell>
          <cell r="ABZ7">
            <v>8.6487308745814264</v>
          </cell>
          <cell r="ACA7">
            <v>100</v>
          </cell>
          <cell r="ACB7">
            <v>0</v>
          </cell>
          <cell r="ACC7">
            <v>32.279496106972026</v>
          </cell>
          <cell r="ACD7">
            <v>21.411569819576311</v>
          </cell>
          <cell r="ACE7">
            <v>0</v>
          </cell>
          <cell r="ACF7">
            <v>32.447607529302744</v>
          </cell>
          <cell r="ACG7">
            <v>45.586194792082914</v>
          </cell>
          <cell r="ACH7">
            <v>10.324771260143594</v>
          </cell>
          <cell r="ACI7">
            <v>26.660829856651297</v>
          </cell>
          <cell r="ACJ7">
            <v>38.540847307519059</v>
          </cell>
          <cell r="ACK7">
            <v>3.3053015471472964</v>
          </cell>
          <cell r="ACL7">
            <v>25.803279742290819</v>
          </cell>
          <cell r="ACM7">
            <v>0</v>
          </cell>
          <cell r="ACN7">
            <v>0</v>
          </cell>
          <cell r="ACO7">
            <v>35.960354151783477</v>
          </cell>
          <cell r="ACP7">
            <v>24.231268738655729</v>
          </cell>
          <cell r="ACQ7">
            <v>0</v>
          </cell>
          <cell r="ACR7">
            <v>22.72568017221916</v>
          </cell>
          <cell r="ACS7">
            <v>32.484326922567774</v>
          </cell>
          <cell r="ACT7">
            <v>7.7098370421622278</v>
          </cell>
          <cell r="ACU7">
            <v>17.627685432229782</v>
          </cell>
          <cell r="ACV7">
            <v>26.820184100870776</v>
          </cell>
          <cell r="ACW7">
            <v>0</v>
          </cell>
          <cell r="ACX7">
            <v>8.6487308745814264</v>
          </cell>
          <cell r="ACY7">
            <v>0</v>
          </cell>
          <cell r="ACZ7">
            <v>0</v>
          </cell>
          <cell r="ADA7">
            <v>24.701319074013824</v>
          </cell>
          <cell r="ADB7">
            <v>12.675114803365828</v>
          </cell>
          <cell r="ADC7">
            <v>0</v>
          </cell>
          <cell r="ADD7">
            <v>22.17191471827455</v>
          </cell>
          <cell r="ADE7">
            <v>29.829171331347119</v>
          </cell>
          <cell r="ADF7">
            <v>9.2785776391938839</v>
          </cell>
          <cell r="ADG7">
            <v>21.806888452131858</v>
          </cell>
          <cell r="ADH7">
            <v>22.556272419705916</v>
          </cell>
          <cell r="ADI7">
            <v>0</v>
          </cell>
          <cell r="ADJ7">
            <v>22.925498485875554</v>
          </cell>
          <cell r="ADK7">
            <v>0</v>
          </cell>
          <cell r="ADL7">
            <v>0</v>
          </cell>
          <cell r="ADM7">
            <v>24.44755594097947</v>
          </cell>
          <cell r="ADN7">
            <v>24.231268738655729</v>
          </cell>
          <cell r="ADO7">
            <v>0</v>
          </cell>
          <cell r="ADP7">
            <v>28.306496826808967</v>
          </cell>
          <cell r="ADQ7">
            <v>38.782105629177252</v>
          </cell>
          <cell r="ADR7">
            <v>12.187448510751565</v>
          </cell>
          <cell r="ADS7">
            <v>21.06790546927699</v>
          </cell>
          <cell r="ADT7">
            <v>34.120241693752469</v>
          </cell>
          <cell r="ADU7">
            <v>0</v>
          </cell>
          <cell r="ADV7">
            <v>7.626798369922648</v>
          </cell>
          <cell r="ADW7">
            <v>0</v>
          </cell>
          <cell r="ADX7">
            <v>0</v>
          </cell>
          <cell r="ADY7">
            <v>30.870706427579602</v>
          </cell>
          <cell r="ADZ7">
            <v>21.411569819576311</v>
          </cell>
          <cell r="AEA7">
            <v>0</v>
          </cell>
          <cell r="AEB7">
            <v>28.084555580271715</v>
          </cell>
          <cell r="AEC7">
            <v>39.539749645923528</v>
          </cell>
          <cell r="AED7">
            <v>8.7962274155102769</v>
          </cell>
          <cell r="AEE7">
            <v>22.078754103013935</v>
          </cell>
          <cell r="AEF7">
            <v>34.408418450318692</v>
          </cell>
          <cell r="AEG7">
            <v>3.3053015471472964</v>
          </cell>
          <cell r="AEH7">
            <v>22.925498485875554</v>
          </cell>
          <cell r="AEI7">
            <v>0</v>
          </cell>
          <cell r="AEJ7">
            <v>0</v>
          </cell>
          <cell r="AEK7">
            <v>31.036842984189324</v>
          </cell>
          <cell r="AEL7">
            <v>24.231268738655729</v>
          </cell>
          <cell r="AEM7">
            <v>0</v>
          </cell>
          <cell r="AEN7">
            <v>1.9885987951487945</v>
          </cell>
          <cell r="AEO7">
            <v>3.068540013382036</v>
          </cell>
          <cell r="AEP7">
            <v>0.30769566597443493</v>
          </cell>
          <cell r="AEQ7">
            <v>2.0357480254039597</v>
          </cell>
          <cell r="AER7">
            <v>1.9519903003962966</v>
          </cell>
          <cell r="AES7">
            <v>0</v>
          </cell>
          <cell r="AET7">
            <v>1.4443321988706512</v>
          </cell>
          <cell r="AEU7">
            <v>100</v>
          </cell>
          <cell r="AEV7">
            <v>0</v>
          </cell>
          <cell r="AEW7">
            <v>1.8904576758205001</v>
          </cell>
          <cell r="AEX7">
            <v>0</v>
          </cell>
          <cell r="AEY7">
            <v>0</v>
          </cell>
          <cell r="AEZ7">
            <v>6.541815553915761</v>
          </cell>
          <cell r="AFA7">
            <v>9.3938943189649446</v>
          </cell>
          <cell r="AFB7">
            <v>2.1645669256955538</v>
          </cell>
          <cell r="AFC7">
            <v>6.6586829324941172</v>
          </cell>
          <cell r="AFD7">
            <v>6.4104558291159224</v>
          </cell>
          <cell r="AFE7">
            <v>0</v>
          </cell>
          <cell r="AFF7">
            <v>3.4360981211631225</v>
          </cell>
          <cell r="AFG7">
            <v>0</v>
          </cell>
          <cell r="AFH7">
            <v>0</v>
          </cell>
          <cell r="AFI7">
            <v>7.4983575947939789</v>
          </cell>
          <cell r="AFJ7">
            <v>0</v>
          </cell>
          <cell r="AFK7">
            <v>0</v>
          </cell>
          <cell r="AFL7">
            <v>0</v>
          </cell>
          <cell r="AFM7">
            <v>0</v>
          </cell>
          <cell r="AFN7">
            <v>0</v>
          </cell>
          <cell r="AFO7">
            <v>0</v>
          </cell>
          <cell r="AFP7">
            <v>0</v>
          </cell>
          <cell r="AFQ7">
            <v>0</v>
          </cell>
          <cell r="AFR7">
            <v>0</v>
          </cell>
          <cell r="AFS7">
            <v>0</v>
          </cell>
          <cell r="AFT7">
            <v>0</v>
          </cell>
          <cell r="AFU7">
            <v>0</v>
          </cell>
          <cell r="AFV7">
            <v>0</v>
          </cell>
          <cell r="AFW7">
            <v>0</v>
          </cell>
          <cell r="AFX7">
            <v>0</v>
          </cell>
          <cell r="AFY7">
            <v>0</v>
          </cell>
          <cell r="AFZ7">
            <v>0</v>
          </cell>
          <cell r="AGA7">
            <v>0</v>
          </cell>
          <cell r="AGB7">
            <v>0</v>
          </cell>
          <cell r="AGC7">
            <v>0</v>
          </cell>
          <cell r="AGD7">
            <v>0</v>
          </cell>
          <cell r="AGE7">
            <v>0</v>
          </cell>
          <cell r="AGF7">
            <v>0</v>
          </cell>
          <cell r="AGG7">
            <v>34</v>
          </cell>
          <cell r="AGH7">
            <v>77</v>
          </cell>
          <cell r="AGI7">
            <v>125</v>
          </cell>
          <cell r="AGJ7">
            <v>130</v>
          </cell>
          <cell r="AGK7">
            <v>168</v>
          </cell>
          <cell r="AGL7">
            <v>0</v>
          </cell>
          <cell r="AGM7">
            <v>0</v>
          </cell>
          <cell r="AGN7">
            <v>0</v>
          </cell>
          <cell r="AGO7">
            <v>0</v>
          </cell>
          <cell r="AGP7">
            <v>0</v>
          </cell>
          <cell r="AGQ7">
            <v>27</v>
          </cell>
          <cell r="AGR7">
            <v>61</v>
          </cell>
          <cell r="AGS7">
            <v>111</v>
          </cell>
          <cell r="AGT7">
            <v>129</v>
          </cell>
          <cell r="AGU7">
            <v>138</v>
          </cell>
          <cell r="AGV7">
            <v>0</v>
          </cell>
          <cell r="AGW7">
            <v>0</v>
          </cell>
          <cell r="AGX7">
            <v>0</v>
          </cell>
          <cell r="AGY7">
            <v>0</v>
          </cell>
          <cell r="AGZ7">
            <v>0</v>
          </cell>
          <cell r="AHA7">
            <v>0</v>
          </cell>
          <cell r="AHB7">
            <v>0</v>
          </cell>
          <cell r="AHC7">
            <v>0</v>
          </cell>
          <cell r="AHD7">
            <v>0</v>
          </cell>
          <cell r="AHE7">
            <v>0</v>
          </cell>
          <cell r="AHF7">
            <v>0</v>
          </cell>
          <cell r="AHG7">
            <v>0</v>
          </cell>
          <cell r="AHH7">
            <v>0</v>
          </cell>
          <cell r="AHI7">
            <v>0</v>
          </cell>
          <cell r="AHJ7">
            <v>0</v>
          </cell>
          <cell r="AHK7">
            <v>0</v>
          </cell>
          <cell r="AHL7">
            <v>0</v>
          </cell>
          <cell r="AHM7">
            <v>0</v>
          </cell>
          <cell r="AHN7">
            <v>0</v>
          </cell>
          <cell r="AHO7">
            <v>0</v>
          </cell>
          <cell r="AHP7">
            <v>0</v>
          </cell>
          <cell r="AHQ7">
            <v>0</v>
          </cell>
          <cell r="AHR7">
            <v>0</v>
          </cell>
          <cell r="AHS7">
            <v>0</v>
          </cell>
          <cell r="AHT7">
            <v>0</v>
          </cell>
          <cell r="AHU7">
            <v>0</v>
          </cell>
          <cell r="AHV7">
            <v>0</v>
          </cell>
          <cell r="AHW7">
            <v>0</v>
          </cell>
          <cell r="AHX7">
            <v>0</v>
          </cell>
          <cell r="AHY7">
            <v>0</v>
          </cell>
          <cell r="AHZ7">
            <v>0</v>
          </cell>
          <cell r="AIA7">
            <v>19</v>
          </cell>
          <cell r="AIB7">
            <v>13</v>
          </cell>
          <cell r="AIC7">
            <v>6</v>
          </cell>
          <cell r="AID7">
            <v>9</v>
          </cell>
          <cell r="AIE7">
            <v>10</v>
          </cell>
          <cell r="AIF7">
            <v>0</v>
          </cell>
          <cell r="AIG7">
            <v>0</v>
          </cell>
          <cell r="AIH7">
            <v>1</v>
          </cell>
          <cell r="AII7">
            <v>0</v>
          </cell>
          <cell r="AIJ7">
            <v>0</v>
          </cell>
          <cell r="AIK7">
            <v>18</v>
          </cell>
          <cell r="AIL7">
            <v>0</v>
          </cell>
          <cell r="AIM7">
            <v>0</v>
          </cell>
          <cell r="AIN7">
            <v>0</v>
          </cell>
          <cell r="AIO7">
            <v>3</v>
          </cell>
          <cell r="AIP7">
            <v>0</v>
          </cell>
          <cell r="AIQ7">
            <v>0</v>
          </cell>
          <cell r="AIR7">
            <v>0</v>
          </cell>
          <cell r="AIS7">
            <v>0</v>
          </cell>
          <cell r="AIT7">
            <v>0</v>
          </cell>
          <cell r="AIU7">
            <v>0</v>
          </cell>
          <cell r="AIV7">
            <v>1</v>
          </cell>
          <cell r="AIW7">
            <v>15</v>
          </cell>
          <cell r="AIX7">
            <v>15</v>
          </cell>
          <cell r="AIY7">
            <v>9</v>
          </cell>
          <cell r="AIZ7">
            <v>6</v>
          </cell>
          <cell r="AJA7">
            <v>9</v>
          </cell>
          <cell r="AJB7">
            <v>6</v>
          </cell>
          <cell r="AJC7">
            <v>0</v>
          </cell>
          <cell r="AJD7">
            <v>0</v>
          </cell>
          <cell r="AJE7">
            <v>0</v>
          </cell>
          <cell r="AJF7">
            <v>0</v>
          </cell>
          <cell r="AJG7">
            <v>0</v>
          </cell>
          <cell r="AJH7">
            <v>15</v>
          </cell>
          <cell r="AJI7">
            <v>0</v>
          </cell>
          <cell r="AJJ7">
            <v>0</v>
          </cell>
          <cell r="AJK7">
            <v>0</v>
          </cell>
          <cell r="AJL7">
            <v>6</v>
          </cell>
          <cell r="AJM7">
            <v>0</v>
          </cell>
          <cell r="AJN7">
            <v>0</v>
          </cell>
          <cell r="AJO7">
            <v>0</v>
          </cell>
          <cell r="AJP7">
            <v>0</v>
          </cell>
          <cell r="AJQ7">
            <v>0</v>
          </cell>
          <cell r="AJR7">
            <v>0</v>
          </cell>
          <cell r="AJS7">
            <v>0</v>
          </cell>
          <cell r="AJT7">
            <v>9</v>
          </cell>
          <cell r="AJU7">
            <v>1</v>
          </cell>
          <cell r="AJV7">
            <v>0</v>
          </cell>
          <cell r="AJW7">
            <v>1</v>
          </cell>
          <cell r="AJX7">
            <v>0</v>
          </cell>
          <cell r="AJY7">
            <v>1</v>
          </cell>
          <cell r="AJZ7">
            <v>0</v>
          </cell>
          <cell r="AKA7">
            <v>0</v>
          </cell>
          <cell r="AKB7">
            <v>0</v>
          </cell>
          <cell r="AKC7">
            <v>0</v>
          </cell>
          <cell r="AKD7">
            <v>0</v>
          </cell>
          <cell r="AKE7">
            <v>1</v>
          </cell>
          <cell r="AKF7">
            <v>0</v>
          </cell>
          <cell r="AKG7">
            <v>0</v>
          </cell>
          <cell r="AKH7">
            <v>0</v>
          </cell>
          <cell r="AKI7">
            <v>0</v>
          </cell>
          <cell r="AKJ7">
            <v>0</v>
          </cell>
          <cell r="AKK7">
            <v>0</v>
          </cell>
          <cell r="AKL7">
            <v>0</v>
          </cell>
          <cell r="AKM7">
            <v>0</v>
          </cell>
          <cell r="AKN7">
            <v>0</v>
          </cell>
          <cell r="AKO7">
            <v>0</v>
          </cell>
          <cell r="AKP7">
            <v>0</v>
          </cell>
          <cell r="AKQ7">
            <v>1</v>
          </cell>
          <cell r="AKR7">
            <v>4</v>
          </cell>
          <cell r="AKS7">
            <v>2</v>
          </cell>
          <cell r="AKT7">
            <v>2</v>
          </cell>
          <cell r="AKU7">
            <v>2</v>
          </cell>
          <cell r="AKV7">
            <v>2</v>
          </cell>
          <cell r="AKW7">
            <v>0</v>
          </cell>
          <cell r="AKX7">
            <v>0</v>
          </cell>
          <cell r="AKY7">
            <v>0</v>
          </cell>
          <cell r="AKZ7">
            <v>0</v>
          </cell>
          <cell r="ALA7">
            <v>0</v>
          </cell>
          <cell r="ALB7">
            <v>4</v>
          </cell>
          <cell r="ALC7">
            <v>0</v>
          </cell>
          <cell r="ALD7">
            <v>0</v>
          </cell>
          <cell r="ALE7">
            <v>0</v>
          </cell>
          <cell r="ALF7">
            <v>0</v>
          </cell>
          <cell r="ALG7">
            <v>0</v>
          </cell>
          <cell r="ALH7">
            <v>0</v>
          </cell>
          <cell r="ALI7">
            <v>0</v>
          </cell>
          <cell r="ALJ7">
            <v>0</v>
          </cell>
          <cell r="ALK7">
            <v>0</v>
          </cell>
          <cell r="ALL7">
            <v>0</v>
          </cell>
          <cell r="ALM7">
            <v>0</v>
          </cell>
          <cell r="ALN7">
            <v>4</v>
          </cell>
          <cell r="ALO7">
            <v>20</v>
          </cell>
          <cell r="ALP7">
            <v>13</v>
          </cell>
          <cell r="ALQ7">
            <v>7</v>
          </cell>
          <cell r="ALR7">
            <v>9</v>
          </cell>
          <cell r="ALS7">
            <v>11</v>
          </cell>
          <cell r="ALT7">
            <v>0</v>
          </cell>
          <cell r="ALU7">
            <v>0</v>
          </cell>
          <cell r="ALV7">
            <v>1</v>
          </cell>
          <cell r="ALW7">
            <v>0</v>
          </cell>
          <cell r="ALX7">
            <v>0</v>
          </cell>
          <cell r="ALY7">
            <v>19</v>
          </cell>
          <cell r="ALZ7">
            <v>0</v>
          </cell>
          <cell r="AMA7">
            <v>0</v>
          </cell>
          <cell r="AMB7">
            <v>0</v>
          </cell>
          <cell r="AMC7">
            <v>3</v>
          </cell>
          <cell r="AMD7">
            <v>0</v>
          </cell>
          <cell r="AME7">
            <v>0</v>
          </cell>
          <cell r="AMF7">
            <v>0</v>
          </cell>
          <cell r="AMG7">
            <v>0</v>
          </cell>
          <cell r="AMH7">
            <v>0</v>
          </cell>
          <cell r="AMI7">
            <v>0</v>
          </cell>
          <cell r="AMJ7">
            <v>1</v>
          </cell>
          <cell r="AMK7">
            <v>16</v>
          </cell>
          <cell r="AML7">
            <v>19</v>
          </cell>
          <cell r="AMM7">
            <v>11</v>
          </cell>
          <cell r="AMN7">
            <v>8</v>
          </cell>
          <cell r="AMO7">
            <v>11</v>
          </cell>
          <cell r="AMP7">
            <v>8</v>
          </cell>
          <cell r="AMQ7">
            <v>0</v>
          </cell>
          <cell r="AMR7">
            <v>0</v>
          </cell>
          <cell r="AMS7">
            <v>0</v>
          </cell>
          <cell r="AMT7">
            <v>0</v>
          </cell>
          <cell r="AMU7">
            <v>0</v>
          </cell>
          <cell r="AMV7">
            <v>19</v>
          </cell>
          <cell r="AMW7">
            <v>0</v>
          </cell>
          <cell r="AMX7">
            <v>0</v>
          </cell>
          <cell r="AMY7">
            <v>0</v>
          </cell>
          <cell r="AMZ7">
            <v>6</v>
          </cell>
          <cell r="ANA7">
            <v>0</v>
          </cell>
          <cell r="ANB7">
            <v>0</v>
          </cell>
          <cell r="ANC7">
            <v>0</v>
          </cell>
          <cell r="AND7">
            <v>0</v>
          </cell>
          <cell r="ANE7">
            <v>0</v>
          </cell>
          <cell r="ANF7">
            <v>0</v>
          </cell>
          <cell r="ANG7">
            <v>0</v>
          </cell>
          <cell r="ANH7">
            <v>13</v>
          </cell>
          <cell r="ANI7">
            <v>8</v>
          </cell>
          <cell r="ANJ7">
            <v>6</v>
          </cell>
          <cell r="ANK7">
            <v>2</v>
          </cell>
          <cell r="ANL7">
            <v>3</v>
          </cell>
          <cell r="ANM7">
            <v>5</v>
          </cell>
          <cell r="ANN7">
            <v>0</v>
          </cell>
          <cell r="ANO7">
            <v>0</v>
          </cell>
          <cell r="ANP7">
            <v>0</v>
          </cell>
          <cell r="ANQ7">
            <v>0</v>
          </cell>
          <cell r="ANR7">
            <v>0</v>
          </cell>
          <cell r="ANS7">
            <v>7</v>
          </cell>
          <cell r="ANT7">
            <v>0</v>
          </cell>
          <cell r="ANU7">
            <v>1</v>
          </cell>
          <cell r="ANV7">
            <v>0</v>
          </cell>
          <cell r="ANW7">
            <v>1</v>
          </cell>
          <cell r="ANX7">
            <v>1</v>
          </cell>
          <cell r="ANY7">
            <v>0</v>
          </cell>
          <cell r="ANZ7">
            <v>0</v>
          </cell>
          <cell r="AOA7">
            <v>2</v>
          </cell>
          <cell r="AOB7">
            <v>2</v>
          </cell>
          <cell r="AOC7">
            <v>2</v>
          </cell>
          <cell r="AOD7">
            <v>13</v>
          </cell>
          <cell r="AOE7">
            <v>9</v>
          </cell>
          <cell r="AOF7">
            <v>4</v>
          </cell>
          <cell r="AOG7">
            <v>4</v>
          </cell>
          <cell r="AOH7">
            <v>9</v>
          </cell>
          <cell r="AOI7">
            <v>0</v>
          </cell>
          <cell r="AOJ7">
            <v>0</v>
          </cell>
          <cell r="AOK7">
            <v>0</v>
          </cell>
          <cell r="AOL7">
            <v>0</v>
          </cell>
          <cell r="AOM7">
            <v>0</v>
          </cell>
          <cell r="AON7">
            <v>12</v>
          </cell>
          <cell r="AOO7">
            <v>0</v>
          </cell>
          <cell r="AOP7">
            <v>0</v>
          </cell>
          <cell r="AOQ7">
            <v>1</v>
          </cell>
          <cell r="AOR7">
            <v>0</v>
          </cell>
          <cell r="AOS7">
            <v>0</v>
          </cell>
          <cell r="AOT7">
            <v>1</v>
          </cell>
          <cell r="AOU7">
            <v>2</v>
          </cell>
          <cell r="AOV7">
            <v>3</v>
          </cell>
          <cell r="AOW7">
            <v>2</v>
          </cell>
          <cell r="AOX7">
            <v>5</v>
          </cell>
          <cell r="AOY7">
            <v>11</v>
          </cell>
          <cell r="AOZ7">
            <v>5</v>
          </cell>
          <cell r="APA7">
            <v>6</v>
          </cell>
          <cell r="APB7">
            <v>7</v>
          </cell>
          <cell r="APC7">
            <v>4</v>
          </cell>
          <cell r="APD7">
            <v>0</v>
          </cell>
          <cell r="APE7">
            <v>0</v>
          </cell>
          <cell r="APF7">
            <v>0</v>
          </cell>
          <cell r="APG7">
            <v>0</v>
          </cell>
          <cell r="APH7">
            <v>0</v>
          </cell>
          <cell r="API7">
            <v>11</v>
          </cell>
          <cell r="APJ7">
            <v>0</v>
          </cell>
          <cell r="APK7">
            <v>0</v>
          </cell>
          <cell r="APL7">
            <v>0</v>
          </cell>
          <cell r="APM7">
            <v>7</v>
          </cell>
          <cell r="APN7">
            <v>4</v>
          </cell>
          <cell r="APO7">
            <v>0</v>
          </cell>
          <cell r="APP7">
            <v>0</v>
          </cell>
          <cell r="APQ7">
            <v>0</v>
          </cell>
          <cell r="APR7">
            <v>0</v>
          </cell>
          <cell r="APS7">
            <v>0</v>
          </cell>
          <cell r="APT7">
            <v>19</v>
          </cell>
          <cell r="APU7">
            <v>14</v>
          </cell>
          <cell r="APV7">
            <v>5</v>
          </cell>
          <cell r="APW7">
            <v>11</v>
          </cell>
          <cell r="APX7">
            <v>8</v>
          </cell>
          <cell r="APY7">
            <v>0</v>
          </cell>
          <cell r="APZ7">
            <v>0</v>
          </cell>
          <cell r="AQA7">
            <v>0</v>
          </cell>
          <cell r="AQB7">
            <v>0</v>
          </cell>
          <cell r="AQC7">
            <v>0</v>
          </cell>
          <cell r="AQD7">
            <v>19</v>
          </cell>
          <cell r="AQE7">
            <v>0</v>
          </cell>
          <cell r="AQF7">
            <v>0</v>
          </cell>
          <cell r="AQG7">
            <v>0</v>
          </cell>
          <cell r="AQH7">
            <v>10</v>
          </cell>
          <cell r="AQI7">
            <v>5</v>
          </cell>
          <cell r="AQJ7">
            <v>0</v>
          </cell>
          <cell r="AQK7">
            <v>0</v>
          </cell>
          <cell r="AQL7">
            <v>1</v>
          </cell>
          <cell r="AQM7">
            <v>1</v>
          </cell>
          <cell r="AQN7">
            <v>2</v>
          </cell>
          <cell r="AQO7">
            <v>0</v>
          </cell>
          <cell r="AQP7">
            <v>0</v>
          </cell>
          <cell r="AQQ7">
            <v>0</v>
          </cell>
          <cell r="AQR7">
            <v>0</v>
          </cell>
          <cell r="AQS7">
            <v>0</v>
          </cell>
          <cell r="AQT7">
            <v>0</v>
          </cell>
          <cell r="AQU7">
            <v>0</v>
          </cell>
          <cell r="AQV7">
            <v>0</v>
          </cell>
          <cell r="AQW7">
            <v>0</v>
          </cell>
          <cell r="AQX7">
            <v>0</v>
          </cell>
          <cell r="AQY7">
            <v>0</v>
          </cell>
          <cell r="AQZ7">
            <v>0</v>
          </cell>
          <cell r="ARA7">
            <v>0</v>
          </cell>
          <cell r="ARB7">
            <v>0</v>
          </cell>
          <cell r="ARC7">
            <v>0</v>
          </cell>
          <cell r="ARD7">
            <v>0</v>
          </cell>
          <cell r="ARE7">
            <v>0</v>
          </cell>
          <cell r="ARF7">
            <v>0</v>
          </cell>
          <cell r="ARG7">
            <v>0</v>
          </cell>
          <cell r="ARH7">
            <v>0</v>
          </cell>
          <cell r="ARI7">
            <v>0</v>
          </cell>
          <cell r="ARJ7">
            <v>2</v>
          </cell>
          <cell r="ARK7">
            <v>2</v>
          </cell>
          <cell r="ARL7">
            <v>0</v>
          </cell>
          <cell r="ARM7">
            <v>0</v>
          </cell>
          <cell r="ARN7">
            <v>2</v>
          </cell>
          <cell r="ARO7">
            <v>0</v>
          </cell>
          <cell r="ARP7">
            <v>0</v>
          </cell>
          <cell r="ARQ7">
            <v>0</v>
          </cell>
          <cell r="ARR7">
            <v>0</v>
          </cell>
          <cell r="ARS7">
            <v>0</v>
          </cell>
          <cell r="ART7">
            <v>2</v>
          </cell>
          <cell r="ARU7">
            <v>0</v>
          </cell>
          <cell r="ARV7">
            <v>0</v>
          </cell>
          <cell r="ARW7">
            <v>0</v>
          </cell>
          <cell r="ARX7">
            <v>0</v>
          </cell>
          <cell r="ARY7">
            <v>0</v>
          </cell>
          <cell r="ARZ7">
            <v>0</v>
          </cell>
          <cell r="ASA7">
            <v>0</v>
          </cell>
          <cell r="ASB7">
            <v>2</v>
          </cell>
          <cell r="ASC7">
            <v>0</v>
          </cell>
          <cell r="ASD7">
            <v>0</v>
          </cell>
        </row>
        <row r="8">
          <cell r="A8" t="str">
            <v>Cotopaxi</v>
          </cell>
          <cell r="B8">
            <v>258922.48</v>
          </cell>
          <cell r="C8">
            <v>75884.831999999995</v>
          </cell>
          <cell r="D8">
            <v>183037.65</v>
          </cell>
          <cell r="E8">
            <v>131876.75</v>
          </cell>
          <cell r="F8">
            <v>127045.73</v>
          </cell>
          <cell r="G8">
            <v>58237.872000000003</v>
          </cell>
          <cell r="H8">
            <v>2849.6941999999999</v>
          </cell>
          <cell r="I8">
            <v>196043.16</v>
          </cell>
          <cell r="J8">
            <v>1260.6491000000001</v>
          </cell>
          <cell r="K8">
            <v>531.10068999999999</v>
          </cell>
          <cell r="L8">
            <v>13817.898999999999</v>
          </cell>
          <cell r="M8">
            <v>62111.574000000001</v>
          </cell>
          <cell r="N8">
            <v>92349.225999999995</v>
          </cell>
          <cell r="O8">
            <v>63814.197999999997</v>
          </cell>
          <cell r="P8">
            <v>26829.58</v>
          </cell>
          <cell r="Q8">
            <v>303999.25</v>
          </cell>
          <cell r="R8">
            <v>100816.01</v>
          </cell>
          <cell r="S8">
            <v>203183.24</v>
          </cell>
          <cell r="T8">
            <v>147017.84</v>
          </cell>
          <cell r="U8">
            <v>156981.41</v>
          </cell>
          <cell r="V8">
            <v>62324.394999999997</v>
          </cell>
          <cell r="W8">
            <v>886.05877999999996</v>
          </cell>
          <cell r="X8">
            <v>235311.46</v>
          </cell>
          <cell r="Y8">
            <v>2460.6972000000001</v>
          </cell>
          <cell r="Z8">
            <v>3016.6322</v>
          </cell>
          <cell r="AA8">
            <v>18056.75</v>
          </cell>
          <cell r="AB8">
            <v>76192.880999999994</v>
          </cell>
          <cell r="AC8">
            <v>85387.039000000004</v>
          </cell>
          <cell r="AD8">
            <v>84086.490999999995</v>
          </cell>
          <cell r="AE8">
            <v>40276.086000000003</v>
          </cell>
          <cell r="AF8">
            <v>30.977249</v>
          </cell>
          <cell r="AG8">
            <v>42.725073999999999</v>
          </cell>
          <cell r="AH8">
            <v>26.106766</v>
          </cell>
          <cell r="AI8">
            <v>40.656567000000003</v>
          </cell>
          <cell r="AJ8">
            <v>20.929867000000002</v>
          </cell>
          <cell r="AK8">
            <v>15.359446</v>
          </cell>
          <cell r="AL8">
            <v>13.2479</v>
          </cell>
          <cell r="AM8">
            <v>35.878934000000001</v>
          </cell>
          <cell r="AN8">
            <v>35.177491000000003</v>
          </cell>
          <cell r="AO8">
            <v>19.367543000000001</v>
          </cell>
          <cell r="AP8">
            <v>1.7693299</v>
          </cell>
          <cell r="AQ8">
            <v>28.550764000000001</v>
          </cell>
          <cell r="AR8">
            <v>42.812694999999998</v>
          </cell>
          <cell r="AS8">
            <v>32.797465000000003</v>
          </cell>
          <cell r="AT8">
            <v>6.5696712000000002</v>
          </cell>
          <cell r="AU8">
            <v>29.504818</v>
          </cell>
          <cell r="AV8">
            <v>44.162247000000001</v>
          </cell>
          <cell r="AW8">
            <v>22.232056</v>
          </cell>
          <cell r="AX8">
            <v>40.012329000000001</v>
          </cell>
          <cell r="AY8">
            <v>19.664217000000001</v>
          </cell>
          <cell r="AZ8">
            <v>18.398987000000002</v>
          </cell>
          <cell r="BA8">
            <v>0</v>
          </cell>
          <cell r="BB8">
            <v>32.696193999999998</v>
          </cell>
          <cell r="BC8">
            <v>29.698823000000001</v>
          </cell>
          <cell r="BD8">
            <v>18.519895999999999</v>
          </cell>
          <cell r="BE8">
            <v>0</v>
          </cell>
          <cell r="BF8">
            <v>33.109665999999997</v>
          </cell>
          <cell r="BG8">
            <v>42.897320000000001</v>
          </cell>
          <cell r="BH8">
            <v>30.653345999999999</v>
          </cell>
          <cell r="BI8">
            <v>5.1225000999999999</v>
          </cell>
          <cell r="BJ8">
            <v>15.78387</v>
          </cell>
          <cell r="BK8">
            <v>16.492028000000001</v>
          </cell>
          <cell r="BL8">
            <v>15.490277000000001</v>
          </cell>
          <cell r="BM8">
            <v>17.214642999999999</v>
          </cell>
          <cell r="BN8">
            <v>14.298691</v>
          </cell>
          <cell r="BO8">
            <v>16.442340999999999</v>
          </cell>
          <cell r="BP8">
            <v>15.932472000000001</v>
          </cell>
          <cell r="BQ8">
            <v>15.522311999999999</v>
          </cell>
          <cell r="BR8">
            <v>24.193788000000001</v>
          </cell>
          <cell r="BS8">
            <v>19.367543000000001</v>
          </cell>
          <cell r="BT8">
            <v>3.4517258000000002</v>
          </cell>
          <cell r="BU8">
            <v>20.733536000000001</v>
          </cell>
          <cell r="BV8">
            <v>19.755595</v>
          </cell>
          <cell r="BW8">
            <v>11.257383000000001</v>
          </cell>
          <cell r="BX8">
            <v>7.7718590000000001</v>
          </cell>
          <cell r="BY8">
            <v>13.115743999999999</v>
          </cell>
          <cell r="BZ8">
            <v>16.301691999999999</v>
          </cell>
          <cell r="CA8">
            <v>11.534932</v>
          </cell>
          <cell r="CB8">
            <v>10.655094999999999</v>
          </cell>
          <cell r="CC8">
            <v>15.420216999999999</v>
          </cell>
          <cell r="CD8">
            <v>10.796411000000001</v>
          </cell>
          <cell r="CE8">
            <v>0</v>
          </cell>
          <cell r="CF8">
            <v>13.559386999999999</v>
          </cell>
          <cell r="CG8">
            <v>16.405505999999999</v>
          </cell>
          <cell r="CH8">
            <v>27.596451999999999</v>
          </cell>
          <cell r="CI8">
            <v>1.851119</v>
          </cell>
          <cell r="CJ8">
            <v>16.691516</v>
          </cell>
          <cell r="CK8">
            <v>15.452185999999999</v>
          </cell>
          <cell r="CL8">
            <v>13.674390000000001</v>
          </cell>
          <cell r="CM8">
            <v>5.2817607999999998</v>
          </cell>
          <cell r="CN8">
            <v>19.934117000000001</v>
          </cell>
          <cell r="CO8">
            <v>9.3829150000000006</v>
          </cell>
          <cell r="CP8">
            <v>24.308496999999999</v>
          </cell>
          <cell r="CQ8">
            <v>13.051461</v>
          </cell>
          <cell r="CR8">
            <v>27.078492000000001</v>
          </cell>
          <cell r="CS8">
            <v>31.178432000000001</v>
          </cell>
          <cell r="CT8">
            <v>11.934500999999999</v>
          </cell>
          <cell r="CU8">
            <v>16.689934000000001</v>
          </cell>
          <cell r="CV8">
            <v>15.147845</v>
          </cell>
          <cell r="CW8">
            <v>38.735086000000003</v>
          </cell>
          <cell r="CX8">
            <v>81.453976999999995</v>
          </cell>
          <cell r="CY8">
            <v>25.443839000000001</v>
          </cell>
          <cell r="CZ8">
            <v>8.7394856000000001</v>
          </cell>
          <cell r="DA8">
            <v>17.353532999999999</v>
          </cell>
          <cell r="DB8">
            <v>20.165234999999999</v>
          </cell>
          <cell r="DC8">
            <v>20.952362000000001</v>
          </cell>
          <cell r="DD8">
            <v>7.4214283999999999</v>
          </cell>
          <cell r="DE8">
            <v>27.666177000000001</v>
          </cell>
          <cell r="DF8">
            <v>12.343025000000001</v>
          </cell>
          <cell r="DG8">
            <v>29.015266</v>
          </cell>
          <cell r="DH8">
            <v>30.177819</v>
          </cell>
          <cell r="DI8">
            <v>63.468131</v>
          </cell>
          <cell r="DJ8">
            <v>18.83653</v>
          </cell>
          <cell r="DK8">
            <v>0</v>
          </cell>
          <cell r="DL8">
            <v>0</v>
          </cell>
          <cell r="DM8">
            <v>78.445789000000005</v>
          </cell>
          <cell r="DN8">
            <v>24.455406</v>
          </cell>
          <cell r="DO8">
            <v>10.75708</v>
          </cell>
          <cell r="DP8">
            <v>14.719407</v>
          </cell>
          <cell r="DQ8">
            <v>23.177029000000001</v>
          </cell>
          <cell r="DR8">
            <v>2.5263700999999998</v>
          </cell>
          <cell r="DS8">
            <v>4.8247670999999999</v>
          </cell>
          <cell r="DT8">
            <v>1.5734870999999999</v>
          </cell>
          <cell r="DU8">
            <v>1.9559521</v>
          </cell>
          <cell r="DV8">
            <v>3.1184786999999998</v>
          </cell>
          <cell r="DW8">
            <v>1.0745232</v>
          </cell>
          <cell r="DX8">
            <v>13.589758</v>
          </cell>
          <cell r="DY8">
            <v>2.8199372</v>
          </cell>
          <cell r="DZ8">
            <v>0</v>
          </cell>
          <cell r="EA8">
            <v>0</v>
          </cell>
          <cell r="EB8">
            <v>2.3458801</v>
          </cell>
          <cell r="EC8">
            <v>6.0205394999999999</v>
          </cell>
          <cell r="ED8">
            <v>1.3087686000000001</v>
          </cell>
          <cell r="EE8">
            <v>1.7135031999999999</v>
          </cell>
          <cell r="EF8">
            <v>0.65465381</v>
          </cell>
          <cell r="EG8">
            <v>2.2609870999999999</v>
          </cell>
          <cell r="EH8">
            <v>3.3354162999999999</v>
          </cell>
          <cell r="EI8">
            <v>1.7278739999999999</v>
          </cell>
          <cell r="EJ8">
            <v>2.2313276000000002</v>
          </cell>
          <cell r="EK8">
            <v>2.2887642000000001</v>
          </cell>
          <cell r="EL8">
            <v>2.8449971000000001</v>
          </cell>
          <cell r="EM8">
            <v>0</v>
          </cell>
          <cell r="EN8">
            <v>2.1674492999999999</v>
          </cell>
          <cell r="EO8">
            <v>0</v>
          </cell>
          <cell r="EP8">
            <v>0</v>
          </cell>
          <cell r="EQ8">
            <v>1.4469688999999999</v>
          </cell>
          <cell r="ER8">
            <v>3.7301861999999999</v>
          </cell>
          <cell r="ES8">
            <v>4.4151572000000003</v>
          </cell>
          <cell r="ET8">
            <v>0</v>
          </cell>
          <cell r="EU8">
            <v>0</v>
          </cell>
          <cell r="EV8">
            <v>35.229399000000001</v>
          </cell>
          <cell r="EW8">
            <v>47.385084999999997</v>
          </cell>
          <cell r="EX8">
            <v>29.913392000000002</v>
          </cell>
          <cell r="EY8">
            <v>38.689700999999999</v>
          </cell>
          <cell r="EZ8">
            <v>32.189850999999997</v>
          </cell>
          <cell r="FA8">
            <v>17.516158000000001</v>
          </cell>
          <cell r="FB8">
            <v>55.286597999999998</v>
          </cell>
          <cell r="FC8">
            <v>38.765059999999998</v>
          </cell>
          <cell r="FD8">
            <v>53.048692000000003</v>
          </cell>
          <cell r="FE8">
            <v>33.227784999999997</v>
          </cell>
          <cell r="FF8">
            <v>33.764729000000003</v>
          </cell>
          <cell r="FG8">
            <v>22.233585000000001</v>
          </cell>
          <cell r="FH8">
            <v>39.115459999999999</v>
          </cell>
          <cell r="FI8">
            <v>38.516779999999997</v>
          </cell>
          <cell r="FJ8">
            <v>30.199881999999999</v>
          </cell>
          <cell r="FK8">
            <v>36.475895999999999</v>
          </cell>
          <cell r="FL8">
            <v>44.405532999999998</v>
          </cell>
          <cell r="FM8">
            <v>32.142378000000001</v>
          </cell>
          <cell r="FN8">
            <v>38.169666999999997</v>
          </cell>
          <cell r="FO8">
            <v>34.816073000000003</v>
          </cell>
          <cell r="FP8">
            <v>21.760573999999998</v>
          </cell>
          <cell r="FQ8">
            <v>73.068444999999997</v>
          </cell>
          <cell r="FR8">
            <v>40.05021</v>
          </cell>
          <cell r="FS8">
            <v>46.127228000000002</v>
          </cell>
          <cell r="FT8">
            <v>11.631247999999999</v>
          </cell>
          <cell r="FU8">
            <v>36.644745</v>
          </cell>
          <cell r="FV8">
            <v>26.451764000000001</v>
          </cell>
          <cell r="FW8">
            <v>38.849457999999998</v>
          </cell>
          <cell r="FX8">
            <v>42.616124999999997</v>
          </cell>
          <cell r="FY8">
            <v>35.302221000000003</v>
          </cell>
          <cell r="FZ8">
            <v>28.779453</v>
          </cell>
          <cell r="GA8">
            <v>16.327645</v>
          </cell>
          <cell r="GB8">
            <v>34.284443000000003</v>
          </cell>
          <cell r="GC8">
            <v>28.028839000000001</v>
          </cell>
          <cell r="GD8">
            <v>29.442786000000002</v>
          </cell>
          <cell r="GE8">
            <v>55.48312</v>
          </cell>
          <cell r="GF8">
            <v>35.225262999999998</v>
          </cell>
          <cell r="GG8">
            <v>21.347953</v>
          </cell>
          <cell r="GH8">
            <v>47.800449999999998</v>
          </cell>
          <cell r="GI8">
            <v>19.716992999999999</v>
          </cell>
          <cell r="GJ8">
            <v>31.698989000000001</v>
          </cell>
          <cell r="GK8">
            <v>24.027584999999998</v>
          </cell>
          <cell r="GL8">
            <v>24.527173000000001</v>
          </cell>
          <cell r="GM8">
            <v>26.580466000000001</v>
          </cell>
          <cell r="GN8">
            <v>32.525796999999997</v>
          </cell>
          <cell r="GO8">
            <v>24.744031</v>
          </cell>
          <cell r="GP8">
            <v>8.0931450999999992</v>
          </cell>
          <cell r="GQ8">
            <v>33.762515</v>
          </cell>
          <cell r="GR8">
            <v>25.755718000000002</v>
          </cell>
          <cell r="GS8">
            <v>23.754617</v>
          </cell>
          <cell r="GT8">
            <v>40.764716999999997</v>
          </cell>
          <cell r="GU8">
            <v>0</v>
          </cell>
          <cell r="GV8">
            <v>21.685580000000002</v>
          </cell>
          <cell r="GW8">
            <v>0</v>
          </cell>
          <cell r="GX8">
            <v>3.4377854999999999</v>
          </cell>
          <cell r="GY8">
            <v>27.988064000000001</v>
          </cell>
          <cell r="GZ8">
            <v>20.245168</v>
          </cell>
          <cell r="HA8">
            <v>20.043282999999999</v>
          </cell>
          <cell r="HB8">
            <v>24.447619</v>
          </cell>
          <cell r="HC8">
            <v>21.301297000000002</v>
          </cell>
          <cell r="HD8">
            <v>26.390156999999999</v>
          </cell>
          <cell r="HE8">
            <v>10.706773</v>
          </cell>
          <cell r="HF8">
            <v>32.291285999999999</v>
          </cell>
          <cell r="HG8">
            <v>33.178716999999999</v>
          </cell>
          <cell r="HH8">
            <v>20.539885999999999</v>
          </cell>
          <cell r="HI8">
            <v>58.348326999999998</v>
          </cell>
          <cell r="HJ8">
            <v>0</v>
          </cell>
          <cell r="HK8">
            <v>17.044488999999999</v>
          </cell>
          <cell r="HL8">
            <v>0</v>
          </cell>
          <cell r="HN8">
            <v>43.910125000000001</v>
          </cell>
          <cell r="HS8">
            <v>35.828862000000001</v>
          </cell>
          <cell r="HT8">
            <v>10.913104000000001</v>
          </cell>
          <cell r="HU8">
            <v>45.872155999999997</v>
          </cell>
          <cell r="HV8">
            <v>38.158411999999998</v>
          </cell>
          <cell r="HW8">
            <v>33.089356000000002</v>
          </cell>
          <cell r="HX8">
            <v>58.468274999999998</v>
          </cell>
          <cell r="HZ8">
            <v>29.111657999999998</v>
          </cell>
          <cell r="IA8">
            <v>0</v>
          </cell>
          <cell r="IB8">
            <v>0</v>
          </cell>
          <cell r="IC8">
            <v>55.006912999999997</v>
          </cell>
          <cell r="IH8">
            <v>21.003142</v>
          </cell>
          <cell r="II8">
            <v>4.5720599000000002</v>
          </cell>
          <cell r="IJ8">
            <v>27.005869000000001</v>
          </cell>
          <cell r="IK8">
            <v>25.319732999999999</v>
          </cell>
          <cell r="IL8">
            <v>17.472131000000001</v>
          </cell>
          <cell r="IM8">
            <v>50.116661000000001</v>
          </cell>
          <cell r="IN8">
            <v>0</v>
          </cell>
          <cell r="IO8">
            <v>12.497968999999999</v>
          </cell>
          <cell r="IP8">
            <v>0</v>
          </cell>
          <cell r="IX8">
            <v>29.746818999999999</v>
          </cell>
          <cell r="IY8">
            <v>5.9822614999999999</v>
          </cell>
          <cell r="IZ8">
            <v>40.003695999999998</v>
          </cell>
          <cell r="JA8">
            <v>33.607629000000003</v>
          </cell>
          <cell r="JB8">
            <v>25.161331000000001</v>
          </cell>
          <cell r="JC8">
            <v>50.038106999999997</v>
          </cell>
          <cell r="JE8">
            <v>24.259322999999998</v>
          </cell>
          <cell r="JF8">
            <v>0</v>
          </cell>
          <cell r="JG8">
            <v>0</v>
          </cell>
          <cell r="JN8">
            <v>43.910125000000001</v>
          </cell>
          <cell r="JO8">
            <v>28.968951000000001</v>
          </cell>
          <cell r="JP8">
            <v>50.082124999999998</v>
          </cell>
          <cell r="JQ8">
            <v>55.954456</v>
          </cell>
          <cell r="JR8">
            <v>31.625336999999998</v>
          </cell>
          <cell r="JS8">
            <v>84.526315999999994</v>
          </cell>
          <cell r="JT8">
            <v>0</v>
          </cell>
          <cell r="JU8">
            <v>31.893364999999999</v>
          </cell>
          <cell r="JV8">
            <v>0</v>
          </cell>
          <cell r="JY8">
            <v>43.910125000000001</v>
          </cell>
          <cell r="KD8">
            <v>55.006912999999997</v>
          </cell>
          <cell r="KE8">
            <v>30.240815999999999</v>
          </cell>
          <cell r="KF8">
            <v>62.936453</v>
          </cell>
          <cell r="KG8">
            <v>52.783515999999999</v>
          </cell>
          <cell r="KH8">
            <v>57.541213999999997</v>
          </cell>
          <cell r="KI8">
            <v>77.881513999999996</v>
          </cell>
          <cell r="KK8">
            <v>46.575046</v>
          </cell>
          <cell r="KL8">
            <v>0</v>
          </cell>
          <cell r="KM8">
            <v>0</v>
          </cell>
          <cell r="KO8">
            <v>55.006912999999997</v>
          </cell>
          <cell r="KT8">
            <v>8</v>
          </cell>
          <cell r="KU8">
            <v>7</v>
          </cell>
          <cell r="KV8">
            <v>1</v>
          </cell>
          <cell r="KW8">
            <v>3</v>
          </cell>
          <cell r="KX8">
            <v>5</v>
          </cell>
          <cell r="KY8">
            <v>1</v>
          </cell>
          <cell r="KZ8">
            <v>0</v>
          </cell>
          <cell r="LA8">
            <v>0</v>
          </cell>
          <cell r="LB8">
            <v>0</v>
          </cell>
          <cell r="LC8">
            <v>7</v>
          </cell>
          <cell r="LD8">
            <v>0</v>
          </cell>
          <cell r="LE8">
            <v>0</v>
          </cell>
          <cell r="LF8">
            <v>0</v>
          </cell>
          <cell r="LG8">
            <v>2</v>
          </cell>
          <cell r="LH8">
            <v>4</v>
          </cell>
          <cell r="LI8">
            <v>1</v>
          </cell>
          <cell r="LJ8">
            <v>1</v>
          </cell>
          <cell r="LK8">
            <v>0</v>
          </cell>
          <cell r="LL8">
            <v>0</v>
          </cell>
          <cell r="LM8">
            <v>0</v>
          </cell>
          <cell r="LN8">
            <v>6</v>
          </cell>
          <cell r="LO8">
            <v>6</v>
          </cell>
          <cell r="LP8">
            <v>0</v>
          </cell>
          <cell r="LQ8">
            <v>0</v>
          </cell>
          <cell r="LR8">
            <v>6</v>
          </cell>
          <cell r="LS8">
            <v>1</v>
          </cell>
          <cell r="LT8">
            <v>1</v>
          </cell>
          <cell r="LU8">
            <v>0</v>
          </cell>
          <cell r="LV8">
            <v>0</v>
          </cell>
          <cell r="LW8">
            <v>4</v>
          </cell>
          <cell r="LX8">
            <v>0</v>
          </cell>
          <cell r="LY8">
            <v>0</v>
          </cell>
          <cell r="LZ8">
            <v>0</v>
          </cell>
          <cell r="MA8">
            <v>1</v>
          </cell>
          <cell r="MB8">
            <v>3</v>
          </cell>
          <cell r="MC8">
            <v>1</v>
          </cell>
          <cell r="MD8">
            <v>0</v>
          </cell>
          <cell r="ME8">
            <v>1</v>
          </cell>
          <cell r="MF8">
            <v>0</v>
          </cell>
          <cell r="MG8">
            <v>0</v>
          </cell>
          <cell r="MH8">
            <v>6</v>
          </cell>
          <cell r="MI8">
            <v>5</v>
          </cell>
          <cell r="MJ8">
            <v>1</v>
          </cell>
          <cell r="MK8">
            <v>3</v>
          </cell>
          <cell r="ML8">
            <v>3</v>
          </cell>
          <cell r="MM8">
            <v>0</v>
          </cell>
          <cell r="MN8">
            <v>0</v>
          </cell>
          <cell r="MO8">
            <v>0</v>
          </cell>
          <cell r="MP8">
            <v>6</v>
          </cell>
          <cell r="MQ8">
            <v>0</v>
          </cell>
          <cell r="MR8">
            <v>0</v>
          </cell>
          <cell r="MS8">
            <v>0</v>
          </cell>
          <cell r="MT8">
            <v>4</v>
          </cell>
          <cell r="MU8">
            <v>4</v>
          </cell>
          <cell r="MV8">
            <v>0</v>
          </cell>
          <cell r="MW8">
            <v>0</v>
          </cell>
          <cell r="MX8">
            <v>4</v>
          </cell>
          <cell r="MY8">
            <v>0</v>
          </cell>
          <cell r="MZ8">
            <v>1</v>
          </cell>
          <cell r="NA8">
            <v>0</v>
          </cell>
          <cell r="NB8">
            <v>3</v>
          </cell>
          <cell r="NC8">
            <v>0</v>
          </cell>
          <cell r="ND8">
            <v>0</v>
          </cell>
          <cell r="NE8">
            <v>0</v>
          </cell>
          <cell r="NF8">
            <v>25</v>
          </cell>
          <cell r="NG8">
            <v>17</v>
          </cell>
          <cell r="NH8">
            <v>8</v>
          </cell>
          <cell r="NI8">
            <v>19</v>
          </cell>
          <cell r="NJ8">
            <v>6</v>
          </cell>
          <cell r="NK8">
            <v>1</v>
          </cell>
          <cell r="NL8">
            <v>0</v>
          </cell>
          <cell r="NM8">
            <v>0</v>
          </cell>
          <cell r="NN8">
            <v>1</v>
          </cell>
          <cell r="NO8">
            <v>23</v>
          </cell>
          <cell r="NP8">
            <v>0</v>
          </cell>
          <cell r="NQ8">
            <v>0</v>
          </cell>
          <cell r="NR8">
            <v>0</v>
          </cell>
          <cell r="NS8">
            <v>1</v>
          </cell>
          <cell r="NT8">
            <v>1</v>
          </cell>
          <cell r="NU8">
            <v>1</v>
          </cell>
          <cell r="NV8">
            <v>10</v>
          </cell>
          <cell r="NW8">
            <v>8</v>
          </cell>
          <cell r="NX8">
            <v>4</v>
          </cell>
          <cell r="NY8">
            <v>1</v>
          </cell>
          <cell r="NZ8">
            <v>21</v>
          </cell>
          <cell r="OA8">
            <v>11</v>
          </cell>
          <cell r="OB8">
            <v>10</v>
          </cell>
          <cell r="OC8">
            <v>16</v>
          </cell>
          <cell r="OD8">
            <v>5</v>
          </cell>
          <cell r="OE8">
            <v>1</v>
          </cell>
          <cell r="OF8">
            <v>2</v>
          </cell>
          <cell r="OG8">
            <v>0</v>
          </cell>
          <cell r="OH8">
            <v>0</v>
          </cell>
          <cell r="OI8">
            <v>18</v>
          </cell>
          <cell r="OJ8">
            <v>0</v>
          </cell>
          <cell r="OK8">
            <v>0</v>
          </cell>
          <cell r="OL8">
            <v>0</v>
          </cell>
          <cell r="OM8">
            <v>1</v>
          </cell>
          <cell r="ON8">
            <v>0</v>
          </cell>
          <cell r="OO8">
            <v>2</v>
          </cell>
          <cell r="OP8">
            <v>9</v>
          </cell>
          <cell r="OQ8">
            <v>5</v>
          </cell>
          <cell r="OR8">
            <v>0</v>
          </cell>
          <cell r="OS8">
            <v>4</v>
          </cell>
          <cell r="OT8">
            <v>1</v>
          </cell>
          <cell r="OU8">
            <v>1</v>
          </cell>
          <cell r="OV8">
            <v>0</v>
          </cell>
          <cell r="OW8">
            <v>0</v>
          </cell>
          <cell r="OX8">
            <v>1</v>
          </cell>
          <cell r="OY8">
            <v>0</v>
          </cell>
          <cell r="OZ8">
            <v>0</v>
          </cell>
          <cell r="PA8">
            <v>1</v>
          </cell>
          <cell r="PB8">
            <v>0</v>
          </cell>
          <cell r="PC8">
            <v>0</v>
          </cell>
          <cell r="PD8">
            <v>0</v>
          </cell>
          <cell r="PE8">
            <v>0</v>
          </cell>
          <cell r="PF8">
            <v>1</v>
          </cell>
          <cell r="PG8">
            <v>0</v>
          </cell>
          <cell r="PH8">
            <v>1</v>
          </cell>
          <cell r="PI8">
            <v>1</v>
          </cell>
          <cell r="PJ8">
            <v>0</v>
          </cell>
          <cell r="PK8">
            <v>0</v>
          </cell>
          <cell r="PL8">
            <v>0</v>
          </cell>
          <cell r="PM8">
            <v>1</v>
          </cell>
          <cell r="PN8">
            <v>0</v>
          </cell>
          <cell r="PO8">
            <v>0</v>
          </cell>
          <cell r="PP8">
            <v>0</v>
          </cell>
          <cell r="PQ8">
            <v>0</v>
          </cell>
          <cell r="PR8">
            <v>100.75079156752909</v>
          </cell>
          <cell r="PS8">
            <v>104.84401933685068</v>
          </cell>
          <cell r="PT8">
            <v>98.846687112543606</v>
          </cell>
          <cell r="PU8">
            <v>93.995190929724814</v>
          </cell>
          <cell r="PV8">
            <v>107.9402070247036</v>
          </cell>
          <cell r="PW8">
            <v>92.831313087595419</v>
          </cell>
          <cell r="PX8">
            <v>170.70020170139369</v>
          </cell>
          <cell r="PY8">
            <v>100</v>
          </cell>
          <cell r="PZ8">
            <v>116.07351602893931</v>
          </cell>
          <cell r="QA8">
            <v>101.83857257997839</v>
          </cell>
          <cell r="QB8">
            <v>219.34008048433009</v>
          </cell>
          <cell r="QC8">
            <v>0</v>
          </cell>
          <cell r="QD8">
            <v>75.571831210731034</v>
          </cell>
          <cell r="QE8">
            <v>0</v>
          </cell>
          <cell r="QF8">
            <v>79.838055374359968</v>
          </cell>
          <cell r="QG8">
            <v>0</v>
          </cell>
          <cell r="QH8">
            <v>0</v>
          </cell>
          <cell r="QI8">
            <v>0</v>
          </cell>
          <cell r="QJ8">
            <v>0</v>
          </cell>
          <cell r="QK8">
            <v>92.257873738923607</v>
          </cell>
          <cell r="QL8">
            <v>110.94453870335414</v>
          </cell>
          <cell r="QM8">
            <v>86.563942984454229</v>
          </cell>
          <cell r="QN8">
            <v>88.382859474583213</v>
          </cell>
          <cell r="QO8">
            <v>96.377804567754183</v>
          </cell>
          <cell r="QP8">
            <v>73.535219450412896</v>
          </cell>
          <cell r="QQ8">
            <v>122.81837988671987</v>
          </cell>
          <cell r="QR8">
            <v>100</v>
          </cell>
          <cell r="QS8">
            <v>374.27302579274715</v>
          </cell>
          <cell r="QT8">
            <v>102.38882900141348</v>
          </cell>
          <cell r="QU8">
            <v>80.027591959854632</v>
          </cell>
          <cell r="QV8">
            <v>0</v>
          </cell>
          <cell r="QW8">
            <v>69.676949703782725</v>
          </cell>
          <cell r="QX8">
            <v>0</v>
          </cell>
          <cell r="QY8">
            <v>74.281682667224217</v>
          </cell>
          <cell r="QZ8">
            <v>0</v>
          </cell>
          <cell r="RA8">
            <v>0</v>
          </cell>
          <cell r="RB8">
            <v>0</v>
          </cell>
          <cell r="RC8">
            <v>0</v>
          </cell>
          <cell r="RD8">
            <v>75.571831210731034</v>
          </cell>
          <cell r="RE8">
            <v>80.419371834865643</v>
          </cell>
          <cell r="RF8">
            <v>73.316832413127585</v>
          </cell>
          <cell r="RG8">
            <v>73.42225226116318</v>
          </cell>
          <cell r="RH8">
            <v>77.859446621263103</v>
          </cell>
          <cell r="RI8">
            <v>60.189675830128387</v>
          </cell>
          <cell r="RJ8">
            <v>73.033986667253444</v>
          </cell>
          <cell r="RK8">
            <v>100</v>
          </cell>
          <cell r="RL8">
            <v>100</v>
          </cell>
          <cell r="RM8">
            <v>80.363465510917749</v>
          </cell>
          <cell r="RN8">
            <v>56.737064412801352</v>
          </cell>
          <cell r="RO8">
            <v>0</v>
          </cell>
          <cell r="RP8">
            <v>75.571831210731034</v>
          </cell>
          <cell r="RQ8">
            <v>0</v>
          </cell>
          <cell r="RR8">
            <v>75.571831210731034</v>
          </cell>
          <cell r="RS8">
            <v>0</v>
          </cell>
          <cell r="RT8">
            <v>0</v>
          </cell>
          <cell r="RU8">
            <v>0</v>
          </cell>
          <cell r="RV8">
            <v>0</v>
          </cell>
          <cell r="RW8">
            <v>69.676949703782725</v>
          </cell>
          <cell r="RX8">
            <v>83.325466426207541</v>
          </cell>
          <cell r="RY8">
            <v>65.518170742067156</v>
          </cell>
          <cell r="RZ8">
            <v>69.982117100131859</v>
          </cell>
          <cell r="SA8">
            <v>69.352494494484091</v>
          </cell>
          <cell r="SB8">
            <v>54.026466399161563</v>
          </cell>
          <cell r="SC8">
            <v>56.609542663288956</v>
          </cell>
          <cell r="SD8">
            <v>100</v>
          </cell>
          <cell r="SE8">
            <v>0</v>
          </cell>
          <cell r="SF8">
            <v>78.987160497137182</v>
          </cell>
          <cell r="SG8">
            <v>62.846202535223526</v>
          </cell>
          <cell r="SH8">
            <v>0</v>
          </cell>
          <cell r="SI8">
            <v>69.676949703782725</v>
          </cell>
          <cell r="SJ8">
            <v>0</v>
          </cell>
          <cell r="SK8">
            <v>69.676949703782725</v>
          </cell>
          <cell r="SL8">
            <v>0</v>
          </cell>
          <cell r="SM8">
            <v>0</v>
          </cell>
          <cell r="SN8">
            <v>0</v>
          </cell>
          <cell r="SO8">
            <v>0</v>
          </cell>
          <cell r="SP8">
            <v>100.863075642335</v>
          </cell>
          <cell r="SQ8">
            <v>104.84401933685068</v>
          </cell>
          <cell r="SR8">
            <v>99.011203953056892</v>
          </cell>
          <cell r="SS8">
            <v>93.995190929724814</v>
          </cell>
          <cell r="ST8">
            <v>108.17198556140633</v>
          </cell>
          <cell r="SU8">
            <v>92.831313087595419</v>
          </cell>
          <cell r="SV8">
            <v>240.45011049353175</v>
          </cell>
          <cell r="SW8">
            <v>100</v>
          </cell>
          <cell r="SX8">
            <v>116.07351602893931</v>
          </cell>
          <cell r="SY8">
            <v>101.68842816510831</v>
          </cell>
          <cell r="SZ8">
            <v>219.34008048433009</v>
          </cell>
          <cell r="TA8">
            <v>0</v>
          </cell>
          <cell r="TB8">
            <v>75.459892026020697</v>
          </cell>
          <cell r="TC8">
            <v>0</v>
          </cell>
          <cell r="TD8">
            <v>79.726116189649616</v>
          </cell>
          <cell r="TE8">
            <v>0</v>
          </cell>
          <cell r="TF8">
            <v>0</v>
          </cell>
          <cell r="TG8">
            <v>0</v>
          </cell>
          <cell r="TH8">
            <v>0</v>
          </cell>
          <cell r="TI8">
            <v>91.434855941256259</v>
          </cell>
          <cell r="TJ8">
            <v>110.35417295548895</v>
          </cell>
          <cell r="TK8">
            <v>85.670034813144511</v>
          </cell>
          <cell r="TL8">
            <v>87.672322975910106</v>
          </cell>
          <cell r="TM8">
            <v>95.435196198341743</v>
          </cell>
          <cell r="TN8">
            <v>73.355001243981405</v>
          </cell>
          <cell r="TO8">
            <v>103.29207899875992</v>
          </cell>
          <cell r="TP8">
            <v>100</v>
          </cell>
          <cell r="TQ8">
            <v>374.27302579274715</v>
          </cell>
          <cell r="TR8">
            <v>101.17613942351143</v>
          </cell>
          <cell r="TS8">
            <v>80.027591959854632</v>
          </cell>
          <cell r="TT8">
            <v>0</v>
          </cell>
          <cell r="TU8">
            <v>69.551421988378081</v>
          </cell>
          <cell r="TV8">
            <v>0</v>
          </cell>
          <cell r="TW8">
            <v>74.156154951819573</v>
          </cell>
          <cell r="TX8">
            <v>0</v>
          </cell>
          <cell r="TY8">
            <v>0</v>
          </cell>
          <cell r="TZ8">
            <v>0</v>
          </cell>
          <cell r="UA8">
            <v>0</v>
          </cell>
          <cell r="UB8">
            <v>75.459892026020697</v>
          </cell>
          <cell r="UC8">
            <v>80.419371834865643</v>
          </cell>
          <cell r="UD8">
            <v>73.152820900096799</v>
          </cell>
          <cell r="UE8">
            <v>73.42225226116318</v>
          </cell>
          <cell r="UF8">
            <v>77.628380012069371</v>
          </cell>
          <cell r="UG8">
            <v>60.189675830128387</v>
          </cell>
          <cell r="UH8">
            <v>73.033986667253444</v>
          </cell>
          <cell r="UI8">
            <v>100</v>
          </cell>
          <cell r="UJ8">
            <v>100</v>
          </cell>
          <cell r="UK8">
            <v>80.21332109604765</v>
          </cell>
          <cell r="UL8">
            <v>56.737064412801352</v>
          </cell>
          <cell r="UM8">
            <v>0</v>
          </cell>
          <cell r="UN8">
            <v>75.459892026020697</v>
          </cell>
          <cell r="UO8">
            <v>0</v>
          </cell>
          <cell r="UP8">
            <v>75.459892026020697</v>
          </cell>
          <cell r="UQ8">
            <v>0</v>
          </cell>
          <cell r="UR8">
            <v>0</v>
          </cell>
          <cell r="US8">
            <v>0</v>
          </cell>
          <cell r="UT8">
            <v>0</v>
          </cell>
          <cell r="UU8">
            <v>69.551421988378081</v>
          </cell>
          <cell r="UV8">
            <v>83.325466426207541</v>
          </cell>
          <cell r="UW8">
            <v>65.354394033562826</v>
          </cell>
          <cell r="UX8">
            <v>69.982117100131859</v>
          </cell>
          <cell r="UY8">
            <v>69.093505204672496</v>
          </cell>
          <cell r="UZ8">
            <v>54.026466399161563</v>
          </cell>
          <cell r="VA8">
            <v>63.507981857848165</v>
          </cell>
          <cell r="VB8">
            <v>100</v>
          </cell>
          <cell r="VC8">
            <v>0</v>
          </cell>
          <cell r="VD8">
            <v>78.786272959559298</v>
          </cell>
          <cell r="VE8">
            <v>62.846202535223526</v>
          </cell>
          <cell r="VF8">
            <v>0</v>
          </cell>
          <cell r="VG8">
            <v>69.551421988378081</v>
          </cell>
          <cell r="VH8">
            <v>0</v>
          </cell>
          <cell r="VI8">
            <v>69.551421988378081</v>
          </cell>
          <cell r="VJ8">
            <v>0</v>
          </cell>
          <cell r="VK8">
            <v>0</v>
          </cell>
          <cell r="VL8">
            <v>0</v>
          </cell>
          <cell r="VM8">
            <v>0</v>
          </cell>
          <cell r="VN8">
            <v>76.737192526046286</v>
          </cell>
          <cell r="VO8">
            <v>83.382730145379597</v>
          </cell>
          <cell r="VP8">
            <v>73.645794123644919</v>
          </cell>
          <cell r="VQ8">
            <v>74.194736773117214</v>
          </cell>
          <cell r="VR8">
            <v>79.442913552094467</v>
          </cell>
          <cell r="VS8">
            <v>60.189675830128387</v>
          </cell>
          <cell r="VT8">
            <v>73.033986667253444</v>
          </cell>
          <cell r="VU8">
            <v>100</v>
          </cell>
          <cell r="VV8">
            <v>100</v>
          </cell>
          <cell r="VW8">
            <v>81.926568666019477</v>
          </cell>
          <cell r="VX8">
            <v>56.737064412801352</v>
          </cell>
          <cell r="VY8">
            <v>0</v>
          </cell>
          <cell r="VZ8">
            <v>71.741674837164481</v>
          </cell>
          <cell r="WA8">
            <v>91.324727187488293</v>
          </cell>
          <cell r="WB8">
            <v>65.774609860287342</v>
          </cell>
          <cell r="WC8">
            <v>73.283221527580238</v>
          </cell>
          <cell r="WD8">
            <v>70.102696164912871</v>
          </cell>
          <cell r="WE8">
            <v>54.232455716505321</v>
          </cell>
          <cell r="WF8">
            <v>56.609542663288956</v>
          </cell>
          <cell r="WG8">
            <v>100</v>
          </cell>
          <cell r="WH8">
            <v>0</v>
          </cell>
          <cell r="WI8">
            <v>81.905761830080266</v>
          </cell>
          <cell r="WJ8">
            <v>100</v>
          </cell>
          <cell r="WK8">
            <v>0</v>
          </cell>
          <cell r="WL8">
            <v>22.12930032787034</v>
          </cell>
          <cell r="WM8">
            <v>20.626981125036771</v>
          </cell>
          <cell r="WN8">
            <v>22.763087655449819</v>
          </cell>
          <cell r="WO8">
            <v>19.543262345229802</v>
          </cell>
          <cell r="WP8">
            <v>24.367147032433039</v>
          </cell>
          <cell r="WQ8">
            <v>93.503426465160985</v>
          </cell>
          <cell r="WR8">
            <v>6.4965735348390243</v>
          </cell>
          <cell r="WS8">
            <v>22.12930032787034</v>
          </cell>
          <cell r="WT8">
            <v>18.293450201866268</v>
          </cell>
          <cell r="WU8">
            <v>26.989498605715585</v>
          </cell>
          <cell r="WV8">
            <v>6.8305081899360038</v>
          </cell>
          <cell r="WW8">
            <v>16.251691949954775</v>
          </cell>
          <cell r="WX8">
            <v>28.290095116520643</v>
          </cell>
          <cell r="WY8">
            <v>26.588041220311247</v>
          </cell>
          <cell r="WZ8">
            <v>27.454624117950022</v>
          </cell>
          <cell r="XA8">
            <v>28.6027613829804</v>
          </cell>
          <cell r="XB8">
            <v>37.0672740685186</v>
          </cell>
          <cell r="XC8">
            <v>25.041752102272596</v>
          </cell>
          <cell r="XD8">
            <v>30.077888309451929</v>
          </cell>
          <cell r="XE8">
            <v>27.157768336825573</v>
          </cell>
          <cell r="XF8">
            <v>96.550093032615038</v>
          </cell>
          <cell r="XG8">
            <v>3.4499069673849685</v>
          </cell>
          <cell r="XH8">
            <v>28.6027613829804</v>
          </cell>
          <cell r="XI8">
            <v>26.493112546667348</v>
          </cell>
          <cell r="XJ8">
            <v>31.551710855036486</v>
          </cell>
          <cell r="XK8">
            <v>11.946543064420977</v>
          </cell>
          <cell r="XL8">
            <v>31.612753220876883</v>
          </cell>
          <cell r="XM8">
            <v>33.236823853416766</v>
          </cell>
          <cell r="XN8">
            <v>32.385462007734219</v>
          </cell>
          <cell r="XO8">
            <v>30.562199233293612</v>
          </cell>
          <cell r="XP8">
            <v>56.727486523188929</v>
          </cell>
          <cell r="XQ8">
            <v>71.757198931688876</v>
          </cell>
          <cell r="XR8">
            <v>50.076155315604566</v>
          </cell>
          <cell r="XS8">
            <v>60.981825710979834</v>
          </cell>
          <cell r="XT8">
            <v>53.179164937419557</v>
          </cell>
          <cell r="XU8">
            <v>29.905928603096694</v>
          </cell>
          <cell r="XV8">
            <v>56.739411485460202</v>
          </cell>
          <cell r="XW8">
            <v>100</v>
          </cell>
          <cell r="XX8">
            <v>20.221893527682603</v>
          </cell>
          <cell r="XY8">
            <v>66.014681284174841</v>
          </cell>
          <cell r="XZ8">
            <v>25.532341316269108</v>
          </cell>
          <cell r="YA8">
            <v>0</v>
          </cell>
          <cell r="YB8">
            <v>64.101020793862119</v>
          </cell>
          <cell r="YC8">
            <v>75.283063687595941</v>
          </cell>
          <cell r="YD8">
            <v>57.703481761170409</v>
          </cell>
          <cell r="YE8">
            <v>65.219939968693481</v>
          </cell>
          <cell r="YF8">
            <v>63.067064435921083</v>
          </cell>
          <cell r="YG8">
            <v>40.829351176047112</v>
          </cell>
          <cell r="YH8">
            <v>62.299704852162343</v>
          </cell>
          <cell r="YI8">
            <v>67.794595766434611</v>
          </cell>
          <cell r="YJ8">
            <v>50.419082104649839</v>
          </cell>
          <cell r="YK8">
            <v>70.325020388431057</v>
          </cell>
          <cell r="YL8">
            <v>52.217444953896845</v>
          </cell>
          <cell r="YM8">
            <v>0</v>
          </cell>
          <cell r="YN8">
            <v>67.528508658438653</v>
          </cell>
          <cell r="YO8">
            <v>81.281829662305086</v>
          </cell>
          <cell r="YP8">
            <v>56.555653060079059</v>
          </cell>
          <cell r="YQ8">
            <v>66.251735348182365</v>
          </cell>
          <cell r="YR8">
            <v>68.657185822812778</v>
          </cell>
          <cell r="YS8">
            <v>57.504173897184039</v>
          </cell>
          <cell r="YT8">
            <v>0</v>
          </cell>
          <cell r="YU8">
            <v>0</v>
          </cell>
          <cell r="YV8">
            <v>29.54785717203422</v>
          </cell>
          <cell r="YW8">
            <v>69.905953702643515</v>
          </cell>
          <cell r="YX8">
            <v>0</v>
          </cell>
          <cell r="YY8">
            <v>0</v>
          </cell>
          <cell r="YZ8">
            <v>5.4551188121652876</v>
          </cell>
          <cell r="ZA8">
            <v>16.092492827787797</v>
          </cell>
          <cell r="ZB8">
            <v>0.94378553131530385</v>
          </cell>
          <cell r="ZC8">
            <v>7.0266232790670706</v>
          </cell>
          <cell r="ZD8">
            <v>4.1843103395984711</v>
          </cell>
          <cell r="ZE8">
            <v>1.7908246653104924</v>
          </cell>
          <cell r="ZF8">
            <v>0</v>
          </cell>
          <cell r="ZG8">
            <v>0</v>
          </cell>
          <cell r="ZH8">
            <v>0</v>
          </cell>
          <cell r="ZI8">
            <v>6.3664982437728597</v>
          </cell>
          <cell r="ZJ8">
            <v>13.775897201530924</v>
          </cell>
          <cell r="ZK8">
            <v>0</v>
          </cell>
          <cell r="ZL8">
            <v>6.6431089910957208</v>
          </cell>
          <cell r="ZM8">
            <v>16.359354889519174</v>
          </cell>
          <cell r="ZN8">
            <v>3.2149659974045743</v>
          </cell>
          <cell r="ZO8">
            <v>9.2212231441960526</v>
          </cell>
          <cell r="ZP8">
            <v>4.2950739120409276</v>
          </cell>
          <cell r="ZQ8">
            <v>0</v>
          </cell>
          <cell r="ZR8">
            <v>0</v>
          </cell>
          <cell r="ZS8">
            <v>0</v>
          </cell>
          <cell r="ZT8">
            <v>0</v>
          </cell>
          <cell r="ZU8">
            <v>8.2114020405160275</v>
          </cell>
          <cell r="ZV8">
            <v>31.43496381160854</v>
          </cell>
          <cell r="ZW8">
            <v>0</v>
          </cell>
          <cell r="ZX8">
            <v>8.258357099648304</v>
          </cell>
          <cell r="ZY8">
            <v>27.00852264841091</v>
          </cell>
          <cell r="ZZ8">
            <v>2.3856624867653489</v>
          </cell>
          <cell r="AAA8">
            <v>9.5374933979108896</v>
          </cell>
          <cell r="AAB8">
            <v>6.927961445912147</v>
          </cell>
          <cell r="AAC8">
            <v>0</v>
          </cell>
          <cell r="AAD8">
            <v>0</v>
          </cell>
          <cell r="AAE8">
            <v>0</v>
          </cell>
          <cell r="AAF8">
            <v>0</v>
          </cell>
          <cell r="AAG8">
            <v>10.160820071449857</v>
          </cell>
          <cell r="AAH8">
            <v>40.161804120541248</v>
          </cell>
          <cell r="AAI8">
            <v>0</v>
          </cell>
          <cell r="AAJ8">
            <v>9.9111079050674906</v>
          </cell>
          <cell r="AAK8">
            <v>18.664657823696281</v>
          </cell>
          <cell r="AAL8">
            <v>5.4425299372259257</v>
          </cell>
          <cell r="AAM8">
            <v>10.401844563160807</v>
          </cell>
          <cell r="AAN8">
            <v>9.4901211611353666</v>
          </cell>
          <cell r="AAO8">
            <v>1.5199453513717336</v>
          </cell>
          <cell r="AAP8">
            <v>0</v>
          </cell>
          <cell r="AAQ8">
            <v>26.830624467737259</v>
          </cell>
          <cell r="AAR8">
            <v>5.4002178436766402</v>
          </cell>
          <cell r="AAS8">
            <v>11.965357238109386</v>
          </cell>
          <cell r="AAT8">
            <v>13.266854298697522</v>
          </cell>
          <cell r="AAU8">
            <v>0</v>
          </cell>
          <cell r="AAV8">
            <v>11.605357729372814</v>
          </cell>
          <cell r="AAW8">
            <v>23.743128544159291</v>
          </cell>
          <cell r="AAX8">
            <v>5.8768184352530612</v>
          </cell>
          <cell r="AAY8">
            <v>10.356180433650323</v>
          </cell>
          <cell r="AAZ8">
            <v>12.687509228400309</v>
          </cell>
          <cell r="ABA8">
            <v>2.1459037074469363</v>
          </cell>
          <cell r="ABB8">
            <v>7.8429786228208522</v>
          </cell>
          <cell r="ABC8">
            <v>12.148213876394795</v>
          </cell>
          <cell r="ABD8">
            <v>1.4711569779738485</v>
          </cell>
          <cell r="ABE8">
            <v>14.282012009056693</v>
          </cell>
          <cell r="ABF8">
            <v>7.7497959912386634</v>
          </cell>
          <cell r="ABG8">
            <v>0</v>
          </cell>
          <cell r="ABH8">
            <v>15.755511264733467</v>
          </cell>
          <cell r="ABI8">
            <v>33.25747791316099</v>
          </cell>
          <cell r="ABJ8">
            <v>5.6981484593767906</v>
          </cell>
          <cell r="ABK8">
            <v>16.989584771806189</v>
          </cell>
          <cell r="ABL8">
            <v>14.700980933460261</v>
          </cell>
          <cell r="ABM8">
            <v>7.0404622149605123</v>
          </cell>
          <cell r="ABN8">
            <v>0</v>
          </cell>
          <cell r="ABO8">
            <v>0</v>
          </cell>
          <cell r="ABP8">
            <v>0</v>
          </cell>
          <cell r="ABQ8">
            <v>18.020786389904806</v>
          </cell>
          <cell r="ABR8">
            <v>15.186993615953561</v>
          </cell>
          <cell r="ABS8">
            <v>0</v>
          </cell>
          <cell r="ABT8">
            <v>28.33785823116694</v>
          </cell>
          <cell r="ABU8">
            <v>48.541329755185224</v>
          </cell>
          <cell r="ABV8">
            <v>19.773402879128728</v>
          </cell>
          <cell r="ABW8">
            <v>31.258437510190323</v>
          </cell>
          <cell r="ABX8">
            <v>25.546190952310194</v>
          </cell>
          <cell r="ABY8">
            <v>6.081486867303477</v>
          </cell>
          <cell r="ABZ8">
            <v>10.679938436252206</v>
          </cell>
          <cell r="ACA8">
            <v>191.00527335571596</v>
          </cell>
          <cell r="ACB8">
            <v>0</v>
          </cell>
          <cell r="ACC8">
            <v>36.212761970819777</v>
          </cell>
          <cell r="ACD8">
            <v>17.341102185504401</v>
          </cell>
          <cell r="ACE8">
            <v>0</v>
          </cell>
          <cell r="ACF8">
            <v>26.527820548666931</v>
          </cell>
          <cell r="ACG8">
            <v>41.280145976376872</v>
          </cell>
          <cell r="ACH8">
            <v>18.308995457701034</v>
          </cell>
          <cell r="ACI8">
            <v>25.787620661015659</v>
          </cell>
          <cell r="ACJ8">
            <v>27.132715425336929</v>
          </cell>
          <cell r="ACK8">
            <v>9.6480057461014859</v>
          </cell>
          <cell r="ACL8">
            <v>10.652225482985516</v>
          </cell>
          <cell r="ACM8">
            <v>0</v>
          </cell>
          <cell r="ACN8">
            <v>35.653845169477613</v>
          </cell>
          <cell r="ACO8">
            <v>31.136263664393312</v>
          </cell>
          <cell r="ACP8">
            <v>60.91083677442041</v>
          </cell>
          <cell r="ACQ8">
            <v>0</v>
          </cell>
          <cell r="ACR8">
            <v>23.843717679568872</v>
          </cell>
          <cell r="ACS8">
            <v>38.533553903130766</v>
          </cell>
          <cell r="ACT8">
            <v>17.616547942136211</v>
          </cell>
          <cell r="ACU8">
            <v>26.110813265058702</v>
          </cell>
          <cell r="ACV8">
            <v>21.676689854127059</v>
          </cell>
          <cell r="ACW8">
            <v>6.081486867303477</v>
          </cell>
          <cell r="ACX8">
            <v>10.679938436252206</v>
          </cell>
          <cell r="ACY8">
            <v>0</v>
          </cell>
          <cell r="ACZ8">
            <v>0</v>
          </cell>
          <cell r="ADA8">
            <v>30.470881371693665</v>
          </cell>
          <cell r="ADB8">
            <v>17.341102185504401</v>
          </cell>
          <cell r="ADC8">
            <v>0</v>
          </cell>
          <cell r="ADD8">
            <v>21.629330411397955</v>
          </cell>
          <cell r="ADE8">
            <v>30.744720707518162</v>
          </cell>
          <cell r="ADF8">
            <v>16.550958269540288</v>
          </cell>
          <cell r="ADG8">
            <v>20.393959388179645</v>
          </cell>
          <cell r="ADH8">
            <v>22.638881500500013</v>
          </cell>
          <cell r="ADI8">
            <v>9.4593845526807918</v>
          </cell>
          <cell r="ADJ8">
            <v>10.652225482985516</v>
          </cell>
          <cell r="ADK8">
            <v>0</v>
          </cell>
          <cell r="ADL8">
            <v>21.880078848285088</v>
          </cell>
          <cell r="ADM8">
            <v>24.859040085966221</v>
          </cell>
          <cell r="ADN8">
            <v>55.166758362026634</v>
          </cell>
          <cell r="ADO8">
            <v>0</v>
          </cell>
          <cell r="ADP8">
            <v>26.286711125759449</v>
          </cell>
          <cell r="ADQ8">
            <v>45.934550569296263</v>
          </cell>
          <cell r="ADR8">
            <v>17.957793816764323</v>
          </cell>
          <cell r="ADS8">
            <v>28.922095986978192</v>
          </cell>
          <cell r="ADT8">
            <v>23.76765001445866</v>
          </cell>
          <cell r="ADU8">
            <v>4.7079677347989985</v>
          </cell>
          <cell r="ADV8">
            <v>5.3399692181261029</v>
          </cell>
          <cell r="ADW8">
            <v>191.00527335571596</v>
          </cell>
          <cell r="ADX8">
            <v>0</v>
          </cell>
          <cell r="ADY8">
            <v>33.889871567940546</v>
          </cell>
          <cell r="ADZ8">
            <v>17.341102185504401</v>
          </cell>
          <cell r="AEA8">
            <v>0</v>
          </cell>
          <cell r="AEB8">
            <v>21.819434518498909</v>
          </cell>
          <cell r="AEC8">
            <v>38.36230405797464</v>
          </cell>
          <cell r="AED8">
            <v>12.60306033302769</v>
          </cell>
          <cell r="AEE8">
            <v>21.01013800320862</v>
          </cell>
          <cell r="AEF8">
            <v>22.48079548865444</v>
          </cell>
          <cell r="AEG8">
            <v>2.885611486820411</v>
          </cell>
          <cell r="AEH8">
            <v>3.9178977823563255</v>
          </cell>
          <cell r="AEI8">
            <v>0</v>
          </cell>
          <cell r="AEJ8">
            <v>21.880078848285088</v>
          </cell>
          <cell r="AEK8">
            <v>27.121457723681637</v>
          </cell>
          <cell r="AEL8">
            <v>60.91083677442041</v>
          </cell>
          <cell r="AEM8">
            <v>0</v>
          </cell>
          <cell r="AEN8">
            <v>2.8330947575169056</v>
          </cell>
          <cell r="AEO8">
            <v>3.8007349468876717</v>
          </cell>
          <cell r="AEP8">
            <v>2.4529942143504893</v>
          </cell>
          <cell r="AEQ8">
            <v>3.3069428185042118</v>
          </cell>
          <cell r="AER8">
            <v>2.4010904637088726</v>
          </cell>
          <cell r="AES8">
            <v>1.8152691020707539</v>
          </cell>
          <cell r="AET8">
            <v>6.1957431614412037</v>
          </cell>
          <cell r="AEU8">
            <v>0</v>
          </cell>
          <cell r="AEV8">
            <v>0</v>
          </cell>
          <cell r="AEW8">
            <v>3.2659363085330515</v>
          </cell>
          <cell r="AEX8">
            <v>0</v>
          </cell>
          <cell r="AEY8">
            <v>0</v>
          </cell>
          <cell r="AEZ8">
            <v>6.5435875467471663</v>
          </cell>
          <cell r="AFA8">
            <v>4.4519650437308407</v>
          </cell>
          <cell r="AFB8">
            <v>7.5547900694516859</v>
          </cell>
          <cell r="AFC8">
            <v>6.4717977995911644</v>
          </cell>
          <cell r="AFD8">
            <v>6.6050787887718805</v>
          </cell>
          <cell r="AFE8">
            <v>8.2968058690603392</v>
          </cell>
          <cell r="AFF8">
            <v>8.7517382786608557</v>
          </cell>
          <cell r="AFG8">
            <v>0</v>
          </cell>
          <cell r="AFH8">
            <v>22.018353342181619</v>
          </cell>
          <cell r="AFI8">
            <v>5.7425799571512472</v>
          </cell>
          <cell r="AFJ8">
            <v>0</v>
          </cell>
          <cell r="AFK8">
            <v>0</v>
          </cell>
          <cell r="AFL8">
            <v>0</v>
          </cell>
          <cell r="AFM8">
            <v>0</v>
          </cell>
          <cell r="AFN8">
            <v>0</v>
          </cell>
          <cell r="AFO8">
            <v>0</v>
          </cell>
          <cell r="AFP8">
            <v>0</v>
          </cell>
          <cell r="AFQ8">
            <v>0</v>
          </cell>
          <cell r="AFR8">
            <v>0</v>
          </cell>
          <cell r="AFS8">
            <v>0</v>
          </cell>
          <cell r="AFT8">
            <v>0</v>
          </cell>
          <cell r="AFU8">
            <v>0</v>
          </cell>
          <cell r="AFV8">
            <v>0</v>
          </cell>
          <cell r="AFW8">
            <v>0</v>
          </cell>
          <cell r="AFX8">
            <v>0</v>
          </cell>
          <cell r="AFY8">
            <v>0</v>
          </cell>
          <cell r="AFZ8">
            <v>0</v>
          </cell>
          <cell r="AGA8">
            <v>0</v>
          </cell>
          <cell r="AGB8">
            <v>0</v>
          </cell>
          <cell r="AGC8">
            <v>0</v>
          </cell>
          <cell r="AGD8">
            <v>0</v>
          </cell>
          <cell r="AGE8">
            <v>0</v>
          </cell>
          <cell r="AGF8">
            <v>0</v>
          </cell>
          <cell r="AGG8">
            <v>80</v>
          </cell>
          <cell r="AGH8">
            <v>203</v>
          </cell>
          <cell r="AGI8">
            <v>298</v>
          </cell>
          <cell r="AGJ8">
            <v>354</v>
          </cell>
          <cell r="AGK8">
            <v>408</v>
          </cell>
          <cell r="AGL8">
            <v>0</v>
          </cell>
          <cell r="AGM8">
            <v>0</v>
          </cell>
          <cell r="AGN8">
            <v>0</v>
          </cell>
          <cell r="AGO8">
            <v>0</v>
          </cell>
          <cell r="AGP8">
            <v>0</v>
          </cell>
          <cell r="AGQ8">
            <v>82</v>
          </cell>
          <cell r="AGR8">
            <v>209</v>
          </cell>
          <cell r="AGS8">
            <v>267</v>
          </cell>
          <cell r="AGT8">
            <v>384</v>
          </cell>
          <cell r="AGU8">
            <v>392</v>
          </cell>
          <cell r="AGV8">
            <v>0</v>
          </cell>
          <cell r="AGW8">
            <v>0</v>
          </cell>
          <cell r="AGX8">
            <v>0</v>
          </cell>
          <cell r="AGY8">
            <v>0</v>
          </cell>
          <cell r="AGZ8">
            <v>33</v>
          </cell>
          <cell r="AHA8">
            <v>12</v>
          </cell>
          <cell r="AHB8">
            <v>21</v>
          </cell>
          <cell r="AHC8">
            <v>30</v>
          </cell>
          <cell r="AHD8">
            <v>9</v>
          </cell>
          <cell r="AHE8">
            <v>21</v>
          </cell>
          <cell r="AHF8">
            <v>30</v>
          </cell>
          <cell r="AHG8">
            <v>12</v>
          </cell>
          <cell r="AHH8">
            <v>18</v>
          </cell>
          <cell r="AHI8">
            <v>26</v>
          </cell>
          <cell r="AHJ8">
            <v>17</v>
          </cell>
          <cell r="AHK8">
            <v>9</v>
          </cell>
          <cell r="AHL8">
            <v>23</v>
          </cell>
          <cell r="AHM8">
            <v>15</v>
          </cell>
          <cell r="AHN8">
            <v>8</v>
          </cell>
          <cell r="AHO8">
            <v>0</v>
          </cell>
          <cell r="AHP8">
            <v>0</v>
          </cell>
          <cell r="AHQ8">
            <v>0</v>
          </cell>
          <cell r="AHR8">
            <v>59</v>
          </cell>
          <cell r="AHS8">
            <v>29</v>
          </cell>
          <cell r="AHT8">
            <v>30</v>
          </cell>
          <cell r="AHU8">
            <v>53</v>
          </cell>
          <cell r="AHV8">
            <v>24</v>
          </cell>
          <cell r="AHW8">
            <v>29</v>
          </cell>
          <cell r="AHX8">
            <v>30</v>
          </cell>
          <cell r="AHY8">
            <v>12</v>
          </cell>
          <cell r="AHZ8">
            <v>18</v>
          </cell>
          <cell r="AIA8">
            <v>38</v>
          </cell>
          <cell r="AIB8">
            <v>24</v>
          </cell>
          <cell r="AIC8">
            <v>14</v>
          </cell>
          <cell r="AID8">
            <v>14</v>
          </cell>
          <cell r="AIE8">
            <v>24</v>
          </cell>
          <cell r="AIF8">
            <v>7</v>
          </cell>
          <cell r="AIG8">
            <v>0</v>
          </cell>
          <cell r="AIH8">
            <v>0</v>
          </cell>
          <cell r="AII8">
            <v>1</v>
          </cell>
          <cell r="AIJ8">
            <v>0</v>
          </cell>
          <cell r="AIK8">
            <v>30</v>
          </cell>
          <cell r="AIL8">
            <v>0</v>
          </cell>
          <cell r="AIM8">
            <v>0</v>
          </cell>
          <cell r="AIN8">
            <v>0</v>
          </cell>
          <cell r="AIO8">
            <v>2</v>
          </cell>
          <cell r="AIP8">
            <v>1</v>
          </cell>
          <cell r="AIQ8">
            <v>0</v>
          </cell>
          <cell r="AIR8">
            <v>1</v>
          </cell>
          <cell r="AIS8">
            <v>0</v>
          </cell>
          <cell r="AIT8">
            <v>0</v>
          </cell>
          <cell r="AIU8">
            <v>0</v>
          </cell>
          <cell r="AIV8">
            <v>2</v>
          </cell>
          <cell r="AIW8">
            <v>33</v>
          </cell>
          <cell r="AIX8">
            <v>19</v>
          </cell>
          <cell r="AIY8">
            <v>9</v>
          </cell>
          <cell r="AIZ8">
            <v>10</v>
          </cell>
          <cell r="AJA8">
            <v>9</v>
          </cell>
          <cell r="AJB8">
            <v>10</v>
          </cell>
          <cell r="AJC8">
            <v>3</v>
          </cell>
          <cell r="AJD8">
            <v>0</v>
          </cell>
          <cell r="AJE8">
            <v>0</v>
          </cell>
          <cell r="AJF8">
            <v>0</v>
          </cell>
          <cell r="AJG8">
            <v>0</v>
          </cell>
          <cell r="AJH8">
            <v>16</v>
          </cell>
          <cell r="AJI8">
            <v>0</v>
          </cell>
          <cell r="AJJ8">
            <v>0</v>
          </cell>
          <cell r="AJK8">
            <v>0</v>
          </cell>
          <cell r="AJL8">
            <v>2</v>
          </cell>
          <cell r="AJM8">
            <v>0</v>
          </cell>
          <cell r="AJN8">
            <v>0</v>
          </cell>
          <cell r="AJO8">
            <v>0</v>
          </cell>
          <cell r="AJP8">
            <v>0</v>
          </cell>
          <cell r="AJQ8">
            <v>0</v>
          </cell>
          <cell r="AJR8">
            <v>0</v>
          </cell>
          <cell r="AJS8">
            <v>0</v>
          </cell>
          <cell r="AJT8">
            <v>17</v>
          </cell>
          <cell r="AJU8">
            <v>5</v>
          </cell>
          <cell r="AJV8">
            <v>1</v>
          </cell>
          <cell r="AJW8">
            <v>4</v>
          </cell>
          <cell r="AJX8">
            <v>2</v>
          </cell>
          <cell r="AJY8">
            <v>3</v>
          </cell>
          <cell r="AJZ8">
            <v>0</v>
          </cell>
          <cell r="AKA8">
            <v>0</v>
          </cell>
          <cell r="AKB8">
            <v>0</v>
          </cell>
          <cell r="AKC8">
            <v>0</v>
          </cell>
          <cell r="AKD8">
            <v>0</v>
          </cell>
          <cell r="AKE8">
            <v>4</v>
          </cell>
          <cell r="AKF8">
            <v>0</v>
          </cell>
          <cell r="AKG8">
            <v>0</v>
          </cell>
          <cell r="AKH8">
            <v>1</v>
          </cell>
          <cell r="AKI8">
            <v>0</v>
          </cell>
          <cell r="AKJ8">
            <v>0</v>
          </cell>
          <cell r="AKK8">
            <v>0</v>
          </cell>
          <cell r="AKL8">
            <v>0</v>
          </cell>
          <cell r="AKM8">
            <v>0</v>
          </cell>
          <cell r="AKN8">
            <v>0</v>
          </cell>
          <cell r="AKO8">
            <v>0</v>
          </cell>
          <cell r="AKP8">
            <v>0</v>
          </cell>
          <cell r="AKQ8">
            <v>5</v>
          </cell>
          <cell r="AKR8">
            <v>4</v>
          </cell>
          <cell r="AKS8">
            <v>2</v>
          </cell>
          <cell r="AKT8">
            <v>2</v>
          </cell>
          <cell r="AKU8">
            <v>3</v>
          </cell>
          <cell r="AKV8">
            <v>1</v>
          </cell>
          <cell r="AKW8">
            <v>0</v>
          </cell>
          <cell r="AKX8">
            <v>0</v>
          </cell>
          <cell r="AKY8">
            <v>0</v>
          </cell>
          <cell r="AKZ8">
            <v>0</v>
          </cell>
          <cell r="ALA8">
            <v>0</v>
          </cell>
          <cell r="ALB8">
            <v>4</v>
          </cell>
          <cell r="ALC8">
            <v>0</v>
          </cell>
          <cell r="ALD8">
            <v>0</v>
          </cell>
          <cell r="ALE8">
            <v>0</v>
          </cell>
          <cell r="ALF8">
            <v>0</v>
          </cell>
          <cell r="ALG8">
            <v>0</v>
          </cell>
          <cell r="ALH8">
            <v>0</v>
          </cell>
          <cell r="ALI8">
            <v>0</v>
          </cell>
          <cell r="ALJ8">
            <v>0</v>
          </cell>
          <cell r="ALK8">
            <v>0</v>
          </cell>
          <cell r="ALL8">
            <v>0</v>
          </cell>
          <cell r="ALM8">
            <v>0</v>
          </cell>
          <cell r="ALN8">
            <v>4</v>
          </cell>
          <cell r="ALO8">
            <v>43</v>
          </cell>
          <cell r="ALP8">
            <v>25</v>
          </cell>
          <cell r="ALQ8">
            <v>18</v>
          </cell>
          <cell r="ALR8">
            <v>16</v>
          </cell>
          <cell r="ALS8">
            <v>27</v>
          </cell>
          <cell r="ALT8">
            <v>7</v>
          </cell>
          <cell r="ALU8">
            <v>0</v>
          </cell>
          <cell r="ALV8">
            <v>0</v>
          </cell>
          <cell r="ALW8">
            <v>1</v>
          </cell>
          <cell r="ALX8">
            <v>0</v>
          </cell>
          <cell r="ALY8">
            <v>34</v>
          </cell>
          <cell r="ALZ8">
            <v>0</v>
          </cell>
          <cell r="AMA8">
            <v>0</v>
          </cell>
          <cell r="AMB8">
            <v>1</v>
          </cell>
          <cell r="AMC8">
            <v>2</v>
          </cell>
          <cell r="AMD8">
            <v>1</v>
          </cell>
          <cell r="AME8">
            <v>0</v>
          </cell>
          <cell r="AMF8">
            <v>1</v>
          </cell>
          <cell r="AMG8">
            <v>0</v>
          </cell>
          <cell r="AMH8">
            <v>0</v>
          </cell>
          <cell r="AMI8">
            <v>0</v>
          </cell>
          <cell r="AMJ8">
            <v>2</v>
          </cell>
          <cell r="AMK8">
            <v>38</v>
          </cell>
          <cell r="AML8">
            <v>23</v>
          </cell>
          <cell r="AMM8">
            <v>11</v>
          </cell>
          <cell r="AMN8">
            <v>12</v>
          </cell>
          <cell r="AMO8">
            <v>12</v>
          </cell>
          <cell r="AMP8">
            <v>11</v>
          </cell>
          <cell r="AMQ8">
            <v>3</v>
          </cell>
          <cell r="AMR8">
            <v>0</v>
          </cell>
          <cell r="AMS8">
            <v>0</v>
          </cell>
          <cell r="AMT8">
            <v>0</v>
          </cell>
          <cell r="AMU8">
            <v>0</v>
          </cell>
          <cell r="AMV8">
            <v>20</v>
          </cell>
          <cell r="AMW8">
            <v>0</v>
          </cell>
          <cell r="AMX8">
            <v>0</v>
          </cell>
          <cell r="AMY8">
            <v>0</v>
          </cell>
          <cell r="AMZ8">
            <v>2</v>
          </cell>
          <cell r="ANA8">
            <v>0</v>
          </cell>
          <cell r="ANB8">
            <v>0</v>
          </cell>
          <cell r="ANC8">
            <v>0</v>
          </cell>
          <cell r="AND8">
            <v>0</v>
          </cell>
          <cell r="ANE8">
            <v>0</v>
          </cell>
          <cell r="ANF8">
            <v>0</v>
          </cell>
          <cell r="ANG8">
            <v>0</v>
          </cell>
          <cell r="ANH8">
            <v>21</v>
          </cell>
          <cell r="ANI8">
            <v>37</v>
          </cell>
          <cell r="ANJ8">
            <v>23</v>
          </cell>
          <cell r="ANK8">
            <v>14</v>
          </cell>
          <cell r="ANL8">
            <v>16</v>
          </cell>
          <cell r="ANM8">
            <v>21</v>
          </cell>
          <cell r="ANN8">
            <v>3</v>
          </cell>
          <cell r="ANO8">
            <v>0</v>
          </cell>
          <cell r="ANP8">
            <v>0</v>
          </cell>
          <cell r="ANQ8">
            <v>0</v>
          </cell>
          <cell r="ANR8">
            <v>0</v>
          </cell>
          <cell r="ANS8">
            <v>34</v>
          </cell>
          <cell r="ANT8">
            <v>0</v>
          </cell>
          <cell r="ANU8">
            <v>0</v>
          </cell>
          <cell r="ANV8">
            <v>0</v>
          </cell>
          <cell r="ANW8">
            <v>7</v>
          </cell>
          <cell r="ANX8">
            <v>8</v>
          </cell>
          <cell r="ANY8">
            <v>0</v>
          </cell>
          <cell r="ANZ8">
            <v>2</v>
          </cell>
          <cell r="AOA8">
            <v>4</v>
          </cell>
          <cell r="AOB8">
            <v>2</v>
          </cell>
          <cell r="AOC8">
            <v>14</v>
          </cell>
          <cell r="AOD8">
            <v>39</v>
          </cell>
          <cell r="AOE8">
            <v>31</v>
          </cell>
          <cell r="AOF8">
            <v>8</v>
          </cell>
          <cell r="AOG8">
            <v>23</v>
          </cell>
          <cell r="AOH8">
            <v>16</v>
          </cell>
          <cell r="AOI8">
            <v>0</v>
          </cell>
          <cell r="AOJ8">
            <v>0</v>
          </cell>
          <cell r="AOK8">
            <v>0</v>
          </cell>
          <cell r="AOL8">
            <v>0</v>
          </cell>
          <cell r="AOM8">
            <v>0</v>
          </cell>
          <cell r="AON8">
            <v>36</v>
          </cell>
          <cell r="AOO8">
            <v>0</v>
          </cell>
          <cell r="AOP8">
            <v>1</v>
          </cell>
          <cell r="AOQ8">
            <v>2</v>
          </cell>
          <cell r="AOR8">
            <v>5</v>
          </cell>
          <cell r="AOS8">
            <v>10</v>
          </cell>
          <cell r="AOT8">
            <v>0</v>
          </cell>
          <cell r="AOU8">
            <v>1</v>
          </cell>
          <cell r="AOV8">
            <v>6</v>
          </cell>
          <cell r="AOW8">
            <v>2</v>
          </cell>
          <cell r="AOX8">
            <v>15</v>
          </cell>
          <cell r="AOY8">
            <v>48</v>
          </cell>
          <cell r="AOZ8">
            <v>33</v>
          </cell>
          <cell r="APA8">
            <v>15</v>
          </cell>
          <cell r="APB8">
            <v>29</v>
          </cell>
          <cell r="APC8">
            <v>19</v>
          </cell>
          <cell r="APD8">
            <v>6</v>
          </cell>
          <cell r="APE8">
            <v>0</v>
          </cell>
          <cell r="APF8">
            <v>0</v>
          </cell>
          <cell r="APG8">
            <v>0</v>
          </cell>
          <cell r="APH8">
            <v>0</v>
          </cell>
          <cell r="API8">
            <v>42</v>
          </cell>
          <cell r="APJ8">
            <v>0</v>
          </cell>
          <cell r="APK8">
            <v>0</v>
          </cell>
          <cell r="APL8">
            <v>0</v>
          </cell>
          <cell r="APM8">
            <v>13</v>
          </cell>
          <cell r="APN8">
            <v>21</v>
          </cell>
          <cell r="APO8">
            <v>2</v>
          </cell>
          <cell r="APP8">
            <v>0</v>
          </cell>
          <cell r="APQ8">
            <v>0</v>
          </cell>
          <cell r="APR8">
            <v>2</v>
          </cell>
          <cell r="APS8">
            <v>10</v>
          </cell>
          <cell r="APT8">
            <v>39</v>
          </cell>
          <cell r="APU8">
            <v>18</v>
          </cell>
          <cell r="APV8">
            <v>21</v>
          </cell>
          <cell r="APW8">
            <v>22</v>
          </cell>
          <cell r="APX8">
            <v>17</v>
          </cell>
          <cell r="APY8">
            <v>11</v>
          </cell>
          <cell r="APZ8">
            <v>1</v>
          </cell>
          <cell r="AQA8">
            <v>0</v>
          </cell>
          <cell r="AQB8">
            <v>0</v>
          </cell>
          <cell r="AQC8">
            <v>0</v>
          </cell>
          <cell r="AQD8">
            <v>26</v>
          </cell>
          <cell r="AQE8">
            <v>1</v>
          </cell>
          <cell r="AQF8">
            <v>0</v>
          </cell>
          <cell r="AQG8">
            <v>0</v>
          </cell>
          <cell r="AQH8">
            <v>15</v>
          </cell>
          <cell r="AQI8">
            <v>12</v>
          </cell>
          <cell r="AQJ8">
            <v>0</v>
          </cell>
          <cell r="AQK8">
            <v>0</v>
          </cell>
          <cell r="AQL8">
            <v>0</v>
          </cell>
          <cell r="AQM8">
            <v>2</v>
          </cell>
          <cell r="AQN8">
            <v>10</v>
          </cell>
          <cell r="AQO8">
            <v>11</v>
          </cell>
          <cell r="AQP8">
            <v>11</v>
          </cell>
          <cell r="AQQ8">
            <v>0</v>
          </cell>
          <cell r="AQR8">
            <v>0</v>
          </cell>
          <cell r="AQS8">
            <v>11</v>
          </cell>
          <cell r="AQT8">
            <v>0</v>
          </cell>
          <cell r="AQU8">
            <v>0</v>
          </cell>
          <cell r="AQV8">
            <v>0</v>
          </cell>
          <cell r="AQW8">
            <v>0</v>
          </cell>
          <cell r="AQX8">
            <v>0</v>
          </cell>
          <cell r="AQY8">
            <v>11</v>
          </cell>
          <cell r="AQZ8">
            <v>0</v>
          </cell>
          <cell r="ARA8">
            <v>0</v>
          </cell>
          <cell r="ARB8">
            <v>0</v>
          </cell>
          <cell r="ARC8">
            <v>0</v>
          </cell>
          <cell r="ARD8">
            <v>0</v>
          </cell>
          <cell r="ARE8">
            <v>0</v>
          </cell>
          <cell r="ARF8">
            <v>2</v>
          </cell>
          <cell r="ARG8">
            <v>7</v>
          </cell>
          <cell r="ARH8">
            <v>1</v>
          </cell>
          <cell r="ARI8">
            <v>1</v>
          </cell>
          <cell r="ARJ8">
            <v>13</v>
          </cell>
          <cell r="ARK8">
            <v>13</v>
          </cell>
          <cell r="ARL8">
            <v>0</v>
          </cell>
          <cell r="ARM8">
            <v>1</v>
          </cell>
          <cell r="ARN8">
            <v>12</v>
          </cell>
          <cell r="ARO8">
            <v>0</v>
          </cell>
          <cell r="ARP8">
            <v>0</v>
          </cell>
          <cell r="ARQ8">
            <v>0</v>
          </cell>
          <cell r="ARR8">
            <v>0</v>
          </cell>
          <cell r="ARS8">
            <v>0</v>
          </cell>
          <cell r="ART8">
            <v>10</v>
          </cell>
          <cell r="ARU8">
            <v>0</v>
          </cell>
          <cell r="ARV8">
            <v>2</v>
          </cell>
          <cell r="ARW8">
            <v>1</v>
          </cell>
          <cell r="ARX8">
            <v>0</v>
          </cell>
          <cell r="ARY8">
            <v>0</v>
          </cell>
          <cell r="ARZ8">
            <v>0</v>
          </cell>
          <cell r="ASA8">
            <v>3</v>
          </cell>
          <cell r="ASB8">
            <v>5</v>
          </cell>
          <cell r="ASC8">
            <v>5</v>
          </cell>
          <cell r="ASD8">
            <v>0</v>
          </cell>
          <cell r="ASE8">
            <v>52</v>
          </cell>
          <cell r="ASF8">
            <v>22</v>
          </cell>
          <cell r="ASG8">
            <v>30</v>
          </cell>
          <cell r="ASH8">
            <v>58</v>
          </cell>
          <cell r="ASI8">
            <v>20</v>
          </cell>
          <cell r="ASJ8">
            <v>38</v>
          </cell>
          <cell r="ASK8">
            <v>59</v>
          </cell>
          <cell r="ASL8">
            <v>29</v>
          </cell>
          <cell r="ASM8">
            <v>30</v>
          </cell>
          <cell r="ASN8">
            <v>61</v>
          </cell>
          <cell r="ASO8">
            <v>39</v>
          </cell>
          <cell r="ASP8">
            <v>22</v>
          </cell>
          <cell r="ASQ8">
            <v>58</v>
          </cell>
          <cell r="ASR8">
            <v>36</v>
          </cell>
          <cell r="ASS8">
            <v>22</v>
          </cell>
          <cell r="ASW8">
            <v>113</v>
          </cell>
          <cell r="ASX8">
            <v>61</v>
          </cell>
          <cell r="ASY8">
            <v>52</v>
          </cell>
          <cell r="ASZ8">
            <v>116</v>
          </cell>
          <cell r="ATA8">
            <v>56</v>
          </cell>
          <cell r="ATB8">
            <v>60</v>
          </cell>
          <cell r="ATC8">
            <v>59</v>
          </cell>
          <cell r="ATD8">
            <v>29</v>
          </cell>
          <cell r="ATE8">
            <v>30</v>
          </cell>
        </row>
        <row r="9">
          <cell r="A9" t="str">
            <v>Chimborazo</v>
          </cell>
          <cell r="B9">
            <v>333934.52</v>
          </cell>
          <cell r="C9">
            <v>126651.5</v>
          </cell>
          <cell r="D9">
            <v>207283.02</v>
          </cell>
          <cell r="E9">
            <v>160961.09</v>
          </cell>
          <cell r="F9">
            <v>172973.42</v>
          </cell>
          <cell r="G9">
            <v>183129.68</v>
          </cell>
          <cell r="H9">
            <v>1273.4848</v>
          </cell>
          <cell r="I9">
            <v>148337.20000000001</v>
          </cell>
          <cell r="J9">
            <v>1194.1487</v>
          </cell>
          <cell r="K9">
            <v>0</v>
          </cell>
          <cell r="L9">
            <v>21433.99</v>
          </cell>
          <cell r="M9">
            <v>78596.562999999995</v>
          </cell>
          <cell r="N9">
            <v>123254.14</v>
          </cell>
          <cell r="O9">
            <v>79423.116999999998</v>
          </cell>
          <cell r="P9">
            <v>31226.708999999999</v>
          </cell>
          <cell r="Q9">
            <v>410277.48</v>
          </cell>
          <cell r="R9">
            <v>70573.646999999997</v>
          </cell>
          <cell r="S9">
            <v>339703.84</v>
          </cell>
          <cell r="T9">
            <v>205915.15</v>
          </cell>
          <cell r="U9">
            <v>204362.33</v>
          </cell>
          <cell r="V9">
            <v>245845.75</v>
          </cell>
          <cell r="W9">
            <v>3169.3416999999999</v>
          </cell>
          <cell r="X9">
            <v>158795.04</v>
          </cell>
          <cell r="Y9">
            <v>2119.5585999999998</v>
          </cell>
          <cell r="Z9">
            <v>347.79611999999997</v>
          </cell>
          <cell r="AA9">
            <v>41474.817999999999</v>
          </cell>
          <cell r="AB9">
            <v>89195.005999999994</v>
          </cell>
          <cell r="AC9">
            <v>155694.10999999999</v>
          </cell>
          <cell r="AD9">
            <v>88711.467999999993</v>
          </cell>
          <cell r="AE9">
            <v>35202.076000000001</v>
          </cell>
          <cell r="AF9">
            <v>25.908512000000002</v>
          </cell>
          <cell r="AG9">
            <v>45.783402000000002</v>
          </cell>
          <cell r="AH9">
            <v>13.764803000000001</v>
          </cell>
          <cell r="AI9">
            <v>34.237285</v>
          </cell>
          <cell r="AJ9">
            <v>18.15814</v>
          </cell>
          <cell r="AK9">
            <v>11.164859</v>
          </cell>
          <cell r="AL9">
            <v>10.816307999999999</v>
          </cell>
          <cell r="AM9">
            <v>44.448425</v>
          </cell>
          <cell r="AN9">
            <v>0</v>
          </cell>
          <cell r="AO9">
            <v>0</v>
          </cell>
          <cell r="AP9">
            <v>0</v>
          </cell>
          <cell r="AQ9">
            <v>25.035489999999999</v>
          </cell>
          <cell r="AR9">
            <v>36.744900000000001</v>
          </cell>
          <cell r="AS9">
            <v>26.002984000000001</v>
          </cell>
          <cell r="AT9">
            <v>2.8771507000000001</v>
          </cell>
          <cell r="AU9">
            <v>17.405473000000001</v>
          </cell>
          <cell r="AV9">
            <v>39.279698000000003</v>
          </cell>
          <cell r="AW9">
            <v>12.861091</v>
          </cell>
          <cell r="AX9">
            <v>26.159433</v>
          </cell>
          <cell r="AY9">
            <v>8.5849962000000009</v>
          </cell>
          <cell r="AZ9">
            <v>9.1241295000000004</v>
          </cell>
          <cell r="BA9">
            <v>18.291211000000001</v>
          </cell>
          <cell r="BB9">
            <v>30.198043999999999</v>
          </cell>
          <cell r="BC9">
            <v>21.077210999999998</v>
          </cell>
          <cell r="BD9">
            <v>0</v>
          </cell>
          <cell r="BE9">
            <v>0</v>
          </cell>
          <cell r="BF9">
            <v>14.892664</v>
          </cell>
          <cell r="BG9">
            <v>23.166535</v>
          </cell>
          <cell r="BH9">
            <v>21.308174999999999</v>
          </cell>
          <cell r="BI9">
            <v>8.9639474000000003</v>
          </cell>
          <cell r="BJ9">
            <v>17.886023999999999</v>
          </cell>
          <cell r="BK9">
            <v>20.202912999999999</v>
          </cell>
          <cell r="BL9">
            <v>16.470386999999999</v>
          </cell>
          <cell r="BM9">
            <v>19.105829</v>
          </cell>
          <cell r="BN9">
            <v>16.750928999999999</v>
          </cell>
          <cell r="BO9">
            <v>16.227169</v>
          </cell>
          <cell r="BP9">
            <v>17.347152000000001</v>
          </cell>
          <cell r="BQ9">
            <v>19.346477</v>
          </cell>
          <cell r="BR9">
            <v>91.438191000000003</v>
          </cell>
          <cell r="BS9">
            <v>0</v>
          </cell>
          <cell r="BT9">
            <v>0.79180521999999998</v>
          </cell>
          <cell r="BU9">
            <v>23.081682000000001</v>
          </cell>
          <cell r="BV9">
            <v>20.469871999999999</v>
          </cell>
          <cell r="BW9">
            <v>18.963363000000001</v>
          </cell>
          <cell r="BX9">
            <v>3.6034061999999998</v>
          </cell>
          <cell r="BY9">
            <v>15.256739</v>
          </cell>
          <cell r="BZ9">
            <v>15.470772</v>
          </cell>
          <cell r="CA9">
            <v>15.212274000000001</v>
          </cell>
          <cell r="CB9">
            <v>17.593101999999998</v>
          </cell>
          <cell r="CC9">
            <v>12.902623999999999</v>
          </cell>
          <cell r="CD9">
            <v>14.649637</v>
          </cell>
          <cell r="CE9">
            <v>9.1456055000000003</v>
          </cell>
          <cell r="CF9">
            <v>16.405304000000001</v>
          </cell>
          <cell r="CG9">
            <v>11.266147</v>
          </cell>
          <cell r="CH9">
            <v>0</v>
          </cell>
          <cell r="CI9">
            <v>2.931305</v>
          </cell>
          <cell r="CJ9">
            <v>16.604416000000001</v>
          </cell>
          <cell r="CK9">
            <v>18.044802000000001</v>
          </cell>
          <cell r="CL9">
            <v>17.364867</v>
          </cell>
          <cell r="CM9">
            <v>8.7198808000000003</v>
          </cell>
          <cell r="CN9">
            <v>25.187930000000001</v>
          </cell>
          <cell r="CO9">
            <v>7.0095736000000004</v>
          </cell>
          <cell r="CP9">
            <v>36.295045000000002</v>
          </cell>
          <cell r="CQ9">
            <v>11.919021000000001</v>
          </cell>
          <cell r="CR9">
            <v>37.535364999999999</v>
          </cell>
          <cell r="CS9">
            <v>37.742269999999998</v>
          </cell>
          <cell r="CT9">
            <v>0</v>
          </cell>
          <cell r="CU9">
            <v>10.039056</v>
          </cell>
          <cell r="CV9">
            <v>8.5618093000000002</v>
          </cell>
          <cell r="CW9">
            <v>0</v>
          </cell>
          <cell r="CX9">
            <v>94.454196999999994</v>
          </cell>
          <cell r="CY9">
            <v>24.010428000000001</v>
          </cell>
          <cell r="CZ9">
            <v>17.340772999999999</v>
          </cell>
          <cell r="DA9">
            <v>20.670546999999999</v>
          </cell>
          <cell r="DB9">
            <v>23.070333000000002</v>
          </cell>
          <cell r="DC9">
            <v>33.218375999999999</v>
          </cell>
          <cell r="DD9">
            <v>11.13747</v>
          </cell>
          <cell r="DE9">
            <v>37.805695999999998</v>
          </cell>
          <cell r="DF9">
            <v>17.197334999999999</v>
          </cell>
          <cell r="DG9">
            <v>49.361151</v>
          </cell>
          <cell r="DH9">
            <v>42.200946999999999</v>
          </cell>
          <cell r="DI9">
            <v>0</v>
          </cell>
          <cell r="DJ9">
            <v>19.865417999999998</v>
          </cell>
          <cell r="DK9">
            <v>46.848691000000002</v>
          </cell>
          <cell r="DL9">
            <v>0</v>
          </cell>
          <cell r="DM9">
            <v>96.537678</v>
          </cell>
          <cell r="DN9">
            <v>39.637124</v>
          </cell>
          <cell r="DO9">
            <v>20.285658000000002</v>
          </cell>
          <cell r="DP9">
            <v>24.460343000000002</v>
          </cell>
          <cell r="DQ9">
            <v>21.622736</v>
          </cell>
          <cell r="DR9">
            <v>1.5950484</v>
          </cell>
          <cell r="DS9">
            <v>3.8886902999999999</v>
          </cell>
          <cell r="DT9">
            <v>0.1936157</v>
          </cell>
          <cell r="DU9">
            <v>1.7752047</v>
          </cell>
          <cell r="DV9">
            <v>1.4274032000000001</v>
          </cell>
          <cell r="DW9">
            <v>0.40505259999999998</v>
          </cell>
          <cell r="DX9">
            <v>0</v>
          </cell>
          <cell r="DY9">
            <v>3.0906916999999998</v>
          </cell>
          <cell r="DZ9">
            <v>0</v>
          </cell>
          <cell r="EA9">
            <v>0</v>
          </cell>
          <cell r="EB9">
            <v>0</v>
          </cell>
          <cell r="EC9">
            <v>4.3037149000000001</v>
          </cell>
          <cell r="ED9">
            <v>1.0779004000000001</v>
          </cell>
          <cell r="EE9">
            <v>9.0121030000000005E-2</v>
          </cell>
          <cell r="EF9">
            <v>1.741174</v>
          </cell>
          <cell r="EG9">
            <v>2.0878309000000002</v>
          </cell>
          <cell r="EH9">
            <v>6.3997472999999996</v>
          </cell>
          <cell r="EI9">
            <v>1.1920280000000001</v>
          </cell>
          <cell r="EJ9">
            <v>1.9119824000000001</v>
          </cell>
          <cell r="EK9">
            <v>2.2650155000000001</v>
          </cell>
          <cell r="EL9">
            <v>1.0635878999999999</v>
          </cell>
          <cell r="EM9">
            <v>23.796514999999999</v>
          </cell>
          <cell r="EN9">
            <v>3.2727227999999999</v>
          </cell>
          <cell r="EO9">
            <v>0</v>
          </cell>
          <cell r="EP9">
            <v>0</v>
          </cell>
          <cell r="EQ9">
            <v>0</v>
          </cell>
          <cell r="ER9">
            <v>4.0145523000000001</v>
          </cell>
          <cell r="ES9">
            <v>2.4051103</v>
          </cell>
          <cell r="ET9">
            <v>1.3983587</v>
          </cell>
          <cell r="EU9">
            <v>0</v>
          </cell>
          <cell r="EV9">
            <v>35.765628999999997</v>
          </cell>
          <cell r="EW9">
            <v>41.386161000000001</v>
          </cell>
          <cell r="EX9">
            <v>31.576535</v>
          </cell>
          <cell r="EY9">
            <v>35.361708999999998</v>
          </cell>
          <cell r="EZ9">
            <v>36.128767000000003</v>
          </cell>
          <cell r="FA9">
            <v>29.077615000000002</v>
          </cell>
          <cell r="FB9">
            <v>79.110276999999996</v>
          </cell>
          <cell r="FC9">
            <v>44.078662999999999</v>
          </cell>
          <cell r="FD9">
            <v>34.195025000000001</v>
          </cell>
          <cell r="FE9">
            <v>0</v>
          </cell>
          <cell r="FF9">
            <v>49.148465000000002</v>
          </cell>
          <cell r="FG9">
            <v>20.911062999999999</v>
          </cell>
          <cell r="FH9">
            <v>37.112586999999998</v>
          </cell>
          <cell r="FI9">
            <v>39.735990999999999</v>
          </cell>
          <cell r="FJ9">
            <v>51.400852999999998</v>
          </cell>
          <cell r="FK9">
            <v>27.493592</v>
          </cell>
          <cell r="FL9">
            <v>42.484743999999999</v>
          </cell>
          <cell r="FM9">
            <v>23.980841999999999</v>
          </cell>
          <cell r="FN9">
            <v>29.663254999999999</v>
          </cell>
          <cell r="FO9">
            <v>25.286221000000001</v>
          </cell>
          <cell r="FP9">
            <v>25.426978999999999</v>
          </cell>
          <cell r="FQ9">
            <v>27.372565000000002</v>
          </cell>
          <cell r="FR9">
            <v>31.672388999999999</v>
          </cell>
          <cell r="FS9">
            <v>0</v>
          </cell>
          <cell r="FT9">
            <v>0</v>
          </cell>
          <cell r="FU9">
            <v>33.722923000000002</v>
          </cell>
          <cell r="FV9">
            <v>15.148755</v>
          </cell>
          <cell r="FW9">
            <v>24.456522</v>
          </cell>
          <cell r="FX9">
            <v>42.965876000000002</v>
          </cell>
          <cell r="FY9">
            <v>38.802765000000001</v>
          </cell>
          <cell r="FZ9">
            <v>44.572127000000002</v>
          </cell>
          <cell r="GA9">
            <v>24.288733000000001</v>
          </cell>
          <cell r="GB9">
            <v>59.571254000000003</v>
          </cell>
          <cell r="GC9">
            <v>44.333061000000001</v>
          </cell>
          <cell r="GD9">
            <v>44.787582999999998</v>
          </cell>
          <cell r="GE9">
            <v>63.676470999999999</v>
          </cell>
          <cell r="GF9">
            <v>21.742888000000001</v>
          </cell>
          <cell r="GG9">
            <v>22.396951999999999</v>
          </cell>
          <cell r="GH9">
            <v>40.561540999999998</v>
          </cell>
          <cell r="GI9">
            <v>0</v>
          </cell>
          <cell r="GJ9">
            <v>57.703902999999997</v>
          </cell>
          <cell r="GK9">
            <v>32.974305000000001</v>
          </cell>
          <cell r="GL9">
            <v>42.261063999999998</v>
          </cell>
          <cell r="GM9">
            <v>37.812942</v>
          </cell>
          <cell r="GN9">
            <v>36.410781999999998</v>
          </cell>
          <cell r="GO9">
            <v>51.548288999999997</v>
          </cell>
          <cell r="GP9">
            <v>13.197118</v>
          </cell>
          <cell r="GQ9">
            <v>60.364637000000002</v>
          </cell>
          <cell r="GR9">
            <v>51.251859000000003</v>
          </cell>
          <cell r="GS9">
            <v>51.848663000000002</v>
          </cell>
          <cell r="GT9">
            <v>71.135110999999995</v>
          </cell>
          <cell r="GU9">
            <v>42.733418999999998</v>
          </cell>
          <cell r="GV9">
            <v>23.676614000000001</v>
          </cell>
          <cell r="GW9">
            <v>48.724780000000003</v>
          </cell>
          <cell r="GX9">
            <v>0</v>
          </cell>
          <cell r="GY9">
            <v>50.242887000000003</v>
          </cell>
          <cell r="GZ9">
            <v>37.735906999999997</v>
          </cell>
          <cell r="HA9">
            <v>55.274917000000002</v>
          </cell>
          <cell r="HB9">
            <v>39.496158000000001</v>
          </cell>
          <cell r="HC9">
            <v>44.554768000000003</v>
          </cell>
          <cell r="HD9">
            <v>42.329946</v>
          </cell>
          <cell r="HE9">
            <v>4.2357924000000002</v>
          </cell>
          <cell r="HF9">
            <v>63.620584999999998</v>
          </cell>
          <cell r="HG9">
            <v>42.953530000000001</v>
          </cell>
          <cell r="HH9">
            <v>41.688740000000003</v>
          </cell>
          <cell r="HI9">
            <v>63.808504999999997</v>
          </cell>
          <cell r="HJ9">
            <v>0</v>
          </cell>
          <cell r="HK9">
            <v>6.8505776999999997</v>
          </cell>
          <cell r="HL9">
            <v>55.645488</v>
          </cell>
          <cell r="HN9">
            <v>59.933511000000003</v>
          </cell>
          <cell r="HS9">
            <v>58.548806999999996</v>
          </cell>
          <cell r="HT9">
            <v>13.350846000000001</v>
          </cell>
          <cell r="HU9">
            <v>65.298214000000002</v>
          </cell>
          <cell r="HV9">
            <v>58.293691000000003</v>
          </cell>
          <cell r="HW9">
            <v>58.862329000000003</v>
          </cell>
          <cell r="HX9">
            <v>79.303359999999998</v>
          </cell>
          <cell r="HY9">
            <v>0</v>
          </cell>
          <cell r="HZ9">
            <v>24.708314999999999</v>
          </cell>
          <cell r="IA9">
            <v>0</v>
          </cell>
          <cell r="IC9">
            <v>73.468143999999995</v>
          </cell>
          <cell r="IH9">
            <v>38.073512999999998</v>
          </cell>
          <cell r="II9">
            <v>5.0506494000000002</v>
          </cell>
          <cell r="IJ9">
            <v>56.244159000000003</v>
          </cell>
          <cell r="IK9">
            <v>38.699807999999997</v>
          </cell>
          <cell r="IL9">
            <v>37.430540999999998</v>
          </cell>
          <cell r="IM9">
            <v>56.917530999999997</v>
          </cell>
          <cell r="IN9">
            <v>0</v>
          </cell>
          <cell r="IO9">
            <v>5.3427129999999998</v>
          </cell>
          <cell r="IP9">
            <v>53.501406000000003</v>
          </cell>
          <cell r="IX9">
            <v>54.121867999999999</v>
          </cell>
          <cell r="IY9">
            <v>11.794568</v>
          </cell>
          <cell r="IZ9">
            <v>60.058535999999997</v>
          </cell>
          <cell r="JA9">
            <v>53.950978999999997</v>
          </cell>
          <cell r="JB9">
            <v>54.332433000000002</v>
          </cell>
          <cell r="JC9">
            <v>74.524377000000001</v>
          </cell>
          <cell r="JD9">
            <v>0</v>
          </cell>
          <cell r="JE9">
            <v>21.328925999999999</v>
          </cell>
          <cell r="JF9">
            <v>0</v>
          </cell>
          <cell r="JG9" t="str">
            <v>,</v>
          </cell>
          <cell r="JN9">
            <v>59.933511000000003</v>
          </cell>
          <cell r="JO9">
            <v>1.0316989999999999</v>
          </cell>
          <cell r="JP9">
            <v>95.022628999999995</v>
          </cell>
          <cell r="JQ9">
            <v>60.475346999999999</v>
          </cell>
          <cell r="JR9">
            <v>59.372689999999999</v>
          </cell>
          <cell r="JS9">
            <v>94.496324000000001</v>
          </cell>
          <cell r="JT9">
            <v>0</v>
          </cell>
          <cell r="JU9">
            <v>12.295173999999999</v>
          </cell>
          <cell r="JV9">
            <v>100</v>
          </cell>
          <cell r="JY9">
            <v>59.933511000000003</v>
          </cell>
          <cell r="KD9">
            <v>73.468143999999995</v>
          </cell>
          <cell r="KE9">
            <v>17.560247</v>
          </cell>
          <cell r="KF9">
            <v>83.587579000000005</v>
          </cell>
          <cell r="KG9">
            <v>73.004942999999997</v>
          </cell>
          <cell r="KH9">
            <v>74.032366999999994</v>
          </cell>
          <cell r="KI9">
            <v>95.094882999999996</v>
          </cell>
          <cell r="KK9">
            <v>36.147598000000002</v>
          </cell>
          <cell r="KO9">
            <v>73.468143999999995</v>
          </cell>
          <cell r="KT9">
            <v>13</v>
          </cell>
          <cell r="KU9">
            <v>7</v>
          </cell>
          <cell r="KV9">
            <v>6</v>
          </cell>
          <cell r="KW9">
            <v>0</v>
          </cell>
          <cell r="KX9">
            <v>13</v>
          </cell>
          <cell r="KY9">
            <v>1</v>
          </cell>
          <cell r="KZ9">
            <v>0</v>
          </cell>
          <cell r="LA9">
            <v>0</v>
          </cell>
          <cell r="LB9">
            <v>0</v>
          </cell>
          <cell r="LC9">
            <v>12</v>
          </cell>
          <cell r="LD9">
            <v>0</v>
          </cell>
          <cell r="LE9">
            <v>0</v>
          </cell>
          <cell r="LF9">
            <v>0</v>
          </cell>
          <cell r="LG9">
            <v>0</v>
          </cell>
          <cell r="LH9">
            <v>2</v>
          </cell>
          <cell r="LI9">
            <v>5</v>
          </cell>
          <cell r="LJ9">
            <v>6</v>
          </cell>
          <cell r="LK9">
            <v>0</v>
          </cell>
          <cell r="LL9">
            <v>0</v>
          </cell>
          <cell r="LM9">
            <v>0</v>
          </cell>
          <cell r="LN9">
            <v>22</v>
          </cell>
          <cell r="LO9">
            <v>18</v>
          </cell>
          <cell r="LP9">
            <v>4</v>
          </cell>
          <cell r="LQ9">
            <v>2</v>
          </cell>
          <cell r="LR9">
            <v>20</v>
          </cell>
          <cell r="LS9">
            <v>4</v>
          </cell>
          <cell r="LT9">
            <v>0</v>
          </cell>
          <cell r="LU9">
            <v>0</v>
          </cell>
          <cell r="LV9">
            <v>0</v>
          </cell>
          <cell r="LW9">
            <v>18</v>
          </cell>
          <cell r="LX9">
            <v>0</v>
          </cell>
          <cell r="LY9">
            <v>0</v>
          </cell>
          <cell r="LZ9">
            <v>0</v>
          </cell>
          <cell r="MA9">
            <v>0</v>
          </cell>
          <cell r="MB9">
            <v>7</v>
          </cell>
          <cell r="MC9">
            <v>8</v>
          </cell>
          <cell r="MD9">
            <v>5</v>
          </cell>
          <cell r="ME9">
            <v>0</v>
          </cell>
          <cell r="MF9">
            <v>1</v>
          </cell>
          <cell r="MG9">
            <v>1</v>
          </cell>
          <cell r="MH9">
            <v>2</v>
          </cell>
          <cell r="MI9">
            <v>1</v>
          </cell>
          <cell r="MJ9">
            <v>1</v>
          </cell>
          <cell r="MK9">
            <v>0</v>
          </cell>
          <cell r="ML9">
            <v>2</v>
          </cell>
          <cell r="MM9">
            <v>1</v>
          </cell>
          <cell r="MN9">
            <v>0</v>
          </cell>
          <cell r="MO9">
            <v>0</v>
          </cell>
          <cell r="MP9">
            <v>1</v>
          </cell>
          <cell r="MQ9">
            <v>0</v>
          </cell>
          <cell r="MR9">
            <v>0</v>
          </cell>
          <cell r="MS9">
            <v>0</v>
          </cell>
          <cell r="MT9">
            <v>9</v>
          </cell>
          <cell r="MU9">
            <v>8</v>
          </cell>
          <cell r="MV9">
            <v>1</v>
          </cell>
          <cell r="MW9">
            <v>2</v>
          </cell>
          <cell r="MX9">
            <v>7</v>
          </cell>
          <cell r="MY9">
            <v>0</v>
          </cell>
          <cell r="MZ9">
            <v>0</v>
          </cell>
          <cell r="NA9">
            <v>0</v>
          </cell>
          <cell r="NB9">
            <v>9</v>
          </cell>
          <cell r="NC9">
            <v>0</v>
          </cell>
          <cell r="ND9">
            <v>0</v>
          </cell>
          <cell r="NE9">
            <v>0</v>
          </cell>
          <cell r="NF9">
            <v>7</v>
          </cell>
          <cell r="NG9">
            <v>6</v>
          </cell>
          <cell r="NH9">
            <v>1</v>
          </cell>
          <cell r="NI9">
            <v>4</v>
          </cell>
          <cell r="NJ9">
            <v>3</v>
          </cell>
          <cell r="NK9">
            <v>2</v>
          </cell>
          <cell r="NL9">
            <v>0</v>
          </cell>
          <cell r="NM9">
            <v>0</v>
          </cell>
          <cell r="NN9">
            <v>0</v>
          </cell>
          <cell r="NO9">
            <v>5</v>
          </cell>
          <cell r="NP9">
            <v>0</v>
          </cell>
          <cell r="NQ9">
            <v>0</v>
          </cell>
          <cell r="NR9">
            <v>0</v>
          </cell>
          <cell r="NS9">
            <v>0</v>
          </cell>
          <cell r="NT9">
            <v>0</v>
          </cell>
          <cell r="NU9">
            <v>0</v>
          </cell>
          <cell r="NV9">
            <v>2</v>
          </cell>
          <cell r="NW9">
            <v>1</v>
          </cell>
          <cell r="NX9">
            <v>3</v>
          </cell>
          <cell r="NY9">
            <v>1</v>
          </cell>
          <cell r="NZ9">
            <v>11</v>
          </cell>
          <cell r="OA9">
            <v>9</v>
          </cell>
          <cell r="OB9">
            <v>2</v>
          </cell>
          <cell r="OC9">
            <v>6</v>
          </cell>
          <cell r="OD9">
            <v>5</v>
          </cell>
          <cell r="OE9">
            <v>2</v>
          </cell>
          <cell r="OF9">
            <v>0</v>
          </cell>
          <cell r="OG9">
            <v>0</v>
          </cell>
          <cell r="OH9">
            <v>0</v>
          </cell>
          <cell r="OI9">
            <v>9</v>
          </cell>
          <cell r="OJ9">
            <v>0</v>
          </cell>
          <cell r="OK9">
            <v>0</v>
          </cell>
          <cell r="OL9">
            <v>0</v>
          </cell>
          <cell r="OM9">
            <v>0</v>
          </cell>
          <cell r="ON9">
            <v>0</v>
          </cell>
          <cell r="OO9">
            <v>0</v>
          </cell>
          <cell r="OP9">
            <v>6</v>
          </cell>
          <cell r="OQ9">
            <v>1</v>
          </cell>
          <cell r="OR9">
            <v>3</v>
          </cell>
          <cell r="OS9">
            <v>1</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0</v>
          </cell>
          <cell r="PM9">
            <v>0</v>
          </cell>
          <cell r="PN9">
            <v>0</v>
          </cell>
          <cell r="PO9">
            <v>0</v>
          </cell>
          <cell r="PP9">
            <v>0</v>
          </cell>
          <cell r="PQ9">
            <v>0</v>
          </cell>
          <cell r="PR9">
            <v>88.955643488412818</v>
          </cell>
          <cell r="PS9">
            <v>110.77663046720522</v>
          </cell>
          <cell r="PT9">
            <v>81.139299100200589</v>
          </cell>
          <cell r="PU9">
            <v>92.038536474275105</v>
          </cell>
          <cell r="PV9">
            <v>85.264549266572516</v>
          </cell>
          <cell r="PW9">
            <v>87.77787329637205</v>
          </cell>
          <cell r="PX9">
            <v>0</v>
          </cell>
          <cell r="PY9">
            <v>0</v>
          </cell>
          <cell r="PZ9">
            <v>0</v>
          </cell>
          <cell r="QA9">
            <v>89.856960153974569</v>
          </cell>
          <cell r="QB9">
            <v>100</v>
          </cell>
          <cell r="QC9">
            <v>0</v>
          </cell>
          <cell r="QD9">
            <v>66.261046283209936</v>
          </cell>
          <cell r="QE9">
            <v>0</v>
          </cell>
          <cell r="QF9">
            <v>67.977464691036033</v>
          </cell>
          <cell r="QG9">
            <v>0</v>
          </cell>
          <cell r="QH9">
            <v>0</v>
          </cell>
          <cell r="QI9">
            <v>0</v>
          </cell>
          <cell r="QJ9">
            <v>0</v>
          </cell>
          <cell r="QK9">
            <v>92.658005628664299</v>
          </cell>
          <cell r="QL9">
            <v>104.67064249678143</v>
          </cell>
          <cell r="QM9">
            <v>87.703163347006537</v>
          </cell>
          <cell r="QN9">
            <v>85.339093528497344</v>
          </cell>
          <cell r="QO9">
            <v>101.36207896357379</v>
          </cell>
          <cell r="QP9">
            <v>87.244947309582003</v>
          </cell>
          <cell r="QQ9">
            <v>10.928616099844691</v>
          </cell>
          <cell r="QR9">
            <v>0</v>
          </cell>
          <cell r="QS9">
            <v>0</v>
          </cell>
          <cell r="QT9">
            <v>99.047346293843049</v>
          </cell>
          <cell r="QU9">
            <v>435.00369081210596</v>
          </cell>
          <cell r="QV9">
            <v>0</v>
          </cell>
          <cell r="QW9">
            <v>73.056306159620462</v>
          </cell>
          <cell r="QX9">
            <v>0</v>
          </cell>
          <cell r="QY9">
            <v>77.79220783158263</v>
          </cell>
          <cell r="QZ9">
            <v>0</v>
          </cell>
          <cell r="RA9">
            <v>0</v>
          </cell>
          <cell r="RB9">
            <v>0</v>
          </cell>
          <cell r="RC9">
            <v>0</v>
          </cell>
          <cell r="RD9">
            <v>66.261046283209936</v>
          </cell>
          <cell r="RE9">
            <v>89.775274805652444</v>
          </cell>
          <cell r="RF9">
            <v>57.838177586520864</v>
          </cell>
          <cell r="RG9">
            <v>63.420988407760362</v>
          </cell>
          <cell r="RH9">
            <v>69.661398245421239</v>
          </cell>
          <cell r="RI9">
            <v>56.194093144121595</v>
          </cell>
          <cell r="RJ9">
            <v>0</v>
          </cell>
          <cell r="RK9">
            <v>0</v>
          </cell>
          <cell r="RL9">
            <v>0</v>
          </cell>
          <cell r="RM9">
            <v>75.300751599232953</v>
          </cell>
          <cell r="RN9">
            <v>100</v>
          </cell>
          <cell r="RO9">
            <v>0</v>
          </cell>
          <cell r="RP9">
            <v>66.261046283209936</v>
          </cell>
          <cell r="RQ9">
            <v>0</v>
          </cell>
          <cell r="RR9">
            <v>66.261046283209936</v>
          </cell>
          <cell r="RS9">
            <v>0</v>
          </cell>
          <cell r="RT9">
            <v>0</v>
          </cell>
          <cell r="RU9">
            <v>0</v>
          </cell>
          <cell r="RV9">
            <v>0</v>
          </cell>
          <cell r="RW9">
            <v>73.056306159620462</v>
          </cell>
          <cell r="RX9">
            <v>85.885415100225828</v>
          </cell>
          <cell r="RY9">
            <v>67.764694325118285</v>
          </cell>
          <cell r="RZ9">
            <v>70.17556101900648</v>
          </cell>
          <cell r="SA9">
            <v>76.48225480060988</v>
          </cell>
          <cell r="SB9">
            <v>67.998374355608718</v>
          </cell>
          <cell r="SC9">
            <v>10.928616099844691</v>
          </cell>
          <cell r="SD9">
            <v>0</v>
          </cell>
          <cell r="SE9">
            <v>0</v>
          </cell>
          <cell r="SF9">
            <v>79.291032820543478</v>
          </cell>
          <cell r="SG9">
            <v>100</v>
          </cell>
          <cell r="SH9">
            <v>0</v>
          </cell>
          <cell r="SI9">
            <v>73.056306159620462</v>
          </cell>
          <cell r="SJ9">
            <v>0</v>
          </cell>
          <cell r="SK9">
            <v>73.056306159620462</v>
          </cell>
          <cell r="SL9">
            <v>0</v>
          </cell>
          <cell r="SM9">
            <v>0</v>
          </cell>
          <cell r="SN9">
            <v>0</v>
          </cell>
          <cell r="SO9">
            <v>0</v>
          </cell>
          <cell r="SP9">
            <v>88.955643488412818</v>
          </cell>
          <cell r="SQ9">
            <v>110.77663046720522</v>
          </cell>
          <cell r="SR9">
            <v>81.139299100200589</v>
          </cell>
          <cell r="SS9">
            <v>92.038536474275105</v>
          </cell>
          <cell r="ST9">
            <v>85.264549266572516</v>
          </cell>
          <cell r="SU9">
            <v>87.77787329637205</v>
          </cell>
          <cell r="SV9">
            <v>0</v>
          </cell>
          <cell r="SW9">
            <v>0</v>
          </cell>
          <cell r="SX9">
            <v>0</v>
          </cell>
          <cell r="SY9">
            <v>89.856960153974569</v>
          </cell>
          <cell r="SZ9">
            <v>100</v>
          </cell>
          <cell r="TA9">
            <v>0</v>
          </cell>
          <cell r="TB9">
            <v>66.261046283209936</v>
          </cell>
          <cell r="TC9">
            <v>0</v>
          </cell>
          <cell r="TD9">
            <v>67.977464691036033</v>
          </cell>
          <cell r="TE9">
            <v>0</v>
          </cell>
          <cell r="TF9">
            <v>0</v>
          </cell>
          <cell r="TG9">
            <v>0</v>
          </cell>
          <cell r="TH9">
            <v>0</v>
          </cell>
          <cell r="TI9">
            <v>92.361573836961938</v>
          </cell>
          <cell r="TJ9">
            <v>103.87421163290924</v>
          </cell>
          <cell r="TK9">
            <v>87.612965754404314</v>
          </cell>
          <cell r="TL9">
            <v>84.793403930284683</v>
          </cell>
          <cell r="TM9">
            <v>101.36207896357379</v>
          </cell>
          <cell r="TN9">
            <v>87.527382818849802</v>
          </cell>
          <cell r="TO9">
            <v>10.928616099844691</v>
          </cell>
          <cell r="TP9">
            <v>0</v>
          </cell>
          <cell r="TQ9">
            <v>0</v>
          </cell>
          <cell r="TR9">
            <v>98.214825716476582</v>
          </cell>
          <cell r="TS9">
            <v>435.00369081210596</v>
          </cell>
          <cell r="TT9">
            <v>0</v>
          </cell>
          <cell r="TU9">
            <v>72.956340107659273</v>
          </cell>
          <cell r="TV9">
            <v>0</v>
          </cell>
          <cell r="TW9">
            <v>77.692241779621426</v>
          </cell>
          <cell r="TX9">
            <v>0</v>
          </cell>
          <cell r="TY9">
            <v>0</v>
          </cell>
          <cell r="TZ9">
            <v>0</v>
          </cell>
          <cell r="UA9">
            <v>0</v>
          </cell>
          <cell r="UB9">
            <v>66.261046283209936</v>
          </cell>
          <cell r="UC9">
            <v>89.775274805652444</v>
          </cell>
          <cell r="UD9">
            <v>57.838177586520864</v>
          </cell>
          <cell r="UE9">
            <v>63.420988407760362</v>
          </cell>
          <cell r="UF9">
            <v>69.661398245421239</v>
          </cell>
          <cell r="UG9">
            <v>56.194093144121595</v>
          </cell>
          <cell r="UH9">
            <v>0</v>
          </cell>
          <cell r="UI9">
            <v>0</v>
          </cell>
          <cell r="UJ9">
            <v>0</v>
          </cell>
          <cell r="UK9">
            <v>75.300751599232953</v>
          </cell>
          <cell r="UL9">
            <v>100</v>
          </cell>
          <cell r="UM9">
            <v>0</v>
          </cell>
          <cell r="UN9">
            <v>66.261046283209936</v>
          </cell>
          <cell r="UO9">
            <v>0</v>
          </cell>
          <cell r="UP9">
            <v>66.261046283209936</v>
          </cell>
          <cell r="UQ9">
            <v>0</v>
          </cell>
          <cell r="UR9">
            <v>0</v>
          </cell>
          <cell r="US9">
            <v>0</v>
          </cell>
          <cell r="UT9">
            <v>0</v>
          </cell>
          <cell r="UU9">
            <v>72.956340107659273</v>
          </cell>
          <cell r="UV9">
            <v>85.088984236353653</v>
          </cell>
          <cell r="UW9">
            <v>67.951998531604872</v>
          </cell>
          <cell r="UX9">
            <v>69.991537455216857</v>
          </cell>
          <cell r="UY9">
            <v>76.48225480060988</v>
          </cell>
          <cell r="UZ9">
            <v>68.280809864876517</v>
          </cell>
          <cell r="VA9">
            <v>10.928616099844691</v>
          </cell>
          <cell r="VB9">
            <v>0</v>
          </cell>
          <cell r="VC9">
            <v>0</v>
          </cell>
          <cell r="VD9">
            <v>78.839740069530365</v>
          </cell>
          <cell r="VE9">
            <v>100</v>
          </cell>
          <cell r="VF9">
            <v>0</v>
          </cell>
          <cell r="VG9">
            <v>72.956340107659273</v>
          </cell>
          <cell r="VH9">
            <v>0</v>
          </cell>
          <cell r="VI9">
            <v>72.956340107659273</v>
          </cell>
          <cell r="VJ9">
            <v>0</v>
          </cell>
          <cell r="VK9">
            <v>0</v>
          </cell>
          <cell r="VL9">
            <v>0</v>
          </cell>
          <cell r="VM9">
            <v>0</v>
          </cell>
          <cell r="VN9">
            <v>67.610078827320478</v>
          </cell>
          <cell r="VO9">
            <v>91.533198260101074</v>
          </cell>
          <cell r="VP9">
            <v>59.040744153839512</v>
          </cell>
          <cell r="VQ9">
            <v>63.420988407760362</v>
          </cell>
          <cell r="VR9">
            <v>72.625604021776851</v>
          </cell>
          <cell r="VS9">
            <v>56.629653930891685</v>
          </cell>
          <cell r="VT9">
            <v>0</v>
          </cell>
          <cell r="VU9">
            <v>0</v>
          </cell>
          <cell r="VV9">
            <v>0</v>
          </cell>
          <cell r="VW9">
            <v>77.56715888466475</v>
          </cell>
          <cell r="VX9">
            <v>100</v>
          </cell>
          <cell r="VY9">
            <v>0</v>
          </cell>
          <cell r="VZ9">
            <v>75.718057203077052</v>
          </cell>
          <cell r="WA9">
            <v>89.846184275955764</v>
          </cell>
          <cell r="WB9">
            <v>69.890640446051037</v>
          </cell>
          <cell r="WC9">
            <v>74.24185163193259</v>
          </cell>
          <cell r="WD9">
            <v>77.473646199473094</v>
          </cell>
          <cell r="WE9">
            <v>68.280809864876517</v>
          </cell>
          <cell r="WF9">
            <v>100</v>
          </cell>
          <cell r="WG9">
            <v>0</v>
          </cell>
          <cell r="WH9">
            <v>0</v>
          </cell>
          <cell r="WI9">
            <v>81.780701373275406</v>
          </cell>
          <cell r="WJ9">
            <v>100</v>
          </cell>
          <cell r="WK9">
            <v>0</v>
          </cell>
          <cell r="WL9">
            <v>37.241571507296264</v>
          </cell>
          <cell r="WM9">
            <v>20.838951542495394</v>
          </cell>
          <cell r="WN9">
            <v>42.369463180430415</v>
          </cell>
          <cell r="WO9">
            <v>37.6690059065062</v>
          </cell>
          <cell r="WP9">
            <v>36.839157522654446</v>
          </cell>
          <cell r="WQ9">
            <v>92.892137716202527</v>
          </cell>
          <cell r="WR9">
            <v>7.1078622837974779</v>
          </cell>
          <cell r="WS9">
            <v>37.241571507296264</v>
          </cell>
          <cell r="WT9">
            <v>31.075247679254929</v>
          </cell>
          <cell r="WU9">
            <v>43.64468179919448</v>
          </cell>
          <cell r="WV9">
            <v>3.9736057299866561</v>
          </cell>
          <cell r="WW9">
            <v>25.778683421815295</v>
          </cell>
          <cell r="WX9">
            <v>55.353113583063831</v>
          </cell>
          <cell r="WY9">
            <v>42.217568137187726</v>
          </cell>
          <cell r="WZ9">
            <v>45.29115923396207</v>
          </cell>
          <cell r="XA9">
            <v>31.301747593044848</v>
          </cell>
          <cell r="XB9">
            <v>27.125813020091279</v>
          </cell>
          <cell r="XC9">
            <v>33.280222074412656</v>
          </cell>
          <cell r="XD9">
            <v>31.815909078633357</v>
          </cell>
          <cell r="XE9">
            <v>30.616664281261357</v>
          </cell>
          <cell r="XF9">
            <v>93.820525144542131</v>
          </cell>
          <cell r="XG9">
            <v>6.1794748554578618</v>
          </cell>
          <cell r="XH9">
            <v>31.301747593044848</v>
          </cell>
          <cell r="XI9">
            <v>19.477727277948702</v>
          </cell>
          <cell r="XJ9">
            <v>47.182460608543927</v>
          </cell>
          <cell r="XK9">
            <v>11.963188596461311</v>
          </cell>
          <cell r="XL9">
            <v>14.865921025135112</v>
          </cell>
          <cell r="XM9">
            <v>28.223041206454923</v>
          </cell>
          <cell r="XN9">
            <v>52.919729754688547</v>
          </cell>
          <cell r="XO9">
            <v>41.201039049252337</v>
          </cell>
          <cell r="XP9">
            <v>58.608633421944212</v>
          </cell>
          <cell r="XQ9">
            <v>80.791156832344939</v>
          </cell>
          <cell r="XR9">
            <v>49.163936256812683</v>
          </cell>
          <cell r="XS9">
            <v>58.454462106463446</v>
          </cell>
          <cell r="XT9">
            <v>58.745632906538859</v>
          </cell>
          <cell r="XU9">
            <v>41.613533579866299</v>
          </cell>
          <cell r="XV9">
            <v>100</v>
          </cell>
          <cell r="XW9">
            <v>0</v>
          </cell>
          <cell r="XX9">
            <v>100</v>
          </cell>
          <cell r="XY9">
            <v>71.963101116682736</v>
          </cell>
          <cell r="XZ9">
            <v>63.204147564994742</v>
          </cell>
          <cell r="YA9">
            <v>0</v>
          </cell>
          <cell r="YB9">
            <v>68.721792407566213</v>
          </cell>
          <cell r="YC9">
            <v>89.848973545291969</v>
          </cell>
          <cell r="YD9">
            <v>53.09615279584213</v>
          </cell>
          <cell r="YE9">
            <v>69.961192897493575</v>
          </cell>
          <cell r="YF9">
            <v>67.586115328494529</v>
          </cell>
          <cell r="YG9">
            <v>56.385125144091987</v>
          </cell>
          <cell r="YH9">
            <v>100</v>
          </cell>
          <cell r="YI9">
            <v>0</v>
          </cell>
          <cell r="YJ9">
            <v>0</v>
          </cell>
          <cell r="YK9">
            <v>78.418789583629476</v>
          </cell>
          <cell r="YL9">
            <v>71.313164954933157</v>
          </cell>
          <cell r="YM9">
            <v>0</v>
          </cell>
          <cell r="YN9">
            <v>58.949570098362422</v>
          </cell>
          <cell r="YO9">
            <v>83.411681309738839</v>
          </cell>
          <cell r="YP9">
            <v>50.722474832496879</v>
          </cell>
          <cell r="YQ9">
            <v>69.028580942977953</v>
          </cell>
          <cell r="YR9">
            <v>49.69310630891016</v>
          </cell>
          <cell r="YS9">
            <v>43.528393980946589</v>
          </cell>
          <cell r="YT9">
            <v>100</v>
          </cell>
          <cell r="YU9">
            <v>0</v>
          </cell>
          <cell r="YV9">
            <v>0</v>
          </cell>
          <cell r="YW9">
            <v>72.35458360058503</v>
          </cell>
          <cell r="YX9">
            <v>0</v>
          </cell>
          <cell r="YY9">
            <v>0</v>
          </cell>
          <cell r="YZ9">
            <v>5.9744980783647099</v>
          </cell>
          <cell r="ZA9">
            <v>16.712331118180568</v>
          </cell>
          <cell r="ZB9">
            <v>2.8526602070575655</v>
          </cell>
          <cell r="ZC9">
            <v>7.5258845379313586</v>
          </cell>
          <cell r="ZD9">
            <v>4.6899064211464658</v>
          </cell>
          <cell r="ZE9">
            <v>0.23037642491787322</v>
          </cell>
          <cell r="ZF9">
            <v>0</v>
          </cell>
          <cell r="ZG9">
            <v>0</v>
          </cell>
          <cell r="ZH9">
            <v>0</v>
          </cell>
          <cell r="ZI9">
            <v>12.512870800591781</v>
          </cell>
          <cell r="ZJ9">
            <v>7.6522082937006672</v>
          </cell>
          <cell r="ZK9">
            <v>0</v>
          </cell>
          <cell r="ZL9">
            <v>10.391091819946132</v>
          </cell>
          <cell r="ZM9">
            <v>34.012170725706575</v>
          </cell>
          <cell r="ZN9">
            <v>2.2568281050920498</v>
          </cell>
          <cell r="ZO9">
            <v>10.751580729887404</v>
          </cell>
          <cell r="ZP9">
            <v>10.096829348930472</v>
          </cell>
          <cell r="ZQ9">
            <v>0.4779708148164607</v>
          </cell>
          <cell r="ZR9">
            <v>0</v>
          </cell>
          <cell r="ZS9">
            <v>0</v>
          </cell>
          <cell r="ZT9">
            <v>0</v>
          </cell>
          <cell r="ZU9">
            <v>18.248236644190492</v>
          </cell>
          <cell r="ZV9">
            <v>38.467598412281269</v>
          </cell>
          <cell r="ZW9">
            <v>0</v>
          </cell>
          <cell r="ZX9">
            <v>9.3676017618587828</v>
          </cell>
          <cell r="ZY9">
            <v>27.735078231922145</v>
          </cell>
          <cell r="ZZ9">
            <v>3.3008461019676307</v>
          </cell>
          <cell r="AAA9">
            <v>11.856264531737647</v>
          </cell>
          <cell r="AAB9">
            <v>7.0861435855714374</v>
          </cell>
          <cell r="AAC9">
            <v>0</v>
          </cell>
          <cell r="AAD9">
            <v>0</v>
          </cell>
          <cell r="AAE9">
            <v>0</v>
          </cell>
          <cell r="AAF9">
            <v>0</v>
          </cell>
          <cell r="AAG9">
            <v>18.347031151126973</v>
          </cell>
          <cell r="AAH9">
            <v>0</v>
          </cell>
          <cell r="AAI9">
            <v>0</v>
          </cell>
          <cell r="AAJ9">
            <v>8.5554353630865005</v>
          </cell>
          <cell r="AAK9">
            <v>18.615874279521531</v>
          </cell>
          <cell r="AAL9">
            <v>4.5503265913953994</v>
          </cell>
          <cell r="AAM9">
            <v>8.8217260569881653</v>
          </cell>
          <cell r="AAN9">
            <v>8.3351421397020609</v>
          </cell>
          <cell r="AAO9">
            <v>2.8352232047096804</v>
          </cell>
          <cell r="AAP9">
            <v>30.340618912871392</v>
          </cell>
          <cell r="AAQ9">
            <v>100</v>
          </cell>
          <cell r="AAR9">
            <v>0</v>
          </cell>
          <cell r="AAS9">
            <v>13.689346521774942</v>
          </cell>
          <cell r="AAT9">
            <v>20.925345550040173</v>
          </cell>
          <cell r="AAU9">
            <v>0</v>
          </cell>
          <cell r="AAV9">
            <v>9.9950166705138184</v>
          </cell>
          <cell r="AAW9">
            <v>24.896955983931701</v>
          </cell>
          <cell r="AAX9">
            <v>2.2625963109765164</v>
          </cell>
          <cell r="AAY9">
            <v>9.7028947262871288</v>
          </cell>
          <cell r="AAZ9">
            <v>10.248220997613529</v>
          </cell>
          <cell r="ABA9">
            <v>2.0778139088881273</v>
          </cell>
          <cell r="ABB9">
            <v>0</v>
          </cell>
          <cell r="ABC9">
            <v>0</v>
          </cell>
          <cell r="ABD9">
            <v>0</v>
          </cell>
          <cell r="ABE9">
            <v>17.765899684703506</v>
          </cell>
          <cell r="ABF9">
            <v>22.094988055857769</v>
          </cell>
          <cell r="ABG9">
            <v>0</v>
          </cell>
          <cell r="ABH9">
            <v>7.8394970965274942</v>
          </cell>
          <cell r="ABI9">
            <v>27.295840182540243</v>
          </cell>
          <cell r="ABJ9">
            <v>2.1106868894399575</v>
          </cell>
          <cell r="ABK9">
            <v>7.809469895990051</v>
          </cell>
          <cell r="ABL9">
            <v>7.8672745630865943</v>
          </cell>
          <cell r="ABM9">
            <v>1.017661714238387</v>
          </cell>
          <cell r="ABN9">
            <v>14.859566345028391</v>
          </cell>
          <cell r="ABO9">
            <v>0</v>
          </cell>
          <cell r="ABP9">
            <v>0</v>
          </cell>
          <cell r="ABQ9">
            <v>15.372676378104371</v>
          </cell>
          <cell r="ABR9">
            <v>20.457563352489935</v>
          </cell>
          <cell r="ABS9">
            <v>0</v>
          </cell>
          <cell r="ABT9">
            <v>28.10327791984426</v>
          </cell>
          <cell r="ABU9">
            <v>58.7171866290333</v>
          </cell>
          <cell r="ABV9">
            <v>15.375260674413497</v>
          </cell>
          <cell r="ABW9">
            <v>24.531461523574109</v>
          </cell>
          <cell r="ABX9">
            <v>31.675924305941077</v>
          </cell>
          <cell r="ABY9">
            <v>10.503665263880057</v>
          </cell>
          <cell r="ABZ9">
            <v>31.549695798144008</v>
          </cell>
          <cell r="ACA9">
            <v>0</v>
          </cell>
          <cell r="ACB9">
            <v>100</v>
          </cell>
          <cell r="ACC9">
            <v>41.730268935538788</v>
          </cell>
          <cell r="ACD9">
            <v>34.249782468833239</v>
          </cell>
          <cell r="ACE9">
            <v>0</v>
          </cell>
          <cell r="ACF9">
            <v>30.930250689306892</v>
          </cell>
          <cell r="ACG9">
            <v>57.719564630663065</v>
          </cell>
          <cell r="ACH9">
            <v>14.880708535778494</v>
          </cell>
          <cell r="ACI9">
            <v>38.478560937387051</v>
          </cell>
          <cell r="ACJ9">
            <v>24.217270620230043</v>
          </cell>
          <cell r="ACK9">
            <v>16.249142747029737</v>
          </cell>
          <cell r="ACL9">
            <v>190.16397482754016</v>
          </cell>
          <cell r="ACM9">
            <v>0</v>
          </cell>
          <cell r="ACN9">
            <v>0</v>
          </cell>
          <cell r="ACO9">
            <v>41.870230008757886</v>
          </cell>
          <cell r="ACP9">
            <v>74.513156375194001</v>
          </cell>
          <cell r="ACQ9">
            <v>0</v>
          </cell>
          <cell r="ACR9">
            <v>21.133400754747765</v>
          </cell>
          <cell r="ACS9">
            <v>47.310909456868124</v>
          </cell>
          <cell r="ACT9">
            <v>10.249858069360682</v>
          </cell>
          <cell r="ACU9">
            <v>17.928710473281381</v>
          </cell>
          <cell r="ACV9">
            <v>24.338835716241388</v>
          </cell>
          <cell r="ACW9">
            <v>6.4843988318750334</v>
          </cell>
          <cell r="ACX9">
            <v>31.549695798144008</v>
          </cell>
          <cell r="ACY9">
            <v>0</v>
          </cell>
          <cell r="ACZ9">
            <v>100</v>
          </cell>
          <cell r="ADA9">
            <v>32.419761425508206</v>
          </cell>
          <cell r="ADB9">
            <v>17.124891234416619</v>
          </cell>
          <cell r="ADC9">
            <v>0</v>
          </cell>
          <cell r="ADD9">
            <v>24.576420477910624</v>
          </cell>
          <cell r="ADE9">
            <v>44.946454561837029</v>
          </cell>
          <cell r="ADF9">
            <v>12.372684263744755</v>
          </cell>
          <cell r="ADG9">
            <v>30.037925624851514</v>
          </cell>
          <cell r="ADH9">
            <v>19.719310211689152</v>
          </cell>
          <cell r="ADI9">
            <v>14.884623604594719</v>
          </cell>
          <cell r="ADJ9">
            <v>42.401357653926688</v>
          </cell>
          <cell r="ADK9">
            <v>0</v>
          </cell>
          <cell r="ADL9">
            <v>0</v>
          </cell>
          <cell r="ADM9">
            <v>32.70708157567374</v>
          </cell>
          <cell r="ADN9">
            <v>45.404996411855514</v>
          </cell>
          <cell r="ADO9">
            <v>0</v>
          </cell>
          <cell r="ADP9">
            <v>26.394521904859129</v>
          </cell>
          <cell r="ADQ9">
            <v>54.179831026891769</v>
          </cell>
          <cell r="ADR9">
            <v>14.842521242862505</v>
          </cell>
          <cell r="ADS9">
            <v>22.870541665421047</v>
          </cell>
          <cell r="ADT9">
            <v>29.919321018344409</v>
          </cell>
          <cell r="ADU9">
            <v>9.3717406058659574</v>
          </cell>
          <cell r="ADV9">
            <v>31.549695798144008</v>
          </cell>
          <cell r="ADW9">
            <v>0</v>
          </cell>
          <cell r="ADX9">
            <v>100</v>
          </cell>
          <cell r="ADY9">
            <v>39.861085509617041</v>
          </cell>
          <cell r="ADZ9">
            <v>0</v>
          </cell>
          <cell r="AEA9">
            <v>0</v>
          </cell>
          <cell r="AEB9">
            <v>26.343605391365021</v>
          </cell>
          <cell r="AEC9">
            <v>49.919601321605015</v>
          </cell>
          <cell r="AED9">
            <v>12.219169755494995</v>
          </cell>
          <cell r="AEE9">
            <v>35.022764970861637</v>
          </cell>
          <cell r="AEF9">
            <v>18.624920896604436</v>
          </cell>
          <cell r="AEG9">
            <v>12.294191556719541</v>
          </cell>
          <cell r="AEH9">
            <v>66.396291530215066</v>
          </cell>
          <cell r="AEI9">
            <v>0</v>
          </cell>
          <cell r="AEJ9">
            <v>0</v>
          </cell>
          <cell r="AEK9">
            <v>37.868047056109852</v>
          </cell>
          <cell r="AEL9">
            <v>74.513156375194001</v>
          </cell>
          <cell r="AEM9">
            <v>0</v>
          </cell>
          <cell r="AEN9">
            <v>2.5270812507922313</v>
          </cell>
          <cell r="AEO9">
            <v>6.943239677562965</v>
          </cell>
          <cell r="AEP9">
            <v>0.77703067697785655</v>
          </cell>
          <cell r="AEQ9">
            <v>2.3080231651668979</v>
          </cell>
          <cell r="AER9">
            <v>2.7762878316522905</v>
          </cell>
          <cell r="AES9">
            <v>1.6379892006642742</v>
          </cell>
          <cell r="AET9">
            <v>0</v>
          </cell>
          <cell r="AEU9">
            <v>0</v>
          </cell>
          <cell r="AEV9">
            <v>0</v>
          </cell>
          <cell r="AEW9">
            <v>2.8355751199742434</v>
          </cell>
          <cell r="AEX9">
            <v>46.177460108495808</v>
          </cell>
          <cell r="AEY9">
            <v>0</v>
          </cell>
          <cell r="AEZ9">
            <v>6.6618300828261061</v>
          </cell>
          <cell r="AFA9">
            <v>10.853458464421021</v>
          </cell>
          <cell r="AFB9">
            <v>3.9699323848724188</v>
          </cell>
          <cell r="AFC9">
            <v>4.7504329226526627</v>
          </cell>
          <cell r="AFD9">
            <v>8.5531400763354384</v>
          </cell>
          <cell r="AFE9">
            <v>5.4079982928406123</v>
          </cell>
          <cell r="AFF9">
            <v>256.24594929320716</v>
          </cell>
          <cell r="AFG9">
            <v>0</v>
          </cell>
          <cell r="AFH9">
            <v>0</v>
          </cell>
          <cell r="AFI9">
            <v>6.1471993378287486</v>
          </cell>
          <cell r="AFJ9">
            <v>0</v>
          </cell>
          <cell r="AFK9">
            <v>0</v>
          </cell>
          <cell r="AFL9">
            <v>0</v>
          </cell>
          <cell r="AFM9">
            <v>0</v>
          </cell>
          <cell r="AFN9">
            <v>0</v>
          </cell>
          <cell r="AFO9">
            <v>0</v>
          </cell>
          <cell r="AFP9">
            <v>0</v>
          </cell>
          <cell r="AFQ9">
            <v>0</v>
          </cell>
          <cell r="AFR9">
            <v>0</v>
          </cell>
          <cell r="AFS9">
            <v>0</v>
          </cell>
          <cell r="AFT9">
            <v>0</v>
          </cell>
          <cell r="AFU9">
            <v>0</v>
          </cell>
          <cell r="AFV9">
            <v>0</v>
          </cell>
          <cell r="AFW9">
            <v>0</v>
          </cell>
          <cell r="AFX9">
            <v>0</v>
          </cell>
          <cell r="AFY9">
            <v>0</v>
          </cell>
          <cell r="AFZ9">
            <v>0</v>
          </cell>
          <cell r="AGA9">
            <v>0</v>
          </cell>
          <cell r="AGB9">
            <v>0</v>
          </cell>
          <cell r="AGC9">
            <v>0</v>
          </cell>
          <cell r="AGD9">
            <v>0</v>
          </cell>
          <cell r="AGE9">
            <v>0</v>
          </cell>
          <cell r="AGF9">
            <v>0</v>
          </cell>
          <cell r="AGG9">
            <v>82</v>
          </cell>
          <cell r="AGH9">
            <v>172</v>
          </cell>
          <cell r="AGI9">
            <v>321</v>
          </cell>
          <cell r="AGJ9">
            <v>378</v>
          </cell>
          <cell r="AGK9">
            <v>444</v>
          </cell>
          <cell r="AGL9">
            <v>0</v>
          </cell>
          <cell r="AGM9">
            <v>0</v>
          </cell>
          <cell r="AGN9">
            <v>0</v>
          </cell>
          <cell r="AGO9">
            <v>0</v>
          </cell>
          <cell r="AGP9">
            <v>0</v>
          </cell>
          <cell r="AGQ9">
            <v>75</v>
          </cell>
          <cell r="AGR9">
            <v>181</v>
          </cell>
          <cell r="AGS9">
            <v>272</v>
          </cell>
          <cell r="AGT9">
            <v>391</v>
          </cell>
          <cell r="AGU9">
            <v>425</v>
          </cell>
          <cell r="AGV9">
            <v>0</v>
          </cell>
          <cell r="AGW9">
            <v>0</v>
          </cell>
          <cell r="AGX9">
            <v>0</v>
          </cell>
          <cell r="AGY9">
            <v>0</v>
          </cell>
          <cell r="AGZ9">
            <v>6</v>
          </cell>
          <cell r="AHA9">
            <v>4</v>
          </cell>
          <cell r="AHB9">
            <v>2</v>
          </cell>
          <cell r="AHC9">
            <v>8</v>
          </cell>
          <cell r="AHD9">
            <v>4</v>
          </cell>
          <cell r="AHE9">
            <v>4</v>
          </cell>
          <cell r="AHF9">
            <v>13</v>
          </cell>
          <cell r="AHG9">
            <v>6</v>
          </cell>
          <cell r="AHH9">
            <v>7</v>
          </cell>
          <cell r="AHI9">
            <v>0</v>
          </cell>
          <cell r="AHJ9">
            <v>0</v>
          </cell>
          <cell r="AHK9">
            <v>0</v>
          </cell>
          <cell r="AHL9">
            <v>0</v>
          </cell>
          <cell r="AHM9">
            <v>0</v>
          </cell>
          <cell r="AHN9">
            <v>0</v>
          </cell>
          <cell r="AHO9">
            <v>0</v>
          </cell>
          <cell r="AHP9">
            <v>0</v>
          </cell>
          <cell r="AHQ9">
            <v>0</v>
          </cell>
          <cell r="AHR9">
            <v>6</v>
          </cell>
          <cell r="AHS9">
            <v>4</v>
          </cell>
          <cell r="AHT9">
            <v>2</v>
          </cell>
          <cell r="AHU9">
            <v>8</v>
          </cell>
          <cell r="AHV9">
            <v>4</v>
          </cell>
          <cell r="AHW9">
            <v>4</v>
          </cell>
          <cell r="AHX9">
            <v>13</v>
          </cell>
          <cell r="AHY9">
            <v>6</v>
          </cell>
          <cell r="AHZ9">
            <v>7</v>
          </cell>
          <cell r="AIA9">
            <v>29</v>
          </cell>
          <cell r="AIB9">
            <v>17</v>
          </cell>
          <cell r="AIC9">
            <v>12</v>
          </cell>
          <cell r="AID9">
            <v>13</v>
          </cell>
          <cell r="AIE9">
            <v>16</v>
          </cell>
          <cell r="AIF9">
            <v>17</v>
          </cell>
          <cell r="AIG9">
            <v>0</v>
          </cell>
          <cell r="AIH9">
            <v>0</v>
          </cell>
          <cell r="AII9">
            <v>0</v>
          </cell>
          <cell r="AIJ9">
            <v>0</v>
          </cell>
          <cell r="AIK9">
            <v>12</v>
          </cell>
          <cell r="AIL9">
            <v>0</v>
          </cell>
          <cell r="AIM9">
            <v>0</v>
          </cell>
          <cell r="AIN9">
            <v>0</v>
          </cell>
          <cell r="AIO9">
            <v>0</v>
          </cell>
          <cell r="AIP9">
            <v>1</v>
          </cell>
          <cell r="AIQ9">
            <v>0</v>
          </cell>
          <cell r="AIR9">
            <v>1</v>
          </cell>
          <cell r="AIS9">
            <v>1</v>
          </cell>
          <cell r="AIT9">
            <v>1</v>
          </cell>
          <cell r="AIU9">
            <v>2</v>
          </cell>
          <cell r="AIV9">
            <v>0</v>
          </cell>
          <cell r="AIW9">
            <v>24</v>
          </cell>
          <cell r="AIX9">
            <v>33</v>
          </cell>
          <cell r="AIY9">
            <v>18</v>
          </cell>
          <cell r="AIZ9">
            <v>15</v>
          </cell>
          <cell r="AJA9">
            <v>15</v>
          </cell>
          <cell r="AJB9">
            <v>18</v>
          </cell>
          <cell r="AJC9">
            <v>18</v>
          </cell>
          <cell r="AJD9">
            <v>0</v>
          </cell>
          <cell r="AJE9">
            <v>0</v>
          </cell>
          <cell r="AJF9">
            <v>0</v>
          </cell>
          <cell r="AJG9">
            <v>0</v>
          </cell>
          <cell r="AJH9">
            <v>15</v>
          </cell>
          <cell r="AJI9">
            <v>0</v>
          </cell>
          <cell r="AJJ9">
            <v>0</v>
          </cell>
          <cell r="AJK9">
            <v>0</v>
          </cell>
          <cell r="AJL9">
            <v>2</v>
          </cell>
          <cell r="AJM9">
            <v>0</v>
          </cell>
          <cell r="AJN9">
            <v>0</v>
          </cell>
          <cell r="AJO9">
            <v>0</v>
          </cell>
          <cell r="AJP9">
            <v>0</v>
          </cell>
          <cell r="AJQ9">
            <v>1</v>
          </cell>
          <cell r="AJR9">
            <v>2</v>
          </cell>
          <cell r="AJS9">
            <v>2</v>
          </cell>
          <cell r="AJT9">
            <v>26</v>
          </cell>
          <cell r="AJU9">
            <v>8</v>
          </cell>
          <cell r="AJV9">
            <v>5</v>
          </cell>
          <cell r="AJW9">
            <v>3</v>
          </cell>
          <cell r="AJX9">
            <v>2</v>
          </cell>
          <cell r="AJY9">
            <v>6</v>
          </cell>
          <cell r="AJZ9">
            <v>3</v>
          </cell>
          <cell r="AKA9">
            <v>0</v>
          </cell>
          <cell r="AKB9">
            <v>0</v>
          </cell>
          <cell r="AKC9">
            <v>0</v>
          </cell>
          <cell r="AKD9">
            <v>0</v>
          </cell>
          <cell r="AKE9">
            <v>5</v>
          </cell>
          <cell r="AKF9">
            <v>0</v>
          </cell>
          <cell r="AKG9">
            <v>0</v>
          </cell>
          <cell r="AKH9">
            <v>0</v>
          </cell>
          <cell r="AKI9">
            <v>0</v>
          </cell>
          <cell r="AKJ9">
            <v>0</v>
          </cell>
          <cell r="AKK9">
            <v>0</v>
          </cell>
          <cell r="AKL9">
            <v>0</v>
          </cell>
          <cell r="AKM9">
            <v>0</v>
          </cell>
          <cell r="AKN9">
            <v>0</v>
          </cell>
          <cell r="AKO9">
            <v>0</v>
          </cell>
          <cell r="AKP9">
            <v>0</v>
          </cell>
          <cell r="AKQ9">
            <v>8</v>
          </cell>
          <cell r="AKR9">
            <v>6</v>
          </cell>
          <cell r="AKS9">
            <v>4</v>
          </cell>
          <cell r="AKT9">
            <v>2</v>
          </cell>
          <cell r="AKU9">
            <v>2</v>
          </cell>
          <cell r="AKV9">
            <v>4</v>
          </cell>
          <cell r="AKW9">
            <v>2</v>
          </cell>
          <cell r="AKX9">
            <v>0</v>
          </cell>
          <cell r="AKY9">
            <v>0</v>
          </cell>
          <cell r="AKZ9">
            <v>0</v>
          </cell>
          <cell r="ALA9">
            <v>0</v>
          </cell>
          <cell r="ALB9">
            <v>3</v>
          </cell>
          <cell r="ALC9">
            <v>0</v>
          </cell>
          <cell r="ALD9">
            <v>0</v>
          </cell>
          <cell r="ALE9">
            <v>1</v>
          </cell>
          <cell r="ALF9">
            <v>0</v>
          </cell>
          <cell r="ALG9">
            <v>0</v>
          </cell>
          <cell r="ALH9">
            <v>1</v>
          </cell>
          <cell r="ALI9">
            <v>1</v>
          </cell>
          <cell r="ALJ9">
            <v>0</v>
          </cell>
          <cell r="ALK9">
            <v>0</v>
          </cell>
          <cell r="ALL9">
            <v>0</v>
          </cell>
          <cell r="ALM9">
            <v>0</v>
          </cell>
          <cell r="ALN9">
            <v>5</v>
          </cell>
          <cell r="ALO9">
            <v>37</v>
          </cell>
          <cell r="ALP9">
            <v>22</v>
          </cell>
          <cell r="ALQ9">
            <v>15</v>
          </cell>
          <cell r="ALR9">
            <v>15</v>
          </cell>
          <cell r="ALS9">
            <v>22</v>
          </cell>
          <cell r="ALT9">
            <v>20</v>
          </cell>
          <cell r="ALU9">
            <v>0</v>
          </cell>
          <cell r="ALV9">
            <v>0</v>
          </cell>
          <cell r="ALW9">
            <v>0</v>
          </cell>
          <cell r="ALX9">
            <v>0</v>
          </cell>
          <cell r="ALY9">
            <v>17</v>
          </cell>
          <cell r="ALZ9">
            <v>0</v>
          </cell>
          <cell r="AMA9">
            <v>0</v>
          </cell>
          <cell r="AMB9">
            <v>0</v>
          </cell>
          <cell r="AMC9">
            <v>0</v>
          </cell>
          <cell r="AMD9">
            <v>1</v>
          </cell>
          <cell r="AME9">
            <v>0</v>
          </cell>
          <cell r="AMF9">
            <v>1</v>
          </cell>
          <cell r="AMG9">
            <v>1</v>
          </cell>
          <cell r="AMH9">
            <v>1</v>
          </cell>
          <cell r="AMI9">
            <v>2</v>
          </cell>
          <cell r="AMJ9">
            <v>0</v>
          </cell>
          <cell r="AMK9">
            <v>32</v>
          </cell>
          <cell r="AML9">
            <v>39</v>
          </cell>
          <cell r="AMM9">
            <v>22</v>
          </cell>
          <cell r="AMN9">
            <v>17</v>
          </cell>
          <cell r="AMO9">
            <v>17</v>
          </cell>
          <cell r="AMP9">
            <v>22</v>
          </cell>
          <cell r="AMQ9">
            <v>20</v>
          </cell>
          <cell r="AMR9">
            <v>0</v>
          </cell>
          <cell r="AMS9">
            <v>0</v>
          </cell>
          <cell r="AMT9">
            <v>0</v>
          </cell>
          <cell r="AMU9">
            <v>0</v>
          </cell>
          <cell r="AMV9">
            <v>18</v>
          </cell>
          <cell r="AMW9">
            <v>0</v>
          </cell>
          <cell r="AMX9">
            <v>0</v>
          </cell>
          <cell r="AMY9">
            <v>1</v>
          </cell>
          <cell r="AMZ9">
            <v>2</v>
          </cell>
          <cell r="ANA9">
            <v>0</v>
          </cell>
          <cell r="ANB9">
            <v>1</v>
          </cell>
          <cell r="ANC9">
            <v>1</v>
          </cell>
          <cell r="AND9">
            <v>0</v>
          </cell>
          <cell r="ANE9">
            <v>1</v>
          </cell>
          <cell r="ANF9">
            <v>2</v>
          </cell>
          <cell r="ANG9">
            <v>2</v>
          </cell>
          <cell r="ANH9">
            <v>31</v>
          </cell>
          <cell r="ANI9">
            <v>38</v>
          </cell>
          <cell r="ANJ9">
            <v>32</v>
          </cell>
          <cell r="ANK9">
            <v>6</v>
          </cell>
          <cell r="ANL9">
            <v>14</v>
          </cell>
          <cell r="ANM9">
            <v>24</v>
          </cell>
          <cell r="ANN9">
            <v>3</v>
          </cell>
          <cell r="ANO9">
            <v>0</v>
          </cell>
          <cell r="ANP9">
            <v>0</v>
          </cell>
          <cell r="ANQ9">
            <v>0</v>
          </cell>
          <cell r="ANR9">
            <v>0</v>
          </cell>
          <cell r="ANS9">
            <v>35</v>
          </cell>
          <cell r="ANT9">
            <v>0</v>
          </cell>
          <cell r="ANU9">
            <v>0</v>
          </cell>
          <cell r="ANV9">
            <v>0</v>
          </cell>
          <cell r="ANW9">
            <v>5</v>
          </cell>
          <cell r="ANX9">
            <v>1</v>
          </cell>
          <cell r="ANY9">
            <v>1</v>
          </cell>
          <cell r="ANZ9">
            <v>2</v>
          </cell>
          <cell r="AOA9">
            <v>4</v>
          </cell>
          <cell r="AOB9">
            <v>15</v>
          </cell>
          <cell r="AOC9">
            <v>10</v>
          </cell>
          <cell r="AOD9">
            <v>42</v>
          </cell>
          <cell r="AOE9">
            <v>36</v>
          </cell>
          <cell r="AOF9">
            <v>6</v>
          </cell>
          <cell r="AOG9">
            <v>22</v>
          </cell>
          <cell r="AOH9">
            <v>20</v>
          </cell>
          <cell r="AOI9">
            <v>3</v>
          </cell>
          <cell r="AOJ9">
            <v>0</v>
          </cell>
          <cell r="AOK9">
            <v>0</v>
          </cell>
          <cell r="AOL9">
            <v>0</v>
          </cell>
          <cell r="AOM9">
            <v>0</v>
          </cell>
          <cell r="AON9">
            <v>35</v>
          </cell>
          <cell r="AOO9">
            <v>0</v>
          </cell>
          <cell r="AOP9">
            <v>1</v>
          </cell>
          <cell r="AOQ9">
            <v>3</v>
          </cell>
          <cell r="AOR9">
            <v>0</v>
          </cell>
          <cell r="AOS9">
            <v>7</v>
          </cell>
          <cell r="AOT9">
            <v>1</v>
          </cell>
          <cell r="AOU9">
            <v>6</v>
          </cell>
          <cell r="AOV9">
            <v>7</v>
          </cell>
          <cell r="AOW9">
            <v>6</v>
          </cell>
          <cell r="AOX9">
            <v>15</v>
          </cell>
          <cell r="AOY9">
            <v>25</v>
          </cell>
          <cell r="AOZ9">
            <v>17</v>
          </cell>
          <cell r="APA9">
            <v>8</v>
          </cell>
          <cell r="APB9">
            <v>10</v>
          </cell>
          <cell r="APC9">
            <v>15</v>
          </cell>
          <cell r="APD9">
            <v>8</v>
          </cell>
          <cell r="APE9">
            <v>0</v>
          </cell>
          <cell r="APF9">
            <v>0</v>
          </cell>
          <cell r="APG9">
            <v>0</v>
          </cell>
          <cell r="APH9">
            <v>0</v>
          </cell>
          <cell r="API9">
            <v>17</v>
          </cell>
          <cell r="APJ9">
            <v>0</v>
          </cell>
          <cell r="APK9">
            <v>0</v>
          </cell>
          <cell r="APL9">
            <v>0</v>
          </cell>
          <cell r="APM9">
            <v>8</v>
          </cell>
          <cell r="APN9">
            <v>9</v>
          </cell>
          <cell r="APO9">
            <v>0</v>
          </cell>
          <cell r="APP9">
            <v>0</v>
          </cell>
          <cell r="APQ9">
            <v>1</v>
          </cell>
          <cell r="APR9">
            <v>1</v>
          </cell>
          <cell r="APS9">
            <v>6</v>
          </cell>
          <cell r="APT9">
            <v>28</v>
          </cell>
          <cell r="APU9">
            <v>22</v>
          </cell>
          <cell r="APV9">
            <v>6</v>
          </cell>
          <cell r="APW9">
            <v>15</v>
          </cell>
          <cell r="APX9">
            <v>13</v>
          </cell>
          <cell r="APY9">
            <v>10</v>
          </cell>
          <cell r="APZ9">
            <v>0</v>
          </cell>
          <cell r="AQA9">
            <v>0</v>
          </cell>
          <cell r="AQB9">
            <v>0</v>
          </cell>
          <cell r="AQC9">
            <v>0</v>
          </cell>
          <cell r="AQD9">
            <v>18</v>
          </cell>
          <cell r="AQE9">
            <v>0</v>
          </cell>
          <cell r="AQF9">
            <v>0</v>
          </cell>
          <cell r="AQG9">
            <v>0</v>
          </cell>
          <cell r="AQH9">
            <v>8</v>
          </cell>
          <cell r="AQI9">
            <v>5</v>
          </cell>
          <cell r="AQJ9">
            <v>1</v>
          </cell>
          <cell r="AQK9">
            <v>1</v>
          </cell>
          <cell r="AQL9">
            <v>2</v>
          </cell>
          <cell r="AQM9">
            <v>3</v>
          </cell>
          <cell r="AQN9">
            <v>8</v>
          </cell>
          <cell r="AQO9">
            <v>17</v>
          </cell>
          <cell r="AQP9">
            <v>15</v>
          </cell>
          <cell r="AQQ9">
            <v>2</v>
          </cell>
          <cell r="AQR9">
            <v>1</v>
          </cell>
          <cell r="AQS9">
            <v>16</v>
          </cell>
          <cell r="AQT9">
            <v>0</v>
          </cell>
          <cell r="AQU9">
            <v>1</v>
          </cell>
          <cell r="AQV9">
            <v>0</v>
          </cell>
          <cell r="AQW9">
            <v>0</v>
          </cell>
          <cell r="AQX9">
            <v>0</v>
          </cell>
          <cell r="AQY9">
            <v>16</v>
          </cell>
          <cell r="AQZ9">
            <v>0</v>
          </cell>
          <cell r="ARA9">
            <v>0</v>
          </cell>
          <cell r="ARB9">
            <v>0</v>
          </cell>
          <cell r="ARC9">
            <v>1</v>
          </cell>
          <cell r="ARD9">
            <v>0</v>
          </cell>
          <cell r="ARE9">
            <v>0</v>
          </cell>
          <cell r="ARF9">
            <v>3</v>
          </cell>
          <cell r="ARG9">
            <v>5</v>
          </cell>
          <cell r="ARH9">
            <v>6</v>
          </cell>
          <cell r="ARI9">
            <v>2</v>
          </cell>
          <cell r="ARJ9">
            <v>16</v>
          </cell>
          <cell r="ARK9">
            <v>15</v>
          </cell>
          <cell r="ARL9">
            <v>1</v>
          </cell>
          <cell r="ARM9">
            <v>2</v>
          </cell>
          <cell r="ARN9">
            <v>14</v>
          </cell>
          <cell r="ARO9">
            <v>0</v>
          </cell>
          <cell r="ARP9">
            <v>0</v>
          </cell>
          <cell r="ARQ9">
            <v>0</v>
          </cell>
          <cell r="ARR9">
            <v>0</v>
          </cell>
          <cell r="ARS9">
            <v>0</v>
          </cell>
          <cell r="ART9">
            <v>15</v>
          </cell>
          <cell r="ARU9">
            <v>0</v>
          </cell>
          <cell r="ARV9">
            <v>0</v>
          </cell>
          <cell r="ARW9">
            <v>1</v>
          </cell>
          <cell r="ARX9">
            <v>0</v>
          </cell>
          <cell r="ARY9">
            <v>0</v>
          </cell>
          <cell r="ARZ9">
            <v>0</v>
          </cell>
          <cell r="ASA9">
            <v>3</v>
          </cell>
          <cell r="ASB9">
            <v>8</v>
          </cell>
          <cell r="ASC9">
            <v>5</v>
          </cell>
          <cell r="ASD9">
            <v>0</v>
          </cell>
          <cell r="ASE9">
            <v>20</v>
          </cell>
          <cell r="ASF9">
            <v>11</v>
          </cell>
          <cell r="ASG9">
            <v>9</v>
          </cell>
          <cell r="ASH9">
            <v>32</v>
          </cell>
          <cell r="ASI9">
            <v>16</v>
          </cell>
          <cell r="ASJ9">
            <v>16</v>
          </cell>
          <cell r="ASK9">
            <v>31</v>
          </cell>
          <cell r="ASL9">
            <v>16</v>
          </cell>
          <cell r="ASM9">
            <v>15</v>
          </cell>
          <cell r="ASW9">
            <v>20</v>
          </cell>
          <cell r="ASX9">
            <v>11</v>
          </cell>
          <cell r="ASY9">
            <v>9</v>
          </cell>
          <cell r="ASZ9">
            <v>32</v>
          </cell>
          <cell r="ATA9">
            <v>16</v>
          </cell>
          <cell r="ATB9">
            <v>16</v>
          </cell>
          <cell r="ATC9">
            <v>31</v>
          </cell>
          <cell r="ATD9">
            <v>16</v>
          </cell>
          <cell r="ATE9">
            <v>15</v>
          </cell>
        </row>
        <row r="10">
          <cell r="A10" t="str">
            <v>El Oro</v>
          </cell>
          <cell r="B10">
            <v>317654.18</v>
          </cell>
          <cell r="C10">
            <v>234464.81</v>
          </cell>
          <cell r="D10">
            <v>83189.369000000006</v>
          </cell>
          <cell r="E10">
            <v>197290.5</v>
          </cell>
          <cell r="F10">
            <v>120363.68</v>
          </cell>
          <cell r="G10">
            <v>2408.2485000000001</v>
          </cell>
          <cell r="H10">
            <v>4710.3696</v>
          </cell>
          <cell r="I10">
            <v>302554.65000000002</v>
          </cell>
          <cell r="J10">
            <v>4861.3441000000003</v>
          </cell>
          <cell r="K10">
            <v>3119.5695999999998</v>
          </cell>
          <cell r="L10">
            <v>9838.3956999999991</v>
          </cell>
          <cell r="M10">
            <v>77664.972999999998</v>
          </cell>
          <cell r="N10">
            <v>117220.77</v>
          </cell>
          <cell r="O10">
            <v>93197.069000000003</v>
          </cell>
          <cell r="P10">
            <v>19732.973999999998</v>
          </cell>
          <cell r="Q10">
            <v>366568.89</v>
          </cell>
          <cell r="R10">
            <v>287936.63</v>
          </cell>
          <cell r="S10">
            <v>78632.258000000002</v>
          </cell>
          <cell r="T10">
            <v>226972.47</v>
          </cell>
          <cell r="U10">
            <v>139596.42000000001</v>
          </cell>
          <cell r="V10">
            <v>7037.5667000000003</v>
          </cell>
          <cell r="W10">
            <v>6153.2937000000002</v>
          </cell>
          <cell r="X10">
            <v>334978.37</v>
          </cell>
          <cell r="Y10">
            <v>12942.605</v>
          </cell>
          <cell r="Z10">
            <v>5323.4863999999998</v>
          </cell>
          <cell r="AA10">
            <v>6676.5600999999997</v>
          </cell>
          <cell r="AB10">
            <v>106019.63</v>
          </cell>
          <cell r="AC10">
            <v>133156.72</v>
          </cell>
          <cell r="AD10">
            <v>98793.37</v>
          </cell>
          <cell r="AE10">
            <v>21922.606</v>
          </cell>
          <cell r="AF10">
            <v>43.120901000000003</v>
          </cell>
          <cell r="AG10">
            <v>46.706932999999999</v>
          </cell>
          <cell r="AH10">
            <v>33.013860999999999</v>
          </cell>
          <cell r="AI10">
            <v>53.517851999999998</v>
          </cell>
          <cell r="AJ10">
            <v>26.079052999999998</v>
          </cell>
          <cell r="AK10">
            <v>32.383881000000002</v>
          </cell>
          <cell r="AL10">
            <v>58.092007000000002</v>
          </cell>
          <cell r="AM10">
            <v>43.406353000000003</v>
          </cell>
          <cell r="AN10">
            <v>36.632030999999998</v>
          </cell>
          <cell r="AO10">
            <v>11.231209</v>
          </cell>
          <cell r="AP10">
            <v>7.0612754999999998</v>
          </cell>
          <cell r="AQ10">
            <v>39.026401</v>
          </cell>
          <cell r="AR10">
            <v>52.179976000000003</v>
          </cell>
          <cell r="AS10">
            <v>44.046854000000003</v>
          </cell>
          <cell r="AT10">
            <v>19.027239999999999</v>
          </cell>
          <cell r="AU10">
            <v>45.566234000000001</v>
          </cell>
          <cell r="AV10">
            <v>45.293484999999997</v>
          </cell>
          <cell r="AW10">
            <v>46.564990999999999</v>
          </cell>
          <cell r="AX10">
            <v>53.703822000000002</v>
          </cell>
          <cell r="AY10">
            <v>32.335175</v>
          </cell>
          <cell r="AZ10">
            <v>48.085821000000003</v>
          </cell>
          <cell r="BA10">
            <v>32.422232999999999</v>
          </cell>
          <cell r="BB10">
            <v>45.638415999999999</v>
          </cell>
          <cell r="BC10">
            <v>43.222785000000002</v>
          </cell>
          <cell r="BD10">
            <v>57.218013999999997</v>
          </cell>
          <cell r="BE10">
            <v>1.625399</v>
          </cell>
          <cell r="BF10">
            <v>43.436990000000002</v>
          </cell>
          <cell r="BG10">
            <v>52.831518000000003</v>
          </cell>
          <cell r="BH10">
            <v>46.857137999999999</v>
          </cell>
          <cell r="BI10">
            <v>19.299340000000001</v>
          </cell>
          <cell r="BJ10">
            <v>19.999461</v>
          </cell>
          <cell r="BK10">
            <v>17.747748000000001</v>
          </cell>
          <cell r="BL10">
            <v>26.345794999999999</v>
          </cell>
          <cell r="BM10">
            <v>16.991054999999999</v>
          </cell>
          <cell r="BN10">
            <v>24.930600999999999</v>
          </cell>
          <cell r="BO10">
            <v>31.157095000000002</v>
          </cell>
          <cell r="BP10">
            <v>5.1069072999999996</v>
          </cell>
          <cell r="BQ10">
            <v>19.647769</v>
          </cell>
          <cell r="BR10">
            <v>40.371219000000004</v>
          </cell>
          <cell r="BS10">
            <v>36.236024</v>
          </cell>
          <cell r="BT10">
            <v>9.2954784999999998</v>
          </cell>
          <cell r="BU10">
            <v>22.910449</v>
          </cell>
          <cell r="BV10">
            <v>21.980694</v>
          </cell>
          <cell r="BW10">
            <v>18.719294999999999</v>
          </cell>
          <cell r="BX10">
            <v>8.1560550999999997</v>
          </cell>
          <cell r="BY10">
            <v>18.682442999999999</v>
          </cell>
          <cell r="BZ10">
            <v>19.72101</v>
          </cell>
          <cell r="CA10">
            <v>14.879401</v>
          </cell>
          <cell r="CB10">
            <v>19.037949999999999</v>
          </cell>
          <cell r="CC10">
            <v>18.104417000000002</v>
          </cell>
          <cell r="CD10">
            <v>12.830439999999999</v>
          </cell>
          <cell r="CE10">
            <v>32.908999999999999</v>
          </cell>
          <cell r="CF10">
            <v>18.662825000000002</v>
          </cell>
          <cell r="CG10">
            <v>17.456157000000001</v>
          </cell>
          <cell r="CH10">
            <v>14.659084999999999</v>
          </cell>
          <cell r="CI10">
            <v>35.700448999999999</v>
          </cell>
          <cell r="CJ10">
            <v>18.499531999999999</v>
          </cell>
          <cell r="CK10">
            <v>15.753640000000001</v>
          </cell>
          <cell r="CL10">
            <v>21.096758000000001</v>
          </cell>
          <cell r="CM10">
            <v>21.293531999999999</v>
          </cell>
          <cell r="CN10">
            <v>8.3935967999999992</v>
          </cell>
          <cell r="CO10">
            <v>6.983943</v>
          </cell>
          <cell r="CP10">
            <v>12.366631</v>
          </cell>
          <cell r="CQ10">
            <v>4.6988512</v>
          </cell>
          <cell r="CR10">
            <v>14.449728</v>
          </cell>
          <cell r="CS10">
            <v>11.720575</v>
          </cell>
          <cell r="CT10">
            <v>11.422312</v>
          </cell>
          <cell r="CU10">
            <v>8.4348594000000006</v>
          </cell>
          <cell r="CV10">
            <v>6.6289946000000004</v>
          </cell>
          <cell r="CW10">
            <v>0</v>
          </cell>
          <cell r="CX10">
            <v>50.806922999999998</v>
          </cell>
          <cell r="CY10">
            <v>9.8973625999999992</v>
          </cell>
          <cell r="CZ10">
            <v>6.0052694999999998</v>
          </cell>
          <cell r="DA10">
            <v>5.8218679</v>
          </cell>
          <cell r="DB10">
            <v>7.6623403999999997</v>
          </cell>
          <cell r="DC10">
            <v>7.0724428000000001</v>
          </cell>
          <cell r="DD10">
            <v>6.7428963</v>
          </cell>
          <cell r="DE10">
            <v>8.2791806999999995</v>
          </cell>
          <cell r="DF10">
            <v>4.4158318999999997</v>
          </cell>
          <cell r="DG10">
            <v>11.391876999999999</v>
          </cell>
          <cell r="DH10">
            <v>25.520253</v>
          </cell>
          <cell r="DI10">
            <v>9.8312226999999996</v>
          </cell>
          <cell r="DJ10">
            <v>6.9958080999999996</v>
          </cell>
          <cell r="DK10">
            <v>0.69523727000000002</v>
          </cell>
          <cell r="DL10">
            <v>0</v>
          </cell>
          <cell r="DM10">
            <v>46.694681000000003</v>
          </cell>
          <cell r="DN10">
            <v>7.5267410999999997</v>
          </cell>
          <cell r="DO10">
            <v>4.7980558999999996</v>
          </cell>
          <cell r="DP10">
            <v>6.4254134000000001</v>
          </cell>
          <cell r="DQ10">
            <v>9.5387251000000006</v>
          </cell>
          <cell r="DR10">
            <v>3.0450965000000001</v>
          </cell>
          <cell r="DS10">
            <v>4.0807712</v>
          </cell>
          <cell r="DT10">
            <v>0.12610273</v>
          </cell>
          <cell r="DU10">
            <v>2.6989032000000002</v>
          </cell>
          <cell r="DV10">
            <v>3.612549</v>
          </cell>
          <cell r="DW10">
            <v>10.857961</v>
          </cell>
          <cell r="DX10">
            <v>0</v>
          </cell>
          <cell r="DY10">
            <v>3.0738273999999999</v>
          </cell>
          <cell r="DZ10">
            <v>2.2911773000000002</v>
          </cell>
          <cell r="EA10">
            <v>0</v>
          </cell>
          <cell r="EB10">
            <v>4.1058788000000002</v>
          </cell>
          <cell r="EC10">
            <v>7.2097517</v>
          </cell>
          <cell r="ED10">
            <v>1.8905346000000001</v>
          </cell>
          <cell r="EE10">
            <v>0.99334652000000001</v>
          </cell>
          <cell r="EF10">
            <v>2.6737128999999999</v>
          </cell>
          <cell r="EG10">
            <v>3.8487783000000002</v>
          </cell>
          <cell r="EH10">
            <v>4.2199589</v>
          </cell>
          <cell r="EI10">
            <v>2.4895844</v>
          </cell>
          <cell r="EJ10">
            <v>2.4221924000000001</v>
          </cell>
          <cell r="EK10">
            <v>6.1682914999999996</v>
          </cell>
          <cell r="EL10">
            <v>2.7597578</v>
          </cell>
          <cell r="EM10">
            <v>1.3634558999999999</v>
          </cell>
          <cell r="EN10">
            <v>3.5631973000000001</v>
          </cell>
          <cell r="EO10">
            <v>6.0289865000000002</v>
          </cell>
          <cell r="EP10">
            <v>20.927227999999999</v>
          </cell>
          <cell r="EQ10">
            <v>0.91162715000000005</v>
          </cell>
          <cell r="ER10">
            <v>7.4121483000000001</v>
          </cell>
          <cell r="ES10">
            <v>2.4392360000000002</v>
          </cell>
          <cell r="ET10">
            <v>2.9213211000000001</v>
          </cell>
          <cell r="EU10">
            <v>0.25155926000000001</v>
          </cell>
          <cell r="EV10">
            <v>35.003812000000003</v>
          </cell>
          <cell r="EW10">
            <v>34.835320000000003</v>
          </cell>
          <cell r="EX10">
            <v>35.535445000000003</v>
          </cell>
          <cell r="EY10">
            <v>38.248333000000002</v>
          </cell>
          <cell r="EZ10">
            <v>31.552201</v>
          </cell>
          <cell r="FA10">
            <v>32.690080000000002</v>
          </cell>
          <cell r="FB10">
            <v>47.804194000000003</v>
          </cell>
          <cell r="FC10">
            <v>34.106054999999998</v>
          </cell>
          <cell r="FD10">
            <v>34.898300999999996</v>
          </cell>
          <cell r="FE10">
            <v>23.530173999999999</v>
          </cell>
          <cell r="FF10">
            <v>37.320802</v>
          </cell>
          <cell r="FG10">
            <v>20.518022999999999</v>
          </cell>
          <cell r="FH10">
            <v>36.490620999999997</v>
          </cell>
          <cell r="FI10">
            <v>34.957348000000003</v>
          </cell>
          <cell r="FJ10">
            <v>38.637005000000002</v>
          </cell>
          <cell r="FK10">
            <v>31.362401999999999</v>
          </cell>
          <cell r="FL10">
            <v>29.843136999999999</v>
          </cell>
          <cell r="FM10">
            <v>37.153730000000003</v>
          </cell>
          <cell r="FN10">
            <v>33.573666000000003</v>
          </cell>
          <cell r="FO10">
            <v>29.271961000000001</v>
          </cell>
          <cell r="FP10">
            <v>23.726972</v>
          </cell>
          <cell r="FQ10">
            <v>41.712775999999998</v>
          </cell>
          <cell r="FR10">
            <v>31.385866</v>
          </cell>
          <cell r="FS10">
            <v>18.270045</v>
          </cell>
          <cell r="FT10">
            <v>10.514976000000001</v>
          </cell>
          <cell r="FU10">
            <v>35.474366000000003</v>
          </cell>
          <cell r="FV10">
            <v>21.865964999999999</v>
          </cell>
          <cell r="FW10">
            <v>28.285931000000001</v>
          </cell>
          <cell r="FX10">
            <v>32.434263999999999</v>
          </cell>
          <cell r="FY10">
            <v>40.158791999999998</v>
          </cell>
          <cell r="FZ10">
            <v>17.582623000000002</v>
          </cell>
          <cell r="GA10">
            <v>13.843486</v>
          </cell>
          <cell r="GB10">
            <v>29.361816000000001</v>
          </cell>
          <cell r="GC10">
            <v>16.944379000000001</v>
          </cell>
          <cell r="GD10">
            <v>18.262239000000001</v>
          </cell>
          <cell r="GE10">
            <v>39.284123000000001</v>
          </cell>
          <cell r="GF10">
            <v>0</v>
          </cell>
          <cell r="GG10">
            <v>16.417739999999998</v>
          </cell>
          <cell r="GH10">
            <v>34.610014</v>
          </cell>
          <cell r="GI10">
            <v>62.689802</v>
          </cell>
          <cell r="GJ10">
            <v>18.325783000000001</v>
          </cell>
          <cell r="GK10">
            <v>15.529508999999999</v>
          </cell>
          <cell r="GL10">
            <v>16.713394000000001</v>
          </cell>
          <cell r="GM10">
            <v>10.279093</v>
          </cell>
          <cell r="GN10">
            <v>15.803713</v>
          </cell>
          <cell r="GO10">
            <v>19.254660000000001</v>
          </cell>
          <cell r="GP10">
            <v>16.166868000000001</v>
          </cell>
          <cell r="GQ10">
            <v>31.011486000000001</v>
          </cell>
          <cell r="GR10">
            <v>17.079865000000002</v>
          </cell>
          <cell r="GS10">
            <v>21.306940000000001</v>
          </cell>
          <cell r="GT10">
            <v>2.9055067999999999</v>
          </cell>
          <cell r="GU10">
            <v>34.170099999999998</v>
          </cell>
          <cell r="GV10">
            <v>18.354790000000001</v>
          </cell>
          <cell r="GW10">
            <v>28.845839000000002</v>
          </cell>
          <cell r="GX10">
            <v>0</v>
          </cell>
          <cell r="GY10">
            <v>26.402636999999999</v>
          </cell>
          <cell r="GZ10">
            <v>14.907302</v>
          </cell>
          <cell r="HA10">
            <v>16.659970000000001</v>
          </cell>
          <cell r="HB10">
            <v>14.121751</v>
          </cell>
          <cell r="HC10">
            <v>21.590859999999999</v>
          </cell>
          <cell r="HD10">
            <v>8.8596292999999999</v>
          </cell>
          <cell r="HE10">
            <v>5.9637029000000004</v>
          </cell>
          <cell r="HF10">
            <v>17.10501</v>
          </cell>
          <cell r="HG10">
            <v>11.579302999999999</v>
          </cell>
          <cell r="HH10">
            <v>5.8333896999999997</v>
          </cell>
          <cell r="HI10">
            <v>0</v>
          </cell>
          <cell r="HJ10">
            <v>11.767414</v>
          </cell>
          <cell r="HK10">
            <v>9.2228952</v>
          </cell>
          <cell r="HL10">
            <v>0</v>
          </cell>
          <cell r="HM10">
            <v>0</v>
          </cell>
          <cell r="HN10">
            <v>23.316148999999999</v>
          </cell>
          <cell r="HS10">
            <v>4.4267782000000002</v>
          </cell>
          <cell r="HT10">
            <v>4.0454851999999999</v>
          </cell>
          <cell r="HU10">
            <v>6.0925235999999998</v>
          </cell>
          <cell r="HV10">
            <v>5.3750447000000001</v>
          </cell>
          <cell r="HW10">
            <v>3.5563831000000001</v>
          </cell>
          <cell r="HX10">
            <v>2.9692243</v>
          </cell>
          <cell r="HY10">
            <v>10.866726</v>
          </cell>
          <cell r="HZ10">
            <v>4.6294225999999998</v>
          </cell>
          <cell r="IA10">
            <v>0.28702439000000002</v>
          </cell>
          <cell r="IB10">
            <v>0</v>
          </cell>
          <cell r="IC10">
            <v>11.86983</v>
          </cell>
          <cell r="IH10">
            <v>3.9602767999999999</v>
          </cell>
          <cell r="II10">
            <v>1.8151273000000001</v>
          </cell>
          <cell r="IJ10">
            <v>9.5752971999999996</v>
          </cell>
          <cell r="IK10">
            <v>3.7049371</v>
          </cell>
          <cell r="IL10">
            <v>4.2323767999999999</v>
          </cell>
          <cell r="IM10">
            <v>0</v>
          </cell>
          <cell r="IN10">
            <v>0</v>
          </cell>
          <cell r="IO10">
            <v>4.2006568</v>
          </cell>
          <cell r="IP10">
            <v>0</v>
          </cell>
          <cell r="IQ10">
            <v>0</v>
          </cell>
          <cell r="IX10">
            <v>2.0354568</v>
          </cell>
          <cell r="IY10">
            <v>1.6665316999999999</v>
          </cell>
          <cell r="IZ10">
            <v>3.5105371999999999</v>
          </cell>
          <cell r="JA10">
            <v>1.9228947999999999</v>
          </cell>
          <cell r="JB10">
            <v>2.1364358000000001</v>
          </cell>
          <cell r="JC10">
            <v>0</v>
          </cell>
          <cell r="JD10">
            <v>14.150066000000001</v>
          </cell>
          <cell r="JE10">
            <v>1.9257907999999999</v>
          </cell>
          <cell r="JF10">
            <v>0</v>
          </cell>
          <cell r="JG10">
            <v>0</v>
          </cell>
          <cell r="JN10">
            <v>23.316148999999999</v>
          </cell>
          <cell r="JO10">
            <v>17.193024000000001</v>
          </cell>
          <cell r="JP10">
            <v>46.181054000000003</v>
          </cell>
          <cell r="JQ10">
            <v>33.041065000000003</v>
          </cell>
          <cell r="JR10">
            <v>11.013567999999999</v>
          </cell>
          <cell r="JS10">
            <v>0</v>
          </cell>
          <cell r="JT10">
            <v>35.300345</v>
          </cell>
          <cell r="JU10">
            <v>23.998317</v>
          </cell>
          <cell r="JV10">
            <v>0</v>
          </cell>
          <cell r="JW10">
            <v>0</v>
          </cell>
          <cell r="JY10">
            <v>23.316148999999999</v>
          </cell>
          <cell r="KD10">
            <v>11.86983</v>
          </cell>
          <cell r="KE10">
            <v>10.95946</v>
          </cell>
          <cell r="KF10">
            <v>17.311997999999999</v>
          </cell>
          <cell r="KG10">
            <v>15.611428999999999</v>
          </cell>
          <cell r="KH10">
            <v>8.1821599999999997</v>
          </cell>
          <cell r="KI10">
            <v>5.7239173000000001</v>
          </cell>
          <cell r="KJ10">
            <v>0</v>
          </cell>
          <cell r="KK10">
            <v>13.356973</v>
          </cell>
          <cell r="KL10">
            <v>0.96103313999999995</v>
          </cell>
          <cell r="KM10">
            <v>0</v>
          </cell>
          <cell r="KO10">
            <v>11.86983</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2</v>
          </cell>
          <cell r="LO10">
            <v>2</v>
          </cell>
          <cell r="LP10">
            <v>0</v>
          </cell>
          <cell r="LQ10">
            <v>0</v>
          </cell>
          <cell r="LR10">
            <v>2</v>
          </cell>
          <cell r="LS10">
            <v>0</v>
          </cell>
          <cell r="LT10">
            <v>0</v>
          </cell>
          <cell r="LU10">
            <v>0</v>
          </cell>
          <cell r="LV10">
            <v>0</v>
          </cell>
          <cell r="LW10">
            <v>2</v>
          </cell>
          <cell r="LX10">
            <v>0</v>
          </cell>
          <cell r="LY10">
            <v>0</v>
          </cell>
          <cell r="LZ10">
            <v>0</v>
          </cell>
          <cell r="MA10">
            <v>0</v>
          </cell>
          <cell r="MB10">
            <v>0</v>
          </cell>
          <cell r="MC10">
            <v>2</v>
          </cell>
          <cell r="MD10">
            <v>0</v>
          </cell>
          <cell r="ME10">
            <v>0</v>
          </cell>
          <cell r="MF10">
            <v>0</v>
          </cell>
          <cell r="MG10">
            <v>0</v>
          </cell>
          <cell r="MH10">
            <v>0</v>
          </cell>
          <cell r="MI10">
            <v>0</v>
          </cell>
          <cell r="MJ10">
            <v>0</v>
          </cell>
          <cell r="MK10">
            <v>0</v>
          </cell>
          <cell r="ML10">
            <v>0</v>
          </cell>
          <cell r="MM10">
            <v>0</v>
          </cell>
          <cell r="MN10">
            <v>0</v>
          </cell>
          <cell r="MO10">
            <v>0</v>
          </cell>
          <cell r="MP10">
            <v>0</v>
          </cell>
          <cell r="MQ10">
            <v>0</v>
          </cell>
          <cell r="MR10">
            <v>0</v>
          </cell>
          <cell r="MS10">
            <v>0</v>
          </cell>
          <cell r="MT10">
            <v>0</v>
          </cell>
          <cell r="MU10">
            <v>0</v>
          </cell>
          <cell r="MV10">
            <v>0</v>
          </cell>
          <cell r="MW10">
            <v>0</v>
          </cell>
          <cell r="MX10">
            <v>0</v>
          </cell>
          <cell r="MY10">
            <v>0</v>
          </cell>
          <cell r="MZ10">
            <v>0</v>
          </cell>
          <cell r="NA10">
            <v>0</v>
          </cell>
          <cell r="NB10">
            <v>0</v>
          </cell>
          <cell r="NC10">
            <v>0</v>
          </cell>
          <cell r="ND10">
            <v>0</v>
          </cell>
          <cell r="NE10">
            <v>0</v>
          </cell>
          <cell r="NF10">
            <v>62</v>
          </cell>
          <cell r="NG10">
            <v>53</v>
          </cell>
          <cell r="NH10">
            <v>9</v>
          </cell>
          <cell r="NI10">
            <v>51</v>
          </cell>
          <cell r="NJ10">
            <v>11</v>
          </cell>
          <cell r="NK10">
            <v>0</v>
          </cell>
          <cell r="NL10">
            <v>5</v>
          </cell>
          <cell r="NM10">
            <v>0</v>
          </cell>
          <cell r="NN10">
            <v>0</v>
          </cell>
          <cell r="NO10">
            <v>57</v>
          </cell>
          <cell r="NP10">
            <v>0</v>
          </cell>
          <cell r="NQ10">
            <v>0</v>
          </cell>
          <cell r="NR10">
            <v>0</v>
          </cell>
          <cell r="NS10">
            <v>0</v>
          </cell>
          <cell r="NT10">
            <v>0</v>
          </cell>
          <cell r="NU10">
            <v>2</v>
          </cell>
          <cell r="NV10">
            <v>26</v>
          </cell>
          <cell r="NW10">
            <v>19</v>
          </cell>
          <cell r="NX10">
            <v>10</v>
          </cell>
          <cell r="NY10">
            <v>5</v>
          </cell>
          <cell r="NZ10">
            <v>54</v>
          </cell>
          <cell r="OA10">
            <v>47</v>
          </cell>
          <cell r="OB10">
            <v>7</v>
          </cell>
          <cell r="OC10">
            <v>46</v>
          </cell>
          <cell r="OD10">
            <v>8</v>
          </cell>
          <cell r="OE10">
            <v>0</v>
          </cell>
          <cell r="OF10">
            <v>4</v>
          </cell>
          <cell r="OG10">
            <v>0</v>
          </cell>
          <cell r="OH10">
            <v>0</v>
          </cell>
          <cell r="OI10">
            <v>49</v>
          </cell>
          <cell r="OJ10">
            <v>1</v>
          </cell>
          <cell r="OK10">
            <v>0</v>
          </cell>
          <cell r="OL10">
            <v>0</v>
          </cell>
          <cell r="OM10">
            <v>0</v>
          </cell>
          <cell r="ON10">
            <v>1</v>
          </cell>
          <cell r="OO10">
            <v>0</v>
          </cell>
          <cell r="OP10">
            <v>26</v>
          </cell>
          <cell r="OQ10">
            <v>18</v>
          </cell>
          <cell r="OR10">
            <v>5</v>
          </cell>
          <cell r="OS10">
            <v>4</v>
          </cell>
          <cell r="OT10">
            <v>0</v>
          </cell>
          <cell r="OU10">
            <v>0</v>
          </cell>
          <cell r="OV10">
            <v>0</v>
          </cell>
          <cell r="OW10">
            <v>0</v>
          </cell>
          <cell r="OX10">
            <v>0</v>
          </cell>
          <cell r="OY10">
            <v>0</v>
          </cell>
          <cell r="OZ10">
            <v>0</v>
          </cell>
          <cell r="PA10">
            <v>0</v>
          </cell>
          <cell r="PB10">
            <v>0</v>
          </cell>
          <cell r="PC10">
            <v>0</v>
          </cell>
          <cell r="PD10">
            <v>0</v>
          </cell>
          <cell r="PE10">
            <v>0</v>
          </cell>
          <cell r="PF10">
            <v>1</v>
          </cell>
          <cell r="PG10">
            <v>1</v>
          </cell>
          <cell r="PH10">
            <v>0</v>
          </cell>
          <cell r="PI10">
            <v>1</v>
          </cell>
          <cell r="PJ10">
            <v>0</v>
          </cell>
          <cell r="PK10">
            <v>0</v>
          </cell>
          <cell r="PL10">
            <v>0</v>
          </cell>
          <cell r="PM10">
            <v>1</v>
          </cell>
          <cell r="PN10">
            <v>0</v>
          </cell>
          <cell r="PO10">
            <v>0</v>
          </cell>
          <cell r="PP10">
            <v>0</v>
          </cell>
          <cell r="PQ10">
            <v>0</v>
          </cell>
          <cell r="PR10">
            <v>97.126310828453327</v>
          </cell>
          <cell r="PS10">
            <v>94.935647086620918</v>
          </cell>
          <cell r="PT10">
            <v>109.49034024163436</v>
          </cell>
          <cell r="PU10">
            <v>98.105361679300657</v>
          </cell>
          <cell r="PV10">
            <v>96.051776274052983</v>
          </cell>
          <cell r="PW10">
            <v>36.888551032285882</v>
          </cell>
          <cell r="PX10">
            <v>66.359403264191059</v>
          </cell>
          <cell r="PY10">
            <v>111.46930624374407</v>
          </cell>
          <cell r="PZ10">
            <v>66.666666666666671</v>
          </cell>
          <cell r="QA10">
            <v>99.17126685963305</v>
          </cell>
          <cell r="QB10">
            <v>141.42150210968251</v>
          </cell>
          <cell r="QC10">
            <v>0</v>
          </cell>
          <cell r="QD10">
            <v>76.112138806790952</v>
          </cell>
          <cell r="QE10">
            <v>0</v>
          </cell>
          <cell r="QF10">
            <v>78.339404703779564</v>
          </cell>
          <cell r="QG10">
            <v>0</v>
          </cell>
          <cell r="QH10">
            <v>0</v>
          </cell>
          <cell r="QI10">
            <v>0</v>
          </cell>
          <cell r="QJ10">
            <v>0</v>
          </cell>
          <cell r="QK10">
            <v>101.16814228415197</v>
          </cell>
          <cell r="QL10">
            <v>104.4743571296702</v>
          </cell>
          <cell r="QM10">
            <v>88.528535664707036</v>
          </cell>
          <cell r="QN10">
            <v>101.08608011191058</v>
          </cell>
          <cell r="QO10">
            <v>101.26073550382526</v>
          </cell>
          <cell r="QP10">
            <v>150.63548386796288</v>
          </cell>
          <cell r="QQ10">
            <v>76.39008579583431</v>
          </cell>
          <cell r="QR10">
            <v>246.10045154210684</v>
          </cell>
          <cell r="QS10">
            <v>5.6608157630112208</v>
          </cell>
          <cell r="QT10">
            <v>101.46847897965488</v>
          </cell>
          <cell r="QU10">
            <v>227.02281445626099</v>
          </cell>
          <cell r="QV10">
            <v>0</v>
          </cell>
          <cell r="QW10">
            <v>74.185127870969225</v>
          </cell>
          <cell r="QX10">
            <v>0</v>
          </cell>
          <cell r="QY10">
            <v>77.03208294328482</v>
          </cell>
          <cell r="QZ10">
            <v>0</v>
          </cell>
          <cell r="RA10">
            <v>0</v>
          </cell>
          <cell r="RB10">
            <v>0</v>
          </cell>
          <cell r="RC10">
            <v>0</v>
          </cell>
          <cell r="RD10">
            <v>76.112138806790952</v>
          </cell>
          <cell r="RE10">
            <v>77.617354172314919</v>
          </cell>
          <cell r="RF10">
            <v>67.616756016118956</v>
          </cell>
          <cell r="RG10">
            <v>75.796811946208493</v>
          </cell>
          <cell r="RH10">
            <v>76.458218489304826</v>
          </cell>
          <cell r="RI10">
            <v>36.888551032285882</v>
          </cell>
          <cell r="RJ10">
            <v>46.222372383240284</v>
          </cell>
          <cell r="RK10">
            <v>93.635016971374583</v>
          </cell>
          <cell r="RL10">
            <v>66.666666666666671</v>
          </cell>
          <cell r="RM10">
            <v>77.837189198807806</v>
          </cell>
          <cell r="RN10">
            <v>89.275022953462027</v>
          </cell>
          <cell r="RO10">
            <v>0</v>
          </cell>
          <cell r="RP10">
            <v>76.112138806790952</v>
          </cell>
          <cell r="RQ10">
            <v>0</v>
          </cell>
          <cell r="RR10">
            <v>76.112138806790952</v>
          </cell>
          <cell r="RS10">
            <v>0</v>
          </cell>
          <cell r="RT10">
            <v>0</v>
          </cell>
          <cell r="RU10">
            <v>0</v>
          </cell>
          <cell r="RV10">
            <v>0</v>
          </cell>
          <cell r="RW10">
            <v>74.185127870969225</v>
          </cell>
          <cell r="RX10">
            <v>74.799166853542815</v>
          </cell>
          <cell r="RY10">
            <v>71.837666634669247</v>
          </cell>
          <cell r="RZ10">
            <v>71.146258837221893</v>
          </cell>
          <cell r="SA10">
            <v>77.613975296220502</v>
          </cell>
          <cell r="SB10">
            <v>48.755279867886735</v>
          </cell>
          <cell r="SC10">
            <v>30.213620191067797</v>
          </cell>
          <cell r="SD10">
            <v>100</v>
          </cell>
          <cell r="SE10">
            <v>5.6608157630112208</v>
          </cell>
          <cell r="SF10">
            <v>77.064143967756465</v>
          </cell>
          <cell r="SG10">
            <v>84.50670011724975</v>
          </cell>
          <cell r="SH10">
            <v>0</v>
          </cell>
          <cell r="SI10">
            <v>74.185127870969225</v>
          </cell>
          <cell r="SJ10">
            <v>0</v>
          </cell>
          <cell r="SK10">
            <v>74.185127870969225</v>
          </cell>
          <cell r="SL10">
            <v>0</v>
          </cell>
          <cell r="SM10">
            <v>0</v>
          </cell>
          <cell r="SN10">
            <v>0</v>
          </cell>
          <cell r="SO10">
            <v>0</v>
          </cell>
          <cell r="SP10">
            <v>97.554337533582768</v>
          </cell>
          <cell r="SQ10">
            <v>95.439511736818972</v>
          </cell>
          <cell r="SR10">
            <v>109.49034024163436</v>
          </cell>
          <cell r="SS10">
            <v>98.635709577339099</v>
          </cell>
          <cell r="ST10">
            <v>96.367502727021844</v>
          </cell>
          <cell r="SU10">
            <v>36.888551032285882</v>
          </cell>
          <cell r="SV10">
            <v>66.359403264191059</v>
          </cell>
          <cell r="SW10">
            <v>111.46930624374407</v>
          </cell>
          <cell r="SX10">
            <v>66.666666666666671</v>
          </cell>
          <cell r="SY10">
            <v>99.642672581744378</v>
          </cell>
          <cell r="SZ10">
            <v>141.42150210968251</v>
          </cell>
          <cell r="TA10">
            <v>0</v>
          </cell>
          <cell r="TB10">
            <v>76.239408442199434</v>
          </cell>
          <cell r="TC10">
            <v>0</v>
          </cell>
          <cell r="TD10">
            <v>78.466674339188046</v>
          </cell>
          <cell r="TE10">
            <v>0</v>
          </cell>
          <cell r="TF10">
            <v>0</v>
          </cell>
          <cell r="TG10">
            <v>0</v>
          </cell>
          <cell r="TH10">
            <v>0</v>
          </cell>
          <cell r="TI10">
            <v>101.33984650607692</v>
          </cell>
          <cell r="TJ10">
            <v>104.69097501581422</v>
          </cell>
          <cell r="TK10">
            <v>88.528535664707036</v>
          </cell>
          <cell r="TL10">
            <v>101.40995985472019</v>
          </cell>
          <cell r="TM10">
            <v>101.26073550382526</v>
          </cell>
          <cell r="TN10">
            <v>150.63548386796288</v>
          </cell>
          <cell r="TO10">
            <v>57.853109724256569</v>
          </cell>
          <cell r="TP10">
            <v>246.10045154210684</v>
          </cell>
          <cell r="TQ10">
            <v>5.6608157630112208</v>
          </cell>
          <cell r="TR10">
            <v>101.65393287441118</v>
          </cell>
          <cell r="TS10">
            <v>227.02281445626099</v>
          </cell>
          <cell r="TT10">
            <v>0</v>
          </cell>
          <cell r="TU10">
            <v>74.356832092894209</v>
          </cell>
          <cell r="TV10">
            <v>0</v>
          </cell>
          <cell r="TW10">
            <v>77.203787165209803</v>
          </cell>
          <cell r="TX10">
            <v>0</v>
          </cell>
          <cell r="TY10">
            <v>0</v>
          </cell>
          <cell r="TZ10">
            <v>0</v>
          </cell>
          <cell r="UA10">
            <v>0</v>
          </cell>
          <cell r="UB10">
            <v>76.239408442199434</v>
          </cell>
          <cell r="UC10">
            <v>77.767173493299865</v>
          </cell>
          <cell r="UD10">
            <v>67.616756016118956</v>
          </cell>
          <cell r="UE10">
            <v>76.327159844246921</v>
          </cell>
          <cell r="UF10">
            <v>76.143098926084207</v>
          </cell>
          <cell r="UG10">
            <v>36.888551032285882</v>
          </cell>
          <cell r="UH10">
            <v>46.222372383240284</v>
          </cell>
          <cell r="UI10">
            <v>93.635016971374583</v>
          </cell>
          <cell r="UJ10">
            <v>66.666666666666671</v>
          </cell>
          <cell r="UK10">
            <v>77.977357168851725</v>
          </cell>
          <cell r="UL10">
            <v>89.275022953462027</v>
          </cell>
          <cell r="UM10">
            <v>0</v>
          </cell>
          <cell r="UN10">
            <v>76.239408442199434</v>
          </cell>
          <cell r="UO10">
            <v>0</v>
          </cell>
          <cell r="UP10">
            <v>76.239408442199434</v>
          </cell>
          <cell r="UQ10">
            <v>0</v>
          </cell>
          <cell r="UR10">
            <v>0</v>
          </cell>
          <cell r="US10">
            <v>0</v>
          </cell>
          <cell r="UT10">
            <v>0</v>
          </cell>
          <cell r="UU10">
            <v>74.356832092894209</v>
          </cell>
          <cell r="UV10">
            <v>75.015784739686836</v>
          </cell>
          <cell r="UW10">
            <v>71.837666634669247</v>
          </cell>
          <cell r="UX10">
            <v>71.470138580031531</v>
          </cell>
          <cell r="UY10">
            <v>77.613975296220502</v>
          </cell>
          <cell r="UZ10">
            <v>48.755279867886735</v>
          </cell>
          <cell r="VA10">
            <v>47.148127321975572</v>
          </cell>
          <cell r="VB10">
            <v>100</v>
          </cell>
          <cell r="VC10">
            <v>5.6608157630112208</v>
          </cell>
          <cell r="VD10">
            <v>77.249597862512758</v>
          </cell>
          <cell r="VE10">
            <v>84.50670011724975</v>
          </cell>
          <cell r="VF10">
            <v>0</v>
          </cell>
          <cell r="VG10">
            <v>74.356832092894209</v>
          </cell>
          <cell r="VH10">
            <v>0</v>
          </cell>
          <cell r="VI10">
            <v>74.356832092894209</v>
          </cell>
          <cell r="VJ10">
            <v>0</v>
          </cell>
          <cell r="VK10">
            <v>0</v>
          </cell>
          <cell r="VL10">
            <v>0</v>
          </cell>
          <cell r="VM10">
            <v>0</v>
          </cell>
          <cell r="VN10">
            <v>76.337563969165444</v>
          </cell>
          <cell r="VO10">
            <v>77.882720256310321</v>
          </cell>
          <cell r="VP10">
            <v>67.616756016118956</v>
          </cell>
          <cell r="VQ10">
            <v>76.514748746619929</v>
          </cell>
          <cell r="VR10">
            <v>76.143098926084207</v>
          </cell>
          <cell r="VS10">
            <v>36.888551032285882</v>
          </cell>
          <cell r="VT10">
            <v>46.222372383240284</v>
          </cell>
          <cell r="VU10">
            <v>93.635016971374583</v>
          </cell>
          <cell r="VV10">
            <v>66.666666666666671</v>
          </cell>
          <cell r="VW10">
            <v>78.085460416883052</v>
          </cell>
          <cell r="VX10">
            <v>89.275022953462027</v>
          </cell>
          <cell r="VY10">
            <v>0</v>
          </cell>
          <cell r="VZ10">
            <v>74.966462009967643</v>
          </cell>
          <cell r="WA10">
            <v>75.507556173484005</v>
          </cell>
          <cell r="WB10">
            <v>72.8978676534351</v>
          </cell>
          <cell r="WC10">
            <v>71.884782406261635</v>
          </cell>
          <cell r="WD10">
            <v>78.443613890246894</v>
          </cell>
          <cell r="WE10">
            <v>48.755279867886735</v>
          </cell>
          <cell r="WF10">
            <v>30.213620191067797</v>
          </cell>
          <cell r="WG10">
            <v>100</v>
          </cell>
          <cell r="WH10">
            <v>5.6608157630112208</v>
          </cell>
          <cell r="WI10">
            <v>77.908045518684105</v>
          </cell>
          <cell r="WJ10">
            <v>84.50670011724975</v>
          </cell>
          <cell r="WK10">
            <v>0</v>
          </cell>
          <cell r="WL10">
            <v>26.702452516834175</v>
          </cell>
          <cell r="WM10">
            <v>30.394911303964367</v>
          </cell>
          <cell r="WN10">
            <v>13.424880300840725</v>
          </cell>
          <cell r="WO10">
            <v>28.765548559669408</v>
          </cell>
          <cell r="WP10">
            <v>24.208064548912471</v>
          </cell>
          <cell r="WQ10">
            <v>91.651299306925736</v>
          </cell>
          <cell r="WR10">
            <v>8.3487006930742655</v>
          </cell>
          <cell r="WS10">
            <v>26.702452516834175</v>
          </cell>
          <cell r="WT10">
            <v>25.775374093028791</v>
          </cell>
          <cell r="WU10">
            <v>27.863874973040055</v>
          </cell>
          <cell r="WV10">
            <v>16.199047836958435</v>
          </cell>
          <cell r="WW10">
            <v>34.182779021440446</v>
          </cell>
          <cell r="WX10">
            <v>27.802756999148443</v>
          </cell>
          <cell r="WY10">
            <v>24.005948621582618</v>
          </cell>
          <cell r="WZ10">
            <v>31.206823799960109</v>
          </cell>
          <cell r="XA10">
            <v>29.949578662869929</v>
          </cell>
          <cell r="XB10">
            <v>28.079762908169396</v>
          </cell>
          <cell r="XC10">
            <v>36.613200694357502</v>
          </cell>
          <cell r="XD10">
            <v>31.024637388206745</v>
          </cell>
          <cell r="XE10">
            <v>28.980380356407242</v>
          </cell>
          <cell r="XF10">
            <v>94.957436295116366</v>
          </cell>
          <cell r="XG10">
            <v>5.0425637048836283</v>
          </cell>
          <cell r="XH10">
            <v>29.949578662869929</v>
          </cell>
          <cell r="XI10">
            <v>26.341033966737221</v>
          </cell>
          <cell r="XJ10">
            <v>34.10726641231556</v>
          </cell>
          <cell r="XK10">
            <v>13.300223072007075</v>
          </cell>
          <cell r="XL10">
            <v>13.993725958876336</v>
          </cell>
          <cell r="XM10">
            <v>44.970371519546696</v>
          </cell>
          <cell r="XN10">
            <v>29.301131805124818</v>
          </cell>
          <cell r="XO10">
            <v>38.580396802249986</v>
          </cell>
          <cell r="XP10">
            <v>60.495217904039187</v>
          </cell>
          <cell r="XQ10">
            <v>65.988271441763587</v>
          </cell>
          <cell r="XR10">
            <v>41.837994615281602</v>
          </cell>
          <cell r="XS10">
            <v>57.008463039618242</v>
          </cell>
          <cell r="XT10">
            <v>63.748445405577669</v>
          </cell>
          <cell r="XU10">
            <v>50.121124356647805</v>
          </cell>
          <cell r="XV10">
            <v>26.60848528033646</v>
          </cell>
          <cell r="XW10">
            <v>56.265242007527704</v>
          </cell>
          <cell r="XX10">
            <v>59.024921982615396</v>
          </cell>
          <cell r="XY10">
            <v>61.821692572992291</v>
          </cell>
          <cell r="XZ10">
            <v>69.718418095217743</v>
          </cell>
          <cell r="YA10">
            <v>0</v>
          </cell>
          <cell r="YB10">
            <v>63.227378467604503</v>
          </cell>
          <cell r="YC10">
            <v>66.623199641180477</v>
          </cell>
          <cell r="YD10">
            <v>50.737180041776341</v>
          </cell>
          <cell r="YE10">
            <v>58.357465111727969</v>
          </cell>
          <cell r="YF10">
            <v>68.303417462803992</v>
          </cell>
          <cell r="YG10">
            <v>39.559458264165073</v>
          </cell>
          <cell r="YH10">
            <v>47.430389082133132</v>
          </cell>
          <cell r="YI10">
            <v>55.14823478660584</v>
          </cell>
          <cell r="YJ10">
            <v>33.381044169079239</v>
          </cell>
          <cell r="YK10">
            <v>64.229275362673249</v>
          </cell>
          <cell r="YL10">
            <v>86.082054511540136</v>
          </cell>
          <cell r="YM10">
            <v>0</v>
          </cell>
          <cell r="YN10">
            <v>69.734392209837821</v>
          </cell>
          <cell r="YO10">
            <v>73.342430936477044</v>
          </cell>
          <cell r="YP10">
            <v>55.662021955309584</v>
          </cell>
          <cell r="YQ10">
            <v>66.854981609684415</v>
          </cell>
          <cell r="YR10">
            <v>72.666800724723231</v>
          </cell>
          <cell r="YS10">
            <v>56.504219364386508</v>
          </cell>
          <cell r="YT10">
            <v>54.212186089115058</v>
          </cell>
          <cell r="YU10">
            <v>11.225454396564253</v>
          </cell>
          <cell r="YV10">
            <v>33.559349797315328</v>
          </cell>
          <cell r="YW10">
            <v>71.924616277873326</v>
          </cell>
          <cell r="YX10">
            <v>78.489800520718816</v>
          </cell>
          <cell r="YY10">
            <v>0</v>
          </cell>
          <cell r="YZ10">
            <v>11.6806837396992</v>
          </cell>
          <cell r="ZA10">
            <v>13.807161125814277</v>
          </cell>
          <cell r="ZB10">
            <v>3.1590400144054822</v>
          </cell>
          <cell r="ZC10">
            <v>10.68176196760052</v>
          </cell>
          <cell r="ZD10">
            <v>12.696103880314343</v>
          </cell>
          <cell r="ZE10">
            <v>0</v>
          </cell>
          <cell r="ZF10">
            <v>15.892817548474071</v>
          </cell>
          <cell r="ZG10">
            <v>0</v>
          </cell>
          <cell r="ZH10">
            <v>0</v>
          </cell>
          <cell r="ZI10">
            <v>11.701298709794356</v>
          </cell>
          <cell r="ZJ10">
            <v>21.734754074198783</v>
          </cell>
          <cell r="ZK10">
            <v>0</v>
          </cell>
          <cell r="ZL10">
            <v>13.934204829670938</v>
          </cell>
          <cell r="ZM10">
            <v>17.45016161938452</v>
          </cell>
          <cell r="ZN10">
            <v>1.2814821959785136</v>
          </cell>
          <cell r="ZO10">
            <v>13.98462320063871</v>
          </cell>
          <cell r="ZP10">
            <v>13.888629238448031</v>
          </cell>
          <cell r="ZQ10">
            <v>0</v>
          </cell>
          <cell r="ZR10">
            <v>0</v>
          </cell>
          <cell r="ZS10">
            <v>0</v>
          </cell>
          <cell r="ZT10">
            <v>0</v>
          </cell>
          <cell r="ZU10">
            <v>14.343265046804643</v>
          </cell>
          <cell r="ZV10">
            <v>13.813768493827059</v>
          </cell>
          <cell r="ZW10">
            <v>0</v>
          </cell>
          <cell r="ZX10">
            <v>12.048168218708275</v>
          </cell>
          <cell r="ZY10">
            <v>15.017441055716201</v>
          </cell>
          <cell r="ZZ10">
            <v>4.8369444357916214</v>
          </cell>
          <cell r="AAA10">
            <v>13.660573799902902</v>
          </cell>
          <cell r="AAB10">
            <v>10.599848045430084</v>
          </cell>
          <cell r="AAC10">
            <v>0</v>
          </cell>
          <cell r="AAD10">
            <v>58.08851794311223</v>
          </cell>
          <cell r="AAE10">
            <v>0</v>
          </cell>
          <cell r="AAF10">
            <v>0</v>
          </cell>
          <cell r="AAG10">
            <v>11.375404132462821</v>
          </cell>
          <cell r="AAH10">
            <v>29.230448252310627</v>
          </cell>
          <cell r="AAI10">
            <v>0</v>
          </cell>
          <cell r="AAJ10">
            <v>11.0964806699909</v>
          </cell>
          <cell r="AAK10">
            <v>12.377957397186421</v>
          </cell>
          <cell r="AAL10">
            <v>5.6500503289041664</v>
          </cell>
          <cell r="AAM10">
            <v>8.430906958094889</v>
          </cell>
          <cell r="AAN10">
            <v>13.672701711632348</v>
          </cell>
          <cell r="AAO10">
            <v>0</v>
          </cell>
          <cell r="AAP10">
            <v>3.1553167362145982</v>
          </cell>
          <cell r="AAQ10">
            <v>4.324381899417018</v>
          </cell>
          <cell r="AAR10">
            <v>9.2682472808345775</v>
          </cell>
          <cell r="AAS10">
            <v>11.48780665919347</v>
          </cell>
          <cell r="AAT10">
            <v>12.02889582940975</v>
          </cell>
          <cell r="AAU10">
            <v>39.024841589571643</v>
          </cell>
          <cell r="AAV10">
            <v>10.37497003366102</v>
          </cell>
          <cell r="AAW10">
            <v>12.052309318011019</v>
          </cell>
          <cell r="AAX10">
            <v>3.8410770944248234</v>
          </cell>
          <cell r="AAY10">
            <v>7.8422263951956506</v>
          </cell>
          <cell r="AAZ10">
            <v>12.809987478052465</v>
          </cell>
          <cell r="ABA10">
            <v>2.7607039250934338</v>
          </cell>
          <cell r="ABB10">
            <v>5.6471486992287208</v>
          </cell>
          <cell r="ABC10">
            <v>0</v>
          </cell>
          <cell r="ABD10">
            <v>6.021052038680792</v>
          </cell>
          <cell r="ABE10">
            <v>10.413178945474929</v>
          </cell>
          <cell r="ABF10">
            <v>18.673744664921383</v>
          </cell>
          <cell r="ABG10">
            <v>0</v>
          </cell>
          <cell r="ABH10">
            <v>11.534317729594861</v>
          </cell>
          <cell r="ABI10">
            <v>13.38003045684383</v>
          </cell>
          <cell r="ABJ10">
            <v>4.9512963730324095</v>
          </cell>
          <cell r="ABK10">
            <v>10.635427616778156</v>
          </cell>
          <cell r="ABL10">
            <v>12.36679811147194</v>
          </cell>
          <cell r="ABM10">
            <v>7.6197156731400719</v>
          </cell>
          <cell r="ABN10">
            <v>4.93387722817873</v>
          </cell>
          <cell r="ABO10">
            <v>6.4918580148339862</v>
          </cell>
          <cell r="ABP10">
            <v>0</v>
          </cell>
          <cell r="ABQ10">
            <v>11.710258332020903</v>
          </cell>
          <cell r="ABR10">
            <v>20.631674280227411</v>
          </cell>
          <cell r="ABS10">
            <v>0</v>
          </cell>
          <cell r="ABT10">
            <v>24.042488648465163</v>
          </cell>
          <cell r="ABU10">
            <v>26.960896422761778</v>
          </cell>
          <cell r="ABV10">
            <v>13.852888376819964</v>
          </cell>
          <cell r="ABW10">
            <v>21.573808197446116</v>
          </cell>
          <cell r="ABX10">
            <v>26.496236694200785</v>
          </cell>
          <cell r="ABY10">
            <v>0</v>
          </cell>
          <cell r="ABZ10">
            <v>0</v>
          </cell>
          <cell r="ACA10">
            <v>0</v>
          </cell>
          <cell r="ACB10">
            <v>0</v>
          </cell>
          <cell r="ACC10">
            <v>25.270196688655876</v>
          </cell>
          <cell r="ACD10">
            <v>35.701374165427588</v>
          </cell>
          <cell r="ACE10">
            <v>0</v>
          </cell>
          <cell r="ACF10">
            <v>23.590782006001223</v>
          </cell>
          <cell r="ACG10">
            <v>27.396043192065576</v>
          </cell>
          <cell r="ACH10">
            <v>9.8561042866528705</v>
          </cell>
          <cell r="ACI10">
            <v>20.883086435174512</v>
          </cell>
          <cell r="ACJ10">
            <v>26.292246560946452</v>
          </cell>
          <cell r="ACK10">
            <v>30.703770685757952</v>
          </cell>
          <cell r="ACL10">
            <v>26.771552083371837</v>
          </cell>
          <cell r="ACM10">
            <v>17.078628432390236</v>
          </cell>
          <cell r="ACN10">
            <v>0</v>
          </cell>
          <cell r="ACO10">
            <v>23.524872539940571</v>
          </cell>
          <cell r="ACP10">
            <v>51.22432937090916</v>
          </cell>
          <cell r="ACQ10">
            <v>0</v>
          </cell>
          <cell r="ACR10">
            <v>17.791427751272842</v>
          </cell>
          <cell r="ACS10">
            <v>19.538847188770688</v>
          </cell>
          <cell r="ACT10">
            <v>11.690325043205425</v>
          </cell>
          <cell r="ACU10">
            <v>16.779275115597258</v>
          </cell>
          <cell r="ACV10">
            <v>18.797458139187167</v>
          </cell>
          <cell r="ACW10">
            <v>0</v>
          </cell>
          <cell r="ACX10">
            <v>0</v>
          </cell>
          <cell r="ACY10">
            <v>0</v>
          </cell>
          <cell r="ACZ10">
            <v>0</v>
          </cell>
          <cell r="ADA10">
            <v>18.860000512377461</v>
          </cell>
          <cell r="ADB10">
            <v>14.174343481633681</v>
          </cell>
          <cell r="ADC10">
            <v>0</v>
          </cell>
          <cell r="ADD10">
            <v>16.150108662191577</v>
          </cell>
          <cell r="ADE10">
            <v>18.927021590091115</v>
          </cell>
          <cell r="ADF10">
            <v>6.1271424965394488</v>
          </cell>
          <cell r="ADG10">
            <v>14.657466841574044</v>
          </cell>
          <cell r="ADH10">
            <v>17.639315578608713</v>
          </cell>
          <cell r="ADI10">
            <v>13.272358544852494</v>
          </cell>
          <cell r="ADJ10">
            <v>12.502529269887541</v>
          </cell>
          <cell r="ADK10">
            <v>17.078628432390236</v>
          </cell>
          <cell r="ADL10">
            <v>0</v>
          </cell>
          <cell r="ADM10">
            <v>16.270885340088274</v>
          </cell>
          <cell r="ADN10">
            <v>33.264972734120335</v>
          </cell>
          <cell r="ADO10">
            <v>0</v>
          </cell>
          <cell r="ADP10">
            <v>21.928074830435417</v>
          </cell>
          <cell r="ADQ10">
            <v>25.583019297048594</v>
          </cell>
          <cell r="ADR10">
            <v>9.1668618642911817</v>
          </cell>
          <cell r="ADS10">
            <v>18.287849981450943</v>
          </cell>
          <cell r="ADT10">
            <v>25.546280907105512</v>
          </cell>
          <cell r="ADU10">
            <v>0</v>
          </cell>
          <cell r="ADV10">
            <v>0</v>
          </cell>
          <cell r="ADW10">
            <v>0</v>
          </cell>
          <cell r="ADX10">
            <v>0</v>
          </cell>
          <cell r="ADY10">
            <v>23.006767477758306</v>
          </cell>
          <cell r="ADZ10">
            <v>35.701374165427588</v>
          </cell>
          <cell r="AEA10">
            <v>0</v>
          </cell>
          <cell r="AEB10">
            <v>20.450177350255316</v>
          </cell>
          <cell r="AEC10">
            <v>24.111649139608037</v>
          </cell>
          <cell r="AED10">
            <v>7.2344918700010972</v>
          </cell>
          <cell r="AEE10">
            <v>17.11315019462716</v>
          </cell>
          <cell r="AEF10">
            <v>23.779525256625295</v>
          </cell>
          <cell r="AEG10">
            <v>30.703770685757952</v>
          </cell>
          <cell r="AEH10">
            <v>26.771552083371837</v>
          </cell>
          <cell r="AEI10">
            <v>17.078628432390236</v>
          </cell>
          <cell r="AEJ10">
            <v>0</v>
          </cell>
          <cell r="AEK10">
            <v>20.108161782146517</v>
          </cell>
          <cell r="AEL10">
            <v>51.22432937090916</v>
          </cell>
          <cell r="AEM10">
            <v>0</v>
          </cell>
          <cell r="AEN10">
            <v>2.959406344682324</v>
          </cell>
          <cell r="AEO10">
            <v>1.9145990332541032</v>
          </cell>
          <cell r="AEP10">
            <v>6.7296174390015837</v>
          </cell>
          <cell r="AEQ10">
            <v>4.7693444295670329</v>
          </cell>
          <cell r="AER10">
            <v>1.2840441341558988</v>
          </cell>
          <cell r="AES10">
            <v>0</v>
          </cell>
          <cell r="AET10">
            <v>0</v>
          </cell>
          <cell r="AEU10">
            <v>0</v>
          </cell>
          <cell r="AEV10">
            <v>0</v>
          </cell>
          <cell r="AEW10">
            <v>3.1617908187046266</v>
          </cell>
          <cell r="AEX10">
            <v>0</v>
          </cell>
          <cell r="AEY10">
            <v>0</v>
          </cell>
          <cell r="AEZ10">
            <v>4.3953628806946439</v>
          </cell>
          <cell r="AFA10">
            <v>4.5298702202437067</v>
          </cell>
          <cell r="AFB10">
            <v>3.8750566225750904</v>
          </cell>
          <cell r="AFC10">
            <v>5.3520541032267088</v>
          </cell>
          <cell r="AFD10">
            <v>3.4675453628684192</v>
          </cell>
          <cell r="AFE10">
            <v>0</v>
          </cell>
          <cell r="AFF10">
            <v>0</v>
          </cell>
          <cell r="AFG10">
            <v>0</v>
          </cell>
          <cell r="AFH10">
            <v>0</v>
          </cell>
          <cell r="AFI10">
            <v>4.7276903306816713</v>
          </cell>
          <cell r="AFJ10">
            <v>0</v>
          </cell>
          <cell r="AFK10">
            <v>0</v>
          </cell>
          <cell r="AFL10">
            <v>0</v>
          </cell>
          <cell r="AFM10">
            <v>0</v>
          </cell>
          <cell r="AFN10">
            <v>0</v>
          </cell>
          <cell r="AFO10">
            <v>0</v>
          </cell>
          <cell r="AFP10">
            <v>0</v>
          </cell>
          <cell r="AFQ10">
            <v>0</v>
          </cell>
          <cell r="AFR10">
            <v>0</v>
          </cell>
          <cell r="AFS10">
            <v>0</v>
          </cell>
          <cell r="AFT10">
            <v>0</v>
          </cell>
          <cell r="AFU10">
            <v>0</v>
          </cell>
          <cell r="AFV10">
            <v>0</v>
          </cell>
          <cell r="AFW10">
            <v>0</v>
          </cell>
          <cell r="AFX10">
            <v>0</v>
          </cell>
          <cell r="AFY10">
            <v>0</v>
          </cell>
          <cell r="AFZ10">
            <v>0</v>
          </cell>
          <cell r="AGA10">
            <v>0</v>
          </cell>
          <cell r="AGB10">
            <v>0</v>
          </cell>
          <cell r="AGC10">
            <v>0</v>
          </cell>
          <cell r="AGD10">
            <v>0</v>
          </cell>
          <cell r="AGE10">
            <v>0</v>
          </cell>
          <cell r="AGF10">
            <v>0</v>
          </cell>
          <cell r="AGG10">
            <v>220</v>
          </cell>
          <cell r="AGH10">
            <v>415</v>
          </cell>
          <cell r="AGI10">
            <v>487</v>
          </cell>
          <cell r="AGJ10">
            <v>603</v>
          </cell>
          <cell r="AGK10">
            <v>683</v>
          </cell>
          <cell r="AGL10">
            <v>0</v>
          </cell>
          <cell r="AGM10">
            <v>0</v>
          </cell>
          <cell r="AGN10">
            <v>0</v>
          </cell>
          <cell r="AGO10">
            <v>0</v>
          </cell>
          <cell r="AGP10">
            <v>0</v>
          </cell>
          <cell r="AGQ10">
            <v>177</v>
          </cell>
          <cell r="AGR10">
            <v>355</v>
          </cell>
          <cell r="AGS10">
            <v>504</v>
          </cell>
          <cell r="AGT10">
            <v>615</v>
          </cell>
          <cell r="AGU10">
            <v>664</v>
          </cell>
          <cell r="AGV10">
            <v>0</v>
          </cell>
          <cell r="AGW10">
            <v>0</v>
          </cell>
          <cell r="AGX10">
            <v>0</v>
          </cell>
          <cell r="AGY10">
            <v>0</v>
          </cell>
          <cell r="AGZ10">
            <v>50</v>
          </cell>
          <cell r="AHA10">
            <v>1</v>
          </cell>
          <cell r="AHB10">
            <v>49</v>
          </cell>
          <cell r="AHC10">
            <v>45</v>
          </cell>
          <cell r="AHD10">
            <v>2</v>
          </cell>
          <cell r="AHE10">
            <v>43</v>
          </cell>
          <cell r="AHF10">
            <v>45</v>
          </cell>
          <cell r="AHG10">
            <v>2</v>
          </cell>
          <cell r="AHH10">
            <v>43</v>
          </cell>
          <cell r="AHI10">
            <v>12</v>
          </cell>
          <cell r="AHJ10">
            <v>7</v>
          </cell>
          <cell r="AHK10">
            <v>5</v>
          </cell>
          <cell r="AHL10">
            <v>10</v>
          </cell>
          <cell r="AHM10">
            <v>8</v>
          </cell>
          <cell r="AHN10">
            <v>2</v>
          </cell>
          <cell r="AHO10">
            <v>0</v>
          </cell>
          <cell r="AHP10">
            <v>0</v>
          </cell>
          <cell r="AHQ10">
            <v>0</v>
          </cell>
          <cell r="AHR10">
            <v>62</v>
          </cell>
          <cell r="AHS10">
            <v>8</v>
          </cell>
          <cell r="AHT10">
            <v>54</v>
          </cell>
          <cell r="AHU10">
            <v>55</v>
          </cell>
          <cell r="AHV10">
            <v>10</v>
          </cell>
          <cell r="AHW10">
            <v>45</v>
          </cell>
          <cell r="AHX10">
            <v>45</v>
          </cell>
          <cell r="AHY10">
            <v>2</v>
          </cell>
          <cell r="AHZ10">
            <v>43</v>
          </cell>
          <cell r="AIA10">
            <v>13</v>
          </cell>
          <cell r="AIB10">
            <v>11</v>
          </cell>
          <cell r="AIC10">
            <v>2</v>
          </cell>
          <cell r="AID10">
            <v>9</v>
          </cell>
          <cell r="AIE10">
            <v>4</v>
          </cell>
          <cell r="AIF10">
            <v>0</v>
          </cell>
          <cell r="AIG10">
            <v>0</v>
          </cell>
          <cell r="AIH10">
            <v>0</v>
          </cell>
          <cell r="AII10">
            <v>0</v>
          </cell>
          <cell r="AIJ10">
            <v>0</v>
          </cell>
          <cell r="AIK10">
            <v>12</v>
          </cell>
          <cell r="AIL10">
            <v>0</v>
          </cell>
          <cell r="AIM10">
            <v>0</v>
          </cell>
          <cell r="AIN10">
            <v>1</v>
          </cell>
          <cell r="AIO10">
            <v>0</v>
          </cell>
          <cell r="AIP10">
            <v>0</v>
          </cell>
          <cell r="AIQ10">
            <v>1</v>
          </cell>
          <cell r="AIR10">
            <v>1</v>
          </cell>
          <cell r="AIS10">
            <v>0</v>
          </cell>
          <cell r="AIT10">
            <v>0</v>
          </cell>
          <cell r="AIU10">
            <v>1</v>
          </cell>
          <cell r="AIV10">
            <v>0</v>
          </cell>
          <cell r="AIW10">
            <v>11</v>
          </cell>
          <cell r="AIX10">
            <v>28</v>
          </cell>
          <cell r="AIY10">
            <v>26</v>
          </cell>
          <cell r="AIZ10">
            <v>2</v>
          </cell>
          <cell r="AJA10">
            <v>18</v>
          </cell>
          <cell r="AJB10">
            <v>10</v>
          </cell>
          <cell r="AJC10">
            <v>0</v>
          </cell>
          <cell r="AJD10">
            <v>1</v>
          </cell>
          <cell r="AJE10">
            <v>1</v>
          </cell>
          <cell r="AJF10">
            <v>0</v>
          </cell>
          <cell r="AJG10">
            <v>0</v>
          </cell>
          <cell r="AJH10">
            <v>25</v>
          </cell>
          <cell r="AJI10">
            <v>1</v>
          </cell>
          <cell r="AJJ10">
            <v>0</v>
          </cell>
          <cell r="AJK10">
            <v>0</v>
          </cell>
          <cell r="AJL10">
            <v>0</v>
          </cell>
          <cell r="AJM10">
            <v>0</v>
          </cell>
          <cell r="AJN10">
            <v>3</v>
          </cell>
          <cell r="AJO10">
            <v>3</v>
          </cell>
          <cell r="AJP10">
            <v>0</v>
          </cell>
          <cell r="AJQ10">
            <v>0</v>
          </cell>
          <cell r="AJR10">
            <v>2</v>
          </cell>
          <cell r="AJS10">
            <v>1</v>
          </cell>
          <cell r="AJT10">
            <v>22</v>
          </cell>
          <cell r="AJU10">
            <v>7</v>
          </cell>
          <cell r="AJV10">
            <v>5</v>
          </cell>
          <cell r="AJW10">
            <v>2</v>
          </cell>
          <cell r="AJX10">
            <v>4</v>
          </cell>
          <cell r="AJY10">
            <v>3</v>
          </cell>
          <cell r="AJZ10">
            <v>0</v>
          </cell>
          <cell r="AKA10">
            <v>0</v>
          </cell>
          <cell r="AKB10">
            <v>0</v>
          </cell>
          <cell r="AKC10">
            <v>0</v>
          </cell>
          <cell r="AKD10">
            <v>0</v>
          </cell>
          <cell r="AKE10">
            <v>6</v>
          </cell>
          <cell r="AKF10">
            <v>1</v>
          </cell>
          <cell r="AKG10">
            <v>0</v>
          </cell>
          <cell r="AKH10">
            <v>0</v>
          </cell>
          <cell r="AKI10">
            <v>0</v>
          </cell>
          <cell r="AKJ10">
            <v>0</v>
          </cell>
          <cell r="AKK10">
            <v>1</v>
          </cell>
          <cell r="AKL10">
            <v>1</v>
          </cell>
          <cell r="AKM10">
            <v>0</v>
          </cell>
          <cell r="AKN10">
            <v>0</v>
          </cell>
          <cell r="AKO10">
            <v>0</v>
          </cell>
          <cell r="AKP10">
            <v>0</v>
          </cell>
          <cell r="AKQ10">
            <v>6</v>
          </cell>
          <cell r="AKR10">
            <v>2</v>
          </cell>
          <cell r="AKS10">
            <v>2</v>
          </cell>
          <cell r="AKT10">
            <v>0</v>
          </cell>
          <cell r="AKU10">
            <v>1</v>
          </cell>
          <cell r="AKV10">
            <v>1</v>
          </cell>
          <cell r="AKW10">
            <v>0</v>
          </cell>
          <cell r="AKX10">
            <v>0</v>
          </cell>
          <cell r="AKY10">
            <v>0</v>
          </cell>
          <cell r="AKZ10">
            <v>0</v>
          </cell>
          <cell r="ALA10">
            <v>0</v>
          </cell>
          <cell r="ALB10">
            <v>2</v>
          </cell>
          <cell r="ALC10">
            <v>0</v>
          </cell>
          <cell r="ALD10">
            <v>0</v>
          </cell>
          <cell r="ALE10">
            <v>0</v>
          </cell>
          <cell r="ALF10">
            <v>0</v>
          </cell>
          <cell r="ALG10">
            <v>0</v>
          </cell>
          <cell r="ALH10">
            <v>0</v>
          </cell>
          <cell r="ALI10">
            <v>0</v>
          </cell>
          <cell r="ALJ10">
            <v>0</v>
          </cell>
          <cell r="ALK10">
            <v>0</v>
          </cell>
          <cell r="ALL10">
            <v>0</v>
          </cell>
          <cell r="ALM10">
            <v>0</v>
          </cell>
          <cell r="ALN10">
            <v>2</v>
          </cell>
          <cell r="ALO10">
            <v>20</v>
          </cell>
          <cell r="ALP10">
            <v>16</v>
          </cell>
          <cell r="ALQ10">
            <v>4</v>
          </cell>
          <cell r="ALR10">
            <v>13</v>
          </cell>
          <cell r="ALS10">
            <v>7</v>
          </cell>
          <cell r="ALT10">
            <v>0</v>
          </cell>
          <cell r="ALU10">
            <v>0</v>
          </cell>
          <cell r="ALV10">
            <v>0</v>
          </cell>
          <cell r="ALW10">
            <v>0</v>
          </cell>
          <cell r="ALX10">
            <v>0</v>
          </cell>
          <cell r="ALY10">
            <v>18</v>
          </cell>
          <cell r="ALZ10">
            <v>1</v>
          </cell>
          <cell r="AMA10">
            <v>0</v>
          </cell>
          <cell r="AMB10">
            <v>1</v>
          </cell>
          <cell r="AMC10">
            <v>0</v>
          </cell>
          <cell r="AMD10">
            <v>0</v>
          </cell>
          <cell r="AME10">
            <v>2</v>
          </cell>
          <cell r="AMF10">
            <v>2</v>
          </cell>
          <cell r="AMG10">
            <v>0</v>
          </cell>
          <cell r="AMH10">
            <v>0</v>
          </cell>
          <cell r="AMI10">
            <v>1</v>
          </cell>
          <cell r="AMJ10">
            <v>0</v>
          </cell>
          <cell r="AMK10">
            <v>17</v>
          </cell>
          <cell r="AML10">
            <v>30</v>
          </cell>
          <cell r="AMM10">
            <v>28</v>
          </cell>
          <cell r="AMN10">
            <v>2</v>
          </cell>
          <cell r="AMO10">
            <v>19</v>
          </cell>
          <cell r="AMP10">
            <v>11</v>
          </cell>
          <cell r="AMQ10">
            <v>0</v>
          </cell>
          <cell r="AMR10">
            <v>1</v>
          </cell>
          <cell r="AMS10">
            <v>1</v>
          </cell>
          <cell r="AMT10">
            <v>0</v>
          </cell>
          <cell r="AMU10">
            <v>0</v>
          </cell>
          <cell r="AMV10">
            <v>27</v>
          </cell>
          <cell r="AMW10">
            <v>1</v>
          </cell>
          <cell r="AMX10">
            <v>0</v>
          </cell>
          <cell r="AMY10">
            <v>0</v>
          </cell>
          <cell r="AMZ10">
            <v>0</v>
          </cell>
          <cell r="ANA10">
            <v>0</v>
          </cell>
          <cell r="ANB10">
            <v>3</v>
          </cell>
          <cell r="ANC10">
            <v>3</v>
          </cell>
          <cell r="AND10">
            <v>0</v>
          </cell>
          <cell r="ANE10">
            <v>0</v>
          </cell>
          <cell r="ANF10">
            <v>2</v>
          </cell>
          <cell r="ANG10">
            <v>1</v>
          </cell>
          <cell r="ANH10">
            <v>24</v>
          </cell>
          <cell r="ANI10">
            <v>270</v>
          </cell>
          <cell r="ANJ10">
            <v>259</v>
          </cell>
          <cell r="ANK10">
            <v>11</v>
          </cell>
          <cell r="ANL10">
            <v>47</v>
          </cell>
          <cell r="ANM10">
            <v>223</v>
          </cell>
          <cell r="ANN10">
            <v>0</v>
          </cell>
          <cell r="ANO10">
            <v>0</v>
          </cell>
          <cell r="ANP10">
            <v>0</v>
          </cell>
          <cell r="ANQ10">
            <v>15</v>
          </cell>
          <cell r="ANR10">
            <v>0</v>
          </cell>
          <cell r="ANS10">
            <v>252</v>
          </cell>
          <cell r="ANT10">
            <v>0</v>
          </cell>
          <cell r="ANU10">
            <v>0</v>
          </cell>
          <cell r="ANV10">
            <v>3</v>
          </cell>
          <cell r="ANW10">
            <v>3</v>
          </cell>
          <cell r="ANX10">
            <v>14</v>
          </cell>
          <cell r="ANY10">
            <v>15</v>
          </cell>
          <cell r="ANZ10">
            <v>57</v>
          </cell>
          <cell r="AOA10">
            <v>101</v>
          </cell>
          <cell r="AOB10">
            <v>37</v>
          </cell>
          <cell r="AOC10">
            <v>43</v>
          </cell>
          <cell r="AOD10">
            <v>156</v>
          </cell>
          <cell r="AOE10">
            <v>150</v>
          </cell>
          <cell r="AOF10">
            <v>6</v>
          </cell>
          <cell r="AOG10">
            <v>38</v>
          </cell>
          <cell r="AOH10">
            <v>118</v>
          </cell>
          <cell r="AOI10">
            <v>5</v>
          </cell>
          <cell r="AOJ10">
            <v>0</v>
          </cell>
          <cell r="AOK10">
            <v>0</v>
          </cell>
          <cell r="AOL10">
            <v>0</v>
          </cell>
          <cell r="AOM10">
            <v>0</v>
          </cell>
          <cell r="AON10">
            <v>147</v>
          </cell>
          <cell r="AOO10">
            <v>2</v>
          </cell>
          <cell r="AOP10">
            <v>0</v>
          </cell>
          <cell r="AOQ10">
            <v>2</v>
          </cell>
          <cell r="AOR10">
            <v>3</v>
          </cell>
          <cell r="AOS10">
            <v>11</v>
          </cell>
          <cell r="AOT10">
            <v>8</v>
          </cell>
          <cell r="AOU10">
            <v>31</v>
          </cell>
          <cell r="AOV10">
            <v>43</v>
          </cell>
          <cell r="AOW10">
            <v>30</v>
          </cell>
          <cell r="AOX10">
            <v>30</v>
          </cell>
          <cell r="AOY10">
            <v>40</v>
          </cell>
          <cell r="AOZ10">
            <v>34</v>
          </cell>
          <cell r="APA10">
            <v>6</v>
          </cell>
          <cell r="APB10">
            <v>17</v>
          </cell>
          <cell r="APC10">
            <v>23</v>
          </cell>
          <cell r="APD10">
            <v>0</v>
          </cell>
          <cell r="APE10">
            <v>0</v>
          </cell>
          <cell r="APF10">
            <v>0</v>
          </cell>
          <cell r="APG10">
            <v>1</v>
          </cell>
          <cell r="APH10">
            <v>0</v>
          </cell>
          <cell r="API10">
            <v>38</v>
          </cell>
          <cell r="APJ10">
            <v>0</v>
          </cell>
          <cell r="APK10">
            <v>0</v>
          </cell>
          <cell r="APL10">
            <v>1</v>
          </cell>
          <cell r="APM10">
            <v>10</v>
          </cell>
          <cell r="APN10">
            <v>20</v>
          </cell>
          <cell r="APO10">
            <v>4</v>
          </cell>
          <cell r="APP10">
            <v>0</v>
          </cell>
          <cell r="APQ10">
            <v>0</v>
          </cell>
          <cell r="APR10">
            <v>1</v>
          </cell>
          <cell r="APS10">
            <v>5</v>
          </cell>
          <cell r="APT10">
            <v>16</v>
          </cell>
          <cell r="APU10">
            <v>14</v>
          </cell>
          <cell r="APV10">
            <v>2</v>
          </cell>
          <cell r="APW10">
            <v>7</v>
          </cell>
          <cell r="APX10">
            <v>9</v>
          </cell>
          <cell r="APY10">
            <v>0</v>
          </cell>
          <cell r="APZ10">
            <v>0</v>
          </cell>
          <cell r="AQA10">
            <v>0</v>
          </cell>
          <cell r="AQB10">
            <v>0</v>
          </cell>
          <cell r="AQC10">
            <v>0</v>
          </cell>
          <cell r="AQD10">
            <v>14</v>
          </cell>
          <cell r="AQE10">
            <v>0</v>
          </cell>
          <cell r="AQF10">
            <v>1</v>
          </cell>
          <cell r="AQG10">
            <v>1</v>
          </cell>
          <cell r="AQH10">
            <v>2</v>
          </cell>
          <cell r="AQI10">
            <v>4</v>
          </cell>
          <cell r="AQJ10">
            <v>1</v>
          </cell>
          <cell r="AQK10">
            <v>0</v>
          </cell>
          <cell r="AQL10">
            <v>1</v>
          </cell>
          <cell r="AQM10">
            <v>3</v>
          </cell>
          <cell r="AQN10">
            <v>5</v>
          </cell>
          <cell r="AQO10">
            <v>51</v>
          </cell>
          <cell r="AQP10">
            <v>48</v>
          </cell>
          <cell r="AQQ10">
            <v>3</v>
          </cell>
          <cell r="AQR10">
            <v>17</v>
          </cell>
          <cell r="AQS10">
            <v>34</v>
          </cell>
          <cell r="AQT10">
            <v>0</v>
          </cell>
          <cell r="AQU10">
            <v>0</v>
          </cell>
          <cell r="AQV10">
            <v>0</v>
          </cell>
          <cell r="AQW10">
            <v>0</v>
          </cell>
          <cell r="AQX10">
            <v>0</v>
          </cell>
          <cell r="AQY10">
            <v>45</v>
          </cell>
          <cell r="AQZ10">
            <v>2</v>
          </cell>
          <cell r="ARA10">
            <v>3</v>
          </cell>
          <cell r="ARB10">
            <v>1</v>
          </cell>
          <cell r="ARC10">
            <v>0</v>
          </cell>
          <cell r="ARD10">
            <v>0</v>
          </cell>
          <cell r="ARE10">
            <v>2</v>
          </cell>
          <cell r="ARF10">
            <v>8</v>
          </cell>
          <cell r="ARG10">
            <v>30</v>
          </cell>
          <cell r="ARH10">
            <v>8</v>
          </cell>
          <cell r="ARI10">
            <v>3</v>
          </cell>
          <cell r="ARJ10">
            <v>69</v>
          </cell>
          <cell r="ARK10">
            <v>69</v>
          </cell>
          <cell r="ARL10">
            <v>0</v>
          </cell>
          <cell r="ARM10">
            <v>21</v>
          </cell>
          <cell r="ARN10">
            <v>48</v>
          </cell>
          <cell r="ARO10">
            <v>0</v>
          </cell>
          <cell r="ARP10">
            <v>0</v>
          </cell>
          <cell r="ARQ10">
            <v>0</v>
          </cell>
          <cell r="ARR10">
            <v>1</v>
          </cell>
          <cell r="ARS10">
            <v>0</v>
          </cell>
          <cell r="ART10">
            <v>48</v>
          </cell>
          <cell r="ARU10">
            <v>5</v>
          </cell>
          <cell r="ARV10">
            <v>1</v>
          </cell>
          <cell r="ARW10">
            <v>14</v>
          </cell>
          <cell r="ARX10">
            <v>0</v>
          </cell>
          <cell r="ARY10">
            <v>0</v>
          </cell>
          <cell r="ARZ10">
            <v>2</v>
          </cell>
          <cell r="ASA10">
            <v>13</v>
          </cell>
          <cell r="ASB10">
            <v>40</v>
          </cell>
          <cell r="ASC10">
            <v>13</v>
          </cell>
          <cell r="ASD10">
            <v>1</v>
          </cell>
          <cell r="ASE10">
            <v>75</v>
          </cell>
          <cell r="ASF10">
            <v>11</v>
          </cell>
          <cell r="ASG10">
            <v>64</v>
          </cell>
          <cell r="ASH10">
            <v>68</v>
          </cell>
          <cell r="ASI10">
            <v>18</v>
          </cell>
          <cell r="ASJ10">
            <v>50</v>
          </cell>
          <cell r="ASK10">
            <v>73</v>
          </cell>
          <cell r="ASL10">
            <v>10</v>
          </cell>
          <cell r="ASM10">
            <v>63</v>
          </cell>
          <cell r="ASN10">
            <v>25</v>
          </cell>
          <cell r="ASO10">
            <v>13</v>
          </cell>
          <cell r="ASP10">
            <v>12</v>
          </cell>
          <cell r="ASQ10">
            <v>25</v>
          </cell>
          <cell r="ASR10">
            <v>14</v>
          </cell>
          <cell r="ASS10">
            <v>11</v>
          </cell>
          <cell r="ASW10">
            <v>100</v>
          </cell>
          <cell r="ASX10">
            <v>24</v>
          </cell>
          <cell r="ASY10">
            <v>76</v>
          </cell>
          <cell r="ASZ10">
            <v>93</v>
          </cell>
          <cell r="ATA10">
            <v>32</v>
          </cell>
          <cell r="ATB10">
            <v>61</v>
          </cell>
          <cell r="ATC10">
            <v>73</v>
          </cell>
          <cell r="ATD10">
            <v>10</v>
          </cell>
          <cell r="ATE10">
            <v>63</v>
          </cell>
        </row>
        <row r="11">
          <cell r="A11" t="str">
            <v>Esmeraldas</v>
          </cell>
          <cell r="B11">
            <v>301144.46999999997</v>
          </cell>
          <cell r="C11">
            <v>175739.84</v>
          </cell>
          <cell r="D11">
            <v>125404.63</v>
          </cell>
          <cell r="E11">
            <v>186927.93</v>
          </cell>
          <cell r="F11">
            <v>114216.54</v>
          </cell>
          <cell r="G11">
            <v>19714.077000000001</v>
          </cell>
          <cell r="H11">
            <v>10967.893</v>
          </cell>
          <cell r="I11">
            <v>144989.76999999999</v>
          </cell>
          <cell r="J11">
            <v>120424.56</v>
          </cell>
          <cell r="K11">
            <v>4781.8977000000004</v>
          </cell>
          <cell r="L11">
            <v>10810.51</v>
          </cell>
          <cell r="M11">
            <v>85250.175000000003</v>
          </cell>
          <cell r="N11">
            <v>103569.4</v>
          </cell>
          <cell r="O11">
            <v>84894.229000000007</v>
          </cell>
          <cell r="P11">
            <v>16620.151000000002</v>
          </cell>
          <cell r="Q11">
            <v>324463.81</v>
          </cell>
          <cell r="R11">
            <v>176233.59</v>
          </cell>
          <cell r="S11">
            <v>148230.22</v>
          </cell>
          <cell r="T11">
            <v>203682.23</v>
          </cell>
          <cell r="U11">
            <v>120781.58</v>
          </cell>
          <cell r="V11">
            <v>862.28736000000004</v>
          </cell>
          <cell r="W11">
            <v>2682.7655</v>
          </cell>
          <cell r="X11">
            <v>190020.21</v>
          </cell>
          <cell r="Y11">
            <v>125208.75</v>
          </cell>
          <cell r="Z11">
            <v>5689.7912999999999</v>
          </cell>
          <cell r="AA11">
            <v>7134.7258000000002</v>
          </cell>
          <cell r="AB11">
            <v>82863.119000000006</v>
          </cell>
          <cell r="AC11">
            <v>114180.5</v>
          </cell>
          <cell r="AD11">
            <v>93237.853000000003</v>
          </cell>
          <cell r="AE11">
            <v>27047.611000000001</v>
          </cell>
          <cell r="AF11">
            <v>34.416137999999997</v>
          </cell>
          <cell r="AG11">
            <v>45.432248000000001</v>
          </cell>
          <cell r="AH11">
            <v>18.978356000000002</v>
          </cell>
          <cell r="AI11">
            <v>37.805968</v>
          </cell>
          <cell r="AJ11">
            <v>28.868310000000001</v>
          </cell>
          <cell r="AK11">
            <v>18.051289000000001</v>
          </cell>
          <cell r="AL11">
            <v>17.999154999999998</v>
          </cell>
          <cell r="AM11">
            <v>37.251471000000002</v>
          </cell>
          <cell r="AN11">
            <v>35.988962000000001</v>
          </cell>
          <cell r="AO11">
            <v>10.307274</v>
          </cell>
          <cell r="AP11">
            <v>7.3920110000000001</v>
          </cell>
          <cell r="AQ11">
            <v>27.126049999999999</v>
          </cell>
          <cell r="AR11">
            <v>39.188538999999999</v>
          </cell>
          <cell r="AS11">
            <v>42.173662</v>
          </cell>
          <cell r="AT11">
            <v>20.022901000000001</v>
          </cell>
          <cell r="AU11">
            <v>28.637806999999999</v>
          </cell>
          <cell r="AV11">
            <v>38.539669000000004</v>
          </cell>
          <cell r="AW11">
            <v>16.865303999999998</v>
          </cell>
          <cell r="AX11">
            <v>29.986073000000001</v>
          </cell>
          <cell r="AY11">
            <v>26.364132999999999</v>
          </cell>
          <cell r="AZ11">
            <v>0</v>
          </cell>
          <cell r="BA11">
            <v>54.542509000000003</v>
          </cell>
          <cell r="BB11">
            <v>29.950137999999999</v>
          </cell>
          <cell r="BC11">
            <v>27.276251999999999</v>
          </cell>
          <cell r="BD11">
            <v>6.8983515999999998</v>
          </cell>
          <cell r="BE11">
            <v>0</v>
          </cell>
          <cell r="BF11">
            <v>23.331166</v>
          </cell>
          <cell r="BG11">
            <v>34.273052999999997</v>
          </cell>
          <cell r="BH11">
            <v>31.56296</v>
          </cell>
          <cell r="BI11">
            <v>18.576938999999999</v>
          </cell>
          <cell r="BJ11">
            <v>20.908190999999999</v>
          </cell>
          <cell r="BK11">
            <v>19.353732999999998</v>
          </cell>
          <cell r="BL11">
            <v>23.086580999999999</v>
          </cell>
          <cell r="BM11">
            <v>20.694693999999998</v>
          </cell>
          <cell r="BN11">
            <v>21.257601999999999</v>
          </cell>
          <cell r="BO11">
            <v>22.464193999999999</v>
          </cell>
          <cell r="BP11">
            <v>17.546365000000002</v>
          </cell>
          <cell r="BQ11">
            <v>19.594370000000001</v>
          </cell>
          <cell r="BR11">
            <v>22.925418000000001</v>
          </cell>
          <cell r="BS11">
            <v>12.403415000000001</v>
          </cell>
          <cell r="BT11">
            <v>17.376104999999999</v>
          </cell>
          <cell r="BU11">
            <v>23.599418</v>
          </cell>
          <cell r="BV11">
            <v>21.818641</v>
          </cell>
          <cell r="BW11">
            <v>17.853278</v>
          </cell>
          <cell r="BX11">
            <v>19.332136999999999</v>
          </cell>
          <cell r="BY11">
            <v>25.798411999999999</v>
          </cell>
          <cell r="BZ11">
            <v>21.16658</v>
          </cell>
          <cell r="CA11">
            <v>31.30528</v>
          </cell>
          <cell r="CB11">
            <v>25.608647000000001</v>
          </cell>
          <cell r="CC11">
            <v>26.118424999999998</v>
          </cell>
          <cell r="CD11">
            <v>58.796522000000003</v>
          </cell>
          <cell r="CE11">
            <v>27.598915999999999</v>
          </cell>
          <cell r="CF11">
            <v>24.428215999999999</v>
          </cell>
          <cell r="CG11">
            <v>28.784372000000001</v>
          </cell>
          <cell r="CH11">
            <v>0</v>
          </cell>
          <cell r="CI11">
            <v>14.605444</v>
          </cell>
          <cell r="CJ11">
            <v>26.624388</v>
          </cell>
          <cell r="CK11">
            <v>30.908080999999999</v>
          </cell>
          <cell r="CL11">
            <v>24.749614999999999</v>
          </cell>
          <cell r="CM11">
            <v>8.2655814000000003</v>
          </cell>
          <cell r="CN11">
            <v>10.563279</v>
          </cell>
          <cell r="CO11">
            <v>4.1856448999999998</v>
          </cell>
          <cell r="CP11">
            <v>19.500782999999998</v>
          </cell>
          <cell r="CQ11">
            <v>5.0679438000000001</v>
          </cell>
          <cell r="CR11">
            <v>19.556999999999999</v>
          </cell>
          <cell r="CS11">
            <v>26.854906</v>
          </cell>
          <cell r="CT11">
            <v>27.297405000000001</v>
          </cell>
          <cell r="CU11">
            <v>10.305007</v>
          </cell>
          <cell r="CV11">
            <v>5.9318936000000004</v>
          </cell>
          <cell r="CW11">
            <v>30.070059000000001</v>
          </cell>
          <cell r="CX11">
            <v>48.138072999999999</v>
          </cell>
          <cell r="CY11">
            <v>12.692036</v>
          </cell>
          <cell r="CZ11">
            <v>8.2916758999999995</v>
          </cell>
          <cell r="DA11">
            <v>6.9311904999999996</v>
          </cell>
          <cell r="DB11">
            <v>7.9118152000000004</v>
          </cell>
          <cell r="DC11">
            <v>6.1785876000000002</v>
          </cell>
          <cell r="DD11">
            <v>2.3095208999999999</v>
          </cell>
          <cell r="DE11">
            <v>10.778591</v>
          </cell>
          <cell r="DF11">
            <v>4.7250395000000003</v>
          </cell>
          <cell r="DG11">
            <v>8.6298049999999993</v>
          </cell>
          <cell r="DH11">
            <v>0</v>
          </cell>
          <cell r="DI11">
            <v>0</v>
          </cell>
          <cell r="DJ11">
            <v>7.4160534</v>
          </cell>
          <cell r="DK11">
            <v>4.3374313000000004</v>
          </cell>
          <cell r="DL11">
            <v>9.2171473000000006</v>
          </cell>
          <cell r="DM11">
            <v>47.483210999999997</v>
          </cell>
          <cell r="DN11">
            <v>7.1540208999999999</v>
          </cell>
          <cell r="DO11">
            <v>4.3564866000000002</v>
          </cell>
          <cell r="DP11">
            <v>4.9995855000000002</v>
          </cell>
          <cell r="DQ11">
            <v>4.0509098999999997</v>
          </cell>
          <cell r="DR11">
            <v>7.7242324</v>
          </cell>
          <cell r="DS11">
            <v>12.223589</v>
          </cell>
          <cell r="DT11">
            <v>1.4189126999999999</v>
          </cell>
          <cell r="DU11">
            <v>5.9782342999999996</v>
          </cell>
          <cell r="DV11">
            <v>10.58175</v>
          </cell>
          <cell r="DW11">
            <v>3.0849579999999999</v>
          </cell>
          <cell r="DX11">
            <v>0.97631774999999998</v>
          </cell>
          <cell r="DY11">
            <v>6.0910783000000004</v>
          </cell>
          <cell r="DZ11">
            <v>11.388379</v>
          </cell>
          <cell r="EA11">
            <v>0</v>
          </cell>
          <cell r="EB11">
            <v>6.8250542000000003</v>
          </cell>
          <cell r="EC11">
            <v>14.500537</v>
          </cell>
          <cell r="ED11">
            <v>6.4645200999999997</v>
          </cell>
          <cell r="EE11">
            <v>3.4022982000000002</v>
          </cell>
          <cell r="EF11">
            <v>3.4772395999999999</v>
          </cell>
          <cell r="EG11">
            <v>6.4328526999999998</v>
          </cell>
          <cell r="EH11">
            <v>8.0846324999999997</v>
          </cell>
          <cell r="EI11">
            <v>4.4690216999999999</v>
          </cell>
          <cell r="EJ11">
            <v>5.3603851000000002</v>
          </cell>
          <cell r="EK11">
            <v>8.2414280000000009</v>
          </cell>
          <cell r="EL11">
            <v>0</v>
          </cell>
          <cell r="EM11">
            <v>0</v>
          </cell>
          <cell r="EN11">
            <v>4.3017295000000004</v>
          </cell>
          <cell r="EO11">
            <v>8.3675305000000009</v>
          </cell>
          <cell r="EP11">
            <v>39.039087000000002</v>
          </cell>
          <cell r="EQ11">
            <v>0</v>
          </cell>
          <cell r="ER11">
            <v>19.018332000000001</v>
          </cell>
          <cell r="ES11">
            <v>2.5372143999999999</v>
          </cell>
          <cell r="ET11">
            <v>2.3768148</v>
          </cell>
          <cell r="EU11">
            <v>0</v>
          </cell>
          <cell r="EV11">
            <v>27.270295999999998</v>
          </cell>
          <cell r="EW11">
            <v>30.736848999999999</v>
          </cell>
          <cell r="EX11">
            <v>22.569367</v>
          </cell>
          <cell r="EY11">
            <v>29.532375999999999</v>
          </cell>
          <cell r="EZ11">
            <v>25.125923</v>
          </cell>
          <cell r="FA11">
            <v>33.172445000000003</v>
          </cell>
          <cell r="FB11">
            <v>29.551027999999999</v>
          </cell>
          <cell r="FC11">
            <v>27.399187999999999</v>
          </cell>
          <cell r="FD11">
            <v>25.597373000000001</v>
          </cell>
          <cell r="FE11">
            <v>3.2627305</v>
          </cell>
          <cell r="FF11">
            <v>26.220797999999998</v>
          </cell>
          <cell r="FG11">
            <v>17.190299</v>
          </cell>
          <cell r="FH11">
            <v>27.033294999999999</v>
          </cell>
          <cell r="FI11">
            <v>34.667155999999999</v>
          </cell>
          <cell r="FJ11">
            <v>35.839030999999999</v>
          </cell>
          <cell r="FK11">
            <v>29.371877999999999</v>
          </cell>
          <cell r="FL11">
            <v>27.847587000000001</v>
          </cell>
          <cell r="FM11">
            <v>31.268063999999999</v>
          </cell>
          <cell r="FN11">
            <v>29.635694000000001</v>
          </cell>
          <cell r="FO11">
            <v>29.111805</v>
          </cell>
          <cell r="FP11">
            <v>14.782616000000001</v>
          </cell>
          <cell r="FQ11">
            <v>27.275054000000001</v>
          </cell>
          <cell r="FR11">
            <v>34.343876999999999</v>
          </cell>
          <cell r="FS11">
            <v>24.135007000000002</v>
          </cell>
          <cell r="FT11">
            <v>3.1118994999999998</v>
          </cell>
          <cell r="FU11">
            <v>29.324024999999999</v>
          </cell>
          <cell r="FV11">
            <v>18.353075</v>
          </cell>
          <cell r="FW11">
            <v>29.546046</v>
          </cell>
          <cell r="FX11">
            <v>41.773456000000003</v>
          </cell>
          <cell r="FY11">
            <v>34.717723999999997</v>
          </cell>
          <cell r="FZ11">
            <v>35.498553999999999</v>
          </cell>
          <cell r="GA11">
            <v>22.053222000000002</v>
          </cell>
          <cell r="GB11">
            <v>53.601495</v>
          </cell>
          <cell r="GC11">
            <v>35.356852000000003</v>
          </cell>
          <cell r="GD11">
            <v>35.633043000000001</v>
          </cell>
          <cell r="GE11">
            <v>62.228296999999998</v>
          </cell>
          <cell r="GF11">
            <v>20.683883000000002</v>
          </cell>
          <cell r="GG11">
            <v>31.293623</v>
          </cell>
          <cell r="GH11">
            <v>33.75685</v>
          </cell>
          <cell r="GI11">
            <v>53.659714000000001</v>
          </cell>
          <cell r="GJ11">
            <v>28.744596000000001</v>
          </cell>
          <cell r="GK11">
            <v>30.186195999999999</v>
          </cell>
          <cell r="GL11">
            <v>34.103543000000002</v>
          </cell>
          <cell r="GM11">
            <v>22.352174999999999</v>
          </cell>
          <cell r="GN11">
            <v>23.931304999999998</v>
          </cell>
          <cell r="GO11">
            <v>41.456654</v>
          </cell>
          <cell r="GP11">
            <v>29.195934999999999</v>
          </cell>
          <cell r="GQ11">
            <v>56.820383999999997</v>
          </cell>
          <cell r="GR11">
            <v>42.610120000000002</v>
          </cell>
          <cell r="GS11">
            <v>40.318080999999999</v>
          </cell>
          <cell r="GT11">
            <v>29.565232999999999</v>
          </cell>
          <cell r="GU11">
            <v>51.771687999999997</v>
          </cell>
          <cell r="GV11">
            <v>36.812975000000002</v>
          </cell>
          <cell r="GW11">
            <v>44.938622000000002</v>
          </cell>
          <cell r="GX11">
            <v>69.848057999999995</v>
          </cell>
          <cell r="GY11">
            <v>50.180329</v>
          </cell>
          <cell r="GZ11">
            <v>38.423217999999999</v>
          </cell>
          <cell r="HA11">
            <v>38.060308999999997</v>
          </cell>
          <cell r="HB11">
            <v>32.361685999999999</v>
          </cell>
          <cell r="HC11">
            <v>32.251871999999999</v>
          </cell>
          <cell r="HD11">
            <v>7.3273811999999996</v>
          </cell>
          <cell r="HE11">
            <v>2.3048652999999999</v>
          </cell>
          <cell r="HF11">
            <v>12.688623</v>
          </cell>
          <cell r="HG11">
            <v>10.238676</v>
          </cell>
          <cell r="HH11">
            <v>4.4531106999999999</v>
          </cell>
          <cell r="HI11">
            <v>13.407254999999999</v>
          </cell>
          <cell r="HJ11">
            <v>10.042294</v>
          </cell>
          <cell r="HK11">
            <v>9.1838113999999997</v>
          </cell>
          <cell r="HL11">
            <v>3.6134496999999999</v>
          </cell>
          <cell r="HM11">
            <v>0</v>
          </cell>
          <cell r="HN11">
            <v>19.840057000000002</v>
          </cell>
          <cell r="HS11">
            <v>3.4956366999999999</v>
          </cell>
          <cell r="HT11">
            <v>2.1709046000000001</v>
          </cell>
          <cell r="HU11">
            <v>4.9062289999999997</v>
          </cell>
          <cell r="HV11">
            <v>6.4514731999999997</v>
          </cell>
          <cell r="HW11">
            <v>0</v>
          </cell>
          <cell r="HX11">
            <v>0</v>
          </cell>
          <cell r="HY11">
            <v>0</v>
          </cell>
          <cell r="HZ11">
            <v>3.2948792</v>
          </cell>
          <cell r="IA11">
            <v>3.9904495999999998</v>
          </cell>
          <cell r="IB11">
            <v>1.3514965999999999</v>
          </cell>
          <cell r="IC11">
            <v>12.931627000000001</v>
          </cell>
          <cell r="IH11">
            <v>4.0455557000000004</v>
          </cell>
          <cell r="II11">
            <v>0</v>
          </cell>
          <cell r="IJ11">
            <v>8.1416771000000008</v>
          </cell>
          <cell r="IK11">
            <v>5.2143135000000003</v>
          </cell>
          <cell r="IL11">
            <v>2.8723263000000001</v>
          </cell>
          <cell r="IM11">
            <v>10.802232</v>
          </cell>
          <cell r="IN11">
            <v>0</v>
          </cell>
          <cell r="IO11">
            <v>5.1097675999999996</v>
          </cell>
          <cell r="IP11">
            <v>1.2352331000000001</v>
          </cell>
          <cell r="IQ11">
            <v>0</v>
          </cell>
          <cell r="IX11">
            <v>0.85391167999999995</v>
          </cell>
          <cell r="IY11">
            <v>0</v>
          </cell>
          <cell r="IZ11">
            <v>1.7413898000000001</v>
          </cell>
          <cell r="JA11">
            <v>1.6677367999999999</v>
          </cell>
          <cell r="JB11">
            <v>0</v>
          </cell>
          <cell r="JC11">
            <v>0</v>
          </cell>
          <cell r="JD11">
            <v>0</v>
          </cell>
          <cell r="JE11">
            <v>0.90838985999999999</v>
          </cell>
          <cell r="JF11">
            <v>0.86377901000000001</v>
          </cell>
          <cell r="JG11">
            <v>0</v>
          </cell>
          <cell r="JN11">
            <v>19.840057000000002</v>
          </cell>
          <cell r="JO11">
            <v>10.107093000000001</v>
          </cell>
          <cell r="JP11">
            <v>32.567300000000003</v>
          </cell>
          <cell r="JQ11">
            <v>30.191503000000001</v>
          </cell>
          <cell r="JR11">
            <v>10.248027</v>
          </cell>
          <cell r="JS11">
            <v>26.473457</v>
          </cell>
          <cell r="JT11">
            <v>42.712066999999998</v>
          </cell>
          <cell r="JU11">
            <v>23.964081</v>
          </cell>
          <cell r="JV11">
            <v>12.536600999999999</v>
          </cell>
          <cell r="JY11">
            <v>19.840057000000002</v>
          </cell>
          <cell r="KD11">
            <v>12.931627000000001</v>
          </cell>
          <cell r="KE11">
            <v>9.5255501999999996</v>
          </cell>
          <cell r="KF11">
            <v>16.887324</v>
          </cell>
          <cell r="KG11">
            <v>19.945765000000002</v>
          </cell>
          <cell r="KH11">
            <v>0</v>
          </cell>
          <cell r="KJ11">
            <v>0</v>
          </cell>
          <cell r="KK11">
            <v>11.859223999999999</v>
          </cell>
          <cell r="KL11">
            <v>14.792425</v>
          </cell>
          <cell r="KM11">
            <v>11.082193</v>
          </cell>
          <cell r="KO11">
            <v>12.931627000000001</v>
          </cell>
          <cell r="KT11">
            <v>1</v>
          </cell>
          <cell r="KU11">
            <v>1</v>
          </cell>
          <cell r="KV11">
            <v>0</v>
          </cell>
          <cell r="KW11">
            <v>0</v>
          </cell>
          <cell r="KX11">
            <v>1</v>
          </cell>
          <cell r="KY11">
            <v>0</v>
          </cell>
          <cell r="KZ11">
            <v>0</v>
          </cell>
          <cell r="LA11">
            <v>1</v>
          </cell>
          <cell r="LB11">
            <v>0</v>
          </cell>
          <cell r="LC11">
            <v>0</v>
          </cell>
          <cell r="LD11">
            <v>0</v>
          </cell>
          <cell r="LE11">
            <v>0</v>
          </cell>
          <cell r="LF11">
            <v>0</v>
          </cell>
          <cell r="LG11">
            <v>0</v>
          </cell>
          <cell r="LH11">
            <v>1</v>
          </cell>
          <cell r="LI11">
            <v>0</v>
          </cell>
          <cell r="LJ11">
            <v>0</v>
          </cell>
          <cell r="LK11">
            <v>0</v>
          </cell>
          <cell r="LL11">
            <v>0</v>
          </cell>
          <cell r="LM11">
            <v>0</v>
          </cell>
          <cell r="LN11">
            <v>1</v>
          </cell>
          <cell r="LO11">
            <v>1</v>
          </cell>
          <cell r="LP11">
            <v>0</v>
          </cell>
          <cell r="LQ11">
            <v>0</v>
          </cell>
          <cell r="LR11">
            <v>1</v>
          </cell>
          <cell r="LS11">
            <v>0</v>
          </cell>
          <cell r="LT11">
            <v>1</v>
          </cell>
          <cell r="LU11">
            <v>0</v>
          </cell>
          <cell r="LV11">
            <v>0</v>
          </cell>
          <cell r="LW11">
            <v>0</v>
          </cell>
          <cell r="LX11">
            <v>0</v>
          </cell>
          <cell r="LY11">
            <v>0</v>
          </cell>
          <cell r="LZ11">
            <v>0</v>
          </cell>
          <cell r="MA11">
            <v>0</v>
          </cell>
          <cell r="MB11">
            <v>0</v>
          </cell>
          <cell r="MC11">
            <v>0</v>
          </cell>
          <cell r="MD11">
            <v>1</v>
          </cell>
          <cell r="ME11">
            <v>0</v>
          </cell>
          <cell r="MF11">
            <v>0</v>
          </cell>
          <cell r="MG11">
            <v>0</v>
          </cell>
          <cell r="MH11">
            <v>1</v>
          </cell>
          <cell r="MI11">
            <v>1</v>
          </cell>
          <cell r="MJ11">
            <v>0</v>
          </cell>
          <cell r="MK11">
            <v>0</v>
          </cell>
          <cell r="ML11">
            <v>1</v>
          </cell>
          <cell r="MM11">
            <v>0</v>
          </cell>
          <cell r="MN11">
            <v>1</v>
          </cell>
          <cell r="MO11">
            <v>0</v>
          </cell>
          <cell r="MP11">
            <v>0</v>
          </cell>
          <cell r="MQ11">
            <v>0</v>
          </cell>
          <cell r="MR11">
            <v>0</v>
          </cell>
          <cell r="MS11">
            <v>0</v>
          </cell>
          <cell r="MT11">
            <v>0</v>
          </cell>
          <cell r="MU11">
            <v>0</v>
          </cell>
          <cell r="MV11">
            <v>0</v>
          </cell>
          <cell r="MW11">
            <v>0</v>
          </cell>
          <cell r="MX11">
            <v>0</v>
          </cell>
          <cell r="MY11">
            <v>0</v>
          </cell>
          <cell r="MZ11">
            <v>0</v>
          </cell>
          <cell r="NA11">
            <v>0</v>
          </cell>
          <cell r="NB11">
            <v>0</v>
          </cell>
          <cell r="NC11">
            <v>0</v>
          </cell>
          <cell r="ND11">
            <v>0</v>
          </cell>
          <cell r="NE11">
            <v>0</v>
          </cell>
          <cell r="NF11">
            <v>63</v>
          </cell>
          <cell r="NG11">
            <v>45</v>
          </cell>
          <cell r="NH11">
            <v>18</v>
          </cell>
          <cell r="NI11">
            <v>56</v>
          </cell>
          <cell r="NJ11">
            <v>7</v>
          </cell>
          <cell r="NK11">
            <v>0</v>
          </cell>
          <cell r="NL11">
            <v>22</v>
          </cell>
          <cell r="NM11">
            <v>4</v>
          </cell>
          <cell r="NN11">
            <v>2</v>
          </cell>
          <cell r="NO11">
            <v>28</v>
          </cell>
          <cell r="NP11">
            <v>5</v>
          </cell>
          <cell r="NQ11">
            <v>0</v>
          </cell>
          <cell r="NR11">
            <v>2</v>
          </cell>
          <cell r="NS11">
            <v>0</v>
          </cell>
          <cell r="NT11">
            <v>2</v>
          </cell>
          <cell r="NU11">
            <v>3</v>
          </cell>
          <cell r="NV11">
            <v>26</v>
          </cell>
          <cell r="NW11">
            <v>18</v>
          </cell>
          <cell r="NX11">
            <v>13</v>
          </cell>
          <cell r="NY11">
            <v>1</v>
          </cell>
          <cell r="NZ11">
            <v>58</v>
          </cell>
          <cell r="OA11">
            <v>30</v>
          </cell>
          <cell r="OB11">
            <v>28</v>
          </cell>
          <cell r="OC11">
            <v>50</v>
          </cell>
          <cell r="OD11">
            <v>8</v>
          </cell>
          <cell r="OE11">
            <v>0</v>
          </cell>
          <cell r="OF11">
            <v>16</v>
          </cell>
          <cell r="OG11">
            <v>2</v>
          </cell>
          <cell r="OH11">
            <v>1</v>
          </cell>
          <cell r="OI11">
            <v>35</v>
          </cell>
          <cell r="OJ11">
            <v>0</v>
          </cell>
          <cell r="OK11">
            <v>0</v>
          </cell>
          <cell r="OL11">
            <v>4</v>
          </cell>
          <cell r="OM11">
            <v>0</v>
          </cell>
          <cell r="ON11">
            <v>2</v>
          </cell>
          <cell r="OO11">
            <v>2</v>
          </cell>
          <cell r="OP11">
            <v>23</v>
          </cell>
          <cell r="OQ11">
            <v>21</v>
          </cell>
          <cell r="OR11">
            <v>10</v>
          </cell>
          <cell r="OS11">
            <v>0</v>
          </cell>
          <cell r="OT11">
            <v>2</v>
          </cell>
          <cell r="OU11">
            <v>1</v>
          </cell>
          <cell r="OV11">
            <v>1</v>
          </cell>
          <cell r="OW11">
            <v>2</v>
          </cell>
          <cell r="OX11">
            <v>0</v>
          </cell>
          <cell r="OY11">
            <v>0</v>
          </cell>
          <cell r="OZ11">
            <v>1</v>
          </cell>
          <cell r="PA11">
            <v>0</v>
          </cell>
          <cell r="PB11">
            <v>1</v>
          </cell>
          <cell r="PC11">
            <v>0</v>
          </cell>
          <cell r="PD11">
            <v>0</v>
          </cell>
          <cell r="PE11">
            <v>0</v>
          </cell>
          <cell r="PF11">
            <v>2</v>
          </cell>
          <cell r="PG11">
            <v>0</v>
          </cell>
          <cell r="PH11">
            <v>2</v>
          </cell>
          <cell r="PI11">
            <v>1</v>
          </cell>
          <cell r="PJ11">
            <v>1</v>
          </cell>
          <cell r="PK11">
            <v>0</v>
          </cell>
          <cell r="PL11">
            <v>0</v>
          </cell>
          <cell r="PM11">
            <v>0</v>
          </cell>
          <cell r="PN11">
            <v>1</v>
          </cell>
          <cell r="PO11">
            <v>0</v>
          </cell>
          <cell r="PP11">
            <v>0</v>
          </cell>
          <cell r="PQ11">
            <v>1</v>
          </cell>
          <cell r="PR11">
            <v>85.313168967558838</v>
          </cell>
          <cell r="PS11">
            <v>98.33366208552647</v>
          </cell>
          <cell r="PT11">
            <v>59.931443672730943</v>
          </cell>
          <cell r="PU11">
            <v>79.534186049628175</v>
          </cell>
          <cell r="PV11">
            <v>92.443315851190349</v>
          </cell>
          <cell r="PW11">
            <v>103.39295741305578</v>
          </cell>
          <cell r="PX11">
            <v>88.457097640799077</v>
          </cell>
          <cell r="PY11">
            <v>66.752229326056465</v>
          </cell>
          <cell r="PZ11">
            <v>172.40965023992149</v>
          </cell>
          <cell r="QA11">
            <v>82.762474343454485</v>
          </cell>
          <cell r="QB11">
            <v>452.46648795702475</v>
          </cell>
          <cell r="QC11">
            <v>100</v>
          </cell>
          <cell r="QD11">
            <v>57.11736857996118</v>
          </cell>
          <cell r="QE11">
            <v>0</v>
          </cell>
          <cell r="QF11">
            <v>58.823582271824883</v>
          </cell>
          <cell r="QG11">
            <v>0</v>
          </cell>
          <cell r="QH11">
            <v>0</v>
          </cell>
          <cell r="QI11">
            <v>0</v>
          </cell>
          <cell r="QJ11">
            <v>0</v>
          </cell>
          <cell r="QK11">
            <v>81.332860520252737</v>
          </cell>
          <cell r="QL11">
            <v>88.513160347928221</v>
          </cell>
          <cell r="QM11">
            <v>74.601806452392836</v>
          </cell>
          <cell r="QN11">
            <v>82.97108434237407</v>
          </cell>
          <cell r="QO11">
            <v>79.4933191096397</v>
          </cell>
          <cell r="QP11">
            <v>84.970884018713861</v>
          </cell>
          <cell r="QQ11">
            <v>84.978239919431999</v>
          </cell>
          <cell r="QR11">
            <v>54.358726237832336</v>
          </cell>
          <cell r="QS11">
            <v>73.867811533936361</v>
          </cell>
          <cell r="QT11">
            <v>85.290859888248249</v>
          </cell>
          <cell r="QU11">
            <v>93.130063693830252</v>
          </cell>
          <cell r="QV11">
            <v>0</v>
          </cell>
          <cell r="QW11">
            <v>54.027828206024111</v>
          </cell>
          <cell r="QX11">
            <v>0</v>
          </cell>
          <cell r="QY11">
            <v>56.205774442427057</v>
          </cell>
          <cell r="QZ11">
            <v>0</v>
          </cell>
          <cell r="RA11">
            <v>0</v>
          </cell>
          <cell r="RB11">
            <v>0</v>
          </cell>
          <cell r="RC11">
            <v>0</v>
          </cell>
          <cell r="RD11">
            <v>57.11736857996118</v>
          </cell>
          <cell r="RE11">
            <v>66.864196747455281</v>
          </cell>
          <cell r="RF11">
            <v>38.117219138475107</v>
          </cell>
          <cell r="RG11">
            <v>56.878149506112209</v>
          </cell>
          <cell r="RH11">
            <v>57.412518636317557</v>
          </cell>
          <cell r="RI11">
            <v>36.675718031827238</v>
          </cell>
          <cell r="RJ11">
            <v>60.328356524614158</v>
          </cell>
          <cell r="RK11">
            <v>54.885457461673958</v>
          </cell>
          <cell r="RL11">
            <v>78.240555800743564</v>
          </cell>
          <cell r="RM11">
            <v>57.755022097970098</v>
          </cell>
          <cell r="RN11">
            <v>100</v>
          </cell>
          <cell r="RO11">
            <v>100</v>
          </cell>
          <cell r="RP11">
            <v>57.11736857996118</v>
          </cell>
          <cell r="RQ11">
            <v>0</v>
          </cell>
          <cell r="RR11">
            <v>57.11736857996118</v>
          </cell>
          <cell r="RS11">
            <v>0</v>
          </cell>
          <cell r="RT11">
            <v>0</v>
          </cell>
          <cell r="RU11">
            <v>0</v>
          </cell>
          <cell r="RV11">
            <v>0</v>
          </cell>
          <cell r="RW11">
            <v>54.027828206024111</v>
          </cell>
          <cell r="RX11">
            <v>63.402311116108123</v>
          </cell>
          <cell r="RY11">
            <v>45.239873268154618</v>
          </cell>
          <cell r="RZ11">
            <v>53.614269186973139</v>
          </cell>
          <cell r="SA11">
            <v>54.492208549542489</v>
          </cell>
          <cell r="SB11">
            <v>54.123829299389513</v>
          </cell>
          <cell r="SC11">
            <v>55.986034983868151</v>
          </cell>
          <cell r="SD11">
            <v>40.113057608595817</v>
          </cell>
          <cell r="SE11">
            <v>0</v>
          </cell>
          <cell r="SF11">
            <v>57.7452424280551</v>
          </cell>
          <cell r="SG11">
            <v>37.602236491604494</v>
          </cell>
          <cell r="SH11">
            <v>0</v>
          </cell>
          <cell r="SI11">
            <v>54.027828206024111</v>
          </cell>
          <cell r="SJ11">
            <v>0</v>
          </cell>
          <cell r="SK11">
            <v>54.027828206024111</v>
          </cell>
          <cell r="SL11">
            <v>0</v>
          </cell>
          <cell r="SM11">
            <v>0</v>
          </cell>
          <cell r="SN11">
            <v>0</v>
          </cell>
          <cell r="SO11">
            <v>0</v>
          </cell>
          <cell r="SP11">
            <v>85.441003856908921</v>
          </cell>
          <cell r="SQ11">
            <v>97.716525901948643</v>
          </cell>
          <cell r="SR11">
            <v>61.511500912980786</v>
          </cell>
          <cell r="SS11">
            <v>78.051622032427986</v>
          </cell>
          <cell r="ST11">
            <v>94.558071433681107</v>
          </cell>
          <cell r="SU11">
            <v>103.39295741305578</v>
          </cell>
          <cell r="SV11">
            <v>88.614423178443815</v>
          </cell>
          <cell r="SW11">
            <v>66.752229326056465</v>
          </cell>
          <cell r="SX11">
            <v>172.40965023992149</v>
          </cell>
          <cell r="SY11">
            <v>82.920793073421066</v>
          </cell>
          <cell r="SZ11">
            <v>452.46648795702475</v>
          </cell>
          <cell r="TA11">
            <v>100</v>
          </cell>
          <cell r="TB11">
            <v>57.806619485737464</v>
          </cell>
          <cell r="TC11">
            <v>0</v>
          </cell>
          <cell r="TD11">
            <v>59.512833177601173</v>
          </cell>
          <cell r="TE11">
            <v>0</v>
          </cell>
          <cell r="TF11">
            <v>0</v>
          </cell>
          <cell r="TG11">
            <v>0</v>
          </cell>
          <cell r="TH11">
            <v>0</v>
          </cell>
          <cell r="TI11">
            <v>81.033094930893213</v>
          </cell>
          <cell r="TJ11">
            <v>87.893622136343183</v>
          </cell>
          <cell r="TK11">
            <v>74.601806452392836</v>
          </cell>
          <cell r="TL11">
            <v>82.97108434237407</v>
          </cell>
          <cell r="TM11">
            <v>78.856950421449852</v>
          </cell>
          <cell r="TN11">
            <v>84.970884018713861</v>
          </cell>
          <cell r="TO11">
            <v>58.03826324681981</v>
          </cell>
          <cell r="TP11">
            <v>54.358726237832336</v>
          </cell>
          <cell r="TQ11">
            <v>73.867811533936361</v>
          </cell>
          <cell r="TR11">
            <v>84.596130475155832</v>
          </cell>
          <cell r="TS11">
            <v>93.130063693830252</v>
          </cell>
          <cell r="TT11">
            <v>0</v>
          </cell>
          <cell r="TU11">
            <v>54.027828206024111</v>
          </cell>
          <cell r="TV11">
            <v>0</v>
          </cell>
          <cell r="TW11">
            <v>56.205774442427057</v>
          </cell>
          <cell r="TX11">
            <v>0</v>
          </cell>
          <cell r="TY11">
            <v>0</v>
          </cell>
          <cell r="TZ11">
            <v>0</v>
          </cell>
          <cell r="UA11">
            <v>0</v>
          </cell>
          <cell r="UB11">
            <v>57.806619485737464</v>
          </cell>
          <cell r="UC11">
            <v>67.096475654176075</v>
          </cell>
          <cell r="UD11">
            <v>39.697276378724965</v>
          </cell>
          <cell r="UE11">
            <v>56.1368674975121</v>
          </cell>
          <cell r="UF11">
            <v>59.866770398857973</v>
          </cell>
          <cell r="UG11">
            <v>36.675718031827238</v>
          </cell>
          <cell r="UH11">
            <v>60.979725906471685</v>
          </cell>
          <cell r="UI11">
            <v>54.885457461673958</v>
          </cell>
          <cell r="UJ11">
            <v>78.240555800743564</v>
          </cell>
          <cell r="UK11">
            <v>58.729345015509637</v>
          </cell>
          <cell r="UL11">
            <v>100</v>
          </cell>
          <cell r="UM11">
            <v>100</v>
          </cell>
          <cell r="UN11">
            <v>57.806619485737464</v>
          </cell>
          <cell r="UO11">
            <v>0</v>
          </cell>
          <cell r="UP11">
            <v>57.806619485737464</v>
          </cell>
          <cell r="UQ11">
            <v>0</v>
          </cell>
          <cell r="UR11">
            <v>0</v>
          </cell>
          <cell r="US11">
            <v>0</v>
          </cell>
          <cell r="UT11">
            <v>0</v>
          </cell>
          <cell r="UU11">
            <v>54.027828206024111</v>
          </cell>
          <cell r="UV11">
            <v>63.402311116108123</v>
          </cell>
          <cell r="UW11">
            <v>45.239873268154618</v>
          </cell>
          <cell r="UX11">
            <v>53.614269186973139</v>
          </cell>
          <cell r="UY11">
            <v>54.492208549542489</v>
          </cell>
          <cell r="UZ11">
            <v>54.123829299389513</v>
          </cell>
          <cell r="VA11">
            <v>50.953950998365947</v>
          </cell>
          <cell r="VB11">
            <v>40.113057608595817</v>
          </cell>
          <cell r="VC11">
            <v>0</v>
          </cell>
          <cell r="VD11">
            <v>57.7452424280551</v>
          </cell>
          <cell r="VE11">
            <v>37.602236491604494</v>
          </cell>
          <cell r="VF11">
            <v>0</v>
          </cell>
          <cell r="VG11">
            <v>54.027828206024111</v>
          </cell>
          <cell r="VH11">
            <v>0</v>
          </cell>
          <cell r="VI11">
            <v>54.027828206024111</v>
          </cell>
          <cell r="VJ11">
            <v>0</v>
          </cell>
          <cell r="VK11">
            <v>0</v>
          </cell>
          <cell r="VL11">
            <v>0</v>
          </cell>
          <cell r="VM11">
            <v>0</v>
          </cell>
          <cell r="VN11">
            <v>58.468449741301512</v>
          </cell>
          <cell r="VO11">
            <v>68.0978161750092</v>
          </cell>
          <cell r="VP11">
            <v>39.697276378724965</v>
          </cell>
          <cell r="VQ11">
            <v>56.878149506112209</v>
          </cell>
          <cell r="VR11">
            <v>60.430572562393671</v>
          </cell>
          <cell r="VS11">
            <v>36.675718031827238</v>
          </cell>
          <cell r="VT11">
            <v>62.310674022364175</v>
          </cell>
          <cell r="VU11">
            <v>54.885457461673958</v>
          </cell>
          <cell r="VV11">
            <v>78.240555800743564</v>
          </cell>
          <cell r="VW11">
            <v>59.232368892434536</v>
          </cell>
          <cell r="VX11">
            <v>100</v>
          </cell>
          <cell r="VY11">
            <v>100</v>
          </cell>
          <cell r="VZ11">
            <v>54.734957558773424</v>
          </cell>
          <cell r="WA11">
            <v>64.086259388754854</v>
          </cell>
          <cell r="WB11">
            <v>45.968733343473559</v>
          </cell>
          <cell r="WC11">
            <v>53.792789798583264</v>
          </cell>
          <cell r="WD11">
            <v>55.792906165802002</v>
          </cell>
          <cell r="WE11">
            <v>54.123829299389513</v>
          </cell>
          <cell r="WF11">
            <v>56.701276233111962</v>
          </cell>
          <cell r="WG11">
            <v>41.243796456102174</v>
          </cell>
          <cell r="WH11">
            <v>0</v>
          </cell>
          <cell r="WI11">
            <v>58.617111456456996</v>
          </cell>
          <cell r="WJ11">
            <v>37.602236491604494</v>
          </cell>
          <cell r="WK11">
            <v>0</v>
          </cell>
          <cell r="WL11">
            <v>26.880411418638854</v>
          </cell>
          <cell r="WM11">
            <v>31.036281612393584</v>
          </cell>
          <cell r="WN11">
            <v>19.990946257219726</v>
          </cell>
          <cell r="WO11">
            <v>27.194652471299928</v>
          </cell>
          <cell r="WP11">
            <v>26.474067384704341</v>
          </cell>
          <cell r="WQ11">
            <v>94.87038270819437</v>
          </cell>
          <cell r="WR11">
            <v>5.1296172918056362</v>
          </cell>
          <cell r="WS11">
            <v>26.880411418638854</v>
          </cell>
          <cell r="WT11">
            <v>21.454995647370005</v>
          </cell>
          <cell r="WU11">
            <v>33.816267527515429</v>
          </cell>
          <cell r="WV11">
            <v>14.239304515379198</v>
          </cell>
          <cell r="WW11">
            <v>27.36870216338556</v>
          </cell>
          <cell r="WX11">
            <v>22.252411260390971</v>
          </cell>
          <cell r="WY11">
            <v>27.067261665990472</v>
          </cell>
          <cell r="WZ11">
            <v>39.380675505005243</v>
          </cell>
          <cell r="XA11">
            <v>18.343406127249306</v>
          </cell>
          <cell r="XB11">
            <v>22.327993286708409</v>
          </cell>
          <cell r="XC11">
            <v>14.526862308147424</v>
          </cell>
          <cell r="XD11">
            <v>17.641391032280044</v>
          </cell>
          <cell r="XE11">
            <v>19.149101545552291</v>
          </cell>
          <cell r="XF11">
            <v>93.304510933065472</v>
          </cell>
          <cell r="XG11">
            <v>6.6954890669345302</v>
          </cell>
          <cell r="XH11">
            <v>18.343406127249306</v>
          </cell>
          <cell r="XI11">
            <v>15.062939876298916</v>
          </cell>
          <cell r="XJ11">
            <v>22.777536702038336</v>
          </cell>
          <cell r="XK11">
            <v>6.1473537837445758</v>
          </cell>
          <cell r="XL11">
            <v>17.801068502873012</v>
          </cell>
          <cell r="XM11">
            <v>24.760292165846238</v>
          </cell>
          <cell r="XN11">
            <v>18.680994343657588</v>
          </cell>
          <cell r="XO11">
            <v>26.579404420777159</v>
          </cell>
          <cell r="XP11">
            <v>47.096075261814988</v>
          </cell>
          <cell r="XQ11">
            <v>58.704541370195798</v>
          </cell>
          <cell r="XR11">
            <v>23.167708963972984</v>
          </cell>
          <cell r="XS11">
            <v>48.018931704220044</v>
          </cell>
          <cell r="XT11">
            <v>46.266530152188821</v>
          </cell>
          <cell r="XU11">
            <v>38.030017874328003</v>
          </cell>
          <cell r="XV11">
            <v>47.768292425615812</v>
          </cell>
          <cell r="XW11">
            <v>53.708925427074774</v>
          </cell>
          <cell r="XX11">
            <v>30.723366261976963</v>
          </cell>
          <cell r="XY11">
            <v>48.080673723528648</v>
          </cell>
          <cell r="XZ11">
            <v>32.290395587900186</v>
          </cell>
          <cell r="YA11">
            <v>0</v>
          </cell>
          <cell r="YB11">
            <v>50.395617364379817</v>
          </cell>
          <cell r="YC11">
            <v>68.87832466481494</v>
          </cell>
          <cell r="YD11">
            <v>28.659644984825793</v>
          </cell>
          <cell r="YE11">
            <v>47.185017239522971</v>
          </cell>
          <cell r="YF11">
            <v>53.206505058508057</v>
          </cell>
          <cell r="YG11">
            <v>32.465969029687322</v>
          </cell>
          <cell r="YH11">
            <v>58.899660854192994</v>
          </cell>
          <cell r="YI11">
            <v>50.059930869763505</v>
          </cell>
          <cell r="YJ11">
            <v>58.090156026026776</v>
          </cell>
          <cell r="YK11">
            <v>49.387055574245636</v>
          </cell>
          <cell r="YL11">
            <v>56.193702405114976</v>
          </cell>
          <cell r="YM11">
            <v>0</v>
          </cell>
          <cell r="YN11">
            <v>61.421275760483773</v>
          </cell>
          <cell r="YO11">
            <v>72.381492309242361</v>
          </cell>
          <cell r="YP11">
            <v>46.058714639927381</v>
          </cell>
          <cell r="YQ11">
            <v>56.587647589937639</v>
          </cell>
          <cell r="YR11">
            <v>65.574478667339591</v>
          </cell>
          <cell r="YS11">
            <v>46.120910393414675</v>
          </cell>
          <cell r="YT11">
            <v>67.430928941499744</v>
          </cell>
          <cell r="YU11">
            <v>36.542459992738138</v>
          </cell>
          <cell r="YV11">
            <v>0</v>
          </cell>
          <cell r="YW11">
            <v>64.390766700526314</v>
          </cell>
          <cell r="YX11">
            <v>79.870671429212621</v>
          </cell>
          <cell r="YY11">
            <v>0</v>
          </cell>
          <cell r="YZ11">
            <v>16.855196426569155</v>
          </cell>
          <cell r="ZA11">
            <v>22.491142649024557</v>
          </cell>
          <cell r="ZB11">
            <v>6.0768411702954568</v>
          </cell>
          <cell r="ZC11">
            <v>17.081033446124103</v>
          </cell>
          <cell r="ZD11">
            <v>16.614647904385908</v>
          </cell>
          <cell r="ZE11">
            <v>3.4897889846738352</v>
          </cell>
          <cell r="ZF11">
            <v>15.015202116659268</v>
          </cell>
          <cell r="ZG11">
            <v>13.241074590222471</v>
          </cell>
          <cell r="ZH11">
            <v>0</v>
          </cell>
          <cell r="ZI11">
            <v>20.545473481177364</v>
          </cell>
          <cell r="ZJ11">
            <v>3.3669518810228651</v>
          </cell>
          <cell r="ZK11">
            <v>100</v>
          </cell>
          <cell r="ZL11">
            <v>16.317922769998848</v>
          </cell>
          <cell r="ZM11">
            <v>24.775491844627435</v>
          </cell>
          <cell r="ZN11">
            <v>3.9254232872259931</v>
          </cell>
          <cell r="ZO11">
            <v>20.298119459740295</v>
          </cell>
          <cell r="ZP11">
            <v>13.055631700046982</v>
          </cell>
          <cell r="ZQ11">
            <v>0</v>
          </cell>
          <cell r="ZR11">
            <v>16.36097044679822</v>
          </cell>
          <cell r="ZS11">
            <v>3.5012282313689607</v>
          </cell>
          <cell r="ZT11">
            <v>0</v>
          </cell>
          <cell r="ZU11">
            <v>20.605499522752499</v>
          </cell>
          <cell r="ZV11">
            <v>22.966116846791</v>
          </cell>
          <cell r="ZW11">
            <v>0</v>
          </cell>
          <cell r="ZX11">
            <v>11.310204063998452</v>
          </cell>
          <cell r="ZY11">
            <v>19.482450009012215</v>
          </cell>
          <cell r="ZZ11">
            <v>1.4855515092029421</v>
          </cell>
          <cell r="AAA11">
            <v>13.756381331718886</v>
          </cell>
          <cell r="AAB11">
            <v>9.0423431180036413</v>
          </cell>
          <cell r="AAC11">
            <v>0</v>
          </cell>
          <cell r="AAD11">
            <v>10.675147364131977</v>
          </cell>
          <cell r="AAE11">
            <v>2.2059687154648393</v>
          </cell>
          <cell r="AAF11">
            <v>0</v>
          </cell>
          <cell r="AAG11">
            <v>13.747611682904198</v>
          </cell>
          <cell r="AAH11">
            <v>100</v>
          </cell>
          <cell r="AAI11">
            <v>0</v>
          </cell>
          <cell r="AAJ11">
            <v>9.9660499883782272</v>
          </cell>
          <cell r="AAK11">
            <v>14.006598468679531</v>
          </cell>
          <cell r="AAL11">
            <v>2.1710118824489242</v>
          </cell>
          <cell r="AAM11">
            <v>7.4531142260824135</v>
          </cell>
          <cell r="AAN11">
            <v>12.365656974009969</v>
          </cell>
          <cell r="AAO11">
            <v>11.439688401040184</v>
          </cell>
          <cell r="AAP11">
            <v>10.838684441772681</v>
          </cell>
          <cell r="AAQ11">
            <v>7.8718937007675072</v>
          </cell>
          <cell r="AAR11">
            <v>1.608765329647327</v>
          </cell>
          <cell r="AAS11">
            <v>10.15835582808827</v>
          </cell>
          <cell r="AAT11">
            <v>3.7435464812500254</v>
          </cell>
          <cell r="AAU11">
            <v>23.565634330013239</v>
          </cell>
          <cell r="AAV11">
            <v>12.295875271231193</v>
          </cell>
          <cell r="AAW11">
            <v>17.756888787599337</v>
          </cell>
          <cell r="AAX11">
            <v>4.3493798221779851</v>
          </cell>
          <cell r="AAY11">
            <v>9.1280872355248572</v>
          </cell>
          <cell r="AAZ11">
            <v>15.256024351077421</v>
          </cell>
          <cell r="ABA11">
            <v>6.0729233187753833</v>
          </cell>
          <cell r="ABB11">
            <v>13.553704379913819</v>
          </cell>
          <cell r="ABC11">
            <v>8.4112457099516718</v>
          </cell>
          <cell r="ABD11">
            <v>0</v>
          </cell>
          <cell r="ABE11">
            <v>13.617192338498411</v>
          </cell>
          <cell r="ABF11">
            <v>12.441662688734329</v>
          </cell>
          <cell r="ABG11">
            <v>0</v>
          </cell>
          <cell r="ABH11">
            <v>9.4680620574905774</v>
          </cell>
          <cell r="ABI11">
            <v>13.120635732729797</v>
          </cell>
          <cell r="ABJ11">
            <v>4.5356398698162641</v>
          </cell>
          <cell r="ABK11">
            <v>7.8636189325588424</v>
          </cell>
          <cell r="ABL11">
            <v>10.796701679490118</v>
          </cell>
          <cell r="ABM11">
            <v>0</v>
          </cell>
          <cell r="ABN11">
            <v>9.5431394163280387</v>
          </cell>
          <cell r="ABO11">
            <v>0.49610217653314004</v>
          </cell>
          <cell r="ABP11">
            <v>0</v>
          </cell>
          <cell r="ABQ11">
            <v>11.185187394626048</v>
          </cell>
          <cell r="ABR11">
            <v>0</v>
          </cell>
          <cell r="ABS11">
            <v>0</v>
          </cell>
          <cell r="ABT11">
            <v>16.425035893440363</v>
          </cell>
          <cell r="ABU11">
            <v>23.633990319331144</v>
          </cell>
          <cell r="ABV11">
            <v>2.348099049580942</v>
          </cell>
          <cell r="ABW11">
            <v>15.845702373259741</v>
          </cell>
          <cell r="ABX11">
            <v>16.948895120912177</v>
          </cell>
          <cell r="ABY11">
            <v>7.7373968818389853</v>
          </cell>
          <cell r="ABZ11">
            <v>19.951617569691646</v>
          </cell>
          <cell r="ACA11">
            <v>12.272921417429549</v>
          </cell>
          <cell r="ACB11">
            <v>0</v>
          </cell>
          <cell r="ACC11">
            <v>17.733408691426963</v>
          </cell>
          <cell r="ACD11">
            <v>7.6270047041205036</v>
          </cell>
          <cell r="ACE11">
            <v>0</v>
          </cell>
          <cell r="ACF11">
            <v>25.503455990475484</v>
          </cell>
          <cell r="ACG11">
            <v>42.746008022138746</v>
          </cell>
          <cell r="ACH11">
            <v>8.5793753794831638</v>
          </cell>
          <cell r="ACI11">
            <v>19.983910590069197</v>
          </cell>
          <cell r="ACJ11">
            <v>30.203473678736227</v>
          </cell>
          <cell r="ACK11">
            <v>2.6695457667207467</v>
          </cell>
          <cell r="ACL11">
            <v>37.50841663422672</v>
          </cell>
          <cell r="ACM11">
            <v>29.632756268797365</v>
          </cell>
          <cell r="ACN11">
            <v>0</v>
          </cell>
          <cell r="ACO11">
            <v>26.288241603730089</v>
          </cell>
          <cell r="ACP11">
            <v>17.12039503774367</v>
          </cell>
          <cell r="ACQ11">
            <v>0</v>
          </cell>
          <cell r="ACR11">
            <v>10.962366917877308</v>
          </cell>
          <cell r="ACS11">
            <v>15.933101309368009</v>
          </cell>
          <cell r="ACT11">
            <v>1.256005916993556</v>
          </cell>
          <cell r="ACU11">
            <v>11.006381671951871</v>
          </cell>
          <cell r="ACV11">
            <v>10.922566812646599</v>
          </cell>
          <cell r="ACW11">
            <v>5.1079690925096175</v>
          </cell>
          <cell r="ACX11">
            <v>9.6804069094115039</v>
          </cell>
          <cell r="ACY11">
            <v>10.515768836034486</v>
          </cell>
          <cell r="ACZ11">
            <v>0</v>
          </cell>
          <cell r="ADA11">
            <v>13.633849107121671</v>
          </cell>
          <cell r="ADB11">
            <v>7.6270047041205036</v>
          </cell>
          <cell r="ADC11">
            <v>0</v>
          </cell>
          <cell r="ADD11">
            <v>17.158375224950735</v>
          </cell>
          <cell r="ADE11">
            <v>27.811003617704738</v>
          </cell>
          <cell r="ADF11">
            <v>6.7025017958407265</v>
          </cell>
          <cell r="ADG11">
            <v>15.567174375719988</v>
          </cell>
          <cell r="ADH11">
            <v>18.513318720190259</v>
          </cell>
          <cell r="ADI11">
            <v>2.6695457667207467</v>
          </cell>
          <cell r="ADJ11">
            <v>23.410744110333567</v>
          </cell>
          <cell r="ADK11">
            <v>22.391609907508123</v>
          </cell>
          <cell r="ADL11">
            <v>0</v>
          </cell>
          <cell r="ADM11">
            <v>17.861520207607771</v>
          </cell>
          <cell r="ADN11">
            <v>17.12039503774367</v>
          </cell>
          <cell r="ADO11">
            <v>0</v>
          </cell>
          <cell r="ADP11">
            <v>14.960679588573731</v>
          </cell>
          <cell r="ADQ11">
            <v>21.510628806947039</v>
          </cell>
          <cell r="ADR11">
            <v>2.170583268033567</v>
          </cell>
          <cell r="ADS11">
            <v>13.783062373013946</v>
          </cell>
          <cell r="ADT11">
            <v>16.025533637772043</v>
          </cell>
          <cell r="ADU11">
            <v>7.7373968818389853</v>
          </cell>
          <cell r="ADV11">
            <v>18.213979189125443</v>
          </cell>
          <cell r="ADW11">
            <v>11.724000560303574</v>
          </cell>
          <cell r="ADX11">
            <v>0</v>
          </cell>
          <cell r="ADY11">
            <v>15.987837742909914</v>
          </cell>
          <cell r="ADZ11">
            <v>0</v>
          </cell>
          <cell r="AEA11">
            <v>0</v>
          </cell>
          <cell r="AEB11">
            <v>23.111263762152657</v>
          </cell>
          <cell r="AEC11">
            <v>38.405719565966237</v>
          </cell>
          <cell r="AED11">
            <v>8.099297873943506</v>
          </cell>
          <cell r="AEE11">
            <v>18.323740636098627</v>
          </cell>
          <cell r="AEF11">
            <v>27.187947935047575</v>
          </cell>
          <cell r="AEG11">
            <v>2.6695457667207467</v>
          </cell>
          <cell r="AEH11">
            <v>33.581161531202874</v>
          </cell>
          <cell r="AEI11">
            <v>28.520574114925047</v>
          </cell>
          <cell r="AEJ11">
            <v>0</v>
          </cell>
          <cell r="AEK11">
            <v>23.655640814682993</v>
          </cell>
          <cell r="AEL11">
            <v>17.12039503774367</v>
          </cell>
          <cell r="AEM11">
            <v>0</v>
          </cell>
          <cell r="AEN11">
            <v>2.0590069068323729</v>
          </cell>
          <cell r="AEO11">
            <v>2.969377189915384</v>
          </cell>
          <cell r="AEP11">
            <v>0.2522973977658069</v>
          </cell>
          <cell r="AEQ11">
            <v>2.7273552901422948</v>
          </cell>
          <cell r="AER11">
            <v>1.3772688567847624</v>
          </cell>
          <cell r="AES11">
            <v>0</v>
          </cell>
          <cell r="AET11">
            <v>2.4947221853141897</v>
          </cell>
          <cell r="AEU11">
            <v>0.77382134577567374</v>
          </cell>
          <cell r="AEV11">
            <v>0</v>
          </cell>
          <cell r="AEW11">
            <v>2.3775572346604421</v>
          </cell>
          <cell r="AEX11">
            <v>9.7255323432585179</v>
          </cell>
          <cell r="AEY11">
            <v>0</v>
          </cell>
          <cell r="AEZ11">
            <v>3.495173916099894</v>
          </cell>
          <cell r="AFA11">
            <v>6.1922020412436112</v>
          </cell>
          <cell r="AFB11">
            <v>0.71843031020017434</v>
          </cell>
          <cell r="AFC11">
            <v>2.3001307387726202</v>
          </cell>
          <cell r="AFD11">
            <v>4.6205937096187428</v>
          </cell>
          <cell r="AFE11">
            <v>0</v>
          </cell>
          <cell r="AFF11">
            <v>5.357936866028874</v>
          </cell>
          <cell r="AFG11">
            <v>1.5859064725005496</v>
          </cell>
          <cell r="AFH11">
            <v>0</v>
          </cell>
          <cell r="AFI11">
            <v>4.0346101104634462</v>
          </cell>
          <cell r="AFJ11">
            <v>0</v>
          </cell>
          <cell r="AFK11">
            <v>0</v>
          </cell>
          <cell r="AFL11">
            <v>0</v>
          </cell>
          <cell r="AFM11">
            <v>0</v>
          </cell>
          <cell r="AFN11">
            <v>0</v>
          </cell>
          <cell r="AFO11">
            <v>0</v>
          </cell>
          <cell r="AFP11">
            <v>0</v>
          </cell>
          <cell r="AFQ11">
            <v>0</v>
          </cell>
          <cell r="AFR11">
            <v>0</v>
          </cell>
          <cell r="AFS11">
            <v>0</v>
          </cell>
          <cell r="AFT11">
            <v>0</v>
          </cell>
          <cell r="AFU11">
            <v>0</v>
          </cell>
          <cell r="AFV11">
            <v>0</v>
          </cell>
          <cell r="AFW11">
            <v>0</v>
          </cell>
          <cell r="AFX11">
            <v>0</v>
          </cell>
          <cell r="AFY11">
            <v>0</v>
          </cell>
          <cell r="AFZ11">
            <v>0</v>
          </cell>
          <cell r="AGA11">
            <v>0</v>
          </cell>
          <cell r="AGB11">
            <v>0</v>
          </cell>
          <cell r="AGC11">
            <v>0</v>
          </cell>
          <cell r="AGD11">
            <v>0</v>
          </cell>
          <cell r="AGE11">
            <v>0</v>
          </cell>
          <cell r="AGF11">
            <v>0</v>
          </cell>
          <cell r="AGG11">
            <v>241</v>
          </cell>
          <cell r="AGH11">
            <v>439</v>
          </cell>
          <cell r="AGI11">
            <v>491</v>
          </cell>
          <cell r="AGJ11">
            <v>519</v>
          </cell>
          <cell r="AGK11">
            <v>611</v>
          </cell>
          <cell r="AGL11">
            <v>0</v>
          </cell>
          <cell r="AGM11">
            <v>0</v>
          </cell>
          <cell r="AGN11">
            <v>0</v>
          </cell>
          <cell r="AGO11">
            <v>0</v>
          </cell>
          <cell r="AGP11">
            <v>0</v>
          </cell>
          <cell r="AGQ11">
            <v>339</v>
          </cell>
          <cell r="AGR11">
            <v>526</v>
          </cell>
          <cell r="AGS11">
            <v>687</v>
          </cell>
          <cell r="AGT11">
            <v>717</v>
          </cell>
          <cell r="AGU11">
            <v>697</v>
          </cell>
          <cell r="AGV11">
            <v>0</v>
          </cell>
          <cell r="AGW11">
            <v>0</v>
          </cell>
          <cell r="AGX11">
            <v>0</v>
          </cell>
          <cell r="AGY11">
            <v>0</v>
          </cell>
          <cell r="AGZ11">
            <v>42</v>
          </cell>
          <cell r="AHA11">
            <v>15</v>
          </cell>
          <cell r="AHB11">
            <v>27</v>
          </cell>
          <cell r="AHC11">
            <v>37</v>
          </cell>
          <cell r="AHD11">
            <v>10</v>
          </cell>
          <cell r="AHE11">
            <v>27</v>
          </cell>
          <cell r="AHF11">
            <v>49</v>
          </cell>
          <cell r="AHG11">
            <v>12</v>
          </cell>
          <cell r="AHH11">
            <v>37</v>
          </cell>
          <cell r="AHI11">
            <v>8</v>
          </cell>
          <cell r="AHJ11">
            <v>4</v>
          </cell>
          <cell r="AHK11">
            <v>4</v>
          </cell>
          <cell r="AHL11">
            <v>8</v>
          </cell>
          <cell r="AHM11">
            <v>1</v>
          </cell>
          <cell r="AHN11">
            <v>7</v>
          </cell>
          <cell r="AHO11">
            <v>0</v>
          </cell>
          <cell r="AHP11">
            <v>0</v>
          </cell>
          <cell r="AHQ11">
            <v>0</v>
          </cell>
          <cell r="AHR11">
            <v>50</v>
          </cell>
          <cell r="AHS11">
            <v>19</v>
          </cell>
          <cell r="AHT11">
            <v>31</v>
          </cell>
          <cell r="AHU11">
            <v>45</v>
          </cell>
          <cell r="AHV11">
            <v>11</v>
          </cell>
          <cell r="AHW11">
            <v>34</v>
          </cell>
          <cell r="AHX11">
            <v>49</v>
          </cell>
          <cell r="AHY11">
            <v>12</v>
          </cell>
          <cell r="AHZ11">
            <v>37</v>
          </cell>
          <cell r="AIA11">
            <v>10</v>
          </cell>
          <cell r="AIB11">
            <v>7</v>
          </cell>
          <cell r="AIC11">
            <v>3</v>
          </cell>
          <cell r="AID11">
            <v>7</v>
          </cell>
          <cell r="AIE11">
            <v>3</v>
          </cell>
          <cell r="AIF11">
            <v>0</v>
          </cell>
          <cell r="AIG11">
            <v>1</v>
          </cell>
          <cell r="AIH11">
            <v>0</v>
          </cell>
          <cell r="AII11">
            <v>2</v>
          </cell>
          <cell r="AIJ11">
            <v>0</v>
          </cell>
          <cell r="AIK11">
            <v>7</v>
          </cell>
          <cell r="AIL11">
            <v>0</v>
          </cell>
          <cell r="AIM11">
            <v>0</v>
          </cell>
          <cell r="AIN11">
            <v>0</v>
          </cell>
          <cell r="AIO11">
            <v>1</v>
          </cell>
          <cell r="AIP11">
            <v>2</v>
          </cell>
          <cell r="AIQ11">
            <v>0</v>
          </cell>
          <cell r="AIR11">
            <v>2</v>
          </cell>
          <cell r="AIS11">
            <v>0</v>
          </cell>
          <cell r="AIT11">
            <v>0</v>
          </cell>
          <cell r="AIU11">
            <v>0</v>
          </cell>
          <cell r="AIV11">
            <v>0</v>
          </cell>
          <cell r="AIW11">
            <v>7</v>
          </cell>
          <cell r="AIX11">
            <v>7</v>
          </cell>
          <cell r="AIY11">
            <v>5</v>
          </cell>
          <cell r="AIZ11">
            <v>2</v>
          </cell>
          <cell r="AJA11">
            <v>4</v>
          </cell>
          <cell r="AJB11">
            <v>3</v>
          </cell>
          <cell r="AJC11">
            <v>0</v>
          </cell>
          <cell r="AJD11">
            <v>3</v>
          </cell>
          <cell r="AJE11">
            <v>0</v>
          </cell>
          <cell r="AJF11">
            <v>0</v>
          </cell>
          <cell r="AJG11">
            <v>0</v>
          </cell>
          <cell r="AJH11">
            <v>3</v>
          </cell>
          <cell r="AJI11">
            <v>0</v>
          </cell>
          <cell r="AJJ11">
            <v>0</v>
          </cell>
          <cell r="AJK11">
            <v>1</v>
          </cell>
          <cell r="AJL11">
            <v>0</v>
          </cell>
          <cell r="AJM11">
            <v>0</v>
          </cell>
          <cell r="AJN11">
            <v>0</v>
          </cell>
          <cell r="AJO11">
            <v>0</v>
          </cell>
          <cell r="AJP11">
            <v>0</v>
          </cell>
          <cell r="AJQ11">
            <v>0</v>
          </cell>
          <cell r="AJR11">
            <v>0</v>
          </cell>
          <cell r="AJS11">
            <v>1</v>
          </cell>
          <cell r="AJT11">
            <v>6</v>
          </cell>
          <cell r="AJU11">
            <v>3</v>
          </cell>
          <cell r="AJV11">
            <v>2</v>
          </cell>
          <cell r="AJW11">
            <v>1</v>
          </cell>
          <cell r="AJX11">
            <v>1</v>
          </cell>
          <cell r="AJY11">
            <v>2</v>
          </cell>
          <cell r="AJZ11">
            <v>0</v>
          </cell>
          <cell r="AKA11">
            <v>2</v>
          </cell>
          <cell r="AKB11">
            <v>0</v>
          </cell>
          <cell r="AKC11">
            <v>0</v>
          </cell>
          <cell r="AKD11">
            <v>0</v>
          </cell>
          <cell r="AKE11">
            <v>1</v>
          </cell>
          <cell r="AKF11">
            <v>0</v>
          </cell>
          <cell r="AKG11">
            <v>0</v>
          </cell>
          <cell r="AKH11">
            <v>0</v>
          </cell>
          <cell r="AKI11">
            <v>0</v>
          </cell>
          <cell r="AKJ11">
            <v>0</v>
          </cell>
          <cell r="AKK11">
            <v>0</v>
          </cell>
          <cell r="AKL11">
            <v>0</v>
          </cell>
          <cell r="AKM11">
            <v>0</v>
          </cell>
          <cell r="AKN11">
            <v>0</v>
          </cell>
          <cell r="AKO11">
            <v>1</v>
          </cell>
          <cell r="AKP11">
            <v>0</v>
          </cell>
          <cell r="AKQ11">
            <v>2</v>
          </cell>
          <cell r="AKR11">
            <v>1</v>
          </cell>
          <cell r="AKS11">
            <v>1</v>
          </cell>
          <cell r="AKT11">
            <v>0</v>
          </cell>
          <cell r="AKU11">
            <v>0</v>
          </cell>
          <cell r="AKV11">
            <v>1</v>
          </cell>
          <cell r="AKW11">
            <v>0</v>
          </cell>
          <cell r="AKX11">
            <v>0</v>
          </cell>
          <cell r="AKY11">
            <v>0</v>
          </cell>
          <cell r="AKZ11">
            <v>1</v>
          </cell>
          <cell r="ALA11">
            <v>0</v>
          </cell>
          <cell r="ALB11">
            <v>0</v>
          </cell>
          <cell r="ALC11">
            <v>0</v>
          </cell>
          <cell r="ALD11">
            <v>0</v>
          </cell>
          <cell r="ALE11">
            <v>0</v>
          </cell>
          <cell r="ALF11">
            <v>0</v>
          </cell>
          <cell r="ALG11">
            <v>0</v>
          </cell>
          <cell r="ALH11">
            <v>0</v>
          </cell>
          <cell r="ALI11">
            <v>0</v>
          </cell>
          <cell r="ALJ11">
            <v>0</v>
          </cell>
          <cell r="ALK11">
            <v>0</v>
          </cell>
          <cell r="ALL11">
            <v>0</v>
          </cell>
          <cell r="ALM11">
            <v>0</v>
          </cell>
          <cell r="ALN11">
            <v>1</v>
          </cell>
          <cell r="ALO11">
            <v>13</v>
          </cell>
          <cell r="ALP11">
            <v>9</v>
          </cell>
          <cell r="ALQ11">
            <v>4</v>
          </cell>
          <cell r="ALR11">
            <v>8</v>
          </cell>
          <cell r="ALS11">
            <v>5</v>
          </cell>
          <cell r="ALT11">
            <v>0</v>
          </cell>
          <cell r="ALU11">
            <v>3</v>
          </cell>
          <cell r="ALV11">
            <v>0</v>
          </cell>
          <cell r="ALW11">
            <v>2</v>
          </cell>
          <cell r="ALX11">
            <v>0</v>
          </cell>
          <cell r="ALY11">
            <v>8</v>
          </cell>
          <cell r="ALZ11">
            <v>0</v>
          </cell>
          <cell r="AMA11">
            <v>0</v>
          </cell>
          <cell r="AMB11">
            <v>0</v>
          </cell>
          <cell r="AMC11">
            <v>1</v>
          </cell>
          <cell r="AMD11">
            <v>2</v>
          </cell>
          <cell r="AME11">
            <v>0</v>
          </cell>
          <cell r="AMF11">
            <v>2</v>
          </cell>
          <cell r="AMG11">
            <v>0</v>
          </cell>
          <cell r="AMH11">
            <v>0</v>
          </cell>
          <cell r="AMI11">
            <v>1</v>
          </cell>
          <cell r="AMJ11">
            <v>0</v>
          </cell>
          <cell r="AMK11">
            <v>9</v>
          </cell>
          <cell r="AML11">
            <v>8</v>
          </cell>
          <cell r="AMM11">
            <v>6</v>
          </cell>
          <cell r="AMN11">
            <v>2</v>
          </cell>
          <cell r="AMO11">
            <v>4</v>
          </cell>
          <cell r="AMP11">
            <v>4</v>
          </cell>
          <cell r="AMQ11">
            <v>0</v>
          </cell>
          <cell r="AMR11">
            <v>3</v>
          </cell>
          <cell r="AMS11">
            <v>0</v>
          </cell>
          <cell r="AMT11">
            <v>1</v>
          </cell>
          <cell r="AMU11">
            <v>0</v>
          </cell>
          <cell r="AMV11">
            <v>3</v>
          </cell>
          <cell r="AMW11">
            <v>0</v>
          </cell>
          <cell r="AMX11">
            <v>0</v>
          </cell>
          <cell r="AMY11">
            <v>1</v>
          </cell>
          <cell r="AMZ11">
            <v>0</v>
          </cell>
          <cell r="ANA11">
            <v>0</v>
          </cell>
          <cell r="ANB11">
            <v>0</v>
          </cell>
          <cell r="ANC11">
            <v>0</v>
          </cell>
          <cell r="AND11">
            <v>0</v>
          </cell>
          <cell r="ANE11">
            <v>0</v>
          </cell>
          <cell r="ANF11">
            <v>0</v>
          </cell>
          <cell r="ANG11">
            <v>1</v>
          </cell>
          <cell r="ANH11">
            <v>7</v>
          </cell>
          <cell r="ANI11">
            <v>110</v>
          </cell>
          <cell r="ANJ11">
            <v>74</v>
          </cell>
          <cell r="ANK11">
            <v>36</v>
          </cell>
          <cell r="ANL11">
            <v>40</v>
          </cell>
          <cell r="ANM11">
            <v>70</v>
          </cell>
          <cell r="ANN11">
            <v>2</v>
          </cell>
          <cell r="ANO11">
            <v>28</v>
          </cell>
          <cell r="ANP11">
            <v>7</v>
          </cell>
          <cell r="ANQ11">
            <v>3</v>
          </cell>
          <cell r="ANR11">
            <v>0</v>
          </cell>
          <cell r="ANS11">
            <v>61</v>
          </cell>
          <cell r="ANT11">
            <v>1</v>
          </cell>
          <cell r="ANU11">
            <v>0</v>
          </cell>
          <cell r="ANV11">
            <v>8</v>
          </cell>
          <cell r="ANW11">
            <v>9</v>
          </cell>
          <cell r="ANX11">
            <v>18</v>
          </cell>
          <cell r="ANY11">
            <v>7</v>
          </cell>
          <cell r="ANZ11">
            <v>15</v>
          </cell>
          <cell r="AOA11">
            <v>23</v>
          </cell>
          <cell r="AOB11">
            <v>17</v>
          </cell>
          <cell r="AOC11">
            <v>21</v>
          </cell>
          <cell r="AOD11">
            <v>80</v>
          </cell>
          <cell r="AOE11">
            <v>54</v>
          </cell>
          <cell r="AOF11">
            <v>26</v>
          </cell>
          <cell r="AOG11">
            <v>33</v>
          </cell>
          <cell r="AOH11">
            <v>47</v>
          </cell>
          <cell r="AOI11">
            <v>2</v>
          </cell>
          <cell r="AOJ11">
            <v>12</v>
          </cell>
          <cell r="AOK11">
            <v>11</v>
          </cell>
          <cell r="AOL11">
            <v>0</v>
          </cell>
          <cell r="AOM11">
            <v>0</v>
          </cell>
          <cell r="AON11">
            <v>43</v>
          </cell>
          <cell r="AOO11">
            <v>0</v>
          </cell>
          <cell r="AOP11">
            <v>0</v>
          </cell>
          <cell r="AOQ11">
            <v>12</v>
          </cell>
          <cell r="AOR11">
            <v>9</v>
          </cell>
          <cell r="AOS11">
            <v>13</v>
          </cell>
          <cell r="AOT11">
            <v>2</v>
          </cell>
          <cell r="AOU11">
            <v>10</v>
          </cell>
          <cell r="AOV11">
            <v>19</v>
          </cell>
          <cell r="AOW11">
            <v>18</v>
          </cell>
          <cell r="AOX11">
            <v>9</v>
          </cell>
          <cell r="AOY11">
            <v>68</v>
          </cell>
          <cell r="AOZ11">
            <v>41</v>
          </cell>
          <cell r="APA11">
            <v>27</v>
          </cell>
          <cell r="APB11">
            <v>34</v>
          </cell>
          <cell r="APC11">
            <v>34</v>
          </cell>
          <cell r="APD11">
            <v>4</v>
          </cell>
          <cell r="APE11">
            <v>6</v>
          </cell>
          <cell r="APF11">
            <v>6</v>
          </cell>
          <cell r="APG11">
            <v>1</v>
          </cell>
          <cell r="APH11">
            <v>0</v>
          </cell>
          <cell r="API11">
            <v>39</v>
          </cell>
          <cell r="APJ11">
            <v>0</v>
          </cell>
          <cell r="APK11">
            <v>0</v>
          </cell>
          <cell r="APL11">
            <v>12</v>
          </cell>
          <cell r="APM11">
            <v>28</v>
          </cell>
          <cell r="APN11">
            <v>27</v>
          </cell>
          <cell r="APO11">
            <v>0</v>
          </cell>
          <cell r="APP11">
            <v>0</v>
          </cell>
          <cell r="APQ11">
            <v>1</v>
          </cell>
          <cell r="APR11">
            <v>3</v>
          </cell>
          <cell r="APS11">
            <v>9</v>
          </cell>
          <cell r="APT11">
            <v>76</v>
          </cell>
          <cell r="APU11">
            <v>44</v>
          </cell>
          <cell r="APV11">
            <v>32</v>
          </cell>
          <cell r="APW11">
            <v>46</v>
          </cell>
          <cell r="APX11">
            <v>30</v>
          </cell>
          <cell r="APY11">
            <v>7</v>
          </cell>
          <cell r="APZ11">
            <v>4</v>
          </cell>
          <cell r="AQA11">
            <v>20</v>
          </cell>
          <cell r="AQB11">
            <v>0</v>
          </cell>
          <cell r="AQC11">
            <v>0</v>
          </cell>
          <cell r="AQD11">
            <v>38</v>
          </cell>
          <cell r="AQE11">
            <v>1</v>
          </cell>
          <cell r="AQF11">
            <v>0</v>
          </cell>
          <cell r="AQG11">
            <v>6</v>
          </cell>
          <cell r="AQH11">
            <v>35</v>
          </cell>
          <cell r="AQI11">
            <v>32</v>
          </cell>
          <cell r="AQJ11">
            <v>0</v>
          </cell>
          <cell r="AQK11">
            <v>1</v>
          </cell>
          <cell r="AQL11">
            <v>0</v>
          </cell>
          <cell r="AQM11">
            <v>4</v>
          </cell>
          <cell r="AQN11">
            <v>4</v>
          </cell>
          <cell r="AQO11">
            <v>24</v>
          </cell>
          <cell r="AQP11">
            <v>24</v>
          </cell>
          <cell r="AQQ11">
            <v>0</v>
          </cell>
          <cell r="AQR11">
            <v>5</v>
          </cell>
          <cell r="AQS11">
            <v>19</v>
          </cell>
          <cell r="AQT11">
            <v>0</v>
          </cell>
          <cell r="AQU11">
            <v>1</v>
          </cell>
          <cell r="AQV11">
            <v>0</v>
          </cell>
          <cell r="AQW11">
            <v>1</v>
          </cell>
          <cell r="AQX11">
            <v>0</v>
          </cell>
          <cell r="AQY11">
            <v>15</v>
          </cell>
          <cell r="AQZ11">
            <v>0</v>
          </cell>
          <cell r="ARA11">
            <v>5</v>
          </cell>
          <cell r="ARB11">
            <v>2</v>
          </cell>
          <cell r="ARC11">
            <v>0</v>
          </cell>
          <cell r="ARD11">
            <v>1</v>
          </cell>
          <cell r="ARE11">
            <v>0</v>
          </cell>
          <cell r="ARF11">
            <v>3</v>
          </cell>
          <cell r="ARG11">
            <v>10</v>
          </cell>
          <cell r="ARH11">
            <v>10</v>
          </cell>
          <cell r="ARI11">
            <v>0</v>
          </cell>
          <cell r="ARJ11">
            <v>21</v>
          </cell>
          <cell r="ARK11">
            <v>18</v>
          </cell>
          <cell r="ARL11">
            <v>3</v>
          </cell>
          <cell r="ARM11">
            <v>5</v>
          </cell>
          <cell r="ARN11">
            <v>16</v>
          </cell>
          <cell r="ARO11">
            <v>0</v>
          </cell>
          <cell r="ARP11">
            <v>3</v>
          </cell>
          <cell r="ARQ11">
            <v>1</v>
          </cell>
          <cell r="ARR11">
            <v>0</v>
          </cell>
          <cell r="ARS11">
            <v>0</v>
          </cell>
          <cell r="ART11">
            <v>10</v>
          </cell>
          <cell r="ARU11">
            <v>0</v>
          </cell>
          <cell r="ARV11">
            <v>3</v>
          </cell>
          <cell r="ARW11">
            <v>4</v>
          </cell>
          <cell r="ARX11">
            <v>0</v>
          </cell>
          <cell r="ARY11">
            <v>0</v>
          </cell>
          <cell r="ARZ11">
            <v>0</v>
          </cell>
          <cell r="ASA11">
            <v>4</v>
          </cell>
          <cell r="ASB11">
            <v>12</v>
          </cell>
          <cell r="ASC11">
            <v>4</v>
          </cell>
          <cell r="ASD11">
            <v>1</v>
          </cell>
          <cell r="ASE11">
            <v>125</v>
          </cell>
          <cell r="ASF11">
            <v>49</v>
          </cell>
          <cell r="ASG11">
            <v>76</v>
          </cell>
          <cell r="ASH11">
            <v>113</v>
          </cell>
          <cell r="ASI11">
            <v>44</v>
          </cell>
          <cell r="ASJ11">
            <v>69</v>
          </cell>
          <cell r="ASK11">
            <v>131</v>
          </cell>
          <cell r="ASL11">
            <v>39</v>
          </cell>
          <cell r="ASM11">
            <v>92</v>
          </cell>
          <cell r="ASN11">
            <v>31</v>
          </cell>
          <cell r="ASO11">
            <v>17</v>
          </cell>
          <cell r="ASP11">
            <v>14</v>
          </cell>
          <cell r="ASQ11">
            <v>31</v>
          </cell>
          <cell r="ASR11">
            <v>9</v>
          </cell>
          <cell r="ASS11">
            <v>22</v>
          </cell>
          <cell r="ASW11">
            <v>156</v>
          </cell>
          <cell r="ASX11">
            <v>66</v>
          </cell>
          <cell r="ASY11">
            <v>90</v>
          </cell>
          <cell r="ASZ11">
            <v>144</v>
          </cell>
          <cell r="ATA11">
            <v>53</v>
          </cell>
          <cell r="ATB11">
            <v>91</v>
          </cell>
          <cell r="ATC11">
            <v>131</v>
          </cell>
          <cell r="ATD11">
            <v>39</v>
          </cell>
          <cell r="ATE11">
            <v>92</v>
          </cell>
        </row>
        <row r="12">
          <cell r="A12" t="str">
            <v>Guayas</v>
          </cell>
          <cell r="B12">
            <v>1662735.8</v>
          </cell>
          <cell r="C12">
            <v>1470841.3</v>
          </cell>
          <cell r="D12">
            <v>191894.45</v>
          </cell>
          <cell r="E12">
            <v>995681.51</v>
          </cell>
          <cell r="F12">
            <v>667054.29</v>
          </cell>
          <cell r="G12">
            <v>19611.776999999998</v>
          </cell>
          <cell r="H12">
            <v>24464.198</v>
          </cell>
          <cell r="I12">
            <v>1436235.9</v>
          </cell>
          <cell r="J12">
            <v>64256.324000000001</v>
          </cell>
          <cell r="K12">
            <v>116815.35</v>
          </cell>
          <cell r="L12">
            <v>32692.204000000002</v>
          </cell>
          <cell r="M12">
            <v>467203.45</v>
          </cell>
          <cell r="N12">
            <v>591998.48</v>
          </cell>
          <cell r="O12">
            <v>466980.75</v>
          </cell>
          <cell r="P12">
            <v>103860.9</v>
          </cell>
          <cell r="Q12">
            <v>1730835.2</v>
          </cell>
          <cell r="R12">
            <v>1542293.7</v>
          </cell>
          <cell r="S12">
            <v>188541.54</v>
          </cell>
          <cell r="T12">
            <v>1060950.2</v>
          </cell>
          <cell r="U12">
            <v>669884.97</v>
          </cell>
          <cell r="V12">
            <v>29329.329000000002</v>
          </cell>
          <cell r="W12">
            <v>20430.800999999999</v>
          </cell>
          <cell r="X12">
            <v>1501875.9</v>
          </cell>
          <cell r="Y12">
            <v>54726.682999999997</v>
          </cell>
          <cell r="Z12">
            <v>121198.09</v>
          </cell>
          <cell r="AA12">
            <v>32616.166000000001</v>
          </cell>
          <cell r="AB12">
            <v>468950.69</v>
          </cell>
          <cell r="AC12">
            <v>629481.01</v>
          </cell>
          <cell r="AD12">
            <v>506396.13</v>
          </cell>
          <cell r="AE12">
            <v>93391.218999999997</v>
          </cell>
          <cell r="AF12">
            <v>43.856659999999998</v>
          </cell>
          <cell r="AG12">
            <v>47.875003999999997</v>
          </cell>
          <cell r="AH12">
            <v>13.056673</v>
          </cell>
          <cell r="AI12">
            <v>50.060895000000002</v>
          </cell>
          <cell r="AJ12">
            <v>34.595882000000003</v>
          </cell>
          <cell r="AK12">
            <v>47.720337000000001</v>
          </cell>
          <cell r="AL12">
            <v>57.386177000000004</v>
          </cell>
          <cell r="AM12">
            <v>45.641494999999999</v>
          </cell>
          <cell r="AN12">
            <v>41.850709999999999</v>
          </cell>
          <cell r="AO12">
            <v>20.041243999999999</v>
          </cell>
          <cell r="AP12">
            <v>0</v>
          </cell>
          <cell r="AQ12">
            <v>41.192681999999998</v>
          </cell>
          <cell r="AR12">
            <v>51.351925000000001</v>
          </cell>
          <cell r="AS12">
            <v>45.957141</v>
          </cell>
          <cell r="AT12">
            <v>17.478316</v>
          </cell>
          <cell r="AU12">
            <v>45.136132000000003</v>
          </cell>
          <cell r="AV12">
            <v>47.925488000000001</v>
          </cell>
          <cell r="AW12">
            <v>22.318843999999999</v>
          </cell>
          <cell r="AX12">
            <v>51.357926999999997</v>
          </cell>
          <cell r="AY12">
            <v>35.282178999999999</v>
          </cell>
          <cell r="AZ12">
            <v>34.198687999999997</v>
          </cell>
          <cell r="BA12">
            <v>53.733930000000001</v>
          </cell>
          <cell r="BB12">
            <v>47.058765999999999</v>
          </cell>
          <cell r="BC12">
            <v>47.039546000000001</v>
          </cell>
          <cell r="BD12">
            <v>21.821791999999999</v>
          </cell>
          <cell r="BE12">
            <v>2.6767327999999999</v>
          </cell>
          <cell r="BF12">
            <v>42.114652999999997</v>
          </cell>
          <cell r="BG12">
            <v>51.672274999999999</v>
          </cell>
          <cell r="BH12">
            <v>46.533419000000002</v>
          </cell>
          <cell r="BI12">
            <v>23.504854000000002</v>
          </cell>
          <cell r="BJ12">
            <v>25.590726</v>
          </cell>
          <cell r="BK12">
            <v>22.748919999999998</v>
          </cell>
          <cell r="BL12">
            <v>47.372729</v>
          </cell>
          <cell r="BM12">
            <v>27.287126000000001</v>
          </cell>
          <cell r="BN12">
            <v>23.058586999999999</v>
          </cell>
          <cell r="BO12">
            <v>5.4658547999999998</v>
          </cell>
          <cell r="BP12">
            <v>24.318289</v>
          </cell>
          <cell r="BQ12">
            <v>24.16262</v>
          </cell>
          <cell r="BR12">
            <v>27.000315000000001</v>
          </cell>
          <cell r="BS12">
            <v>46.315232999999999</v>
          </cell>
          <cell r="BT12">
            <v>29.550001000000002</v>
          </cell>
          <cell r="BU12">
            <v>26.562021000000001</v>
          </cell>
          <cell r="BV12">
            <v>26.135901</v>
          </cell>
          <cell r="BW12">
            <v>25.111820999999999</v>
          </cell>
          <cell r="BX12">
            <v>19.021032999999999</v>
          </cell>
          <cell r="BY12">
            <v>23.929563000000002</v>
          </cell>
          <cell r="BZ12">
            <v>22.366250000000001</v>
          </cell>
          <cell r="CA12">
            <v>36.717663999999999</v>
          </cell>
          <cell r="CB12">
            <v>24.834185999999999</v>
          </cell>
          <cell r="CC12">
            <v>22.496839999999999</v>
          </cell>
          <cell r="CD12">
            <v>8.1884601000000004</v>
          </cell>
          <cell r="CE12">
            <v>23.407077000000001</v>
          </cell>
          <cell r="CF12">
            <v>23.044547999999999</v>
          </cell>
          <cell r="CG12">
            <v>25.342768</v>
          </cell>
          <cell r="CH12">
            <v>38.505290000000002</v>
          </cell>
          <cell r="CI12">
            <v>27.419307</v>
          </cell>
          <cell r="CJ12">
            <v>26.269424999999998</v>
          </cell>
          <cell r="CK12">
            <v>25.793911000000001</v>
          </cell>
          <cell r="CL12">
            <v>21.561015999999999</v>
          </cell>
          <cell r="CM12">
            <v>11.238320999999999</v>
          </cell>
          <cell r="CN12">
            <v>4.7249394000000002</v>
          </cell>
          <cell r="CO12">
            <v>3.8696217000000002</v>
          </cell>
          <cell r="CP12">
            <v>11.280818</v>
          </cell>
          <cell r="CQ12">
            <v>2.7580828999999998</v>
          </cell>
          <cell r="CR12">
            <v>7.6607764999999999</v>
          </cell>
          <cell r="CS12">
            <v>22.637498000000001</v>
          </cell>
          <cell r="CT12">
            <v>0</v>
          </cell>
          <cell r="CU12">
            <v>4.5159637999999998</v>
          </cell>
          <cell r="CV12">
            <v>0.78826308</v>
          </cell>
          <cell r="CW12">
            <v>7.1564040999999996</v>
          </cell>
          <cell r="CX12">
            <v>39.083592000000003</v>
          </cell>
          <cell r="CY12">
            <v>5.7486107999999998</v>
          </cell>
          <cell r="CZ12">
            <v>2.7613379999999998</v>
          </cell>
          <cell r="DA12">
            <v>3.2785487999999998</v>
          </cell>
          <cell r="DB12">
            <v>7.0007019000000001</v>
          </cell>
          <cell r="DC12">
            <v>4.7768148000000004</v>
          </cell>
          <cell r="DD12">
            <v>4.4803512999999997</v>
          </cell>
          <cell r="DE12">
            <v>7.2019238999999997</v>
          </cell>
          <cell r="DF12">
            <v>2.8905713999999998</v>
          </cell>
          <cell r="DG12">
            <v>7.7642087000000002</v>
          </cell>
          <cell r="DH12">
            <v>24.447866000000001</v>
          </cell>
          <cell r="DI12">
            <v>3.0738085000000002</v>
          </cell>
          <cell r="DJ12">
            <v>4.4524087000000003</v>
          </cell>
          <cell r="DK12">
            <v>3.7697411999999999</v>
          </cell>
          <cell r="DL12">
            <v>4.4311112000000001</v>
          </cell>
          <cell r="DM12">
            <v>42.291331</v>
          </cell>
          <cell r="DN12">
            <v>4.4950146999999996</v>
          </cell>
          <cell r="DO12">
            <v>3.3680983000000002</v>
          </cell>
          <cell r="DP12">
            <v>3.7358186</v>
          </cell>
          <cell r="DQ12">
            <v>8.2298945999999997</v>
          </cell>
          <cell r="DR12">
            <v>5.2797710999999996</v>
          </cell>
          <cell r="DS12">
            <v>5.4353419000000001</v>
          </cell>
          <cell r="DT12">
            <v>4.0873448999999997</v>
          </cell>
          <cell r="DU12">
            <v>3.2381378999999999</v>
          </cell>
          <cell r="DV12">
            <v>8.3272238999999999</v>
          </cell>
          <cell r="DW12">
            <v>0</v>
          </cell>
          <cell r="DX12">
            <v>6.6979731999999998</v>
          </cell>
          <cell r="DY12">
            <v>5.6498122000000004</v>
          </cell>
          <cell r="DZ12">
            <v>4.2295825000000002</v>
          </cell>
          <cell r="EA12">
            <v>1.9583333999999999</v>
          </cell>
          <cell r="EB12">
            <v>8.6336586000000004</v>
          </cell>
          <cell r="EC12">
            <v>11.280201999999999</v>
          </cell>
          <cell r="ED12">
            <v>3.6893378000000001</v>
          </cell>
          <cell r="EE12">
            <v>2.0767334000000002</v>
          </cell>
          <cell r="EF12">
            <v>0.69886545</v>
          </cell>
          <cell r="EG12">
            <v>3.4740511999999999</v>
          </cell>
          <cell r="EH12">
            <v>3.7015259999999999</v>
          </cell>
          <cell r="EI12">
            <v>1.6132788</v>
          </cell>
          <cell r="EJ12">
            <v>2.2185115</v>
          </cell>
          <cell r="EK12">
            <v>5.4625494999999997</v>
          </cell>
          <cell r="EL12">
            <v>0.76177952000000004</v>
          </cell>
          <cell r="EM12">
            <v>2.1122816000000002</v>
          </cell>
          <cell r="EN12">
            <v>3.5806021000000001</v>
          </cell>
          <cell r="EO12">
            <v>4.9350113999999996</v>
          </cell>
          <cell r="EP12">
            <v>2.4737632999999999</v>
          </cell>
          <cell r="EQ12">
            <v>4.3474623000000001</v>
          </cell>
          <cell r="ER12">
            <v>8.9776290999999997</v>
          </cell>
          <cell r="ES12">
            <v>1.6666673999999999</v>
          </cell>
          <cell r="ET12">
            <v>1.2085633</v>
          </cell>
          <cell r="EU12">
            <v>0</v>
          </cell>
          <cell r="EV12">
            <v>38.307707999999998</v>
          </cell>
          <cell r="EW12">
            <v>38.910711999999997</v>
          </cell>
          <cell r="EX12">
            <v>34.067936000000003</v>
          </cell>
          <cell r="EY12">
            <v>40.390135000000001</v>
          </cell>
          <cell r="EZ12">
            <v>36.237158999999998</v>
          </cell>
          <cell r="FA12">
            <v>11.568189</v>
          </cell>
          <cell r="FB12">
            <v>49.199117000000001</v>
          </cell>
          <cell r="FC12">
            <v>39.663896999999999</v>
          </cell>
          <cell r="FD12">
            <v>31.623339999999999</v>
          </cell>
          <cell r="FE12">
            <v>18.977744000000001</v>
          </cell>
          <cell r="FF12">
            <v>36.892149000000003</v>
          </cell>
          <cell r="FG12">
            <v>30.309287000000001</v>
          </cell>
          <cell r="FH12">
            <v>38.707171000000002</v>
          </cell>
          <cell r="FI12">
            <v>38.944147999999998</v>
          </cell>
          <cell r="FJ12">
            <v>39.638361000000003</v>
          </cell>
          <cell r="FK12">
            <v>37.342852000000001</v>
          </cell>
          <cell r="FL12">
            <v>37.236297999999998</v>
          </cell>
          <cell r="FM12">
            <v>38.169879999999999</v>
          </cell>
          <cell r="FN12">
            <v>42.094253000000002</v>
          </cell>
          <cell r="FO12">
            <v>32.648716</v>
          </cell>
          <cell r="FP12">
            <v>9.5652749000000004</v>
          </cell>
          <cell r="FQ12">
            <v>55.457695999999999</v>
          </cell>
          <cell r="FR12">
            <v>37.589765999999997</v>
          </cell>
          <cell r="FS12">
            <v>36.339832000000001</v>
          </cell>
          <cell r="FT12">
            <v>32.105818999999997</v>
          </cell>
          <cell r="FU12">
            <v>40.962069</v>
          </cell>
          <cell r="FV12">
            <v>27.277767999999998</v>
          </cell>
          <cell r="FW12">
            <v>36.966833000000001</v>
          </cell>
          <cell r="FX12">
            <v>38.446635000000001</v>
          </cell>
          <cell r="FY12">
            <v>42.109927999999996</v>
          </cell>
          <cell r="FZ12">
            <v>16.392723</v>
          </cell>
          <cell r="GA12">
            <v>12.276983</v>
          </cell>
          <cell r="GB12">
            <v>45.467744000000003</v>
          </cell>
          <cell r="GC12">
            <v>16.717544</v>
          </cell>
          <cell r="GD12">
            <v>16.069351999999999</v>
          </cell>
          <cell r="GE12">
            <v>14.951886999999999</v>
          </cell>
          <cell r="GF12">
            <v>7.0981348999999998</v>
          </cell>
          <cell r="GG12">
            <v>15.077975</v>
          </cell>
          <cell r="GH12">
            <v>14.417693999999999</v>
          </cell>
          <cell r="GI12">
            <v>27.013912000000001</v>
          </cell>
          <cell r="GJ12">
            <v>20.642381</v>
          </cell>
          <cell r="GK12">
            <v>12.194895000000001</v>
          </cell>
          <cell r="GL12">
            <v>16.587548999999999</v>
          </cell>
          <cell r="GM12">
            <v>9.0491718999999993</v>
          </cell>
          <cell r="GN12">
            <v>8.0436878000000007</v>
          </cell>
          <cell r="GO12">
            <v>18.893716000000001</v>
          </cell>
          <cell r="GP12">
            <v>15.291027</v>
          </cell>
          <cell r="GQ12">
            <v>46.645021999999997</v>
          </cell>
          <cell r="GR12">
            <v>18.764171999999999</v>
          </cell>
          <cell r="GS12">
            <v>19.021661999999999</v>
          </cell>
          <cell r="GT12">
            <v>11.585547999999999</v>
          </cell>
          <cell r="GU12">
            <v>9.8820247000000005</v>
          </cell>
          <cell r="GV12">
            <v>16.366873999999999</v>
          </cell>
          <cell r="GW12">
            <v>15.068174000000001</v>
          </cell>
          <cell r="GX12">
            <v>44.933954999999997</v>
          </cell>
          <cell r="GY12">
            <v>25.512592000000001</v>
          </cell>
          <cell r="GZ12">
            <v>14.951957999999999</v>
          </cell>
          <cell r="HA12">
            <v>17.817530999999999</v>
          </cell>
          <cell r="HB12">
            <v>12.134726000000001</v>
          </cell>
          <cell r="HC12">
            <v>13.711529000000001</v>
          </cell>
          <cell r="HD12">
            <v>4.4402353999999997</v>
          </cell>
          <cell r="HE12">
            <v>4.0149241</v>
          </cell>
          <cell r="HF12">
            <v>7.5354137999999997</v>
          </cell>
          <cell r="HG12">
            <v>5.3432496</v>
          </cell>
          <cell r="HH12">
            <v>3.4287109</v>
          </cell>
          <cell r="HI12">
            <v>15.44927</v>
          </cell>
          <cell r="HJ12">
            <v>0</v>
          </cell>
          <cell r="HK12">
            <v>3.7842083</v>
          </cell>
          <cell r="HL12">
            <v>2.5024788</v>
          </cell>
          <cell r="HM12">
            <v>14.456296999999999</v>
          </cell>
          <cell r="HN12">
            <v>14.068472</v>
          </cell>
          <cell r="HS12">
            <v>4.2351592</v>
          </cell>
          <cell r="HT12">
            <v>3.4305387000000001</v>
          </cell>
          <cell r="HU12">
            <v>9.7932433999999997</v>
          </cell>
          <cell r="HV12">
            <v>6.2657673000000003</v>
          </cell>
          <cell r="HW12">
            <v>2.0885286999999999</v>
          </cell>
          <cell r="HX12">
            <v>0</v>
          </cell>
          <cell r="HY12">
            <v>3.9497931999999998</v>
          </cell>
          <cell r="HZ12">
            <v>4.0769957999999997</v>
          </cell>
          <cell r="IA12">
            <v>5.4194414000000002</v>
          </cell>
          <cell r="IB12">
            <v>6.3551527999999999</v>
          </cell>
          <cell r="IC12">
            <v>13.871632</v>
          </cell>
          <cell r="IH12">
            <v>1.2422015</v>
          </cell>
          <cell r="II12">
            <v>1.4208985000000001</v>
          </cell>
          <cell r="IJ12">
            <v>0</v>
          </cell>
          <cell r="IK12">
            <v>1.3535299000000001</v>
          </cell>
          <cell r="IL12">
            <v>1.1188199000000001</v>
          </cell>
          <cell r="IM12">
            <v>5.6578492999999996</v>
          </cell>
          <cell r="IN12">
            <v>0</v>
          </cell>
          <cell r="IO12">
            <v>1.1892906000000001</v>
          </cell>
          <cell r="IP12">
            <v>3.2509402000000001</v>
          </cell>
          <cell r="IQ12">
            <v>0</v>
          </cell>
          <cell r="IX12">
            <v>1.5071317</v>
          </cell>
          <cell r="IY12">
            <v>1.1713583000000001</v>
          </cell>
          <cell r="IZ12">
            <v>3.8407673999999998</v>
          </cell>
          <cell r="JA12">
            <v>2.0219825999999999</v>
          </cell>
          <cell r="JB12">
            <v>0.98148811999999996</v>
          </cell>
          <cell r="JC12">
            <v>0</v>
          </cell>
          <cell r="JD12">
            <v>4.3775912000000003</v>
          </cell>
          <cell r="JE12">
            <v>1.3384612</v>
          </cell>
          <cell r="JF12">
            <v>3.0892431</v>
          </cell>
          <cell r="JG12">
            <v>2.8336039999999998</v>
          </cell>
          <cell r="JN12">
            <v>14.068472</v>
          </cell>
          <cell r="JO12">
            <v>11.651168999999999</v>
          </cell>
          <cell r="JP12">
            <v>34.477905999999997</v>
          </cell>
          <cell r="JQ12">
            <v>17.115898999999999</v>
          </cell>
          <cell r="JR12">
            <v>10.543172999999999</v>
          </cell>
          <cell r="JS12">
            <v>100</v>
          </cell>
          <cell r="JT12">
            <v>0</v>
          </cell>
          <cell r="JU12">
            <v>11.919860999999999</v>
          </cell>
          <cell r="JV12">
            <v>0</v>
          </cell>
          <cell r="JW12">
            <v>37.466845999999997</v>
          </cell>
          <cell r="JY12">
            <v>14.068472</v>
          </cell>
          <cell r="KD12">
            <v>13.871632</v>
          </cell>
          <cell r="KE12">
            <v>11.438808999999999</v>
          </cell>
          <cell r="KF12">
            <v>30.32179</v>
          </cell>
          <cell r="KG12">
            <v>20.171004</v>
          </cell>
          <cell r="KH12">
            <v>6.3376929000000004</v>
          </cell>
          <cell r="KI12">
            <v>0</v>
          </cell>
          <cell r="KJ12">
            <v>2.998456</v>
          </cell>
          <cell r="KK12">
            <v>13.794860999999999</v>
          </cell>
          <cell r="KL12">
            <v>11.84503</v>
          </cell>
          <cell r="KM12">
            <v>19.190007999999999</v>
          </cell>
          <cell r="KO12">
            <v>13.871632</v>
          </cell>
          <cell r="KT12">
            <v>8</v>
          </cell>
          <cell r="KU12">
            <v>8</v>
          </cell>
          <cell r="KV12">
            <v>0</v>
          </cell>
          <cell r="KW12">
            <v>4</v>
          </cell>
          <cell r="KX12">
            <v>4</v>
          </cell>
          <cell r="KY12">
            <v>0</v>
          </cell>
          <cell r="KZ12">
            <v>0</v>
          </cell>
          <cell r="LA12">
            <v>0</v>
          </cell>
          <cell r="LB12">
            <v>0</v>
          </cell>
          <cell r="LC12">
            <v>6</v>
          </cell>
          <cell r="LD12">
            <v>2</v>
          </cell>
          <cell r="LE12">
            <v>0</v>
          </cell>
          <cell r="LF12">
            <v>0</v>
          </cell>
          <cell r="LG12">
            <v>0</v>
          </cell>
          <cell r="LH12">
            <v>4</v>
          </cell>
          <cell r="LI12">
            <v>0</v>
          </cell>
          <cell r="LJ12">
            <v>3</v>
          </cell>
          <cell r="LK12">
            <v>0</v>
          </cell>
          <cell r="LL12">
            <v>1</v>
          </cell>
          <cell r="LM12">
            <v>0</v>
          </cell>
          <cell r="LN12">
            <v>9</v>
          </cell>
          <cell r="LO12">
            <v>9</v>
          </cell>
          <cell r="LP12">
            <v>0</v>
          </cell>
          <cell r="LQ12">
            <v>2</v>
          </cell>
          <cell r="LR12">
            <v>7</v>
          </cell>
          <cell r="LS12">
            <v>0</v>
          </cell>
          <cell r="LT12">
            <v>0</v>
          </cell>
          <cell r="LU12">
            <v>0</v>
          </cell>
          <cell r="LV12">
            <v>0</v>
          </cell>
          <cell r="LW12">
            <v>8</v>
          </cell>
          <cell r="LX12">
            <v>0</v>
          </cell>
          <cell r="LY12">
            <v>1</v>
          </cell>
          <cell r="LZ12">
            <v>0</v>
          </cell>
          <cell r="MA12">
            <v>1</v>
          </cell>
          <cell r="MB12">
            <v>5</v>
          </cell>
          <cell r="MC12">
            <v>1</v>
          </cell>
          <cell r="MD12">
            <v>2</v>
          </cell>
          <cell r="ME12">
            <v>0</v>
          </cell>
          <cell r="MF12">
            <v>0</v>
          </cell>
          <cell r="MG12">
            <v>0</v>
          </cell>
          <cell r="MH12">
            <v>4</v>
          </cell>
          <cell r="MI12">
            <v>4</v>
          </cell>
          <cell r="MJ12">
            <v>0</v>
          </cell>
          <cell r="MK12">
            <v>3</v>
          </cell>
          <cell r="ML12">
            <v>1</v>
          </cell>
          <cell r="MM12">
            <v>0</v>
          </cell>
          <cell r="MN12">
            <v>0</v>
          </cell>
          <cell r="MO12">
            <v>0</v>
          </cell>
          <cell r="MP12">
            <v>3</v>
          </cell>
          <cell r="MQ12">
            <v>1</v>
          </cell>
          <cell r="MR12">
            <v>0</v>
          </cell>
          <cell r="MS12">
            <v>0</v>
          </cell>
          <cell r="MT12">
            <v>7</v>
          </cell>
          <cell r="MU12">
            <v>7</v>
          </cell>
          <cell r="MV12">
            <v>0</v>
          </cell>
          <cell r="MW12">
            <v>2</v>
          </cell>
          <cell r="MX12">
            <v>5</v>
          </cell>
          <cell r="MY12">
            <v>0</v>
          </cell>
          <cell r="MZ12">
            <v>0</v>
          </cell>
          <cell r="NA12">
            <v>0</v>
          </cell>
          <cell r="NB12">
            <v>7</v>
          </cell>
          <cell r="NC12">
            <v>0</v>
          </cell>
          <cell r="ND12">
            <v>0</v>
          </cell>
          <cell r="NE12">
            <v>0</v>
          </cell>
          <cell r="NF12">
            <v>288</v>
          </cell>
          <cell r="NG12">
            <v>277</v>
          </cell>
          <cell r="NH12">
            <v>11</v>
          </cell>
          <cell r="NI12">
            <v>244</v>
          </cell>
          <cell r="NJ12">
            <v>44</v>
          </cell>
          <cell r="NK12">
            <v>0</v>
          </cell>
          <cell r="NL12">
            <v>24</v>
          </cell>
          <cell r="NM12">
            <v>1</v>
          </cell>
          <cell r="NN12">
            <v>5</v>
          </cell>
          <cell r="NO12">
            <v>240</v>
          </cell>
          <cell r="NP12">
            <v>1</v>
          </cell>
          <cell r="NQ12">
            <v>0</v>
          </cell>
          <cell r="NR12">
            <v>17</v>
          </cell>
          <cell r="NS12">
            <v>0</v>
          </cell>
          <cell r="NT12">
            <v>7</v>
          </cell>
          <cell r="NU12">
            <v>11</v>
          </cell>
          <cell r="NV12">
            <v>108</v>
          </cell>
          <cell r="NW12">
            <v>116</v>
          </cell>
          <cell r="NX12">
            <v>38</v>
          </cell>
          <cell r="NY12">
            <v>8</v>
          </cell>
          <cell r="NZ12">
            <v>278</v>
          </cell>
          <cell r="OA12">
            <v>260</v>
          </cell>
          <cell r="OB12">
            <v>18</v>
          </cell>
          <cell r="OC12">
            <v>236</v>
          </cell>
          <cell r="OD12">
            <v>42</v>
          </cell>
          <cell r="OE12">
            <v>2</v>
          </cell>
          <cell r="OF12">
            <v>27</v>
          </cell>
          <cell r="OG12">
            <v>0</v>
          </cell>
          <cell r="OH12">
            <v>3</v>
          </cell>
          <cell r="OI12">
            <v>233</v>
          </cell>
          <cell r="OJ12">
            <v>2</v>
          </cell>
          <cell r="OK12">
            <v>0</v>
          </cell>
          <cell r="OL12">
            <v>11</v>
          </cell>
          <cell r="OM12">
            <v>0</v>
          </cell>
          <cell r="ON12">
            <v>3</v>
          </cell>
          <cell r="OO12">
            <v>13</v>
          </cell>
          <cell r="OP12">
            <v>108</v>
          </cell>
          <cell r="OQ12">
            <v>107</v>
          </cell>
          <cell r="OR12">
            <v>38</v>
          </cell>
          <cell r="OS12">
            <v>9</v>
          </cell>
          <cell r="OT12">
            <v>8</v>
          </cell>
          <cell r="OU12">
            <v>8</v>
          </cell>
          <cell r="OV12">
            <v>0</v>
          </cell>
          <cell r="OW12">
            <v>5</v>
          </cell>
          <cell r="OX12">
            <v>3</v>
          </cell>
          <cell r="OY12">
            <v>0</v>
          </cell>
          <cell r="OZ12">
            <v>0</v>
          </cell>
          <cell r="PA12">
            <v>7</v>
          </cell>
          <cell r="PB12">
            <v>1</v>
          </cell>
          <cell r="PC12">
            <v>0</v>
          </cell>
          <cell r="PD12">
            <v>0</v>
          </cell>
          <cell r="PE12">
            <v>0</v>
          </cell>
          <cell r="PF12">
            <v>3</v>
          </cell>
          <cell r="PG12">
            <v>3</v>
          </cell>
          <cell r="PH12">
            <v>0</v>
          </cell>
          <cell r="PI12">
            <v>2</v>
          </cell>
          <cell r="PJ12">
            <v>1</v>
          </cell>
          <cell r="PK12">
            <v>0</v>
          </cell>
          <cell r="PL12">
            <v>0</v>
          </cell>
          <cell r="PM12">
            <v>3</v>
          </cell>
          <cell r="PN12">
            <v>0</v>
          </cell>
          <cell r="PO12">
            <v>0</v>
          </cell>
          <cell r="PP12">
            <v>0</v>
          </cell>
          <cell r="PQ12">
            <v>0</v>
          </cell>
          <cell r="PR12">
            <v>94.042128916551931</v>
          </cell>
          <cell r="PS12">
            <v>98.62941871434505</v>
          </cell>
          <cell r="PT12">
            <v>68.744111429213035</v>
          </cell>
          <cell r="PU12">
            <v>91.583943492788478</v>
          </cell>
          <cell r="PV12">
            <v>97.006579343950548</v>
          </cell>
          <cell r="PW12">
            <v>125.04365989367147</v>
          </cell>
          <cell r="PX12">
            <v>106.54783975998853</v>
          </cell>
          <cell r="PY12">
            <v>49.715390309170395</v>
          </cell>
          <cell r="PZ12">
            <v>64.931025518965711</v>
          </cell>
          <cell r="QA12">
            <v>94.239019181956422</v>
          </cell>
          <cell r="QB12">
            <v>153.86536769031864</v>
          </cell>
          <cell r="QC12">
            <v>0</v>
          </cell>
          <cell r="QD12">
            <v>70.583413687265434</v>
          </cell>
          <cell r="QE12">
            <v>0</v>
          </cell>
          <cell r="QF12">
            <v>73.869836560260666</v>
          </cell>
          <cell r="QG12">
            <v>0</v>
          </cell>
          <cell r="QH12">
            <v>0</v>
          </cell>
          <cell r="QI12">
            <v>0</v>
          </cell>
          <cell r="QJ12">
            <v>0</v>
          </cell>
          <cell r="QK12">
            <v>93.772655653447828</v>
          </cell>
          <cell r="QL12">
            <v>96.634048697675354</v>
          </cell>
          <cell r="QM12">
            <v>71.067949330085781</v>
          </cell>
          <cell r="QN12">
            <v>94.636608267916927</v>
          </cell>
          <cell r="QO12">
            <v>92.916995960147361</v>
          </cell>
          <cell r="QP12">
            <v>120.43450337110954</v>
          </cell>
          <cell r="QQ12">
            <v>98.435884856784682</v>
          </cell>
          <cell r="QR12">
            <v>175.83377604670116</v>
          </cell>
          <cell r="QS12">
            <v>86.897143888076684</v>
          </cell>
          <cell r="QT12">
            <v>92.886178322007851</v>
          </cell>
          <cell r="QU12">
            <v>92.236243782229494</v>
          </cell>
          <cell r="QV12">
            <v>0</v>
          </cell>
          <cell r="QW12">
            <v>68.163608237996371</v>
          </cell>
          <cell r="QX12">
            <v>0</v>
          </cell>
          <cell r="QY12">
            <v>69.493464779647283</v>
          </cell>
          <cell r="QZ12">
            <v>0</v>
          </cell>
          <cell r="RA12">
            <v>0</v>
          </cell>
          <cell r="RB12">
            <v>0</v>
          </cell>
          <cell r="RC12">
            <v>0</v>
          </cell>
          <cell r="RD12">
            <v>70.583413687265434</v>
          </cell>
          <cell r="RE12">
            <v>73.830832262855424</v>
          </cell>
          <cell r="RF12">
            <v>52.674527278234287</v>
          </cell>
          <cell r="RG12">
            <v>66.340838928298126</v>
          </cell>
          <cell r="RH12">
            <v>75.699749678810321</v>
          </cell>
          <cell r="RI12">
            <v>61.374374063634363</v>
          </cell>
          <cell r="RJ12">
            <v>57.725511604850098</v>
          </cell>
          <cell r="RK12">
            <v>40.751227974833668</v>
          </cell>
          <cell r="RL12">
            <v>44.377491676532735</v>
          </cell>
          <cell r="RM12">
            <v>73.370249006945102</v>
          </cell>
          <cell r="RN12">
            <v>33.189371545149946</v>
          </cell>
          <cell r="RO12">
            <v>0</v>
          </cell>
          <cell r="RP12">
            <v>70.583413687265434</v>
          </cell>
          <cell r="RQ12">
            <v>0</v>
          </cell>
          <cell r="RR12">
            <v>70.583413687265434</v>
          </cell>
          <cell r="RS12">
            <v>0</v>
          </cell>
          <cell r="RT12">
            <v>0</v>
          </cell>
          <cell r="RU12">
            <v>0</v>
          </cell>
          <cell r="RV12">
            <v>0</v>
          </cell>
          <cell r="RW12">
            <v>68.163608237996371</v>
          </cell>
          <cell r="RX12">
            <v>71.069967376978809</v>
          </cell>
          <cell r="RY12">
            <v>45.102102984834168</v>
          </cell>
          <cell r="RZ12">
            <v>66.917922683917922</v>
          </cell>
          <cell r="SA12">
            <v>69.397336687104385</v>
          </cell>
          <cell r="SB12">
            <v>89.408023887301596</v>
          </cell>
          <cell r="SC12">
            <v>71.770628696797999</v>
          </cell>
          <cell r="SD12">
            <v>100</v>
          </cell>
          <cell r="SE12">
            <v>71.989921594085828</v>
          </cell>
          <cell r="SF12">
            <v>66.965098026530711</v>
          </cell>
          <cell r="SG12">
            <v>81.913247375275731</v>
          </cell>
          <cell r="SH12">
            <v>0</v>
          </cell>
          <cell r="SI12">
            <v>68.163608237996371</v>
          </cell>
          <cell r="SJ12">
            <v>0</v>
          </cell>
          <cell r="SK12">
            <v>68.163608237996371</v>
          </cell>
          <cell r="SL12">
            <v>0</v>
          </cell>
          <cell r="SM12">
            <v>0</v>
          </cell>
          <cell r="SN12">
            <v>0</v>
          </cell>
          <cell r="SO12">
            <v>0</v>
          </cell>
          <cell r="SP12">
            <v>92.888260201978994</v>
          </cell>
          <cell r="SQ12">
            <v>97.266318972676729</v>
          </cell>
          <cell r="SR12">
            <v>68.744111429213035</v>
          </cell>
          <cell r="SS12">
            <v>90.05615604689595</v>
          </cell>
          <cell r="ST12">
            <v>96.303638184377007</v>
          </cell>
          <cell r="SU12">
            <v>127.39239533296274</v>
          </cell>
          <cell r="SV12">
            <v>103.2682927424968</v>
          </cell>
          <cell r="SW12">
            <v>49.715390309170395</v>
          </cell>
          <cell r="SX12">
            <v>64.931025518965711</v>
          </cell>
          <cell r="SY12">
            <v>92.945463726648882</v>
          </cell>
          <cell r="SZ12">
            <v>164.10440302517628</v>
          </cell>
          <cell r="TA12">
            <v>0</v>
          </cell>
          <cell r="TB12">
            <v>69.628048883306974</v>
          </cell>
          <cell r="TC12">
            <v>0</v>
          </cell>
          <cell r="TD12">
            <v>73.004426198702319</v>
          </cell>
          <cell r="TE12">
            <v>0</v>
          </cell>
          <cell r="TF12">
            <v>0</v>
          </cell>
          <cell r="TG12">
            <v>0</v>
          </cell>
          <cell r="TH12">
            <v>0</v>
          </cell>
          <cell r="TI12">
            <v>92.793679756625622</v>
          </cell>
          <cell r="TJ12">
            <v>95.819772096726794</v>
          </cell>
          <cell r="TK12">
            <v>68.782110277214713</v>
          </cell>
          <cell r="TL12">
            <v>93.605290368327417</v>
          </cell>
          <cell r="TM12">
            <v>91.98985964489998</v>
          </cell>
          <cell r="TN12">
            <v>120.43450337110954</v>
          </cell>
          <cell r="TO12">
            <v>82.853906135808259</v>
          </cell>
          <cell r="TP12">
            <v>175.83377604670116</v>
          </cell>
          <cell r="TQ12">
            <v>86.897143888076684</v>
          </cell>
          <cell r="TR12">
            <v>91.773218236044713</v>
          </cell>
          <cell r="TS12">
            <v>92.236243782229494</v>
          </cell>
          <cell r="TT12">
            <v>0</v>
          </cell>
          <cell r="TU12">
            <v>67.755075954399857</v>
          </cell>
          <cell r="TV12">
            <v>0</v>
          </cell>
          <cell r="TW12">
            <v>69.084932496050783</v>
          </cell>
          <cell r="TX12">
            <v>0</v>
          </cell>
          <cell r="TY12">
            <v>0</v>
          </cell>
          <cell r="TZ12">
            <v>0</v>
          </cell>
          <cell r="UA12">
            <v>0</v>
          </cell>
          <cell r="UB12">
            <v>69.628048883306974</v>
          </cell>
          <cell r="UC12">
            <v>72.702231148163818</v>
          </cell>
          <cell r="UD12">
            <v>52.674527278234287</v>
          </cell>
          <cell r="UE12">
            <v>65.176159062935611</v>
          </cell>
          <cell r="UF12">
            <v>74.996808519236765</v>
          </cell>
          <cell r="UG12">
            <v>61.374374063634363</v>
          </cell>
          <cell r="UH12">
            <v>57.725511604850098</v>
          </cell>
          <cell r="UI12">
            <v>40.751227974833668</v>
          </cell>
          <cell r="UJ12">
            <v>44.377491676532735</v>
          </cell>
          <cell r="UK12">
            <v>72.28416601231379</v>
          </cell>
          <cell r="UL12">
            <v>33.189371545149946</v>
          </cell>
          <cell r="UM12">
            <v>0</v>
          </cell>
          <cell r="UN12">
            <v>69.628048883306974</v>
          </cell>
          <cell r="UO12">
            <v>0</v>
          </cell>
          <cell r="UP12">
            <v>69.628048883306974</v>
          </cell>
          <cell r="UQ12">
            <v>0</v>
          </cell>
          <cell r="UR12">
            <v>0</v>
          </cell>
          <cell r="US12">
            <v>0</v>
          </cell>
          <cell r="UT12">
            <v>0</v>
          </cell>
          <cell r="UU12">
            <v>67.755075954399857</v>
          </cell>
          <cell r="UV12">
            <v>70.609949228822913</v>
          </cell>
          <cell r="UW12">
            <v>45.102102984834168</v>
          </cell>
          <cell r="UX12">
            <v>66.096898685131649</v>
          </cell>
          <cell r="UY12">
            <v>69.397336687104385</v>
          </cell>
          <cell r="UZ12">
            <v>89.408023887301596</v>
          </cell>
          <cell r="VA12">
            <v>76.239217195728102</v>
          </cell>
          <cell r="VB12">
            <v>100</v>
          </cell>
          <cell r="VC12">
            <v>71.989921594085828</v>
          </cell>
          <cell r="VD12">
            <v>66.500653368652848</v>
          </cell>
          <cell r="VE12">
            <v>81.913247375275731</v>
          </cell>
          <cell r="VF12">
            <v>0</v>
          </cell>
          <cell r="VG12">
            <v>67.755075954399857</v>
          </cell>
          <cell r="VH12">
            <v>0</v>
          </cell>
          <cell r="VI12">
            <v>67.755075954399857</v>
          </cell>
          <cell r="VJ12">
            <v>0</v>
          </cell>
          <cell r="VK12">
            <v>0</v>
          </cell>
          <cell r="VL12">
            <v>0</v>
          </cell>
          <cell r="VM12">
            <v>0</v>
          </cell>
          <cell r="VN12">
            <v>70.459990480865557</v>
          </cell>
          <cell r="VO12">
            <v>73.511897720852502</v>
          </cell>
          <cell r="VP12">
            <v>53.62931133692539</v>
          </cell>
          <cell r="VQ12">
            <v>65.993251014831444</v>
          </cell>
          <cell r="VR12">
            <v>75.84665805734619</v>
          </cell>
          <cell r="VS12">
            <v>61.374374063634363</v>
          </cell>
          <cell r="VT12">
            <v>57.725511604850098</v>
          </cell>
          <cell r="VU12">
            <v>40.751227974833668</v>
          </cell>
          <cell r="VV12">
            <v>44.377491676532735</v>
          </cell>
          <cell r="VW12">
            <v>73.229938368476553</v>
          </cell>
          <cell r="VX12">
            <v>33.189371545149946</v>
          </cell>
          <cell r="VY12">
            <v>0</v>
          </cell>
          <cell r="VZ12">
            <v>68.395719396094634</v>
          </cell>
          <cell r="WA12">
            <v>71.063292780396864</v>
          </cell>
          <cell r="WB12">
            <v>47.228941763506697</v>
          </cell>
          <cell r="WC12">
            <v>66.85427224069258</v>
          </cell>
          <cell r="WD12">
            <v>69.922370485681157</v>
          </cell>
          <cell r="WE12">
            <v>89.408023887301596</v>
          </cell>
          <cell r="WF12">
            <v>71.770628696797999</v>
          </cell>
          <cell r="WG12">
            <v>100</v>
          </cell>
          <cell r="WH12">
            <v>77.002288245844468</v>
          </cell>
          <cell r="WI12">
            <v>66.958359203859459</v>
          </cell>
          <cell r="WJ12">
            <v>81.913247375275731</v>
          </cell>
          <cell r="WK12">
            <v>0</v>
          </cell>
          <cell r="WL12">
            <v>11.700068940942499</v>
          </cell>
          <cell r="WM12">
            <v>11.517265375101623</v>
          </cell>
          <cell r="WN12">
            <v>13.250618907316275</v>
          </cell>
          <cell r="WO12">
            <v>7.6501251144112379</v>
          </cell>
          <cell r="WP12">
            <v>15.498892105973026</v>
          </cell>
          <cell r="WQ12">
            <v>81.27782929329976</v>
          </cell>
          <cell r="WR12">
            <v>18.72217070670024</v>
          </cell>
          <cell r="WS12">
            <v>11.700068940942499</v>
          </cell>
          <cell r="WT12">
            <v>11.028623522581116</v>
          </cell>
          <cell r="WU12">
            <v>12.465729170267483</v>
          </cell>
          <cell r="WV12">
            <v>2.6367847798503452</v>
          </cell>
          <cell r="WW12">
            <v>9.981986501608846</v>
          </cell>
          <cell r="WX12">
            <v>17.809664895645909</v>
          </cell>
          <cell r="WY12">
            <v>15.025836425796562</v>
          </cell>
          <cell r="WZ12">
            <v>10.519879035762877</v>
          </cell>
          <cell r="XA12">
            <v>11.755042203463862</v>
          </cell>
          <cell r="XB12">
            <v>12.409751884073234</v>
          </cell>
          <cell r="XC12">
            <v>5.8762152275906461</v>
          </cell>
          <cell r="XD12">
            <v>11.533700416220714</v>
          </cell>
          <cell r="XE12">
            <v>12.003002946562297</v>
          </cell>
          <cell r="XF12">
            <v>91.898850854200248</v>
          </cell>
          <cell r="XG12">
            <v>8.1011491457997522</v>
          </cell>
          <cell r="XH12">
            <v>11.755042203463862</v>
          </cell>
          <cell r="XI12">
            <v>7.6453468191692142</v>
          </cell>
          <cell r="XJ12">
            <v>17.178645156109408</v>
          </cell>
          <cell r="XK12">
            <v>2.5800395144896977</v>
          </cell>
          <cell r="XL12">
            <v>8.9485163893117718</v>
          </cell>
          <cell r="XM12">
            <v>11.487258044512833</v>
          </cell>
          <cell r="XN12">
            <v>22.425505097157146</v>
          </cell>
          <cell r="XO12">
            <v>12.894608938328645</v>
          </cell>
          <cell r="XP12">
            <v>64.203076568786457</v>
          </cell>
          <cell r="XQ12">
            <v>68.051504631918391</v>
          </cell>
          <cell r="XR12">
            <v>30.865558578695197</v>
          </cell>
          <cell r="XS12">
            <v>63.452631208585572</v>
          </cell>
          <cell r="XT12">
            <v>64.99899240869334</v>
          </cell>
          <cell r="XU12">
            <v>40.001615461609511</v>
          </cell>
          <cell r="XV12">
            <v>46.974658708684174</v>
          </cell>
          <cell r="XW12">
            <v>48.493285194678116</v>
          </cell>
          <cell r="XX12">
            <v>48.218284305146838</v>
          </cell>
          <cell r="XY12">
            <v>66.832444039652074</v>
          </cell>
          <cell r="XZ12">
            <v>70.010346522141447</v>
          </cell>
          <cell r="YA12">
            <v>0</v>
          </cell>
          <cell r="YB12">
            <v>67.525899081780821</v>
          </cell>
          <cell r="YC12">
            <v>70.603262980232813</v>
          </cell>
          <cell r="YD12">
            <v>38.027174328453647</v>
          </cell>
          <cell r="YE12">
            <v>64.906628421371181</v>
          </cell>
          <cell r="YF12">
            <v>70.0727809604399</v>
          </cell>
          <cell r="YG12">
            <v>83.011949646517806</v>
          </cell>
          <cell r="YH12">
            <v>56.471953736779867</v>
          </cell>
          <cell r="YI12">
            <v>81.898453010804758</v>
          </cell>
          <cell r="YJ12">
            <v>48.361554318029249</v>
          </cell>
          <cell r="YK12">
            <v>68.754986335448905</v>
          </cell>
          <cell r="YL12">
            <v>57.852251019025566</v>
          </cell>
          <cell r="YM12">
            <v>100</v>
          </cell>
          <cell r="YN12">
            <v>70.276813937885464</v>
          </cell>
          <cell r="YO12">
            <v>73.122354780108409</v>
          </cell>
          <cell r="YP12">
            <v>40.429914113457663</v>
          </cell>
          <cell r="YQ12">
            <v>65.054605092777891</v>
          </cell>
          <cell r="YR12">
            <v>75.513378822085485</v>
          </cell>
          <cell r="YS12">
            <v>49.546047665125371</v>
          </cell>
          <cell r="YT12">
            <v>63.875378381941886</v>
          </cell>
          <cell r="YU12">
            <v>75.500513973212847</v>
          </cell>
          <cell r="YV12">
            <v>44.974673047737781</v>
          </cell>
          <cell r="YW12">
            <v>72.334095675173387</v>
          </cell>
          <cell r="YX12">
            <v>62.982468505216403</v>
          </cell>
          <cell r="YY12">
            <v>0</v>
          </cell>
          <cell r="YZ12">
            <v>20.520342626567832</v>
          </cell>
          <cell r="ZA12">
            <v>23.941024066921468</v>
          </cell>
          <cell r="ZB12">
            <v>1.4303231678628465</v>
          </cell>
          <cell r="ZC12">
            <v>23.873117181213477</v>
          </cell>
          <cell r="ZD12">
            <v>17.458280339495907</v>
          </cell>
          <cell r="ZE12">
            <v>0</v>
          </cell>
          <cell r="ZF12">
            <v>21.220325924470469</v>
          </cell>
          <cell r="ZG12">
            <v>0</v>
          </cell>
          <cell r="ZH12">
            <v>2.2447482461515875</v>
          </cell>
          <cell r="ZI12">
            <v>22.573771964329094</v>
          </cell>
          <cell r="ZJ12">
            <v>37.046262018075751</v>
          </cell>
          <cell r="ZK12">
            <v>0</v>
          </cell>
          <cell r="ZL12">
            <v>18.156552364730942</v>
          </cell>
          <cell r="ZM12">
            <v>19.831591611000569</v>
          </cell>
          <cell r="ZN12">
            <v>5.6336377178162165</v>
          </cell>
          <cell r="ZO12">
            <v>20.651516401461095</v>
          </cell>
          <cell r="ZP12">
            <v>16.118435918827547</v>
          </cell>
          <cell r="ZQ12">
            <v>22.590136906836143</v>
          </cell>
          <cell r="ZR12">
            <v>0</v>
          </cell>
          <cell r="ZS12">
            <v>24.66967169136932</v>
          </cell>
          <cell r="ZT12">
            <v>0</v>
          </cell>
          <cell r="ZU12">
            <v>19.371591902232996</v>
          </cell>
          <cell r="ZV12">
            <v>35.475535644783776</v>
          </cell>
          <cell r="ZW12">
            <v>100</v>
          </cell>
          <cell r="ZX12">
            <v>18.570215957748761</v>
          </cell>
          <cell r="ZY12">
            <v>21.170972846010027</v>
          </cell>
          <cell r="ZZ12">
            <v>0.62376090166608633</v>
          </cell>
          <cell r="AAA12">
            <v>20.909311353945498</v>
          </cell>
          <cell r="AAB12">
            <v>16.249754855033228</v>
          </cell>
          <cell r="AAC12">
            <v>0</v>
          </cell>
          <cell r="AAD12">
            <v>7.8258202650464099</v>
          </cell>
          <cell r="AAE12">
            <v>0</v>
          </cell>
          <cell r="AAF12">
            <v>1.3673201089150602</v>
          </cell>
          <cell r="AAG12">
            <v>21.258925522784601</v>
          </cell>
          <cell r="AAH12">
            <v>59.569591410235269</v>
          </cell>
          <cell r="AAI12">
            <v>0</v>
          </cell>
          <cell r="AAJ12">
            <v>11.350982074186204</v>
          </cell>
          <cell r="AAK12">
            <v>12.828713354846741</v>
          </cell>
          <cell r="AAL12">
            <v>1.1511251555203306</v>
          </cell>
          <cell r="AAM12">
            <v>9.4748917306690572</v>
          </cell>
          <cell r="AAN12">
            <v>13.087611364353249</v>
          </cell>
          <cell r="AAO12">
            <v>1.6268601918909789</v>
          </cell>
          <cell r="AAP12">
            <v>3.4373749236054421</v>
          </cell>
          <cell r="AAQ12">
            <v>6.3053008106237218</v>
          </cell>
          <cell r="AAR12">
            <v>3.3703988086992305</v>
          </cell>
          <cell r="AAS12">
            <v>12.524875549774976</v>
          </cell>
          <cell r="AAT12">
            <v>11.580037135623195</v>
          </cell>
          <cell r="AAU12">
            <v>0</v>
          </cell>
          <cell r="AAV12">
            <v>11.00640421066403</v>
          </cell>
          <cell r="AAW12">
            <v>11.977870971437387</v>
          </cell>
          <cell r="AAX12">
            <v>2.05685938511593</v>
          </cell>
          <cell r="AAY12">
            <v>9.365805868622342</v>
          </cell>
          <cell r="AAZ12">
            <v>12.535584658890734</v>
          </cell>
          <cell r="ABA12">
            <v>3.4727283314006665</v>
          </cell>
          <cell r="ABB12">
            <v>11.481091338476633</v>
          </cell>
          <cell r="ABC12">
            <v>7.6116188726449483</v>
          </cell>
          <cell r="ABD12">
            <v>2.2542312889716558</v>
          </cell>
          <cell r="ABE12">
            <v>11.841051379514155</v>
          </cell>
          <cell r="ABF12">
            <v>18.858620282574819</v>
          </cell>
          <cell r="ABG12">
            <v>0</v>
          </cell>
          <cell r="ABH12">
            <v>12.050723597421436</v>
          </cell>
          <cell r="ABI12">
            <v>13.215401177695933</v>
          </cell>
          <cell r="ABJ12">
            <v>2.6073459458252368</v>
          </cell>
          <cell r="ABK12">
            <v>11.304399692231208</v>
          </cell>
          <cell r="ABL12">
            <v>12.737776247625716</v>
          </cell>
          <cell r="ABM12">
            <v>5.6174337256839442</v>
          </cell>
          <cell r="ABN12">
            <v>9.2472970481239187</v>
          </cell>
          <cell r="ABO12">
            <v>9.9888289268059793</v>
          </cell>
          <cell r="ABP12">
            <v>3.3638612668919308</v>
          </cell>
          <cell r="ABQ12">
            <v>12.888080128703965</v>
          </cell>
          <cell r="ABR12">
            <v>19.806847644662749</v>
          </cell>
          <cell r="ABS12">
            <v>25.803930504404899</v>
          </cell>
          <cell r="ABT12">
            <v>30.617259187613698</v>
          </cell>
          <cell r="ABU12">
            <v>33.472975620888249</v>
          </cell>
          <cell r="ABV12">
            <v>5.7379484460061283</v>
          </cell>
          <cell r="ABW12">
            <v>28.135419495477272</v>
          </cell>
          <cell r="ABX12">
            <v>33.510040103133001</v>
          </cell>
          <cell r="ABY12">
            <v>17.564484631491684</v>
          </cell>
          <cell r="ABZ12">
            <v>15.156291618559232</v>
          </cell>
          <cell r="ACA12">
            <v>0</v>
          </cell>
          <cell r="ACB12">
            <v>14.840604632610956</v>
          </cell>
          <cell r="ACC12">
            <v>32.795676690339583</v>
          </cell>
          <cell r="ACD12">
            <v>45.242021608697975</v>
          </cell>
          <cell r="ACE12">
            <v>0</v>
          </cell>
          <cell r="ACF12">
            <v>25.47979933155591</v>
          </cell>
          <cell r="ACG12">
            <v>26.810508536646978</v>
          </cell>
          <cell r="ACH12">
            <v>12.370127490068995</v>
          </cell>
          <cell r="ACI12">
            <v>22.221945660088966</v>
          </cell>
          <cell r="ACJ12">
            <v>28.613548940517759</v>
          </cell>
          <cell r="ACK12">
            <v>42.997741064016914</v>
          </cell>
          <cell r="ACL12">
            <v>17.556506664542724</v>
          </cell>
          <cell r="ACM12">
            <v>40.652354159616131</v>
          </cell>
          <cell r="ACN12">
            <v>13.219337162650953</v>
          </cell>
          <cell r="ACO12">
            <v>25.740945874673717</v>
          </cell>
          <cell r="ACP12">
            <v>25.095655476759937</v>
          </cell>
          <cell r="ACQ12">
            <v>0</v>
          </cell>
          <cell r="ACR12">
            <v>21.723667117193777</v>
          </cell>
          <cell r="ACS12">
            <v>23.788863638647076</v>
          </cell>
          <cell r="ACT12">
            <v>3.7314514332270932</v>
          </cell>
          <cell r="ACU12">
            <v>18.249425540771924</v>
          </cell>
          <cell r="ACV12">
            <v>25.773171104103216</v>
          </cell>
          <cell r="ACW12">
            <v>9.1471974378539809</v>
          </cell>
          <cell r="ACX12">
            <v>11.709841267399902</v>
          </cell>
          <cell r="ACY12">
            <v>0</v>
          </cell>
          <cell r="ACZ12">
            <v>7.2487168118934822</v>
          </cell>
          <cell r="ADA12">
            <v>23.302682477565671</v>
          </cell>
          <cell r="ADB12">
            <v>39.561549186006332</v>
          </cell>
          <cell r="ADC12">
            <v>0</v>
          </cell>
          <cell r="ADD12">
            <v>18.441607789058171</v>
          </cell>
          <cell r="ADE12">
            <v>19.227512580512137</v>
          </cell>
          <cell r="ADF12">
            <v>10.699154460264444</v>
          </cell>
          <cell r="ADG12">
            <v>15.336439143767281</v>
          </cell>
          <cell r="ADH12">
            <v>21.428488726396129</v>
          </cell>
          <cell r="ADI12">
            <v>37.487373635169021</v>
          </cell>
          <cell r="ADJ12">
            <v>11.45088728045296</v>
          </cell>
          <cell r="ADK12">
            <v>40.652354159616131</v>
          </cell>
          <cell r="ADL12">
            <v>10.966506369039827</v>
          </cell>
          <cell r="ADM12">
            <v>18.289321666798511</v>
          </cell>
          <cell r="ADN12">
            <v>16.178243424539765</v>
          </cell>
          <cell r="ADO12">
            <v>0</v>
          </cell>
          <cell r="ADP12">
            <v>29.580844378545784</v>
          </cell>
          <cell r="ADQ12">
            <v>32.31759823955764</v>
          </cell>
          <cell r="ADR12">
            <v>5.7379484460061283</v>
          </cell>
          <cell r="ADS12">
            <v>27.310147236284738</v>
          </cell>
          <cell r="ADT12">
            <v>32.227521913307307</v>
          </cell>
          <cell r="ADU12">
            <v>17.564484631491684</v>
          </cell>
          <cell r="ADV12">
            <v>9.8752559884915652</v>
          </cell>
          <cell r="ADW12">
            <v>0</v>
          </cell>
          <cell r="ADX12">
            <v>14.840604632610956</v>
          </cell>
          <cell r="ADY12">
            <v>31.873128889377977</v>
          </cell>
          <cell r="ADZ12">
            <v>45.242021608697975</v>
          </cell>
          <cell r="AEA12">
            <v>0</v>
          </cell>
          <cell r="AEB12">
            <v>23.418418259556837</v>
          </cell>
          <cell r="AEC12">
            <v>24.835534350289958</v>
          </cell>
          <cell r="AED12">
            <v>9.4574966399227129</v>
          </cell>
          <cell r="AEE12">
            <v>21.059700672362659</v>
          </cell>
          <cell r="AEF12">
            <v>25.687283304435514</v>
          </cell>
          <cell r="AEG12">
            <v>42.997741064016914</v>
          </cell>
          <cell r="AEH12">
            <v>13.773848773156605</v>
          </cell>
          <cell r="AEI12">
            <v>40.652354159616131</v>
          </cell>
          <cell r="AEJ12">
            <v>13.219337162650953</v>
          </cell>
          <cell r="AEK12">
            <v>23.470768409391233</v>
          </cell>
          <cell r="AEL12">
            <v>25.095655476759937</v>
          </cell>
          <cell r="AEM12">
            <v>0</v>
          </cell>
          <cell r="AEN12">
            <v>1.4383338928606386</v>
          </cell>
          <cell r="AEO12">
            <v>1.6063844785053052</v>
          </cell>
          <cell r="AEP12">
            <v>0</v>
          </cell>
          <cell r="AEQ12">
            <v>1.1212785008410495</v>
          </cell>
          <cell r="AER12">
            <v>1.8254792781777041</v>
          </cell>
          <cell r="AES12">
            <v>0</v>
          </cell>
          <cell r="AET12">
            <v>8.2202032300885008</v>
          </cell>
          <cell r="AEU12">
            <v>0</v>
          </cell>
          <cell r="AEV12">
            <v>0</v>
          </cell>
          <cell r="AEW12">
            <v>1.2849397996559582</v>
          </cell>
          <cell r="AEX12">
            <v>0</v>
          </cell>
          <cell r="AEY12">
            <v>0</v>
          </cell>
          <cell r="AEZ12">
            <v>2.7501441400141018</v>
          </cell>
          <cell r="AFA12">
            <v>2.6305636292983485</v>
          </cell>
          <cell r="AFB12">
            <v>3.9494614811548785</v>
          </cell>
          <cell r="AFC12">
            <v>1.5642326858770261</v>
          </cell>
          <cell r="AFD12">
            <v>3.871512240029805</v>
          </cell>
          <cell r="AFE12">
            <v>0</v>
          </cell>
          <cell r="AFF12">
            <v>5.3919875373865951</v>
          </cell>
          <cell r="AFG12">
            <v>0</v>
          </cell>
          <cell r="AFH12">
            <v>0</v>
          </cell>
          <cell r="AFI12">
            <v>2.9878328796573017</v>
          </cell>
          <cell r="AFJ12">
            <v>0</v>
          </cell>
          <cell r="AFK12">
            <v>0</v>
          </cell>
          <cell r="AFL12">
            <v>0</v>
          </cell>
          <cell r="AFM12">
            <v>0</v>
          </cell>
          <cell r="AFN12">
            <v>0</v>
          </cell>
          <cell r="AFO12">
            <v>0</v>
          </cell>
          <cell r="AFP12">
            <v>0</v>
          </cell>
          <cell r="AFQ12">
            <v>0</v>
          </cell>
          <cell r="AFR12">
            <v>0</v>
          </cell>
          <cell r="AFS12">
            <v>0</v>
          </cell>
          <cell r="AFT12">
            <v>0</v>
          </cell>
          <cell r="AFU12">
            <v>0</v>
          </cell>
          <cell r="AFV12">
            <v>0</v>
          </cell>
          <cell r="AFW12">
            <v>0</v>
          </cell>
          <cell r="AFX12">
            <v>0</v>
          </cell>
          <cell r="AFY12">
            <v>0</v>
          </cell>
          <cell r="AFZ12">
            <v>0</v>
          </cell>
          <cell r="AGA12">
            <v>0</v>
          </cell>
          <cell r="AGB12">
            <v>0</v>
          </cell>
          <cell r="AGC12">
            <v>0</v>
          </cell>
          <cell r="AGD12">
            <v>0</v>
          </cell>
          <cell r="AGE12">
            <v>0</v>
          </cell>
          <cell r="AGF12">
            <v>0</v>
          </cell>
          <cell r="AGG12">
            <v>1146</v>
          </cell>
          <cell r="AGH12">
            <v>2151</v>
          </cell>
          <cell r="AGI12">
            <v>2637</v>
          </cell>
          <cell r="AGJ12">
            <v>3210</v>
          </cell>
          <cell r="AGK12">
            <v>3839</v>
          </cell>
          <cell r="AGL12">
            <v>0</v>
          </cell>
          <cell r="AGM12">
            <v>0</v>
          </cell>
          <cell r="AGN12">
            <v>0</v>
          </cell>
          <cell r="AGO12">
            <v>0</v>
          </cell>
          <cell r="AGP12">
            <v>0</v>
          </cell>
          <cell r="AGQ12">
            <v>1110</v>
          </cell>
          <cell r="AGR12">
            <v>2045</v>
          </cell>
          <cell r="AGS12">
            <v>3019</v>
          </cell>
          <cell r="AGT12">
            <v>3294</v>
          </cell>
          <cell r="AGU12">
            <v>3807</v>
          </cell>
          <cell r="AGV12">
            <v>0</v>
          </cell>
          <cell r="AGW12">
            <v>0</v>
          </cell>
          <cell r="AGX12">
            <v>0</v>
          </cell>
          <cell r="AGY12">
            <v>0</v>
          </cell>
          <cell r="AGZ12">
            <v>160</v>
          </cell>
          <cell r="AHA12">
            <v>121</v>
          </cell>
          <cell r="AHB12">
            <v>39</v>
          </cell>
          <cell r="AHC12">
            <v>83</v>
          </cell>
          <cell r="AHD12">
            <v>50</v>
          </cell>
          <cell r="AHE12">
            <v>33</v>
          </cell>
          <cell r="AHF12">
            <v>112</v>
          </cell>
          <cell r="AHG12">
            <v>73</v>
          </cell>
          <cell r="AHH12">
            <v>39</v>
          </cell>
          <cell r="AHI12">
            <v>76</v>
          </cell>
          <cell r="AHJ12">
            <v>31</v>
          </cell>
          <cell r="AHK12">
            <v>45</v>
          </cell>
          <cell r="AHL12">
            <v>31</v>
          </cell>
          <cell r="AHM12">
            <v>16</v>
          </cell>
          <cell r="AHN12">
            <v>15</v>
          </cell>
          <cell r="AHO12">
            <v>25</v>
          </cell>
          <cell r="AHP12">
            <v>12</v>
          </cell>
          <cell r="AHQ12">
            <v>13</v>
          </cell>
          <cell r="AHR12">
            <v>236</v>
          </cell>
          <cell r="AHS12">
            <v>152</v>
          </cell>
          <cell r="AHT12">
            <v>84</v>
          </cell>
          <cell r="AHU12">
            <v>114</v>
          </cell>
          <cell r="AHV12">
            <v>66</v>
          </cell>
          <cell r="AHW12">
            <v>48</v>
          </cell>
          <cell r="AHX12">
            <v>137</v>
          </cell>
          <cell r="AHY12">
            <v>85</v>
          </cell>
          <cell r="AHZ12">
            <v>52</v>
          </cell>
          <cell r="AIA12">
            <v>96</v>
          </cell>
          <cell r="AIB12">
            <v>92</v>
          </cell>
          <cell r="AIC12">
            <v>4</v>
          </cell>
          <cell r="AID12">
            <v>52</v>
          </cell>
          <cell r="AIE12">
            <v>44</v>
          </cell>
          <cell r="AIF12">
            <v>0</v>
          </cell>
          <cell r="AIG12">
            <v>0</v>
          </cell>
          <cell r="AIH12">
            <v>4</v>
          </cell>
          <cell r="AII12">
            <v>1</v>
          </cell>
          <cell r="AIJ12">
            <v>2</v>
          </cell>
          <cell r="AIK12">
            <v>75</v>
          </cell>
          <cell r="AIL12">
            <v>2</v>
          </cell>
          <cell r="AIM12">
            <v>0</v>
          </cell>
          <cell r="AIN12">
            <v>12</v>
          </cell>
          <cell r="AIO12">
            <v>4</v>
          </cell>
          <cell r="AIP12">
            <v>5</v>
          </cell>
          <cell r="AIQ12">
            <v>2</v>
          </cell>
          <cell r="AIR12">
            <v>7</v>
          </cell>
          <cell r="AIS12">
            <v>1</v>
          </cell>
          <cell r="AIT12">
            <v>2</v>
          </cell>
          <cell r="AIU12">
            <v>9</v>
          </cell>
          <cell r="AIV12">
            <v>8</v>
          </cell>
          <cell r="AIW12">
            <v>65</v>
          </cell>
          <cell r="AIX12">
            <v>98</v>
          </cell>
          <cell r="AIY12">
            <v>92</v>
          </cell>
          <cell r="AIZ12">
            <v>6</v>
          </cell>
          <cell r="AJA12">
            <v>58</v>
          </cell>
          <cell r="AJB12">
            <v>40</v>
          </cell>
          <cell r="AJC12">
            <v>0</v>
          </cell>
          <cell r="AJD12">
            <v>0</v>
          </cell>
          <cell r="AJE12">
            <v>2</v>
          </cell>
          <cell r="AJF12">
            <v>0</v>
          </cell>
          <cell r="AJG12">
            <v>3</v>
          </cell>
          <cell r="AJH12">
            <v>87</v>
          </cell>
          <cell r="AJI12">
            <v>3</v>
          </cell>
          <cell r="AJJ12">
            <v>1</v>
          </cell>
          <cell r="AJK12">
            <v>2</v>
          </cell>
          <cell r="AJL12">
            <v>6</v>
          </cell>
          <cell r="AJM12">
            <v>3</v>
          </cell>
          <cell r="AJN12">
            <v>1</v>
          </cell>
          <cell r="AJO12">
            <v>4</v>
          </cell>
          <cell r="AJP12">
            <v>1</v>
          </cell>
          <cell r="AJQ12">
            <v>3</v>
          </cell>
          <cell r="AJR12">
            <v>12</v>
          </cell>
          <cell r="AJS12">
            <v>10</v>
          </cell>
          <cell r="AJT12">
            <v>62</v>
          </cell>
          <cell r="AJU12">
            <v>36</v>
          </cell>
          <cell r="AJV12">
            <v>33</v>
          </cell>
          <cell r="AJW12">
            <v>3</v>
          </cell>
          <cell r="AJX12">
            <v>15</v>
          </cell>
          <cell r="AJY12">
            <v>21</v>
          </cell>
          <cell r="AJZ12">
            <v>0</v>
          </cell>
          <cell r="AKA12">
            <v>0</v>
          </cell>
          <cell r="AKB12">
            <v>0</v>
          </cell>
          <cell r="AKC12">
            <v>0</v>
          </cell>
          <cell r="AKD12">
            <v>3</v>
          </cell>
          <cell r="AKE12">
            <v>26</v>
          </cell>
          <cell r="AKF12">
            <v>3</v>
          </cell>
          <cell r="AKG12">
            <v>0</v>
          </cell>
          <cell r="AKH12">
            <v>4</v>
          </cell>
          <cell r="AKI12">
            <v>0</v>
          </cell>
          <cell r="AKJ12">
            <v>2</v>
          </cell>
          <cell r="AKK12">
            <v>0</v>
          </cell>
          <cell r="AKL12">
            <v>2</v>
          </cell>
          <cell r="AKM12">
            <v>2</v>
          </cell>
          <cell r="AKN12">
            <v>1</v>
          </cell>
          <cell r="AKO12">
            <v>1</v>
          </cell>
          <cell r="AKP12">
            <v>7</v>
          </cell>
          <cell r="AKQ12">
            <v>23</v>
          </cell>
          <cell r="AKR12">
            <v>24</v>
          </cell>
          <cell r="AKS12">
            <v>23</v>
          </cell>
          <cell r="AKT12">
            <v>1</v>
          </cell>
          <cell r="AKU12">
            <v>11</v>
          </cell>
          <cell r="AKV12">
            <v>13</v>
          </cell>
          <cell r="AKW12">
            <v>1</v>
          </cell>
          <cell r="AKX12">
            <v>0</v>
          </cell>
          <cell r="AKY12">
            <v>1</v>
          </cell>
          <cell r="AKZ12">
            <v>0</v>
          </cell>
          <cell r="ALA12">
            <v>4</v>
          </cell>
          <cell r="ALB12">
            <v>17</v>
          </cell>
          <cell r="ALC12">
            <v>0</v>
          </cell>
          <cell r="ALD12">
            <v>0</v>
          </cell>
          <cell r="ALE12">
            <v>1</v>
          </cell>
          <cell r="ALF12">
            <v>0</v>
          </cell>
          <cell r="ALG12">
            <v>0</v>
          </cell>
          <cell r="ALH12">
            <v>0</v>
          </cell>
          <cell r="ALI12">
            <v>0</v>
          </cell>
          <cell r="ALJ12">
            <v>1</v>
          </cell>
          <cell r="ALK12">
            <v>1</v>
          </cell>
          <cell r="ALL12">
            <v>0</v>
          </cell>
          <cell r="ALM12">
            <v>2</v>
          </cell>
          <cell r="ALN12">
            <v>20</v>
          </cell>
          <cell r="ALO12">
            <v>132</v>
          </cell>
          <cell r="ALP12">
            <v>125</v>
          </cell>
          <cell r="ALQ12">
            <v>7</v>
          </cell>
          <cell r="ALR12">
            <v>67</v>
          </cell>
          <cell r="ALS12">
            <v>65</v>
          </cell>
          <cell r="ALT12">
            <v>0</v>
          </cell>
          <cell r="ALU12">
            <v>0</v>
          </cell>
          <cell r="ALV12">
            <v>4</v>
          </cell>
          <cell r="ALW12">
            <v>1</v>
          </cell>
          <cell r="ALX12">
            <v>5</v>
          </cell>
          <cell r="ALY12">
            <v>101</v>
          </cell>
          <cell r="ALZ12">
            <v>5</v>
          </cell>
          <cell r="AMA12">
            <v>0</v>
          </cell>
          <cell r="AMB12">
            <v>16</v>
          </cell>
          <cell r="AMC12">
            <v>4</v>
          </cell>
          <cell r="AMD12">
            <v>7</v>
          </cell>
          <cell r="AME12">
            <v>2</v>
          </cell>
          <cell r="AMF12">
            <v>9</v>
          </cell>
          <cell r="AMG12">
            <v>3</v>
          </cell>
          <cell r="AMH12">
            <v>3</v>
          </cell>
          <cell r="AMI12">
            <v>10</v>
          </cell>
          <cell r="AMJ12">
            <v>15</v>
          </cell>
          <cell r="AMK12">
            <v>88</v>
          </cell>
          <cell r="AML12">
            <v>122</v>
          </cell>
          <cell r="AMM12">
            <v>115</v>
          </cell>
          <cell r="AMN12">
            <v>7</v>
          </cell>
          <cell r="AMO12">
            <v>69</v>
          </cell>
          <cell r="AMP12">
            <v>53</v>
          </cell>
          <cell r="AMQ12">
            <v>1</v>
          </cell>
          <cell r="AMR12">
            <v>0</v>
          </cell>
          <cell r="AMS12">
            <v>3</v>
          </cell>
          <cell r="AMT12">
            <v>0</v>
          </cell>
          <cell r="AMU12">
            <v>7</v>
          </cell>
          <cell r="AMV12">
            <v>104</v>
          </cell>
          <cell r="AMW12">
            <v>3</v>
          </cell>
          <cell r="AMX12">
            <v>1</v>
          </cell>
          <cell r="AMY12">
            <v>3</v>
          </cell>
          <cell r="AMZ12">
            <v>6</v>
          </cell>
          <cell r="ANA12">
            <v>3</v>
          </cell>
          <cell r="ANB12">
            <v>1</v>
          </cell>
          <cell r="ANC12">
            <v>4</v>
          </cell>
          <cell r="AND12">
            <v>2</v>
          </cell>
          <cell r="ANE12">
            <v>4</v>
          </cell>
          <cell r="ANF12">
            <v>12</v>
          </cell>
          <cell r="ANG12">
            <v>12</v>
          </cell>
          <cell r="ANH12">
            <v>82</v>
          </cell>
          <cell r="ANI12">
            <v>284</v>
          </cell>
          <cell r="ANJ12">
            <v>277</v>
          </cell>
          <cell r="ANK12">
            <v>7</v>
          </cell>
          <cell r="ANL12">
            <v>110</v>
          </cell>
          <cell r="ANM12">
            <v>174</v>
          </cell>
          <cell r="ANN12">
            <v>0</v>
          </cell>
          <cell r="ANO12">
            <v>0</v>
          </cell>
          <cell r="ANP12">
            <v>0</v>
          </cell>
          <cell r="ANQ12">
            <v>2</v>
          </cell>
          <cell r="ANR12">
            <v>1</v>
          </cell>
          <cell r="ANS12">
            <v>182</v>
          </cell>
          <cell r="ANT12">
            <v>6</v>
          </cell>
          <cell r="ANU12">
            <v>89</v>
          </cell>
          <cell r="ANV12">
            <v>4</v>
          </cell>
          <cell r="ANW12">
            <v>14</v>
          </cell>
          <cell r="ANX12">
            <v>16</v>
          </cell>
          <cell r="ANY12">
            <v>13</v>
          </cell>
          <cell r="ANZ12">
            <v>32</v>
          </cell>
          <cell r="AOA12">
            <v>54</v>
          </cell>
          <cell r="AOB12">
            <v>59</v>
          </cell>
          <cell r="AOC12">
            <v>96</v>
          </cell>
          <cell r="AOD12">
            <v>295</v>
          </cell>
          <cell r="AOE12">
            <v>279</v>
          </cell>
          <cell r="AOF12">
            <v>16</v>
          </cell>
          <cell r="AOG12">
            <v>99</v>
          </cell>
          <cell r="AOH12">
            <v>196</v>
          </cell>
          <cell r="AOI12">
            <v>5</v>
          </cell>
          <cell r="AOJ12">
            <v>2</v>
          </cell>
          <cell r="AOK12">
            <v>0</v>
          </cell>
          <cell r="AOL12">
            <v>0</v>
          </cell>
          <cell r="AOM12">
            <v>5</v>
          </cell>
          <cell r="AON12">
            <v>223</v>
          </cell>
          <cell r="AOO12">
            <v>3</v>
          </cell>
          <cell r="AOP12">
            <v>37</v>
          </cell>
          <cell r="AOQ12">
            <v>20</v>
          </cell>
          <cell r="AOR12">
            <v>12</v>
          </cell>
          <cell r="AOS12">
            <v>36</v>
          </cell>
          <cell r="AOT12">
            <v>9</v>
          </cell>
          <cell r="AOU12">
            <v>29</v>
          </cell>
          <cell r="AOV12">
            <v>55</v>
          </cell>
          <cell r="AOW12">
            <v>59</v>
          </cell>
          <cell r="AOX12">
            <v>95</v>
          </cell>
          <cell r="AOY12">
            <v>181</v>
          </cell>
          <cell r="AOZ12">
            <v>174</v>
          </cell>
          <cell r="APA12">
            <v>7</v>
          </cell>
          <cell r="APB12">
            <v>73</v>
          </cell>
          <cell r="APC12">
            <v>108</v>
          </cell>
          <cell r="APD12">
            <v>1</v>
          </cell>
          <cell r="APE12">
            <v>1</v>
          </cell>
          <cell r="APF12">
            <v>0</v>
          </cell>
          <cell r="APG12">
            <v>1</v>
          </cell>
          <cell r="APH12">
            <v>0</v>
          </cell>
          <cell r="API12">
            <v>141</v>
          </cell>
          <cell r="APJ12">
            <v>1</v>
          </cell>
          <cell r="APK12">
            <v>20</v>
          </cell>
          <cell r="APL12">
            <v>16</v>
          </cell>
          <cell r="APM12">
            <v>38</v>
          </cell>
          <cell r="APN12">
            <v>38</v>
          </cell>
          <cell r="APO12">
            <v>2</v>
          </cell>
          <cell r="APP12">
            <v>6</v>
          </cell>
          <cell r="APQ12">
            <v>9</v>
          </cell>
          <cell r="APR12">
            <v>18</v>
          </cell>
          <cell r="APS12">
            <v>70</v>
          </cell>
          <cell r="APT12">
            <v>187</v>
          </cell>
          <cell r="APU12">
            <v>183</v>
          </cell>
          <cell r="APV12">
            <v>4</v>
          </cell>
          <cell r="APW12">
            <v>85</v>
          </cell>
          <cell r="APX12">
            <v>102</v>
          </cell>
          <cell r="APY12">
            <v>0</v>
          </cell>
          <cell r="APZ12">
            <v>1</v>
          </cell>
          <cell r="AQA12">
            <v>0</v>
          </cell>
          <cell r="AQB12">
            <v>0</v>
          </cell>
          <cell r="AQC12">
            <v>5</v>
          </cell>
          <cell r="AQD12">
            <v>115</v>
          </cell>
          <cell r="AQE12">
            <v>4</v>
          </cell>
          <cell r="AQF12">
            <v>7</v>
          </cell>
          <cell r="AQG12">
            <v>55</v>
          </cell>
          <cell r="AQH12">
            <v>32</v>
          </cell>
          <cell r="AQI12">
            <v>34</v>
          </cell>
          <cell r="AQJ12">
            <v>7</v>
          </cell>
          <cell r="AQK12">
            <v>11</v>
          </cell>
          <cell r="AQL12">
            <v>8</v>
          </cell>
          <cell r="AQM12">
            <v>24</v>
          </cell>
          <cell r="AQN12">
            <v>71</v>
          </cell>
          <cell r="AQO12">
            <v>429</v>
          </cell>
          <cell r="AQP12">
            <v>426</v>
          </cell>
          <cell r="AQQ12">
            <v>3</v>
          </cell>
          <cell r="AQR12">
            <v>158</v>
          </cell>
          <cell r="AQS12">
            <v>271</v>
          </cell>
          <cell r="AQT12">
            <v>0</v>
          </cell>
          <cell r="AQU12">
            <v>1</v>
          </cell>
          <cell r="AQV12">
            <v>0</v>
          </cell>
          <cell r="AQW12">
            <v>0</v>
          </cell>
          <cell r="AQX12">
            <v>0</v>
          </cell>
          <cell r="AQY12">
            <v>300</v>
          </cell>
          <cell r="AQZ12">
            <v>9</v>
          </cell>
          <cell r="ARA12">
            <v>115</v>
          </cell>
          <cell r="ARB12">
            <v>4</v>
          </cell>
          <cell r="ARC12">
            <v>1</v>
          </cell>
          <cell r="ARD12">
            <v>2</v>
          </cell>
          <cell r="ARE12">
            <v>5</v>
          </cell>
          <cell r="ARF12">
            <v>96</v>
          </cell>
          <cell r="ARG12">
            <v>213</v>
          </cell>
          <cell r="ARH12">
            <v>107</v>
          </cell>
          <cell r="ARI12">
            <v>5</v>
          </cell>
          <cell r="ARJ12">
            <v>544</v>
          </cell>
          <cell r="ARK12">
            <v>537</v>
          </cell>
          <cell r="ARL12">
            <v>7</v>
          </cell>
          <cell r="ARM12">
            <v>185</v>
          </cell>
          <cell r="ARN12">
            <v>359</v>
          </cell>
          <cell r="ARO12">
            <v>1</v>
          </cell>
          <cell r="ARP12">
            <v>0</v>
          </cell>
          <cell r="ARQ12">
            <v>0</v>
          </cell>
          <cell r="ARR12">
            <v>1</v>
          </cell>
          <cell r="ARS12">
            <v>0</v>
          </cell>
          <cell r="ART12">
            <v>355</v>
          </cell>
          <cell r="ARU12">
            <v>27</v>
          </cell>
          <cell r="ARV12">
            <v>123</v>
          </cell>
          <cell r="ARW12">
            <v>37</v>
          </cell>
          <cell r="ARX12">
            <v>0</v>
          </cell>
          <cell r="ARY12">
            <v>3</v>
          </cell>
          <cell r="ARZ12">
            <v>3</v>
          </cell>
          <cell r="ASA12">
            <v>146</v>
          </cell>
          <cell r="ASB12">
            <v>264</v>
          </cell>
          <cell r="ASC12">
            <v>124</v>
          </cell>
          <cell r="ASD12">
            <v>4</v>
          </cell>
          <cell r="ASE12">
            <v>331</v>
          </cell>
          <cell r="ASF12">
            <v>209</v>
          </cell>
          <cell r="ASG12">
            <v>122</v>
          </cell>
          <cell r="ASH12">
            <v>222</v>
          </cell>
          <cell r="ASI12">
            <v>117</v>
          </cell>
          <cell r="ASJ12">
            <v>105</v>
          </cell>
          <cell r="ASK12">
            <v>260</v>
          </cell>
          <cell r="ASL12">
            <v>152</v>
          </cell>
          <cell r="ASM12">
            <v>108</v>
          </cell>
          <cell r="ASN12">
            <v>274</v>
          </cell>
          <cell r="ASO12">
            <v>127</v>
          </cell>
          <cell r="ASP12">
            <v>147</v>
          </cell>
          <cell r="ASQ12">
            <v>60</v>
          </cell>
          <cell r="ASR12">
            <v>30</v>
          </cell>
          <cell r="ASS12">
            <v>30</v>
          </cell>
          <cell r="AST12">
            <v>63</v>
          </cell>
          <cell r="ASU12">
            <v>24</v>
          </cell>
          <cell r="ASV12">
            <v>39</v>
          </cell>
          <cell r="ASW12">
            <v>605</v>
          </cell>
          <cell r="ASX12">
            <v>336</v>
          </cell>
          <cell r="ASY12">
            <v>269</v>
          </cell>
          <cell r="ASZ12">
            <v>282</v>
          </cell>
          <cell r="ATA12">
            <v>147</v>
          </cell>
          <cell r="ATB12">
            <v>135</v>
          </cell>
          <cell r="ATC12">
            <v>323</v>
          </cell>
          <cell r="ATD12">
            <v>176</v>
          </cell>
          <cell r="ATE12">
            <v>147</v>
          </cell>
        </row>
        <row r="13">
          <cell r="A13" t="str">
            <v>Imbabura</v>
          </cell>
          <cell r="B13">
            <v>235905.32</v>
          </cell>
          <cell r="C13">
            <v>169962.27</v>
          </cell>
          <cell r="D13">
            <v>65943.047000000006</v>
          </cell>
          <cell r="E13">
            <v>129218.25</v>
          </cell>
          <cell r="F13">
            <v>106687.07</v>
          </cell>
          <cell r="G13">
            <v>48431.682000000001</v>
          </cell>
          <cell r="H13">
            <v>2514.3921999999998</v>
          </cell>
          <cell r="I13">
            <v>176366.93</v>
          </cell>
          <cell r="J13">
            <v>8592.3184000000001</v>
          </cell>
          <cell r="K13">
            <v>0</v>
          </cell>
          <cell r="L13">
            <v>2622.2797</v>
          </cell>
          <cell r="M13">
            <v>60472.387000000002</v>
          </cell>
          <cell r="N13">
            <v>96199.372000000003</v>
          </cell>
          <cell r="O13">
            <v>62512.366000000002</v>
          </cell>
          <cell r="P13">
            <v>14098.915000000001</v>
          </cell>
          <cell r="Q13">
            <v>235104.08</v>
          </cell>
          <cell r="R13">
            <v>150004.99</v>
          </cell>
          <cell r="S13">
            <v>85099.09</v>
          </cell>
          <cell r="T13">
            <v>139705.85999999999</v>
          </cell>
          <cell r="U13">
            <v>95398.22</v>
          </cell>
          <cell r="V13">
            <v>64622.381999999998</v>
          </cell>
          <cell r="W13">
            <v>1118.9840999999999</v>
          </cell>
          <cell r="X13">
            <v>162566.22</v>
          </cell>
          <cell r="Y13">
            <v>6333.2924999999996</v>
          </cell>
          <cell r="Z13">
            <v>463.20353999999998</v>
          </cell>
          <cell r="AA13">
            <v>3480.4539</v>
          </cell>
          <cell r="AB13">
            <v>51356.497000000003</v>
          </cell>
          <cell r="AC13">
            <v>90457.577999999994</v>
          </cell>
          <cell r="AD13">
            <v>69542.186000000002</v>
          </cell>
          <cell r="AE13">
            <v>20267.366999999998</v>
          </cell>
          <cell r="AF13">
            <v>45.800550000000001</v>
          </cell>
          <cell r="AG13">
            <v>54.203380000000003</v>
          </cell>
          <cell r="AH13">
            <v>24.143011999999999</v>
          </cell>
          <cell r="AI13">
            <v>54.160989000000001</v>
          </cell>
          <cell r="AJ13">
            <v>35.674475000000001</v>
          </cell>
          <cell r="AK13">
            <v>25.562555</v>
          </cell>
          <cell r="AL13">
            <v>11.973528999999999</v>
          </cell>
          <cell r="AM13">
            <v>51.796379999999999</v>
          </cell>
          <cell r="AN13">
            <v>46.702337</v>
          </cell>
          <cell r="AO13">
            <v>0</v>
          </cell>
          <cell r="AP13">
            <v>5.3831916</v>
          </cell>
          <cell r="AQ13">
            <v>39.480958999999999</v>
          </cell>
          <cell r="AR13">
            <v>55.593207999999997</v>
          </cell>
          <cell r="AS13">
            <v>46.435595999999997</v>
          </cell>
          <cell r="AT13">
            <v>10.790803</v>
          </cell>
          <cell r="AU13">
            <v>35.306534999999997</v>
          </cell>
          <cell r="AV13">
            <v>44.110607999999999</v>
          </cell>
          <cell r="AW13">
            <v>19.787510000000001</v>
          </cell>
          <cell r="AX13">
            <v>39.900109</v>
          </cell>
          <cell r="AY13">
            <v>28.579477000000001</v>
          </cell>
          <cell r="AZ13">
            <v>16.605457000000001</v>
          </cell>
          <cell r="BA13">
            <v>53.742649999999998</v>
          </cell>
          <cell r="BB13">
            <v>43.046802999999997</v>
          </cell>
          <cell r="BC13">
            <v>26.768545</v>
          </cell>
          <cell r="BD13">
            <v>0</v>
          </cell>
          <cell r="BE13">
            <v>0</v>
          </cell>
          <cell r="BF13">
            <v>24.445118000000001</v>
          </cell>
          <cell r="BG13">
            <v>44.752501000000002</v>
          </cell>
          <cell r="BH13">
            <v>40.308976999999999</v>
          </cell>
          <cell r="BI13">
            <v>9.5679700000000008</v>
          </cell>
          <cell r="BJ13">
            <v>18.027688999999999</v>
          </cell>
          <cell r="BK13">
            <v>16.077325999999999</v>
          </cell>
          <cell r="BL13">
            <v>23.054575</v>
          </cell>
          <cell r="BM13">
            <v>14.899504</v>
          </cell>
          <cell r="BN13">
            <v>21.816514999999999</v>
          </cell>
          <cell r="BO13">
            <v>25.836331999999999</v>
          </cell>
          <cell r="BP13">
            <v>36.862015</v>
          </cell>
          <cell r="BQ13">
            <v>15.097481</v>
          </cell>
          <cell r="BR13">
            <v>28.647549000000001</v>
          </cell>
          <cell r="BS13">
            <v>0</v>
          </cell>
          <cell r="BT13">
            <v>11.714962999999999</v>
          </cell>
          <cell r="BU13">
            <v>18.018079</v>
          </cell>
          <cell r="BV13">
            <v>18.974456</v>
          </cell>
          <cell r="BW13">
            <v>17.204692999999999</v>
          </cell>
          <cell r="BX13">
            <v>16.432106000000001</v>
          </cell>
          <cell r="BY13">
            <v>12.758646000000001</v>
          </cell>
          <cell r="BZ13">
            <v>8.8468815999999997</v>
          </cell>
          <cell r="CA13">
            <v>19.653950999999999</v>
          </cell>
          <cell r="CB13">
            <v>12.602522</v>
          </cell>
          <cell r="CC13">
            <v>12.987282</v>
          </cell>
          <cell r="CD13">
            <v>21.197188000000001</v>
          </cell>
          <cell r="CE13">
            <v>20.239037</v>
          </cell>
          <cell r="CF13">
            <v>8.5286601999999991</v>
          </cell>
          <cell r="CG13">
            <v>34.844082</v>
          </cell>
          <cell r="CH13">
            <v>0</v>
          </cell>
          <cell r="CI13">
            <v>62.126013</v>
          </cell>
          <cell r="CJ13">
            <v>15.691146</v>
          </cell>
          <cell r="CK13">
            <v>12.897617</v>
          </cell>
          <cell r="CL13">
            <v>10.813943999999999</v>
          </cell>
          <cell r="CM13">
            <v>2.9026057999999999</v>
          </cell>
          <cell r="CN13">
            <v>5.9005388999999999</v>
          </cell>
          <cell r="CO13">
            <v>3.9089998000000001</v>
          </cell>
          <cell r="CP13">
            <v>11.033552</v>
          </cell>
          <cell r="CQ13">
            <v>2.9405825000000001</v>
          </cell>
          <cell r="CR13">
            <v>9.4856070999999993</v>
          </cell>
          <cell r="CS13">
            <v>10.309175</v>
          </cell>
          <cell r="CT13">
            <v>10.480017999999999</v>
          </cell>
          <cell r="CU13">
            <v>4.8725921999999997</v>
          </cell>
          <cell r="CV13">
            <v>0.81035444999999995</v>
          </cell>
          <cell r="CW13">
            <v>0</v>
          </cell>
          <cell r="CX13">
            <v>62.403202999999998</v>
          </cell>
          <cell r="CY13">
            <v>8.5589306999999994</v>
          </cell>
          <cell r="CZ13">
            <v>3.4263843999999999</v>
          </cell>
          <cell r="DA13">
            <v>3.8720062999999998</v>
          </cell>
          <cell r="DB13">
            <v>9.8650564999999997</v>
          </cell>
          <cell r="DC13">
            <v>9.5135176000000001</v>
          </cell>
          <cell r="DD13">
            <v>9.0903141000000005</v>
          </cell>
          <cell r="DE13">
            <v>10.259503</v>
          </cell>
          <cell r="DF13">
            <v>4.6771272000000002</v>
          </cell>
          <cell r="DG13">
            <v>16.596167000000001</v>
          </cell>
          <cell r="DH13">
            <v>9.5853865999999996</v>
          </cell>
          <cell r="DI13">
            <v>0</v>
          </cell>
          <cell r="DJ13">
            <v>9.6003934999999991</v>
          </cell>
          <cell r="DK13">
            <v>5.2700019999999999</v>
          </cell>
          <cell r="DL13">
            <v>50</v>
          </cell>
          <cell r="DM13">
            <v>19.963066000000001</v>
          </cell>
          <cell r="DN13">
            <v>12.978336000000001</v>
          </cell>
          <cell r="DO13">
            <v>9.1805226999999991</v>
          </cell>
          <cell r="DP13">
            <v>5.0522863999999998</v>
          </cell>
          <cell r="DQ13">
            <v>15.733150999999999</v>
          </cell>
          <cell r="DR13">
            <v>4.1388236999999997</v>
          </cell>
          <cell r="DS13">
            <v>4.6770201</v>
          </cell>
          <cell r="DT13">
            <v>2.7516707999999999</v>
          </cell>
          <cell r="DU13">
            <v>3.9832885999999998</v>
          </cell>
          <cell r="DV13">
            <v>4.3272062</v>
          </cell>
          <cell r="DW13">
            <v>3.4063195999999998</v>
          </cell>
          <cell r="DX13">
            <v>16.886227999999999</v>
          </cell>
          <cell r="DY13">
            <v>4.3598771999999997</v>
          </cell>
          <cell r="DZ13">
            <v>0</v>
          </cell>
          <cell r="EA13">
            <v>0</v>
          </cell>
          <cell r="EB13">
            <v>5.3662963000000001</v>
          </cell>
          <cell r="EC13">
            <v>9.8349907999999999</v>
          </cell>
          <cell r="ED13">
            <v>2.3804555999999999</v>
          </cell>
          <cell r="EE13">
            <v>1.9349624000000001</v>
          </cell>
          <cell r="EF13">
            <v>1.2480264000000001</v>
          </cell>
          <cell r="EG13">
            <v>4.6298472000000004</v>
          </cell>
          <cell r="EH13">
            <v>5.0832712000000004</v>
          </cell>
          <cell r="EI13">
            <v>3.8305924</v>
          </cell>
          <cell r="EJ13">
            <v>5.8151558999999997</v>
          </cell>
          <cell r="EK13">
            <v>2.8940226999999998</v>
          </cell>
          <cell r="EL13">
            <v>4.4027849000000003</v>
          </cell>
          <cell r="EM13">
            <v>0</v>
          </cell>
          <cell r="EN13">
            <v>4.5730238999999999</v>
          </cell>
          <cell r="EO13">
            <v>9.5619042000000007</v>
          </cell>
          <cell r="EP13">
            <v>0</v>
          </cell>
          <cell r="EQ13">
            <v>11.256565999999999</v>
          </cell>
          <cell r="ER13">
            <v>10.238975999999999</v>
          </cell>
          <cell r="ES13">
            <v>4.9978905999999998</v>
          </cell>
          <cell r="ET13">
            <v>1.0264707</v>
          </cell>
          <cell r="EU13">
            <v>0</v>
          </cell>
          <cell r="EV13">
            <v>42.440674000000001</v>
          </cell>
          <cell r="EW13">
            <v>47.948565000000002</v>
          </cell>
          <cell r="EX13">
            <v>29.108799999999999</v>
          </cell>
          <cell r="EY13">
            <v>46.421902000000003</v>
          </cell>
          <cell r="EZ13">
            <v>38.607702000000003</v>
          </cell>
          <cell r="FA13">
            <v>17.251066999999999</v>
          </cell>
          <cell r="FB13">
            <v>26.682075000000001</v>
          </cell>
          <cell r="FC13">
            <v>48.358519000000001</v>
          </cell>
          <cell r="FD13">
            <v>53.925288000000002</v>
          </cell>
          <cell r="FE13">
            <v>0</v>
          </cell>
          <cell r="FF13">
            <v>41.822975999999997</v>
          </cell>
          <cell r="FG13">
            <v>22.377448000000001</v>
          </cell>
          <cell r="FH13">
            <v>49.575147000000001</v>
          </cell>
          <cell r="FI13">
            <v>47.524949999999997</v>
          </cell>
          <cell r="FJ13">
            <v>45.308095999999999</v>
          </cell>
          <cell r="FK13">
            <v>31.766611000000001</v>
          </cell>
          <cell r="FL13">
            <v>40.867550000000001</v>
          </cell>
          <cell r="FM13">
            <v>18.769694999999999</v>
          </cell>
          <cell r="FN13">
            <v>34.111811000000003</v>
          </cell>
          <cell r="FO13">
            <v>29.627649000000002</v>
          </cell>
          <cell r="FP13">
            <v>10.912563</v>
          </cell>
          <cell r="FQ13">
            <v>76.445221000000004</v>
          </cell>
          <cell r="FR13">
            <v>41.312800000000003</v>
          </cell>
          <cell r="FS13">
            <v>31.496465000000001</v>
          </cell>
          <cell r="FT13">
            <v>100</v>
          </cell>
          <cell r="FU13">
            <v>31.124773000000001</v>
          </cell>
          <cell r="FV13">
            <v>17.866841999999998</v>
          </cell>
          <cell r="FW13">
            <v>31.910143000000001</v>
          </cell>
          <cell r="FX13">
            <v>43.375914999999999</v>
          </cell>
          <cell r="FY13">
            <v>44.804313999999998</v>
          </cell>
          <cell r="FZ13">
            <v>20.604901999999999</v>
          </cell>
          <cell r="GA13">
            <v>11.295968999999999</v>
          </cell>
          <cell r="GB13">
            <v>42.756023999999996</v>
          </cell>
          <cell r="GC13">
            <v>19.389707999999999</v>
          </cell>
          <cell r="GD13">
            <v>21.770890000000001</v>
          </cell>
          <cell r="GE13">
            <v>41.843716999999998</v>
          </cell>
          <cell r="GF13">
            <v>21.824977000000001</v>
          </cell>
          <cell r="GG13">
            <v>14.832947000000001</v>
          </cell>
          <cell r="GH13">
            <v>15.632254</v>
          </cell>
          <cell r="GI13">
            <v>0</v>
          </cell>
          <cell r="GJ13">
            <v>34.465494</v>
          </cell>
          <cell r="GK13">
            <v>17.397770000000001</v>
          </cell>
          <cell r="GL13">
            <v>17.624562000000001</v>
          </cell>
          <cell r="GM13">
            <v>13.026092</v>
          </cell>
          <cell r="GN13">
            <v>29.387743</v>
          </cell>
          <cell r="GO13">
            <v>36.053086999999998</v>
          </cell>
          <cell r="GP13">
            <v>19.561067999999999</v>
          </cell>
          <cell r="GQ13">
            <v>59.653436999999997</v>
          </cell>
          <cell r="GR13">
            <v>34.759379000000003</v>
          </cell>
          <cell r="GS13">
            <v>37.225295000000003</v>
          </cell>
          <cell r="GT13">
            <v>60.231966999999997</v>
          </cell>
          <cell r="GU13">
            <v>16.683253000000001</v>
          </cell>
          <cell r="GV13">
            <v>24.161504000000001</v>
          </cell>
          <cell r="GW13">
            <v>38.375264000000001</v>
          </cell>
          <cell r="GX13">
            <v>0</v>
          </cell>
          <cell r="GY13">
            <v>47.282263999999998</v>
          </cell>
          <cell r="GZ13">
            <v>35.936228</v>
          </cell>
          <cell r="HA13">
            <v>31.117774000000001</v>
          </cell>
          <cell r="HB13">
            <v>22.589321000000002</v>
          </cell>
          <cell r="HC13">
            <v>32.322996000000003</v>
          </cell>
          <cell r="HD13">
            <v>2.7560281</v>
          </cell>
          <cell r="HE13">
            <v>0.45563705999999998</v>
          </cell>
          <cell r="HF13">
            <v>6.7938156000000003</v>
          </cell>
          <cell r="HG13">
            <v>2.9059100999999998</v>
          </cell>
          <cell r="HH13">
            <v>2.5680249000000002</v>
          </cell>
          <cell r="HI13">
            <v>4.8290296000000001</v>
          </cell>
          <cell r="HJ13">
            <v>0</v>
          </cell>
          <cell r="HK13">
            <v>2.1914283999999999</v>
          </cell>
          <cell r="HL13">
            <v>0</v>
          </cell>
          <cell r="HN13">
            <v>8.1826965000000005</v>
          </cell>
          <cell r="HS13">
            <v>6.8767858000000004</v>
          </cell>
          <cell r="HT13">
            <v>1.3480057000000001</v>
          </cell>
          <cell r="HU13">
            <v>11.695152</v>
          </cell>
          <cell r="HV13">
            <v>5.2265262000000003</v>
          </cell>
          <cell r="HW13">
            <v>8.3077962999999997</v>
          </cell>
          <cell r="HX13">
            <v>13.050203</v>
          </cell>
          <cell r="HY13">
            <v>0</v>
          </cell>
          <cell r="HZ13">
            <v>2.3177604000000001</v>
          </cell>
          <cell r="IA13">
            <v>5.2709532000000001</v>
          </cell>
          <cell r="IC13">
            <v>7.3449783000000002</v>
          </cell>
          <cell r="IH13">
            <v>0.99264384999999999</v>
          </cell>
          <cell r="II13">
            <v>0</v>
          </cell>
          <cell r="IJ13">
            <v>2.8036709000000002</v>
          </cell>
          <cell r="IK13">
            <v>0.88945523999999998</v>
          </cell>
          <cell r="IL13">
            <v>1.1266718</v>
          </cell>
          <cell r="IM13">
            <v>2.2423498999999998</v>
          </cell>
          <cell r="IN13">
            <v>0</v>
          </cell>
          <cell r="IO13">
            <v>0.61965457999999995</v>
          </cell>
          <cell r="IP13">
            <v>0</v>
          </cell>
          <cell r="IX13">
            <v>6.7207575999999998</v>
          </cell>
          <cell r="IY13">
            <v>1.2020835999999999</v>
          </cell>
          <cell r="IZ13">
            <v>11.905595</v>
          </cell>
          <cell r="JA13">
            <v>4.7770498999999997</v>
          </cell>
          <cell r="JB13">
            <v>8.6422483000000003</v>
          </cell>
          <cell r="JC13">
            <v>13.974496</v>
          </cell>
          <cell r="JD13">
            <v>0</v>
          </cell>
          <cell r="JE13">
            <v>1.6386873</v>
          </cell>
          <cell r="JF13">
            <v>0</v>
          </cell>
          <cell r="JN13">
            <v>8.1826965000000005</v>
          </cell>
          <cell r="JO13">
            <v>1.9411906000000001</v>
          </cell>
          <cell r="JP13">
            <v>17.932680000000001</v>
          </cell>
          <cell r="JQ13">
            <v>9.5215390000000006</v>
          </cell>
          <cell r="JR13">
            <v>6.6730995999999996</v>
          </cell>
          <cell r="JS13">
            <v>12.701943999999999</v>
          </cell>
          <cell r="JT13">
            <v>0</v>
          </cell>
          <cell r="JU13">
            <v>7.0782661999999998</v>
          </cell>
          <cell r="JV13">
            <v>0</v>
          </cell>
          <cell r="JY13">
            <v>8.1826965000000005</v>
          </cell>
          <cell r="KD13">
            <v>7.3449783000000002</v>
          </cell>
          <cell r="KE13">
            <v>1.8660237</v>
          </cell>
          <cell r="KF13">
            <v>11.14382</v>
          </cell>
          <cell r="KG13">
            <v>7.0570329999999997</v>
          </cell>
          <cell r="KH13">
            <v>7.5114121000000003</v>
          </cell>
          <cell r="KI13">
            <v>10.24118</v>
          </cell>
          <cell r="KK13">
            <v>4.4038969999999997</v>
          </cell>
          <cell r="KL13">
            <v>15.143065999999999</v>
          </cell>
          <cell r="KO13">
            <v>7.3449783000000002</v>
          </cell>
          <cell r="KT13">
            <v>4</v>
          </cell>
          <cell r="KU13">
            <v>3</v>
          </cell>
          <cell r="KV13">
            <v>1</v>
          </cell>
          <cell r="KW13">
            <v>0</v>
          </cell>
          <cell r="KX13">
            <v>4</v>
          </cell>
          <cell r="KY13">
            <v>0</v>
          </cell>
          <cell r="KZ13">
            <v>0</v>
          </cell>
          <cell r="LA13">
            <v>0</v>
          </cell>
          <cell r="LB13">
            <v>0</v>
          </cell>
          <cell r="LC13">
            <v>4</v>
          </cell>
          <cell r="LD13">
            <v>0</v>
          </cell>
          <cell r="LE13">
            <v>0</v>
          </cell>
          <cell r="LF13">
            <v>0</v>
          </cell>
          <cell r="LG13">
            <v>0</v>
          </cell>
          <cell r="LH13">
            <v>2</v>
          </cell>
          <cell r="LI13">
            <v>2</v>
          </cell>
          <cell r="LJ13">
            <v>0</v>
          </cell>
          <cell r="LK13">
            <v>0</v>
          </cell>
          <cell r="LL13">
            <v>0</v>
          </cell>
          <cell r="LM13">
            <v>0</v>
          </cell>
          <cell r="LN13">
            <v>10</v>
          </cell>
          <cell r="LO13">
            <v>8</v>
          </cell>
          <cell r="LP13">
            <v>2</v>
          </cell>
          <cell r="LQ13">
            <v>1</v>
          </cell>
          <cell r="LR13">
            <v>9</v>
          </cell>
          <cell r="LS13">
            <v>1</v>
          </cell>
          <cell r="LT13">
            <v>0</v>
          </cell>
          <cell r="LU13">
            <v>0</v>
          </cell>
          <cell r="LV13">
            <v>0</v>
          </cell>
          <cell r="LW13">
            <v>9</v>
          </cell>
          <cell r="LX13">
            <v>0</v>
          </cell>
          <cell r="LY13">
            <v>0</v>
          </cell>
          <cell r="LZ13">
            <v>0</v>
          </cell>
          <cell r="MA13">
            <v>0</v>
          </cell>
          <cell r="MB13">
            <v>3</v>
          </cell>
          <cell r="MC13">
            <v>4</v>
          </cell>
          <cell r="MD13">
            <v>2</v>
          </cell>
          <cell r="ME13">
            <v>1</v>
          </cell>
          <cell r="MF13">
            <v>0</v>
          </cell>
          <cell r="MG13">
            <v>0</v>
          </cell>
          <cell r="MH13">
            <v>2</v>
          </cell>
          <cell r="MI13">
            <v>2</v>
          </cell>
          <cell r="MJ13">
            <v>0</v>
          </cell>
          <cell r="MK13">
            <v>0</v>
          </cell>
          <cell r="ML13">
            <v>2</v>
          </cell>
          <cell r="MM13">
            <v>0</v>
          </cell>
          <cell r="MN13">
            <v>0</v>
          </cell>
          <cell r="MO13">
            <v>0</v>
          </cell>
          <cell r="MP13">
            <v>2</v>
          </cell>
          <cell r="MQ13">
            <v>0</v>
          </cell>
          <cell r="MR13">
            <v>0</v>
          </cell>
          <cell r="MS13">
            <v>0</v>
          </cell>
          <cell r="MT13">
            <v>5</v>
          </cell>
          <cell r="MU13">
            <v>4</v>
          </cell>
          <cell r="MV13">
            <v>1</v>
          </cell>
          <cell r="MW13">
            <v>1</v>
          </cell>
          <cell r="MX13">
            <v>4</v>
          </cell>
          <cell r="MY13">
            <v>0</v>
          </cell>
          <cell r="MZ13">
            <v>0</v>
          </cell>
          <cell r="NA13">
            <v>0</v>
          </cell>
          <cell r="NB13">
            <v>5</v>
          </cell>
          <cell r="NC13">
            <v>0</v>
          </cell>
          <cell r="ND13">
            <v>0</v>
          </cell>
          <cell r="NE13">
            <v>0</v>
          </cell>
          <cell r="NF13">
            <v>15</v>
          </cell>
          <cell r="NG13">
            <v>7</v>
          </cell>
          <cell r="NH13">
            <v>8</v>
          </cell>
          <cell r="NI13">
            <v>12</v>
          </cell>
          <cell r="NJ13">
            <v>3</v>
          </cell>
          <cell r="NK13">
            <v>4</v>
          </cell>
          <cell r="NL13">
            <v>2</v>
          </cell>
          <cell r="NM13">
            <v>0</v>
          </cell>
          <cell r="NN13">
            <v>1</v>
          </cell>
          <cell r="NO13">
            <v>8</v>
          </cell>
          <cell r="NP13">
            <v>0</v>
          </cell>
          <cell r="NQ13">
            <v>0</v>
          </cell>
          <cell r="NR13">
            <v>0</v>
          </cell>
          <cell r="NS13">
            <v>0</v>
          </cell>
          <cell r="NT13">
            <v>1</v>
          </cell>
          <cell r="NU13">
            <v>1</v>
          </cell>
          <cell r="NV13">
            <v>2</v>
          </cell>
          <cell r="NW13">
            <v>4</v>
          </cell>
          <cell r="NX13">
            <v>3</v>
          </cell>
          <cell r="NY13">
            <v>4</v>
          </cell>
          <cell r="NZ13">
            <v>13</v>
          </cell>
          <cell r="OA13">
            <v>8</v>
          </cell>
          <cell r="OB13">
            <v>5</v>
          </cell>
          <cell r="OC13">
            <v>10</v>
          </cell>
          <cell r="OD13">
            <v>3</v>
          </cell>
          <cell r="OE13">
            <v>0</v>
          </cell>
          <cell r="OF13">
            <v>0</v>
          </cell>
          <cell r="OG13">
            <v>0</v>
          </cell>
          <cell r="OH13">
            <v>0</v>
          </cell>
          <cell r="OI13">
            <v>12</v>
          </cell>
          <cell r="OJ13">
            <v>0</v>
          </cell>
          <cell r="OK13">
            <v>0</v>
          </cell>
          <cell r="OL13">
            <v>1</v>
          </cell>
          <cell r="OM13">
            <v>0</v>
          </cell>
          <cell r="ON13">
            <v>0</v>
          </cell>
          <cell r="OO13">
            <v>0</v>
          </cell>
          <cell r="OP13">
            <v>1</v>
          </cell>
          <cell r="OQ13">
            <v>8</v>
          </cell>
          <cell r="OR13">
            <v>4</v>
          </cell>
          <cell r="OS13">
            <v>0</v>
          </cell>
          <cell r="OT13">
            <v>1</v>
          </cell>
          <cell r="OU13">
            <v>1</v>
          </cell>
          <cell r="OV13">
            <v>0</v>
          </cell>
          <cell r="OW13">
            <v>1</v>
          </cell>
          <cell r="OX13">
            <v>0</v>
          </cell>
          <cell r="OY13">
            <v>0</v>
          </cell>
          <cell r="OZ13">
            <v>0</v>
          </cell>
          <cell r="PA13">
            <v>0</v>
          </cell>
          <cell r="PB13">
            <v>1</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97.764728084304508</v>
          </cell>
          <cell r="PS13">
            <v>100.61371961298835</v>
          </cell>
          <cell r="PT13">
            <v>92.628486449293106</v>
          </cell>
          <cell r="PU13">
            <v>96.45830449574585</v>
          </cell>
          <cell r="PV13">
            <v>98.907835906408465</v>
          </cell>
          <cell r="PW13">
            <v>95.323271509149833</v>
          </cell>
          <cell r="PX13">
            <v>94.625737802139881</v>
          </cell>
          <cell r="PY13">
            <v>44.367762300065735</v>
          </cell>
          <cell r="PZ13">
            <v>0</v>
          </cell>
          <cell r="QA13">
            <v>100.62798466860255</v>
          </cell>
          <cell r="QB13">
            <v>100</v>
          </cell>
          <cell r="QC13">
            <v>100</v>
          </cell>
          <cell r="QD13">
            <v>75.770080602516586</v>
          </cell>
          <cell r="QE13">
            <v>0</v>
          </cell>
          <cell r="QF13">
            <v>81.965422623896998</v>
          </cell>
          <cell r="QG13">
            <v>0</v>
          </cell>
          <cell r="QH13">
            <v>0</v>
          </cell>
          <cell r="QI13">
            <v>0</v>
          </cell>
          <cell r="QJ13">
            <v>0</v>
          </cell>
          <cell r="QK13">
            <v>103.22757200280294</v>
          </cell>
          <cell r="QL13">
            <v>109.80902589475762</v>
          </cell>
          <cell r="QM13">
            <v>88.46189211560349</v>
          </cell>
          <cell r="QN13">
            <v>104.94556240957249</v>
          </cell>
          <cell r="QO13">
            <v>101.44093082215626</v>
          </cell>
          <cell r="QP13">
            <v>90.725863364605459</v>
          </cell>
          <cell r="QQ13">
            <v>168.4050503703871</v>
          </cell>
          <cell r="QR13">
            <v>82.373018141497596</v>
          </cell>
          <cell r="QS13">
            <v>50</v>
          </cell>
          <cell r="QT13">
            <v>105.37153745163863</v>
          </cell>
          <cell r="QU13">
            <v>671.94174202033867</v>
          </cell>
          <cell r="QV13">
            <v>0</v>
          </cell>
          <cell r="QW13">
            <v>78.378425188751621</v>
          </cell>
          <cell r="QX13">
            <v>0</v>
          </cell>
          <cell r="QY13">
            <v>82.730206014701253</v>
          </cell>
          <cell r="QZ13">
            <v>0</v>
          </cell>
          <cell r="RA13">
            <v>0</v>
          </cell>
          <cell r="RB13">
            <v>0</v>
          </cell>
          <cell r="RC13">
            <v>0</v>
          </cell>
          <cell r="RD13">
            <v>75.770080602516586</v>
          </cell>
          <cell r="RE13">
            <v>79.773426773383804</v>
          </cell>
          <cell r="RF13">
            <v>68.552736122846923</v>
          </cell>
          <cell r="RG13">
            <v>73.48280600763529</v>
          </cell>
          <cell r="RH13">
            <v>77.771423431600809</v>
          </cell>
          <cell r="RI13">
            <v>71.73333296961188</v>
          </cell>
          <cell r="RJ13">
            <v>57.795251006692162</v>
          </cell>
          <cell r="RK13">
            <v>37.189808146812858</v>
          </cell>
          <cell r="RL13">
            <v>0</v>
          </cell>
          <cell r="RM13">
            <v>79.213601425144546</v>
          </cell>
          <cell r="RN13">
            <v>100</v>
          </cell>
          <cell r="RO13">
            <v>100</v>
          </cell>
          <cell r="RP13">
            <v>75.770080602516586</v>
          </cell>
          <cell r="RQ13">
            <v>0</v>
          </cell>
          <cell r="RR13">
            <v>75.770080602516586</v>
          </cell>
          <cell r="RS13">
            <v>0</v>
          </cell>
          <cell r="RT13">
            <v>0</v>
          </cell>
          <cell r="RU13">
            <v>0</v>
          </cell>
          <cell r="RV13">
            <v>0</v>
          </cell>
          <cell r="RW13">
            <v>78.378425188751621</v>
          </cell>
          <cell r="RX13">
            <v>82.481892977369313</v>
          </cell>
          <cell r="RY13">
            <v>69.17217793869797</v>
          </cell>
          <cell r="RZ13">
            <v>78.04941282965305</v>
          </cell>
          <cell r="SA13">
            <v>78.720584858206593</v>
          </cell>
          <cell r="SB13">
            <v>69.421033416626074</v>
          </cell>
          <cell r="SC13">
            <v>74.507321047996513</v>
          </cell>
          <cell r="SD13">
            <v>71.1108407623597</v>
          </cell>
          <cell r="SE13">
            <v>50</v>
          </cell>
          <cell r="SF13">
            <v>82.421390188691248</v>
          </cell>
          <cell r="SG13">
            <v>100</v>
          </cell>
          <cell r="SH13">
            <v>0</v>
          </cell>
          <cell r="SI13">
            <v>78.378425188751621</v>
          </cell>
          <cell r="SJ13">
            <v>0</v>
          </cell>
          <cell r="SK13">
            <v>78.378425188751621</v>
          </cell>
          <cell r="SL13">
            <v>0</v>
          </cell>
          <cell r="SM13">
            <v>0</v>
          </cell>
          <cell r="SN13">
            <v>0</v>
          </cell>
          <cell r="SO13">
            <v>0</v>
          </cell>
          <cell r="SP13">
            <v>98.16323721765427</v>
          </cell>
          <cell r="SQ13">
            <v>101.34379046871295</v>
          </cell>
          <cell r="SR13">
            <v>92.429246833342503</v>
          </cell>
          <cell r="SS13">
            <v>98.412511620275197</v>
          </cell>
          <cell r="ST13">
            <v>97.945124561099504</v>
          </cell>
          <cell r="SU13">
            <v>96.825006159808879</v>
          </cell>
          <cell r="SV13">
            <v>94.625737802139881</v>
          </cell>
          <cell r="SW13">
            <v>44.367762300065735</v>
          </cell>
          <cell r="SX13">
            <v>0</v>
          </cell>
          <cell r="SY13">
            <v>100.60558182954276</v>
          </cell>
          <cell r="SZ13">
            <v>100</v>
          </cell>
          <cell r="TA13">
            <v>100</v>
          </cell>
          <cell r="TB13">
            <v>75.473343417097666</v>
          </cell>
          <cell r="TC13">
            <v>0</v>
          </cell>
          <cell r="TD13">
            <v>81.668685438478079</v>
          </cell>
          <cell r="TE13">
            <v>0</v>
          </cell>
          <cell r="TF13">
            <v>0</v>
          </cell>
          <cell r="TG13">
            <v>0</v>
          </cell>
          <cell r="TH13">
            <v>0</v>
          </cell>
          <cell r="TI13">
            <v>103.40092245016467</v>
          </cell>
          <cell r="TJ13">
            <v>110.13115953161419</v>
          </cell>
          <cell r="TK13">
            <v>88.301443225502396</v>
          </cell>
          <cell r="TL13">
            <v>104.19018776501036</v>
          </cell>
          <cell r="TM13">
            <v>102.58011814974314</v>
          </cell>
          <cell r="TN13">
            <v>89.435921661705336</v>
          </cell>
          <cell r="TO13">
            <v>117.84542153497412</v>
          </cell>
          <cell r="TP13">
            <v>82.373018141497596</v>
          </cell>
          <cell r="TQ13">
            <v>50</v>
          </cell>
          <cell r="TR13">
            <v>106.15434094509399</v>
          </cell>
          <cell r="TS13">
            <v>671.94174202033867</v>
          </cell>
          <cell r="TT13">
            <v>0</v>
          </cell>
          <cell r="TU13">
            <v>78.145306554044296</v>
          </cell>
          <cell r="TV13">
            <v>0</v>
          </cell>
          <cell r="TW13">
            <v>82.497087379993943</v>
          </cell>
          <cell r="TX13">
            <v>0</v>
          </cell>
          <cell r="TY13">
            <v>0</v>
          </cell>
          <cell r="TZ13">
            <v>0</v>
          </cell>
          <cell r="UA13">
            <v>0</v>
          </cell>
          <cell r="UB13">
            <v>75.473343417097666</v>
          </cell>
          <cell r="UC13">
            <v>79.31209419164604</v>
          </cell>
          <cell r="UD13">
            <v>68.552736122846923</v>
          </cell>
          <cell r="UE13">
            <v>73.48280600763529</v>
          </cell>
          <cell r="UF13">
            <v>77.215044120356751</v>
          </cell>
          <cell r="UG13">
            <v>71.73333296961188</v>
          </cell>
          <cell r="UH13">
            <v>57.795251006692162</v>
          </cell>
          <cell r="UI13">
            <v>37.189808146812858</v>
          </cell>
          <cell r="UJ13">
            <v>0</v>
          </cell>
          <cell r="UK13">
            <v>78.772954896916673</v>
          </cell>
          <cell r="UL13">
            <v>100</v>
          </cell>
          <cell r="UM13">
            <v>100</v>
          </cell>
          <cell r="UN13">
            <v>75.473343417097666</v>
          </cell>
          <cell r="UO13">
            <v>0</v>
          </cell>
          <cell r="UP13">
            <v>75.473343417097666</v>
          </cell>
          <cell r="UQ13">
            <v>0</v>
          </cell>
          <cell r="UR13">
            <v>0</v>
          </cell>
          <cell r="US13">
            <v>0</v>
          </cell>
          <cell r="UT13">
            <v>0</v>
          </cell>
          <cell r="UU13">
            <v>78.145306554044296</v>
          </cell>
          <cell r="UV13">
            <v>82.162353291512503</v>
          </cell>
          <cell r="UW13">
            <v>69.132947401930309</v>
          </cell>
          <cell r="UX13">
            <v>77.367346912837931</v>
          </cell>
          <cell r="UY13">
            <v>78.954353406915743</v>
          </cell>
          <cell r="UZ13">
            <v>69.377687750495156</v>
          </cell>
          <cell r="VA13">
            <v>73.487608264971854</v>
          </cell>
          <cell r="VB13">
            <v>71.1108407623597</v>
          </cell>
          <cell r="VC13">
            <v>50</v>
          </cell>
          <cell r="VD13">
            <v>82.096955648463748</v>
          </cell>
          <cell r="VE13">
            <v>100</v>
          </cell>
          <cell r="VF13">
            <v>0</v>
          </cell>
          <cell r="VG13">
            <v>78.145306554044296</v>
          </cell>
          <cell r="VH13">
            <v>0</v>
          </cell>
          <cell r="VI13">
            <v>78.145306554044296</v>
          </cell>
          <cell r="VJ13">
            <v>0</v>
          </cell>
          <cell r="VK13">
            <v>0</v>
          </cell>
          <cell r="VL13">
            <v>0</v>
          </cell>
          <cell r="VM13">
            <v>0</v>
          </cell>
          <cell r="VN13">
            <v>77.237714863208893</v>
          </cell>
          <cell r="VO13">
            <v>80.853223704311631</v>
          </cell>
          <cell r="VP13">
            <v>70.719574372281173</v>
          </cell>
          <cell r="VQ13">
            <v>75.458222626748579</v>
          </cell>
          <cell r="VR13">
            <v>78.794753110746271</v>
          </cell>
          <cell r="VS13">
            <v>71.73333296961188</v>
          </cell>
          <cell r="VT13">
            <v>65.075876684441198</v>
          </cell>
          <cell r="VU13">
            <v>37.189808146812858</v>
          </cell>
          <cell r="VV13">
            <v>0</v>
          </cell>
          <cell r="VW13">
            <v>81.12367836232697</v>
          </cell>
          <cell r="VX13">
            <v>100</v>
          </cell>
          <cell r="VY13">
            <v>100</v>
          </cell>
          <cell r="VZ13">
            <v>79.029835969040036</v>
          </cell>
          <cell r="WA13">
            <v>83.441140851432493</v>
          </cell>
          <cell r="WB13">
            <v>69.132947401930309</v>
          </cell>
          <cell r="WC13">
            <v>78.338844920036308</v>
          </cell>
          <cell r="WD13">
            <v>79.748438970979734</v>
          </cell>
          <cell r="WE13">
            <v>69.377687750495156</v>
          </cell>
          <cell r="WF13">
            <v>74.507321047996513</v>
          </cell>
          <cell r="WG13">
            <v>71.1108407623597</v>
          </cell>
          <cell r="WH13">
            <v>50</v>
          </cell>
          <cell r="WI13">
            <v>83.395332258363752</v>
          </cell>
          <cell r="WJ13">
            <v>100</v>
          </cell>
          <cell r="WK13">
            <v>0</v>
          </cell>
          <cell r="WL13">
            <v>41.333264319082055</v>
          </cell>
          <cell r="WM13">
            <v>40.751583174679631</v>
          </cell>
          <cell r="WN13">
            <v>42.426545480086077</v>
          </cell>
          <cell r="WO13">
            <v>44.317664518389158</v>
          </cell>
          <cell r="WP13">
            <v>37.435989604452168</v>
          </cell>
          <cell r="WQ13">
            <v>93.451394105681629</v>
          </cell>
          <cell r="WR13">
            <v>6.5486058943183698</v>
          </cell>
          <cell r="WS13">
            <v>41.333264319082055</v>
          </cell>
          <cell r="WT13">
            <v>35.747603888559894</v>
          </cell>
          <cell r="WU13">
            <v>49.887328968751113</v>
          </cell>
          <cell r="WV13">
            <v>18.841023789290048</v>
          </cell>
          <cell r="WW13">
            <v>38.307218781312756</v>
          </cell>
          <cell r="WX13">
            <v>47.436031842332504</v>
          </cell>
          <cell r="WY13">
            <v>43.331676208224138</v>
          </cell>
          <cell r="WZ13">
            <v>55.823973422926876</v>
          </cell>
          <cell r="XA13">
            <v>35.203603561519323</v>
          </cell>
          <cell r="XB13">
            <v>34.168948682872745</v>
          </cell>
          <cell r="XC13">
            <v>38.133164602978987</v>
          </cell>
          <cell r="XD13">
            <v>35.339523626407974</v>
          </cell>
          <cell r="XE13">
            <v>35.080478284143624</v>
          </cell>
          <cell r="XF13">
            <v>89.519904143837735</v>
          </cell>
          <cell r="XG13">
            <v>10.480095856162254</v>
          </cell>
          <cell r="XH13">
            <v>35.203603561519323</v>
          </cell>
          <cell r="XI13">
            <v>29.194659316923016</v>
          </cell>
          <cell r="XJ13">
            <v>41.998405642628519</v>
          </cell>
          <cell r="XK13">
            <v>10.360903983576563</v>
          </cell>
          <cell r="XL13">
            <v>28.295380185976061</v>
          </cell>
          <cell r="XM13">
            <v>46.546881725517117</v>
          </cell>
          <cell r="XN13">
            <v>34.769829386474591</v>
          </cell>
          <cell r="XO13">
            <v>48.282194777230558</v>
          </cell>
          <cell r="XP13">
            <v>64.750779568568689</v>
          </cell>
          <cell r="XQ13">
            <v>74.612904022744488</v>
          </cell>
          <cell r="XR13">
            <v>43.182018058608094</v>
          </cell>
          <cell r="XS13">
            <v>63.195783310494278</v>
          </cell>
          <cell r="XT13">
            <v>66.121309286618313</v>
          </cell>
          <cell r="XU13">
            <v>44.625728080307738</v>
          </cell>
          <cell r="XV13">
            <v>74.970312919971931</v>
          </cell>
          <cell r="XW13">
            <v>93.975612621862979</v>
          </cell>
          <cell r="XX13">
            <v>27.526072731884373</v>
          </cell>
          <cell r="XY13">
            <v>70.45021753377118</v>
          </cell>
          <cell r="XZ13">
            <v>87.316874986986221</v>
          </cell>
          <cell r="YA13">
            <v>0</v>
          </cell>
          <cell r="YB13">
            <v>67.085244196727984</v>
          </cell>
          <cell r="YC13">
            <v>73.564051819224247</v>
          </cell>
          <cell r="YD13">
            <v>46.527758043838631</v>
          </cell>
          <cell r="YE13">
            <v>63.455056219616566</v>
          </cell>
          <cell r="YF13">
            <v>70.564360317237956</v>
          </cell>
          <cell r="YG13">
            <v>47.745421383016662</v>
          </cell>
          <cell r="YH13">
            <v>51.908692393479363</v>
          </cell>
          <cell r="YI13">
            <v>18.499879694284701</v>
          </cell>
          <cell r="YJ13">
            <v>0</v>
          </cell>
          <cell r="YK13">
            <v>75.749318204015182</v>
          </cell>
          <cell r="YL13">
            <v>51.106674643544928</v>
          </cell>
          <cell r="YM13">
            <v>0</v>
          </cell>
          <cell r="YN13">
            <v>64.41876811797114</v>
          </cell>
          <cell r="YO13">
            <v>75.021660489870428</v>
          </cell>
          <cell r="YP13">
            <v>44.519643179445758</v>
          </cell>
          <cell r="YQ13">
            <v>63.268510302151036</v>
          </cell>
          <cell r="YR13">
            <v>65.697815721606133</v>
          </cell>
          <cell r="YS13">
            <v>38.363791558225145</v>
          </cell>
          <cell r="YT13">
            <v>66.697851737312021</v>
          </cell>
          <cell r="YU13">
            <v>0</v>
          </cell>
          <cell r="YV13">
            <v>0</v>
          </cell>
          <cell r="YW13">
            <v>73.571547257846916</v>
          </cell>
          <cell r="YX13">
            <v>100</v>
          </cell>
          <cell r="YY13">
            <v>0</v>
          </cell>
          <cell r="YZ13">
            <v>12.431564689611292</v>
          </cell>
          <cell r="ZA13">
            <v>17.047764574387479</v>
          </cell>
          <cell r="ZB13">
            <v>0.46018992289093691</v>
          </cell>
          <cell r="ZC13">
            <v>13.719188402532811</v>
          </cell>
          <cell r="ZD13">
            <v>11.441075731575946</v>
          </cell>
          <cell r="ZE13">
            <v>0</v>
          </cell>
          <cell r="ZF13">
            <v>9.6152183851101434</v>
          </cell>
          <cell r="ZG13">
            <v>5.2544748713567477</v>
          </cell>
          <cell r="ZH13">
            <v>0</v>
          </cell>
          <cell r="ZI13">
            <v>15.721174278880875</v>
          </cell>
          <cell r="ZJ13">
            <v>37.199415493345143</v>
          </cell>
          <cell r="ZK13">
            <v>0</v>
          </cell>
          <cell r="ZL13">
            <v>12.855844752836902</v>
          </cell>
          <cell r="ZM13">
            <v>17.049795306102371</v>
          </cell>
          <cell r="ZN13">
            <v>2.7963394213164179</v>
          </cell>
          <cell r="ZO13">
            <v>14.546033037104312</v>
          </cell>
          <cell r="ZP13">
            <v>11.317038069103683</v>
          </cell>
          <cell r="ZQ13">
            <v>2.0958881691457658</v>
          </cell>
          <cell r="ZR13">
            <v>18.365451914081433</v>
          </cell>
          <cell r="ZS13">
            <v>0</v>
          </cell>
          <cell r="ZT13">
            <v>0</v>
          </cell>
          <cell r="ZU13">
            <v>15.819245079245459</v>
          </cell>
          <cell r="ZV13">
            <v>29.55323845674156</v>
          </cell>
          <cell r="ZW13">
            <v>0</v>
          </cell>
          <cell r="ZX13">
            <v>14.139621970115879</v>
          </cell>
          <cell r="ZY13">
            <v>20.669680865828063</v>
          </cell>
          <cell r="ZZ13">
            <v>0</v>
          </cell>
          <cell r="AAA13">
            <v>18.486655869024215</v>
          </cell>
          <cell r="AAB13">
            <v>10.026672967756749</v>
          </cell>
          <cell r="AAC13">
            <v>2.6926660103674229</v>
          </cell>
          <cell r="AAD13">
            <v>42.629749059668583</v>
          </cell>
          <cell r="AAE13">
            <v>0</v>
          </cell>
          <cell r="AAF13">
            <v>0</v>
          </cell>
          <cell r="AAG13">
            <v>15.917094243406943</v>
          </cell>
          <cell r="AAH13">
            <v>56.197876368888778</v>
          </cell>
          <cell r="AAI13">
            <v>0</v>
          </cell>
          <cell r="AAJ13">
            <v>11.206376743198756</v>
          </cell>
          <cell r="AAK13">
            <v>14.022570222424893</v>
          </cell>
          <cell r="AAL13">
            <v>4.3652029260358569</v>
          </cell>
          <cell r="AAM13">
            <v>10.241044015876275</v>
          </cell>
          <cell r="AAN13">
            <v>12.02255030511134</v>
          </cell>
          <cell r="AAO13">
            <v>4.7811880152255988</v>
          </cell>
          <cell r="AAP13">
            <v>11.178715034321179</v>
          </cell>
          <cell r="AAQ13">
            <v>0</v>
          </cell>
          <cell r="AAR13">
            <v>47.422073420646257</v>
          </cell>
          <cell r="AAS13">
            <v>13.371911489479519</v>
          </cell>
          <cell r="AAT13">
            <v>11.674211275232448</v>
          </cell>
          <cell r="AAU13">
            <v>0</v>
          </cell>
          <cell r="AAV13">
            <v>14.563665901164605</v>
          </cell>
          <cell r="AAW13">
            <v>18.272120112134775</v>
          </cell>
          <cell r="AAX13">
            <v>2.8195316227445311</v>
          </cell>
          <cell r="AAY13">
            <v>13.741154600068855</v>
          </cell>
          <cell r="AAZ13">
            <v>15.263551386558504</v>
          </cell>
          <cell r="ABA13">
            <v>2.0517212864039407</v>
          </cell>
          <cell r="ABB13">
            <v>18.019988004712026</v>
          </cell>
          <cell r="ABC13">
            <v>3.9344759866490433</v>
          </cell>
          <cell r="ABD13">
            <v>0</v>
          </cell>
          <cell r="ABE13">
            <v>18.317878619091381</v>
          </cell>
          <cell r="ABF13">
            <v>18.38775730588323</v>
          </cell>
          <cell r="ABG13">
            <v>0</v>
          </cell>
          <cell r="ABH13">
            <v>13.857768922288757</v>
          </cell>
          <cell r="ABI13">
            <v>20.636939317547942</v>
          </cell>
          <cell r="ABJ13">
            <v>1.206237818146269</v>
          </cell>
          <cell r="ABK13">
            <v>14.404482945391162</v>
          </cell>
          <cell r="ABL13">
            <v>13.345904498298699</v>
          </cell>
          <cell r="ABM13">
            <v>1.9650693637263812</v>
          </cell>
          <cell r="ABN13">
            <v>1.3383213408493833</v>
          </cell>
          <cell r="ABO13">
            <v>44.195898518318316</v>
          </cell>
          <cell r="ABP13">
            <v>0</v>
          </cell>
          <cell r="ABQ13">
            <v>18.663469908685258</v>
          </cell>
          <cell r="ABR13">
            <v>0</v>
          </cell>
          <cell r="ABS13">
            <v>100</v>
          </cell>
          <cell r="ABT13">
            <v>28.830444621851907</v>
          </cell>
          <cell r="ABU13">
            <v>36.861343076830998</v>
          </cell>
          <cell r="ABV13">
            <v>12.609631265407669</v>
          </cell>
          <cell r="ABW13">
            <v>25.61281748135838</v>
          </cell>
          <cell r="ABX13">
            <v>31.998182044137259</v>
          </cell>
          <cell r="ABY13">
            <v>14.635091456419266</v>
          </cell>
          <cell r="ABZ13">
            <v>53.213740769889498</v>
          </cell>
          <cell r="ACA13">
            <v>74.686852874833278</v>
          </cell>
          <cell r="ACB13">
            <v>45.02607109699148</v>
          </cell>
          <cell r="ACC13">
            <v>32.295388948132</v>
          </cell>
          <cell r="ACD13">
            <v>33.526923948257945</v>
          </cell>
          <cell r="ACE13">
            <v>0</v>
          </cell>
          <cell r="ACF13">
            <v>36.418337048970137</v>
          </cell>
          <cell r="ACG13">
            <v>43.652290905431073</v>
          </cell>
          <cell r="ACH13">
            <v>15.999840866749212</v>
          </cell>
          <cell r="ACI13">
            <v>37.989961526207992</v>
          </cell>
          <cell r="ACJ13">
            <v>34.796574985004597</v>
          </cell>
          <cell r="ACK13">
            <v>17.535230935275688</v>
          </cell>
          <cell r="ACL13">
            <v>22.740281539422249</v>
          </cell>
          <cell r="ACM13">
            <v>0</v>
          </cell>
          <cell r="ACN13">
            <v>0</v>
          </cell>
          <cell r="ACO13">
            <v>45.690141696106537</v>
          </cell>
          <cell r="ACP13">
            <v>6.0591246885953529</v>
          </cell>
          <cell r="ACQ13">
            <v>0</v>
          </cell>
          <cell r="ACR13">
            <v>21.783818825263179</v>
          </cell>
          <cell r="ACS13">
            <v>28.242655824092399</v>
          </cell>
          <cell r="ACT13">
            <v>8.7382561095809255</v>
          </cell>
          <cell r="ACU13">
            <v>18.492228053621211</v>
          </cell>
          <cell r="ACV13">
            <v>25.024373063185251</v>
          </cell>
          <cell r="ACW13">
            <v>12.948861641538354</v>
          </cell>
          <cell r="ACX13">
            <v>44.400300644227599</v>
          </cell>
          <cell r="ACY13">
            <v>67.872981099843912</v>
          </cell>
          <cell r="ACZ13">
            <v>0</v>
          </cell>
          <cell r="ADA13">
            <v>23.31010640687586</v>
          </cell>
          <cell r="ADB13">
            <v>33.526923948257945</v>
          </cell>
          <cell r="ADC13">
            <v>0</v>
          </cell>
          <cell r="ADD13">
            <v>25.938548044942696</v>
          </cell>
          <cell r="ADE13">
            <v>30.715441047094671</v>
          </cell>
          <cell r="ADF13">
            <v>12.455330780541161</v>
          </cell>
          <cell r="ADG13">
            <v>26.610989090720988</v>
          </cell>
          <cell r="ADH13">
            <v>25.244654946374229</v>
          </cell>
          <cell r="ADI13">
            <v>15.050740823373063</v>
          </cell>
          <cell r="ADJ13">
            <v>13.385705547188662</v>
          </cell>
          <cell r="ADK13">
            <v>0</v>
          </cell>
          <cell r="ADL13">
            <v>0</v>
          </cell>
          <cell r="ADM13">
            <v>31.696860823090255</v>
          </cell>
          <cell r="ADN13">
            <v>6.0591246885953529</v>
          </cell>
          <cell r="ADO13">
            <v>0</v>
          </cell>
          <cell r="ADP13">
            <v>26.115667050068268</v>
          </cell>
          <cell r="ADQ13">
            <v>33.329219889882609</v>
          </cell>
          <cell r="ADR13">
            <v>11.545728841108378</v>
          </cell>
          <cell r="ADS13">
            <v>23.73950417961176</v>
          </cell>
          <cell r="ADT13">
            <v>28.454987212887289</v>
          </cell>
          <cell r="ADU13">
            <v>14.100507527806641</v>
          </cell>
          <cell r="ADV13">
            <v>53.213740769889498</v>
          </cell>
          <cell r="ADW13">
            <v>74.686852874833278</v>
          </cell>
          <cell r="ADX13">
            <v>45.02607109699148</v>
          </cell>
          <cell r="ADY13">
            <v>28.544469733496875</v>
          </cell>
          <cell r="ADZ13">
            <v>33.526923948257945</v>
          </cell>
          <cell r="AEA13">
            <v>0</v>
          </cell>
          <cell r="AEB13">
            <v>33.502796510909022</v>
          </cell>
          <cell r="AEC13">
            <v>40.022303309448404</v>
          </cell>
          <cell r="AED13">
            <v>15.100892473734934</v>
          </cell>
          <cell r="AEE13">
            <v>34.796075044032847</v>
          </cell>
          <cell r="AEF13">
            <v>32.168260116536153</v>
          </cell>
          <cell r="AEG13">
            <v>16.54141600913665</v>
          </cell>
          <cell r="AEH13">
            <v>22.740281539422249</v>
          </cell>
          <cell r="AEI13">
            <v>0</v>
          </cell>
          <cell r="AEJ13">
            <v>0</v>
          </cell>
          <cell r="AEK13">
            <v>41.89723396930146</v>
          </cell>
          <cell r="AEL13">
            <v>0</v>
          </cell>
          <cell r="AEM13">
            <v>0</v>
          </cell>
          <cell r="AEN13">
            <v>3.8752678140027532</v>
          </cell>
          <cell r="AEO13">
            <v>5.091561122608768</v>
          </cell>
          <cell r="AEP13">
            <v>1.4894108472072585</v>
          </cell>
          <cell r="AEQ13">
            <v>2.662597574492199</v>
          </cell>
          <cell r="AER13">
            <v>5.0794155502503457</v>
          </cell>
          <cell r="AES13">
            <v>0.78132686878369972</v>
          </cell>
          <cell r="AET13">
            <v>0</v>
          </cell>
          <cell r="AEU13">
            <v>0</v>
          </cell>
          <cell r="AEV13">
            <v>0</v>
          </cell>
          <cell r="AEW13">
            <v>5.355507080417067</v>
          </cell>
          <cell r="AEX13">
            <v>0</v>
          </cell>
          <cell r="AEY13">
            <v>0</v>
          </cell>
          <cell r="AEZ13">
            <v>3.8284915660822239</v>
          </cell>
          <cell r="AFA13">
            <v>4.7624504055900934</v>
          </cell>
          <cell r="AFB13">
            <v>1.1833877167754019</v>
          </cell>
          <cell r="AFC13">
            <v>4.1704738789434277</v>
          </cell>
          <cell r="AFD13">
            <v>3.4715313850194605</v>
          </cell>
          <cell r="AFE13">
            <v>1.3497205380284982</v>
          </cell>
          <cell r="AFF13">
            <v>0</v>
          </cell>
          <cell r="AFG13">
            <v>0</v>
          </cell>
          <cell r="AFH13">
            <v>0</v>
          </cell>
          <cell r="AFI13">
            <v>4.8924627825386793</v>
          </cell>
          <cell r="AFJ13">
            <v>11.944302818101338</v>
          </cell>
          <cell r="AFK13">
            <v>0</v>
          </cell>
          <cell r="AFL13">
            <v>0</v>
          </cell>
          <cell r="AFM13">
            <v>0</v>
          </cell>
          <cell r="AFN13">
            <v>0</v>
          </cell>
          <cell r="AFO13">
            <v>0</v>
          </cell>
          <cell r="AFP13">
            <v>0</v>
          </cell>
          <cell r="AFQ13">
            <v>0</v>
          </cell>
          <cell r="AFR13">
            <v>0</v>
          </cell>
          <cell r="AFS13">
            <v>0</v>
          </cell>
          <cell r="AFT13">
            <v>0</v>
          </cell>
          <cell r="AFU13">
            <v>0</v>
          </cell>
          <cell r="AFV13">
            <v>0</v>
          </cell>
          <cell r="AFW13">
            <v>0</v>
          </cell>
          <cell r="AFX13">
            <v>0</v>
          </cell>
          <cell r="AFY13">
            <v>0</v>
          </cell>
          <cell r="AFZ13">
            <v>0</v>
          </cell>
          <cell r="AGA13">
            <v>0</v>
          </cell>
          <cell r="AGB13">
            <v>0</v>
          </cell>
          <cell r="AGC13">
            <v>0</v>
          </cell>
          <cell r="AGD13">
            <v>0</v>
          </cell>
          <cell r="AGE13">
            <v>0</v>
          </cell>
          <cell r="AGF13">
            <v>0</v>
          </cell>
          <cell r="AGG13">
            <v>116</v>
          </cell>
          <cell r="AGH13">
            <v>210</v>
          </cell>
          <cell r="AGI13">
            <v>286</v>
          </cell>
          <cell r="AGJ13">
            <v>410</v>
          </cell>
          <cell r="AGK13">
            <v>408</v>
          </cell>
          <cell r="AGL13">
            <v>0</v>
          </cell>
          <cell r="AGM13">
            <v>0</v>
          </cell>
          <cell r="AGN13">
            <v>0</v>
          </cell>
          <cell r="AGO13">
            <v>0</v>
          </cell>
          <cell r="AGP13">
            <v>0</v>
          </cell>
          <cell r="AGQ13">
            <v>95</v>
          </cell>
          <cell r="AGR13">
            <v>164</v>
          </cell>
          <cell r="AGS13">
            <v>281</v>
          </cell>
          <cell r="AGT13">
            <v>339</v>
          </cell>
          <cell r="AGU13">
            <v>364</v>
          </cell>
          <cell r="AGV13">
            <v>0</v>
          </cell>
          <cell r="AGW13">
            <v>0</v>
          </cell>
          <cell r="AGX13">
            <v>0</v>
          </cell>
          <cell r="AGY13">
            <v>0</v>
          </cell>
          <cell r="AGZ13">
            <v>72</v>
          </cell>
          <cell r="AHA13">
            <v>20</v>
          </cell>
          <cell r="AHB13">
            <v>52</v>
          </cell>
          <cell r="AHC13">
            <v>56</v>
          </cell>
          <cell r="AHD13">
            <v>15</v>
          </cell>
          <cell r="AHE13">
            <v>41</v>
          </cell>
          <cell r="AHF13">
            <v>53</v>
          </cell>
          <cell r="AHG13">
            <v>22</v>
          </cell>
          <cell r="AHH13">
            <v>31</v>
          </cell>
          <cell r="AHI13">
            <v>26</v>
          </cell>
          <cell r="AHJ13">
            <v>12</v>
          </cell>
          <cell r="AHK13">
            <v>14</v>
          </cell>
          <cell r="AHL13">
            <v>30</v>
          </cell>
          <cell r="AHM13">
            <v>13</v>
          </cell>
          <cell r="AHN13">
            <v>17</v>
          </cell>
          <cell r="AHO13">
            <v>11</v>
          </cell>
          <cell r="AHP13">
            <v>2</v>
          </cell>
          <cell r="AHQ13">
            <v>9</v>
          </cell>
          <cell r="AHR13">
            <v>98</v>
          </cell>
          <cell r="AHS13">
            <v>32</v>
          </cell>
          <cell r="AHT13">
            <v>66</v>
          </cell>
          <cell r="AHU13">
            <v>86</v>
          </cell>
          <cell r="AHV13">
            <v>28</v>
          </cell>
          <cell r="AHW13">
            <v>58</v>
          </cell>
          <cell r="AHX13">
            <v>64</v>
          </cell>
          <cell r="AHY13">
            <v>24</v>
          </cell>
          <cell r="AHZ13">
            <v>40</v>
          </cell>
          <cell r="AIA13">
            <v>21</v>
          </cell>
          <cell r="AIB13">
            <v>13</v>
          </cell>
          <cell r="AIC13">
            <v>8</v>
          </cell>
          <cell r="AID13">
            <v>10</v>
          </cell>
          <cell r="AIE13">
            <v>11</v>
          </cell>
          <cell r="AIF13">
            <v>4</v>
          </cell>
          <cell r="AIG13">
            <v>0</v>
          </cell>
          <cell r="AIH13">
            <v>0</v>
          </cell>
          <cell r="AII13">
            <v>0</v>
          </cell>
          <cell r="AIJ13">
            <v>0</v>
          </cell>
          <cell r="AIK13">
            <v>14</v>
          </cell>
          <cell r="AIL13">
            <v>0</v>
          </cell>
          <cell r="AIM13">
            <v>0</v>
          </cell>
          <cell r="AIN13">
            <v>3</v>
          </cell>
          <cell r="AIO13">
            <v>0</v>
          </cell>
          <cell r="AIP13">
            <v>1</v>
          </cell>
          <cell r="AIQ13">
            <v>0</v>
          </cell>
          <cell r="AIR13">
            <v>1</v>
          </cell>
          <cell r="AIS13">
            <v>0</v>
          </cell>
          <cell r="AIT13">
            <v>0</v>
          </cell>
          <cell r="AIU13">
            <v>1</v>
          </cell>
          <cell r="AIV13">
            <v>2</v>
          </cell>
          <cell r="AIW13">
            <v>17</v>
          </cell>
          <cell r="AIX13">
            <v>26</v>
          </cell>
          <cell r="AIY13">
            <v>17</v>
          </cell>
          <cell r="AIZ13">
            <v>9</v>
          </cell>
          <cell r="AJA13">
            <v>7</v>
          </cell>
          <cell r="AJB13">
            <v>19</v>
          </cell>
          <cell r="AJC13">
            <v>11</v>
          </cell>
          <cell r="AJD13">
            <v>1</v>
          </cell>
          <cell r="AJE13">
            <v>0</v>
          </cell>
          <cell r="AJF13">
            <v>0</v>
          </cell>
          <cell r="AJG13">
            <v>0</v>
          </cell>
          <cell r="AJH13">
            <v>13</v>
          </cell>
          <cell r="AJI13">
            <v>1</v>
          </cell>
          <cell r="AJJ13">
            <v>0</v>
          </cell>
          <cell r="AJK13">
            <v>0</v>
          </cell>
          <cell r="AJL13">
            <v>0</v>
          </cell>
          <cell r="AJM13">
            <v>0</v>
          </cell>
          <cell r="AJN13">
            <v>0</v>
          </cell>
          <cell r="AJO13">
            <v>0</v>
          </cell>
          <cell r="AJP13">
            <v>0</v>
          </cell>
          <cell r="AJQ13">
            <v>1</v>
          </cell>
          <cell r="AJR13">
            <v>0</v>
          </cell>
          <cell r="AJS13">
            <v>1</v>
          </cell>
          <cell r="AJT13">
            <v>24</v>
          </cell>
          <cell r="AJU13">
            <v>8</v>
          </cell>
          <cell r="AJV13">
            <v>5</v>
          </cell>
          <cell r="AJW13">
            <v>3</v>
          </cell>
          <cell r="AJX13">
            <v>3</v>
          </cell>
          <cell r="AJY13">
            <v>5</v>
          </cell>
          <cell r="AJZ13">
            <v>5</v>
          </cell>
          <cell r="AKA13">
            <v>0</v>
          </cell>
          <cell r="AKB13">
            <v>0</v>
          </cell>
          <cell r="AKC13">
            <v>0</v>
          </cell>
          <cell r="AKD13">
            <v>0</v>
          </cell>
          <cell r="AKE13">
            <v>3</v>
          </cell>
          <cell r="AKF13">
            <v>0</v>
          </cell>
          <cell r="AKG13">
            <v>0</v>
          </cell>
          <cell r="AKH13">
            <v>0</v>
          </cell>
          <cell r="AKI13">
            <v>0</v>
          </cell>
          <cell r="AKJ13">
            <v>0</v>
          </cell>
          <cell r="AKK13">
            <v>0</v>
          </cell>
          <cell r="AKL13">
            <v>0</v>
          </cell>
          <cell r="AKM13">
            <v>0</v>
          </cell>
          <cell r="AKN13">
            <v>0</v>
          </cell>
          <cell r="AKO13">
            <v>0</v>
          </cell>
          <cell r="AKP13">
            <v>1</v>
          </cell>
          <cell r="AKQ13">
            <v>7</v>
          </cell>
          <cell r="AKR13">
            <v>2</v>
          </cell>
          <cell r="AKS13">
            <v>1</v>
          </cell>
          <cell r="AKT13">
            <v>1</v>
          </cell>
          <cell r="AKU13">
            <v>1</v>
          </cell>
          <cell r="AKV13">
            <v>1</v>
          </cell>
          <cell r="AKW13">
            <v>1</v>
          </cell>
          <cell r="AKX13">
            <v>0</v>
          </cell>
          <cell r="AKY13">
            <v>0</v>
          </cell>
          <cell r="AKZ13">
            <v>0</v>
          </cell>
          <cell r="ALA13">
            <v>0</v>
          </cell>
          <cell r="ALB13">
            <v>1</v>
          </cell>
          <cell r="ALC13">
            <v>0</v>
          </cell>
          <cell r="ALD13">
            <v>0</v>
          </cell>
          <cell r="ALE13">
            <v>0</v>
          </cell>
          <cell r="ALF13">
            <v>0</v>
          </cell>
          <cell r="ALG13">
            <v>0</v>
          </cell>
          <cell r="ALH13">
            <v>0</v>
          </cell>
          <cell r="ALI13">
            <v>0</v>
          </cell>
          <cell r="ALJ13">
            <v>0</v>
          </cell>
          <cell r="ALK13">
            <v>0</v>
          </cell>
          <cell r="ALL13">
            <v>0</v>
          </cell>
          <cell r="ALM13">
            <v>0</v>
          </cell>
          <cell r="ALN13">
            <v>2</v>
          </cell>
          <cell r="ALO13">
            <v>29</v>
          </cell>
          <cell r="ALP13">
            <v>18</v>
          </cell>
          <cell r="ALQ13">
            <v>11</v>
          </cell>
          <cell r="ALR13">
            <v>13</v>
          </cell>
          <cell r="ALS13">
            <v>16</v>
          </cell>
          <cell r="ALT13">
            <v>9</v>
          </cell>
          <cell r="ALU13">
            <v>0</v>
          </cell>
          <cell r="ALV13">
            <v>0</v>
          </cell>
          <cell r="ALW13">
            <v>0</v>
          </cell>
          <cell r="ALX13">
            <v>0</v>
          </cell>
          <cell r="ALY13">
            <v>17</v>
          </cell>
          <cell r="ALZ13">
            <v>0</v>
          </cell>
          <cell r="AMA13">
            <v>0</v>
          </cell>
          <cell r="AMB13">
            <v>3</v>
          </cell>
          <cell r="AMC13">
            <v>0</v>
          </cell>
          <cell r="AMD13">
            <v>1</v>
          </cell>
          <cell r="AME13">
            <v>0</v>
          </cell>
          <cell r="AMF13">
            <v>1</v>
          </cell>
          <cell r="AMG13">
            <v>0</v>
          </cell>
          <cell r="AMH13">
            <v>0</v>
          </cell>
          <cell r="AMI13">
            <v>1</v>
          </cell>
          <cell r="AMJ13">
            <v>3</v>
          </cell>
          <cell r="AMK13">
            <v>24</v>
          </cell>
          <cell r="AML13">
            <v>28</v>
          </cell>
          <cell r="AMM13">
            <v>18</v>
          </cell>
          <cell r="AMN13">
            <v>10</v>
          </cell>
          <cell r="AMO13">
            <v>8</v>
          </cell>
          <cell r="AMP13">
            <v>20</v>
          </cell>
          <cell r="AMQ13">
            <v>12</v>
          </cell>
          <cell r="AMR13">
            <v>1</v>
          </cell>
          <cell r="AMS13">
            <v>0</v>
          </cell>
          <cell r="AMT13">
            <v>0</v>
          </cell>
          <cell r="AMU13">
            <v>0</v>
          </cell>
          <cell r="AMV13">
            <v>14</v>
          </cell>
          <cell r="AMW13">
            <v>1</v>
          </cell>
          <cell r="AMX13">
            <v>0</v>
          </cell>
          <cell r="AMY13">
            <v>0</v>
          </cell>
          <cell r="AMZ13">
            <v>0</v>
          </cell>
          <cell r="ANA13">
            <v>0</v>
          </cell>
          <cell r="ANB13">
            <v>0</v>
          </cell>
          <cell r="ANC13">
            <v>0</v>
          </cell>
          <cell r="AND13">
            <v>0</v>
          </cell>
          <cell r="ANE13">
            <v>1</v>
          </cell>
          <cell r="ANF13">
            <v>0</v>
          </cell>
          <cell r="ANG13">
            <v>1</v>
          </cell>
          <cell r="ANH13">
            <v>26</v>
          </cell>
          <cell r="ANI13">
            <v>67</v>
          </cell>
          <cell r="ANJ13">
            <v>51</v>
          </cell>
          <cell r="ANK13">
            <v>16</v>
          </cell>
          <cell r="ANL13">
            <v>17</v>
          </cell>
          <cell r="ANM13">
            <v>50</v>
          </cell>
          <cell r="ANN13">
            <v>10</v>
          </cell>
          <cell r="ANO13">
            <v>1</v>
          </cell>
          <cell r="ANP13">
            <v>1</v>
          </cell>
          <cell r="ANQ13">
            <v>0</v>
          </cell>
          <cell r="ANR13">
            <v>0</v>
          </cell>
          <cell r="ANS13">
            <v>54</v>
          </cell>
          <cell r="ANT13">
            <v>0</v>
          </cell>
          <cell r="ANU13">
            <v>0</v>
          </cell>
          <cell r="ANV13">
            <v>1</v>
          </cell>
          <cell r="ANW13">
            <v>2</v>
          </cell>
          <cell r="ANX13">
            <v>6</v>
          </cell>
          <cell r="ANY13">
            <v>4</v>
          </cell>
          <cell r="ANZ13">
            <v>10</v>
          </cell>
          <cell r="AOA13">
            <v>14</v>
          </cell>
          <cell r="AOB13">
            <v>9</v>
          </cell>
          <cell r="AOC13">
            <v>22</v>
          </cell>
          <cell r="AOD13">
            <v>38</v>
          </cell>
          <cell r="AOE13">
            <v>32</v>
          </cell>
          <cell r="AOF13">
            <v>6</v>
          </cell>
          <cell r="AOG13">
            <v>10</v>
          </cell>
          <cell r="AOH13">
            <v>28</v>
          </cell>
          <cell r="AOI13">
            <v>4</v>
          </cell>
          <cell r="AOJ13">
            <v>0</v>
          </cell>
          <cell r="AOK13">
            <v>0</v>
          </cell>
          <cell r="AOL13">
            <v>0</v>
          </cell>
          <cell r="AOM13">
            <v>0</v>
          </cell>
          <cell r="AON13">
            <v>34</v>
          </cell>
          <cell r="AOO13">
            <v>0</v>
          </cell>
          <cell r="AOP13">
            <v>0</v>
          </cell>
          <cell r="AOQ13">
            <v>0</v>
          </cell>
          <cell r="AOR13">
            <v>0</v>
          </cell>
          <cell r="AOS13">
            <v>4</v>
          </cell>
          <cell r="AOT13">
            <v>1</v>
          </cell>
          <cell r="AOU13">
            <v>8</v>
          </cell>
          <cell r="AOV13">
            <v>8</v>
          </cell>
          <cell r="AOW13">
            <v>9</v>
          </cell>
          <cell r="AOX13">
            <v>8</v>
          </cell>
          <cell r="AOY13">
            <v>26</v>
          </cell>
          <cell r="AOZ13">
            <v>19</v>
          </cell>
          <cell r="APA13">
            <v>7</v>
          </cell>
          <cell r="APB13">
            <v>12</v>
          </cell>
          <cell r="APC13">
            <v>14</v>
          </cell>
          <cell r="APD13">
            <v>4</v>
          </cell>
          <cell r="APE13">
            <v>0</v>
          </cell>
          <cell r="APF13">
            <v>1</v>
          </cell>
          <cell r="APG13">
            <v>0</v>
          </cell>
          <cell r="APH13">
            <v>0</v>
          </cell>
          <cell r="API13">
            <v>21</v>
          </cell>
          <cell r="APJ13">
            <v>0</v>
          </cell>
          <cell r="APK13">
            <v>0</v>
          </cell>
          <cell r="APL13">
            <v>0</v>
          </cell>
          <cell r="APM13">
            <v>6</v>
          </cell>
          <cell r="APN13">
            <v>4</v>
          </cell>
          <cell r="APO13">
            <v>2</v>
          </cell>
          <cell r="APP13">
            <v>2</v>
          </cell>
          <cell r="APQ13">
            <v>0</v>
          </cell>
          <cell r="APR13">
            <v>3</v>
          </cell>
          <cell r="APS13">
            <v>9</v>
          </cell>
          <cell r="APT13">
            <v>14</v>
          </cell>
          <cell r="APU13">
            <v>10</v>
          </cell>
          <cell r="APV13">
            <v>4</v>
          </cell>
          <cell r="APW13">
            <v>8</v>
          </cell>
          <cell r="APX13">
            <v>6</v>
          </cell>
          <cell r="APY13">
            <v>2</v>
          </cell>
          <cell r="APZ13">
            <v>0</v>
          </cell>
          <cell r="AQA13">
            <v>0</v>
          </cell>
          <cell r="AQB13">
            <v>0</v>
          </cell>
          <cell r="AQC13">
            <v>0</v>
          </cell>
          <cell r="AQD13">
            <v>11</v>
          </cell>
          <cell r="AQE13">
            <v>0</v>
          </cell>
          <cell r="AQF13">
            <v>1</v>
          </cell>
          <cell r="AQG13">
            <v>0</v>
          </cell>
          <cell r="AQH13">
            <v>7</v>
          </cell>
          <cell r="AQI13">
            <v>6</v>
          </cell>
          <cell r="AQJ13">
            <v>0</v>
          </cell>
          <cell r="AQK13">
            <v>0</v>
          </cell>
          <cell r="AQL13">
            <v>0</v>
          </cell>
          <cell r="AQM13">
            <v>1</v>
          </cell>
          <cell r="AQN13">
            <v>0</v>
          </cell>
          <cell r="AQO13">
            <v>29</v>
          </cell>
          <cell r="AQP13">
            <v>24</v>
          </cell>
          <cell r="AQQ13">
            <v>5</v>
          </cell>
          <cell r="AQR13">
            <v>7</v>
          </cell>
          <cell r="AQS13">
            <v>22</v>
          </cell>
          <cell r="AQT13">
            <v>2</v>
          </cell>
          <cell r="AQU13">
            <v>1</v>
          </cell>
          <cell r="AQV13">
            <v>0</v>
          </cell>
          <cell r="AQW13">
            <v>0</v>
          </cell>
          <cell r="AQX13">
            <v>0</v>
          </cell>
          <cell r="AQY13">
            <v>25</v>
          </cell>
          <cell r="AQZ13">
            <v>0</v>
          </cell>
          <cell r="ARA13">
            <v>0</v>
          </cell>
          <cell r="ARB13">
            <v>1</v>
          </cell>
          <cell r="ARC13">
            <v>0</v>
          </cell>
          <cell r="ARD13">
            <v>1</v>
          </cell>
          <cell r="ARE13">
            <v>4</v>
          </cell>
          <cell r="ARF13">
            <v>9</v>
          </cell>
          <cell r="ARG13">
            <v>4</v>
          </cell>
          <cell r="ARH13">
            <v>9</v>
          </cell>
          <cell r="ARI13">
            <v>2</v>
          </cell>
          <cell r="ARJ13">
            <v>38</v>
          </cell>
          <cell r="ARK13">
            <v>32</v>
          </cell>
          <cell r="ARL13">
            <v>6</v>
          </cell>
          <cell r="ARM13">
            <v>13</v>
          </cell>
          <cell r="ARN13">
            <v>25</v>
          </cell>
          <cell r="ARO13">
            <v>0</v>
          </cell>
          <cell r="ARP13">
            <v>0</v>
          </cell>
          <cell r="ARQ13">
            <v>0</v>
          </cell>
          <cell r="ARR13">
            <v>0</v>
          </cell>
          <cell r="ARS13">
            <v>0</v>
          </cell>
          <cell r="ART13">
            <v>30</v>
          </cell>
          <cell r="ARU13">
            <v>1</v>
          </cell>
          <cell r="ARV13">
            <v>3</v>
          </cell>
          <cell r="ARW13">
            <v>4</v>
          </cell>
          <cell r="ARX13">
            <v>0</v>
          </cell>
          <cell r="ARY13">
            <v>0</v>
          </cell>
          <cell r="ARZ13">
            <v>0</v>
          </cell>
          <cell r="ASA13">
            <v>7</v>
          </cell>
          <cell r="ASB13">
            <v>22</v>
          </cell>
          <cell r="ASC13">
            <v>8</v>
          </cell>
          <cell r="ASD13">
            <v>1</v>
          </cell>
          <cell r="ASE13">
            <v>164</v>
          </cell>
          <cell r="ASF13">
            <v>64</v>
          </cell>
          <cell r="ASG13">
            <v>100</v>
          </cell>
          <cell r="ASH13">
            <v>145</v>
          </cell>
          <cell r="ASI13">
            <v>56</v>
          </cell>
          <cell r="ASJ13">
            <v>89</v>
          </cell>
          <cell r="ASK13">
            <v>126</v>
          </cell>
          <cell r="ASL13">
            <v>54</v>
          </cell>
          <cell r="ASM13">
            <v>72</v>
          </cell>
          <cell r="ASN13">
            <v>64</v>
          </cell>
          <cell r="ASO13">
            <v>28</v>
          </cell>
          <cell r="ASP13">
            <v>36</v>
          </cell>
          <cell r="ASQ13">
            <v>91</v>
          </cell>
          <cell r="ASR13">
            <v>48</v>
          </cell>
          <cell r="ASS13">
            <v>43</v>
          </cell>
          <cell r="AST13">
            <v>29</v>
          </cell>
          <cell r="ASU13">
            <v>10</v>
          </cell>
          <cell r="ASV13">
            <v>19</v>
          </cell>
          <cell r="ASW13">
            <v>228</v>
          </cell>
          <cell r="ASX13">
            <v>92</v>
          </cell>
          <cell r="ASY13">
            <v>136</v>
          </cell>
          <cell r="ASZ13">
            <v>236</v>
          </cell>
          <cell r="ATA13">
            <v>104</v>
          </cell>
          <cell r="ATB13">
            <v>132</v>
          </cell>
          <cell r="ATC13">
            <v>155</v>
          </cell>
          <cell r="ATD13">
            <v>64</v>
          </cell>
          <cell r="ATE13">
            <v>91</v>
          </cell>
        </row>
        <row r="14">
          <cell r="A14" t="str">
            <v>Loja</v>
          </cell>
          <cell r="B14">
            <v>300176.07</v>
          </cell>
          <cell r="C14">
            <v>167376.9</v>
          </cell>
          <cell r="D14">
            <v>132799.17000000001</v>
          </cell>
          <cell r="E14">
            <v>169092.68</v>
          </cell>
          <cell r="F14">
            <v>131083.4</v>
          </cell>
          <cell r="G14">
            <v>1046.1158</v>
          </cell>
          <cell r="H14">
            <v>5853.7466999999997</v>
          </cell>
          <cell r="I14">
            <v>291637.90000000002</v>
          </cell>
          <cell r="J14">
            <v>1638.3103000000001</v>
          </cell>
          <cell r="K14">
            <v>0</v>
          </cell>
          <cell r="L14">
            <v>11376.652</v>
          </cell>
          <cell r="M14">
            <v>64772.341999999997</v>
          </cell>
          <cell r="N14">
            <v>121763.99</v>
          </cell>
          <cell r="O14">
            <v>77702.697</v>
          </cell>
          <cell r="P14">
            <v>24560.387999999999</v>
          </cell>
          <cell r="Q14">
            <v>261439.29</v>
          </cell>
          <cell r="R14">
            <v>152910.15</v>
          </cell>
          <cell r="S14">
            <v>108529.14</v>
          </cell>
          <cell r="T14">
            <v>149445.32</v>
          </cell>
          <cell r="U14">
            <v>111993.97</v>
          </cell>
          <cell r="V14">
            <v>6302.5003999999999</v>
          </cell>
          <cell r="W14">
            <v>4842.0613000000003</v>
          </cell>
          <cell r="X14">
            <v>249845.55</v>
          </cell>
          <cell r="Y14">
            <v>449.17766999999998</v>
          </cell>
          <cell r="Z14">
            <v>0</v>
          </cell>
          <cell r="AA14">
            <v>5847.1441999999997</v>
          </cell>
          <cell r="AB14">
            <v>63091.074999999997</v>
          </cell>
          <cell r="AC14">
            <v>77485.043000000005</v>
          </cell>
          <cell r="AD14">
            <v>77740.070999999996</v>
          </cell>
          <cell r="AE14">
            <v>37275.961000000003</v>
          </cell>
          <cell r="AF14">
            <v>39.994940999999997</v>
          </cell>
          <cell r="AG14">
            <v>53.144257000000003</v>
          </cell>
          <cell r="AH14">
            <v>23.421856999999999</v>
          </cell>
          <cell r="AI14">
            <v>48.212505999999998</v>
          </cell>
          <cell r="AJ14">
            <v>29.394589</v>
          </cell>
          <cell r="AK14">
            <v>87.591534999999993</v>
          </cell>
          <cell r="AL14">
            <v>50.036239000000002</v>
          </cell>
          <cell r="AM14">
            <v>39.444125</v>
          </cell>
          <cell r="AN14">
            <v>71.776555000000002</v>
          </cell>
          <cell r="AO14">
            <v>0</v>
          </cell>
          <cell r="AP14">
            <v>2.7845971</v>
          </cell>
          <cell r="AQ14">
            <v>36.715201</v>
          </cell>
          <cell r="AR14">
            <v>55.214868000000003</v>
          </cell>
          <cell r="AS14">
            <v>35.168847999999997</v>
          </cell>
          <cell r="AT14">
            <v>5.6928321999999998</v>
          </cell>
          <cell r="AU14">
            <v>30.643901</v>
          </cell>
          <cell r="AV14">
            <v>42.992538000000003</v>
          </cell>
          <cell r="AW14">
            <v>13.245516</v>
          </cell>
          <cell r="AX14">
            <v>36.687998</v>
          </cell>
          <cell r="AY14">
            <v>22.578627000000001</v>
          </cell>
          <cell r="AZ14">
            <v>22.993462999999998</v>
          </cell>
          <cell r="BA14">
            <v>43.283391000000002</v>
          </cell>
          <cell r="BB14">
            <v>30.581624999999999</v>
          </cell>
          <cell r="BC14">
            <v>36.376556000000001</v>
          </cell>
          <cell r="BD14">
            <v>0</v>
          </cell>
          <cell r="BE14">
            <v>0</v>
          </cell>
          <cell r="BF14">
            <v>26.894079000000001</v>
          </cell>
          <cell r="BG14">
            <v>38.507413</v>
          </cell>
          <cell r="BH14">
            <v>36.134695999999998</v>
          </cell>
          <cell r="BI14">
            <v>14.000475</v>
          </cell>
          <cell r="BJ14">
            <v>15.439201000000001</v>
          </cell>
          <cell r="BK14">
            <v>15.034955</v>
          </cell>
          <cell r="BL14">
            <v>15.948703</v>
          </cell>
          <cell r="BM14">
            <v>15.620747</v>
          </cell>
          <cell r="BN14">
            <v>15.205014</v>
          </cell>
          <cell r="BO14">
            <v>0</v>
          </cell>
          <cell r="BP14">
            <v>18.180254999999999</v>
          </cell>
          <cell r="BQ14">
            <v>15.456766</v>
          </cell>
          <cell r="BR14">
            <v>12.377007000000001</v>
          </cell>
          <cell r="BS14">
            <v>0</v>
          </cell>
          <cell r="BT14">
            <v>2.4288234000000002</v>
          </cell>
          <cell r="BU14">
            <v>19.220893</v>
          </cell>
          <cell r="BV14">
            <v>13.427307000000001</v>
          </cell>
          <cell r="BW14">
            <v>17.434816999999999</v>
          </cell>
          <cell r="BX14">
            <v>15.153254</v>
          </cell>
          <cell r="BY14">
            <v>18.353999000000002</v>
          </cell>
          <cell r="BZ14">
            <v>19.544473</v>
          </cell>
          <cell r="CA14">
            <v>16.676703</v>
          </cell>
          <cell r="CB14">
            <v>17.974428</v>
          </cell>
          <cell r="CC14">
            <v>18.860500999999999</v>
          </cell>
          <cell r="CD14">
            <v>5.6053704</v>
          </cell>
          <cell r="CE14">
            <v>8.0676875999999993</v>
          </cell>
          <cell r="CF14">
            <v>18.838208000000002</v>
          </cell>
          <cell r="CG14">
            <v>38.786206999999997</v>
          </cell>
          <cell r="CH14">
            <v>0</v>
          </cell>
          <cell r="CI14">
            <v>12.426558</v>
          </cell>
          <cell r="CJ14">
            <v>26.292470000000002</v>
          </cell>
          <cell r="CK14">
            <v>18.489889000000002</v>
          </cell>
          <cell r="CL14">
            <v>17.101385000000001</v>
          </cell>
          <cell r="CM14">
            <v>8.1774909000000005</v>
          </cell>
          <cell r="CN14">
            <v>13.072082</v>
          </cell>
          <cell r="CO14">
            <v>3.1854165999999999</v>
          </cell>
          <cell r="CP14">
            <v>25.533000000000001</v>
          </cell>
          <cell r="CQ14">
            <v>6.6248535999999998</v>
          </cell>
          <cell r="CR14">
            <v>21.388766</v>
          </cell>
          <cell r="CS14">
            <v>0</v>
          </cell>
          <cell r="CT14">
            <v>0</v>
          </cell>
          <cell r="CU14">
            <v>13.454789</v>
          </cell>
          <cell r="CV14">
            <v>0</v>
          </cell>
          <cell r="CW14">
            <v>0</v>
          </cell>
          <cell r="CX14">
            <v>90.900734999999997</v>
          </cell>
          <cell r="CY14">
            <v>14.113495</v>
          </cell>
          <cell r="CZ14">
            <v>6.1440592000000001</v>
          </cell>
          <cell r="DA14">
            <v>8.8216712000000008</v>
          </cell>
          <cell r="DB14">
            <v>22.069006999999999</v>
          </cell>
          <cell r="DC14">
            <v>14.399266000000001</v>
          </cell>
          <cell r="DD14">
            <v>5.6720685</v>
          </cell>
          <cell r="DE14">
            <v>26.69529</v>
          </cell>
          <cell r="DF14">
            <v>8.3859799000000006</v>
          </cell>
          <cell r="DG14">
            <v>22.423425000000002</v>
          </cell>
          <cell r="DH14">
            <v>22.165759000000001</v>
          </cell>
          <cell r="DI14">
            <v>19.917089000000001</v>
          </cell>
          <cell r="DJ14">
            <v>14.077648999999999</v>
          </cell>
          <cell r="DK14">
            <v>24.837237999999999</v>
          </cell>
          <cell r="DL14">
            <v>0</v>
          </cell>
          <cell r="DM14">
            <v>81.929711999999995</v>
          </cell>
          <cell r="DN14">
            <v>19.496136</v>
          </cell>
          <cell r="DO14">
            <v>7.6133082999999999</v>
          </cell>
          <cell r="DP14">
            <v>9.4930717999999992</v>
          </cell>
          <cell r="DQ14">
            <v>19.517600000000002</v>
          </cell>
          <cell r="DR14">
            <v>3.6140943999999999</v>
          </cell>
          <cell r="DS14">
            <v>6.2962778999999998</v>
          </cell>
          <cell r="DT14">
            <v>0.23353423000000001</v>
          </cell>
          <cell r="DU14">
            <v>2.9285771</v>
          </cell>
          <cell r="DV14">
            <v>4.498386</v>
          </cell>
          <cell r="DW14">
            <v>0</v>
          </cell>
          <cell r="DX14">
            <v>18.358104999999998</v>
          </cell>
          <cell r="DY14">
            <v>3.3514195</v>
          </cell>
          <cell r="DZ14">
            <v>0</v>
          </cell>
          <cell r="EA14">
            <v>0</v>
          </cell>
          <cell r="EB14">
            <v>0</v>
          </cell>
          <cell r="EC14">
            <v>3.2090841999999999</v>
          </cell>
          <cell r="ED14">
            <v>6.3199392999999997</v>
          </cell>
          <cell r="EE14">
            <v>1.3830112000000001</v>
          </cell>
          <cell r="EF14">
            <v>0</v>
          </cell>
          <cell r="EG14">
            <v>5.5483272000000001</v>
          </cell>
          <cell r="EH14">
            <v>7.9177412</v>
          </cell>
          <cell r="EI14">
            <v>2.2099848</v>
          </cell>
          <cell r="EJ14">
            <v>5.0218400000000001</v>
          </cell>
          <cell r="EK14">
            <v>6.2508745000000001</v>
          </cell>
          <cell r="EL14">
            <v>12.171823</v>
          </cell>
          <cell r="EM14">
            <v>0</v>
          </cell>
          <cell r="EN14">
            <v>5.4987482999999999</v>
          </cell>
          <cell r="EO14">
            <v>0</v>
          </cell>
          <cell r="EP14">
            <v>0</v>
          </cell>
          <cell r="EQ14">
            <v>0</v>
          </cell>
          <cell r="ER14">
            <v>9.0040796000000007</v>
          </cell>
          <cell r="ES14">
            <v>9.2231851999999996</v>
          </cell>
          <cell r="ET14">
            <v>2.1586650999999999</v>
          </cell>
          <cell r="EU14">
            <v>0</v>
          </cell>
          <cell r="EV14">
            <v>50.422451000000002</v>
          </cell>
          <cell r="EW14">
            <v>51.121766999999998</v>
          </cell>
          <cell r="EX14">
            <v>49.295780000000001</v>
          </cell>
          <cell r="EY14">
            <v>52.758991999999999</v>
          </cell>
          <cell r="EZ14">
            <v>48.028364000000003</v>
          </cell>
          <cell r="FA14">
            <v>100</v>
          </cell>
          <cell r="FB14">
            <v>50.711266000000002</v>
          </cell>
          <cell r="FC14">
            <v>49.797632</v>
          </cell>
          <cell r="FD14">
            <v>67.754896000000002</v>
          </cell>
          <cell r="FE14">
            <v>0</v>
          </cell>
          <cell r="FF14">
            <v>55.478337000000003</v>
          </cell>
          <cell r="FG14">
            <v>28.048887000000001</v>
          </cell>
          <cell r="FH14">
            <v>53.561256999999998</v>
          </cell>
          <cell r="FI14">
            <v>54.208011999999997</v>
          </cell>
          <cell r="FJ14">
            <v>56.940612000000002</v>
          </cell>
          <cell r="FK14">
            <v>44.415117000000002</v>
          </cell>
          <cell r="FL14">
            <v>38.998277999999999</v>
          </cell>
          <cell r="FM14">
            <v>53.650948</v>
          </cell>
          <cell r="FN14">
            <v>47.943147000000003</v>
          </cell>
          <cell r="FO14">
            <v>41.078567999999997</v>
          </cell>
          <cell r="FP14">
            <v>32.853619999999999</v>
          </cell>
          <cell r="FQ14">
            <v>72.962761</v>
          </cell>
          <cell r="FR14">
            <v>44.770400000000002</v>
          </cell>
          <cell r="FS14">
            <v>8.3467211999999993</v>
          </cell>
          <cell r="FT14">
            <v>0</v>
          </cell>
          <cell r="FU14">
            <v>52.987630000000003</v>
          </cell>
          <cell r="FV14">
            <v>26.218131</v>
          </cell>
          <cell r="FW14">
            <v>37.066474999999997</v>
          </cell>
          <cell r="FX14">
            <v>58.954078000000003</v>
          </cell>
          <cell r="FY14">
            <v>58.667403</v>
          </cell>
          <cell r="FZ14">
            <v>21.090402999999998</v>
          </cell>
          <cell r="GA14">
            <v>9.2353780000000008</v>
          </cell>
          <cell r="GB14">
            <v>40.017688999999997</v>
          </cell>
          <cell r="GC14">
            <v>19.222719000000001</v>
          </cell>
          <cell r="GD14">
            <v>23.011503999999999</v>
          </cell>
          <cell r="GE14">
            <v>0</v>
          </cell>
          <cell r="GF14">
            <v>15.887696999999999</v>
          </cell>
          <cell r="GG14">
            <v>21.335657999999999</v>
          </cell>
          <cell r="GH14">
            <v>3.4434577000000002</v>
          </cell>
          <cell r="GI14">
            <v>0</v>
          </cell>
          <cell r="GJ14">
            <v>35.706029999999998</v>
          </cell>
          <cell r="GK14">
            <v>16.361696999999999</v>
          </cell>
          <cell r="GL14">
            <v>14.347593</v>
          </cell>
          <cell r="GM14">
            <v>18.275925000000001</v>
          </cell>
          <cell r="GN14">
            <v>34.213881000000001</v>
          </cell>
          <cell r="GO14">
            <v>29.235800999999999</v>
          </cell>
          <cell r="GP14">
            <v>17.705058000000001</v>
          </cell>
          <cell r="GQ14">
            <v>48.767161000000002</v>
          </cell>
          <cell r="GR14">
            <v>30.216308000000001</v>
          </cell>
          <cell r="GS14">
            <v>28.316690000000001</v>
          </cell>
          <cell r="GT14">
            <v>22.685184</v>
          </cell>
          <cell r="GU14">
            <v>10.304330999999999</v>
          </cell>
          <cell r="GV14">
            <v>28.71341</v>
          </cell>
          <cell r="GW14">
            <v>37.598477000000003</v>
          </cell>
          <cell r="GX14">
            <v>0</v>
          </cell>
          <cell r="GY14">
            <v>38.677219999999998</v>
          </cell>
          <cell r="GZ14">
            <v>23.95232</v>
          </cell>
          <cell r="HA14">
            <v>27.670840999999999</v>
          </cell>
          <cell r="HB14">
            <v>25.236450000000001</v>
          </cell>
          <cell r="HC14">
            <v>23.842514999999999</v>
          </cell>
          <cell r="HD14">
            <v>14.282228</v>
          </cell>
          <cell r="HE14">
            <v>1.6874669</v>
          </cell>
          <cell r="HF14">
            <v>29.970147000000001</v>
          </cell>
          <cell r="HG14">
            <v>14.867552</v>
          </cell>
          <cell r="HH14">
            <v>13.627069000000001</v>
          </cell>
          <cell r="HJ14">
            <v>0</v>
          </cell>
          <cell r="HK14">
            <v>14.355625</v>
          </cell>
          <cell r="HL14">
            <v>0</v>
          </cell>
          <cell r="HN14">
            <v>30.647539999999999</v>
          </cell>
          <cell r="HS14">
            <v>7.5267349000000001</v>
          </cell>
          <cell r="HT14">
            <v>1.5467500999999999</v>
          </cell>
          <cell r="HU14">
            <v>15.521400999999999</v>
          </cell>
          <cell r="HV14">
            <v>12.180057</v>
          </cell>
          <cell r="HW14">
            <v>3.4540765000000002</v>
          </cell>
          <cell r="HX14">
            <v>12.622586999999999</v>
          </cell>
          <cell r="HY14">
            <v>24.186492000000001</v>
          </cell>
          <cell r="HZ14">
            <v>7.0251514999999998</v>
          </cell>
          <cell r="IA14">
            <v>0</v>
          </cell>
          <cell r="IC14">
            <v>21.517537999999998</v>
          </cell>
          <cell r="IH14">
            <v>8.4271401000000008</v>
          </cell>
          <cell r="II14">
            <v>1.0450507</v>
          </cell>
          <cell r="IJ14">
            <v>18.130461</v>
          </cell>
          <cell r="IK14">
            <v>10.081524</v>
          </cell>
          <cell r="IL14">
            <v>6.5340141000000003</v>
          </cell>
          <cell r="IN14">
            <v>0</v>
          </cell>
          <cell r="IO14">
            <v>8.4712458999999996</v>
          </cell>
          <cell r="IX14">
            <v>3.9069702999999998</v>
          </cell>
          <cell r="IY14">
            <v>0.59418004999999996</v>
          </cell>
          <cell r="IZ14">
            <v>8.7974899999999998</v>
          </cell>
          <cell r="JA14">
            <v>6.6626095000000003</v>
          </cell>
          <cell r="JB14">
            <v>1.2949767999999999</v>
          </cell>
          <cell r="JC14">
            <v>0</v>
          </cell>
          <cell r="JD14">
            <v>23.402956</v>
          </cell>
          <cell r="JE14">
            <v>3.7041688000000002</v>
          </cell>
          <cell r="JF14">
            <v>0</v>
          </cell>
          <cell r="JN14">
            <v>30.647539999999999</v>
          </cell>
          <cell r="JO14">
            <v>3.6574439999999999</v>
          </cell>
          <cell r="JP14">
            <v>59.613542000000002</v>
          </cell>
          <cell r="JQ14">
            <v>28.789411000000001</v>
          </cell>
          <cell r="JR14">
            <v>32.603088</v>
          </cell>
          <cell r="JU14">
            <v>30.796931000000001</v>
          </cell>
          <cell r="JV14">
            <v>0</v>
          </cell>
          <cell r="JY14">
            <v>30.647539999999999</v>
          </cell>
          <cell r="KD14">
            <v>21.517537999999998</v>
          </cell>
          <cell r="KE14">
            <v>6.1290332999999997</v>
          </cell>
          <cell r="KF14">
            <v>35.665989000000003</v>
          </cell>
          <cell r="KG14">
            <v>38.799394999999997</v>
          </cell>
          <cell r="KH14">
            <v>10.475655</v>
          </cell>
          <cell r="KI14">
            <v>50</v>
          </cell>
          <cell r="KJ14">
            <v>25.922257999999999</v>
          </cell>
          <cell r="KK14">
            <v>20.122949999999999</v>
          </cell>
          <cell r="KO14">
            <v>21.517537999999998</v>
          </cell>
          <cell r="KT14">
            <v>1</v>
          </cell>
          <cell r="KU14">
            <v>1</v>
          </cell>
          <cell r="KV14">
            <v>0</v>
          </cell>
          <cell r="KW14">
            <v>0</v>
          </cell>
          <cell r="KX14">
            <v>1</v>
          </cell>
          <cell r="KY14">
            <v>0</v>
          </cell>
          <cell r="KZ14">
            <v>0</v>
          </cell>
          <cell r="LA14">
            <v>0</v>
          </cell>
          <cell r="LB14">
            <v>0</v>
          </cell>
          <cell r="LC14">
            <v>1</v>
          </cell>
          <cell r="LD14">
            <v>0</v>
          </cell>
          <cell r="LE14">
            <v>0</v>
          </cell>
          <cell r="LF14">
            <v>0</v>
          </cell>
          <cell r="LG14">
            <v>0</v>
          </cell>
          <cell r="LH14">
            <v>0</v>
          </cell>
          <cell r="LI14">
            <v>1</v>
          </cell>
          <cell r="LJ14">
            <v>0</v>
          </cell>
          <cell r="LK14">
            <v>0</v>
          </cell>
          <cell r="LL14">
            <v>0</v>
          </cell>
          <cell r="LM14">
            <v>0</v>
          </cell>
          <cell r="LN14">
            <v>2</v>
          </cell>
          <cell r="LO14">
            <v>2</v>
          </cell>
          <cell r="LP14">
            <v>0</v>
          </cell>
          <cell r="LQ14">
            <v>0</v>
          </cell>
          <cell r="LR14">
            <v>2</v>
          </cell>
          <cell r="LS14">
            <v>0</v>
          </cell>
          <cell r="LT14">
            <v>0</v>
          </cell>
          <cell r="LU14">
            <v>0</v>
          </cell>
          <cell r="LV14">
            <v>0</v>
          </cell>
          <cell r="LW14">
            <v>2</v>
          </cell>
          <cell r="LX14">
            <v>0</v>
          </cell>
          <cell r="LY14">
            <v>0</v>
          </cell>
          <cell r="LZ14">
            <v>0</v>
          </cell>
          <cell r="MA14">
            <v>0</v>
          </cell>
          <cell r="MB14">
            <v>1</v>
          </cell>
          <cell r="MC14">
            <v>0</v>
          </cell>
          <cell r="MD14">
            <v>1</v>
          </cell>
          <cell r="ME14">
            <v>0</v>
          </cell>
          <cell r="MF14">
            <v>0</v>
          </cell>
          <cell r="MG14">
            <v>0</v>
          </cell>
          <cell r="MH14">
            <v>1</v>
          </cell>
          <cell r="MI14">
            <v>1</v>
          </cell>
          <cell r="MJ14">
            <v>0</v>
          </cell>
          <cell r="MK14">
            <v>0</v>
          </cell>
          <cell r="ML14">
            <v>1</v>
          </cell>
          <cell r="MM14">
            <v>0</v>
          </cell>
          <cell r="MN14">
            <v>0</v>
          </cell>
          <cell r="MO14">
            <v>0</v>
          </cell>
          <cell r="MP14">
            <v>1</v>
          </cell>
          <cell r="MQ14">
            <v>0</v>
          </cell>
          <cell r="MR14">
            <v>0</v>
          </cell>
          <cell r="MS14">
            <v>0</v>
          </cell>
          <cell r="MT14">
            <v>1</v>
          </cell>
          <cell r="MU14">
            <v>1</v>
          </cell>
          <cell r="MV14">
            <v>0</v>
          </cell>
          <cell r="MW14">
            <v>0</v>
          </cell>
          <cell r="MX14">
            <v>1</v>
          </cell>
          <cell r="MY14">
            <v>0</v>
          </cell>
          <cell r="MZ14">
            <v>0</v>
          </cell>
          <cell r="NA14">
            <v>0</v>
          </cell>
          <cell r="NB14">
            <v>1</v>
          </cell>
          <cell r="NC14">
            <v>0</v>
          </cell>
          <cell r="ND14">
            <v>0</v>
          </cell>
          <cell r="NE14">
            <v>0</v>
          </cell>
          <cell r="NF14">
            <v>18</v>
          </cell>
          <cell r="NG14">
            <v>9</v>
          </cell>
          <cell r="NH14">
            <v>9</v>
          </cell>
          <cell r="NI14">
            <v>13</v>
          </cell>
          <cell r="NJ14">
            <v>5</v>
          </cell>
          <cell r="NK14">
            <v>0</v>
          </cell>
          <cell r="NL14">
            <v>0</v>
          </cell>
          <cell r="NM14">
            <v>0</v>
          </cell>
          <cell r="NN14">
            <v>0</v>
          </cell>
          <cell r="NO14">
            <v>18</v>
          </cell>
          <cell r="NP14">
            <v>0</v>
          </cell>
          <cell r="NQ14">
            <v>0</v>
          </cell>
          <cell r="NR14">
            <v>0</v>
          </cell>
          <cell r="NS14">
            <v>0</v>
          </cell>
          <cell r="NT14">
            <v>0</v>
          </cell>
          <cell r="NU14">
            <v>1</v>
          </cell>
          <cell r="NV14">
            <v>4</v>
          </cell>
          <cell r="NW14">
            <v>9</v>
          </cell>
          <cell r="NX14">
            <v>3</v>
          </cell>
          <cell r="NY14">
            <v>1</v>
          </cell>
          <cell r="NZ14">
            <v>14</v>
          </cell>
          <cell r="OA14">
            <v>9</v>
          </cell>
          <cell r="OB14">
            <v>5</v>
          </cell>
          <cell r="OC14">
            <v>10</v>
          </cell>
          <cell r="OD14">
            <v>4</v>
          </cell>
          <cell r="OE14">
            <v>0</v>
          </cell>
          <cell r="OF14">
            <v>0</v>
          </cell>
          <cell r="OG14">
            <v>0</v>
          </cell>
          <cell r="OH14">
            <v>0</v>
          </cell>
          <cell r="OI14">
            <v>14</v>
          </cell>
          <cell r="OJ14">
            <v>0</v>
          </cell>
          <cell r="OK14">
            <v>0</v>
          </cell>
          <cell r="OL14">
            <v>0</v>
          </cell>
          <cell r="OM14">
            <v>0</v>
          </cell>
          <cell r="ON14">
            <v>1</v>
          </cell>
          <cell r="OO14">
            <v>0</v>
          </cell>
          <cell r="OP14">
            <v>4</v>
          </cell>
          <cell r="OQ14">
            <v>2</v>
          </cell>
          <cell r="OR14">
            <v>3</v>
          </cell>
          <cell r="OS14">
            <v>4</v>
          </cell>
          <cell r="OT14">
            <v>0</v>
          </cell>
          <cell r="OU14">
            <v>0</v>
          </cell>
          <cell r="OV14">
            <v>0</v>
          </cell>
          <cell r="OW14">
            <v>0</v>
          </cell>
          <cell r="OX14">
            <v>0</v>
          </cell>
          <cell r="OY14">
            <v>0</v>
          </cell>
          <cell r="OZ14">
            <v>0</v>
          </cell>
          <cell r="PA14">
            <v>0</v>
          </cell>
          <cell r="PB14">
            <v>0</v>
          </cell>
          <cell r="PC14">
            <v>0</v>
          </cell>
          <cell r="PD14">
            <v>0</v>
          </cell>
          <cell r="PE14">
            <v>0</v>
          </cell>
          <cell r="PF14">
            <v>1</v>
          </cell>
          <cell r="PG14">
            <v>1</v>
          </cell>
          <cell r="PH14">
            <v>0</v>
          </cell>
          <cell r="PI14">
            <v>0</v>
          </cell>
          <cell r="PJ14">
            <v>1</v>
          </cell>
          <cell r="PK14">
            <v>0</v>
          </cell>
          <cell r="PL14">
            <v>0</v>
          </cell>
          <cell r="PM14">
            <v>1</v>
          </cell>
          <cell r="PN14">
            <v>0</v>
          </cell>
          <cell r="PO14">
            <v>0</v>
          </cell>
          <cell r="PP14">
            <v>0</v>
          </cell>
          <cell r="PQ14">
            <v>0</v>
          </cell>
          <cell r="PR14">
            <v>114.15749288906578</v>
          </cell>
          <cell r="PS14">
            <v>126.98177760044993</v>
          </cell>
          <cell r="PT14">
            <v>97.744785035956227</v>
          </cell>
          <cell r="PU14">
            <v>115.88597497377215</v>
          </cell>
          <cell r="PV14">
            <v>112.27269719856979</v>
          </cell>
          <cell r="PW14">
            <v>147.9240030426831</v>
          </cell>
          <cell r="PX14">
            <v>100</v>
          </cell>
          <cell r="PY14">
            <v>0</v>
          </cell>
          <cell r="PZ14">
            <v>26.997679367800497</v>
          </cell>
          <cell r="QA14">
            <v>113.31109276145102</v>
          </cell>
          <cell r="QB14">
            <v>295.756122468294</v>
          </cell>
          <cell r="QC14">
            <v>0</v>
          </cell>
          <cell r="QD14">
            <v>78.911635419894012</v>
          </cell>
          <cell r="QE14">
            <v>0</v>
          </cell>
          <cell r="QF14">
            <v>81.312021979523152</v>
          </cell>
          <cell r="QG14">
            <v>0</v>
          </cell>
          <cell r="QH14">
            <v>0</v>
          </cell>
          <cell r="QI14">
            <v>0</v>
          </cell>
          <cell r="QJ14">
            <v>0</v>
          </cell>
          <cell r="QK14">
            <v>96.096172063678466</v>
          </cell>
          <cell r="QL14">
            <v>108.65307517305448</v>
          </cell>
          <cell r="QM14">
            <v>75.506413392597096</v>
          </cell>
          <cell r="QN14">
            <v>102.94409224062264</v>
          </cell>
          <cell r="QO14">
            <v>86.887955096862143</v>
          </cell>
          <cell r="QP14">
            <v>117.71053542089317</v>
          </cell>
          <cell r="QQ14">
            <v>100</v>
          </cell>
          <cell r="QR14">
            <v>0</v>
          </cell>
          <cell r="QS14">
            <v>0</v>
          </cell>
          <cell r="QT14">
            <v>95.781718387592747</v>
          </cell>
          <cell r="QU14">
            <v>100</v>
          </cell>
          <cell r="QV14">
            <v>0</v>
          </cell>
          <cell r="QW14">
            <v>67.911539541313857</v>
          </cell>
          <cell r="QX14">
            <v>0</v>
          </cell>
          <cell r="QY14">
            <v>73.706525233753311</v>
          </cell>
          <cell r="QZ14">
            <v>0</v>
          </cell>
          <cell r="RA14">
            <v>0</v>
          </cell>
          <cell r="RB14">
            <v>0</v>
          </cell>
          <cell r="RC14">
            <v>0</v>
          </cell>
          <cell r="RD14">
            <v>78.911635419894012</v>
          </cell>
          <cell r="RE14">
            <v>79.511291763740516</v>
          </cell>
          <cell r="RF14">
            <v>78.144186427196445</v>
          </cell>
          <cell r="RG14">
            <v>79.71511162709163</v>
          </cell>
          <cell r="RH14">
            <v>78.035497618905808</v>
          </cell>
          <cell r="RI14">
            <v>88.534285740346789</v>
          </cell>
          <cell r="RJ14">
            <v>100</v>
          </cell>
          <cell r="RK14">
            <v>0</v>
          </cell>
          <cell r="RL14">
            <v>26.997679367800497</v>
          </cell>
          <cell r="RM14">
            <v>79.139400752579618</v>
          </cell>
          <cell r="RN14">
            <v>55.581763498507399</v>
          </cell>
          <cell r="RO14">
            <v>0</v>
          </cell>
          <cell r="RP14">
            <v>78.911635419894012</v>
          </cell>
          <cell r="RQ14">
            <v>0</v>
          </cell>
          <cell r="RR14">
            <v>78.911635419894012</v>
          </cell>
          <cell r="RS14">
            <v>0</v>
          </cell>
          <cell r="RT14">
            <v>0</v>
          </cell>
          <cell r="RU14">
            <v>0</v>
          </cell>
          <cell r="RV14">
            <v>0</v>
          </cell>
          <cell r="RW14">
            <v>67.911539541313857</v>
          </cell>
          <cell r="RX14">
            <v>79.115893098977423</v>
          </cell>
          <cell r="RY14">
            <v>49.53957841297548</v>
          </cell>
          <cell r="RZ14">
            <v>72.71212124383861</v>
          </cell>
          <cell r="SA14">
            <v>61.45632441882929</v>
          </cell>
          <cell r="SB14">
            <v>100</v>
          </cell>
          <cell r="SC14">
            <v>100</v>
          </cell>
          <cell r="SD14">
            <v>0</v>
          </cell>
          <cell r="SE14">
            <v>0</v>
          </cell>
          <cell r="SF14">
            <v>66.944435009743458</v>
          </cell>
          <cell r="SG14">
            <v>100</v>
          </cell>
          <cell r="SH14">
            <v>0</v>
          </cell>
          <cell r="SI14">
            <v>67.911539541313857</v>
          </cell>
          <cell r="SJ14">
            <v>0</v>
          </cell>
          <cell r="SK14">
            <v>67.911539541313857</v>
          </cell>
          <cell r="SL14">
            <v>0</v>
          </cell>
          <cell r="SM14">
            <v>0</v>
          </cell>
          <cell r="SN14">
            <v>0</v>
          </cell>
          <cell r="SO14">
            <v>0</v>
          </cell>
          <cell r="SP14">
            <v>116.13388602276393</v>
          </cell>
          <cell r="SQ14">
            <v>128.48381246268724</v>
          </cell>
          <cell r="SR14">
            <v>100.32826884975145</v>
          </cell>
          <cell r="SS14">
            <v>116.34353636490738</v>
          </cell>
          <cell r="ST14">
            <v>115.90527615467221</v>
          </cell>
          <cell r="SU14">
            <v>147.9240030426831</v>
          </cell>
          <cell r="SV14">
            <v>100</v>
          </cell>
          <cell r="SW14">
            <v>0</v>
          </cell>
          <cell r="SX14">
            <v>26.997679367800497</v>
          </cell>
          <cell r="SY14">
            <v>115.3868724247433</v>
          </cell>
          <cell r="SZ14">
            <v>295.756122468294</v>
          </cell>
          <cell r="TA14">
            <v>0</v>
          </cell>
          <cell r="TB14">
            <v>80.423594748826559</v>
          </cell>
          <cell r="TC14">
            <v>0</v>
          </cell>
          <cell r="TD14">
            <v>83.288415113221319</v>
          </cell>
          <cell r="TE14">
            <v>0</v>
          </cell>
          <cell r="TF14">
            <v>0</v>
          </cell>
          <cell r="TG14">
            <v>0</v>
          </cell>
          <cell r="TH14">
            <v>0</v>
          </cell>
          <cell r="TI14">
            <v>95.455036273233191</v>
          </cell>
          <cell r="TJ14">
            <v>108.65307517305448</v>
          </cell>
          <cell r="TK14">
            <v>73.813996797826391</v>
          </cell>
          <cell r="TL14">
            <v>102.94409224062264</v>
          </cell>
          <cell r="TM14">
            <v>85.384700982741251</v>
          </cell>
          <cell r="TN14">
            <v>117.71053542089317</v>
          </cell>
          <cell r="TO14">
            <v>100</v>
          </cell>
          <cell r="TP14">
            <v>0</v>
          </cell>
          <cell r="TQ14">
            <v>0</v>
          </cell>
          <cell r="TR14">
            <v>95.121259596934038</v>
          </cell>
          <cell r="TS14">
            <v>100</v>
          </cell>
          <cell r="TT14">
            <v>0</v>
          </cell>
          <cell r="TU14">
            <v>67.911539541313857</v>
          </cell>
          <cell r="TV14">
            <v>0</v>
          </cell>
          <cell r="TW14">
            <v>73.706525233753311</v>
          </cell>
          <cell r="TX14">
            <v>0</v>
          </cell>
          <cell r="TY14">
            <v>0</v>
          </cell>
          <cell r="TZ14">
            <v>0</v>
          </cell>
          <cell r="UA14">
            <v>0</v>
          </cell>
          <cell r="UB14">
            <v>80.423594748826559</v>
          </cell>
          <cell r="UC14">
            <v>81.01332662597784</v>
          </cell>
          <cell r="UD14">
            <v>79.668847234311428</v>
          </cell>
          <cell r="UE14">
            <v>80.99717874024725</v>
          </cell>
          <cell r="UF14">
            <v>79.798139243830136</v>
          </cell>
          <cell r="UG14">
            <v>88.534285740346789</v>
          </cell>
          <cell r="UH14">
            <v>100</v>
          </cell>
          <cell r="UI14">
            <v>0</v>
          </cell>
          <cell r="UJ14">
            <v>26.997679367800497</v>
          </cell>
          <cell r="UK14">
            <v>80.727391711063959</v>
          </cell>
          <cell r="UL14">
            <v>55.581763498507399</v>
          </cell>
          <cell r="UM14">
            <v>0</v>
          </cell>
          <cell r="UN14">
            <v>80.423594748826559</v>
          </cell>
          <cell r="UO14">
            <v>0</v>
          </cell>
          <cell r="UP14">
            <v>80.423594748826559</v>
          </cell>
          <cell r="UQ14">
            <v>0</v>
          </cell>
          <cell r="UR14">
            <v>0</v>
          </cell>
          <cell r="US14">
            <v>0</v>
          </cell>
          <cell r="UT14">
            <v>0</v>
          </cell>
          <cell r="UU14">
            <v>67.911539541313857</v>
          </cell>
          <cell r="UV14">
            <v>79.115893098977423</v>
          </cell>
          <cell r="UW14">
            <v>49.53957841297548</v>
          </cell>
          <cell r="UX14">
            <v>72.71212124383861</v>
          </cell>
          <cell r="UY14">
            <v>61.45632441882929</v>
          </cell>
          <cell r="UZ14">
            <v>100</v>
          </cell>
          <cell r="VA14">
            <v>100</v>
          </cell>
          <cell r="VB14">
            <v>0</v>
          </cell>
          <cell r="VC14">
            <v>0</v>
          </cell>
          <cell r="VD14">
            <v>66.944435009743458</v>
          </cell>
          <cell r="VE14">
            <v>100</v>
          </cell>
          <cell r="VF14">
            <v>0</v>
          </cell>
          <cell r="VG14">
            <v>67.911539541313857</v>
          </cell>
          <cell r="VH14">
            <v>0</v>
          </cell>
          <cell r="VI14">
            <v>67.911539541313857</v>
          </cell>
          <cell r="VJ14">
            <v>0</v>
          </cell>
          <cell r="VK14">
            <v>0</v>
          </cell>
          <cell r="VL14">
            <v>0</v>
          </cell>
          <cell r="VM14">
            <v>0</v>
          </cell>
          <cell r="VN14">
            <v>80.87194860422187</v>
          </cell>
          <cell r="VO14">
            <v>81.812007651301258</v>
          </cell>
          <cell r="VP14">
            <v>79.668847234311428</v>
          </cell>
          <cell r="VQ14">
            <v>81.44597582340954</v>
          </cell>
          <cell r="VR14">
            <v>80.246009788584004</v>
          </cell>
          <cell r="VS14">
            <v>88.534285740346789</v>
          </cell>
          <cell r="VT14">
            <v>100</v>
          </cell>
          <cell r="VU14">
            <v>0</v>
          </cell>
          <cell r="VV14">
            <v>26.997679367800497</v>
          </cell>
          <cell r="VW14">
            <v>81.198291856950831</v>
          </cell>
          <cell r="VX14">
            <v>55.581763498507399</v>
          </cell>
          <cell r="VY14">
            <v>0</v>
          </cell>
          <cell r="VZ14">
            <v>68.825549823438351</v>
          </cell>
          <cell r="WA14">
            <v>80.587323151627515</v>
          </cell>
          <cell r="WB14">
            <v>49.53957841297548</v>
          </cell>
          <cell r="WC14">
            <v>73.877410103762443</v>
          </cell>
          <cell r="WD14">
            <v>62.032447049856529</v>
          </cell>
          <cell r="WE14">
            <v>100</v>
          </cell>
          <cell r="WF14">
            <v>100</v>
          </cell>
          <cell r="WG14">
            <v>0</v>
          </cell>
          <cell r="WH14">
            <v>0</v>
          </cell>
          <cell r="WI14">
            <v>67.885992374934872</v>
          </cell>
          <cell r="WJ14">
            <v>100</v>
          </cell>
          <cell r="WK14">
            <v>0</v>
          </cell>
          <cell r="WL14">
            <v>24.882119251381223</v>
          </cell>
          <cell r="WM14">
            <v>27.838937668785096</v>
          </cell>
          <cell r="WN14">
            <v>19.842014497966375</v>
          </cell>
          <cell r="WO14">
            <v>26.620526331842566</v>
          </cell>
          <cell r="WP14">
            <v>23.072751432162157</v>
          </cell>
          <cell r="WQ14">
            <v>96.053162023543265</v>
          </cell>
          <cell r="WR14">
            <v>3.9468379764567421</v>
          </cell>
          <cell r="WS14">
            <v>24.882119251381223</v>
          </cell>
          <cell r="WT14">
            <v>27.39478117615457</v>
          </cell>
          <cell r="WU14">
            <v>21.800178222431917</v>
          </cell>
          <cell r="WV14">
            <v>18.74487778688637</v>
          </cell>
          <cell r="WW14">
            <v>32.415658596813387</v>
          </cell>
          <cell r="WX14">
            <v>31.322371726113424</v>
          </cell>
          <cell r="WY14">
            <v>23.975597433061441</v>
          </cell>
          <cell r="WZ14">
            <v>19.317073045258436</v>
          </cell>
          <cell r="XA14">
            <v>37.593697670148813</v>
          </cell>
          <cell r="XB14">
            <v>36.724638033863734</v>
          </cell>
          <cell r="XC14">
            <v>39.160107073087943</v>
          </cell>
          <cell r="XD14">
            <v>25.556909852807721</v>
          </cell>
          <cell r="XE14">
            <v>48.661711837446816</v>
          </cell>
          <cell r="XF14">
            <v>97.687111423319195</v>
          </cell>
          <cell r="XG14">
            <v>2.3128885766808085</v>
          </cell>
          <cell r="XH14">
            <v>37.593697670148813</v>
          </cell>
          <cell r="XI14">
            <v>33.100385254348097</v>
          </cell>
          <cell r="XJ14">
            <v>44.684026238294258</v>
          </cell>
          <cell r="XK14">
            <v>11.094469850606188</v>
          </cell>
          <cell r="XL14">
            <v>35.942036314273025</v>
          </cell>
          <cell r="XM14">
            <v>57.714753861295776</v>
          </cell>
          <cell r="XN14">
            <v>42.603675363365419</v>
          </cell>
          <cell r="XO14">
            <v>46.718702184131757</v>
          </cell>
          <cell r="XP14">
            <v>66.390261478185579</v>
          </cell>
          <cell r="XQ14">
            <v>74.57983125128321</v>
          </cell>
          <cell r="XR14">
            <v>44.886771383323349</v>
          </cell>
          <cell r="XS14">
            <v>66.150943177490433</v>
          </cell>
          <cell r="XT14">
            <v>66.60885637507765</v>
          </cell>
          <cell r="XU14">
            <v>76.768394929250846</v>
          </cell>
          <cell r="XV14">
            <v>48.400382673622723</v>
          </cell>
          <cell r="XW14">
            <v>0</v>
          </cell>
          <cell r="XX14">
            <v>100</v>
          </cell>
          <cell r="XY14">
            <v>67.286671328237617</v>
          </cell>
          <cell r="XZ14">
            <v>34.731545390834043</v>
          </cell>
          <cell r="YA14">
            <v>0</v>
          </cell>
          <cell r="YB14">
            <v>68.995797588740359</v>
          </cell>
          <cell r="YC14">
            <v>79.8308312319908</v>
          </cell>
          <cell r="YD14">
            <v>41.471893206908675</v>
          </cell>
          <cell r="YE14">
            <v>62.239387039975924</v>
          </cell>
          <cell r="YF14">
            <v>76.111215021252605</v>
          </cell>
          <cell r="YG14">
            <v>18.372201346027595</v>
          </cell>
          <cell r="YH14">
            <v>24.009197788275348</v>
          </cell>
          <cell r="YI14">
            <v>100</v>
          </cell>
          <cell r="YJ14">
            <v>0</v>
          </cell>
          <cell r="YK14">
            <v>70.569499441945439</v>
          </cell>
          <cell r="YL14">
            <v>95.257655945902741</v>
          </cell>
          <cell r="YM14">
            <v>0</v>
          </cell>
          <cell r="YN14">
            <v>72.405197636060024</v>
          </cell>
          <cell r="YO14">
            <v>81.828851962448553</v>
          </cell>
          <cell r="YP14">
            <v>47.835369778203017</v>
          </cell>
          <cell r="YQ14">
            <v>69.795834413905595</v>
          </cell>
          <cell r="YR14">
            <v>74.946115917000498</v>
          </cell>
          <cell r="YS14">
            <v>82.88394071404926</v>
          </cell>
          <cell r="YT14">
            <v>0</v>
          </cell>
          <cell r="YU14">
            <v>0</v>
          </cell>
          <cell r="YV14">
            <v>0</v>
          </cell>
          <cell r="YW14">
            <v>72.632113700949589</v>
          </cell>
          <cell r="YX14">
            <v>50</v>
          </cell>
          <cell r="YY14">
            <v>0</v>
          </cell>
          <cell r="YZ14">
            <v>14.530498173952564</v>
          </cell>
          <cell r="ZA14">
            <v>24.739558473479171</v>
          </cell>
          <cell r="ZB14">
            <v>3.0954652042325774</v>
          </cell>
          <cell r="ZC14">
            <v>13.168108453261111</v>
          </cell>
          <cell r="ZD14">
            <v>16.177850221278973</v>
          </cell>
          <cell r="ZE14">
            <v>0</v>
          </cell>
          <cell r="ZF14">
            <v>0</v>
          </cell>
          <cell r="ZG14">
            <v>0</v>
          </cell>
          <cell r="ZH14">
            <v>0</v>
          </cell>
          <cell r="ZI14">
            <v>14.864380799956777</v>
          </cell>
          <cell r="ZJ14">
            <v>15.10280142077268</v>
          </cell>
          <cell r="ZK14">
            <v>0</v>
          </cell>
          <cell r="ZL14">
            <v>16.862621368245268</v>
          </cell>
          <cell r="ZM14">
            <v>32.273562873617081</v>
          </cell>
          <cell r="ZN14">
            <v>1.4759843337806571</v>
          </cell>
          <cell r="ZO14">
            <v>18.942522775670074</v>
          </cell>
          <cell r="ZP14">
            <v>15.259588471140203</v>
          </cell>
          <cell r="ZQ14">
            <v>2.2095295416687453</v>
          </cell>
          <cell r="ZR14">
            <v>0</v>
          </cell>
          <cell r="ZS14">
            <v>0</v>
          </cell>
          <cell r="ZT14">
            <v>0</v>
          </cell>
          <cell r="ZU14">
            <v>18.594068992945331</v>
          </cell>
          <cell r="ZV14">
            <v>16.010364862166917</v>
          </cell>
          <cell r="ZW14">
            <v>0</v>
          </cell>
          <cell r="ZX14">
            <v>13.986662579802003</v>
          </cell>
          <cell r="ZY14">
            <v>23.740092855147385</v>
          </cell>
          <cell r="ZZ14">
            <v>1.2426400904076298</v>
          </cell>
          <cell r="AAA14">
            <v>13.655389187834244</v>
          </cell>
          <cell r="AAB14">
            <v>14.344342434298401</v>
          </cell>
          <cell r="AAC14">
            <v>0</v>
          </cell>
          <cell r="AAD14">
            <v>0</v>
          </cell>
          <cell r="AAE14">
            <v>0</v>
          </cell>
          <cell r="AAF14">
            <v>0</v>
          </cell>
          <cell r="AAG14">
            <v>14.577330288994117</v>
          </cell>
          <cell r="AAH14">
            <v>0</v>
          </cell>
          <cell r="AAI14">
            <v>0</v>
          </cell>
          <cell r="AAJ14">
            <v>18.265000108355792</v>
          </cell>
          <cell r="AAK14">
            <v>25.787053678590858</v>
          </cell>
          <cell r="AAL14">
            <v>4.2793845762075025</v>
          </cell>
          <cell r="AAM14">
            <v>16.648276190440775</v>
          </cell>
          <cell r="AAN14">
            <v>19.76901609210708</v>
          </cell>
          <cell r="AAO14">
            <v>8.6326969727138341</v>
          </cell>
          <cell r="AAP14">
            <v>0</v>
          </cell>
          <cell r="AAQ14">
            <v>0</v>
          </cell>
          <cell r="AAR14">
            <v>0</v>
          </cell>
          <cell r="AAS14">
            <v>18.83525920368788</v>
          </cell>
          <cell r="AAT14">
            <v>20.939230792914326</v>
          </cell>
          <cell r="AAU14">
            <v>0</v>
          </cell>
          <cell r="AAV14">
            <v>18.035761646024241</v>
          </cell>
          <cell r="AAW14">
            <v>25.403068332899466</v>
          </cell>
          <cell r="AAX14">
            <v>4.5639585722964924</v>
          </cell>
          <cell r="AAY14">
            <v>18.196618471136098</v>
          </cell>
          <cell r="AAZ14">
            <v>17.887083286981937</v>
          </cell>
          <cell r="ABA14">
            <v>7.3616823789618442</v>
          </cell>
          <cell r="ABB14">
            <v>15.964428336661637</v>
          </cell>
          <cell r="ABC14">
            <v>0</v>
          </cell>
          <cell r="ABD14">
            <v>0</v>
          </cell>
          <cell r="ABE14">
            <v>18.622996459056182</v>
          </cell>
          <cell r="ABF14">
            <v>19.920522656224271</v>
          </cell>
          <cell r="ABG14">
            <v>0</v>
          </cell>
          <cell r="ABH14">
            <v>16.556440346542551</v>
          </cell>
          <cell r="ABI14">
            <v>23.537316241237868</v>
          </cell>
          <cell r="ABJ14">
            <v>4.2186712373603319</v>
          </cell>
          <cell r="ABK14">
            <v>14.396290208976312</v>
          </cell>
          <cell r="ABL14">
            <v>18.671025947759063</v>
          </cell>
          <cell r="ABM14">
            <v>11.465941446634643</v>
          </cell>
          <cell r="ABN14">
            <v>0</v>
          </cell>
          <cell r="ABO14">
            <v>0</v>
          </cell>
          <cell r="ABP14">
            <v>0</v>
          </cell>
          <cell r="ABQ14">
            <v>16.998757795452573</v>
          </cell>
          <cell r="ABR14">
            <v>2.8468930267113128</v>
          </cell>
          <cell r="ABS14">
            <v>0</v>
          </cell>
          <cell r="ABT14">
            <v>36.087728474360063</v>
          </cell>
          <cell r="ABU14">
            <v>47.027288345603381</v>
          </cell>
          <cell r="ABV14">
            <v>5.7771139932027831</v>
          </cell>
          <cell r="ABW14">
            <v>34.669134836482804</v>
          </cell>
          <cell r="ABX14">
            <v>37.425831395654356</v>
          </cell>
          <cell r="ABY14">
            <v>72.099116063150333</v>
          </cell>
          <cell r="ABZ14">
            <v>15.073943345484411</v>
          </cell>
          <cell r="ACA14">
            <v>0</v>
          </cell>
          <cell r="ACB14">
            <v>0</v>
          </cell>
          <cell r="ACC14">
            <v>37.200945348026778</v>
          </cell>
          <cell r="ACD14">
            <v>2.7067700855090844</v>
          </cell>
          <cell r="ACE14">
            <v>0</v>
          </cell>
          <cell r="ACF14">
            <v>37.992143808819719</v>
          </cell>
          <cell r="ACG14">
            <v>51.365190520251062</v>
          </cell>
          <cell r="ACH14">
            <v>8.5921123803110984</v>
          </cell>
          <cell r="ACI14">
            <v>37.564991856254601</v>
          </cell>
          <cell r="ACJ14">
            <v>38.513770897980088</v>
          </cell>
          <cell r="ACK14">
            <v>0</v>
          </cell>
          <cell r="ACL14">
            <v>24.009197788275348</v>
          </cell>
          <cell r="ACM14">
            <v>0</v>
          </cell>
          <cell r="ACN14">
            <v>0</v>
          </cell>
          <cell r="ACO14">
            <v>38.839149655390607</v>
          </cell>
          <cell r="ACP14">
            <v>43.677797079928013</v>
          </cell>
          <cell r="ACQ14">
            <v>0</v>
          </cell>
          <cell r="ACR14">
            <v>29.155746113574736</v>
          </cell>
          <cell r="ACS14">
            <v>38.307923782582726</v>
          </cell>
          <cell r="ACT14">
            <v>3.7974929248356983</v>
          </cell>
          <cell r="ACU14">
            <v>28.650719641027134</v>
          </cell>
          <cell r="ACV14">
            <v>29.632117486040492</v>
          </cell>
          <cell r="ACW14">
            <v>60.079607565304357</v>
          </cell>
          <cell r="ACX14">
            <v>15.073943345484411</v>
          </cell>
          <cell r="ACY14">
            <v>0</v>
          </cell>
          <cell r="ACZ14">
            <v>0</v>
          </cell>
          <cell r="ADA14">
            <v>30.069687008960567</v>
          </cell>
          <cell r="ADB14">
            <v>0</v>
          </cell>
          <cell r="ADC14">
            <v>0</v>
          </cell>
          <cell r="ADD14">
            <v>32.332565419696898</v>
          </cell>
          <cell r="ADE14">
            <v>43.728276660781965</v>
          </cell>
          <cell r="ADF14">
            <v>7.27961556708616</v>
          </cell>
          <cell r="ADG14">
            <v>30.791017710432161</v>
          </cell>
          <cell r="ADH14">
            <v>34.215064234360973</v>
          </cell>
          <cell r="ADI14">
            <v>0</v>
          </cell>
          <cell r="ADJ14">
            <v>24.009197788275348</v>
          </cell>
          <cell r="ADK14">
            <v>0</v>
          </cell>
          <cell r="ADL14">
            <v>0</v>
          </cell>
          <cell r="ADM14">
            <v>32.938221448935465</v>
          </cell>
          <cell r="ADN14">
            <v>43.677797079928013</v>
          </cell>
          <cell r="ADO14">
            <v>0</v>
          </cell>
          <cell r="ADP14">
            <v>34.161581667554586</v>
          </cell>
          <cell r="ADQ14">
            <v>44.498923988572045</v>
          </cell>
          <cell r="ADR14">
            <v>5.519552048450679</v>
          </cell>
          <cell r="ADS14">
            <v>33.583366848200754</v>
          </cell>
          <cell r="ADT14">
            <v>34.70698869480637</v>
          </cell>
          <cell r="ADU14">
            <v>72.099116063150333</v>
          </cell>
          <cell r="ADV14">
            <v>15.073943345484411</v>
          </cell>
          <cell r="ADW14">
            <v>0</v>
          </cell>
          <cell r="ADX14">
            <v>0</v>
          </cell>
          <cell r="ADY14">
            <v>35.12557298414616</v>
          </cell>
          <cell r="ADZ14">
            <v>2.7067700855090844</v>
          </cell>
          <cell r="AEA14">
            <v>0</v>
          </cell>
          <cell r="AEB14">
            <v>34.188326170187366</v>
          </cell>
          <cell r="AEC14">
            <v>46.092852427329973</v>
          </cell>
          <cell r="AED14">
            <v>8.0167697811467686</v>
          </cell>
          <cell r="AEE14">
            <v>34.30964790918253</v>
          </cell>
          <cell r="AEF14">
            <v>34.040171151384897</v>
          </cell>
          <cell r="AEG14">
            <v>0</v>
          </cell>
          <cell r="AEH14">
            <v>24.009197788275348</v>
          </cell>
          <cell r="AEI14">
            <v>0</v>
          </cell>
          <cell r="AEJ14">
            <v>0</v>
          </cell>
          <cell r="AEK14">
            <v>34.87312016472103</v>
          </cell>
          <cell r="AEL14">
            <v>43.677797079928013</v>
          </cell>
          <cell r="AEM14">
            <v>0</v>
          </cell>
          <cell r="AEN14">
            <v>2.880876336823865</v>
          </cell>
          <cell r="AEO14">
            <v>3.7062060585219649</v>
          </cell>
          <cell r="AEP14">
            <v>0.40823508924388507</v>
          </cell>
          <cell r="AEQ14">
            <v>1.6494089255103206</v>
          </cell>
          <cell r="AER14">
            <v>4.0081270712205024</v>
          </cell>
          <cell r="AES14">
            <v>0</v>
          </cell>
          <cell r="AET14">
            <v>0</v>
          </cell>
          <cell r="AEU14">
            <v>0</v>
          </cell>
          <cell r="AEV14">
            <v>0</v>
          </cell>
          <cell r="AEW14">
            <v>3.0976052333786841</v>
          </cell>
          <cell r="AEX14">
            <v>0</v>
          </cell>
          <cell r="AEY14">
            <v>0</v>
          </cell>
          <cell r="AEZ14">
            <v>5.3575456953741067</v>
          </cell>
          <cell r="AFA14">
            <v>7.3831211604249063</v>
          </cell>
          <cell r="AFB14">
            <v>0.82080720427375187</v>
          </cell>
          <cell r="AFC14">
            <v>4.44518549939054</v>
          </cell>
          <cell r="AFD14">
            <v>6.5526671611693592</v>
          </cell>
          <cell r="AFE14">
            <v>0</v>
          </cell>
          <cell r="AFF14">
            <v>0</v>
          </cell>
          <cell r="AFG14">
            <v>0</v>
          </cell>
          <cell r="AFH14">
            <v>0</v>
          </cell>
          <cell r="AFI14">
            <v>5.4804543987266774</v>
          </cell>
          <cell r="AFJ14">
            <v>0</v>
          </cell>
          <cell r="AFK14">
            <v>0</v>
          </cell>
          <cell r="AFL14">
            <v>0</v>
          </cell>
          <cell r="AFM14">
            <v>0</v>
          </cell>
          <cell r="AFN14">
            <v>0</v>
          </cell>
          <cell r="AFO14">
            <v>0</v>
          </cell>
          <cell r="AFP14">
            <v>0</v>
          </cell>
          <cell r="AFQ14">
            <v>0</v>
          </cell>
          <cell r="AFR14">
            <v>0</v>
          </cell>
          <cell r="AFS14">
            <v>0</v>
          </cell>
          <cell r="AFT14">
            <v>0</v>
          </cell>
          <cell r="AFU14">
            <v>0</v>
          </cell>
          <cell r="AFV14">
            <v>0</v>
          </cell>
          <cell r="AFW14">
            <v>0</v>
          </cell>
          <cell r="AFX14">
            <v>0</v>
          </cell>
          <cell r="AFY14">
            <v>0</v>
          </cell>
          <cell r="AFZ14">
            <v>0</v>
          </cell>
          <cell r="AGA14">
            <v>0</v>
          </cell>
          <cell r="AGB14">
            <v>0</v>
          </cell>
          <cell r="AGC14">
            <v>0</v>
          </cell>
          <cell r="AGD14">
            <v>0</v>
          </cell>
          <cell r="AGE14">
            <v>0</v>
          </cell>
          <cell r="AGF14">
            <v>0</v>
          </cell>
          <cell r="AGG14">
            <v>99</v>
          </cell>
          <cell r="AGH14">
            <v>187</v>
          </cell>
          <cell r="AGI14">
            <v>295</v>
          </cell>
          <cell r="AGJ14">
            <v>415</v>
          </cell>
          <cell r="AGK14">
            <v>446</v>
          </cell>
          <cell r="AGL14">
            <v>0</v>
          </cell>
          <cell r="AGM14">
            <v>0</v>
          </cell>
          <cell r="AGN14">
            <v>0</v>
          </cell>
          <cell r="AGO14">
            <v>0</v>
          </cell>
          <cell r="AGP14">
            <v>0</v>
          </cell>
          <cell r="AGQ14">
            <v>93</v>
          </cell>
          <cell r="AGR14">
            <v>183</v>
          </cell>
          <cell r="AGS14">
            <v>281</v>
          </cell>
          <cell r="AGT14">
            <v>332</v>
          </cell>
          <cell r="AGU14">
            <v>406</v>
          </cell>
          <cell r="AGV14">
            <v>0</v>
          </cell>
          <cell r="AGW14">
            <v>0</v>
          </cell>
          <cell r="AGX14">
            <v>0</v>
          </cell>
          <cell r="AGY14">
            <v>0</v>
          </cell>
          <cell r="AGZ14">
            <v>55</v>
          </cell>
          <cell r="AHA14">
            <v>27</v>
          </cell>
          <cell r="AHB14">
            <v>28</v>
          </cell>
          <cell r="AHC14">
            <v>35</v>
          </cell>
          <cell r="AHD14">
            <v>9</v>
          </cell>
          <cell r="AHE14">
            <v>26</v>
          </cell>
          <cell r="AHF14">
            <v>35</v>
          </cell>
          <cell r="AHG14">
            <v>7</v>
          </cell>
          <cell r="AHH14">
            <v>28</v>
          </cell>
          <cell r="AHI14">
            <v>11</v>
          </cell>
          <cell r="AHJ14">
            <v>5</v>
          </cell>
          <cell r="AHK14">
            <v>6</v>
          </cell>
          <cell r="AHL14">
            <v>17</v>
          </cell>
          <cell r="AHM14">
            <v>10</v>
          </cell>
          <cell r="AHN14">
            <v>7</v>
          </cell>
          <cell r="AHO14">
            <v>7</v>
          </cell>
          <cell r="AHP14">
            <v>4</v>
          </cell>
          <cell r="AHQ14">
            <v>3</v>
          </cell>
          <cell r="AHR14">
            <v>66</v>
          </cell>
          <cell r="AHS14">
            <v>32</v>
          </cell>
          <cell r="AHT14">
            <v>34</v>
          </cell>
          <cell r="AHU14">
            <v>52</v>
          </cell>
          <cell r="AHV14">
            <v>19</v>
          </cell>
          <cell r="AHW14">
            <v>33</v>
          </cell>
          <cell r="AHX14">
            <v>42</v>
          </cell>
          <cell r="AHY14">
            <v>11</v>
          </cell>
          <cell r="AHZ14">
            <v>31</v>
          </cell>
          <cell r="AIA14">
            <v>19</v>
          </cell>
          <cell r="AIB14">
            <v>18</v>
          </cell>
          <cell r="AIC14">
            <v>1</v>
          </cell>
          <cell r="AID14">
            <v>8</v>
          </cell>
          <cell r="AIE14">
            <v>11</v>
          </cell>
          <cell r="AIF14">
            <v>0</v>
          </cell>
          <cell r="AIG14">
            <v>0</v>
          </cell>
          <cell r="AIH14">
            <v>0</v>
          </cell>
          <cell r="AII14">
            <v>0</v>
          </cell>
          <cell r="AIJ14">
            <v>0</v>
          </cell>
          <cell r="AIK14">
            <v>19</v>
          </cell>
          <cell r="AIL14">
            <v>0</v>
          </cell>
          <cell r="AIM14">
            <v>0</v>
          </cell>
          <cell r="AIN14">
            <v>0</v>
          </cell>
          <cell r="AIO14">
            <v>0</v>
          </cell>
          <cell r="AIP14">
            <v>2</v>
          </cell>
          <cell r="AIQ14">
            <v>0</v>
          </cell>
          <cell r="AIR14">
            <v>2</v>
          </cell>
          <cell r="AIS14">
            <v>0</v>
          </cell>
          <cell r="AIT14">
            <v>1</v>
          </cell>
          <cell r="AIU14">
            <v>1</v>
          </cell>
          <cell r="AIV14">
            <v>0</v>
          </cell>
          <cell r="AIW14">
            <v>15</v>
          </cell>
          <cell r="AIX14">
            <v>9</v>
          </cell>
          <cell r="AIY14">
            <v>6</v>
          </cell>
          <cell r="AIZ14">
            <v>3</v>
          </cell>
          <cell r="AJA14">
            <v>5</v>
          </cell>
          <cell r="AJB14">
            <v>4</v>
          </cell>
          <cell r="AJC14">
            <v>0</v>
          </cell>
          <cell r="AJD14">
            <v>0</v>
          </cell>
          <cell r="AJE14">
            <v>0</v>
          </cell>
          <cell r="AJF14">
            <v>0</v>
          </cell>
          <cell r="AJG14">
            <v>0</v>
          </cell>
          <cell r="AJH14">
            <v>9</v>
          </cell>
          <cell r="AJI14">
            <v>0</v>
          </cell>
          <cell r="AJJ14">
            <v>0</v>
          </cell>
          <cell r="AJK14">
            <v>0</v>
          </cell>
          <cell r="AJL14">
            <v>1</v>
          </cell>
          <cell r="AJM14">
            <v>1</v>
          </cell>
          <cell r="AJN14">
            <v>0</v>
          </cell>
          <cell r="AJO14">
            <v>1</v>
          </cell>
          <cell r="AJP14">
            <v>1</v>
          </cell>
          <cell r="AJQ14">
            <v>0</v>
          </cell>
          <cell r="AJR14">
            <v>0</v>
          </cell>
          <cell r="AJS14">
            <v>0</v>
          </cell>
          <cell r="AJT14">
            <v>6</v>
          </cell>
          <cell r="AJU14">
            <v>4</v>
          </cell>
          <cell r="AJV14">
            <v>4</v>
          </cell>
          <cell r="AJW14">
            <v>0</v>
          </cell>
          <cell r="AJX14">
            <v>1</v>
          </cell>
          <cell r="AJY14">
            <v>3</v>
          </cell>
          <cell r="AJZ14">
            <v>0</v>
          </cell>
          <cell r="AKA14">
            <v>0</v>
          </cell>
          <cell r="AKB14">
            <v>0</v>
          </cell>
          <cell r="AKC14">
            <v>0</v>
          </cell>
          <cell r="AKD14">
            <v>0</v>
          </cell>
          <cell r="AKE14">
            <v>4</v>
          </cell>
          <cell r="AKF14">
            <v>0</v>
          </cell>
          <cell r="AKG14">
            <v>0</v>
          </cell>
          <cell r="AKH14">
            <v>0</v>
          </cell>
          <cell r="AKI14">
            <v>0</v>
          </cell>
          <cell r="AKJ14">
            <v>0</v>
          </cell>
          <cell r="AKK14">
            <v>0</v>
          </cell>
          <cell r="AKL14">
            <v>0</v>
          </cell>
          <cell r="AKM14">
            <v>0</v>
          </cell>
          <cell r="AKN14">
            <v>0</v>
          </cell>
          <cell r="AKO14">
            <v>0</v>
          </cell>
          <cell r="AKP14">
            <v>0</v>
          </cell>
          <cell r="AKQ14">
            <v>4</v>
          </cell>
          <cell r="AKR14">
            <v>3</v>
          </cell>
          <cell r="AKS14">
            <v>0</v>
          </cell>
          <cell r="AKT14">
            <v>3</v>
          </cell>
          <cell r="AKU14">
            <v>2</v>
          </cell>
          <cell r="AKV14">
            <v>1</v>
          </cell>
          <cell r="AKW14">
            <v>0</v>
          </cell>
          <cell r="AKX14">
            <v>0</v>
          </cell>
          <cell r="AKY14">
            <v>0</v>
          </cell>
          <cell r="AKZ14">
            <v>0</v>
          </cell>
          <cell r="ALA14">
            <v>0</v>
          </cell>
          <cell r="ALB14">
            <v>3</v>
          </cell>
          <cell r="ALC14">
            <v>0</v>
          </cell>
          <cell r="ALD14">
            <v>0</v>
          </cell>
          <cell r="ALE14">
            <v>0</v>
          </cell>
          <cell r="ALF14">
            <v>0</v>
          </cell>
          <cell r="ALG14">
            <v>0</v>
          </cell>
          <cell r="ALH14">
            <v>1</v>
          </cell>
          <cell r="ALI14">
            <v>1</v>
          </cell>
          <cell r="ALJ14">
            <v>0</v>
          </cell>
          <cell r="ALK14">
            <v>0</v>
          </cell>
          <cell r="ALL14">
            <v>0</v>
          </cell>
          <cell r="ALM14">
            <v>0</v>
          </cell>
          <cell r="ALN14">
            <v>2</v>
          </cell>
          <cell r="ALO14">
            <v>23</v>
          </cell>
          <cell r="ALP14">
            <v>22</v>
          </cell>
          <cell r="ALQ14">
            <v>1</v>
          </cell>
          <cell r="ALR14">
            <v>9</v>
          </cell>
          <cell r="ALS14">
            <v>14</v>
          </cell>
          <cell r="ALT14">
            <v>0</v>
          </cell>
          <cell r="ALU14">
            <v>0</v>
          </cell>
          <cell r="ALV14">
            <v>0</v>
          </cell>
          <cell r="ALW14">
            <v>0</v>
          </cell>
          <cell r="ALX14">
            <v>0</v>
          </cell>
          <cell r="ALY14">
            <v>23</v>
          </cell>
          <cell r="ALZ14">
            <v>0</v>
          </cell>
          <cell r="AMA14">
            <v>0</v>
          </cell>
          <cell r="AMB14">
            <v>0</v>
          </cell>
          <cell r="AMC14">
            <v>0</v>
          </cell>
          <cell r="AMD14">
            <v>2</v>
          </cell>
          <cell r="AME14">
            <v>0</v>
          </cell>
          <cell r="AMF14">
            <v>2</v>
          </cell>
          <cell r="AMG14">
            <v>0</v>
          </cell>
          <cell r="AMH14">
            <v>1</v>
          </cell>
          <cell r="AMI14">
            <v>1</v>
          </cell>
          <cell r="AMJ14">
            <v>0</v>
          </cell>
          <cell r="AMK14">
            <v>19</v>
          </cell>
          <cell r="AML14">
            <v>12</v>
          </cell>
          <cell r="AMM14">
            <v>6</v>
          </cell>
          <cell r="AMN14">
            <v>6</v>
          </cell>
          <cell r="AMO14">
            <v>7</v>
          </cell>
          <cell r="AMP14">
            <v>5</v>
          </cell>
          <cell r="AMQ14">
            <v>0</v>
          </cell>
          <cell r="AMR14">
            <v>0</v>
          </cell>
          <cell r="AMS14">
            <v>0</v>
          </cell>
          <cell r="AMT14">
            <v>0</v>
          </cell>
          <cell r="AMU14">
            <v>0</v>
          </cell>
          <cell r="AMV14">
            <v>12</v>
          </cell>
          <cell r="AMW14">
            <v>0</v>
          </cell>
          <cell r="AMX14">
            <v>0</v>
          </cell>
          <cell r="AMY14">
            <v>0</v>
          </cell>
          <cell r="AMZ14">
            <v>1</v>
          </cell>
          <cell r="ANA14">
            <v>1</v>
          </cell>
          <cell r="ANB14">
            <v>1</v>
          </cell>
          <cell r="ANC14">
            <v>2</v>
          </cell>
          <cell r="AND14">
            <v>1</v>
          </cell>
          <cell r="ANE14">
            <v>0</v>
          </cell>
          <cell r="ANF14">
            <v>0</v>
          </cell>
          <cell r="ANG14">
            <v>0</v>
          </cell>
          <cell r="ANH14">
            <v>8</v>
          </cell>
          <cell r="ANI14">
            <v>41</v>
          </cell>
          <cell r="ANJ14">
            <v>33</v>
          </cell>
          <cell r="ANK14">
            <v>8</v>
          </cell>
          <cell r="ANL14">
            <v>15</v>
          </cell>
          <cell r="ANM14">
            <v>26</v>
          </cell>
          <cell r="ANN14">
            <v>0</v>
          </cell>
          <cell r="ANO14">
            <v>0</v>
          </cell>
          <cell r="ANP14">
            <v>0</v>
          </cell>
          <cell r="ANQ14">
            <v>0</v>
          </cell>
          <cell r="ANR14">
            <v>0</v>
          </cell>
          <cell r="ANS14">
            <v>40</v>
          </cell>
          <cell r="ANT14">
            <v>0</v>
          </cell>
          <cell r="ANU14">
            <v>0</v>
          </cell>
          <cell r="ANV14">
            <v>1</v>
          </cell>
          <cell r="ANW14">
            <v>1</v>
          </cell>
          <cell r="ANX14">
            <v>6</v>
          </cell>
          <cell r="ANY14">
            <v>0</v>
          </cell>
          <cell r="ANZ14">
            <v>6</v>
          </cell>
          <cell r="AOA14">
            <v>7</v>
          </cell>
          <cell r="AOB14">
            <v>8</v>
          </cell>
          <cell r="AOC14">
            <v>13</v>
          </cell>
          <cell r="AOD14">
            <v>52</v>
          </cell>
          <cell r="AOE14">
            <v>40</v>
          </cell>
          <cell r="AOF14">
            <v>12</v>
          </cell>
          <cell r="AOG14">
            <v>21</v>
          </cell>
          <cell r="AOH14">
            <v>31</v>
          </cell>
          <cell r="AOI14">
            <v>0</v>
          </cell>
          <cell r="AOJ14">
            <v>0</v>
          </cell>
          <cell r="AOK14">
            <v>0</v>
          </cell>
          <cell r="AOL14">
            <v>0</v>
          </cell>
          <cell r="AOM14">
            <v>0</v>
          </cell>
          <cell r="AON14">
            <v>52</v>
          </cell>
          <cell r="AOO14">
            <v>0</v>
          </cell>
          <cell r="AOP14">
            <v>0</v>
          </cell>
          <cell r="AOQ14">
            <v>0</v>
          </cell>
          <cell r="AOR14">
            <v>3</v>
          </cell>
          <cell r="AOS14">
            <v>7</v>
          </cell>
          <cell r="AOT14">
            <v>3</v>
          </cell>
          <cell r="AOU14">
            <v>3</v>
          </cell>
          <cell r="AOV14">
            <v>8</v>
          </cell>
          <cell r="AOW14">
            <v>7</v>
          </cell>
          <cell r="AOX14">
            <v>21</v>
          </cell>
          <cell r="AOY14">
            <v>16</v>
          </cell>
          <cell r="AOZ14">
            <v>9</v>
          </cell>
          <cell r="APA14">
            <v>7</v>
          </cell>
          <cell r="APB14">
            <v>9</v>
          </cell>
          <cell r="APC14">
            <v>7</v>
          </cell>
          <cell r="APD14">
            <v>1</v>
          </cell>
          <cell r="APE14">
            <v>0</v>
          </cell>
          <cell r="APF14">
            <v>0</v>
          </cell>
          <cell r="APG14">
            <v>0</v>
          </cell>
          <cell r="APH14">
            <v>0</v>
          </cell>
          <cell r="API14">
            <v>15</v>
          </cell>
          <cell r="APJ14">
            <v>0</v>
          </cell>
          <cell r="APK14">
            <v>0</v>
          </cell>
          <cell r="APL14">
            <v>0</v>
          </cell>
          <cell r="APM14">
            <v>4</v>
          </cell>
          <cell r="APN14">
            <v>4</v>
          </cell>
          <cell r="APO14">
            <v>0</v>
          </cell>
          <cell r="APP14">
            <v>1</v>
          </cell>
          <cell r="APQ14">
            <v>1</v>
          </cell>
          <cell r="APR14">
            <v>2</v>
          </cell>
          <cell r="APS14">
            <v>4</v>
          </cell>
          <cell r="APT14">
            <v>30</v>
          </cell>
          <cell r="APU14">
            <v>17</v>
          </cell>
          <cell r="APV14">
            <v>13</v>
          </cell>
          <cell r="APW14">
            <v>20</v>
          </cell>
          <cell r="APX14">
            <v>10</v>
          </cell>
          <cell r="APY14">
            <v>0</v>
          </cell>
          <cell r="APZ14">
            <v>0</v>
          </cell>
          <cell r="AQA14">
            <v>0</v>
          </cell>
          <cell r="AQB14">
            <v>0</v>
          </cell>
          <cell r="AQC14">
            <v>0</v>
          </cell>
          <cell r="AQD14">
            <v>29</v>
          </cell>
          <cell r="AQE14">
            <v>0</v>
          </cell>
          <cell r="AQF14">
            <v>0</v>
          </cell>
          <cell r="AQG14">
            <v>1</v>
          </cell>
          <cell r="AQH14">
            <v>11</v>
          </cell>
          <cell r="AQI14">
            <v>7</v>
          </cell>
          <cell r="AQJ14">
            <v>2</v>
          </cell>
          <cell r="AQK14">
            <v>0</v>
          </cell>
          <cell r="AQL14">
            <v>1</v>
          </cell>
          <cell r="AQM14">
            <v>2</v>
          </cell>
          <cell r="AQN14">
            <v>7</v>
          </cell>
          <cell r="AQO14">
            <v>38</v>
          </cell>
          <cell r="AQP14">
            <v>33</v>
          </cell>
          <cell r="AQQ14">
            <v>5</v>
          </cell>
          <cell r="AQR14">
            <v>13</v>
          </cell>
          <cell r="AQS14">
            <v>25</v>
          </cell>
          <cell r="AQT14">
            <v>0</v>
          </cell>
          <cell r="AQU14">
            <v>0</v>
          </cell>
          <cell r="AQV14">
            <v>0</v>
          </cell>
          <cell r="AQW14">
            <v>0</v>
          </cell>
          <cell r="AQX14">
            <v>0</v>
          </cell>
          <cell r="AQY14">
            <v>37</v>
          </cell>
          <cell r="AQZ14">
            <v>0</v>
          </cell>
          <cell r="ARA14">
            <v>0</v>
          </cell>
          <cell r="ARB14">
            <v>1</v>
          </cell>
          <cell r="ARC14">
            <v>0</v>
          </cell>
          <cell r="ARD14">
            <v>1</v>
          </cell>
          <cell r="ARE14">
            <v>0</v>
          </cell>
          <cell r="ARF14">
            <v>8</v>
          </cell>
          <cell r="ARG14">
            <v>15</v>
          </cell>
          <cell r="ARH14">
            <v>10</v>
          </cell>
          <cell r="ARI14">
            <v>4</v>
          </cell>
          <cell r="ARJ14">
            <v>49</v>
          </cell>
          <cell r="ARK14">
            <v>47</v>
          </cell>
          <cell r="ARL14">
            <v>2</v>
          </cell>
          <cell r="ARM14">
            <v>13</v>
          </cell>
          <cell r="ARN14">
            <v>36</v>
          </cell>
          <cell r="ARO14">
            <v>0</v>
          </cell>
          <cell r="ARP14">
            <v>0</v>
          </cell>
          <cell r="ARQ14">
            <v>0</v>
          </cell>
          <cell r="ARR14">
            <v>0</v>
          </cell>
          <cell r="ARS14">
            <v>0</v>
          </cell>
          <cell r="ART14">
            <v>44</v>
          </cell>
          <cell r="ARU14">
            <v>0</v>
          </cell>
          <cell r="ARV14">
            <v>2</v>
          </cell>
          <cell r="ARW14">
            <v>3</v>
          </cell>
          <cell r="ARX14">
            <v>0</v>
          </cell>
          <cell r="ARY14">
            <v>0</v>
          </cell>
          <cell r="ARZ14">
            <v>2</v>
          </cell>
          <cell r="ASA14">
            <v>16</v>
          </cell>
          <cell r="ASB14">
            <v>16</v>
          </cell>
          <cell r="ASC14">
            <v>13</v>
          </cell>
          <cell r="ASD14">
            <v>2</v>
          </cell>
          <cell r="ASE14">
            <v>99</v>
          </cell>
          <cell r="ASF14">
            <v>46</v>
          </cell>
          <cell r="ASG14">
            <v>53</v>
          </cell>
          <cell r="ASH14">
            <v>98</v>
          </cell>
          <cell r="ASI14">
            <v>36</v>
          </cell>
          <cell r="ASJ14">
            <v>62</v>
          </cell>
          <cell r="ASK14">
            <v>100</v>
          </cell>
          <cell r="ASL14">
            <v>34</v>
          </cell>
          <cell r="ASM14">
            <v>66</v>
          </cell>
          <cell r="ASN14">
            <v>55</v>
          </cell>
          <cell r="ASO14">
            <v>30</v>
          </cell>
          <cell r="ASP14">
            <v>25</v>
          </cell>
          <cell r="ASQ14">
            <v>85</v>
          </cell>
          <cell r="ASR14">
            <v>45</v>
          </cell>
          <cell r="ASS14">
            <v>40</v>
          </cell>
          <cell r="AST14">
            <v>31</v>
          </cell>
          <cell r="ASU14">
            <v>16</v>
          </cell>
          <cell r="ASV14">
            <v>15</v>
          </cell>
          <cell r="ASW14">
            <v>154</v>
          </cell>
          <cell r="ASX14">
            <v>76</v>
          </cell>
          <cell r="ASY14">
            <v>78</v>
          </cell>
          <cell r="ASZ14">
            <v>183</v>
          </cell>
          <cell r="ATA14">
            <v>81</v>
          </cell>
          <cell r="ATB14">
            <v>102</v>
          </cell>
          <cell r="ATC14">
            <v>131</v>
          </cell>
          <cell r="ATD14">
            <v>50</v>
          </cell>
          <cell r="ATE14">
            <v>81</v>
          </cell>
        </row>
        <row r="15">
          <cell r="A15" t="str">
            <v>Los Ríos</v>
          </cell>
          <cell r="B15">
            <v>466748.92</v>
          </cell>
          <cell r="C15">
            <v>289359.39</v>
          </cell>
          <cell r="D15">
            <v>177389.53</v>
          </cell>
          <cell r="E15">
            <v>294868.94</v>
          </cell>
          <cell r="F15">
            <v>171879.98</v>
          </cell>
          <cell r="G15">
            <v>0</v>
          </cell>
          <cell r="H15">
            <v>5723.2623999999996</v>
          </cell>
          <cell r="I15">
            <v>366847.82</v>
          </cell>
          <cell r="J15">
            <v>8203.6695</v>
          </cell>
          <cell r="K15">
            <v>85974.168999999994</v>
          </cell>
          <cell r="L15">
            <v>23098.258999999998</v>
          </cell>
          <cell r="M15">
            <v>117530.81</v>
          </cell>
          <cell r="N15">
            <v>160526.25</v>
          </cell>
          <cell r="O15">
            <v>135183.10999999999</v>
          </cell>
          <cell r="P15">
            <v>30410.503000000001</v>
          </cell>
          <cell r="Q15">
            <v>373597.18</v>
          </cell>
          <cell r="R15">
            <v>237574.76</v>
          </cell>
          <cell r="S15">
            <v>136022.42000000001</v>
          </cell>
          <cell r="T15">
            <v>250850.31</v>
          </cell>
          <cell r="U15">
            <v>122746.87</v>
          </cell>
          <cell r="V15">
            <v>3096.2076999999999</v>
          </cell>
          <cell r="W15">
            <v>2965.9450999999999</v>
          </cell>
          <cell r="X15">
            <v>282413.8</v>
          </cell>
          <cell r="Y15">
            <v>8350.6882999999998</v>
          </cell>
          <cell r="Z15">
            <v>76770.535999999993</v>
          </cell>
          <cell r="AA15">
            <v>12319.772999999999</v>
          </cell>
          <cell r="AB15">
            <v>92413.941000000006</v>
          </cell>
          <cell r="AC15">
            <v>134324.13</v>
          </cell>
          <cell r="AD15">
            <v>105533.03</v>
          </cell>
          <cell r="AE15">
            <v>29006.302</v>
          </cell>
          <cell r="AF15">
            <v>33.706665999999998</v>
          </cell>
          <cell r="AG15">
            <v>37.614646</v>
          </cell>
          <cell r="AH15">
            <v>27.331934</v>
          </cell>
          <cell r="AI15">
            <v>42.416933999999998</v>
          </cell>
          <cell r="AJ15">
            <v>18.763753000000001</v>
          </cell>
          <cell r="AK15">
            <v>0</v>
          </cell>
          <cell r="AL15">
            <v>19.712789999999998</v>
          </cell>
          <cell r="AM15">
            <v>35.260587999999998</v>
          </cell>
          <cell r="AN15">
            <v>11.290946</v>
          </cell>
          <cell r="AO15">
            <v>30.146629999999998</v>
          </cell>
          <cell r="AP15">
            <v>5.6760137999999998</v>
          </cell>
          <cell r="AQ15">
            <v>24.276733</v>
          </cell>
          <cell r="AR15">
            <v>42.659298</v>
          </cell>
          <cell r="AS15">
            <v>39.514995999999996</v>
          </cell>
          <cell r="AT15">
            <v>18.364806999999999</v>
          </cell>
          <cell r="AU15">
            <v>30.895838000000001</v>
          </cell>
          <cell r="AV15">
            <v>35.916694999999997</v>
          </cell>
          <cell r="AW15">
            <v>22.126484999999999</v>
          </cell>
          <cell r="AX15">
            <v>37.041482000000002</v>
          </cell>
          <cell r="AY15">
            <v>18.336359999999999</v>
          </cell>
          <cell r="AZ15">
            <v>78.861425999999994</v>
          </cell>
          <cell r="BA15">
            <v>62.443041999999998</v>
          </cell>
          <cell r="BB15">
            <v>32.466289000000003</v>
          </cell>
          <cell r="BC15">
            <v>21.882885000000002</v>
          </cell>
          <cell r="BD15">
            <v>22.945768000000001</v>
          </cell>
          <cell r="BE15">
            <v>0</v>
          </cell>
          <cell r="BF15">
            <v>21.757698999999999</v>
          </cell>
          <cell r="BG15">
            <v>38.860157999999998</v>
          </cell>
          <cell r="BH15">
            <v>33.971791000000003</v>
          </cell>
          <cell r="BI15">
            <v>25.059388999999999</v>
          </cell>
          <cell r="BJ15">
            <v>24.890653</v>
          </cell>
          <cell r="BK15">
            <v>24.864992999999998</v>
          </cell>
          <cell r="BL15">
            <v>24.932511999999999</v>
          </cell>
          <cell r="BM15">
            <v>25.832841999999999</v>
          </cell>
          <cell r="BN15">
            <v>23.274280000000001</v>
          </cell>
          <cell r="BO15">
            <v>0</v>
          </cell>
          <cell r="BP15">
            <v>27.188224999999999</v>
          </cell>
          <cell r="BQ15">
            <v>24.283877</v>
          </cell>
          <cell r="BR15">
            <v>20.445751000000001</v>
          </cell>
          <cell r="BS15">
            <v>27.750924999999999</v>
          </cell>
          <cell r="BT15">
            <v>31.29636</v>
          </cell>
          <cell r="BU15">
            <v>29.511559999999999</v>
          </cell>
          <cell r="BV15">
            <v>26.027906000000002</v>
          </cell>
          <cell r="BW15">
            <v>21.780227</v>
          </cell>
          <cell r="BX15">
            <v>9.9898363999999997</v>
          </cell>
          <cell r="BY15">
            <v>26.894652000000001</v>
          </cell>
          <cell r="BZ15">
            <v>22.764417999999999</v>
          </cell>
          <cell r="CA15">
            <v>34.108457999999999</v>
          </cell>
          <cell r="CB15">
            <v>30.059646000000001</v>
          </cell>
          <cell r="CC15">
            <v>20.426545000000001</v>
          </cell>
          <cell r="CD15">
            <v>9.1488391</v>
          </cell>
          <cell r="CE15">
            <v>22.172651999999999</v>
          </cell>
          <cell r="CF15">
            <v>25.361051</v>
          </cell>
          <cell r="CG15">
            <v>29.828835999999999</v>
          </cell>
          <cell r="CH15">
            <v>33.115234000000001</v>
          </cell>
          <cell r="CI15">
            <v>20.235102999999999</v>
          </cell>
          <cell r="CJ15">
            <v>37.019553000000002</v>
          </cell>
          <cell r="CK15">
            <v>26.596526999999998</v>
          </cell>
          <cell r="CL15">
            <v>24.281220999999999</v>
          </cell>
          <cell r="CM15">
            <v>8.3542220999999994</v>
          </cell>
          <cell r="CN15">
            <v>7.6777468999999998</v>
          </cell>
          <cell r="CO15">
            <v>5.0714226</v>
          </cell>
          <cell r="CP15">
            <v>11.929206000000001</v>
          </cell>
          <cell r="CQ15">
            <v>4.3624973999999996</v>
          </cell>
          <cell r="CR15">
            <v>13.365228</v>
          </cell>
          <cell r="CS15">
            <v>0</v>
          </cell>
          <cell r="CT15">
            <v>3.7926085999999999</v>
          </cell>
          <cell r="CU15">
            <v>7.5114771999999999</v>
          </cell>
          <cell r="CV15">
            <v>9.4838868999999999</v>
          </cell>
          <cell r="CW15">
            <v>8.4735019999999999</v>
          </cell>
          <cell r="CX15">
            <v>36.328802000000003</v>
          </cell>
          <cell r="CY15">
            <v>9.2333415999999993</v>
          </cell>
          <cell r="CZ15">
            <v>4.1572715000000002</v>
          </cell>
          <cell r="DA15">
            <v>6.1932213999999997</v>
          </cell>
          <cell r="DB15">
            <v>5.0862632000000003</v>
          </cell>
          <cell r="DC15">
            <v>6.6462256999999996</v>
          </cell>
          <cell r="DD15">
            <v>5.0918555000000003</v>
          </cell>
          <cell r="DE15">
            <v>9.3610656999999993</v>
          </cell>
          <cell r="DF15">
            <v>3.2655162</v>
          </cell>
          <cell r="DG15">
            <v>13.555175999999999</v>
          </cell>
          <cell r="DH15">
            <v>0</v>
          </cell>
          <cell r="DI15">
            <v>0</v>
          </cell>
          <cell r="DJ15">
            <v>6.4745882999999997</v>
          </cell>
          <cell r="DK15">
            <v>7.4310324000000003</v>
          </cell>
          <cell r="DL15">
            <v>7.7170731999999997</v>
          </cell>
          <cell r="DM15">
            <v>35.013190000000002</v>
          </cell>
          <cell r="DN15">
            <v>8.4500203000000003</v>
          </cell>
          <cell r="DO15">
            <v>4.0473043999999998</v>
          </cell>
          <cell r="DP15">
            <v>5.0423387000000002</v>
          </cell>
          <cell r="DQ15">
            <v>6.7217457999999999</v>
          </cell>
          <cell r="DR15">
            <v>5.5998346000000003</v>
          </cell>
          <cell r="DS15">
            <v>5.9989163999999997</v>
          </cell>
          <cell r="DT15">
            <v>4.9488490000000001</v>
          </cell>
          <cell r="DU15">
            <v>2.7505760000000001</v>
          </cell>
          <cell r="DV15">
            <v>10.487883999999999</v>
          </cell>
          <cell r="DW15">
            <v>0</v>
          </cell>
          <cell r="DX15">
            <v>9.9635244000000007</v>
          </cell>
          <cell r="DY15">
            <v>6.1659018000000003</v>
          </cell>
          <cell r="DZ15">
            <v>3.5705694000000001</v>
          </cell>
          <cell r="EA15">
            <v>3.0875957999999999</v>
          </cell>
          <cell r="EB15">
            <v>9.3050239999999995</v>
          </cell>
          <cell r="EC15">
            <v>12.479639000000001</v>
          </cell>
          <cell r="ED15">
            <v>5.3293358</v>
          </cell>
          <cell r="EE15">
            <v>0.37572596000000003</v>
          </cell>
          <cell r="EF15">
            <v>0.84690301000000001</v>
          </cell>
          <cell r="EG15">
            <v>3.2897639000000001</v>
          </cell>
          <cell r="EH15">
            <v>3.2690876000000002</v>
          </cell>
          <cell r="EI15">
            <v>3.3258768000000001</v>
          </cell>
          <cell r="EJ15">
            <v>1.9408508</v>
          </cell>
          <cell r="EK15">
            <v>6.0464555999999998</v>
          </cell>
          <cell r="EL15">
            <v>0</v>
          </cell>
          <cell r="EM15">
            <v>0</v>
          </cell>
          <cell r="EN15">
            <v>3.7602660000000001</v>
          </cell>
          <cell r="EO15">
            <v>0</v>
          </cell>
          <cell r="EP15">
            <v>2.1765577</v>
          </cell>
          <cell r="EQ15">
            <v>6.3623748000000004</v>
          </cell>
          <cell r="ER15">
            <v>8.7516431000000008</v>
          </cell>
          <cell r="ES15">
            <v>1.5578468000000001</v>
          </cell>
          <cell r="ET15">
            <v>1.2567938000000001</v>
          </cell>
          <cell r="EU15">
            <v>0</v>
          </cell>
          <cell r="EV15">
            <v>32.637501999999998</v>
          </cell>
          <cell r="EW15">
            <v>29.168973000000001</v>
          </cell>
          <cell r="EX15">
            <v>38.217230999999998</v>
          </cell>
          <cell r="EY15">
            <v>35.245434000000003</v>
          </cell>
          <cell r="EZ15">
            <v>30.020019999999999</v>
          </cell>
          <cell r="FA15">
            <v>100</v>
          </cell>
          <cell r="FB15">
            <v>11.891836</v>
          </cell>
          <cell r="FC15">
            <v>32.226694999999999</v>
          </cell>
          <cell r="FD15">
            <v>18.839979</v>
          </cell>
          <cell r="FE15">
            <v>33.977842000000003</v>
          </cell>
          <cell r="FF15">
            <v>30.794915</v>
          </cell>
          <cell r="FG15">
            <v>18.974506000000002</v>
          </cell>
          <cell r="FH15">
            <v>35.328904999999999</v>
          </cell>
          <cell r="FI15">
            <v>34.649259999999998</v>
          </cell>
          <cell r="FJ15">
            <v>30.953838000000001</v>
          </cell>
          <cell r="FK15">
            <v>33.078792999999997</v>
          </cell>
          <cell r="FL15">
            <v>33.050463000000001</v>
          </cell>
          <cell r="FM15">
            <v>33.126058</v>
          </cell>
          <cell r="FN15">
            <v>36.191763999999999</v>
          </cell>
          <cell r="FO15">
            <v>29.962049</v>
          </cell>
          <cell r="FP15">
            <v>39.763789000000003</v>
          </cell>
          <cell r="FQ15">
            <v>58.641630999999997</v>
          </cell>
          <cell r="FR15">
            <v>30.981956</v>
          </cell>
          <cell r="FS15">
            <v>25.069666000000002</v>
          </cell>
          <cell r="FT15">
            <v>37.198435000000003</v>
          </cell>
          <cell r="FU15">
            <v>39.999394000000002</v>
          </cell>
          <cell r="FV15">
            <v>18.550682999999999</v>
          </cell>
          <cell r="FW15">
            <v>32.439506999999999</v>
          </cell>
          <cell r="FX15">
            <v>34.791029000000002</v>
          </cell>
          <cell r="FY15">
            <v>33.377656999999999</v>
          </cell>
          <cell r="FZ15">
            <v>25.221833</v>
          </cell>
          <cell r="GA15">
            <v>21.023114</v>
          </cell>
          <cell r="GB15">
            <v>31.948350999999999</v>
          </cell>
          <cell r="GC15">
            <v>24.247102000000002</v>
          </cell>
          <cell r="GD15">
            <v>26.198416999999999</v>
          </cell>
          <cell r="GE15">
            <v>0</v>
          </cell>
          <cell r="GF15">
            <v>50.001601000000001</v>
          </cell>
          <cell r="GG15">
            <v>22.518277000000001</v>
          </cell>
          <cell r="GH15">
            <v>33.463051</v>
          </cell>
          <cell r="GI15">
            <v>31.514866999999999</v>
          </cell>
          <cell r="GJ15">
            <v>26.105318</v>
          </cell>
          <cell r="GK15">
            <v>22.977723999999998</v>
          </cell>
          <cell r="GL15">
            <v>22.195284999999998</v>
          </cell>
          <cell r="GM15">
            <v>16.009533999999999</v>
          </cell>
          <cell r="GN15">
            <v>19.090966999999999</v>
          </cell>
          <cell r="GO15">
            <v>28.375581</v>
          </cell>
          <cell r="GP15">
            <v>23.00468</v>
          </cell>
          <cell r="GQ15">
            <v>37.361145999999998</v>
          </cell>
          <cell r="GR15">
            <v>27.451248</v>
          </cell>
          <cell r="GS15">
            <v>29.300384000000001</v>
          </cell>
          <cell r="GT15">
            <v>6.3094013000000002</v>
          </cell>
          <cell r="GU15">
            <v>5.0993250999999997</v>
          </cell>
          <cell r="GV15">
            <v>23.519129</v>
          </cell>
          <cell r="GW15">
            <v>39.469104000000002</v>
          </cell>
          <cell r="GX15">
            <v>41.843108999999998</v>
          </cell>
          <cell r="GY15">
            <v>33.561498</v>
          </cell>
          <cell r="GZ15">
            <v>23.76427</v>
          </cell>
          <cell r="HA15">
            <v>27.556255</v>
          </cell>
          <cell r="HB15">
            <v>18.662845000000001</v>
          </cell>
          <cell r="HC15">
            <v>23.862870999999998</v>
          </cell>
          <cell r="HD15">
            <v>8.7450059000000007</v>
          </cell>
          <cell r="HE15">
            <v>7.5879503000000001</v>
          </cell>
          <cell r="HF15">
            <v>10.593540000000001</v>
          </cell>
          <cell r="HG15">
            <v>12.877046</v>
          </cell>
          <cell r="HH15">
            <v>4.4646632999999998</v>
          </cell>
          <cell r="HI15">
            <v>0</v>
          </cell>
          <cell r="HJ15">
            <v>0</v>
          </cell>
          <cell r="HK15">
            <v>7.6709807999999997</v>
          </cell>
          <cell r="HL15">
            <v>28.549212000000001</v>
          </cell>
          <cell r="HM15">
            <v>11.429864999999999</v>
          </cell>
          <cell r="HN15">
            <v>29.054333</v>
          </cell>
          <cell r="HS15">
            <v>6.3813275999999997</v>
          </cell>
          <cell r="HT15">
            <v>4.8199885</v>
          </cell>
          <cell r="HU15">
            <v>8.7014525999999996</v>
          </cell>
          <cell r="HV15">
            <v>10.501726</v>
          </cell>
          <cell r="HW15">
            <v>2.6398489999999999</v>
          </cell>
          <cell r="HX15">
            <v>0</v>
          </cell>
          <cell r="HY15">
            <v>0</v>
          </cell>
          <cell r="HZ15">
            <v>6.2735026999999999</v>
          </cell>
          <cell r="IA15">
            <v>2.0966737000000002</v>
          </cell>
          <cell r="IB15">
            <v>7.3256122000000001</v>
          </cell>
          <cell r="IC15">
            <v>20.446335000000001</v>
          </cell>
          <cell r="IH15">
            <v>1.8404585</v>
          </cell>
          <cell r="II15">
            <v>0.53981177999999996</v>
          </cell>
          <cell r="IJ15">
            <v>3.8324473999999999</v>
          </cell>
          <cell r="IK15">
            <v>2.9278341999999999</v>
          </cell>
          <cell r="IL15">
            <v>0.63202037</v>
          </cell>
          <cell r="IM15">
            <v>0</v>
          </cell>
          <cell r="IN15">
            <v>0</v>
          </cell>
          <cell r="IO15">
            <v>1.9730999</v>
          </cell>
          <cell r="IP15">
            <v>0</v>
          </cell>
          <cell r="IQ15">
            <v>1.5922540000000001</v>
          </cell>
          <cell r="IX15">
            <v>2.0844016000000001</v>
          </cell>
          <cell r="IY15">
            <v>1.6615641000000001</v>
          </cell>
          <cell r="IZ15">
            <v>2.6750267000000001</v>
          </cell>
          <cell r="JA15">
            <v>3.3838336999999998</v>
          </cell>
          <cell r="JB15">
            <v>0.95347022000000003</v>
          </cell>
          <cell r="JC15">
            <v>0</v>
          </cell>
          <cell r="JD15">
            <v>0</v>
          </cell>
          <cell r="JE15">
            <v>2.1859498999999998</v>
          </cell>
          <cell r="JF15">
            <v>0</v>
          </cell>
          <cell r="JG15">
            <v>2.0202189000000002</v>
          </cell>
          <cell r="JN15">
            <v>29.054333</v>
          </cell>
          <cell r="JO15">
            <v>27.045760999999999</v>
          </cell>
          <cell r="JP15">
            <v>32.697194000000003</v>
          </cell>
          <cell r="JQ15">
            <v>46.570211999999998</v>
          </cell>
          <cell r="JR15">
            <v>14.301428</v>
          </cell>
          <cell r="JT15">
            <v>0</v>
          </cell>
          <cell r="JU15">
            <v>25.331596999999999</v>
          </cell>
          <cell r="JV15">
            <v>65.143180999999998</v>
          </cell>
          <cell r="JW15">
            <v>36.111359</v>
          </cell>
          <cell r="JY15">
            <v>29.054333</v>
          </cell>
          <cell r="KD15">
            <v>20.446335000000001</v>
          </cell>
          <cell r="KE15">
            <v>14.136069000000001</v>
          </cell>
          <cell r="KF15">
            <v>31.998549000000001</v>
          </cell>
          <cell r="KG15">
            <v>31.739581000000001</v>
          </cell>
          <cell r="KH15">
            <v>8.6690348999999998</v>
          </cell>
          <cell r="KJ15">
            <v>0</v>
          </cell>
          <cell r="KK15">
            <v>18.247807000000002</v>
          </cell>
          <cell r="KL15">
            <v>10.418391</v>
          </cell>
          <cell r="KM15">
            <v>34.171447000000001</v>
          </cell>
          <cell r="KO15">
            <v>20.446335000000001</v>
          </cell>
          <cell r="KT15">
            <v>8</v>
          </cell>
          <cell r="KU15">
            <v>6</v>
          </cell>
          <cell r="KV15">
            <v>2</v>
          </cell>
          <cell r="KW15">
            <v>1</v>
          </cell>
          <cell r="KX15">
            <v>7</v>
          </cell>
          <cell r="KY15">
            <v>0</v>
          </cell>
          <cell r="KZ15">
            <v>0</v>
          </cell>
          <cell r="LA15">
            <v>0</v>
          </cell>
          <cell r="LB15">
            <v>0</v>
          </cell>
          <cell r="LC15">
            <v>8</v>
          </cell>
          <cell r="LD15">
            <v>0</v>
          </cell>
          <cell r="LE15">
            <v>0</v>
          </cell>
          <cell r="LF15">
            <v>0</v>
          </cell>
          <cell r="LG15">
            <v>0</v>
          </cell>
          <cell r="LH15">
            <v>5</v>
          </cell>
          <cell r="LI15">
            <v>3</v>
          </cell>
          <cell r="LJ15">
            <v>0</v>
          </cell>
          <cell r="LK15">
            <v>0</v>
          </cell>
          <cell r="LL15">
            <v>0</v>
          </cell>
          <cell r="LM15">
            <v>0</v>
          </cell>
          <cell r="LN15">
            <v>5</v>
          </cell>
          <cell r="LO15">
            <v>5</v>
          </cell>
          <cell r="LP15">
            <v>0</v>
          </cell>
          <cell r="LQ15">
            <v>1</v>
          </cell>
          <cell r="LR15">
            <v>4</v>
          </cell>
          <cell r="LS15">
            <v>0</v>
          </cell>
          <cell r="LT15">
            <v>0</v>
          </cell>
          <cell r="LU15">
            <v>0</v>
          </cell>
          <cell r="LV15">
            <v>0</v>
          </cell>
          <cell r="LW15">
            <v>5</v>
          </cell>
          <cell r="LX15">
            <v>0</v>
          </cell>
          <cell r="LY15">
            <v>0</v>
          </cell>
          <cell r="LZ15">
            <v>0</v>
          </cell>
          <cell r="MA15">
            <v>0</v>
          </cell>
          <cell r="MB15">
            <v>2</v>
          </cell>
          <cell r="MC15">
            <v>2</v>
          </cell>
          <cell r="MD15">
            <v>1</v>
          </cell>
          <cell r="ME15">
            <v>0</v>
          </cell>
          <cell r="MF15">
            <v>0</v>
          </cell>
          <cell r="MG15">
            <v>0</v>
          </cell>
          <cell r="MH15">
            <v>5</v>
          </cell>
          <cell r="MI15">
            <v>4</v>
          </cell>
          <cell r="MJ15">
            <v>1</v>
          </cell>
          <cell r="MK15">
            <v>1</v>
          </cell>
          <cell r="ML15">
            <v>4</v>
          </cell>
          <cell r="MM15">
            <v>0</v>
          </cell>
          <cell r="MN15">
            <v>0</v>
          </cell>
          <cell r="MO15">
            <v>0</v>
          </cell>
          <cell r="MP15">
            <v>5</v>
          </cell>
          <cell r="MQ15">
            <v>0</v>
          </cell>
          <cell r="MR15">
            <v>0</v>
          </cell>
          <cell r="MS15">
            <v>0</v>
          </cell>
          <cell r="MT15">
            <v>2</v>
          </cell>
          <cell r="MU15">
            <v>2</v>
          </cell>
          <cell r="MV15">
            <v>0</v>
          </cell>
          <cell r="MW15">
            <v>1</v>
          </cell>
          <cell r="MX15">
            <v>1</v>
          </cell>
          <cell r="MY15">
            <v>0</v>
          </cell>
          <cell r="MZ15">
            <v>0</v>
          </cell>
          <cell r="NA15">
            <v>0</v>
          </cell>
          <cell r="NB15">
            <v>2</v>
          </cell>
          <cell r="NC15">
            <v>0</v>
          </cell>
          <cell r="ND15">
            <v>0</v>
          </cell>
          <cell r="NE15">
            <v>0</v>
          </cell>
          <cell r="NF15">
            <v>68</v>
          </cell>
          <cell r="NG15">
            <v>56</v>
          </cell>
          <cell r="NH15">
            <v>12</v>
          </cell>
          <cell r="NI15">
            <v>60</v>
          </cell>
          <cell r="NJ15">
            <v>8</v>
          </cell>
          <cell r="NK15">
            <v>0</v>
          </cell>
          <cell r="NL15">
            <v>3</v>
          </cell>
          <cell r="NM15">
            <v>1</v>
          </cell>
          <cell r="NN15">
            <v>5</v>
          </cell>
          <cell r="NO15">
            <v>55</v>
          </cell>
          <cell r="NP15">
            <v>1</v>
          </cell>
          <cell r="NQ15">
            <v>0</v>
          </cell>
          <cell r="NR15">
            <v>3</v>
          </cell>
          <cell r="NS15">
            <v>0</v>
          </cell>
          <cell r="NT15">
            <v>0</v>
          </cell>
          <cell r="NU15">
            <v>3</v>
          </cell>
          <cell r="NV15">
            <v>29</v>
          </cell>
          <cell r="NW15">
            <v>20</v>
          </cell>
          <cell r="NX15">
            <v>14</v>
          </cell>
          <cell r="NY15">
            <v>2</v>
          </cell>
          <cell r="NZ15">
            <v>85</v>
          </cell>
          <cell r="OA15">
            <v>71</v>
          </cell>
          <cell r="OB15">
            <v>14</v>
          </cell>
          <cell r="OC15">
            <v>73</v>
          </cell>
          <cell r="OD15">
            <v>12</v>
          </cell>
          <cell r="OE15">
            <v>0</v>
          </cell>
          <cell r="OF15">
            <v>1</v>
          </cell>
          <cell r="OG15">
            <v>0</v>
          </cell>
          <cell r="OH15">
            <v>7</v>
          </cell>
          <cell r="OI15">
            <v>75</v>
          </cell>
          <cell r="OJ15">
            <v>2</v>
          </cell>
          <cell r="OK15">
            <v>0</v>
          </cell>
          <cell r="OL15">
            <v>0</v>
          </cell>
          <cell r="OM15">
            <v>0</v>
          </cell>
          <cell r="ON15">
            <v>0</v>
          </cell>
          <cell r="OO15">
            <v>1</v>
          </cell>
          <cell r="OP15">
            <v>17</v>
          </cell>
          <cell r="OQ15">
            <v>39</v>
          </cell>
          <cell r="OR15">
            <v>25</v>
          </cell>
          <cell r="OS15">
            <v>3</v>
          </cell>
          <cell r="OT15">
            <v>0</v>
          </cell>
          <cell r="OU15">
            <v>0</v>
          </cell>
          <cell r="OV15">
            <v>0</v>
          </cell>
          <cell r="OW15">
            <v>0</v>
          </cell>
          <cell r="OX15">
            <v>0</v>
          </cell>
          <cell r="OY15">
            <v>0</v>
          </cell>
          <cell r="OZ15">
            <v>0</v>
          </cell>
          <cell r="PA15">
            <v>0</v>
          </cell>
          <cell r="PB15">
            <v>0</v>
          </cell>
          <cell r="PC15">
            <v>0</v>
          </cell>
          <cell r="PD15">
            <v>0</v>
          </cell>
          <cell r="PE15">
            <v>0</v>
          </cell>
          <cell r="PF15">
            <v>0</v>
          </cell>
          <cell r="PG15">
            <v>0</v>
          </cell>
          <cell r="PH15">
            <v>0</v>
          </cell>
          <cell r="PI15">
            <v>0</v>
          </cell>
          <cell r="PJ15">
            <v>0</v>
          </cell>
          <cell r="PK15">
            <v>0</v>
          </cell>
          <cell r="PL15">
            <v>0</v>
          </cell>
          <cell r="PM15">
            <v>0</v>
          </cell>
          <cell r="PN15">
            <v>0</v>
          </cell>
          <cell r="PO15">
            <v>0</v>
          </cell>
          <cell r="PP15">
            <v>0</v>
          </cell>
          <cell r="PQ15">
            <v>0</v>
          </cell>
          <cell r="PR15">
            <v>91.184178078745674</v>
          </cell>
          <cell r="PS15">
            <v>90.752709932811328</v>
          </cell>
          <cell r="PT15">
            <v>92.113025690265374</v>
          </cell>
          <cell r="PU15">
            <v>92.751740353075888</v>
          </cell>
          <cell r="PV15">
            <v>89.123998322000844</v>
          </cell>
          <cell r="PW15">
            <v>81.438672409228431</v>
          </cell>
          <cell r="PX15">
            <v>98.071172152906158</v>
          </cell>
          <cell r="PY15">
            <v>49.939850067785862</v>
          </cell>
          <cell r="PZ15">
            <v>79.568472726399861</v>
          </cell>
          <cell r="QA15">
            <v>96.023696701313739</v>
          </cell>
          <cell r="QB15">
            <v>74.867246506410055</v>
          </cell>
          <cell r="QC15">
            <v>0</v>
          </cell>
          <cell r="QD15">
            <v>68.204907724145713</v>
          </cell>
          <cell r="QE15">
            <v>0</v>
          </cell>
          <cell r="QF15">
            <v>73.451121438292688</v>
          </cell>
          <cell r="QG15">
            <v>0</v>
          </cell>
          <cell r="QH15">
            <v>0</v>
          </cell>
          <cell r="QI15">
            <v>0</v>
          </cell>
          <cell r="QJ15">
            <v>0</v>
          </cell>
          <cell r="QK15">
            <v>83.599025059000013</v>
          </cell>
          <cell r="QL15">
            <v>90.371791794073005</v>
          </cell>
          <cell r="QM15">
            <v>75.34893850702224</v>
          </cell>
          <cell r="QN15">
            <v>82.554208302208721</v>
          </cell>
          <cell r="QO15">
            <v>84.663755434994144</v>
          </cell>
          <cell r="QP15">
            <v>144.28986224771714</v>
          </cell>
          <cell r="QQ15">
            <v>86.507949569407842</v>
          </cell>
          <cell r="QR15">
            <v>219.1771215239566</v>
          </cell>
          <cell r="QS15">
            <v>57.300937077156668</v>
          </cell>
          <cell r="QT15">
            <v>90.124545757044388</v>
          </cell>
          <cell r="QU15">
            <v>81.435728094084283</v>
          </cell>
          <cell r="QV15">
            <v>0</v>
          </cell>
          <cell r="QW15">
            <v>64.643691176348682</v>
          </cell>
          <cell r="QX15">
            <v>0</v>
          </cell>
          <cell r="QY15">
            <v>67.486851716103004</v>
          </cell>
          <cell r="QZ15">
            <v>0</v>
          </cell>
          <cell r="RA15">
            <v>0</v>
          </cell>
          <cell r="RB15">
            <v>0</v>
          </cell>
          <cell r="RC15">
            <v>0</v>
          </cell>
          <cell r="RD15">
            <v>68.204907724145713</v>
          </cell>
          <cell r="RE15">
            <v>68.065937472372937</v>
          </cell>
          <cell r="RF15">
            <v>68.504077402481968</v>
          </cell>
          <cell r="RG15">
            <v>69.351910348450446</v>
          </cell>
          <cell r="RH15">
            <v>66.697451448741447</v>
          </cell>
          <cell r="RI15">
            <v>27.146224136409479</v>
          </cell>
          <cell r="RJ15">
            <v>68.272919938021275</v>
          </cell>
          <cell r="RK15">
            <v>49.939850067785862</v>
          </cell>
          <cell r="RL15">
            <v>63.201936937221213</v>
          </cell>
          <cell r="RM15">
            <v>69.919718721215276</v>
          </cell>
          <cell r="RN15">
            <v>74.867246506410055</v>
          </cell>
          <cell r="RO15">
            <v>0</v>
          </cell>
          <cell r="RP15">
            <v>68.204907724145713</v>
          </cell>
          <cell r="RQ15">
            <v>0</v>
          </cell>
          <cell r="RR15">
            <v>68.204907724145713</v>
          </cell>
          <cell r="RS15">
            <v>0</v>
          </cell>
          <cell r="RT15">
            <v>0</v>
          </cell>
          <cell r="RU15">
            <v>0</v>
          </cell>
          <cell r="RV15">
            <v>0</v>
          </cell>
          <cell r="RW15">
            <v>64.643691176348682</v>
          </cell>
          <cell r="RX15">
            <v>67.317508654911833</v>
          </cell>
          <cell r="RY15">
            <v>61.386643283631003</v>
          </cell>
          <cell r="RZ15">
            <v>60.331629754819303</v>
          </cell>
          <cell r="SA15">
            <v>69.03793806109033</v>
          </cell>
          <cell r="SB15">
            <v>58.584227299491168</v>
          </cell>
          <cell r="SC15">
            <v>76.47462240572338</v>
          </cell>
          <cell r="SD15">
            <v>100</v>
          </cell>
          <cell r="SE15">
            <v>42.52272306608716</v>
          </cell>
          <cell r="SF15">
            <v>71.836609515373311</v>
          </cell>
          <cell r="SG15">
            <v>53.145700047448372</v>
          </cell>
          <cell r="SH15">
            <v>0</v>
          </cell>
          <cell r="SI15">
            <v>64.643691176348682</v>
          </cell>
          <cell r="SJ15">
            <v>0</v>
          </cell>
          <cell r="SK15">
            <v>64.643691176348682</v>
          </cell>
          <cell r="SL15">
            <v>0</v>
          </cell>
          <cell r="SM15">
            <v>0</v>
          </cell>
          <cell r="SN15">
            <v>0</v>
          </cell>
          <cell r="SO15">
            <v>0</v>
          </cell>
          <cell r="SP15">
            <v>90.235072018248559</v>
          </cell>
          <cell r="SQ15">
            <v>89.772121462239809</v>
          </cell>
          <cell r="SR15">
            <v>91.231693720806149</v>
          </cell>
          <cell r="SS15">
            <v>91.215988303540684</v>
          </cell>
          <cell r="ST15">
            <v>88.945895883358787</v>
          </cell>
          <cell r="SU15">
            <v>81.438672409228431</v>
          </cell>
          <cell r="SV15">
            <v>98.071172152906158</v>
          </cell>
          <cell r="SW15">
            <v>49.939850067785862</v>
          </cell>
          <cell r="SX15">
            <v>78.954084432717238</v>
          </cell>
          <cell r="SY15">
            <v>94.897859465903593</v>
          </cell>
          <cell r="SZ15">
            <v>74.867246506410055</v>
          </cell>
          <cell r="TA15">
            <v>0</v>
          </cell>
          <cell r="TB15">
            <v>68.097735123870748</v>
          </cell>
          <cell r="TC15">
            <v>0</v>
          </cell>
          <cell r="TD15">
            <v>73.343948838017724</v>
          </cell>
          <cell r="TE15">
            <v>0</v>
          </cell>
          <cell r="TF15">
            <v>0</v>
          </cell>
          <cell r="TG15">
            <v>0</v>
          </cell>
          <cell r="TH15">
            <v>0</v>
          </cell>
          <cell r="TI15">
            <v>81.743626896863802</v>
          </cell>
          <cell r="TJ15">
            <v>88.803199755201391</v>
          </cell>
          <cell r="TK15">
            <v>73.144174209431128</v>
          </cell>
          <cell r="TL15">
            <v>80.400207057128767</v>
          </cell>
          <cell r="TM15">
            <v>83.112651562463512</v>
          </cell>
          <cell r="TN15">
            <v>132.67378252956311</v>
          </cell>
          <cell r="TO15">
            <v>59.391904384278781</v>
          </cell>
          <cell r="TP15">
            <v>219.1771215239566</v>
          </cell>
          <cell r="TQ15">
            <v>54.002074465339668</v>
          </cell>
          <cell r="TR15">
            <v>88.894507639937373</v>
          </cell>
          <cell r="TS15">
            <v>81.435728094084283</v>
          </cell>
          <cell r="TT15">
            <v>0</v>
          </cell>
          <cell r="TU15">
            <v>63.588495350563164</v>
          </cell>
          <cell r="TV15">
            <v>0</v>
          </cell>
          <cell r="TW15">
            <v>66.431655890317501</v>
          </cell>
          <cell r="TX15">
            <v>0</v>
          </cell>
          <cell r="TY15">
            <v>0</v>
          </cell>
          <cell r="TZ15">
            <v>0</v>
          </cell>
          <cell r="UA15">
            <v>0</v>
          </cell>
          <cell r="UB15">
            <v>68.097735123870748</v>
          </cell>
          <cell r="UC15">
            <v>68.065937472372937</v>
          </cell>
          <cell r="UD15">
            <v>68.166187854215025</v>
          </cell>
          <cell r="UE15">
            <v>69.163191599358683</v>
          </cell>
          <cell r="UF15">
            <v>66.697451448741447</v>
          </cell>
          <cell r="UG15">
            <v>27.146224136409479</v>
          </cell>
          <cell r="UH15">
            <v>68.272919938021275</v>
          </cell>
          <cell r="UI15">
            <v>49.939850067785862</v>
          </cell>
          <cell r="UJ15">
            <v>62.587548643538597</v>
          </cell>
          <cell r="UK15">
            <v>69.919718721215276</v>
          </cell>
          <cell r="UL15">
            <v>74.867246506410055</v>
          </cell>
          <cell r="UM15">
            <v>0</v>
          </cell>
          <cell r="UN15">
            <v>68.097735123870748</v>
          </cell>
          <cell r="UO15">
            <v>0</v>
          </cell>
          <cell r="UP15">
            <v>68.097735123870748</v>
          </cell>
          <cell r="UQ15">
            <v>0</v>
          </cell>
          <cell r="UR15">
            <v>0</v>
          </cell>
          <cell r="US15">
            <v>0</v>
          </cell>
          <cell r="UT15">
            <v>0</v>
          </cell>
          <cell r="UU15">
            <v>63.588495350563164</v>
          </cell>
          <cell r="UV15">
            <v>66.777364851353013</v>
          </cell>
          <cell r="UW15">
            <v>59.704048947258059</v>
          </cell>
          <cell r="UX15">
            <v>58.933391064260952</v>
          </cell>
          <cell r="UY15">
            <v>68.332323303963719</v>
          </cell>
          <cell r="UZ15">
            <v>58.584227299491168</v>
          </cell>
          <cell r="VA15">
            <v>83.848686928334786</v>
          </cell>
          <cell r="VB15">
            <v>100</v>
          </cell>
          <cell r="VC15">
            <v>40.217983803283609</v>
          </cell>
          <cell r="VD15">
            <v>71.133238750495323</v>
          </cell>
          <cell r="VE15">
            <v>53.145700047448372</v>
          </cell>
          <cell r="VF15">
            <v>0</v>
          </cell>
          <cell r="VG15">
            <v>63.588495350563164</v>
          </cell>
          <cell r="VH15">
            <v>0</v>
          </cell>
          <cell r="VI15">
            <v>63.588495350563164</v>
          </cell>
          <cell r="VJ15">
            <v>0</v>
          </cell>
          <cell r="VK15">
            <v>0</v>
          </cell>
          <cell r="VL15">
            <v>0</v>
          </cell>
          <cell r="VM15">
            <v>0</v>
          </cell>
          <cell r="VN15">
            <v>70.179559448169698</v>
          </cell>
          <cell r="VO15">
            <v>70.957854103647762</v>
          </cell>
          <cell r="VP15">
            <v>68.504077402481968</v>
          </cell>
          <cell r="VQ15">
            <v>69.599381516792945</v>
          </cell>
          <cell r="VR15">
            <v>70.942062379699507</v>
          </cell>
          <cell r="VS15">
            <v>27.146224136409479</v>
          </cell>
          <cell r="VT15">
            <v>68.272919938021275</v>
          </cell>
          <cell r="VU15">
            <v>49.939850067785862</v>
          </cell>
          <cell r="VV15">
            <v>66.257990332174558</v>
          </cell>
          <cell r="VW15">
            <v>71.847379554579987</v>
          </cell>
          <cell r="VX15">
            <v>74.867246506410055</v>
          </cell>
          <cell r="VY15">
            <v>0</v>
          </cell>
          <cell r="VZ15">
            <v>65.326498649371004</v>
          </cell>
          <cell r="WA15">
            <v>69.352801865693749</v>
          </cell>
          <cell r="WB15">
            <v>60.421952055856664</v>
          </cell>
          <cell r="WC15">
            <v>59.888732025811095</v>
          </cell>
          <cell r="WD15">
            <v>70.867906043576355</v>
          </cell>
          <cell r="WE15">
            <v>58.584227299491168</v>
          </cell>
          <cell r="WF15">
            <v>76.47462240572338</v>
          </cell>
          <cell r="WG15">
            <v>100</v>
          </cell>
          <cell r="WH15">
            <v>42.497860960033506</v>
          </cell>
          <cell r="WI15">
            <v>72.787493347420494</v>
          </cell>
          <cell r="WJ15">
            <v>53.145700047448372</v>
          </cell>
          <cell r="WK15">
            <v>0</v>
          </cell>
          <cell r="WL15">
            <v>22.311349434501409</v>
          </cell>
          <cell r="WM15">
            <v>22.488362219067092</v>
          </cell>
          <cell r="WN15">
            <v>21.975604935727713</v>
          </cell>
          <cell r="WO15">
            <v>24.088703682563924</v>
          </cell>
          <cell r="WP15">
            <v>20.328918380033766</v>
          </cell>
          <cell r="WQ15">
            <v>93.619895896362692</v>
          </cell>
          <cell r="WR15">
            <v>6.3801041036373078</v>
          </cell>
          <cell r="WS15">
            <v>22.311349434501409</v>
          </cell>
          <cell r="WT15">
            <v>25.006708130657341</v>
          </cell>
          <cell r="WU15">
            <v>19.944405598577934</v>
          </cell>
          <cell r="WV15">
            <v>8.3267067262704551</v>
          </cell>
          <cell r="WW15">
            <v>32.21992744100779</v>
          </cell>
          <cell r="WX15">
            <v>30.48020268797552</v>
          </cell>
          <cell r="WY15">
            <v>25.971164842796767</v>
          </cell>
          <cell r="WZ15">
            <v>15.570794298040919</v>
          </cell>
          <cell r="XA15">
            <v>14.251884856574332</v>
          </cell>
          <cell r="XB15">
            <v>13.60290310026247</v>
          </cell>
          <cell r="XC15">
            <v>15.053300172831763</v>
          </cell>
          <cell r="XD15">
            <v>12.90042643933007</v>
          </cell>
          <cell r="XE15">
            <v>15.731839241040211</v>
          </cell>
          <cell r="XF15">
            <v>91.812768842272774</v>
          </cell>
          <cell r="XG15">
            <v>8.187231157727231</v>
          </cell>
          <cell r="XH15">
            <v>14.251884856574332</v>
          </cell>
          <cell r="XI15">
            <v>14.417627542500608</v>
          </cell>
          <cell r="XJ15">
            <v>14.097741985038359</v>
          </cell>
          <cell r="XK15">
            <v>6.0531431161822749</v>
          </cell>
          <cell r="XL15">
            <v>16.600033995360445</v>
          </cell>
          <cell r="XM15">
            <v>24.842977818161494</v>
          </cell>
          <cell r="XN15">
            <v>16.337516687647039</v>
          </cell>
          <cell r="XO15">
            <v>11.224159509327885</v>
          </cell>
          <cell r="XP15">
            <v>53.783921867807457</v>
          </cell>
          <cell r="XQ15">
            <v>61.676086860319742</v>
          </cell>
          <cell r="XR15">
            <v>37.312146900996567</v>
          </cell>
          <cell r="XS15">
            <v>48.152889300929452</v>
          </cell>
          <cell r="XT15">
            <v>58.77628726457467</v>
          </cell>
          <cell r="XU15">
            <v>33.333333333333336</v>
          </cell>
          <cell r="XV15">
            <v>69.252745950190217</v>
          </cell>
          <cell r="XW15">
            <v>57.101153874331466</v>
          </cell>
          <cell r="XX15">
            <v>49.649276936493926</v>
          </cell>
          <cell r="XY15">
            <v>54.053802468823676</v>
          </cell>
          <cell r="XZ15">
            <v>62.096904200150881</v>
          </cell>
          <cell r="YA15">
            <v>0</v>
          </cell>
          <cell r="YB15">
            <v>56.402985425884701</v>
          </cell>
          <cell r="YC15">
            <v>69.063272720011227</v>
          </cell>
          <cell r="YD15">
            <v>35.350904739004555</v>
          </cell>
          <cell r="YE15">
            <v>55.115628495796656</v>
          </cell>
          <cell r="YF15">
            <v>57.642856185900825</v>
          </cell>
          <cell r="YG15">
            <v>70.278088586424133</v>
          </cell>
          <cell r="YH15">
            <v>58.802584706476615</v>
          </cell>
          <cell r="YI15">
            <v>39.834462721746526</v>
          </cell>
          <cell r="YJ15">
            <v>39.541152971402099</v>
          </cell>
          <cell r="YK15">
            <v>61.227536552537877</v>
          </cell>
          <cell r="YL15">
            <v>49.017382801278956</v>
          </cell>
          <cell r="YM15">
            <v>0</v>
          </cell>
          <cell r="YN15">
            <v>64.736898964442048</v>
          </cell>
          <cell r="YO15">
            <v>71.845697353461659</v>
          </cell>
          <cell r="YP15">
            <v>49.581955617727928</v>
          </cell>
          <cell r="YQ15">
            <v>61.987803123803943</v>
          </cell>
          <cell r="YR15">
            <v>67.986125684628547</v>
          </cell>
          <cell r="YS15">
            <v>50.80371683295408</v>
          </cell>
          <cell r="YT15">
            <v>47.861446666365012</v>
          </cell>
          <cell r="YU15">
            <v>0</v>
          </cell>
          <cell r="YV15">
            <v>51.228237135866472</v>
          </cell>
          <cell r="YW15">
            <v>68.610927387189108</v>
          </cell>
          <cell r="YX15">
            <v>0</v>
          </cell>
          <cell r="YY15">
            <v>0</v>
          </cell>
          <cell r="YZ15">
            <v>8.0024138984503708</v>
          </cell>
          <cell r="ZA15">
            <v>11.260168683203784</v>
          </cell>
          <cell r="ZB15">
            <v>2.7396453105827003</v>
          </cell>
          <cell r="ZC15">
            <v>10.210619917267209</v>
          </cell>
          <cell r="ZD15">
            <v>5.7685991982819349</v>
          </cell>
          <cell r="ZE15">
            <v>0</v>
          </cell>
          <cell r="ZF15">
            <v>11.463625021483328</v>
          </cell>
          <cell r="ZG15">
            <v>0</v>
          </cell>
          <cell r="ZH15">
            <v>0.64062610024050048</v>
          </cell>
          <cell r="ZI15">
            <v>11.408387476949459</v>
          </cell>
          <cell r="ZJ15">
            <v>8.8153467723829095</v>
          </cell>
          <cell r="ZK15">
            <v>0</v>
          </cell>
          <cell r="ZL15">
            <v>7.5685055753630772</v>
          </cell>
          <cell r="ZM15">
            <v>13.498186412078269</v>
          </cell>
          <cell r="ZN15">
            <v>1.3434411697797506</v>
          </cell>
          <cell r="ZO15">
            <v>10.500887574648674</v>
          </cell>
          <cell r="ZP15">
            <v>4.3203960927764777</v>
          </cell>
          <cell r="ZQ15">
            <v>0</v>
          </cell>
          <cell r="ZR15">
            <v>8.3367569847291954</v>
          </cell>
          <cell r="ZS15">
            <v>0</v>
          </cell>
          <cell r="ZT15">
            <v>1.8700519154551687</v>
          </cell>
          <cell r="ZU15">
            <v>10.546847331950428</v>
          </cell>
          <cell r="ZV15">
            <v>0</v>
          </cell>
          <cell r="ZW15">
            <v>0</v>
          </cell>
          <cell r="ZX15">
            <v>5.7294290620580082</v>
          </cell>
          <cell r="ZY15">
            <v>6.5962536041473285</v>
          </cell>
          <cell r="ZZ15">
            <v>4.6725888636033694</v>
          </cell>
          <cell r="AAA15">
            <v>8.8023641052026047</v>
          </cell>
          <cell r="AAB15">
            <v>2.5666526127607949</v>
          </cell>
          <cell r="AAC15">
            <v>0</v>
          </cell>
          <cell r="AAD15">
            <v>0</v>
          </cell>
          <cell r="AAE15">
            <v>0</v>
          </cell>
          <cell r="AAF15">
            <v>4.0134001822093239</v>
          </cell>
          <cell r="AAG15">
            <v>6.9626036984253874</v>
          </cell>
          <cell r="AAH15">
            <v>0</v>
          </cell>
          <cell r="AAI15">
            <v>0</v>
          </cell>
          <cell r="AAJ15">
            <v>7.5264583126983986</v>
          </cell>
          <cell r="AAK15">
            <v>10.411057067731871</v>
          </cell>
          <cell r="AAL15">
            <v>2.0324171291293038</v>
          </cell>
          <cell r="AAM15">
            <v>5.9364437233842704</v>
          </cell>
          <cell r="AAN15">
            <v>9.0682966670959839</v>
          </cell>
          <cell r="AAO15">
            <v>0</v>
          </cell>
          <cell r="AAP15">
            <v>4.5771880705699459</v>
          </cell>
          <cell r="AAQ15">
            <v>4.9829754127546231</v>
          </cell>
          <cell r="AAR15">
            <v>4.0627325087874189</v>
          </cell>
          <cell r="AAS15">
            <v>8.6495647092006873</v>
          </cell>
          <cell r="AAT15">
            <v>8.1302911975525767</v>
          </cell>
          <cell r="AAU15">
            <v>0</v>
          </cell>
          <cell r="AAV15">
            <v>9.217536936254076</v>
          </cell>
          <cell r="AAW15">
            <v>14.772228691039082</v>
          </cell>
          <cell r="AAX15">
            <v>1.9397379109740001</v>
          </cell>
          <cell r="AAY15">
            <v>7.0513217362863676</v>
          </cell>
          <cell r="AAZ15">
            <v>11.340782587048567</v>
          </cell>
          <cell r="ABA15">
            <v>1.8327314031591011</v>
          </cell>
          <cell r="ABB15">
            <v>4.3520729711972237</v>
          </cell>
          <cell r="ABC15">
            <v>0</v>
          </cell>
          <cell r="ABD15">
            <v>3.9583090219487236</v>
          </cell>
          <cell r="ABE15">
            <v>11.808555130378334</v>
          </cell>
          <cell r="ABF15">
            <v>0.99100579324448779</v>
          </cell>
          <cell r="ABG15">
            <v>28.20768188843396</v>
          </cell>
          <cell r="ABH15">
            <v>8.2656569364200276</v>
          </cell>
          <cell r="ABI15">
            <v>12.428750402200963</v>
          </cell>
          <cell r="ABJ15">
            <v>1.4860974915165339</v>
          </cell>
          <cell r="ABK15">
            <v>7.412574931601462</v>
          </cell>
          <cell r="ABL15">
            <v>9.1188895873401687</v>
          </cell>
          <cell r="ABM15">
            <v>0</v>
          </cell>
          <cell r="ABN15">
            <v>0</v>
          </cell>
          <cell r="ABO15">
            <v>0</v>
          </cell>
          <cell r="ABP15">
            <v>1.6926843631275672</v>
          </cell>
          <cell r="ABQ15">
            <v>10.684783904686388</v>
          </cell>
          <cell r="ABR15">
            <v>0</v>
          </cell>
          <cell r="ABS15">
            <v>0</v>
          </cell>
          <cell r="ABT15">
            <v>17.729650254428105</v>
          </cell>
          <cell r="ABU15">
            <v>22.218462302674542</v>
          </cell>
          <cell r="ABV15">
            <v>7.2622305908400175</v>
          </cell>
          <cell r="ABW15">
            <v>12.4907765912277</v>
          </cell>
          <cell r="ABX15">
            <v>22.921002382614912</v>
          </cell>
          <cell r="ABY15">
            <v>0</v>
          </cell>
          <cell r="ABZ15">
            <v>9.8712585785460387</v>
          </cell>
          <cell r="ACA15">
            <v>24.864716693962574</v>
          </cell>
          <cell r="ACB15">
            <v>16.559855487576751</v>
          </cell>
          <cell r="ACC15">
            <v>17.467621239517566</v>
          </cell>
          <cell r="ACD15">
            <v>49.922320070541701</v>
          </cell>
          <cell r="ACE15">
            <v>0</v>
          </cell>
          <cell r="ACF15">
            <v>22.443445766446377</v>
          </cell>
          <cell r="ACG15">
            <v>31.571144925413343</v>
          </cell>
          <cell r="ACH15">
            <v>6.583945704198749</v>
          </cell>
          <cell r="ACI15">
            <v>19.258391625421968</v>
          </cell>
          <cell r="ACJ15">
            <v>25.643109005991043</v>
          </cell>
          <cell r="ACK15">
            <v>10.475467914275132</v>
          </cell>
          <cell r="ACL15">
            <v>19.344650563553198</v>
          </cell>
          <cell r="ACM15">
            <v>0</v>
          </cell>
          <cell r="ACN15">
            <v>10.964386862614914</v>
          </cell>
          <cell r="ACO15">
            <v>27.190398685702384</v>
          </cell>
          <cell r="ACP15">
            <v>7.0222294192626125</v>
          </cell>
          <cell r="ACQ15">
            <v>0</v>
          </cell>
          <cell r="ACR15">
            <v>14.46244792046209</v>
          </cell>
          <cell r="ACS15">
            <v>18.256972934659714</v>
          </cell>
          <cell r="ACT15">
            <v>5.6140298266135531</v>
          </cell>
          <cell r="ACU15">
            <v>11.162538113926228</v>
          </cell>
          <cell r="ACV15">
            <v>17.732424426541684</v>
          </cell>
          <cell r="ACW15">
            <v>0</v>
          </cell>
          <cell r="ACX15">
            <v>9.8712585785460387</v>
          </cell>
          <cell r="ACY15">
            <v>24.864716693962574</v>
          </cell>
          <cell r="ACZ15">
            <v>11.229247206016558</v>
          </cell>
          <cell r="ADA15">
            <v>14.603570700120841</v>
          </cell>
          <cell r="ADB15">
            <v>40.475632331711665</v>
          </cell>
          <cell r="ADC15">
            <v>0</v>
          </cell>
          <cell r="ADD15">
            <v>16.220133400218202</v>
          </cell>
          <cell r="ADE15">
            <v>22.730730784629504</v>
          </cell>
          <cell r="ADF15">
            <v>4.9078828729970203</v>
          </cell>
          <cell r="ADG15">
            <v>14.352295355162914</v>
          </cell>
          <cell r="ADH15">
            <v>18.096538781592415</v>
          </cell>
          <cell r="ADI15">
            <v>10.475467914275132</v>
          </cell>
          <cell r="ADJ15">
            <v>19.344650563553198</v>
          </cell>
          <cell r="ADK15">
            <v>0</v>
          </cell>
          <cell r="ADL15">
            <v>7.37003713056506</v>
          </cell>
          <cell r="ADM15">
            <v>19.398031587737165</v>
          </cell>
          <cell r="ADN15">
            <v>7.0222294192626125</v>
          </cell>
          <cell r="ADO15">
            <v>0</v>
          </cell>
          <cell r="ADP15">
            <v>17.188481685686572</v>
          </cell>
          <cell r="ADQ15">
            <v>21.869372586892862</v>
          </cell>
          <cell r="ADR15">
            <v>6.2731551057870965</v>
          </cell>
          <cell r="ADS15">
            <v>11.757939995877743</v>
          </cell>
          <cell r="ADT15">
            <v>22.569763230348574</v>
          </cell>
          <cell r="ADU15">
            <v>0</v>
          </cell>
          <cell r="ADV15">
            <v>9.8712585785460387</v>
          </cell>
          <cell r="ADW15">
            <v>24.864716693962574</v>
          </cell>
          <cell r="ADX15">
            <v>16.020862764991726</v>
          </cell>
          <cell r="ADY15">
            <v>16.886091994955692</v>
          </cell>
          <cell r="ADZ15">
            <v>49.922320070541701</v>
          </cell>
          <cell r="AEA15">
            <v>0</v>
          </cell>
          <cell r="AEB15">
            <v>20.695796318239232</v>
          </cell>
          <cell r="AEC15">
            <v>30.083473502082775</v>
          </cell>
          <cell r="AED15">
            <v>4.3845809408935486</v>
          </cell>
          <cell r="AEE15">
            <v>18.022371774587377</v>
          </cell>
          <cell r="AEF15">
            <v>23.381483235092727</v>
          </cell>
          <cell r="AEG15">
            <v>10.475467914275132</v>
          </cell>
          <cell r="AEH15">
            <v>10.505270137539483</v>
          </cell>
          <cell r="AEI15">
            <v>0</v>
          </cell>
          <cell r="AEJ15">
            <v>10.964386862614914</v>
          </cell>
          <cell r="AEK15">
            <v>25.12221958850736</v>
          </cell>
          <cell r="AEL15">
            <v>7.0222294192626125</v>
          </cell>
          <cell r="AEM15">
            <v>0</v>
          </cell>
          <cell r="AEN15">
            <v>0.74297155446692853</v>
          </cell>
          <cell r="AEO15">
            <v>0.47789754149793917</v>
          </cell>
          <cell r="AEP15">
            <v>1.3670325620799884</v>
          </cell>
          <cell r="AEQ15">
            <v>1.0630711110914164</v>
          </cell>
          <cell r="AER15">
            <v>0.45790553965099651</v>
          </cell>
          <cell r="AES15">
            <v>0</v>
          </cell>
          <cell r="AET15">
            <v>0</v>
          </cell>
          <cell r="AEU15">
            <v>0</v>
          </cell>
          <cell r="AEV15">
            <v>0.76189938281230152</v>
          </cell>
          <cell r="AEW15">
            <v>0.79662900771185696</v>
          </cell>
          <cell r="AEX15">
            <v>0</v>
          </cell>
          <cell r="AEY15">
            <v>0</v>
          </cell>
          <cell r="AEZ15">
            <v>2.3871471864710978</v>
          </cell>
          <cell r="AFA15">
            <v>2.0317073817723204</v>
          </cell>
          <cell r="AFB15">
            <v>3.0050040903193973</v>
          </cell>
          <cell r="AFC15">
            <v>1.6541354146532203</v>
          </cell>
          <cell r="AFD15">
            <v>3.1546575897287448</v>
          </cell>
          <cell r="AFE15">
            <v>0</v>
          </cell>
          <cell r="AFF15">
            <v>11.93337626293552</v>
          </cell>
          <cell r="AFG15">
            <v>0</v>
          </cell>
          <cell r="AFH15">
            <v>0</v>
          </cell>
          <cell r="AFI15">
            <v>2.8559555024462755</v>
          </cell>
          <cell r="AFJ15">
            <v>0</v>
          </cell>
          <cell r="AFK15">
            <v>0</v>
          </cell>
          <cell r="AFL15">
            <v>0</v>
          </cell>
          <cell r="AFM15">
            <v>0</v>
          </cell>
          <cell r="AFN15">
            <v>0</v>
          </cell>
          <cell r="AFO15">
            <v>0</v>
          </cell>
          <cell r="AFP15">
            <v>0</v>
          </cell>
          <cell r="AFQ15">
            <v>0</v>
          </cell>
          <cell r="AFR15">
            <v>0</v>
          </cell>
          <cell r="AFS15">
            <v>0</v>
          </cell>
          <cell r="AFT15">
            <v>0</v>
          </cell>
          <cell r="AFU15">
            <v>0</v>
          </cell>
          <cell r="AFV15">
            <v>0</v>
          </cell>
          <cell r="AFW15">
            <v>0</v>
          </cell>
          <cell r="AFX15">
            <v>0</v>
          </cell>
          <cell r="AFY15">
            <v>0</v>
          </cell>
          <cell r="AFZ15">
            <v>0</v>
          </cell>
          <cell r="AGA15">
            <v>0</v>
          </cell>
          <cell r="AGB15">
            <v>0</v>
          </cell>
          <cell r="AGC15">
            <v>0</v>
          </cell>
          <cell r="AGD15">
            <v>0</v>
          </cell>
          <cell r="AGE15">
            <v>0</v>
          </cell>
          <cell r="AGF15">
            <v>0</v>
          </cell>
          <cell r="AGG15">
            <v>450</v>
          </cell>
          <cell r="AGH15">
            <v>707</v>
          </cell>
          <cell r="AGI15">
            <v>836</v>
          </cell>
          <cell r="AGJ15">
            <v>828</v>
          </cell>
          <cell r="AGK15">
            <v>979</v>
          </cell>
          <cell r="AGL15">
            <v>0</v>
          </cell>
          <cell r="AGM15">
            <v>0</v>
          </cell>
          <cell r="AGN15">
            <v>0</v>
          </cell>
          <cell r="AGO15">
            <v>0</v>
          </cell>
          <cell r="AGP15">
            <v>0</v>
          </cell>
          <cell r="AGQ15">
            <v>418</v>
          </cell>
          <cell r="AGR15">
            <v>751</v>
          </cell>
          <cell r="AGS15">
            <v>919</v>
          </cell>
          <cell r="AGT15">
            <v>914</v>
          </cell>
          <cell r="AGU15">
            <v>1017</v>
          </cell>
          <cell r="AGV15">
            <v>0</v>
          </cell>
          <cell r="AGW15">
            <v>0</v>
          </cell>
          <cell r="AGX15">
            <v>0</v>
          </cell>
          <cell r="AGY15">
            <v>0</v>
          </cell>
          <cell r="AGZ15">
            <v>16</v>
          </cell>
          <cell r="AHA15">
            <v>10</v>
          </cell>
          <cell r="AHB15">
            <v>6</v>
          </cell>
          <cell r="AHC15">
            <v>11</v>
          </cell>
          <cell r="AHD15">
            <v>3</v>
          </cell>
          <cell r="AHE15">
            <v>8</v>
          </cell>
          <cell r="AHF15">
            <v>15</v>
          </cell>
          <cell r="AHG15">
            <v>5</v>
          </cell>
          <cell r="AHH15">
            <v>10</v>
          </cell>
          <cell r="AHI15">
            <v>5</v>
          </cell>
          <cell r="AHJ15">
            <v>2</v>
          </cell>
          <cell r="AHK15">
            <v>3</v>
          </cell>
          <cell r="AHL15">
            <v>22</v>
          </cell>
          <cell r="AHM15">
            <v>12</v>
          </cell>
          <cell r="AHN15">
            <v>10</v>
          </cell>
          <cell r="AHO15">
            <v>12</v>
          </cell>
          <cell r="AHP15">
            <v>7</v>
          </cell>
          <cell r="AHQ15">
            <v>5</v>
          </cell>
          <cell r="AHR15">
            <v>21</v>
          </cell>
          <cell r="AHS15">
            <v>12</v>
          </cell>
          <cell r="AHT15">
            <v>9</v>
          </cell>
          <cell r="AHU15">
            <v>33</v>
          </cell>
          <cell r="AHV15">
            <v>15</v>
          </cell>
          <cell r="AHW15">
            <v>18</v>
          </cell>
          <cell r="AHX15">
            <v>27</v>
          </cell>
          <cell r="AHY15">
            <v>12</v>
          </cell>
          <cell r="AHZ15">
            <v>15</v>
          </cell>
          <cell r="AIA15">
            <v>35</v>
          </cell>
          <cell r="AIB15">
            <v>30</v>
          </cell>
          <cell r="AIC15">
            <v>5</v>
          </cell>
          <cell r="AID15">
            <v>18</v>
          </cell>
          <cell r="AIE15">
            <v>17</v>
          </cell>
          <cell r="AIF15">
            <v>0</v>
          </cell>
          <cell r="AIG15">
            <v>1</v>
          </cell>
          <cell r="AIH15">
            <v>1</v>
          </cell>
          <cell r="AII15">
            <v>1</v>
          </cell>
          <cell r="AIJ15">
            <v>2</v>
          </cell>
          <cell r="AIK15">
            <v>25</v>
          </cell>
          <cell r="AIL15">
            <v>0</v>
          </cell>
          <cell r="AIM15">
            <v>0</v>
          </cell>
          <cell r="AIN15">
            <v>5</v>
          </cell>
          <cell r="AIO15">
            <v>3</v>
          </cell>
          <cell r="AIP15">
            <v>1</v>
          </cell>
          <cell r="AIQ15">
            <v>0</v>
          </cell>
          <cell r="AIR15">
            <v>1</v>
          </cell>
          <cell r="AIS15">
            <v>0</v>
          </cell>
          <cell r="AIT15">
            <v>2</v>
          </cell>
          <cell r="AIU15">
            <v>1</v>
          </cell>
          <cell r="AIV15">
            <v>3</v>
          </cell>
          <cell r="AIW15">
            <v>25</v>
          </cell>
          <cell r="AIX15">
            <v>23</v>
          </cell>
          <cell r="AIY15">
            <v>21</v>
          </cell>
          <cell r="AIZ15">
            <v>2</v>
          </cell>
          <cell r="AJA15">
            <v>14</v>
          </cell>
          <cell r="AJB15">
            <v>9</v>
          </cell>
          <cell r="AJC15">
            <v>0</v>
          </cell>
          <cell r="AJD15">
            <v>0</v>
          </cell>
          <cell r="AJE15">
            <v>0</v>
          </cell>
          <cell r="AJF15">
            <v>0</v>
          </cell>
          <cell r="AJG15">
            <v>1</v>
          </cell>
          <cell r="AJH15">
            <v>22</v>
          </cell>
          <cell r="AJI15">
            <v>0</v>
          </cell>
          <cell r="AJJ15">
            <v>0</v>
          </cell>
          <cell r="AJK15">
            <v>0</v>
          </cell>
          <cell r="AJL15">
            <v>2</v>
          </cell>
          <cell r="AJM15">
            <v>0</v>
          </cell>
          <cell r="AJN15">
            <v>0</v>
          </cell>
          <cell r="AJO15">
            <v>0</v>
          </cell>
          <cell r="AJP15">
            <v>0</v>
          </cell>
          <cell r="AJQ15">
            <v>0</v>
          </cell>
          <cell r="AJR15">
            <v>1</v>
          </cell>
          <cell r="AJS15">
            <v>1</v>
          </cell>
          <cell r="AJT15">
            <v>19</v>
          </cell>
          <cell r="AJU15">
            <v>19</v>
          </cell>
          <cell r="AJV15">
            <v>14</v>
          </cell>
          <cell r="AJW15">
            <v>5</v>
          </cell>
          <cell r="AJX15">
            <v>9</v>
          </cell>
          <cell r="AJY15">
            <v>10</v>
          </cell>
          <cell r="AJZ15">
            <v>0</v>
          </cell>
          <cell r="AKA15">
            <v>0</v>
          </cell>
          <cell r="AKB15">
            <v>0</v>
          </cell>
          <cell r="AKC15">
            <v>0</v>
          </cell>
          <cell r="AKD15">
            <v>1</v>
          </cell>
          <cell r="AKE15">
            <v>15</v>
          </cell>
          <cell r="AKF15">
            <v>1</v>
          </cell>
          <cell r="AKG15">
            <v>0</v>
          </cell>
          <cell r="AKH15">
            <v>2</v>
          </cell>
          <cell r="AKI15">
            <v>1</v>
          </cell>
          <cell r="AKJ15">
            <v>2</v>
          </cell>
          <cell r="AKK15">
            <v>0</v>
          </cell>
          <cell r="AKL15">
            <v>2</v>
          </cell>
          <cell r="AKM15">
            <v>1</v>
          </cell>
          <cell r="AKN15">
            <v>0</v>
          </cell>
          <cell r="AKO15">
            <v>1</v>
          </cell>
          <cell r="AKP15">
            <v>3</v>
          </cell>
          <cell r="AKQ15">
            <v>11</v>
          </cell>
          <cell r="AKR15">
            <v>6</v>
          </cell>
          <cell r="AKS15">
            <v>6</v>
          </cell>
          <cell r="AKT15">
            <v>0</v>
          </cell>
          <cell r="AKU15">
            <v>3</v>
          </cell>
          <cell r="AKV15">
            <v>3</v>
          </cell>
          <cell r="AKW15">
            <v>0</v>
          </cell>
          <cell r="AKX15">
            <v>1</v>
          </cell>
          <cell r="AKY15">
            <v>0</v>
          </cell>
          <cell r="AKZ15">
            <v>0</v>
          </cell>
          <cell r="ALA15">
            <v>0</v>
          </cell>
          <cell r="ALB15">
            <v>5</v>
          </cell>
          <cell r="ALC15">
            <v>0</v>
          </cell>
          <cell r="ALD15">
            <v>0</v>
          </cell>
          <cell r="ALE15">
            <v>0</v>
          </cell>
          <cell r="ALF15">
            <v>0</v>
          </cell>
          <cell r="ALG15">
            <v>1</v>
          </cell>
          <cell r="ALH15">
            <v>0</v>
          </cell>
          <cell r="ALI15">
            <v>1</v>
          </cell>
          <cell r="ALJ15">
            <v>0</v>
          </cell>
          <cell r="ALK15">
            <v>0</v>
          </cell>
          <cell r="ALL15">
            <v>0</v>
          </cell>
          <cell r="ALM15">
            <v>0</v>
          </cell>
          <cell r="ALN15">
            <v>5</v>
          </cell>
          <cell r="ALO15">
            <v>54</v>
          </cell>
          <cell r="ALP15">
            <v>44</v>
          </cell>
          <cell r="ALQ15">
            <v>10</v>
          </cell>
          <cell r="ALR15">
            <v>27</v>
          </cell>
          <cell r="ALS15">
            <v>27</v>
          </cell>
          <cell r="ALT15">
            <v>0</v>
          </cell>
          <cell r="ALU15">
            <v>1</v>
          </cell>
          <cell r="ALV15">
            <v>1</v>
          </cell>
          <cell r="ALW15">
            <v>1</v>
          </cell>
          <cell r="ALX15">
            <v>3</v>
          </cell>
          <cell r="ALY15">
            <v>40</v>
          </cell>
          <cell r="ALZ15">
            <v>1</v>
          </cell>
          <cell r="AMA15">
            <v>0</v>
          </cell>
          <cell r="AMB15">
            <v>7</v>
          </cell>
          <cell r="AMC15">
            <v>4</v>
          </cell>
          <cell r="AMD15">
            <v>3</v>
          </cell>
          <cell r="AME15">
            <v>0</v>
          </cell>
          <cell r="AMF15">
            <v>3</v>
          </cell>
          <cell r="AMG15">
            <v>1</v>
          </cell>
          <cell r="AMH15">
            <v>2</v>
          </cell>
          <cell r="AMI15">
            <v>2</v>
          </cell>
          <cell r="AMJ15">
            <v>6</v>
          </cell>
          <cell r="AMK15">
            <v>36</v>
          </cell>
          <cell r="AML15">
            <v>29</v>
          </cell>
          <cell r="AMM15">
            <v>27</v>
          </cell>
          <cell r="AMN15">
            <v>2</v>
          </cell>
          <cell r="AMO15">
            <v>17</v>
          </cell>
          <cell r="AMP15">
            <v>12</v>
          </cell>
          <cell r="AMQ15">
            <v>0</v>
          </cell>
          <cell r="AMR15">
            <v>1</v>
          </cell>
          <cell r="AMS15">
            <v>0</v>
          </cell>
          <cell r="AMT15">
            <v>0</v>
          </cell>
          <cell r="AMU15">
            <v>1</v>
          </cell>
          <cell r="AMV15">
            <v>27</v>
          </cell>
          <cell r="AMW15">
            <v>0</v>
          </cell>
          <cell r="AMX15">
            <v>0</v>
          </cell>
          <cell r="AMY15">
            <v>0</v>
          </cell>
          <cell r="AMZ15">
            <v>2</v>
          </cell>
          <cell r="ANA15">
            <v>1</v>
          </cell>
          <cell r="ANB15">
            <v>0</v>
          </cell>
          <cell r="ANC15">
            <v>1</v>
          </cell>
          <cell r="AND15">
            <v>0</v>
          </cell>
          <cell r="ANE15">
            <v>0</v>
          </cell>
          <cell r="ANF15">
            <v>1</v>
          </cell>
          <cell r="ANG15">
            <v>1</v>
          </cell>
          <cell r="ANH15">
            <v>24</v>
          </cell>
          <cell r="ANI15">
            <v>127</v>
          </cell>
          <cell r="ANJ15">
            <v>103</v>
          </cell>
          <cell r="ANK15">
            <v>24</v>
          </cell>
          <cell r="ANL15">
            <v>58</v>
          </cell>
          <cell r="ANM15">
            <v>69</v>
          </cell>
          <cell r="ANN15">
            <v>0</v>
          </cell>
          <cell r="ANO15">
            <v>0</v>
          </cell>
          <cell r="ANP15">
            <v>1</v>
          </cell>
          <cell r="ANQ15">
            <v>0</v>
          </cell>
          <cell r="ANR15">
            <v>0</v>
          </cell>
          <cell r="ANS15">
            <v>116</v>
          </cell>
          <cell r="ANT15">
            <v>0</v>
          </cell>
          <cell r="ANU15">
            <v>3</v>
          </cell>
          <cell r="ANV15">
            <v>7</v>
          </cell>
          <cell r="ANW15">
            <v>3</v>
          </cell>
          <cell r="ANX15">
            <v>11</v>
          </cell>
          <cell r="ANY15">
            <v>4</v>
          </cell>
          <cell r="ANZ15">
            <v>15</v>
          </cell>
          <cell r="AOA15">
            <v>22</v>
          </cell>
          <cell r="AOB15">
            <v>23</v>
          </cell>
          <cell r="AOC15">
            <v>49</v>
          </cell>
          <cell r="AOD15">
            <v>94</v>
          </cell>
          <cell r="AOE15">
            <v>81</v>
          </cell>
          <cell r="AOF15">
            <v>13</v>
          </cell>
          <cell r="AOG15">
            <v>47</v>
          </cell>
          <cell r="AOH15">
            <v>47</v>
          </cell>
          <cell r="AOI15">
            <v>0</v>
          </cell>
          <cell r="AOJ15">
            <v>0</v>
          </cell>
          <cell r="AOK15">
            <v>0</v>
          </cell>
          <cell r="AOL15">
            <v>0</v>
          </cell>
          <cell r="AOM15">
            <v>7</v>
          </cell>
          <cell r="AON15">
            <v>75</v>
          </cell>
          <cell r="AOO15">
            <v>0</v>
          </cell>
          <cell r="AOP15">
            <v>2</v>
          </cell>
          <cell r="AOQ15">
            <v>10</v>
          </cell>
          <cell r="AOR15">
            <v>3</v>
          </cell>
          <cell r="AOS15">
            <v>14</v>
          </cell>
          <cell r="AOT15">
            <v>4</v>
          </cell>
          <cell r="AOU15">
            <v>7</v>
          </cell>
          <cell r="AOV15">
            <v>21</v>
          </cell>
          <cell r="AOW15">
            <v>22</v>
          </cell>
          <cell r="AOX15">
            <v>23</v>
          </cell>
          <cell r="AOY15">
            <v>45</v>
          </cell>
          <cell r="AOZ15">
            <v>37</v>
          </cell>
          <cell r="APA15">
            <v>8</v>
          </cell>
          <cell r="APB15">
            <v>26</v>
          </cell>
          <cell r="APC15">
            <v>19</v>
          </cell>
          <cell r="APD15">
            <v>0</v>
          </cell>
          <cell r="APE15">
            <v>0</v>
          </cell>
          <cell r="APF15">
            <v>0</v>
          </cell>
          <cell r="APG15">
            <v>0</v>
          </cell>
          <cell r="APH15">
            <v>0</v>
          </cell>
          <cell r="API15">
            <v>40</v>
          </cell>
          <cell r="APJ15">
            <v>0</v>
          </cell>
          <cell r="APK15">
            <v>1</v>
          </cell>
          <cell r="APL15">
            <v>4</v>
          </cell>
          <cell r="APM15">
            <v>8</v>
          </cell>
          <cell r="APN15">
            <v>15</v>
          </cell>
          <cell r="APO15">
            <v>2</v>
          </cell>
          <cell r="APP15">
            <v>3</v>
          </cell>
          <cell r="APQ15">
            <v>2</v>
          </cell>
          <cell r="APR15">
            <v>3</v>
          </cell>
          <cell r="APS15">
            <v>12</v>
          </cell>
          <cell r="APT15">
            <v>41</v>
          </cell>
          <cell r="APU15">
            <v>39</v>
          </cell>
          <cell r="APV15">
            <v>2</v>
          </cell>
          <cell r="APW15">
            <v>26</v>
          </cell>
          <cell r="APX15">
            <v>15</v>
          </cell>
          <cell r="APY15">
            <v>0</v>
          </cell>
          <cell r="APZ15">
            <v>0</v>
          </cell>
          <cell r="AQA15">
            <v>0</v>
          </cell>
          <cell r="AQB15">
            <v>0</v>
          </cell>
          <cell r="AQC15">
            <v>1</v>
          </cell>
          <cell r="AQD15">
            <v>33</v>
          </cell>
          <cell r="AQE15">
            <v>0</v>
          </cell>
          <cell r="AQF15">
            <v>0</v>
          </cell>
          <cell r="AQG15">
            <v>7</v>
          </cell>
          <cell r="AQH15">
            <v>9</v>
          </cell>
          <cell r="AQI15">
            <v>7</v>
          </cell>
          <cell r="AQJ15">
            <v>1</v>
          </cell>
          <cell r="AQK15">
            <v>4</v>
          </cell>
          <cell r="AQL15">
            <v>2</v>
          </cell>
          <cell r="AQM15">
            <v>8</v>
          </cell>
          <cell r="AQN15">
            <v>10</v>
          </cell>
          <cell r="AQO15">
            <v>25</v>
          </cell>
          <cell r="AQP15">
            <v>25</v>
          </cell>
          <cell r="AQQ15">
            <v>0</v>
          </cell>
          <cell r="AQR15">
            <v>8</v>
          </cell>
          <cell r="AQS15">
            <v>17</v>
          </cell>
          <cell r="AQT15">
            <v>0</v>
          </cell>
          <cell r="AQU15">
            <v>0</v>
          </cell>
          <cell r="AQV15">
            <v>0</v>
          </cell>
          <cell r="AQW15">
            <v>0</v>
          </cell>
          <cell r="AQX15">
            <v>0</v>
          </cell>
          <cell r="AQY15">
            <v>19</v>
          </cell>
          <cell r="AQZ15">
            <v>0</v>
          </cell>
          <cell r="ARA15">
            <v>6</v>
          </cell>
          <cell r="ARB15">
            <v>0</v>
          </cell>
          <cell r="ARC15">
            <v>0</v>
          </cell>
          <cell r="ARD15">
            <v>0</v>
          </cell>
          <cell r="ARE15">
            <v>0</v>
          </cell>
          <cell r="ARF15">
            <v>3</v>
          </cell>
          <cell r="ARG15">
            <v>12</v>
          </cell>
          <cell r="ARH15">
            <v>9</v>
          </cell>
          <cell r="ARI15">
            <v>1</v>
          </cell>
          <cell r="ARJ15">
            <v>35</v>
          </cell>
          <cell r="ARK15">
            <v>32</v>
          </cell>
          <cell r="ARL15">
            <v>3</v>
          </cell>
          <cell r="ARM15">
            <v>8</v>
          </cell>
          <cell r="ARN15">
            <v>27</v>
          </cell>
          <cell r="ARO15">
            <v>0</v>
          </cell>
          <cell r="ARP15">
            <v>0</v>
          </cell>
          <cell r="ARQ15">
            <v>0</v>
          </cell>
          <cell r="ARR15">
            <v>0</v>
          </cell>
          <cell r="ARS15">
            <v>0</v>
          </cell>
          <cell r="ART15">
            <v>23</v>
          </cell>
          <cell r="ARU15">
            <v>2</v>
          </cell>
          <cell r="ARV15">
            <v>8</v>
          </cell>
          <cell r="ARW15">
            <v>2</v>
          </cell>
          <cell r="ARX15">
            <v>0</v>
          </cell>
          <cell r="ARY15">
            <v>1</v>
          </cell>
          <cell r="ARZ15">
            <v>2</v>
          </cell>
          <cell r="ASA15">
            <v>5</v>
          </cell>
          <cell r="ASB15">
            <v>16</v>
          </cell>
          <cell r="ASC15">
            <v>11</v>
          </cell>
          <cell r="ASD15">
            <v>0</v>
          </cell>
          <cell r="ASE15">
            <v>28</v>
          </cell>
          <cell r="ASF15">
            <v>19</v>
          </cell>
          <cell r="ASG15">
            <v>9</v>
          </cell>
          <cell r="ASH15">
            <v>32</v>
          </cell>
          <cell r="ASI15">
            <v>13</v>
          </cell>
          <cell r="ASJ15">
            <v>19</v>
          </cell>
          <cell r="ASK15">
            <v>32</v>
          </cell>
          <cell r="ASL15">
            <v>15</v>
          </cell>
          <cell r="ASM15">
            <v>17</v>
          </cell>
          <cell r="ASN15">
            <v>38</v>
          </cell>
          <cell r="ASO15">
            <v>17</v>
          </cell>
          <cell r="ASP15">
            <v>21</v>
          </cell>
          <cell r="ASQ15">
            <v>67</v>
          </cell>
          <cell r="ASR15">
            <v>36</v>
          </cell>
          <cell r="ASS15">
            <v>31</v>
          </cell>
          <cell r="AST15">
            <v>30</v>
          </cell>
          <cell r="ASU15">
            <v>20</v>
          </cell>
          <cell r="ASV15">
            <v>10</v>
          </cell>
          <cell r="ASW15">
            <v>66</v>
          </cell>
          <cell r="ASX15">
            <v>36</v>
          </cell>
          <cell r="ASY15">
            <v>30</v>
          </cell>
          <cell r="ASZ15">
            <v>99</v>
          </cell>
          <cell r="ATA15">
            <v>49</v>
          </cell>
          <cell r="ATB15">
            <v>50</v>
          </cell>
          <cell r="ATC15">
            <v>62</v>
          </cell>
          <cell r="ATD15">
            <v>35</v>
          </cell>
          <cell r="ATE15">
            <v>27</v>
          </cell>
        </row>
        <row r="16">
          <cell r="A16" t="str">
            <v>Manabí</v>
          </cell>
          <cell r="B16">
            <v>922910.47</v>
          </cell>
          <cell r="C16">
            <v>625685.29</v>
          </cell>
          <cell r="D16">
            <v>297225.18</v>
          </cell>
          <cell r="E16">
            <v>570120</v>
          </cell>
          <cell r="F16">
            <v>352790.47</v>
          </cell>
          <cell r="G16">
            <v>0</v>
          </cell>
          <cell r="H16">
            <v>27873.585999999999</v>
          </cell>
          <cell r="I16">
            <v>802314.03</v>
          </cell>
          <cell r="J16">
            <v>19729.93</v>
          </cell>
          <cell r="K16">
            <v>72992.925000000003</v>
          </cell>
          <cell r="L16">
            <v>28527.112000000001</v>
          </cell>
          <cell r="M16">
            <v>230986.7</v>
          </cell>
          <cell r="N16">
            <v>359346.93</v>
          </cell>
          <cell r="O16">
            <v>256577.93</v>
          </cell>
          <cell r="P16">
            <v>47471.792999999998</v>
          </cell>
          <cell r="Q16">
            <v>758940.99</v>
          </cell>
          <cell r="R16">
            <v>469279.03</v>
          </cell>
          <cell r="S16">
            <v>289661.96999999997</v>
          </cell>
          <cell r="T16">
            <v>474266.34</v>
          </cell>
          <cell r="U16">
            <v>284674.65000000002</v>
          </cell>
          <cell r="V16">
            <v>637.15168000000006</v>
          </cell>
          <cell r="W16">
            <v>11693.227000000001</v>
          </cell>
          <cell r="X16">
            <v>583669.34</v>
          </cell>
          <cell r="Y16">
            <v>13572.531999999999</v>
          </cell>
          <cell r="Z16">
            <v>149368.75</v>
          </cell>
          <cell r="AA16">
            <v>21482.567999999999</v>
          </cell>
          <cell r="AB16">
            <v>188014.09</v>
          </cell>
          <cell r="AC16">
            <v>261503.37</v>
          </cell>
          <cell r="AD16">
            <v>238047.92</v>
          </cell>
          <cell r="AE16">
            <v>49893.050999999999</v>
          </cell>
          <cell r="AF16">
            <v>34.940610999999997</v>
          </cell>
          <cell r="AG16">
            <v>41.381687999999997</v>
          </cell>
          <cell r="AH16">
            <v>21.381575999999999</v>
          </cell>
          <cell r="AI16">
            <v>40.303652999999997</v>
          </cell>
          <cell r="AJ16">
            <v>26.273776000000002</v>
          </cell>
          <cell r="AK16">
            <v>0</v>
          </cell>
          <cell r="AL16">
            <v>43.323008000000002</v>
          </cell>
          <cell r="AM16">
            <v>35.194417999999999</v>
          </cell>
          <cell r="AN16">
            <v>42.477592000000001</v>
          </cell>
          <cell r="AO16">
            <v>26.912655000000001</v>
          </cell>
          <cell r="AP16">
            <v>0</v>
          </cell>
          <cell r="AQ16">
            <v>30.118521999999999</v>
          </cell>
          <cell r="AR16">
            <v>40.784033999999998</v>
          </cell>
          <cell r="AS16">
            <v>36.975667000000001</v>
          </cell>
          <cell r="AT16">
            <v>24.168468000000001</v>
          </cell>
          <cell r="AU16">
            <v>30.482821000000001</v>
          </cell>
          <cell r="AV16">
            <v>40.018363999999998</v>
          </cell>
          <cell r="AW16">
            <v>15.034364999999999</v>
          </cell>
          <cell r="AX16">
            <v>35.489570000000001</v>
          </cell>
          <cell r="AY16">
            <v>22.141607</v>
          </cell>
          <cell r="AZ16">
            <v>47.980753999999997</v>
          </cell>
          <cell r="BA16">
            <v>28.600325000000002</v>
          </cell>
          <cell r="BB16">
            <v>33.180875</v>
          </cell>
          <cell r="BC16">
            <v>30.107362999999999</v>
          </cell>
          <cell r="BD16">
            <v>20.046824999999998</v>
          </cell>
          <cell r="BE16">
            <v>0</v>
          </cell>
          <cell r="BF16">
            <v>23.241084000000001</v>
          </cell>
          <cell r="BG16">
            <v>39.982616999999998</v>
          </cell>
          <cell r="BH16">
            <v>31.566863999999999</v>
          </cell>
          <cell r="BI16">
            <v>15.934004</v>
          </cell>
          <cell r="BJ16">
            <v>21.469158</v>
          </cell>
          <cell r="BK16">
            <v>22.056415000000001</v>
          </cell>
          <cell r="BL16">
            <v>20.23293</v>
          </cell>
          <cell r="BM16">
            <v>23.107415</v>
          </cell>
          <cell r="BN16">
            <v>18.821684999999999</v>
          </cell>
          <cell r="BO16">
            <v>0</v>
          </cell>
          <cell r="BP16">
            <v>24.436235</v>
          </cell>
          <cell r="BQ16">
            <v>20.805783999999999</v>
          </cell>
          <cell r="BR16">
            <v>20.891779</v>
          </cell>
          <cell r="BS16">
            <v>27.783783</v>
          </cell>
          <cell r="BT16">
            <v>9.7504980999999997</v>
          </cell>
          <cell r="BU16">
            <v>26.007436999999999</v>
          </cell>
          <cell r="BV16">
            <v>20.878689000000001</v>
          </cell>
          <cell r="BW16">
            <v>22.119615</v>
          </cell>
          <cell r="BX16">
            <v>7.3830492000000003</v>
          </cell>
          <cell r="BY16">
            <v>28.431892000000001</v>
          </cell>
          <cell r="BZ16">
            <v>26.361363000000001</v>
          </cell>
          <cell r="CA16">
            <v>31.786338000000001</v>
          </cell>
          <cell r="CB16">
            <v>32.793706</v>
          </cell>
          <cell r="CC16">
            <v>21.165133999999998</v>
          </cell>
          <cell r="CD16">
            <v>35.034019000000001</v>
          </cell>
          <cell r="CE16">
            <v>33.479495999999997</v>
          </cell>
          <cell r="CF16">
            <v>27.05011</v>
          </cell>
          <cell r="CG16">
            <v>37.892862000000001</v>
          </cell>
          <cell r="CH16">
            <v>32.548312000000003</v>
          </cell>
          <cell r="CI16">
            <v>31.889790000000001</v>
          </cell>
          <cell r="CJ16">
            <v>37.345891000000002</v>
          </cell>
          <cell r="CK16">
            <v>30.683340999999999</v>
          </cell>
          <cell r="CL16">
            <v>22.088298000000002</v>
          </cell>
          <cell r="CM16">
            <v>11.817871999999999</v>
          </cell>
          <cell r="CN16">
            <v>10.445866000000001</v>
          </cell>
          <cell r="CO16">
            <v>5.4361005999999996</v>
          </cell>
          <cell r="CP16">
            <v>20.991866000000002</v>
          </cell>
          <cell r="CQ16">
            <v>6.2742316000000002</v>
          </cell>
          <cell r="CR16">
            <v>17.187353000000002</v>
          </cell>
          <cell r="CS16">
            <v>0</v>
          </cell>
          <cell r="CT16">
            <v>14.557003</v>
          </cell>
          <cell r="CU16">
            <v>10.377305</v>
          </cell>
          <cell r="CV16">
            <v>0</v>
          </cell>
          <cell r="CW16">
            <v>12.453071</v>
          </cell>
          <cell r="CX16">
            <v>54.268310999999997</v>
          </cell>
          <cell r="CY16">
            <v>11.557782</v>
          </cell>
          <cell r="CZ16">
            <v>7.7871905999999997</v>
          </cell>
          <cell r="DA16">
            <v>8.1407903000000008</v>
          </cell>
          <cell r="DB16">
            <v>11.285377</v>
          </cell>
          <cell r="DC16">
            <v>9.5666205000000009</v>
          </cell>
          <cell r="DD16">
            <v>5.1976443000000003</v>
          </cell>
          <cell r="DE16">
            <v>16.644763999999999</v>
          </cell>
          <cell r="DF16">
            <v>3.9298962999999998</v>
          </cell>
          <cell r="DG16">
            <v>18.957370999999998</v>
          </cell>
          <cell r="DH16">
            <v>0</v>
          </cell>
          <cell r="DI16">
            <v>14.227769</v>
          </cell>
          <cell r="DJ16">
            <v>8.2636134999999999</v>
          </cell>
          <cell r="DK16">
            <v>16.433544999999999</v>
          </cell>
          <cell r="DL16">
            <v>13.710159000000001</v>
          </cell>
          <cell r="DM16">
            <v>54.571669</v>
          </cell>
          <cell r="DN16">
            <v>7.9681801999999999</v>
          </cell>
          <cell r="DO16">
            <v>8.0749121000000006</v>
          </cell>
          <cell r="DP16">
            <v>7.9679788</v>
          </cell>
          <cell r="DQ16">
            <v>11.658002</v>
          </cell>
          <cell r="DR16">
            <v>4.5316042999999997</v>
          </cell>
          <cell r="DS16">
            <v>5.8946505</v>
          </cell>
          <cell r="DT16">
            <v>1.6622714000000001</v>
          </cell>
          <cell r="DU16">
            <v>3.2562386999999999</v>
          </cell>
          <cell r="DV16">
            <v>6.5926333000000001</v>
          </cell>
          <cell r="DW16">
            <v>0</v>
          </cell>
          <cell r="DX16">
            <v>3.9466770000000002</v>
          </cell>
          <cell r="DY16">
            <v>4.6297017</v>
          </cell>
          <cell r="DZ16">
            <v>2.5091621000000002</v>
          </cell>
          <cell r="EA16">
            <v>4.2233790000000004</v>
          </cell>
          <cell r="EB16">
            <v>1.7353875000000001</v>
          </cell>
          <cell r="EC16">
            <v>10.245661</v>
          </cell>
          <cell r="ED16">
            <v>4.1037777999999996</v>
          </cell>
          <cell r="EE16">
            <v>1.1359823</v>
          </cell>
          <cell r="EF16">
            <v>0</v>
          </cell>
          <cell r="EG16">
            <v>2.2915144999999999</v>
          </cell>
          <cell r="EH16">
            <v>2.7446511999999998</v>
          </cell>
          <cell r="EI16">
            <v>1.5573912999999999</v>
          </cell>
          <cell r="EJ16">
            <v>1.90733</v>
          </cell>
          <cell r="EK16">
            <v>2.9315636999999999</v>
          </cell>
          <cell r="EL16">
            <v>0</v>
          </cell>
          <cell r="EM16">
            <v>3.4321169999999999</v>
          </cell>
          <cell r="EN16">
            <v>2.5079286000000001</v>
          </cell>
          <cell r="EO16">
            <v>0.74441314000000003</v>
          </cell>
          <cell r="EP16">
            <v>1.5069229</v>
          </cell>
          <cell r="EQ16">
            <v>0.38356653000000002</v>
          </cell>
          <cell r="ER16">
            <v>4.1779336999999996</v>
          </cell>
          <cell r="ES16">
            <v>1.9642359</v>
          </cell>
          <cell r="ET16">
            <v>1.8135828000000001</v>
          </cell>
          <cell r="EU16">
            <v>0</v>
          </cell>
          <cell r="EV16">
            <v>44.743901999999999</v>
          </cell>
          <cell r="EW16">
            <v>36.510285000000003</v>
          </cell>
          <cell r="EX16">
            <v>61.934367999999999</v>
          </cell>
          <cell r="EY16">
            <v>44.930425</v>
          </cell>
          <cell r="EZ16">
            <v>44.561593000000002</v>
          </cell>
          <cell r="FA16">
            <v>49.614092999999997</v>
          </cell>
          <cell r="FB16">
            <v>46.207639</v>
          </cell>
          <cell r="FC16">
            <v>44.591366999999998</v>
          </cell>
          <cell r="FD16">
            <v>38.930546</v>
          </cell>
          <cell r="FE16">
            <v>48.149315999999999</v>
          </cell>
          <cell r="FF16">
            <v>46.705613</v>
          </cell>
          <cell r="FG16">
            <v>28.755604000000002</v>
          </cell>
          <cell r="FH16">
            <v>44.492614000000003</v>
          </cell>
          <cell r="FI16">
            <v>53.890323000000002</v>
          </cell>
          <cell r="FJ16">
            <v>48.379973999999997</v>
          </cell>
          <cell r="FK16">
            <v>41.239631000000003</v>
          </cell>
          <cell r="FL16">
            <v>36.733865999999999</v>
          </cell>
          <cell r="FM16">
            <v>48.690891000000001</v>
          </cell>
          <cell r="FN16">
            <v>42.639063</v>
          </cell>
          <cell r="FO16">
            <v>39.75132</v>
          </cell>
          <cell r="FP16">
            <v>46.208872</v>
          </cell>
          <cell r="FQ16">
            <v>40.128148000000003</v>
          </cell>
          <cell r="FR16">
            <v>38.626641999999997</v>
          </cell>
          <cell r="FS16">
            <v>47.408087000000002</v>
          </cell>
          <cell r="FT16">
            <v>51.721316000000002</v>
          </cell>
          <cell r="FU16">
            <v>42.823718</v>
          </cell>
          <cell r="FV16">
            <v>23.314447000000001</v>
          </cell>
          <cell r="FW16">
            <v>41.549396999999999</v>
          </cell>
          <cell r="FX16">
            <v>45.237717000000004</v>
          </cell>
          <cell r="FY16">
            <v>53.215387999999997</v>
          </cell>
          <cell r="FZ16">
            <v>24.316811999999999</v>
          </cell>
          <cell r="GA16">
            <v>17.860023999999999</v>
          </cell>
          <cell r="GB16">
            <v>37.797238</v>
          </cell>
          <cell r="GC16">
            <v>23.654799000000001</v>
          </cell>
          <cell r="GD16">
            <v>24.963495000000002</v>
          </cell>
          <cell r="GE16">
            <v>0</v>
          </cell>
          <cell r="GF16">
            <v>11.903473999999999</v>
          </cell>
          <cell r="GG16">
            <v>24.790254000000001</v>
          </cell>
          <cell r="GH16">
            <v>22.014271000000001</v>
          </cell>
          <cell r="GI16">
            <v>14.066829</v>
          </cell>
          <cell r="GJ16">
            <v>26.614916000000001</v>
          </cell>
          <cell r="GK16">
            <v>23.253343000000001</v>
          </cell>
          <cell r="GL16">
            <v>22.517251000000002</v>
          </cell>
          <cell r="GM16">
            <v>15.970181999999999</v>
          </cell>
          <cell r="GN16">
            <v>18.512725</v>
          </cell>
          <cell r="GO16">
            <v>26.981199</v>
          </cell>
          <cell r="GP16">
            <v>15.615857</v>
          </cell>
          <cell r="GQ16">
            <v>45.779176999999997</v>
          </cell>
          <cell r="GR16">
            <v>26.064117</v>
          </cell>
          <cell r="GS16">
            <v>27.955454</v>
          </cell>
          <cell r="GT16">
            <v>34.419570999999998</v>
          </cell>
          <cell r="GU16">
            <v>9.0054809999999996</v>
          </cell>
          <cell r="GV16">
            <v>25.189737000000001</v>
          </cell>
          <cell r="GW16">
            <v>37.766165000000001</v>
          </cell>
          <cell r="GX16">
            <v>30.058674</v>
          </cell>
          <cell r="GY16">
            <v>32.197265000000002</v>
          </cell>
          <cell r="GZ16">
            <v>17.184000999999999</v>
          </cell>
          <cell r="HA16">
            <v>25.011002999999999</v>
          </cell>
          <cell r="HB16">
            <v>22.354386000000002</v>
          </cell>
          <cell r="HC16">
            <v>20.828496000000001</v>
          </cell>
          <cell r="HD16">
            <v>7.5820366999999997</v>
          </cell>
          <cell r="HE16">
            <v>4.7974841000000001</v>
          </cell>
          <cell r="HF16">
            <v>12.695727</v>
          </cell>
          <cell r="HG16">
            <v>11.365152</v>
          </cell>
          <cell r="HH16">
            <v>3.6499570000000001</v>
          </cell>
          <cell r="HI16">
            <v>0</v>
          </cell>
          <cell r="HJ16">
            <v>0</v>
          </cell>
          <cell r="HK16">
            <v>7.3623906000000003</v>
          </cell>
          <cell r="HL16">
            <v>0</v>
          </cell>
          <cell r="HM16">
            <v>16.890514</v>
          </cell>
          <cell r="HN16">
            <v>19.349157999999999</v>
          </cell>
          <cell r="HS16">
            <v>7.4234194999999996</v>
          </cell>
          <cell r="HT16">
            <v>3.7857739000000001</v>
          </cell>
          <cell r="HU16">
            <v>12.736335</v>
          </cell>
          <cell r="HV16">
            <v>9.4039421000000001</v>
          </cell>
          <cell r="HW16">
            <v>5.0300757000000003</v>
          </cell>
          <cell r="HX16">
            <v>0</v>
          </cell>
          <cell r="HY16">
            <v>8.3228053000000006</v>
          </cell>
          <cell r="HZ16">
            <v>6.8906663999999997</v>
          </cell>
          <cell r="IA16">
            <v>5.7883754999999999</v>
          </cell>
          <cell r="IB16">
            <v>9.8454634999999993</v>
          </cell>
          <cell r="IC16">
            <v>16.376346999999999</v>
          </cell>
          <cell r="IH16">
            <v>3.1136420999999999</v>
          </cell>
          <cell r="II16">
            <v>1.3330725000000001</v>
          </cell>
          <cell r="IJ16">
            <v>6.2774713000000002</v>
          </cell>
          <cell r="IK16">
            <v>4.3606021000000004</v>
          </cell>
          <cell r="IL16">
            <v>1.8376410000000001</v>
          </cell>
          <cell r="IM16">
            <v>0</v>
          </cell>
          <cell r="IN16">
            <v>0</v>
          </cell>
          <cell r="IO16">
            <v>3.3250700000000002</v>
          </cell>
          <cell r="IP16">
            <v>0</v>
          </cell>
          <cell r="IQ16">
            <v>2.6890554</v>
          </cell>
          <cell r="IX16">
            <v>4.2247380999999997</v>
          </cell>
          <cell r="IY16">
            <v>1.7912729999999999</v>
          </cell>
          <cell r="IZ16">
            <v>7.4369366000000001</v>
          </cell>
          <cell r="JA16">
            <v>5.8302832000000002</v>
          </cell>
          <cell r="JB16">
            <v>2.2372909000000001</v>
          </cell>
          <cell r="JC16">
            <v>0</v>
          </cell>
          <cell r="JD16">
            <v>6.2644289999999998</v>
          </cell>
          <cell r="JE16">
            <v>4.0108018999999997</v>
          </cell>
          <cell r="JF16">
            <v>1.8233124000000001</v>
          </cell>
          <cell r="JG16">
            <v>5.1769895999999997</v>
          </cell>
          <cell r="JN16">
            <v>19.349157999999999</v>
          </cell>
          <cell r="JO16">
            <v>13.544943</v>
          </cell>
          <cell r="JP16">
            <v>30.994332</v>
          </cell>
          <cell r="JQ16">
            <v>29.308461000000001</v>
          </cell>
          <cell r="JR16">
            <v>8.5633488999999994</v>
          </cell>
          <cell r="JT16">
            <v>0</v>
          </cell>
          <cell r="JU16">
            <v>17.861308000000001</v>
          </cell>
          <cell r="JV16">
            <v>0</v>
          </cell>
          <cell r="JW16">
            <v>49.705762999999997</v>
          </cell>
          <cell r="JY16">
            <v>19.349157999999999</v>
          </cell>
          <cell r="KD16">
            <v>16.376346999999999</v>
          </cell>
          <cell r="KE16">
            <v>8.5802201999999994</v>
          </cell>
          <cell r="KF16">
            <v>31.678953</v>
          </cell>
          <cell r="KG16">
            <v>19.832834999999999</v>
          </cell>
          <cell r="KH16">
            <v>12.470335</v>
          </cell>
          <cell r="KJ16">
            <v>15.927390000000001</v>
          </cell>
          <cell r="KK16">
            <v>14.735033</v>
          </cell>
          <cell r="KL16">
            <v>14.222751000000001</v>
          </cell>
          <cell r="KM16">
            <v>24.697402</v>
          </cell>
          <cell r="KO16">
            <v>16.376346999999999</v>
          </cell>
          <cell r="KT16">
            <v>6</v>
          </cell>
          <cell r="KU16">
            <v>6</v>
          </cell>
          <cell r="KV16">
            <v>0</v>
          </cell>
          <cell r="KW16">
            <v>3</v>
          </cell>
          <cell r="KX16">
            <v>3</v>
          </cell>
          <cell r="KY16">
            <v>0</v>
          </cell>
          <cell r="KZ16">
            <v>0</v>
          </cell>
          <cell r="LA16">
            <v>0</v>
          </cell>
          <cell r="LB16">
            <v>0</v>
          </cell>
          <cell r="LC16">
            <v>5</v>
          </cell>
          <cell r="LD16">
            <v>0</v>
          </cell>
          <cell r="LE16">
            <v>1</v>
          </cell>
          <cell r="LF16">
            <v>0</v>
          </cell>
          <cell r="LG16">
            <v>1</v>
          </cell>
          <cell r="LH16">
            <v>3</v>
          </cell>
          <cell r="LI16">
            <v>0</v>
          </cell>
          <cell r="LJ16">
            <v>1</v>
          </cell>
          <cell r="LK16">
            <v>0</v>
          </cell>
          <cell r="LL16">
            <v>1</v>
          </cell>
          <cell r="LM16">
            <v>0</v>
          </cell>
          <cell r="LN16">
            <v>4</v>
          </cell>
          <cell r="LO16">
            <v>2</v>
          </cell>
          <cell r="LP16">
            <v>2</v>
          </cell>
          <cell r="LQ16">
            <v>2</v>
          </cell>
          <cell r="LR16">
            <v>2</v>
          </cell>
          <cell r="LS16">
            <v>0</v>
          </cell>
          <cell r="LT16">
            <v>0</v>
          </cell>
          <cell r="LU16">
            <v>0</v>
          </cell>
          <cell r="LV16">
            <v>0</v>
          </cell>
          <cell r="LW16">
            <v>4</v>
          </cell>
          <cell r="LX16">
            <v>0</v>
          </cell>
          <cell r="LY16">
            <v>0</v>
          </cell>
          <cell r="LZ16">
            <v>0</v>
          </cell>
          <cell r="MA16">
            <v>0</v>
          </cell>
          <cell r="MB16">
            <v>1</v>
          </cell>
          <cell r="MC16">
            <v>0</v>
          </cell>
          <cell r="MD16">
            <v>2</v>
          </cell>
          <cell r="ME16">
            <v>0</v>
          </cell>
          <cell r="MF16">
            <v>0</v>
          </cell>
          <cell r="MG16">
            <v>1</v>
          </cell>
          <cell r="MH16">
            <v>4</v>
          </cell>
          <cell r="MI16">
            <v>4</v>
          </cell>
          <cell r="MJ16">
            <v>0</v>
          </cell>
          <cell r="MK16">
            <v>2</v>
          </cell>
          <cell r="ML16">
            <v>2</v>
          </cell>
          <cell r="MM16">
            <v>0</v>
          </cell>
          <cell r="MN16">
            <v>0</v>
          </cell>
          <cell r="MO16">
            <v>0</v>
          </cell>
          <cell r="MP16">
            <v>4</v>
          </cell>
          <cell r="MQ16">
            <v>0</v>
          </cell>
          <cell r="MR16">
            <v>0</v>
          </cell>
          <cell r="MS16">
            <v>0</v>
          </cell>
          <cell r="MT16">
            <v>1</v>
          </cell>
          <cell r="MU16">
            <v>0</v>
          </cell>
          <cell r="MV16">
            <v>1</v>
          </cell>
          <cell r="MW16">
            <v>1</v>
          </cell>
          <cell r="MX16">
            <v>0</v>
          </cell>
          <cell r="MY16">
            <v>0</v>
          </cell>
          <cell r="MZ16">
            <v>0</v>
          </cell>
          <cell r="NA16">
            <v>0</v>
          </cell>
          <cell r="NB16">
            <v>1</v>
          </cell>
          <cell r="NC16">
            <v>0</v>
          </cell>
          <cell r="ND16">
            <v>0</v>
          </cell>
          <cell r="NE16">
            <v>0</v>
          </cell>
          <cell r="NF16">
            <v>94</v>
          </cell>
          <cell r="NG16">
            <v>81</v>
          </cell>
          <cell r="NH16">
            <v>13</v>
          </cell>
          <cell r="NI16">
            <v>73</v>
          </cell>
          <cell r="NJ16">
            <v>21</v>
          </cell>
          <cell r="NK16">
            <v>0</v>
          </cell>
          <cell r="NL16">
            <v>1</v>
          </cell>
          <cell r="NM16">
            <v>1</v>
          </cell>
          <cell r="NN16">
            <v>2</v>
          </cell>
          <cell r="NO16">
            <v>88</v>
          </cell>
          <cell r="NP16">
            <v>0</v>
          </cell>
          <cell r="NQ16">
            <v>0</v>
          </cell>
          <cell r="NR16">
            <v>2</v>
          </cell>
          <cell r="NS16">
            <v>1</v>
          </cell>
          <cell r="NT16">
            <v>5</v>
          </cell>
          <cell r="NU16">
            <v>3</v>
          </cell>
          <cell r="NV16">
            <v>25</v>
          </cell>
          <cell r="NW16">
            <v>38</v>
          </cell>
          <cell r="NX16">
            <v>15</v>
          </cell>
          <cell r="NY16">
            <v>8</v>
          </cell>
          <cell r="NZ16">
            <v>94</v>
          </cell>
          <cell r="OA16">
            <v>86</v>
          </cell>
          <cell r="OB16">
            <v>8</v>
          </cell>
          <cell r="OC16">
            <v>83</v>
          </cell>
          <cell r="OD16">
            <v>11</v>
          </cell>
          <cell r="OE16">
            <v>0</v>
          </cell>
          <cell r="OF16">
            <v>2</v>
          </cell>
          <cell r="OG16">
            <v>0</v>
          </cell>
          <cell r="OH16">
            <v>3</v>
          </cell>
          <cell r="OI16">
            <v>89</v>
          </cell>
          <cell r="OJ16">
            <v>0</v>
          </cell>
          <cell r="OK16">
            <v>0</v>
          </cell>
          <cell r="OL16">
            <v>0</v>
          </cell>
          <cell r="OM16">
            <v>0</v>
          </cell>
          <cell r="ON16">
            <v>4</v>
          </cell>
          <cell r="OO16">
            <v>1</v>
          </cell>
          <cell r="OP16">
            <v>26</v>
          </cell>
          <cell r="OQ16">
            <v>50</v>
          </cell>
          <cell r="OR16">
            <v>13</v>
          </cell>
          <cell r="OS16">
            <v>0</v>
          </cell>
          <cell r="OT16">
            <v>5</v>
          </cell>
          <cell r="OU16">
            <v>4</v>
          </cell>
          <cell r="OV16">
            <v>1</v>
          </cell>
          <cell r="OW16">
            <v>1</v>
          </cell>
          <cell r="OX16">
            <v>4</v>
          </cell>
          <cell r="OY16">
            <v>0</v>
          </cell>
          <cell r="OZ16">
            <v>0</v>
          </cell>
          <cell r="PA16">
            <v>5</v>
          </cell>
          <cell r="PB16">
            <v>0</v>
          </cell>
          <cell r="PC16">
            <v>0</v>
          </cell>
          <cell r="PD16">
            <v>0</v>
          </cell>
          <cell r="PE16">
            <v>0</v>
          </cell>
          <cell r="PF16">
            <v>4</v>
          </cell>
          <cell r="PG16">
            <v>4</v>
          </cell>
          <cell r="PH16">
            <v>0</v>
          </cell>
          <cell r="PI16">
            <v>4</v>
          </cell>
          <cell r="PJ16">
            <v>0</v>
          </cell>
          <cell r="PK16">
            <v>0</v>
          </cell>
          <cell r="PL16">
            <v>0</v>
          </cell>
          <cell r="PM16">
            <v>4</v>
          </cell>
          <cell r="PN16">
            <v>0</v>
          </cell>
          <cell r="PO16">
            <v>0</v>
          </cell>
          <cell r="PP16">
            <v>0</v>
          </cell>
          <cell r="PQ16">
            <v>0</v>
          </cell>
          <cell r="PR16">
            <v>88.46455427579528</v>
          </cell>
          <cell r="PS16">
            <v>98.594776121418747</v>
          </cell>
          <cell r="PT16">
            <v>70.017142806063731</v>
          </cell>
          <cell r="PU16">
            <v>84.692428655177864</v>
          </cell>
          <cell r="PV16">
            <v>92.01243905518298</v>
          </cell>
          <cell r="PW16">
            <v>100</v>
          </cell>
          <cell r="PX16">
            <v>100</v>
          </cell>
          <cell r="PY16">
            <v>94.781697274240472</v>
          </cell>
          <cell r="PZ16">
            <v>77.67230491147383</v>
          </cell>
          <cell r="QA16">
            <v>88.683385536482106</v>
          </cell>
          <cell r="QB16">
            <v>172.29013006549386</v>
          </cell>
          <cell r="QC16">
            <v>0</v>
          </cell>
          <cell r="QD16">
            <v>70.013439267128945</v>
          </cell>
          <cell r="QE16">
            <v>0</v>
          </cell>
          <cell r="QF16">
            <v>72.209605220449603</v>
          </cell>
          <cell r="QG16">
            <v>0</v>
          </cell>
          <cell r="QH16">
            <v>0</v>
          </cell>
          <cell r="QI16">
            <v>0</v>
          </cell>
          <cell r="QJ16">
            <v>0</v>
          </cell>
          <cell r="QK16">
            <v>91.671865140649686</v>
          </cell>
          <cell r="QL16">
            <v>102.88976130839067</v>
          </cell>
          <cell r="QM16">
            <v>71.325080799485661</v>
          </cell>
          <cell r="QN16">
            <v>89.972772143168797</v>
          </cell>
          <cell r="QO16">
            <v>93.755462935163536</v>
          </cell>
          <cell r="QP16">
            <v>0</v>
          </cell>
          <cell r="QQ16">
            <v>145.37893989116722</v>
          </cell>
          <cell r="QR16">
            <v>100</v>
          </cell>
          <cell r="QS16">
            <v>90.255893409350833</v>
          </cell>
          <cell r="QT16">
            <v>91.192066814418922</v>
          </cell>
          <cell r="QU16">
            <v>100</v>
          </cell>
          <cell r="QV16">
            <v>0</v>
          </cell>
          <cell r="QW16">
            <v>71.061778283797665</v>
          </cell>
          <cell r="QX16">
            <v>0</v>
          </cell>
          <cell r="QY16">
            <v>72.625758693177957</v>
          </cell>
          <cell r="QZ16">
            <v>0</v>
          </cell>
          <cell r="RA16">
            <v>0</v>
          </cell>
          <cell r="RB16">
            <v>0</v>
          </cell>
          <cell r="RC16">
            <v>0</v>
          </cell>
          <cell r="RD16">
            <v>70.013439267128945</v>
          </cell>
          <cell r="RE16">
            <v>80.073708724645783</v>
          </cell>
          <cell r="RF16">
            <v>51.693413012288133</v>
          </cell>
          <cell r="RG16">
            <v>67.882556960179969</v>
          </cell>
          <cell r="RH16">
            <v>72.017647414961999</v>
          </cell>
          <cell r="RI16">
            <v>100</v>
          </cell>
          <cell r="RJ16">
            <v>100</v>
          </cell>
          <cell r="RK16">
            <v>68.506585701580363</v>
          </cell>
          <cell r="RL16">
            <v>61.160672654569957</v>
          </cell>
          <cell r="RM16">
            <v>70.808168697337848</v>
          </cell>
          <cell r="RN16">
            <v>75.25321276618881</v>
          </cell>
          <cell r="RO16">
            <v>0</v>
          </cell>
          <cell r="RP16">
            <v>70.013439267128945</v>
          </cell>
          <cell r="RQ16">
            <v>0</v>
          </cell>
          <cell r="RR16">
            <v>70.013439267128945</v>
          </cell>
          <cell r="RS16">
            <v>0</v>
          </cell>
          <cell r="RT16">
            <v>0</v>
          </cell>
          <cell r="RU16">
            <v>0</v>
          </cell>
          <cell r="RV16">
            <v>0</v>
          </cell>
          <cell r="RW16">
            <v>71.061778283797665</v>
          </cell>
          <cell r="RX16">
            <v>78.533164628306622</v>
          </cell>
          <cell r="RY16">
            <v>57.510334732519411</v>
          </cell>
          <cell r="RZ16">
            <v>71.047386007291053</v>
          </cell>
          <cell r="SA16">
            <v>71.079427532915503</v>
          </cell>
          <cell r="SB16">
            <v>0</v>
          </cell>
          <cell r="SC16">
            <v>81.990822273778889</v>
          </cell>
          <cell r="SD16">
            <v>0</v>
          </cell>
          <cell r="SE16">
            <v>72.011910263214432</v>
          </cell>
          <cell r="SF16">
            <v>71.378048218964224</v>
          </cell>
          <cell r="SG16">
            <v>69.631708721408984</v>
          </cell>
          <cell r="SH16">
            <v>0</v>
          </cell>
          <cell r="SI16">
            <v>71.061778283797665</v>
          </cell>
          <cell r="SJ16">
            <v>0</v>
          </cell>
          <cell r="SK16">
            <v>71.061778283797665</v>
          </cell>
          <cell r="SL16">
            <v>0</v>
          </cell>
          <cell r="SM16">
            <v>0</v>
          </cell>
          <cell r="SN16">
            <v>0</v>
          </cell>
          <cell r="SO16">
            <v>0</v>
          </cell>
          <cell r="SP16">
            <v>88.597010173350839</v>
          </cell>
          <cell r="SQ16">
            <v>98.799968924593813</v>
          </cell>
          <cell r="SR16">
            <v>70.017142806063731</v>
          </cell>
          <cell r="SS16">
            <v>84.281007846244705</v>
          </cell>
          <cell r="ST16">
            <v>92.656439923104301</v>
          </cell>
          <cell r="SU16">
            <v>100</v>
          </cell>
          <cell r="SV16">
            <v>100</v>
          </cell>
          <cell r="SW16">
            <v>94.781697274240472</v>
          </cell>
          <cell r="SX16">
            <v>77.67230491147383</v>
          </cell>
          <cell r="SY16">
            <v>88.837713729556086</v>
          </cell>
          <cell r="SZ16">
            <v>172.29013006549386</v>
          </cell>
          <cell r="TA16">
            <v>0</v>
          </cell>
          <cell r="TB16">
            <v>69.814030585149993</v>
          </cell>
          <cell r="TC16">
            <v>0</v>
          </cell>
          <cell r="TD16">
            <v>72.010196538470638</v>
          </cell>
          <cell r="TE16">
            <v>0</v>
          </cell>
          <cell r="TF16">
            <v>0</v>
          </cell>
          <cell r="TG16">
            <v>0</v>
          </cell>
          <cell r="TH16">
            <v>0</v>
          </cell>
          <cell r="TI16">
            <v>91.123804574162023</v>
          </cell>
          <cell r="TJ16">
            <v>102.67754029752496</v>
          </cell>
          <cell r="TK16">
            <v>70.167881504194071</v>
          </cell>
          <cell r="TL16">
            <v>89.351104229990952</v>
          </cell>
          <cell r="TM16">
            <v>93.297667060161913</v>
          </cell>
          <cell r="TN16">
            <v>0</v>
          </cell>
          <cell r="TO16">
            <v>78.560389235160144</v>
          </cell>
          <cell r="TP16">
            <v>100</v>
          </cell>
          <cell r="TQ16">
            <v>88.994741673997453</v>
          </cell>
          <cell r="TR16">
            <v>90.766781684089722</v>
          </cell>
          <cell r="TS16">
            <v>100</v>
          </cell>
          <cell r="TT16">
            <v>0</v>
          </cell>
          <cell r="TU16">
            <v>70.513717717310016</v>
          </cell>
          <cell r="TV16">
            <v>0</v>
          </cell>
          <cell r="TW16">
            <v>72.077698126690294</v>
          </cell>
          <cell r="TX16">
            <v>0</v>
          </cell>
          <cell r="TY16">
            <v>0</v>
          </cell>
          <cell r="TZ16">
            <v>0</v>
          </cell>
          <cell r="UA16">
            <v>0</v>
          </cell>
          <cell r="UB16">
            <v>69.814030585149993</v>
          </cell>
          <cell r="UC16">
            <v>79.764796647585911</v>
          </cell>
          <cell r="UD16">
            <v>51.693413012288133</v>
          </cell>
          <cell r="UE16">
            <v>67.471136151246824</v>
          </cell>
          <cell r="UF16">
            <v>72.017647414961999</v>
          </cell>
          <cell r="UG16">
            <v>100</v>
          </cell>
          <cell r="UH16">
            <v>100</v>
          </cell>
          <cell r="UI16">
            <v>68.506585701580363</v>
          </cell>
          <cell r="UJ16">
            <v>61.160672654569957</v>
          </cell>
          <cell r="UK16">
            <v>70.575831880774629</v>
          </cell>
          <cell r="UL16">
            <v>75.25321276618881</v>
          </cell>
          <cell r="UM16">
            <v>0</v>
          </cell>
          <cell r="UN16">
            <v>69.814030585149993</v>
          </cell>
          <cell r="UO16">
            <v>0</v>
          </cell>
          <cell r="UP16">
            <v>69.814030585149993</v>
          </cell>
          <cell r="UQ16">
            <v>0</v>
          </cell>
          <cell r="UR16">
            <v>0</v>
          </cell>
          <cell r="US16">
            <v>0</v>
          </cell>
          <cell r="UT16">
            <v>0</v>
          </cell>
          <cell r="UU16">
            <v>70.513717717310016</v>
          </cell>
          <cell r="UV16">
            <v>78.320943617440903</v>
          </cell>
          <cell r="UW16">
            <v>56.353135437227806</v>
          </cell>
          <cell r="UX16">
            <v>70.425718094113208</v>
          </cell>
          <cell r="UY16">
            <v>70.621631657913881</v>
          </cell>
          <cell r="UZ16">
            <v>0</v>
          </cell>
          <cell r="VA16">
            <v>44.306492510957277</v>
          </cell>
          <cell r="VB16">
            <v>0</v>
          </cell>
          <cell r="VC16">
            <v>70.750758527861066</v>
          </cell>
          <cell r="VD16">
            <v>70.952763088635024</v>
          </cell>
          <cell r="VE16">
            <v>69.631708721408984</v>
          </cell>
          <cell r="VF16">
            <v>0</v>
          </cell>
          <cell r="VG16">
            <v>70.513717717310016</v>
          </cell>
          <cell r="VH16">
            <v>0</v>
          </cell>
          <cell r="VI16">
            <v>70.513717717310016</v>
          </cell>
          <cell r="VJ16">
            <v>0</v>
          </cell>
          <cell r="VK16">
            <v>0</v>
          </cell>
          <cell r="VL16">
            <v>0</v>
          </cell>
          <cell r="VM16">
            <v>0</v>
          </cell>
          <cell r="VN16">
            <v>70.08551390411472</v>
          </cell>
          <cell r="VO16">
            <v>80.185362468071858</v>
          </cell>
          <cell r="VP16">
            <v>51.693413012288133</v>
          </cell>
          <cell r="VQ16">
            <v>67.573235577714541</v>
          </cell>
          <cell r="VR16">
            <v>72.448445294072599</v>
          </cell>
          <cell r="VS16">
            <v>100</v>
          </cell>
          <cell r="VT16">
            <v>100</v>
          </cell>
          <cell r="VU16">
            <v>68.506585701580363</v>
          </cell>
          <cell r="VV16">
            <v>61.160672654569957</v>
          </cell>
          <cell r="VW16">
            <v>70.892144939224806</v>
          </cell>
          <cell r="VX16">
            <v>75.25321276618881</v>
          </cell>
          <cell r="VY16">
            <v>0</v>
          </cell>
          <cell r="VZ16">
            <v>71.300160546129874</v>
          </cell>
          <cell r="WA16">
            <v>79.540979973750908</v>
          </cell>
          <cell r="WB16">
            <v>56.353135437227806</v>
          </cell>
          <cell r="WC16">
            <v>70.6617119817912</v>
          </cell>
          <cell r="WD16">
            <v>72.083090040006113</v>
          </cell>
          <cell r="WE16">
            <v>0</v>
          </cell>
          <cell r="WF16">
            <v>81.990822273778889</v>
          </cell>
          <cell r="WG16">
            <v>0</v>
          </cell>
          <cell r="WH16">
            <v>70.750758527861066</v>
          </cell>
          <cell r="WI16">
            <v>71.929496077089226</v>
          </cell>
          <cell r="WJ16">
            <v>69.631708721408984</v>
          </cell>
          <cell r="WK16">
            <v>0</v>
          </cell>
          <cell r="WL16">
            <v>22.865785043374714</v>
          </cell>
          <cell r="WM16">
            <v>26.07477580521428</v>
          </cell>
          <cell r="WN16">
            <v>18.118704669117847</v>
          </cell>
          <cell r="WO16">
            <v>20.800237224664581</v>
          </cell>
          <cell r="WP16">
            <v>24.767157421800043</v>
          </cell>
          <cell r="WQ16">
            <v>96.212932025063807</v>
          </cell>
          <cell r="WR16">
            <v>3.7870679749361829</v>
          </cell>
          <cell r="WS16">
            <v>22.865785043374714</v>
          </cell>
          <cell r="WT16">
            <v>21.891343012109242</v>
          </cell>
          <cell r="WU16">
            <v>24.120990413221133</v>
          </cell>
          <cell r="WV16">
            <v>10.570646430421098</v>
          </cell>
          <cell r="WW16">
            <v>32.478679804738192</v>
          </cell>
          <cell r="WX16">
            <v>24.390665251258866</v>
          </cell>
          <cell r="WY16">
            <v>30.06508993062404</v>
          </cell>
          <cell r="WZ16">
            <v>19.324476144015023</v>
          </cell>
          <cell r="XA16">
            <v>22.150756364583035</v>
          </cell>
          <cell r="XB16">
            <v>18.186623413338726</v>
          </cell>
          <cell r="XC16">
            <v>27.660475893495757</v>
          </cell>
          <cell r="XD16">
            <v>21.982560634748214</v>
          </cell>
          <cell r="XE16">
            <v>22.369255340235256</v>
          </cell>
          <cell r="XF16">
            <v>89.989801019693175</v>
          </cell>
          <cell r="XG16">
            <v>10.01019898030682</v>
          </cell>
          <cell r="XH16">
            <v>22.150756364583035</v>
          </cell>
          <cell r="XI16">
            <v>21.22158124591331</v>
          </cell>
          <cell r="XJ16">
            <v>23.60369753929853</v>
          </cell>
          <cell r="XK16">
            <v>8.8346251522581305</v>
          </cell>
          <cell r="XL16">
            <v>22.443150365351233</v>
          </cell>
          <cell r="XM16">
            <v>32.233048243058235</v>
          </cell>
          <cell r="XN16">
            <v>26.766029269460219</v>
          </cell>
          <cell r="XO16">
            <v>20.72649606787034</v>
          </cell>
          <cell r="XP16">
            <v>52.556989136197387</v>
          </cell>
          <cell r="XQ16">
            <v>60.8946738844284</v>
          </cell>
          <cell r="XR16">
            <v>34.826969888551368</v>
          </cell>
          <cell r="XS16">
            <v>52.040557272073805</v>
          </cell>
          <cell r="XT16">
            <v>53.071425423407767</v>
          </cell>
          <cell r="XU16">
            <v>100</v>
          </cell>
          <cell r="XV16">
            <v>68.514529820302087</v>
          </cell>
          <cell r="XW16">
            <v>55.542306950875776</v>
          </cell>
          <cell r="XX16">
            <v>43.272583615753412</v>
          </cell>
          <cell r="XY16">
            <v>53.742115497904777</v>
          </cell>
          <cell r="XZ16">
            <v>33.466691146282706</v>
          </cell>
          <cell r="YA16">
            <v>0</v>
          </cell>
          <cell r="YB16">
            <v>60.607130364169002</v>
          </cell>
          <cell r="YC16">
            <v>69.669562813014068</v>
          </cell>
          <cell r="YD16">
            <v>42.909071031315918</v>
          </cell>
          <cell r="YE16">
            <v>58.448109465941165</v>
          </cell>
          <cell r="YF16">
            <v>62.683130731157874</v>
          </cell>
          <cell r="YG16">
            <v>0</v>
          </cell>
          <cell r="YH16">
            <v>73.059954942548927</v>
          </cell>
          <cell r="YI16">
            <v>15.743858826081208</v>
          </cell>
          <cell r="YJ16">
            <v>42.796755073236</v>
          </cell>
          <cell r="YK16">
            <v>63.544696304308822</v>
          </cell>
          <cell r="YL16">
            <v>50.611342132946881</v>
          </cell>
          <cell r="YM16">
            <v>0</v>
          </cell>
          <cell r="YN16">
            <v>59.123114510549868</v>
          </cell>
          <cell r="YO16">
            <v>67.805837649786184</v>
          </cell>
          <cell r="YP16">
            <v>37.801006982377061</v>
          </cell>
          <cell r="YQ16">
            <v>57.996799214745955</v>
          </cell>
          <cell r="YR16">
            <v>60.461601825763097</v>
          </cell>
          <cell r="YS16">
            <v>0</v>
          </cell>
          <cell r="YT16">
            <v>39.982372767344238</v>
          </cell>
          <cell r="YU16">
            <v>60.850901509663593</v>
          </cell>
          <cell r="YV16">
            <v>38.799845724753339</v>
          </cell>
          <cell r="YW16">
            <v>63.012758847530293</v>
          </cell>
          <cell r="YX16">
            <v>64.808234856780217</v>
          </cell>
          <cell r="YY16">
            <v>0</v>
          </cell>
          <cell r="YZ16">
            <v>9.6476587699907501</v>
          </cell>
          <cell r="ZA16">
            <v>15.545362851065464</v>
          </cell>
          <cell r="ZB16">
            <v>2.3168828512323252</v>
          </cell>
          <cell r="ZC16">
            <v>10.334299733777087</v>
          </cell>
          <cell r="ZD16">
            <v>8.923884313086436</v>
          </cell>
          <cell r="ZE16">
            <v>0</v>
          </cell>
          <cell r="ZF16">
            <v>0</v>
          </cell>
          <cell r="ZG16">
            <v>0</v>
          </cell>
          <cell r="ZH16">
            <v>6.0037173471473828</v>
          </cell>
          <cell r="ZI16">
            <v>10.812984876464393</v>
          </cell>
          <cell r="ZJ16">
            <v>15.273444239605963</v>
          </cell>
          <cell r="ZK16">
            <v>0</v>
          </cell>
          <cell r="ZL16">
            <v>10.858661790574139</v>
          </cell>
          <cell r="ZM16">
            <v>18.025694629724949</v>
          </cell>
          <cell r="ZN16">
            <v>2.2183383567806381</v>
          </cell>
          <cell r="ZO16">
            <v>12.854798781206126</v>
          </cell>
          <cell r="ZP16">
            <v>9.0152846903676789</v>
          </cell>
          <cell r="ZQ16">
            <v>0</v>
          </cell>
          <cell r="ZR16">
            <v>0</v>
          </cell>
          <cell r="ZS16">
            <v>100</v>
          </cell>
          <cell r="ZT16">
            <v>1.2986394641317744</v>
          </cell>
          <cell r="ZU16">
            <v>12.730186510842259</v>
          </cell>
          <cell r="ZV16">
            <v>27.65086722506835</v>
          </cell>
          <cell r="ZW16">
            <v>0</v>
          </cell>
          <cell r="ZX16">
            <v>11.586959813832218</v>
          </cell>
          <cell r="ZY16">
            <v>19.035581463789125</v>
          </cell>
          <cell r="ZZ16">
            <v>2.0309616618779418</v>
          </cell>
          <cell r="AAA16">
            <v>7.8925884426477246</v>
          </cell>
          <cell r="AAB16">
            <v>14.811287107450887</v>
          </cell>
          <cell r="AAC16">
            <v>0</v>
          </cell>
          <cell r="AAD16">
            <v>0</v>
          </cell>
          <cell r="AAE16">
            <v>0</v>
          </cell>
          <cell r="AAF16">
            <v>0.90211505066983022</v>
          </cell>
          <cell r="AAG16">
            <v>15.923388645674889</v>
          </cell>
          <cell r="AAH16">
            <v>22.951879905105788</v>
          </cell>
          <cell r="AAI16">
            <v>0</v>
          </cell>
          <cell r="AAJ16">
            <v>11.531360266805308</v>
          </cell>
          <cell r="AAK16">
            <v>15.920998417597874</v>
          </cell>
          <cell r="AAL16">
            <v>3.5552297963990593</v>
          </cell>
          <cell r="AAM16">
            <v>10.202657910915484</v>
          </cell>
          <cell r="AAN16">
            <v>12.831573972224152</v>
          </cell>
          <cell r="AAO16">
            <v>0</v>
          </cell>
          <cell r="AAP16">
            <v>18.377005092129139</v>
          </cell>
          <cell r="AAQ16">
            <v>4.0527438282809918</v>
          </cell>
          <cell r="AAR16">
            <v>4.7444132286055005</v>
          </cell>
          <cell r="AAS16">
            <v>12.868634813943219</v>
          </cell>
          <cell r="AAT16">
            <v>4.4723967055365144</v>
          </cell>
          <cell r="AAU16">
            <v>0</v>
          </cell>
          <cell r="AAV16">
            <v>11.239796776615986</v>
          </cell>
          <cell r="AAW16">
            <v>15.524633265906878</v>
          </cell>
          <cell r="AAX16">
            <v>3.462364444223176</v>
          </cell>
          <cell r="AAY16">
            <v>8.1669956813374309</v>
          </cell>
          <cell r="AAZ16">
            <v>14.234262495642639</v>
          </cell>
          <cell r="ABA16">
            <v>0</v>
          </cell>
          <cell r="ABB16">
            <v>6.6105260939351984</v>
          </cell>
          <cell r="ABC16">
            <v>0</v>
          </cell>
          <cell r="ABD16">
            <v>6.5742310927868557</v>
          </cell>
          <cell r="ABE16">
            <v>12.061150033724836</v>
          </cell>
          <cell r="ABF16">
            <v>20.411960400080702</v>
          </cell>
          <cell r="ABG16">
            <v>0</v>
          </cell>
          <cell r="ABH16">
            <v>10.258714585849544</v>
          </cell>
          <cell r="ABI16">
            <v>15.461176227840474</v>
          </cell>
          <cell r="ABJ16">
            <v>1.1760582080746251</v>
          </cell>
          <cell r="ABK16">
            <v>8.2561852233108795</v>
          </cell>
          <cell r="ABL16">
            <v>12.169220186041009</v>
          </cell>
          <cell r="ABM16">
            <v>0</v>
          </cell>
          <cell r="ABN16">
            <v>22.557561078858228</v>
          </cell>
          <cell r="ABO16">
            <v>10.913386216020724</v>
          </cell>
          <cell r="ABP16">
            <v>4.6829120501750712</v>
          </cell>
          <cell r="ABQ16">
            <v>11.616614159307966</v>
          </cell>
          <cell r="ABR16">
            <v>6.4507198979690079</v>
          </cell>
          <cell r="ABS16">
            <v>0</v>
          </cell>
          <cell r="ABT16">
            <v>25.876665123720656</v>
          </cell>
          <cell r="ABU16">
            <v>32.036655996722871</v>
          </cell>
          <cell r="ABV16">
            <v>11.144046220617081</v>
          </cell>
          <cell r="ABW16">
            <v>24.530649314750004</v>
          </cell>
          <cell r="ABX16">
            <v>27.338627135354454</v>
          </cell>
          <cell r="ABY16">
            <v>100</v>
          </cell>
          <cell r="ABZ16">
            <v>17.334024192022305</v>
          </cell>
          <cell r="ACA16">
            <v>9.1594461952523858</v>
          </cell>
          <cell r="ACB16">
            <v>20.472351781108991</v>
          </cell>
          <cell r="ACC16">
            <v>26.904165839579839</v>
          </cell>
          <cell r="ACD16">
            <v>33.319193026115926</v>
          </cell>
          <cell r="ACE16">
            <v>0</v>
          </cell>
          <cell r="ACF16">
            <v>30.231244102659261</v>
          </cell>
          <cell r="ACG16">
            <v>39.687126164734501</v>
          </cell>
          <cell r="ACH16">
            <v>9.4585970932643573</v>
          </cell>
          <cell r="ACI16">
            <v>25.654555276124853</v>
          </cell>
          <cell r="ACJ16">
            <v>34.667926998935414</v>
          </cell>
          <cell r="ACK16">
            <v>0</v>
          </cell>
          <cell r="ACL16">
            <v>11.494801342508163</v>
          </cell>
          <cell r="ACM16">
            <v>0</v>
          </cell>
          <cell r="ACN16">
            <v>13.134416361191557</v>
          </cell>
          <cell r="ACO16">
            <v>33.830113011515344</v>
          </cell>
          <cell r="ACP16">
            <v>5.7288389227812564</v>
          </cell>
          <cell r="ACQ16">
            <v>0</v>
          </cell>
          <cell r="ACR16">
            <v>20.448757280366149</v>
          </cell>
          <cell r="ACS16">
            <v>26.440121231410167</v>
          </cell>
          <cell r="ACT16">
            <v>6.1194370556586488</v>
          </cell>
          <cell r="ACU16">
            <v>20.152017303506955</v>
          </cell>
          <cell r="ACV16">
            <v>20.771058527208812</v>
          </cell>
          <cell r="ACW16">
            <v>100</v>
          </cell>
          <cell r="ACX16">
            <v>9.5534583695758997</v>
          </cell>
          <cell r="ACY16">
            <v>9.1594461952523858</v>
          </cell>
          <cell r="ACZ16">
            <v>19.491651896969739</v>
          </cell>
          <cell r="ADA16">
            <v>20.688455034465214</v>
          </cell>
          <cell r="ADB16">
            <v>33.319193026115926</v>
          </cell>
          <cell r="ADC16">
            <v>0</v>
          </cell>
          <cell r="ADD16">
            <v>23.431006494988075</v>
          </cell>
          <cell r="ADE16">
            <v>31.365251945572613</v>
          </cell>
          <cell r="ADF16">
            <v>6.0010852090706539</v>
          </cell>
          <cell r="ADG16">
            <v>20.273032616980359</v>
          </cell>
          <cell r="ADH16">
            <v>26.492374488855656</v>
          </cell>
          <cell r="ADI16">
            <v>0</v>
          </cell>
          <cell r="ADJ16">
            <v>11.494801342508163</v>
          </cell>
          <cell r="ADK16">
            <v>0</v>
          </cell>
          <cell r="ADL16">
            <v>12.443325950107829</v>
          </cell>
          <cell r="ADM16">
            <v>25.802336928346257</v>
          </cell>
          <cell r="ADN16">
            <v>5.7288389227812564</v>
          </cell>
          <cell r="ADO16">
            <v>0</v>
          </cell>
          <cell r="ADP16">
            <v>25.170633315936335</v>
          </cell>
          <cell r="ADQ16">
            <v>31.035418732216641</v>
          </cell>
          <cell r="ADR16">
            <v>11.144046220617081</v>
          </cell>
          <cell r="ADS16">
            <v>24.114434696962437</v>
          </cell>
          <cell r="ADT16">
            <v>26.317813198511971</v>
          </cell>
          <cell r="ADU16">
            <v>0</v>
          </cell>
          <cell r="ADV16">
            <v>17.334024192022305</v>
          </cell>
          <cell r="ADW16">
            <v>9.1594461952523858</v>
          </cell>
          <cell r="ADX16">
            <v>20.472351781108991</v>
          </cell>
          <cell r="ADY16">
            <v>26.263794903868732</v>
          </cell>
          <cell r="ADZ16">
            <v>33.319193026115926</v>
          </cell>
          <cell r="AEA16">
            <v>0</v>
          </cell>
          <cell r="AEB16">
            <v>28.633268434452575</v>
          </cell>
          <cell r="AEC16">
            <v>38.113122611612418</v>
          </cell>
          <cell r="AED16">
            <v>7.8079595706212634</v>
          </cell>
          <cell r="AEE16">
            <v>24.757143661947151</v>
          </cell>
          <cell r="AEF16">
            <v>32.390818299390482</v>
          </cell>
          <cell r="AEG16">
            <v>0</v>
          </cell>
          <cell r="AEH16">
            <v>11.494801342508163</v>
          </cell>
          <cell r="AEI16">
            <v>0</v>
          </cell>
          <cell r="AEJ16">
            <v>13.134416361191557</v>
          </cell>
          <cell r="AEK16">
            <v>31.918337447554258</v>
          </cell>
          <cell r="AEL16">
            <v>5.7288389227812564</v>
          </cell>
          <cell r="AEM16">
            <v>0</v>
          </cell>
          <cell r="AEN16">
            <v>0.91553599824704213</v>
          </cell>
          <cell r="AEO16">
            <v>1.2891243965712225</v>
          </cell>
          <cell r="AEP16">
            <v>0</v>
          </cell>
          <cell r="AEQ16">
            <v>0.52187127276251855</v>
          </cell>
          <cell r="AER16">
            <v>1.3747950668730458</v>
          </cell>
          <cell r="AES16">
            <v>100</v>
          </cell>
          <cell r="AET16">
            <v>0</v>
          </cell>
          <cell r="AEU16">
            <v>0</v>
          </cell>
          <cell r="AEV16">
            <v>0</v>
          </cell>
          <cell r="AEW16">
            <v>0.83407996891958736</v>
          </cell>
          <cell r="AEX16">
            <v>0</v>
          </cell>
          <cell r="AEY16">
            <v>0</v>
          </cell>
          <cell r="AEZ16">
            <v>2.155078265749296</v>
          </cell>
          <cell r="AFA16">
            <v>2.1284857525110881</v>
          </cell>
          <cell r="AFB16">
            <v>2.2129962041935349</v>
          </cell>
          <cell r="AFC16">
            <v>1.1632837059194809</v>
          </cell>
          <cell r="AFD16">
            <v>3.1961411197154557</v>
          </cell>
          <cell r="AFE16">
            <v>0</v>
          </cell>
          <cell r="AFF16">
            <v>0</v>
          </cell>
          <cell r="AFG16">
            <v>0</v>
          </cell>
          <cell r="AFH16">
            <v>0</v>
          </cell>
          <cell r="AFI16">
            <v>2.5887973050422444</v>
          </cell>
          <cell r="AFJ16">
            <v>0</v>
          </cell>
          <cell r="AFK16">
            <v>0</v>
          </cell>
          <cell r="AFL16">
            <v>0</v>
          </cell>
          <cell r="AFM16">
            <v>0</v>
          </cell>
          <cell r="AFN16">
            <v>0</v>
          </cell>
          <cell r="AFO16">
            <v>0</v>
          </cell>
          <cell r="AFP16">
            <v>0</v>
          </cell>
          <cell r="AFQ16">
            <v>0</v>
          </cell>
          <cell r="AFR16">
            <v>0</v>
          </cell>
          <cell r="AFS16">
            <v>0</v>
          </cell>
          <cell r="AFT16">
            <v>0</v>
          </cell>
          <cell r="AFU16">
            <v>0</v>
          </cell>
          <cell r="AFV16">
            <v>0</v>
          </cell>
          <cell r="AFW16">
            <v>0</v>
          </cell>
          <cell r="AFX16">
            <v>0</v>
          </cell>
          <cell r="AFY16">
            <v>0</v>
          </cell>
          <cell r="AFZ16">
            <v>0</v>
          </cell>
          <cell r="AGA16">
            <v>0</v>
          </cell>
          <cell r="AGB16">
            <v>0</v>
          </cell>
          <cell r="AGC16">
            <v>0</v>
          </cell>
          <cell r="AGD16">
            <v>0</v>
          </cell>
          <cell r="AGE16">
            <v>0</v>
          </cell>
          <cell r="AGF16">
            <v>0</v>
          </cell>
          <cell r="AGG16">
            <v>474</v>
          </cell>
          <cell r="AGH16">
            <v>961</v>
          </cell>
          <cell r="AGI16">
            <v>997</v>
          </cell>
          <cell r="AGJ16">
            <v>1134</v>
          </cell>
          <cell r="AGK16">
            <v>1337</v>
          </cell>
          <cell r="AGL16">
            <v>0</v>
          </cell>
          <cell r="AGM16">
            <v>0</v>
          </cell>
          <cell r="AGN16">
            <v>0</v>
          </cell>
          <cell r="AGO16">
            <v>0</v>
          </cell>
          <cell r="AGP16">
            <v>0</v>
          </cell>
          <cell r="AGQ16">
            <v>522</v>
          </cell>
          <cell r="AGR16">
            <v>1080</v>
          </cell>
          <cell r="AGS16">
            <v>1314</v>
          </cell>
          <cell r="AGT16">
            <v>1370</v>
          </cell>
          <cell r="AGU16">
            <v>1503</v>
          </cell>
          <cell r="AGV16">
            <v>0</v>
          </cell>
          <cell r="AGW16">
            <v>0</v>
          </cell>
          <cell r="AGX16">
            <v>0</v>
          </cell>
          <cell r="AGY16">
            <v>0</v>
          </cell>
          <cell r="AGZ16">
            <v>62</v>
          </cell>
          <cell r="AHA16">
            <v>19</v>
          </cell>
          <cell r="AHB16">
            <v>43</v>
          </cell>
          <cell r="AHC16">
            <v>68</v>
          </cell>
          <cell r="AHD16">
            <v>24</v>
          </cell>
          <cell r="AHE16">
            <v>44</v>
          </cell>
          <cell r="AHF16">
            <v>64</v>
          </cell>
          <cell r="AHG16">
            <v>22</v>
          </cell>
          <cell r="AHH16">
            <v>42</v>
          </cell>
          <cell r="AHI16">
            <v>16</v>
          </cell>
          <cell r="AHJ16">
            <v>6</v>
          </cell>
          <cell r="AHK16">
            <v>10</v>
          </cell>
          <cell r="AHL16">
            <v>39</v>
          </cell>
          <cell r="AHM16">
            <v>17</v>
          </cell>
          <cell r="AHN16">
            <v>22</v>
          </cell>
          <cell r="AHO16">
            <v>15</v>
          </cell>
          <cell r="AHP16">
            <v>10</v>
          </cell>
          <cell r="AHQ16">
            <v>5</v>
          </cell>
          <cell r="AHR16">
            <v>78</v>
          </cell>
          <cell r="AHS16">
            <v>25</v>
          </cell>
          <cell r="AHT16">
            <v>53</v>
          </cell>
          <cell r="AHU16">
            <v>107</v>
          </cell>
          <cell r="AHV16">
            <v>41</v>
          </cell>
          <cell r="AHW16">
            <v>66</v>
          </cell>
          <cell r="AHX16">
            <v>79</v>
          </cell>
          <cell r="AHY16">
            <v>32</v>
          </cell>
          <cell r="AHZ16">
            <v>47</v>
          </cell>
          <cell r="AIA16">
            <v>56</v>
          </cell>
          <cell r="AIB16">
            <v>47</v>
          </cell>
          <cell r="AIC16">
            <v>9</v>
          </cell>
          <cell r="AID16">
            <v>31</v>
          </cell>
          <cell r="AIE16">
            <v>25</v>
          </cell>
          <cell r="AIF16">
            <v>0</v>
          </cell>
          <cell r="AIG16">
            <v>0</v>
          </cell>
          <cell r="AIH16">
            <v>1</v>
          </cell>
          <cell r="AII16">
            <v>0</v>
          </cell>
          <cell r="AIJ16">
            <v>9</v>
          </cell>
          <cell r="AIK16">
            <v>44</v>
          </cell>
          <cell r="AIL16">
            <v>1</v>
          </cell>
          <cell r="AIM16">
            <v>0</v>
          </cell>
          <cell r="AIN16">
            <v>1</v>
          </cell>
          <cell r="AIO16">
            <v>1</v>
          </cell>
          <cell r="AIP16">
            <v>4</v>
          </cell>
          <cell r="AIQ16">
            <v>1</v>
          </cell>
          <cell r="AIR16">
            <v>5</v>
          </cell>
          <cell r="AIS16">
            <v>0</v>
          </cell>
          <cell r="AIT16">
            <v>0</v>
          </cell>
          <cell r="AIU16">
            <v>2</v>
          </cell>
          <cell r="AIV16">
            <v>4</v>
          </cell>
          <cell r="AIW16">
            <v>44</v>
          </cell>
          <cell r="AIX16">
            <v>38</v>
          </cell>
          <cell r="AIY16">
            <v>26</v>
          </cell>
          <cell r="AIZ16">
            <v>12</v>
          </cell>
          <cell r="AJA16">
            <v>18</v>
          </cell>
          <cell r="AJB16">
            <v>20</v>
          </cell>
          <cell r="AJC16">
            <v>0</v>
          </cell>
          <cell r="AJD16">
            <v>0</v>
          </cell>
          <cell r="AJE16">
            <v>0</v>
          </cell>
          <cell r="AJF16">
            <v>1</v>
          </cell>
          <cell r="AJG16">
            <v>3</v>
          </cell>
          <cell r="AJH16">
            <v>33</v>
          </cell>
          <cell r="AJI16">
            <v>1</v>
          </cell>
          <cell r="AJJ16">
            <v>0</v>
          </cell>
          <cell r="AJK16">
            <v>0</v>
          </cell>
          <cell r="AJL16">
            <v>1</v>
          </cell>
          <cell r="AJM16">
            <v>0</v>
          </cell>
          <cell r="AJN16">
            <v>0</v>
          </cell>
          <cell r="AJO16">
            <v>0</v>
          </cell>
          <cell r="AJP16">
            <v>1</v>
          </cell>
          <cell r="AJQ16">
            <v>1</v>
          </cell>
          <cell r="AJR16">
            <v>1</v>
          </cell>
          <cell r="AJS16">
            <v>1</v>
          </cell>
          <cell r="AJT16">
            <v>33</v>
          </cell>
          <cell r="AJU16">
            <v>13</v>
          </cell>
          <cell r="AJV16">
            <v>8</v>
          </cell>
          <cell r="AJW16">
            <v>5</v>
          </cell>
          <cell r="AJX16">
            <v>7</v>
          </cell>
          <cell r="AJY16">
            <v>6</v>
          </cell>
          <cell r="AJZ16">
            <v>0</v>
          </cell>
          <cell r="AKA16">
            <v>0</v>
          </cell>
          <cell r="AKB16">
            <v>0</v>
          </cell>
          <cell r="AKC16">
            <v>0</v>
          </cell>
          <cell r="AKD16">
            <v>2</v>
          </cell>
          <cell r="AKE16">
            <v>11</v>
          </cell>
          <cell r="AKF16">
            <v>0</v>
          </cell>
          <cell r="AKG16">
            <v>0</v>
          </cell>
          <cell r="AKH16">
            <v>0</v>
          </cell>
          <cell r="AKI16">
            <v>0</v>
          </cell>
          <cell r="AKJ16">
            <v>1</v>
          </cell>
          <cell r="AKK16">
            <v>0</v>
          </cell>
          <cell r="AKL16">
            <v>1</v>
          </cell>
          <cell r="AKM16">
            <v>0</v>
          </cell>
          <cell r="AKN16">
            <v>0</v>
          </cell>
          <cell r="AKO16">
            <v>2</v>
          </cell>
          <cell r="AKP16">
            <v>2</v>
          </cell>
          <cell r="AKQ16">
            <v>8</v>
          </cell>
          <cell r="AKR16">
            <v>10</v>
          </cell>
          <cell r="AKS16">
            <v>7</v>
          </cell>
          <cell r="AKT16">
            <v>3</v>
          </cell>
          <cell r="AKU16">
            <v>5</v>
          </cell>
          <cell r="AKV16">
            <v>5</v>
          </cell>
          <cell r="AKW16">
            <v>0</v>
          </cell>
          <cell r="AKX16">
            <v>0</v>
          </cell>
          <cell r="AKY16">
            <v>0</v>
          </cell>
          <cell r="AKZ16">
            <v>0</v>
          </cell>
          <cell r="ALA16">
            <v>2</v>
          </cell>
          <cell r="ALB16">
            <v>6</v>
          </cell>
          <cell r="ALC16">
            <v>1</v>
          </cell>
          <cell r="ALD16">
            <v>0</v>
          </cell>
          <cell r="ALE16">
            <v>1</v>
          </cell>
          <cell r="ALF16">
            <v>0</v>
          </cell>
          <cell r="ALG16">
            <v>1</v>
          </cell>
          <cell r="ALH16">
            <v>0</v>
          </cell>
          <cell r="ALI16">
            <v>1</v>
          </cell>
          <cell r="ALJ16">
            <v>0</v>
          </cell>
          <cell r="ALK16">
            <v>0</v>
          </cell>
          <cell r="ALL16">
            <v>1</v>
          </cell>
          <cell r="ALM16">
            <v>0</v>
          </cell>
          <cell r="ALN16">
            <v>8</v>
          </cell>
          <cell r="ALO16">
            <v>69</v>
          </cell>
          <cell r="ALP16">
            <v>55</v>
          </cell>
          <cell r="ALQ16">
            <v>14</v>
          </cell>
          <cell r="ALR16">
            <v>38</v>
          </cell>
          <cell r="ALS16">
            <v>31</v>
          </cell>
          <cell r="ALT16">
            <v>0</v>
          </cell>
          <cell r="ALU16">
            <v>0</v>
          </cell>
          <cell r="ALV16">
            <v>1</v>
          </cell>
          <cell r="ALW16">
            <v>0</v>
          </cell>
          <cell r="ALX16">
            <v>11</v>
          </cell>
          <cell r="ALY16">
            <v>55</v>
          </cell>
          <cell r="ALZ16">
            <v>1</v>
          </cell>
          <cell r="AMA16">
            <v>0</v>
          </cell>
          <cell r="AMB16">
            <v>1</v>
          </cell>
          <cell r="AMC16">
            <v>1</v>
          </cell>
          <cell r="AMD16">
            <v>5</v>
          </cell>
          <cell r="AME16">
            <v>1</v>
          </cell>
          <cell r="AMF16">
            <v>6</v>
          </cell>
          <cell r="AMG16">
            <v>0</v>
          </cell>
          <cell r="AMH16">
            <v>0</v>
          </cell>
          <cell r="AMI16">
            <v>4</v>
          </cell>
          <cell r="AMJ16">
            <v>6</v>
          </cell>
          <cell r="AMK16">
            <v>52</v>
          </cell>
          <cell r="AML16">
            <v>48</v>
          </cell>
          <cell r="AMM16">
            <v>33</v>
          </cell>
          <cell r="AMN16">
            <v>15</v>
          </cell>
          <cell r="AMO16">
            <v>23</v>
          </cell>
          <cell r="AMP16">
            <v>25</v>
          </cell>
          <cell r="AMQ16">
            <v>0</v>
          </cell>
          <cell r="AMR16">
            <v>0</v>
          </cell>
          <cell r="AMS16">
            <v>0</v>
          </cell>
          <cell r="AMT16">
            <v>1</v>
          </cell>
          <cell r="AMU16">
            <v>5</v>
          </cell>
          <cell r="AMV16">
            <v>39</v>
          </cell>
          <cell r="AMW16">
            <v>2</v>
          </cell>
          <cell r="AMX16">
            <v>0</v>
          </cell>
          <cell r="AMY16">
            <v>1</v>
          </cell>
          <cell r="AMZ16">
            <v>1</v>
          </cell>
          <cell r="ANA16">
            <v>1</v>
          </cell>
          <cell r="ANB16">
            <v>0</v>
          </cell>
          <cell r="ANC16">
            <v>1</v>
          </cell>
          <cell r="AND16">
            <v>1</v>
          </cell>
          <cell r="ANE16">
            <v>1</v>
          </cell>
          <cell r="ANF16">
            <v>2</v>
          </cell>
          <cell r="ANG16">
            <v>1</v>
          </cell>
          <cell r="ANH16">
            <v>41</v>
          </cell>
          <cell r="ANI16">
            <v>213</v>
          </cell>
          <cell r="ANJ16">
            <v>179</v>
          </cell>
          <cell r="ANK16">
            <v>34</v>
          </cell>
          <cell r="ANL16">
            <v>76</v>
          </cell>
          <cell r="ANM16">
            <v>137</v>
          </cell>
          <cell r="ANN16">
            <v>1</v>
          </cell>
          <cell r="ANO16">
            <v>0</v>
          </cell>
          <cell r="ANP16">
            <v>0</v>
          </cell>
          <cell r="ANQ16">
            <v>0</v>
          </cell>
          <cell r="ANR16">
            <v>1</v>
          </cell>
          <cell r="ANS16">
            <v>204</v>
          </cell>
          <cell r="ANT16">
            <v>0</v>
          </cell>
          <cell r="ANU16">
            <v>5</v>
          </cell>
          <cell r="ANV16">
            <v>2</v>
          </cell>
          <cell r="ANW16">
            <v>13</v>
          </cell>
          <cell r="ANX16">
            <v>26</v>
          </cell>
          <cell r="ANY16">
            <v>11</v>
          </cell>
          <cell r="ANZ16">
            <v>19</v>
          </cell>
          <cell r="AOA16">
            <v>48</v>
          </cell>
          <cell r="AOB16">
            <v>40</v>
          </cell>
          <cell r="AOC16">
            <v>56</v>
          </cell>
          <cell r="AOD16">
            <v>197</v>
          </cell>
          <cell r="AOE16">
            <v>161</v>
          </cell>
          <cell r="AOF16">
            <v>36</v>
          </cell>
          <cell r="AOG16">
            <v>50</v>
          </cell>
          <cell r="AOH16">
            <v>147</v>
          </cell>
          <cell r="AOI16">
            <v>0</v>
          </cell>
          <cell r="AOJ16">
            <v>0</v>
          </cell>
          <cell r="AOK16">
            <v>0</v>
          </cell>
          <cell r="AOL16">
            <v>0</v>
          </cell>
          <cell r="AOM16">
            <v>0</v>
          </cell>
          <cell r="AON16">
            <v>193</v>
          </cell>
          <cell r="AOO16">
            <v>0</v>
          </cell>
          <cell r="AOP16">
            <v>3</v>
          </cell>
          <cell r="AOQ16">
            <v>1</v>
          </cell>
          <cell r="AOR16">
            <v>14</v>
          </cell>
          <cell r="AOS16">
            <v>27</v>
          </cell>
          <cell r="AOT16">
            <v>16</v>
          </cell>
          <cell r="AOU16">
            <v>15</v>
          </cell>
          <cell r="AOV16">
            <v>44</v>
          </cell>
          <cell r="AOW16">
            <v>42</v>
          </cell>
          <cell r="AOX16">
            <v>39</v>
          </cell>
          <cell r="AOY16">
            <v>55</v>
          </cell>
          <cell r="AOZ16">
            <v>38</v>
          </cell>
          <cell r="APA16">
            <v>17</v>
          </cell>
          <cell r="APB16">
            <v>28</v>
          </cell>
          <cell r="APC16">
            <v>27</v>
          </cell>
          <cell r="APD16">
            <v>1</v>
          </cell>
          <cell r="APE16">
            <v>0</v>
          </cell>
          <cell r="APF16">
            <v>0</v>
          </cell>
          <cell r="APG16">
            <v>0</v>
          </cell>
          <cell r="APH16">
            <v>0</v>
          </cell>
          <cell r="API16">
            <v>53</v>
          </cell>
          <cell r="APJ16">
            <v>0</v>
          </cell>
          <cell r="APK16">
            <v>0</v>
          </cell>
          <cell r="APL16">
            <v>1</v>
          </cell>
          <cell r="APM16">
            <v>13</v>
          </cell>
          <cell r="APN16">
            <v>26</v>
          </cell>
          <cell r="APO16">
            <v>2</v>
          </cell>
          <cell r="APP16">
            <v>1</v>
          </cell>
          <cell r="APQ16">
            <v>0</v>
          </cell>
          <cell r="APR16">
            <v>3</v>
          </cell>
          <cell r="APS16">
            <v>10</v>
          </cell>
          <cell r="APT16">
            <v>62</v>
          </cell>
          <cell r="APU16">
            <v>52</v>
          </cell>
          <cell r="APV16">
            <v>10</v>
          </cell>
          <cell r="APW16">
            <v>27</v>
          </cell>
          <cell r="APX16">
            <v>35</v>
          </cell>
          <cell r="APY16">
            <v>1</v>
          </cell>
          <cell r="APZ16">
            <v>0</v>
          </cell>
          <cell r="AQA16">
            <v>0</v>
          </cell>
          <cell r="AQB16">
            <v>0</v>
          </cell>
          <cell r="AQC16">
            <v>0</v>
          </cell>
          <cell r="AQD16">
            <v>59</v>
          </cell>
          <cell r="AQE16">
            <v>0</v>
          </cell>
          <cell r="AQF16">
            <v>0</v>
          </cell>
          <cell r="AQG16">
            <v>2</v>
          </cell>
          <cell r="AQH16">
            <v>16</v>
          </cell>
          <cell r="AQI16">
            <v>32</v>
          </cell>
          <cell r="AQJ16">
            <v>2</v>
          </cell>
          <cell r="AQK16">
            <v>1</v>
          </cell>
          <cell r="AQL16">
            <v>1</v>
          </cell>
          <cell r="AQM16">
            <v>1</v>
          </cell>
          <cell r="AQN16">
            <v>9</v>
          </cell>
          <cell r="AQO16">
            <v>85</v>
          </cell>
          <cell r="AQP16">
            <v>82</v>
          </cell>
          <cell r="AQQ16">
            <v>3</v>
          </cell>
          <cell r="AQR16">
            <v>31</v>
          </cell>
          <cell r="AQS16">
            <v>54</v>
          </cell>
          <cell r="AQT16">
            <v>0</v>
          </cell>
          <cell r="AQU16">
            <v>0</v>
          </cell>
          <cell r="AQV16">
            <v>0</v>
          </cell>
          <cell r="AQW16">
            <v>0</v>
          </cell>
          <cell r="AQX16">
            <v>0</v>
          </cell>
          <cell r="AQY16">
            <v>67</v>
          </cell>
          <cell r="AQZ16">
            <v>3</v>
          </cell>
          <cell r="ARA16">
            <v>12</v>
          </cell>
          <cell r="ARB16">
            <v>3</v>
          </cell>
          <cell r="ARC16">
            <v>0</v>
          </cell>
          <cell r="ARD16">
            <v>0</v>
          </cell>
          <cell r="ARE16">
            <v>0</v>
          </cell>
          <cell r="ARF16">
            <v>14</v>
          </cell>
          <cell r="ARG16">
            <v>51</v>
          </cell>
          <cell r="ARH16">
            <v>20</v>
          </cell>
          <cell r="ARI16">
            <v>0</v>
          </cell>
          <cell r="ARJ16">
            <v>118</v>
          </cell>
          <cell r="ARK16">
            <v>115</v>
          </cell>
          <cell r="ARL16">
            <v>3</v>
          </cell>
          <cell r="ARM16">
            <v>38</v>
          </cell>
          <cell r="ARN16">
            <v>80</v>
          </cell>
          <cell r="ARO16">
            <v>0</v>
          </cell>
          <cell r="ARP16">
            <v>1</v>
          </cell>
          <cell r="ARQ16">
            <v>0</v>
          </cell>
          <cell r="ARR16">
            <v>0</v>
          </cell>
          <cell r="ARS16">
            <v>0</v>
          </cell>
          <cell r="ART16">
            <v>91</v>
          </cell>
          <cell r="ARU16">
            <v>0</v>
          </cell>
          <cell r="ARV16">
            <v>15</v>
          </cell>
          <cell r="ARW16">
            <v>11</v>
          </cell>
          <cell r="ARX16">
            <v>0</v>
          </cell>
          <cell r="ARY16">
            <v>3</v>
          </cell>
          <cell r="ARZ16">
            <v>0</v>
          </cell>
          <cell r="ASA16">
            <v>27</v>
          </cell>
          <cell r="ASB16">
            <v>52</v>
          </cell>
          <cell r="ASC16">
            <v>31</v>
          </cell>
          <cell r="ASD16">
            <v>5</v>
          </cell>
          <cell r="ASE16">
            <v>129</v>
          </cell>
          <cell r="ASF16">
            <v>47</v>
          </cell>
          <cell r="ASG16">
            <v>82</v>
          </cell>
          <cell r="ASH16">
            <v>134</v>
          </cell>
          <cell r="ASI16">
            <v>55</v>
          </cell>
          <cell r="ASJ16">
            <v>79</v>
          </cell>
          <cell r="ASK16">
            <v>130</v>
          </cell>
          <cell r="ASL16">
            <v>51</v>
          </cell>
          <cell r="ASM16">
            <v>79</v>
          </cell>
          <cell r="ASN16">
            <v>41</v>
          </cell>
          <cell r="ASO16">
            <v>12</v>
          </cell>
          <cell r="ASP16">
            <v>29</v>
          </cell>
          <cell r="ASQ16">
            <v>72</v>
          </cell>
          <cell r="ASR16">
            <v>30</v>
          </cell>
          <cell r="ASS16">
            <v>42</v>
          </cell>
          <cell r="AST16">
            <v>32</v>
          </cell>
          <cell r="ASU16">
            <v>14</v>
          </cell>
          <cell r="ASV16">
            <v>18</v>
          </cell>
          <cell r="ASW16">
            <v>170</v>
          </cell>
          <cell r="ASX16">
            <v>59</v>
          </cell>
          <cell r="ASY16">
            <v>111</v>
          </cell>
          <cell r="ASZ16">
            <v>206</v>
          </cell>
          <cell r="ATA16">
            <v>85</v>
          </cell>
          <cell r="ATB16">
            <v>121</v>
          </cell>
          <cell r="ATC16">
            <v>162</v>
          </cell>
          <cell r="ATD16">
            <v>65</v>
          </cell>
          <cell r="ATE16">
            <v>97</v>
          </cell>
        </row>
        <row r="17">
          <cell r="A17" t="str">
            <v>Morona Santiago</v>
          </cell>
          <cell r="B17">
            <v>54364.951999999997</v>
          </cell>
          <cell r="C17">
            <v>9305.4773999999998</v>
          </cell>
          <cell r="D17">
            <v>45059.474000000002</v>
          </cell>
          <cell r="E17">
            <v>30302.65</v>
          </cell>
          <cell r="F17">
            <v>24062.302</v>
          </cell>
          <cell r="G17">
            <v>27325.579000000002</v>
          </cell>
          <cell r="H17">
            <v>607.47019</v>
          </cell>
          <cell r="I17">
            <v>25472.977999999999</v>
          </cell>
          <cell r="J17">
            <v>609.01792</v>
          </cell>
          <cell r="K17">
            <v>349.90670999999998</v>
          </cell>
          <cell r="L17">
            <v>3520.8238999999999</v>
          </cell>
          <cell r="M17">
            <v>19488.053</v>
          </cell>
          <cell r="N17">
            <v>16119.07</v>
          </cell>
          <cell r="O17">
            <v>11174.744000000001</v>
          </cell>
          <cell r="P17">
            <v>4062.2606000000001</v>
          </cell>
          <cell r="Q17">
            <v>100384.14</v>
          </cell>
          <cell r="R17">
            <v>20342.165000000001</v>
          </cell>
          <cell r="S17">
            <v>80041.976999999999</v>
          </cell>
          <cell r="T17">
            <v>52385.22</v>
          </cell>
          <cell r="U17">
            <v>47998.921999999999</v>
          </cell>
          <cell r="V17">
            <v>61655.131999999998</v>
          </cell>
          <cell r="W17">
            <v>198.44449</v>
          </cell>
          <cell r="X17">
            <v>37736.851000000002</v>
          </cell>
          <cell r="Y17">
            <v>793.71423000000004</v>
          </cell>
          <cell r="Z17">
            <v>0</v>
          </cell>
          <cell r="AA17">
            <v>9768.4002</v>
          </cell>
          <cell r="AB17">
            <v>28430.456999999999</v>
          </cell>
          <cell r="AC17">
            <v>34735.254000000001</v>
          </cell>
          <cell r="AD17">
            <v>21302.352999999999</v>
          </cell>
          <cell r="AE17">
            <v>6147.6778000000004</v>
          </cell>
          <cell r="AF17">
            <v>22.867564999999999</v>
          </cell>
          <cell r="AG17">
            <v>42.525654000000003</v>
          </cell>
          <cell r="AH17">
            <v>18.807866000000001</v>
          </cell>
          <cell r="AI17">
            <v>26.829291000000001</v>
          </cell>
          <cell r="AJ17">
            <v>17.878401</v>
          </cell>
          <cell r="AK17">
            <v>8.5843244999999992</v>
          </cell>
          <cell r="AL17">
            <v>20.364681000000001</v>
          </cell>
          <cell r="AM17">
            <v>37.969721</v>
          </cell>
          <cell r="AN17">
            <v>38.123434000000003</v>
          </cell>
          <cell r="AO17">
            <v>16.666667</v>
          </cell>
          <cell r="AP17">
            <v>0</v>
          </cell>
          <cell r="AQ17">
            <v>15.005513000000001</v>
          </cell>
          <cell r="AR17">
            <v>37.179212</v>
          </cell>
          <cell r="AS17">
            <v>29.907292000000002</v>
          </cell>
          <cell r="AT17">
            <v>4.2501471999999998</v>
          </cell>
          <cell r="AU17">
            <v>18.688057000000001</v>
          </cell>
          <cell r="AV17">
            <v>43.407487000000003</v>
          </cell>
          <cell r="AW17">
            <v>12.405768999999999</v>
          </cell>
          <cell r="AX17">
            <v>24.115760999999999</v>
          </cell>
          <cell r="AY17">
            <v>12.764351</v>
          </cell>
          <cell r="AZ17">
            <v>9.0017066999999997</v>
          </cell>
          <cell r="BA17">
            <v>50</v>
          </cell>
          <cell r="BB17">
            <v>34.162548999999999</v>
          </cell>
          <cell r="BC17">
            <v>27.558879999999998</v>
          </cell>
          <cell r="BD17">
            <v>0</v>
          </cell>
          <cell r="BE17">
            <v>0</v>
          </cell>
          <cell r="BF17">
            <v>13.239093</v>
          </cell>
          <cell r="BG17">
            <v>24.577736000000002</v>
          </cell>
          <cell r="BH17">
            <v>26.389854</v>
          </cell>
          <cell r="BI17">
            <v>13.616717</v>
          </cell>
          <cell r="BJ17">
            <v>16.032159</v>
          </cell>
          <cell r="BK17">
            <v>15.606816999999999</v>
          </cell>
          <cell r="BL17">
            <v>16.119999</v>
          </cell>
          <cell r="BM17">
            <v>19.366955999999998</v>
          </cell>
          <cell r="BN17">
            <v>11.832511999999999</v>
          </cell>
          <cell r="BO17">
            <v>12.355731</v>
          </cell>
          <cell r="BP17">
            <v>38.403596999999998</v>
          </cell>
          <cell r="BQ17">
            <v>19.359169000000001</v>
          </cell>
          <cell r="BR17">
            <v>0</v>
          </cell>
          <cell r="BS17">
            <v>50</v>
          </cell>
          <cell r="BT17">
            <v>2.5717162999999998</v>
          </cell>
          <cell r="BU17">
            <v>19.562073999999999</v>
          </cell>
          <cell r="BV17">
            <v>20.647922999999999</v>
          </cell>
          <cell r="BW17">
            <v>13.023999</v>
          </cell>
          <cell r="BX17">
            <v>0.72400268000000001</v>
          </cell>
          <cell r="BY17">
            <v>12.147504</v>
          </cell>
          <cell r="BZ17">
            <v>11.285812999999999</v>
          </cell>
          <cell r="CA17">
            <v>12.366497000000001</v>
          </cell>
          <cell r="CB17">
            <v>18.539186999999998</v>
          </cell>
          <cell r="CC17">
            <v>5.1717278999999996</v>
          </cell>
          <cell r="CD17">
            <v>12.37571</v>
          </cell>
          <cell r="CE17">
            <v>0</v>
          </cell>
          <cell r="CF17">
            <v>11.669233999999999</v>
          </cell>
          <cell r="CG17">
            <v>20.196859</v>
          </cell>
          <cell r="CH17">
            <v>0</v>
          </cell>
          <cell r="CI17">
            <v>4.6453290000000003</v>
          </cell>
          <cell r="CJ17">
            <v>14.376257000000001</v>
          </cell>
          <cell r="CK17">
            <v>15.849411</v>
          </cell>
          <cell r="CL17">
            <v>10.082568999999999</v>
          </cell>
          <cell r="CM17">
            <v>0</v>
          </cell>
          <cell r="CN17">
            <v>27.688492</v>
          </cell>
          <cell r="CO17">
            <v>9.5018387999999998</v>
          </cell>
          <cell r="CP17">
            <v>31.444317000000002</v>
          </cell>
          <cell r="CQ17">
            <v>15.754574</v>
          </cell>
          <cell r="CR17">
            <v>42.717367000000003</v>
          </cell>
          <cell r="CS17">
            <v>42.263019</v>
          </cell>
          <cell r="CT17">
            <v>9.1306224999999994</v>
          </cell>
          <cell r="CU17">
            <v>11.601627000000001</v>
          </cell>
          <cell r="CV17">
            <v>61.876565999999997</v>
          </cell>
          <cell r="CW17">
            <v>33.333333000000003</v>
          </cell>
          <cell r="CX17">
            <v>91.376414999999994</v>
          </cell>
          <cell r="CY17">
            <v>33.77807</v>
          </cell>
          <cell r="CZ17">
            <v>18.810763999999999</v>
          </cell>
          <cell r="DA17">
            <v>14.750318999999999</v>
          </cell>
          <cell r="DB17">
            <v>14.093474000000001</v>
          </cell>
          <cell r="DC17">
            <v>33.977137999999997</v>
          </cell>
          <cell r="DD17">
            <v>11.860842</v>
          </cell>
          <cell r="DE17">
            <v>39.597855000000003</v>
          </cell>
          <cell r="DF17">
            <v>17.220566000000002</v>
          </cell>
          <cell r="DG17">
            <v>52.264980000000001</v>
          </cell>
          <cell r="DH17">
            <v>46.070157999999999</v>
          </cell>
          <cell r="DI17">
            <v>50</v>
          </cell>
          <cell r="DJ17">
            <v>14.626378000000001</v>
          </cell>
          <cell r="DK17">
            <v>10.618994000000001</v>
          </cell>
          <cell r="DL17">
            <v>0</v>
          </cell>
          <cell r="DM17">
            <v>95.354670999999996</v>
          </cell>
          <cell r="DN17">
            <v>38.196719999999999</v>
          </cell>
          <cell r="DO17">
            <v>23.053236999999999</v>
          </cell>
          <cell r="DP17">
            <v>24.201650999999998</v>
          </cell>
          <cell r="DQ17">
            <v>12.531707000000001</v>
          </cell>
          <cell r="DR17">
            <v>2.0507525000000002</v>
          </cell>
          <cell r="DS17">
            <v>7.1111265000000001</v>
          </cell>
          <cell r="DT17">
            <v>1.0057071</v>
          </cell>
          <cell r="DU17">
            <v>1.9956436</v>
          </cell>
          <cell r="DV17">
            <v>2.1201534999999998</v>
          </cell>
          <cell r="DW17">
            <v>0.86309309999999995</v>
          </cell>
          <cell r="DX17">
            <v>0</v>
          </cell>
          <cell r="DY17">
            <v>3.4508937999999998</v>
          </cell>
          <cell r="DZ17">
            <v>0</v>
          </cell>
          <cell r="EA17">
            <v>0</v>
          </cell>
          <cell r="EB17">
            <v>0</v>
          </cell>
          <cell r="EC17">
            <v>3.1433201999999998</v>
          </cell>
          <cell r="ED17">
            <v>2.4219227000000001</v>
          </cell>
          <cell r="EE17">
            <v>1.0016092000000001</v>
          </cell>
          <cell r="EF17">
            <v>0</v>
          </cell>
          <cell r="EG17">
            <v>2.0922508999999998</v>
          </cell>
          <cell r="EH17">
            <v>4.1997137000000002</v>
          </cell>
          <cell r="EI17">
            <v>1.5566523999999999</v>
          </cell>
          <cell r="EJ17">
            <v>2.8731089000000001</v>
          </cell>
          <cell r="EK17">
            <v>1.2400354</v>
          </cell>
          <cell r="EL17">
            <v>0</v>
          </cell>
          <cell r="EM17">
            <v>0</v>
          </cell>
          <cell r="EN17">
            <v>5.5656156000000001</v>
          </cell>
          <cell r="EO17">
            <v>0</v>
          </cell>
          <cell r="EP17">
            <v>0</v>
          </cell>
          <cell r="EQ17">
            <v>0</v>
          </cell>
          <cell r="ER17">
            <v>5.7668391000000003</v>
          </cell>
          <cell r="ES17">
            <v>0.44215343000000001</v>
          </cell>
          <cell r="ET17">
            <v>1.4419356999999999</v>
          </cell>
          <cell r="EU17">
            <v>0</v>
          </cell>
          <cell r="EV17">
            <v>23.669906000000001</v>
          </cell>
          <cell r="EW17">
            <v>38.891930000000002</v>
          </cell>
          <cell r="EX17">
            <v>20.982807000000001</v>
          </cell>
          <cell r="EY17">
            <v>24.806450000000002</v>
          </cell>
          <cell r="EZ17">
            <v>22.528777999999999</v>
          </cell>
          <cell r="FA17">
            <v>13.340961999999999</v>
          </cell>
          <cell r="FB17">
            <v>7.8486783000000004</v>
          </cell>
          <cell r="FC17">
            <v>37.743844000000003</v>
          </cell>
          <cell r="FD17">
            <v>19.068587999999998</v>
          </cell>
          <cell r="FE17">
            <v>14.285714</v>
          </cell>
          <cell r="FF17">
            <v>24.729661</v>
          </cell>
          <cell r="FG17">
            <v>14.965876</v>
          </cell>
          <cell r="FH17">
            <v>30.622484</v>
          </cell>
          <cell r="FI17">
            <v>31.611805</v>
          </cell>
          <cell r="FJ17">
            <v>34.271987000000003</v>
          </cell>
          <cell r="FK17">
            <v>18.366902</v>
          </cell>
          <cell r="FL17">
            <v>28.014137000000002</v>
          </cell>
          <cell r="FM17">
            <v>16.000439</v>
          </cell>
          <cell r="FN17">
            <v>17.450227000000002</v>
          </cell>
          <cell r="FO17">
            <v>19.354393000000002</v>
          </cell>
          <cell r="FP17">
            <v>10.94622</v>
          </cell>
          <cell r="FQ17">
            <v>100</v>
          </cell>
          <cell r="FR17">
            <v>32.276899999999998</v>
          </cell>
          <cell r="FS17">
            <v>28.798835</v>
          </cell>
          <cell r="FT17">
            <v>0</v>
          </cell>
          <cell r="FU17">
            <v>22.088698999999998</v>
          </cell>
          <cell r="FV17">
            <v>9.6417044999999995</v>
          </cell>
          <cell r="FW17">
            <v>24.677409000000001</v>
          </cell>
          <cell r="FX17">
            <v>27.136237000000001</v>
          </cell>
          <cell r="FY17">
            <v>21.110627000000001</v>
          </cell>
          <cell r="FZ17">
            <v>50.946382999999997</v>
          </cell>
          <cell r="GA17">
            <v>11.328511000000001</v>
          </cell>
          <cell r="GB17">
            <v>57.808813000000001</v>
          </cell>
          <cell r="GC17">
            <v>50.464315999999997</v>
          </cell>
          <cell r="GD17">
            <v>51.430374999999998</v>
          </cell>
          <cell r="GE17">
            <v>73.726985999999997</v>
          </cell>
          <cell r="GF17">
            <v>7.0428533</v>
          </cell>
          <cell r="GG17">
            <v>17.352751000000001</v>
          </cell>
          <cell r="GH17">
            <v>95.065212000000002</v>
          </cell>
          <cell r="GI17">
            <v>0</v>
          </cell>
          <cell r="GJ17">
            <v>43.021151000000003</v>
          </cell>
          <cell r="GK17">
            <v>50.434266999999998</v>
          </cell>
          <cell r="GL17">
            <v>39.469771999999999</v>
          </cell>
          <cell r="GM17">
            <v>29.713806999999999</v>
          </cell>
          <cell r="GN17">
            <v>20.443486</v>
          </cell>
          <cell r="GO17">
            <v>57.059587000000001</v>
          </cell>
          <cell r="GP17">
            <v>14.383113</v>
          </cell>
          <cell r="GQ17">
            <v>67.528110999999996</v>
          </cell>
          <cell r="GR17">
            <v>55.163367999999998</v>
          </cell>
          <cell r="GS17">
            <v>59.102294000000001</v>
          </cell>
          <cell r="GT17">
            <v>78.013802999999996</v>
          </cell>
          <cell r="GU17">
            <v>0</v>
          </cell>
          <cell r="GV17">
            <v>16.196501999999999</v>
          </cell>
          <cell r="GW17">
            <v>37.629403000000003</v>
          </cell>
          <cell r="GX17">
            <v>0</v>
          </cell>
          <cell r="GY17">
            <v>62.028098999999997</v>
          </cell>
          <cell r="GZ17">
            <v>49.314284000000001</v>
          </cell>
          <cell r="HA17">
            <v>50.717136000000004</v>
          </cell>
          <cell r="HB17">
            <v>40.068691000000001</v>
          </cell>
          <cell r="HC17">
            <v>24.880109999999998</v>
          </cell>
          <cell r="HD17">
            <v>30.152546999999998</v>
          </cell>
          <cell r="HE17">
            <v>11.208982000000001</v>
          </cell>
          <cell r="HF17">
            <v>32.267597000000002</v>
          </cell>
          <cell r="HG17">
            <v>33.923983999999997</v>
          </cell>
          <cell r="HH17">
            <v>26.459717000000001</v>
          </cell>
          <cell r="HI17">
            <v>33.349775999999999</v>
          </cell>
          <cell r="HJ17">
            <v>0</v>
          </cell>
          <cell r="HK17">
            <v>25.372857</v>
          </cell>
          <cell r="HL17">
            <v>0</v>
          </cell>
          <cell r="HN17">
            <v>52.650326</v>
          </cell>
          <cell r="HS17">
            <v>38.868037000000001</v>
          </cell>
          <cell r="HT17">
            <v>5.9369221000000003</v>
          </cell>
          <cell r="HU17">
            <v>44.100104000000002</v>
          </cell>
          <cell r="HV17">
            <v>38.161738999999997</v>
          </cell>
          <cell r="HW17">
            <v>39.677525000000003</v>
          </cell>
          <cell r="HX17">
            <v>49.129337</v>
          </cell>
          <cell r="HZ17">
            <v>13.671372</v>
          </cell>
          <cell r="IA17">
            <v>100</v>
          </cell>
          <cell r="IC17">
            <v>66.190021000000002</v>
          </cell>
          <cell r="IH17">
            <v>25.632065000000001</v>
          </cell>
          <cell r="II17">
            <v>8.7603957000000001</v>
          </cell>
          <cell r="IJ17">
            <v>27.451637000000002</v>
          </cell>
          <cell r="IK17">
            <v>29.95083</v>
          </cell>
          <cell r="IL17">
            <v>21.283363000000001</v>
          </cell>
          <cell r="IM17">
            <v>27.111022999999999</v>
          </cell>
          <cell r="IN17">
            <v>0</v>
          </cell>
          <cell r="IO17">
            <v>23.279046000000001</v>
          </cell>
          <cell r="IP17">
            <v>0</v>
          </cell>
          <cell r="IX17">
            <v>32.709760000000003</v>
          </cell>
          <cell r="IY17">
            <v>3.0420875000000001</v>
          </cell>
          <cell r="IZ17">
            <v>37.183624000000002</v>
          </cell>
          <cell r="JA17">
            <v>31.946487999999999</v>
          </cell>
          <cell r="JB17">
            <v>33.556421</v>
          </cell>
          <cell r="JC17">
            <v>42.641705000000002</v>
          </cell>
          <cell r="JE17">
            <v>7.4294735000000003</v>
          </cell>
          <cell r="JF17">
            <v>100</v>
          </cell>
          <cell r="JN17">
            <v>52.650326</v>
          </cell>
          <cell r="JO17">
            <v>21.453347999999998</v>
          </cell>
          <cell r="JP17">
            <v>56.736148</v>
          </cell>
          <cell r="JQ17">
            <v>55.494616999999998</v>
          </cell>
          <cell r="JR17">
            <v>50.228062000000001</v>
          </cell>
          <cell r="JS17">
            <v>78.126277999999999</v>
          </cell>
          <cell r="JU17">
            <v>31.948967</v>
          </cell>
          <cell r="JY17">
            <v>52.650326</v>
          </cell>
          <cell r="KD17">
            <v>66.190021000000002</v>
          </cell>
          <cell r="KE17">
            <v>16.200396000000001</v>
          </cell>
          <cell r="KF17">
            <v>75.994928999999999</v>
          </cell>
          <cell r="KG17">
            <v>63.596175000000002</v>
          </cell>
          <cell r="KH17">
            <v>69.630514000000005</v>
          </cell>
          <cell r="KI17">
            <v>80.044766999999993</v>
          </cell>
          <cell r="KK17">
            <v>37.588625</v>
          </cell>
          <cell r="KL17">
            <v>100</v>
          </cell>
          <cell r="KO17">
            <v>66.190021000000002</v>
          </cell>
          <cell r="KT17">
            <v>46</v>
          </cell>
          <cell r="KU17">
            <v>19</v>
          </cell>
          <cell r="KV17">
            <v>27</v>
          </cell>
          <cell r="KW17">
            <v>4</v>
          </cell>
          <cell r="KX17">
            <v>42</v>
          </cell>
          <cell r="KY17">
            <v>26</v>
          </cell>
          <cell r="KZ17">
            <v>0</v>
          </cell>
          <cell r="LA17">
            <v>0</v>
          </cell>
          <cell r="LB17">
            <v>0</v>
          </cell>
          <cell r="LC17">
            <v>20</v>
          </cell>
          <cell r="LD17">
            <v>0</v>
          </cell>
          <cell r="LE17">
            <v>0</v>
          </cell>
          <cell r="LF17">
            <v>0</v>
          </cell>
          <cell r="LG17">
            <v>0</v>
          </cell>
          <cell r="LH17">
            <v>22</v>
          </cell>
          <cell r="LI17">
            <v>18</v>
          </cell>
          <cell r="LJ17">
            <v>2</v>
          </cell>
          <cell r="LK17">
            <v>1</v>
          </cell>
          <cell r="LL17">
            <v>1</v>
          </cell>
          <cell r="LM17">
            <v>2</v>
          </cell>
          <cell r="LN17">
            <v>62</v>
          </cell>
          <cell r="LO17">
            <v>43</v>
          </cell>
          <cell r="LP17">
            <v>19</v>
          </cell>
          <cell r="LQ17">
            <v>7</v>
          </cell>
          <cell r="LR17">
            <v>55</v>
          </cell>
          <cell r="LS17">
            <v>31</v>
          </cell>
          <cell r="LT17">
            <v>0</v>
          </cell>
          <cell r="LU17">
            <v>0</v>
          </cell>
          <cell r="LV17">
            <v>0</v>
          </cell>
          <cell r="LW17">
            <v>31</v>
          </cell>
          <cell r="LX17">
            <v>0</v>
          </cell>
          <cell r="LY17">
            <v>0</v>
          </cell>
          <cell r="LZ17">
            <v>0</v>
          </cell>
          <cell r="MA17">
            <v>1</v>
          </cell>
          <cell r="MB17">
            <v>32</v>
          </cell>
          <cell r="MC17">
            <v>24</v>
          </cell>
          <cell r="MD17">
            <v>5</v>
          </cell>
          <cell r="ME17">
            <v>0</v>
          </cell>
          <cell r="MF17">
            <v>0</v>
          </cell>
          <cell r="MG17">
            <v>0</v>
          </cell>
          <cell r="MH17">
            <v>26</v>
          </cell>
          <cell r="MI17">
            <v>11</v>
          </cell>
          <cell r="MJ17">
            <v>15</v>
          </cell>
          <cell r="MK17">
            <v>2</v>
          </cell>
          <cell r="ML17">
            <v>24</v>
          </cell>
          <cell r="MM17">
            <v>18</v>
          </cell>
          <cell r="MN17">
            <v>0</v>
          </cell>
          <cell r="MO17">
            <v>0</v>
          </cell>
          <cell r="MP17">
            <v>8</v>
          </cell>
          <cell r="MQ17">
            <v>0</v>
          </cell>
          <cell r="MR17">
            <v>0</v>
          </cell>
          <cell r="MS17">
            <v>0</v>
          </cell>
          <cell r="MT17">
            <v>36</v>
          </cell>
          <cell r="MU17">
            <v>25</v>
          </cell>
          <cell r="MV17">
            <v>11</v>
          </cell>
          <cell r="MW17">
            <v>6</v>
          </cell>
          <cell r="MX17">
            <v>30</v>
          </cell>
          <cell r="MY17">
            <v>19</v>
          </cell>
          <cell r="MZ17">
            <v>0</v>
          </cell>
          <cell r="NA17">
            <v>0</v>
          </cell>
          <cell r="NB17">
            <v>17</v>
          </cell>
          <cell r="NC17">
            <v>0</v>
          </cell>
          <cell r="ND17">
            <v>0</v>
          </cell>
          <cell r="NE17">
            <v>0</v>
          </cell>
          <cell r="NF17">
            <v>9</v>
          </cell>
          <cell r="NG17">
            <v>6</v>
          </cell>
          <cell r="NH17">
            <v>3</v>
          </cell>
          <cell r="NI17">
            <v>6</v>
          </cell>
          <cell r="NJ17">
            <v>3</v>
          </cell>
          <cell r="NK17">
            <v>3</v>
          </cell>
          <cell r="NL17">
            <v>0</v>
          </cell>
          <cell r="NM17">
            <v>0</v>
          </cell>
          <cell r="NN17">
            <v>0</v>
          </cell>
          <cell r="NO17">
            <v>5</v>
          </cell>
          <cell r="NP17">
            <v>0</v>
          </cell>
          <cell r="NQ17">
            <v>0</v>
          </cell>
          <cell r="NR17">
            <v>1</v>
          </cell>
          <cell r="NS17">
            <v>0</v>
          </cell>
          <cell r="NT17">
            <v>0</v>
          </cell>
          <cell r="NU17">
            <v>0</v>
          </cell>
          <cell r="NV17">
            <v>2</v>
          </cell>
          <cell r="NW17">
            <v>5</v>
          </cell>
          <cell r="NX17">
            <v>2</v>
          </cell>
          <cell r="NY17">
            <v>0</v>
          </cell>
          <cell r="NZ17">
            <v>8</v>
          </cell>
          <cell r="OA17">
            <v>3</v>
          </cell>
          <cell r="OB17">
            <v>5</v>
          </cell>
          <cell r="OC17">
            <v>7</v>
          </cell>
          <cell r="OD17">
            <v>1</v>
          </cell>
          <cell r="OE17">
            <v>7</v>
          </cell>
          <cell r="OF17">
            <v>0</v>
          </cell>
          <cell r="OG17">
            <v>0</v>
          </cell>
          <cell r="OH17">
            <v>0</v>
          </cell>
          <cell r="OI17">
            <v>1</v>
          </cell>
          <cell r="OJ17">
            <v>0</v>
          </cell>
          <cell r="OK17">
            <v>0</v>
          </cell>
          <cell r="OL17">
            <v>0</v>
          </cell>
          <cell r="OM17">
            <v>0</v>
          </cell>
          <cell r="ON17">
            <v>0</v>
          </cell>
          <cell r="OO17">
            <v>0</v>
          </cell>
          <cell r="OP17">
            <v>4</v>
          </cell>
          <cell r="OQ17">
            <v>2</v>
          </cell>
          <cell r="OR17">
            <v>2</v>
          </cell>
          <cell r="OS17">
            <v>0</v>
          </cell>
          <cell r="OT17">
            <v>0</v>
          </cell>
          <cell r="OU17">
            <v>0</v>
          </cell>
          <cell r="OV17">
            <v>0</v>
          </cell>
          <cell r="OW17">
            <v>0</v>
          </cell>
          <cell r="OX17">
            <v>0</v>
          </cell>
          <cell r="OY17">
            <v>0</v>
          </cell>
          <cell r="OZ17">
            <v>0</v>
          </cell>
          <cell r="PA17">
            <v>0</v>
          </cell>
          <cell r="PB17">
            <v>0</v>
          </cell>
          <cell r="PC17">
            <v>0</v>
          </cell>
          <cell r="PD17">
            <v>0</v>
          </cell>
          <cell r="PE17">
            <v>0</v>
          </cell>
          <cell r="PF17">
            <v>0</v>
          </cell>
          <cell r="PG17">
            <v>0</v>
          </cell>
          <cell r="PH17">
            <v>0</v>
          </cell>
          <cell r="PI17">
            <v>0</v>
          </cell>
          <cell r="PJ17">
            <v>0</v>
          </cell>
          <cell r="PK17">
            <v>0</v>
          </cell>
          <cell r="PL17">
            <v>0</v>
          </cell>
          <cell r="PM17">
            <v>0</v>
          </cell>
          <cell r="PN17">
            <v>0</v>
          </cell>
          <cell r="PO17">
            <v>0</v>
          </cell>
          <cell r="PP17">
            <v>0</v>
          </cell>
          <cell r="PQ17">
            <v>0</v>
          </cell>
          <cell r="PR17">
            <v>97.634537735724209</v>
          </cell>
          <cell r="PS17">
            <v>141.78693553306397</v>
          </cell>
          <cell r="PT17">
            <v>88.856858952879819</v>
          </cell>
          <cell r="PU17">
            <v>95.776995239451963</v>
          </cell>
          <cell r="PV17">
            <v>99.476905486981551</v>
          </cell>
          <cell r="PW17">
            <v>85.049399187824491</v>
          </cell>
          <cell r="PX17">
            <v>32.588055453277512</v>
          </cell>
          <cell r="PY17">
            <v>0</v>
          </cell>
          <cell r="PZ17">
            <v>0</v>
          </cell>
          <cell r="QA17">
            <v>120.75491182830989</v>
          </cell>
          <cell r="QB17">
            <v>77.190373488294597</v>
          </cell>
          <cell r="QC17">
            <v>0</v>
          </cell>
          <cell r="QD17">
            <v>60.405295248794225</v>
          </cell>
          <cell r="QE17">
            <v>0</v>
          </cell>
          <cell r="QF17">
            <v>67.86410026369991</v>
          </cell>
          <cell r="QG17">
            <v>0</v>
          </cell>
          <cell r="QH17">
            <v>0</v>
          </cell>
          <cell r="QI17">
            <v>0</v>
          </cell>
          <cell r="QJ17">
            <v>0</v>
          </cell>
          <cell r="QK17">
            <v>94.286404245400462</v>
          </cell>
          <cell r="QL17">
            <v>107.33139327595416</v>
          </cell>
          <cell r="QM17">
            <v>90.42122328323677</v>
          </cell>
          <cell r="QN17">
            <v>89.654731464926456</v>
          </cell>
          <cell r="QO17">
            <v>100.21510552187125</v>
          </cell>
          <cell r="QP17">
            <v>88.215481600628991</v>
          </cell>
          <cell r="QQ17">
            <v>66.944281821807323</v>
          </cell>
          <cell r="QR17">
            <v>0</v>
          </cell>
          <cell r="QS17">
            <v>0</v>
          </cell>
          <cell r="QT17">
            <v>105.62059298350373</v>
          </cell>
          <cell r="QU17">
            <v>222.69267177819495</v>
          </cell>
          <cell r="QV17">
            <v>0</v>
          </cell>
          <cell r="QW17">
            <v>61.059656773339078</v>
          </cell>
          <cell r="QX17">
            <v>0</v>
          </cell>
          <cell r="QY17">
            <v>67.438191103375402</v>
          </cell>
          <cell r="QZ17">
            <v>0</v>
          </cell>
          <cell r="RA17">
            <v>0</v>
          </cell>
          <cell r="RB17">
            <v>0</v>
          </cell>
          <cell r="RC17">
            <v>0</v>
          </cell>
          <cell r="RD17">
            <v>60.405295248794225</v>
          </cell>
          <cell r="RE17">
            <v>83.957051749323767</v>
          </cell>
          <cell r="RF17">
            <v>55.723108920379815</v>
          </cell>
          <cell r="RG17">
            <v>60.064565039198456</v>
          </cell>
          <cell r="RH17">
            <v>60.743241945194491</v>
          </cell>
          <cell r="RI17">
            <v>54.744544358729677</v>
          </cell>
          <cell r="RJ17">
            <v>32.588055453277512</v>
          </cell>
          <cell r="RK17">
            <v>0</v>
          </cell>
          <cell r="RL17">
            <v>0</v>
          </cell>
          <cell r="RM17">
            <v>70.443135764857928</v>
          </cell>
          <cell r="RN17">
            <v>56.102629000750092</v>
          </cell>
          <cell r="RO17">
            <v>0</v>
          </cell>
          <cell r="RP17">
            <v>60.405295248794225</v>
          </cell>
          <cell r="RQ17">
            <v>0</v>
          </cell>
          <cell r="RR17">
            <v>60.405295248794225</v>
          </cell>
          <cell r="RS17">
            <v>0</v>
          </cell>
          <cell r="RT17">
            <v>0</v>
          </cell>
          <cell r="RU17">
            <v>0</v>
          </cell>
          <cell r="RV17">
            <v>0</v>
          </cell>
          <cell r="RW17">
            <v>61.059656773339078</v>
          </cell>
          <cell r="RX17">
            <v>78.22614320958867</v>
          </cell>
          <cell r="RY17">
            <v>55.973291702028796</v>
          </cell>
          <cell r="RZ17">
            <v>58.950706733227818</v>
          </cell>
          <cell r="SA17">
            <v>63.75918573132823</v>
          </cell>
          <cell r="SB17">
            <v>51.984473671906606</v>
          </cell>
          <cell r="SC17">
            <v>66.944281821807323</v>
          </cell>
          <cell r="SD17">
            <v>0</v>
          </cell>
          <cell r="SE17">
            <v>0</v>
          </cell>
          <cell r="SF17">
            <v>74.869000234005966</v>
          </cell>
          <cell r="SG17">
            <v>100</v>
          </cell>
          <cell r="SH17">
            <v>0</v>
          </cell>
          <cell r="SI17">
            <v>61.059656773339078</v>
          </cell>
          <cell r="SJ17">
            <v>0</v>
          </cell>
          <cell r="SK17">
            <v>61.059656773339078</v>
          </cell>
          <cell r="SL17">
            <v>0</v>
          </cell>
          <cell r="SM17">
            <v>0</v>
          </cell>
          <cell r="SN17">
            <v>0</v>
          </cell>
          <cell r="SO17">
            <v>0</v>
          </cell>
          <cell r="SP17">
            <v>97.468819254339607</v>
          </cell>
          <cell r="SQ17">
            <v>141.78693553306397</v>
          </cell>
          <cell r="SR17">
            <v>88.658194953911959</v>
          </cell>
          <cell r="SS17">
            <v>94.171962910419452</v>
          </cell>
          <cell r="ST17">
            <v>100.73874272621485</v>
          </cell>
          <cell r="SU17">
            <v>86.418413251725397</v>
          </cell>
          <cell r="SV17">
            <v>32.588055453277512</v>
          </cell>
          <cell r="SW17">
            <v>0</v>
          </cell>
          <cell r="SX17">
            <v>0</v>
          </cell>
          <cell r="SY17">
            <v>118.08372899983598</v>
          </cell>
          <cell r="SZ17">
            <v>77.190373488294597</v>
          </cell>
          <cell r="TA17">
            <v>0</v>
          </cell>
          <cell r="TB17">
            <v>60.939830246083091</v>
          </cell>
          <cell r="TC17">
            <v>0</v>
          </cell>
          <cell r="TD17">
            <v>67.413343026789491</v>
          </cell>
          <cell r="TE17">
            <v>0</v>
          </cell>
          <cell r="TF17">
            <v>0</v>
          </cell>
          <cell r="TG17">
            <v>0</v>
          </cell>
          <cell r="TH17">
            <v>0</v>
          </cell>
          <cell r="TI17">
            <v>93.847270347367328</v>
          </cell>
          <cell r="TJ17">
            <v>107.33139327595416</v>
          </cell>
          <cell r="TK17">
            <v>89.851975670386125</v>
          </cell>
          <cell r="TL17">
            <v>89.654731464926456</v>
          </cell>
          <cell r="TM17">
            <v>99.213865053445957</v>
          </cell>
          <cell r="TN17">
            <v>88.215481600628991</v>
          </cell>
          <cell r="TO17">
            <v>66.944281821807323</v>
          </cell>
          <cell r="TP17">
            <v>0</v>
          </cell>
          <cell r="TQ17">
            <v>0</v>
          </cell>
          <cell r="TR17">
            <v>104.41547588687739</v>
          </cell>
          <cell r="TS17">
            <v>222.69267177819495</v>
          </cell>
          <cell r="TT17">
            <v>0</v>
          </cell>
          <cell r="TU17">
            <v>60.620522875305923</v>
          </cell>
          <cell r="TV17">
            <v>0</v>
          </cell>
          <cell r="TW17">
            <v>66.999057205342254</v>
          </cell>
          <cell r="TX17">
            <v>0</v>
          </cell>
          <cell r="TY17">
            <v>0</v>
          </cell>
          <cell r="TZ17">
            <v>0</v>
          </cell>
          <cell r="UA17">
            <v>0</v>
          </cell>
          <cell r="UB17">
            <v>60.939830246083091</v>
          </cell>
          <cell r="UC17">
            <v>83.957051749323767</v>
          </cell>
          <cell r="UD17">
            <v>56.363911679748725</v>
          </cell>
          <cell r="UE17">
            <v>60.438232582456664</v>
          </cell>
          <cell r="UF17">
            <v>61.437330228681496</v>
          </cell>
          <cell r="UG17">
            <v>55.326623652803733</v>
          </cell>
          <cell r="UH17">
            <v>32.588055453277512</v>
          </cell>
          <cell r="UI17">
            <v>0</v>
          </cell>
          <cell r="UJ17">
            <v>0</v>
          </cell>
          <cell r="UK17">
            <v>70.947575240034041</v>
          </cell>
          <cell r="UL17">
            <v>56.102629000750092</v>
          </cell>
          <cell r="UM17">
            <v>0</v>
          </cell>
          <cell r="UN17">
            <v>60.939830246083091</v>
          </cell>
          <cell r="UO17">
            <v>0</v>
          </cell>
          <cell r="UP17">
            <v>60.939830246083091</v>
          </cell>
          <cell r="UQ17">
            <v>0</v>
          </cell>
          <cell r="UR17">
            <v>0</v>
          </cell>
          <cell r="US17">
            <v>0</v>
          </cell>
          <cell r="UT17">
            <v>0</v>
          </cell>
          <cell r="UU17">
            <v>60.620522875305923</v>
          </cell>
          <cell r="UV17">
            <v>78.22614320958867</v>
          </cell>
          <cell r="UW17">
            <v>55.404044089178164</v>
          </cell>
          <cell r="UX17">
            <v>58.950706733227818</v>
          </cell>
          <cell r="UY17">
            <v>62.757945262902936</v>
          </cell>
          <cell r="UZ17">
            <v>51.984473671906606</v>
          </cell>
          <cell r="VA17">
            <v>66.944281821807323</v>
          </cell>
          <cell r="VB17">
            <v>0</v>
          </cell>
          <cell r="VC17">
            <v>0</v>
          </cell>
          <cell r="VD17">
            <v>73.663883137379614</v>
          </cell>
          <cell r="VE17">
            <v>100</v>
          </cell>
          <cell r="VF17">
            <v>0</v>
          </cell>
          <cell r="VG17">
            <v>60.620522875305923</v>
          </cell>
          <cell r="VH17">
            <v>0</v>
          </cell>
          <cell r="VI17">
            <v>60.620522875305923</v>
          </cell>
          <cell r="VJ17">
            <v>0</v>
          </cell>
          <cell r="VK17">
            <v>0</v>
          </cell>
          <cell r="VL17">
            <v>0</v>
          </cell>
          <cell r="VM17">
            <v>0</v>
          </cell>
          <cell r="VN17">
            <v>62.131121766121609</v>
          </cell>
          <cell r="VO17">
            <v>86.644520104960932</v>
          </cell>
          <cell r="VP17">
            <v>57.25775707408647</v>
          </cell>
          <cell r="VQ17">
            <v>62.169985541976125</v>
          </cell>
          <cell r="VR17">
            <v>62.092575478502219</v>
          </cell>
          <cell r="VS17">
            <v>55.639677027683653</v>
          </cell>
          <cell r="VT17">
            <v>32.588055453277512</v>
          </cell>
          <cell r="VU17">
            <v>0</v>
          </cell>
          <cell r="VV17">
            <v>0</v>
          </cell>
          <cell r="VW17">
            <v>73.669147930986384</v>
          </cell>
          <cell r="VX17">
            <v>56.102629000750092</v>
          </cell>
          <cell r="VY17">
            <v>0</v>
          </cell>
          <cell r="VZ17">
            <v>61.970404456879436</v>
          </cell>
          <cell r="WA17">
            <v>78.677766663316774</v>
          </cell>
          <cell r="WB17">
            <v>57.020076160163732</v>
          </cell>
          <cell r="WC17">
            <v>60.389083778791672</v>
          </cell>
          <cell r="WD17">
            <v>63.994549591270378</v>
          </cell>
          <cell r="WE17">
            <v>53.342003385852642</v>
          </cell>
          <cell r="WF17">
            <v>66.944281821807323</v>
          </cell>
          <cell r="WG17">
            <v>0</v>
          </cell>
          <cell r="WH17">
            <v>0</v>
          </cell>
          <cell r="WI17">
            <v>75.152289833746536</v>
          </cell>
          <cell r="WJ17">
            <v>100</v>
          </cell>
          <cell r="WK17">
            <v>0</v>
          </cell>
          <cell r="WL17">
            <v>20.641233034208408</v>
          </cell>
          <cell r="WM17">
            <v>28.939087745501123</v>
          </cell>
          <cell r="WN17">
            <v>18.900175391111617</v>
          </cell>
          <cell r="WO17">
            <v>21.433941246637922</v>
          </cell>
          <cell r="WP17">
            <v>19.775183570704019</v>
          </cell>
          <cell r="WQ17">
            <v>92.937322455615629</v>
          </cell>
          <cell r="WR17">
            <v>7.062677544384381</v>
          </cell>
          <cell r="WS17">
            <v>20.641233034208408</v>
          </cell>
          <cell r="WT17">
            <v>20.564209180325435</v>
          </cell>
          <cell r="WU17">
            <v>20.730851425618162</v>
          </cell>
          <cell r="WV17">
            <v>12.061222147412533</v>
          </cell>
          <cell r="WW17">
            <v>13.618075659458567</v>
          </cell>
          <cell r="WX17">
            <v>33.683756909577255</v>
          </cell>
          <cell r="WY17">
            <v>24.563348604401163</v>
          </cell>
          <cell r="WZ17">
            <v>17.291240290436214</v>
          </cell>
          <cell r="XA17">
            <v>23.289317703532888</v>
          </cell>
          <cell r="XB17">
            <v>34.56118676089794</v>
          </cell>
          <cell r="XC17">
            <v>21.620960126610544</v>
          </cell>
          <cell r="XD17">
            <v>22.791137785675591</v>
          </cell>
          <cell r="XE17">
            <v>23.848268796325666</v>
          </cell>
          <cell r="XF17">
            <v>92.097553060633857</v>
          </cell>
          <cell r="XG17">
            <v>7.9024469393661327</v>
          </cell>
          <cell r="XH17">
            <v>23.289317703532888</v>
          </cell>
          <cell r="XI17">
            <v>20.990628248739025</v>
          </cell>
          <cell r="XJ17">
            <v>26.342284491040058</v>
          </cell>
          <cell r="XK17">
            <v>8.7741436923181784</v>
          </cell>
          <cell r="XL17">
            <v>21.150873909085977</v>
          </cell>
          <cell r="XM17">
            <v>32.525443683465475</v>
          </cell>
          <cell r="XN17">
            <v>22.896346912219592</v>
          </cell>
          <cell r="XO17">
            <v>30.523499080998924</v>
          </cell>
          <cell r="XP17">
            <v>47.69610623342038</v>
          </cell>
          <cell r="XQ17">
            <v>63.107800363095869</v>
          </cell>
          <cell r="XR17">
            <v>42.791536186919281</v>
          </cell>
          <cell r="XS17">
            <v>51.7038910322932</v>
          </cell>
          <cell r="XT17">
            <v>44.2323094330198</v>
          </cell>
          <cell r="XU17">
            <v>34.008986202037242</v>
          </cell>
          <cell r="XV17">
            <v>81.584204848658089</v>
          </cell>
          <cell r="XW17">
            <v>0</v>
          </cell>
          <cell r="XX17">
            <v>24.682093940576287</v>
          </cell>
          <cell r="XY17">
            <v>63.118703580572181</v>
          </cell>
          <cell r="XZ17">
            <v>20.742133398361887</v>
          </cell>
          <cell r="YA17">
            <v>0</v>
          </cell>
          <cell r="YB17">
            <v>53.352293784542816</v>
          </cell>
          <cell r="YC17">
            <v>65.617709588278629</v>
          </cell>
          <cell r="YD17">
            <v>49.437945033599512</v>
          </cell>
          <cell r="YE17">
            <v>57.440239060631271</v>
          </cell>
          <cell r="YF17">
            <v>49.268536157215422</v>
          </cell>
          <cell r="YG17">
            <v>42.372283095375032</v>
          </cell>
          <cell r="YH17">
            <v>28.123496987323222</v>
          </cell>
          <cell r="YI17">
            <v>50</v>
          </cell>
          <cell r="YJ17">
            <v>100</v>
          </cell>
          <cell r="YK17">
            <v>67.621020996760635</v>
          </cell>
          <cell r="YL17">
            <v>0</v>
          </cell>
          <cell r="YM17">
            <v>100</v>
          </cell>
          <cell r="YN17">
            <v>43.832955645577506</v>
          </cell>
          <cell r="YO17">
            <v>48.441103485190965</v>
          </cell>
          <cell r="YP17">
            <v>42.547164679188185</v>
          </cell>
          <cell r="YQ17">
            <v>49.360820538657855</v>
          </cell>
          <cell r="YR17">
            <v>38.530941956976726</v>
          </cell>
          <cell r="YS17">
            <v>42.438980187727552</v>
          </cell>
          <cell r="YT17">
            <v>18.705623077556055</v>
          </cell>
          <cell r="YU17">
            <v>0</v>
          </cell>
          <cell r="YV17">
            <v>0</v>
          </cell>
          <cell r="YW17">
            <v>47.240325110771174</v>
          </cell>
          <cell r="YX17">
            <v>0</v>
          </cell>
          <cell r="YY17">
            <v>0</v>
          </cell>
          <cell r="YZ17">
            <v>4.7358900047436512</v>
          </cell>
          <cell r="ZA17">
            <v>9.4472166672172833</v>
          </cell>
          <cell r="ZB17">
            <v>2.4535930792684622</v>
          </cell>
          <cell r="ZC17">
            <v>8.9071933894358963</v>
          </cell>
          <cell r="ZD17">
            <v>0.64773052117942909</v>
          </cell>
          <cell r="ZE17">
            <v>0.39474687568356975</v>
          </cell>
          <cell r="ZF17">
            <v>50.285583398574495</v>
          </cell>
          <cell r="ZG17">
            <v>0</v>
          </cell>
          <cell r="ZH17">
            <v>0</v>
          </cell>
          <cell r="ZI17">
            <v>6.4586118147447173</v>
          </cell>
          <cell r="ZJ17">
            <v>3.8542893366198721</v>
          </cell>
          <cell r="ZK17">
            <v>0</v>
          </cell>
          <cell r="ZL17">
            <v>7.97401299775035</v>
          </cell>
          <cell r="ZM17">
            <v>21.303871597170577</v>
          </cell>
          <cell r="ZN17">
            <v>2.7104709051393341</v>
          </cell>
          <cell r="ZO17">
            <v>9.7600845874070608</v>
          </cell>
          <cell r="ZP17">
            <v>5.7111973049958884</v>
          </cell>
          <cell r="ZQ17">
            <v>1.6989857807731843</v>
          </cell>
          <cell r="ZR17">
            <v>0</v>
          </cell>
          <cell r="ZS17">
            <v>0</v>
          </cell>
          <cell r="ZT17">
            <v>0</v>
          </cell>
          <cell r="ZU17">
            <v>11.441391509696567</v>
          </cell>
          <cell r="ZV17">
            <v>0</v>
          </cell>
          <cell r="ZW17">
            <v>0</v>
          </cell>
          <cell r="ZX17">
            <v>5.4690684899506401</v>
          </cell>
          <cell r="ZY17">
            <v>7.2299355148028486</v>
          </cell>
          <cell r="ZZ17">
            <v>3.708338083957885</v>
          </cell>
          <cell r="AAA17">
            <v>6.9209574661219575</v>
          </cell>
          <cell r="AAB17">
            <v>3.1029259039759611</v>
          </cell>
          <cell r="AAC17">
            <v>4.665071666110193</v>
          </cell>
          <cell r="AAD17">
            <v>0</v>
          </cell>
          <cell r="AAE17">
            <v>0</v>
          </cell>
          <cell r="AAF17">
            <v>0</v>
          </cell>
          <cell r="AAG17">
            <v>2.1676597941961981</v>
          </cell>
          <cell r="AAH17">
            <v>100</v>
          </cell>
          <cell r="AAI17">
            <v>0</v>
          </cell>
          <cell r="AAJ17">
            <v>9.0269465238887356</v>
          </cell>
          <cell r="AAK17">
            <v>19.084661149172597</v>
          </cell>
          <cell r="AAL17">
            <v>5.1875097179003227</v>
          </cell>
          <cell r="AAM17">
            <v>8.588632492253554</v>
          </cell>
          <cell r="AAN17">
            <v>9.4364992329246711</v>
          </cell>
          <cell r="AAO17">
            <v>2.6580419765078713</v>
          </cell>
          <cell r="AAP17">
            <v>9.5528767315573297</v>
          </cell>
          <cell r="AAQ17">
            <v>0</v>
          </cell>
          <cell r="AAR17">
            <v>14.61747180895877</v>
          </cell>
          <cell r="AAS17">
            <v>15.861642750534589</v>
          </cell>
          <cell r="AAT17">
            <v>2.7865632308353847</v>
          </cell>
          <cell r="AAU17">
            <v>0</v>
          </cell>
          <cell r="AAV17">
            <v>12.192619750209428</v>
          </cell>
          <cell r="AAW17">
            <v>17.965491938174821</v>
          </cell>
          <cell r="AAX17">
            <v>10.327587404909693</v>
          </cell>
          <cell r="AAY17">
            <v>10.527854768342619</v>
          </cell>
          <cell r="AAZ17">
            <v>13.78183833075766</v>
          </cell>
          <cell r="ABA17">
            <v>4.6133254978536753</v>
          </cell>
          <cell r="ABB17">
            <v>22.693220072759225</v>
          </cell>
          <cell r="ABC17">
            <v>0</v>
          </cell>
          <cell r="ABD17">
            <v>0</v>
          </cell>
          <cell r="ABE17">
            <v>18.984549162404011</v>
          </cell>
          <cell r="ABF17">
            <v>8.9942982656733044</v>
          </cell>
          <cell r="ABG17">
            <v>0</v>
          </cell>
          <cell r="ABH17">
            <v>5.9410324453002694</v>
          </cell>
          <cell r="ABI17">
            <v>9.7857028959275318</v>
          </cell>
          <cell r="ABJ17">
            <v>4.5617468360332953</v>
          </cell>
          <cell r="ABK17">
            <v>7.6711675291393959</v>
          </cell>
          <cell r="ABL17">
            <v>4.25225745443585</v>
          </cell>
          <cell r="ABM17">
            <v>3.4864082158888294</v>
          </cell>
          <cell r="ABN17">
            <v>16.892211333108794</v>
          </cell>
          <cell r="ABO17">
            <v>0</v>
          </cell>
          <cell r="ABP17">
            <v>0</v>
          </cell>
          <cell r="ABQ17">
            <v>8.9473024234792167</v>
          </cell>
          <cell r="ABR17">
            <v>0</v>
          </cell>
          <cell r="ABS17">
            <v>0</v>
          </cell>
          <cell r="ABT17">
            <v>8.4935080584371399</v>
          </cell>
          <cell r="ABU17">
            <v>16.484695799753364</v>
          </cell>
          <cell r="ABV17">
            <v>6.416702239950113</v>
          </cell>
          <cell r="ABW17">
            <v>8.9572065934153002</v>
          </cell>
          <cell r="ABX17">
            <v>8.0996299541187486</v>
          </cell>
          <cell r="ABY17">
            <v>2.9614952613646146</v>
          </cell>
          <cell r="ABZ17">
            <v>5.0957835219323826</v>
          </cell>
          <cell r="ACA17">
            <v>0</v>
          </cell>
          <cell r="ACB17">
            <v>0</v>
          </cell>
          <cell r="ACC17">
            <v>16.401057927241048</v>
          </cell>
          <cell r="ACD17">
            <v>0</v>
          </cell>
          <cell r="ACE17">
            <v>0</v>
          </cell>
          <cell r="ACF17">
            <v>13.24795298654918</v>
          </cell>
          <cell r="ACG17">
            <v>29.685303783248042</v>
          </cell>
          <cell r="ACH17">
            <v>8.2321275010559294</v>
          </cell>
          <cell r="ACI17">
            <v>14.875241579747644</v>
          </cell>
          <cell r="ACJ17">
            <v>11.591577464259526</v>
          </cell>
          <cell r="ACK17">
            <v>4.7286340113041145</v>
          </cell>
          <cell r="ACL17">
            <v>0</v>
          </cell>
          <cell r="ACM17">
            <v>0</v>
          </cell>
          <cell r="ACN17">
            <v>0</v>
          </cell>
          <cell r="ACO17">
            <v>25.366745250000672</v>
          </cell>
          <cell r="ACP17">
            <v>0</v>
          </cell>
          <cell r="ACQ17">
            <v>0</v>
          </cell>
          <cell r="ACR17">
            <v>3.3192674403940456</v>
          </cell>
          <cell r="ACS17">
            <v>5.3903499188544686</v>
          </cell>
          <cell r="ACT17">
            <v>2.7810200257331741</v>
          </cell>
          <cell r="ACU17">
            <v>3.1547193125755997</v>
          </cell>
          <cell r="ACV17">
            <v>3.4590390802965247</v>
          </cell>
          <cell r="ACW17">
            <v>1.0914828589049628</v>
          </cell>
          <cell r="ACX17">
            <v>0</v>
          </cell>
          <cell r="ACY17">
            <v>0</v>
          </cell>
          <cell r="ACZ17">
            <v>0</v>
          </cell>
          <cell r="ADA17">
            <v>6.565307580908283</v>
          </cell>
          <cell r="ADB17">
            <v>0</v>
          </cell>
          <cell r="ADC17">
            <v>0</v>
          </cell>
          <cell r="ADD17">
            <v>7.607914299961978</v>
          </cell>
          <cell r="ADE17">
            <v>18.591873085491038</v>
          </cell>
          <cell r="ADF17">
            <v>4.2561807335573114</v>
          </cell>
          <cell r="ADG17">
            <v>7.4505126740450303</v>
          </cell>
          <cell r="ADH17">
            <v>7.7681293972883259</v>
          </cell>
          <cell r="ADI17">
            <v>1.2797333795749175</v>
          </cell>
          <cell r="ADJ17">
            <v>0</v>
          </cell>
          <cell r="ADK17">
            <v>0</v>
          </cell>
          <cell r="ADL17">
            <v>0</v>
          </cell>
          <cell r="ADM17">
            <v>16.5148509197181</v>
          </cell>
          <cell r="ADN17">
            <v>0</v>
          </cell>
          <cell r="ADO17">
            <v>0</v>
          </cell>
          <cell r="ADP17">
            <v>6.578872643397693</v>
          </cell>
          <cell r="ADQ17">
            <v>14.905087353235775</v>
          </cell>
          <cell r="ADR17">
            <v>4.4149976707248788</v>
          </cell>
          <cell r="ADS17">
            <v>7.0940127135413196</v>
          </cell>
          <cell r="ADT17">
            <v>6.1412987047692891</v>
          </cell>
          <cell r="ADU17">
            <v>1.0914828589049628</v>
          </cell>
          <cell r="ADV17">
            <v>5.0957835219323826</v>
          </cell>
          <cell r="ADW17">
            <v>0</v>
          </cell>
          <cell r="ADX17">
            <v>0</v>
          </cell>
          <cell r="ADY17">
            <v>14.204277049382371</v>
          </cell>
          <cell r="ADZ17">
            <v>0</v>
          </cell>
          <cell r="AEA17">
            <v>0</v>
          </cell>
          <cell r="AEB17">
            <v>12.032023899817364</v>
          </cell>
          <cell r="AEC17">
            <v>28.836002489480368</v>
          </cell>
          <cell r="AED17">
            <v>6.9043226595030278</v>
          </cell>
          <cell r="AEE17">
            <v>13.821045469070725</v>
          </cell>
          <cell r="AEF17">
            <v>10.211024509454118</v>
          </cell>
          <cell r="AEG17">
            <v>4.7286340113041145</v>
          </cell>
          <cell r="AEH17">
            <v>0</v>
          </cell>
          <cell r="AEI17">
            <v>0</v>
          </cell>
          <cell r="AEJ17">
            <v>0</v>
          </cell>
          <cell r="AEK17">
            <v>22.449848409900884</v>
          </cell>
          <cell r="AEL17">
            <v>0</v>
          </cell>
          <cell r="AEM17">
            <v>0</v>
          </cell>
          <cell r="AEN17">
            <v>2.8573571730095093</v>
          </cell>
          <cell r="AEO17">
            <v>2.4793286461077355</v>
          </cell>
          <cell r="AEP17">
            <v>2.9495901386488788</v>
          </cell>
          <cell r="AEQ17">
            <v>2.729378905824118</v>
          </cell>
          <cell r="AER17">
            <v>2.9698984947045326</v>
          </cell>
          <cell r="AES17">
            <v>2.7204390221245522</v>
          </cell>
          <cell r="AET17">
            <v>0</v>
          </cell>
          <cell r="AEU17">
            <v>0</v>
          </cell>
          <cell r="AEV17">
            <v>0</v>
          </cell>
          <cell r="AEW17">
            <v>3.4376303305741471</v>
          </cell>
          <cell r="AEX17">
            <v>0</v>
          </cell>
          <cell r="AEY17">
            <v>0</v>
          </cell>
          <cell r="AEZ17">
            <v>1.6416604079390755</v>
          </cell>
          <cell r="AFA17">
            <v>1.15477891953951</v>
          </cell>
          <cell r="AFB17">
            <v>1.7888719276507796</v>
          </cell>
          <cell r="AFC17">
            <v>1.5066290729090008</v>
          </cell>
          <cell r="AFD17">
            <v>1.7645833537291231</v>
          </cell>
          <cell r="AFE17">
            <v>0</v>
          </cell>
          <cell r="AFF17">
            <v>0</v>
          </cell>
          <cell r="AFG17">
            <v>0</v>
          </cell>
          <cell r="AFH17">
            <v>0</v>
          </cell>
          <cell r="AFI17">
            <v>4.0473342996027197</v>
          </cell>
          <cell r="AFJ17">
            <v>0</v>
          </cell>
          <cell r="AFK17">
            <v>0</v>
          </cell>
          <cell r="AFL17">
            <v>0</v>
          </cell>
          <cell r="AFM17">
            <v>0</v>
          </cell>
          <cell r="AFN17">
            <v>0</v>
          </cell>
          <cell r="AFO17">
            <v>0</v>
          </cell>
          <cell r="AFP17">
            <v>0</v>
          </cell>
          <cell r="AFQ17">
            <v>0</v>
          </cell>
          <cell r="AFR17">
            <v>0</v>
          </cell>
          <cell r="AFS17">
            <v>0</v>
          </cell>
          <cell r="AFT17">
            <v>0</v>
          </cell>
          <cell r="AFU17">
            <v>0</v>
          </cell>
          <cell r="AFV17">
            <v>0</v>
          </cell>
          <cell r="AFW17">
            <v>0</v>
          </cell>
          <cell r="AFX17">
            <v>0</v>
          </cell>
          <cell r="AFY17">
            <v>0</v>
          </cell>
          <cell r="AFZ17">
            <v>0</v>
          </cell>
          <cell r="AGA17">
            <v>0</v>
          </cell>
          <cell r="AGB17">
            <v>0</v>
          </cell>
          <cell r="AGC17">
            <v>0</v>
          </cell>
          <cell r="AGD17">
            <v>0</v>
          </cell>
          <cell r="AGE17">
            <v>0</v>
          </cell>
          <cell r="AGF17">
            <v>0</v>
          </cell>
          <cell r="AGG17">
            <v>101</v>
          </cell>
          <cell r="AGH17">
            <v>188</v>
          </cell>
          <cell r="AGI17">
            <v>218</v>
          </cell>
          <cell r="AGJ17">
            <v>263</v>
          </cell>
          <cell r="AGK17">
            <v>241</v>
          </cell>
          <cell r="AGL17">
            <v>0</v>
          </cell>
          <cell r="AGM17">
            <v>0</v>
          </cell>
          <cell r="AGN17">
            <v>0</v>
          </cell>
          <cell r="AGO17">
            <v>0</v>
          </cell>
          <cell r="AGP17">
            <v>0</v>
          </cell>
          <cell r="AGQ17">
            <v>125</v>
          </cell>
          <cell r="AGR17">
            <v>157</v>
          </cell>
          <cell r="AGS17">
            <v>219</v>
          </cell>
          <cell r="AGT17">
            <v>248</v>
          </cell>
          <cell r="AGU17">
            <v>228</v>
          </cell>
          <cell r="AGV17">
            <v>0</v>
          </cell>
          <cell r="AGW17">
            <v>0</v>
          </cell>
          <cell r="AGX17">
            <v>0</v>
          </cell>
          <cell r="AGY17">
            <v>0</v>
          </cell>
          <cell r="AGZ17">
            <v>7</v>
          </cell>
          <cell r="AHA17">
            <v>0</v>
          </cell>
          <cell r="AHB17">
            <v>7</v>
          </cell>
          <cell r="AHC17">
            <v>8</v>
          </cell>
          <cell r="AHD17">
            <v>1</v>
          </cell>
          <cell r="AHE17">
            <v>7</v>
          </cell>
          <cell r="AHF17">
            <v>12</v>
          </cell>
          <cell r="AHG17">
            <v>1</v>
          </cell>
          <cell r="AHH17">
            <v>11</v>
          </cell>
          <cell r="AHI17">
            <v>0</v>
          </cell>
          <cell r="AHJ17">
            <v>0</v>
          </cell>
          <cell r="AHK17">
            <v>0</v>
          </cell>
          <cell r="AHL17">
            <v>0</v>
          </cell>
          <cell r="AHM17">
            <v>0</v>
          </cell>
          <cell r="AHN17">
            <v>0</v>
          </cell>
          <cell r="AHO17">
            <v>0</v>
          </cell>
          <cell r="AHP17">
            <v>0</v>
          </cell>
          <cell r="AHQ17">
            <v>0</v>
          </cell>
          <cell r="AHR17">
            <v>7</v>
          </cell>
          <cell r="AHS17">
            <v>0</v>
          </cell>
          <cell r="AHT17">
            <v>7</v>
          </cell>
          <cell r="AHU17">
            <v>8</v>
          </cell>
          <cell r="AHV17">
            <v>1</v>
          </cell>
          <cell r="AHW17">
            <v>7</v>
          </cell>
          <cell r="AHX17">
            <v>12</v>
          </cell>
          <cell r="AHY17">
            <v>1</v>
          </cell>
          <cell r="AHZ17">
            <v>11</v>
          </cell>
          <cell r="AIA17">
            <v>5</v>
          </cell>
          <cell r="AIB17">
            <v>2</v>
          </cell>
          <cell r="AIC17">
            <v>3</v>
          </cell>
          <cell r="AID17">
            <v>4</v>
          </cell>
          <cell r="AIE17">
            <v>1</v>
          </cell>
          <cell r="AIF17">
            <v>0</v>
          </cell>
          <cell r="AIG17">
            <v>0</v>
          </cell>
          <cell r="AIH17">
            <v>0</v>
          </cell>
          <cell r="AII17">
            <v>0</v>
          </cell>
          <cell r="AIJ17">
            <v>0</v>
          </cell>
          <cell r="AIK17">
            <v>3</v>
          </cell>
          <cell r="AIL17">
            <v>0</v>
          </cell>
          <cell r="AIM17">
            <v>0</v>
          </cell>
          <cell r="AIN17">
            <v>2</v>
          </cell>
          <cell r="AIO17">
            <v>1</v>
          </cell>
          <cell r="AIP17">
            <v>0</v>
          </cell>
          <cell r="AIQ17">
            <v>0</v>
          </cell>
          <cell r="AIR17">
            <v>0</v>
          </cell>
          <cell r="AIS17">
            <v>0</v>
          </cell>
          <cell r="AIT17">
            <v>0</v>
          </cell>
          <cell r="AIU17">
            <v>0</v>
          </cell>
          <cell r="AIV17">
            <v>2</v>
          </cell>
          <cell r="AIW17">
            <v>2</v>
          </cell>
          <cell r="AIX17">
            <v>3</v>
          </cell>
          <cell r="AIY17">
            <v>2</v>
          </cell>
          <cell r="AIZ17">
            <v>1</v>
          </cell>
          <cell r="AJA17">
            <v>2</v>
          </cell>
          <cell r="AJB17">
            <v>1</v>
          </cell>
          <cell r="AJC17">
            <v>2</v>
          </cell>
          <cell r="AJD17">
            <v>0</v>
          </cell>
          <cell r="AJE17">
            <v>0</v>
          </cell>
          <cell r="AJF17">
            <v>0</v>
          </cell>
          <cell r="AJG17">
            <v>0</v>
          </cell>
          <cell r="AJH17">
            <v>1</v>
          </cell>
          <cell r="AJI17">
            <v>0</v>
          </cell>
          <cell r="AJJ17">
            <v>0</v>
          </cell>
          <cell r="AJK17">
            <v>0</v>
          </cell>
          <cell r="AJL17">
            <v>0</v>
          </cell>
          <cell r="AJM17">
            <v>0</v>
          </cell>
          <cell r="AJN17">
            <v>0</v>
          </cell>
          <cell r="AJO17">
            <v>0</v>
          </cell>
          <cell r="AJP17">
            <v>0</v>
          </cell>
          <cell r="AJQ17">
            <v>0</v>
          </cell>
          <cell r="AJR17">
            <v>0</v>
          </cell>
          <cell r="AJS17">
            <v>0</v>
          </cell>
          <cell r="AJT17">
            <v>3</v>
          </cell>
          <cell r="AJU17">
            <v>0</v>
          </cell>
          <cell r="AJV17">
            <v>0</v>
          </cell>
          <cell r="AJW17">
            <v>0</v>
          </cell>
          <cell r="AJX17">
            <v>0</v>
          </cell>
          <cell r="AJY17">
            <v>0</v>
          </cell>
          <cell r="AJZ17">
            <v>0</v>
          </cell>
          <cell r="AKA17">
            <v>0</v>
          </cell>
          <cell r="AKB17">
            <v>0</v>
          </cell>
          <cell r="AKC17">
            <v>0</v>
          </cell>
          <cell r="AKD17">
            <v>0</v>
          </cell>
          <cell r="AKE17">
            <v>0</v>
          </cell>
          <cell r="AKF17">
            <v>0</v>
          </cell>
          <cell r="AKG17">
            <v>0</v>
          </cell>
          <cell r="AKH17">
            <v>0</v>
          </cell>
          <cell r="AKI17">
            <v>0</v>
          </cell>
          <cell r="AKJ17">
            <v>0</v>
          </cell>
          <cell r="AKK17">
            <v>0</v>
          </cell>
          <cell r="AKL17">
            <v>0</v>
          </cell>
          <cell r="AKM17">
            <v>0</v>
          </cell>
          <cell r="AKN17">
            <v>0</v>
          </cell>
          <cell r="AKO17">
            <v>0</v>
          </cell>
          <cell r="AKP17">
            <v>0</v>
          </cell>
          <cell r="AKQ17">
            <v>0</v>
          </cell>
          <cell r="AKR17">
            <v>1</v>
          </cell>
          <cell r="AKS17">
            <v>0</v>
          </cell>
          <cell r="AKT17">
            <v>1</v>
          </cell>
          <cell r="AKU17">
            <v>0</v>
          </cell>
          <cell r="AKV17">
            <v>1</v>
          </cell>
          <cell r="AKW17">
            <v>1</v>
          </cell>
          <cell r="AKX17">
            <v>0</v>
          </cell>
          <cell r="AKY17">
            <v>0</v>
          </cell>
          <cell r="AKZ17">
            <v>0</v>
          </cell>
          <cell r="ALA17">
            <v>0</v>
          </cell>
          <cell r="ALB17">
            <v>0</v>
          </cell>
          <cell r="ALC17">
            <v>0</v>
          </cell>
          <cell r="ALD17">
            <v>0</v>
          </cell>
          <cell r="ALE17">
            <v>0</v>
          </cell>
          <cell r="ALF17">
            <v>1</v>
          </cell>
          <cell r="ALG17">
            <v>0</v>
          </cell>
          <cell r="ALH17">
            <v>0</v>
          </cell>
          <cell r="ALI17">
            <v>0</v>
          </cell>
          <cell r="ALJ17">
            <v>0</v>
          </cell>
          <cell r="ALK17">
            <v>0</v>
          </cell>
          <cell r="ALL17">
            <v>0</v>
          </cell>
          <cell r="ALM17">
            <v>0</v>
          </cell>
          <cell r="ALN17">
            <v>0</v>
          </cell>
          <cell r="ALO17">
            <v>5</v>
          </cell>
          <cell r="ALP17">
            <v>2</v>
          </cell>
          <cell r="ALQ17">
            <v>3</v>
          </cell>
          <cell r="ALR17">
            <v>4</v>
          </cell>
          <cell r="ALS17">
            <v>1</v>
          </cell>
          <cell r="ALT17">
            <v>0</v>
          </cell>
          <cell r="ALU17">
            <v>0</v>
          </cell>
          <cell r="ALV17">
            <v>0</v>
          </cell>
          <cell r="ALW17">
            <v>0</v>
          </cell>
          <cell r="ALX17">
            <v>0</v>
          </cell>
          <cell r="ALY17">
            <v>3</v>
          </cell>
          <cell r="ALZ17">
            <v>0</v>
          </cell>
          <cell r="AMA17">
            <v>0</v>
          </cell>
          <cell r="AMB17">
            <v>2</v>
          </cell>
          <cell r="AMC17">
            <v>1</v>
          </cell>
          <cell r="AMD17">
            <v>0</v>
          </cell>
          <cell r="AME17">
            <v>0</v>
          </cell>
          <cell r="AMF17">
            <v>0</v>
          </cell>
          <cell r="AMG17">
            <v>0</v>
          </cell>
          <cell r="AMH17">
            <v>0</v>
          </cell>
          <cell r="AMI17">
            <v>0</v>
          </cell>
          <cell r="AMJ17">
            <v>2</v>
          </cell>
          <cell r="AMK17">
            <v>2</v>
          </cell>
          <cell r="AML17">
            <v>4</v>
          </cell>
          <cell r="AMM17">
            <v>2</v>
          </cell>
          <cell r="AMN17">
            <v>2</v>
          </cell>
          <cell r="AMO17">
            <v>2</v>
          </cell>
          <cell r="AMP17">
            <v>2</v>
          </cell>
          <cell r="AMQ17">
            <v>3</v>
          </cell>
          <cell r="AMR17">
            <v>0</v>
          </cell>
          <cell r="AMS17">
            <v>0</v>
          </cell>
          <cell r="AMT17">
            <v>0</v>
          </cell>
          <cell r="AMU17">
            <v>0</v>
          </cell>
          <cell r="AMV17">
            <v>1</v>
          </cell>
          <cell r="AMW17">
            <v>0</v>
          </cell>
          <cell r="AMX17">
            <v>0</v>
          </cell>
          <cell r="AMY17">
            <v>0</v>
          </cell>
          <cell r="AMZ17">
            <v>1</v>
          </cell>
          <cell r="ANA17">
            <v>0</v>
          </cell>
          <cell r="ANB17">
            <v>0</v>
          </cell>
          <cell r="ANC17">
            <v>0</v>
          </cell>
          <cell r="AND17">
            <v>0</v>
          </cell>
          <cell r="ANE17">
            <v>0</v>
          </cell>
          <cell r="ANF17">
            <v>0</v>
          </cell>
          <cell r="ANG17">
            <v>0</v>
          </cell>
          <cell r="ANH17">
            <v>3</v>
          </cell>
          <cell r="ANI17">
            <v>40</v>
          </cell>
          <cell r="ANJ17">
            <v>25</v>
          </cell>
          <cell r="ANK17">
            <v>15</v>
          </cell>
          <cell r="ANL17">
            <v>22</v>
          </cell>
          <cell r="ANM17">
            <v>18</v>
          </cell>
          <cell r="ANN17">
            <v>14</v>
          </cell>
          <cell r="ANO17">
            <v>0</v>
          </cell>
          <cell r="ANP17">
            <v>0</v>
          </cell>
          <cell r="ANQ17">
            <v>0</v>
          </cell>
          <cell r="ANR17">
            <v>0</v>
          </cell>
          <cell r="ANS17">
            <v>25</v>
          </cell>
          <cell r="ANT17">
            <v>0</v>
          </cell>
          <cell r="ANU17">
            <v>0</v>
          </cell>
          <cell r="ANV17">
            <v>1</v>
          </cell>
          <cell r="ANW17">
            <v>6</v>
          </cell>
          <cell r="ANX17">
            <v>12</v>
          </cell>
          <cell r="ANY17">
            <v>2</v>
          </cell>
          <cell r="ANZ17">
            <v>5</v>
          </cell>
          <cell r="AOA17">
            <v>5</v>
          </cell>
          <cell r="AOB17">
            <v>2</v>
          </cell>
          <cell r="AOC17">
            <v>8</v>
          </cell>
          <cell r="AOD17">
            <v>23</v>
          </cell>
          <cell r="AOE17">
            <v>15</v>
          </cell>
          <cell r="AOF17">
            <v>8</v>
          </cell>
          <cell r="AOG17">
            <v>12</v>
          </cell>
          <cell r="AOH17">
            <v>11</v>
          </cell>
          <cell r="AOI17">
            <v>11</v>
          </cell>
          <cell r="AOJ17">
            <v>0</v>
          </cell>
          <cell r="AOK17">
            <v>0</v>
          </cell>
          <cell r="AOL17">
            <v>0</v>
          </cell>
          <cell r="AOM17">
            <v>0</v>
          </cell>
          <cell r="AON17">
            <v>12</v>
          </cell>
          <cell r="AOO17">
            <v>0</v>
          </cell>
          <cell r="AOP17">
            <v>0</v>
          </cell>
          <cell r="AOQ17">
            <v>0</v>
          </cell>
          <cell r="AOR17">
            <v>8</v>
          </cell>
          <cell r="AOS17">
            <v>3</v>
          </cell>
          <cell r="AOT17">
            <v>1</v>
          </cell>
          <cell r="AOU17">
            <v>4</v>
          </cell>
          <cell r="AOV17">
            <v>2</v>
          </cell>
          <cell r="AOW17">
            <v>3</v>
          </cell>
          <cell r="AOX17">
            <v>2</v>
          </cell>
          <cell r="AOY17">
            <v>34</v>
          </cell>
          <cell r="AOZ17">
            <v>19</v>
          </cell>
          <cell r="APA17">
            <v>15</v>
          </cell>
          <cell r="APB17">
            <v>21</v>
          </cell>
          <cell r="APC17">
            <v>13</v>
          </cell>
          <cell r="APD17">
            <v>16</v>
          </cell>
          <cell r="APE17">
            <v>0</v>
          </cell>
          <cell r="APF17">
            <v>0</v>
          </cell>
          <cell r="APG17">
            <v>0</v>
          </cell>
          <cell r="APH17">
            <v>0</v>
          </cell>
          <cell r="API17">
            <v>18</v>
          </cell>
          <cell r="APJ17">
            <v>0</v>
          </cell>
          <cell r="APK17">
            <v>0</v>
          </cell>
          <cell r="APL17">
            <v>0</v>
          </cell>
          <cell r="APM17">
            <v>10</v>
          </cell>
          <cell r="APN17">
            <v>13</v>
          </cell>
          <cell r="APO17">
            <v>2</v>
          </cell>
          <cell r="APP17">
            <v>0</v>
          </cell>
          <cell r="APQ17">
            <v>1</v>
          </cell>
          <cell r="APR17">
            <v>5</v>
          </cell>
          <cell r="APS17">
            <v>3</v>
          </cell>
          <cell r="APT17">
            <v>26</v>
          </cell>
          <cell r="APU17">
            <v>13</v>
          </cell>
          <cell r="APV17">
            <v>13</v>
          </cell>
          <cell r="APW17">
            <v>15</v>
          </cell>
          <cell r="APX17">
            <v>11</v>
          </cell>
          <cell r="APY17">
            <v>16</v>
          </cell>
          <cell r="APZ17">
            <v>0</v>
          </cell>
          <cell r="AQA17">
            <v>0</v>
          </cell>
          <cell r="AQB17">
            <v>0</v>
          </cell>
          <cell r="AQC17">
            <v>0</v>
          </cell>
          <cell r="AQD17">
            <v>10</v>
          </cell>
          <cell r="AQE17">
            <v>0</v>
          </cell>
          <cell r="AQF17">
            <v>0</v>
          </cell>
          <cell r="AQG17">
            <v>0</v>
          </cell>
          <cell r="AQH17">
            <v>7</v>
          </cell>
          <cell r="AQI17">
            <v>14</v>
          </cell>
          <cell r="AQJ17">
            <v>2</v>
          </cell>
          <cell r="AQK17">
            <v>0</v>
          </cell>
          <cell r="AQL17">
            <v>1</v>
          </cell>
          <cell r="AQM17">
            <v>0</v>
          </cell>
          <cell r="AQN17">
            <v>2</v>
          </cell>
          <cell r="AQO17">
            <v>4</v>
          </cell>
          <cell r="AQP17">
            <v>4</v>
          </cell>
          <cell r="AQQ17">
            <v>0</v>
          </cell>
          <cell r="AQR17">
            <v>0</v>
          </cell>
          <cell r="AQS17">
            <v>4</v>
          </cell>
          <cell r="AQT17">
            <v>0</v>
          </cell>
          <cell r="AQU17">
            <v>0</v>
          </cell>
          <cell r="AQV17">
            <v>0</v>
          </cell>
          <cell r="AQW17">
            <v>0</v>
          </cell>
          <cell r="AQX17">
            <v>0</v>
          </cell>
          <cell r="AQY17">
            <v>4</v>
          </cell>
          <cell r="AQZ17">
            <v>0</v>
          </cell>
          <cell r="ARA17">
            <v>0</v>
          </cell>
          <cell r="ARB17">
            <v>0</v>
          </cell>
          <cell r="ARC17">
            <v>0</v>
          </cell>
          <cell r="ARD17">
            <v>0</v>
          </cell>
          <cell r="ARE17">
            <v>0</v>
          </cell>
          <cell r="ARF17">
            <v>2</v>
          </cell>
          <cell r="ARG17">
            <v>2</v>
          </cell>
          <cell r="ARH17">
            <v>0</v>
          </cell>
          <cell r="ARI17">
            <v>0</v>
          </cell>
          <cell r="ARJ17">
            <v>12</v>
          </cell>
          <cell r="ARK17">
            <v>10</v>
          </cell>
          <cell r="ARL17">
            <v>2</v>
          </cell>
          <cell r="ARM17">
            <v>3</v>
          </cell>
          <cell r="ARN17">
            <v>9</v>
          </cell>
          <cell r="ARO17">
            <v>2</v>
          </cell>
          <cell r="ARP17">
            <v>0</v>
          </cell>
          <cell r="ARQ17">
            <v>0</v>
          </cell>
          <cell r="ARR17">
            <v>0</v>
          </cell>
          <cell r="ARS17">
            <v>0</v>
          </cell>
          <cell r="ART17">
            <v>10</v>
          </cell>
          <cell r="ARU17">
            <v>0</v>
          </cell>
          <cell r="ARV17">
            <v>0</v>
          </cell>
          <cell r="ARW17">
            <v>0</v>
          </cell>
          <cell r="ARX17">
            <v>1</v>
          </cell>
          <cell r="ARY17">
            <v>0</v>
          </cell>
          <cell r="ARZ17">
            <v>1</v>
          </cell>
          <cell r="ASA17">
            <v>3</v>
          </cell>
          <cell r="ASB17">
            <v>6</v>
          </cell>
          <cell r="ASC17">
            <v>1</v>
          </cell>
          <cell r="ASD17">
            <v>0</v>
          </cell>
          <cell r="ASE17">
            <v>30</v>
          </cell>
          <cell r="ASF17">
            <v>10</v>
          </cell>
          <cell r="ASG17">
            <v>20</v>
          </cell>
          <cell r="ASH17">
            <v>29</v>
          </cell>
          <cell r="ASI17">
            <v>13</v>
          </cell>
          <cell r="ASJ17">
            <v>16</v>
          </cell>
          <cell r="ASK17">
            <v>36</v>
          </cell>
          <cell r="ASL17">
            <v>13</v>
          </cell>
          <cell r="ASM17">
            <v>23</v>
          </cell>
          <cell r="ASW17">
            <v>30</v>
          </cell>
          <cell r="ASX17">
            <v>10</v>
          </cell>
          <cell r="ASY17">
            <v>20</v>
          </cell>
          <cell r="ASZ17">
            <v>29</v>
          </cell>
          <cell r="ATA17">
            <v>13</v>
          </cell>
          <cell r="ATB17">
            <v>16</v>
          </cell>
          <cell r="ATC17">
            <v>36</v>
          </cell>
          <cell r="ATD17">
            <v>13</v>
          </cell>
          <cell r="ATE17">
            <v>23</v>
          </cell>
        </row>
        <row r="18">
          <cell r="A18" t="str">
            <v>Napo</v>
          </cell>
          <cell r="B18">
            <v>83507.807000000001</v>
          </cell>
          <cell r="C18">
            <v>28305.492999999999</v>
          </cell>
          <cell r="D18">
            <v>55202.313999999998</v>
          </cell>
          <cell r="E18">
            <v>46092.440999999999</v>
          </cell>
          <cell r="F18">
            <v>37415.366999999998</v>
          </cell>
          <cell r="G18">
            <v>46394.199000000001</v>
          </cell>
          <cell r="H18">
            <v>1072.2831000000001</v>
          </cell>
          <cell r="I18">
            <v>34911.741000000002</v>
          </cell>
          <cell r="J18">
            <v>923.35243000000003</v>
          </cell>
          <cell r="K18">
            <v>206.23262</v>
          </cell>
          <cell r="L18">
            <v>6600.4920000000002</v>
          </cell>
          <cell r="M18">
            <v>25515.992999999999</v>
          </cell>
          <cell r="N18">
            <v>27264.535</v>
          </cell>
          <cell r="O18">
            <v>21029.592000000001</v>
          </cell>
          <cell r="P18">
            <v>3097.1956</v>
          </cell>
          <cell r="Q18">
            <v>59904.574999999997</v>
          </cell>
          <cell r="R18">
            <v>16387.793000000001</v>
          </cell>
          <cell r="S18">
            <v>43516.781999999999</v>
          </cell>
          <cell r="T18">
            <v>32436.673999999999</v>
          </cell>
          <cell r="U18">
            <v>27467.901000000002</v>
          </cell>
          <cell r="V18">
            <v>27880.256000000001</v>
          </cell>
          <cell r="W18">
            <v>378.19932</v>
          </cell>
          <cell r="X18">
            <v>29250.281999999999</v>
          </cell>
          <cell r="Y18">
            <v>2128.2127999999998</v>
          </cell>
          <cell r="Z18">
            <v>267.62423000000001</v>
          </cell>
          <cell r="AA18">
            <v>3590.473</v>
          </cell>
          <cell r="AB18">
            <v>14483.800999999999</v>
          </cell>
          <cell r="AC18">
            <v>20710.085999999999</v>
          </cell>
          <cell r="AD18">
            <v>18095.699000000001</v>
          </cell>
          <cell r="AE18">
            <v>3024.5160999999998</v>
          </cell>
          <cell r="AF18">
            <v>23.753145</v>
          </cell>
          <cell r="AG18">
            <v>39.120140999999997</v>
          </cell>
          <cell r="AH18">
            <v>15.873576</v>
          </cell>
          <cell r="AI18">
            <v>25.251543999999999</v>
          </cell>
          <cell r="AJ18">
            <v>21.907247999999999</v>
          </cell>
          <cell r="AK18">
            <v>11.130513000000001</v>
          </cell>
          <cell r="AL18">
            <v>34.388413</v>
          </cell>
          <cell r="AM18">
            <v>40.378520000000002</v>
          </cell>
          <cell r="AN18">
            <v>22.335201000000001</v>
          </cell>
          <cell r="AO18">
            <v>0</v>
          </cell>
          <cell r="AP18">
            <v>0.84045245999999996</v>
          </cell>
          <cell r="AQ18">
            <v>23.271329000000001</v>
          </cell>
          <cell r="AR18">
            <v>30.126895000000001</v>
          </cell>
          <cell r="AS18">
            <v>26.08717</v>
          </cell>
          <cell r="AT18">
            <v>4.5964923999999998</v>
          </cell>
          <cell r="AU18">
            <v>24.507784999999998</v>
          </cell>
          <cell r="AV18">
            <v>47.277498000000001</v>
          </cell>
          <cell r="AW18">
            <v>15.93304</v>
          </cell>
          <cell r="AX18">
            <v>27.311430000000001</v>
          </cell>
          <cell r="AY18">
            <v>21.196978999999999</v>
          </cell>
          <cell r="AZ18">
            <v>12.776605999999999</v>
          </cell>
          <cell r="BA18">
            <v>79.722716000000005</v>
          </cell>
          <cell r="BB18">
            <v>35.665723999999997</v>
          </cell>
          <cell r="BC18">
            <v>12.489716</v>
          </cell>
          <cell r="BD18">
            <v>44.648631000000002</v>
          </cell>
          <cell r="BE18">
            <v>0</v>
          </cell>
          <cell r="BF18">
            <v>21.025265000000001</v>
          </cell>
          <cell r="BG18">
            <v>32.669843</v>
          </cell>
          <cell r="BH18">
            <v>25.893139000000001</v>
          </cell>
          <cell r="BI18">
            <v>6.1011449000000004</v>
          </cell>
          <cell r="BJ18">
            <v>26.414643999999999</v>
          </cell>
          <cell r="BK18">
            <v>20.253425</v>
          </cell>
          <cell r="BL18">
            <v>29.573865999999999</v>
          </cell>
          <cell r="BM18">
            <v>30.067613999999999</v>
          </cell>
          <cell r="BN18">
            <v>21.914505999999999</v>
          </cell>
          <cell r="BO18">
            <v>28.154588</v>
          </cell>
          <cell r="BP18">
            <v>23.383064999999998</v>
          </cell>
          <cell r="BQ18">
            <v>23.548908999999998</v>
          </cell>
          <cell r="BR18">
            <v>56.76361</v>
          </cell>
          <cell r="BS18">
            <v>0</v>
          </cell>
          <cell r="BT18">
            <v>8.8623204999999992</v>
          </cell>
          <cell r="BU18">
            <v>36.879325000000001</v>
          </cell>
          <cell r="BV18">
            <v>30.440660999999999</v>
          </cell>
          <cell r="BW18">
            <v>16.699209</v>
          </cell>
          <cell r="BX18">
            <v>8.1340403000000006</v>
          </cell>
          <cell r="BY18">
            <v>31.861526999999999</v>
          </cell>
          <cell r="BZ18">
            <v>13.97791</v>
          </cell>
          <cell r="CA18">
            <v>38.596238999999997</v>
          </cell>
          <cell r="CB18">
            <v>37.815463999999999</v>
          </cell>
          <cell r="CC18">
            <v>24.830559000000001</v>
          </cell>
          <cell r="CD18">
            <v>46.043275999999999</v>
          </cell>
          <cell r="CE18">
            <v>0</v>
          </cell>
          <cell r="CF18">
            <v>18.250966999999999</v>
          </cell>
          <cell r="CG18">
            <v>42.809137999999997</v>
          </cell>
          <cell r="CH18">
            <v>0</v>
          </cell>
          <cell r="CI18">
            <v>11.469822000000001</v>
          </cell>
          <cell r="CJ18">
            <v>24.470614000000001</v>
          </cell>
          <cell r="CK18">
            <v>39.997979999999998</v>
          </cell>
          <cell r="CL18">
            <v>37.836616999999997</v>
          </cell>
          <cell r="CM18">
            <v>0</v>
          </cell>
          <cell r="CN18">
            <v>26.143834999999999</v>
          </cell>
          <cell r="CO18">
            <v>15.884612000000001</v>
          </cell>
          <cell r="CP18">
            <v>31.404346</v>
          </cell>
          <cell r="CQ18">
            <v>19.770795</v>
          </cell>
          <cell r="CR18">
            <v>33.994860000000003</v>
          </cell>
          <cell r="CS18">
            <v>35.891570999999999</v>
          </cell>
          <cell r="CT18">
            <v>4.8999122000000002</v>
          </cell>
          <cell r="CU18">
            <v>14.307688000000001</v>
          </cell>
          <cell r="CV18">
            <v>14.396753</v>
          </cell>
          <cell r="CW18">
            <v>0</v>
          </cell>
          <cell r="CX18">
            <v>89.426610999999994</v>
          </cell>
          <cell r="CY18">
            <v>27.536863</v>
          </cell>
          <cell r="CZ18">
            <v>16.048435000000001</v>
          </cell>
          <cell r="DA18">
            <v>18.503819</v>
          </cell>
          <cell r="DB18">
            <v>20.548732999999999</v>
          </cell>
          <cell r="DC18">
            <v>17.903019</v>
          </cell>
          <cell r="DD18">
            <v>8.4223507000000009</v>
          </cell>
          <cell r="DE18">
            <v>21.473302</v>
          </cell>
          <cell r="DF18">
            <v>8.6285129000000005</v>
          </cell>
          <cell r="DG18">
            <v>28.855225999999998</v>
          </cell>
          <cell r="DH18">
            <v>20.612538000000001</v>
          </cell>
          <cell r="DI18">
            <v>0</v>
          </cell>
          <cell r="DJ18">
            <v>13.56963</v>
          </cell>
          <cell r="DK18">
            <v>40.43817</v>
          </cell>
          <cell r="DL18">
            <v>55.351368999999998</v>
          </cell>
          <cell r="DM18">
            <v>69.077927000000003</v>
          </cell>
          <cell r="DN18">
            <v>20.091472</v>
          </cell>
          <cell r="DO18">
            <v>11.695895999999999</v>
          </cell>
          <cell r="DP18">
            <v>9.9872458999999996</v>
          </cell>
          <cell r="DQ18">
            <v>36.534847999999997</v>
          </cell>
          <cell r="DR18">
            <v>2.9975518000000001</v>
          </cell>
          <cell r="DS18">
            <v>5.8573919999999999</v>
          </cell>
          <cell r="DT18">
            <v>1.5311425000000001</v>
          </cell>
          <cell r="DU18">
            <v>3.2458271999999999</v>
          </cell>
          <cell r="DV18">
            <v>2.6916983999999999</v>
          </cell>
          <cell r="DW18">
            <v>1.5563772</v>
          </cell>
          <cell r="DX18">
            <v>37.328609999999998</v>
          </cell>
          <cell r="DY18">
            <v>3.7832366999999998</v>
          </cell>
          <cell r="DZ18">
            <v>6.5044363000000001</v>
          </cell>
          <cell r="EA18">
            <v>0</v>
          </cell>
          <cell r="EB18">
            <v>0</v>
          </cell>
          <cell r="EC18">
            <v>4.5595091999999999</v>
          </cell>
          <cell r="ED18">
            <v>3.766988</v>
          </cell>
          <cell r="EE18">
            <v>1.487114</v>
          </cell>
          <cell r="EF18">
            <v>0</v>
          </cell>
          <cell r="EG18">
            <v>6.9499306000000001</v>
          </cell>
          <cell r="EH18">
            <v>8.1650348000000008</v>
          </cell>
          <cell r="EI18">
            <v>6.4923399000000002</v>
          </cell>
          <cell r="EJ18">
            <v>6.4298449</v>
          </cell>
          <cell r="EK18">
            <v>7.5640964999999998</v>
          </cell>
          <cell r="EL18">
            <v>4.0646329999999997</v>
          </cell>
          <cell r="EM18">
            <v>0</v>
          </cell>
          <cell r="EN18">
            <v>10.359204</v>
          </cell>
          <cell r="EO18">
            <v>0</v>
          </cell>
          <cell r="EP18">
            <v>0</v>
          </cell>
          <cell r="EQ18">
            <v>0</v>
          </cell>
          <cell r="ER18">
            <v>19.987686</v>
          </cell>
          <cell r="ES18">
            <v>2.8801188999999998</v>
          </cell>
          <cell r="ET18">
            <v>3.7128972</v>
          </cell>
          <cell r="EU18">
            <v>0</v>
          </cell>
          <cell r="EV18">
            <v>31.968941999999998</v>
          </cell>
          <cell r="EW18">
            <v>37.110747000000003</v>
          </cell>
          <cell r="EX18">
            <v>29.397614999999998</v>
          </cell>
          <cell r="EY18">
            <v>33.792327999999998</v>
          </cell>
          <cell r="EZ18">
            <v>30.122948000000001</v>
          </cell>
          <cell r="FA18">
            <v>22.009601</v>
          </cell>
          <cell r="FB18">
            <v>45.115395999999997</v>
          </cell>
          <cell r="FC18">
            <v>45.011595999999997</v>
          </cell>
          <cell r="FD18">
            <v>31.470894000000001</v>
          </cell>
          <cell r="FE18">
            <v>0</v>
          </cell>
          <cell r="FF18">
            <v>40.556462000000003</v>
          </cell>
          <cell r="FG18">
            <v>26.188949999999998</v>
          </cell>
          <cell r="FH18">
            <v>31.133431999999999</v>
          </cell>
          <cell r="FI18">
            <v>36.902045000000001</v>
          </cell>
          <cell r="FJ18">
            <v>41.220981999999999</v>
          </cell>
          <cell r="FK18">
            <v>31.587198000000001</v>
          </cell>
          <cell r="FL18">
            <v>47.123126999999997</v>
          </cell>
          <cell r="FM18">
            <v>25.910533000000001</v>
          </cell>
          <cell r="FN18">
            <v>31.027207000000001</v>
          </cell>
          <cell r="FO18">
            <v>32.151629</v>
          </cell>
          <cell r="FP18">
            <v>24.500720000000001</v>
          </cell>
          <cell r="FQ18">
            <v>31.722422999999999</v>
          </cell>
          <cell r="FR18">
            <v>39.511988000000002</v>
          </cell>
          <cell r="FS18">
            <v>6.8104101000000004</v>
          </cell>
          <cell r="FT18">
            <v>61.733913999999999</v>
          </cell>
          <cell r="FU18">
            <v>42.652788999999999</v>
          </cell>
          <cell r="FV18">
            <v>24.437926000000001</v>
          </cell>
          <cell r="FW18">
            <v>29.232751</v>
          </cell>
          <cell r="FX18">
            <v>43.226717999999998</v>
          </cell>
          <cell r="FY18">
            <v>34.306764999999999</v>
          </cell>
          <cell r="FZ18">
            <v>56.126707000000003</v>
          </cell>
          <cell r="GA18">
            <v>26.463739</v>
          </cell>
          <cell r="GB18">
            <v>70.932157000000004</v>
          </cell>
          <cell r="GC18">
            <v>57.50929</v>
          </cell>
          <cell r="GD18">
            <v>54.726968999999997</v>
          </cell>
          <cell r="GE18">
            <v>76.192694000000003</v>
          </cell>
          <cell r="GF18">
            <v>12.291105999999999</v>
          </cell>
          <cell r="GG18">
            <v>29.96669</v>
          </cell>
          <cell r="GH18">
            <v>43.973095000000001</v>
          </cell>
          <cell r="GI18">
            <v>0</v>
          </cell>
          <cell r="GJ18">
            <v>63.495944999999999</v>
          </cell>
          <cell r="GK18">
            <v>50.349186000000003</v>
          </cell>
          <cell r="GL18">
            <v>51.387193000000003</v>
          </cell>
          <cell r="GM18">
            <v>50.126854000000002</v>
          </cell>
          <cell r="GN18">
            <v>47.2898</v>
          </cell>
          <cell r="GO18">
            <v>47.861973999999996</v>
          </cell>
          <cell r="GP18">
            <v>7.2714420999999998</v>
          </cell>
          <cell r="GQ18">
            <v>62.693326999999996</v>
          </cell>
          <cell r="GR18">
            <v>46.272959999999998</v>
          </cell>
          <cell r="GS18">
            <v>49.463588000000001</v>
          </cell>
          <cell r="GT18">
            <v>66.755234999999999</v>
          </cell>
          <cell r="GU18">
            <v>3.9089334999999998</v>
          </cell>
          <cell r="GV18">
            <v>26.231318999999999</v>
          </cell>
          <cell r="GW18">
            <v>48.650055999999999</v>
          </cell>
          <cell r="GX18">
            <v>0</v>
          </cell>
          <cell r="GY18">
            <v>50.069504999999999</v>
          </cell>
          <cell r="GZ18">
            <v>50.152033000000003</v>
          </cell>
          <cell r="HA18">
            <v>36.629978000000001</v>
          </cell>
          <cell r="HB18">
            <v>42.721649999999997</v>
          </cell>
          <cell r="HC18">
            <v>35.275886</v>
          </cell>
          <cell r="HD18">
            <v>28.164655</v>
          </cell>
          <cell r="HE18">
            <v>21.964393999999999</v>
          </cell>
          <cell r="HF18">
            <v>30.489737999999999</v>
          </cell>
          <cell r="HG18">
            <v>30.1022</v>
          </cell>
          <cell r="HH18">
            <v>26.109254</v>
          </cell>
          <cell r="HI18">
            <v>34.842474000000003</v>
          </cell>
          <cell r="HJ18">
            <v>0</v>
          </cell>
          <cell r="HK18">
            <v>16.120497</v>
          </cell>
          <cell r="HL18">
            <v>6.9933377999999999</v>
          </cell>
          <cell r="HN18">
            <v>50.778924000000004</v>
          </cell>
          <cell r="HS18">
            <v>26.709747</v>
          </cell>
          <cell r="HT18">
            <v>9.6475504999999995</v>
          </cell>
          <cell r="HU18">
            <v>32.479337999999998</v>
          </cell>
          <cell r="HV18">
            <v>23.262608</v>
          </cell>
          <cell r="HW18">
            <v>30.148769000000001</v>
          </cell>
          <cell r="HX18">
            <v>28.495156999999999</v>
          </cell>
          <cell r="HY18">
            <v>0</v>
          </cell>
          <cell r="HZ18">
            <v>25.036449999999999</v>
          </cell>
          <cell r="IA18">
            <v>0</v>
          </cell>
          <cell r="IB18">
            <v>0</v>
          </cell>
          <cell r="IC18">
            <v>45.716324</v>
          </cell>
          <cell r="IH18">
            <v>21.112432999999999</v>
          </cell>
          <cell r="II18">
            <v>16.222415000000002</v>
          </cell>
          <cell r="IJ18">
            <v>23.006226000000002</v>
          </cell>
          <cell r="IK18">
            <v>21.182105</v>
          </cell>
          <cell r="IL18">
            <v>21.051354</v>
          </cell>
          <cell r="IM18">
            <v>26.132576</v>
          </cell>
          <cell r="IN18">
            <v>0</v>
          </cell>
          <cell r="IO18">
            <v>10.974487</v>
          </cell>
          <cell r="IP18">
            <v>0</v>
          </cell>
          <cell r="IX18">
            <v>21.485208</v>
          </cell>
          <cell r="IY18">
            <v>8.3230532000000004</v>
          </cell>
          <cell r="IZ18">
            <v>25.838757999999999</v>
          </cell>
          <cell r="JA18">
            <v>14.329378</v>
          </cell>
          <cell r="JB18">
            <v>28.281756000000001</v>
          </cell>
          <cell r="JC18">
            <v>21.518654999999999</v>
          </cell>
          <cell r="JD18">
            <v>0</v>
          </cell>
          <cell r="JE18">
            <v>21.846938999999999</v>
          </cell>
          <cell r="JF18">
            <v>0</v>
          </cell>
          <cell r="JN18">
            <v>50.778924000000004</v>
          </cell>
          <cell r="JO18">
            <v>42.355212999999999</v>
          </cell>
          <cell r="JP18">
            <v>53.618098000000003</v>
          </cell>
          <cell r="JQ18">
            <v>50.121037999999999</v>
          </cell>
          <cell r="JR18">
            <v>52.099451000000002</v>
          </cell>
          <cell r="JS18">
            <v>68.047269999999997</v>
          </cell>
          <cell r="JU18">
            <v>28.383015</v>
          </cell>
          <cell r="JV18">
            <v>12.372804</v>
          </cell>
          <cell r="JY18">
            <v>50.778924000000004</v>
          </cell>
          <cell r="KD18">
            <v>45.716324</v>
          </cell>
          <cell r="KE18">
            <v>14.119783999999999</v>
          </cell>
          <cell r="KF18">
            <v>57.272227999999998</v>
          </cell>
          <cell r="KG18">
            <v>52.357792000000003</v>
          </cell>
          <cell r="KH18">
            <v>37.789785000000002</v>
          </cell>
          <cell r="KI18">
            <v>53.197529000000003</v>
          </cell>
          <cell r="KK18">
            <v>37.952601999999999</v>
          </cell>
          <cell r="KL18">
            <v>0</v>
          </cell>
          <cell r="KM18">
            <v>0</v>
          </cell>
          <cell r="KO18">
            <v>45.716324</v>
          </cell>
          <cell r="KT18">
            <v>1</v>
          </cell>
          <cell r="KU18">
            <v>1</v>
          </cell>
          <cell r="KV18">
            <v>0</v>
          </cell>
          <cell r="KW18">
            <v>0</v>
          </cell>
          <cell r="KX18">
            <v>1</v>
          </cell>
          <cell r="KY18">
            <v>0</v>
          </cell>
          <cell r="KZ18">
            <v>0</v>
          </cell>
          <cell r="LA18">
            <v>0</v>
          </cell>
          <cell r="LB18">
            <v>0</v>
          </cell>
          <cell r="LC18">
            <v>1</v>
          </cell>
          <cell r="LD18">
            <v>0</v>
          </cell>
          <cell r="LE18">
            <v>0</v>
          </cell>
          <cell r="LF18">
            <v>0</v>
          </cell>
          <cell r="LG18">
            <v>1</v>
          </cell>
          <cell r="LH18">
            <v>0</v>
          </cell>
          <cell r="LI18">
            <v>0</v>
          </cell>
          <cell r="LJ18">
            <v>0</v>
          </cell>
          <cell r="LK18">
            <v>0</v>
          </cell>
          <cell r="LL18">
            <v>0</v>
          </cell>
          <cell r="LM18">
            <v>0</v>
          </cell>
          <cell r="LN18">
            <v>1</v>
          </cell>
          <cell r="LO18">
            <v>0</v>
          </cell>
          <cell r="LP18">
            <v>1</v>
          </cell>
          <cell r="LQ18">
            <v>0</v>
          </cell>
          <cell r="LR18">
            <v>1</v>
          </cell>
          <cell r="LS18">
            <v>0</v>
          </cell>
          <cell r="LT18">
            <v>0</v>
          </cell>
          <cell r="LU18">
            <v>0</v>
          </cell>
          <cell r="LV18">
            <v>0</v>
          </cell>
          <cell r="LW18">
            <v>0</v>
          </cell>
          <cell r="LX18">
            <v>0</v>
          </cell>
          <cell r="LY18">
            <v>1</v>
          </cell>
          <cell r="LZ18">
            <v>0</v>
          </cell>
          <cell r="MA18">
            <v>0</v>
          </cell>
          <cell r="MB18">
            <v>1</v>
          </cell>
          <cell r="MC18">
            <v>0</v>
          </cell>
          <cell r="MD18">
            <v>0</v>
          </cell>
          <cell r="ME18">
            <v>0</v>
          </cell>
          <cell r="MF18">
            <v>0</v>
          </cell>
          <cell r="MG18">
            <v>0</v>
          </cell>
          <cell r="MH18">
            <v>1</v>
          </cell>
          <cell r="MI18">
            <v>1</v>
          </cell>
          <cell r="MJ18">
            <v>0</v>
          </cell>
          <cell r="MK18">
            <v>0</v>
          </cell>
          <cell r="ML18">
            <v>1</v>
          </cell>
          <cell r="MM18">
            <v>0</v>
          </cell>
          <cell r="MN18">
            <v>0</v>
          </cell>
          <cell r="MO18">
            <v>0</v>
          </cell>
          <cell r="MP18">
            <v>1</v>
          </cell>
          <cell r="MQ18">
            <v>0</v>
          </cell>
          <cell r="MR18">
            <v>0</v>
          </cell>
          <cell r="MS18">
            <v>0</v>
          </cell>
          <cell r="MT18">
            <v>1</v>
          </cell>
          <cell r="MU18">
            <v>0</v>
          </cell>
          <cell r="MV18">
            <v>1</v>
          </cell>
          <cell r="MW18">
            <v>0</v>
          </cell>
          <cell r="MX18">
            <v>1</v>
          </cell>
          <cell r="MY18">
            <v>0</v>
          </cell>
          <cell r="MZ18">
            <v>0</v>
          </cell>
          <cell r="NA18">
            <v>0</v>
          </cell>
          <cell r="NB18">
            <v>0</v>
          </cell>
          <cell r="NC18">
            <v>0</v>
          </cell>
          <cell r="ND18">
            <v>1</v>
          </cell>
          <cell r="NE18">
            <v>0</v>
          </cell>
          <cell r="NF18">
            <v>4</v>
          </cell>
          <cell r="NG18">
            <v>1</v>
          </cell>
          <cell r="NH18">
            <v>3</v>
          </cell>
          <cell r="NI18">
            <v>4</v>
          </cell>
          <cell r="NJ18">
            <v>0</v>
          </cell>
          <cell r="NK18">
            <v>3</v>
          </cell>
          <cell r="NL18">
            <v>0</v>
          </cell>
          <cell r="NM18">
            <v>0</v>
          </cell>
          <cell r="NN18">
            <v>0</v>
          </cell>
          <cell r="NO18">
            <v>1</v>
          </cell>
          <cell r="NP18">
            <v>0</v>
          </cell>
          <cell r="NQ18">
            <v>0</v>
          </cell>
          <cell r="NR18">
            <v>0</v>
          </cell>
          <cell r="NS18">
            <v>0</v>
          </cell>
          <cell r="NT18">
            <v>0</v>
          </cell>
          <cell r="NU18">
            <v>1</v>
          </cell>
          <cell r="NV18">
            <v>2</v>
          </cell>
          <cell r="NW18">
            <v>1</v>
          </cell>
          <cell r="NX18">
            <v>0</v>
          </cell>
          <cell r="NY18">
            <v>0</v>
          </cell>
          <cell r="NZ18">
            <v>5</v>
          </cell>
          <cell r="OA18">
            <v>4</v>
          </cell>
          <cell r="OB18">
            <v>1</v>
          </cell>
          <cell r="OC18">
            <v>4</v>
          </cell>
          <cell r="OD18">
            <v>1</v>
          </cell>
          <cell r="OE18">
            <v>2</v>
          </cell>
          <cell r="OF18">
            <v>0</v>
          </cell>
          <cell r="OG18">
            <v>0</v>
          </cell>
          <cell r="OH18">
            <v>0</v>
          </cell>
          <cell r="OI18">
            <v>3</v>
          </cell>
          <cell r="OJ18">
            <v>0</v>
          </cell>
          <cell r="OK18">
            <v>0</v>
          </cell>
          <cell r="OL18">
            <v>0</v>
          </cell>
          <cell r="OM18">
            <v>0</v>
          </cell>
          <cell r="ON18">
            <v>0</v>
          </cell>
          <cell r="OO18">
            <v>0</v>
          </cell>
          <cell r="OP18">
            <v>2</v>
          </cell>
          <cell r="OQ18">
            <v>1</v>
          </cell>
          <cell r="OR18">
            <v>1</v>
          </cell>
          <cell r="OS18">
            <v>1</v>
          </cell>
          <cell r="OT18">
            <v>1</v>
          </cell>
          <cell r="OU18">
            <v>0</v>
          </cell>
          <cell r="OV18">
            <v>1</v>
          </cell>
          <cell r="OW18">
            <v>1</v>
          </cell>
          <cell r="OX18">
            <v>0</v>
          </cell>
          <cell r="OY18">
            <v>1</v>
          </cell>
          <cell r="OZ18">
            <v>0</v>
          </cell>
          <cell r="PA18">
            <v>0</v>
          </cell>
          <cell r="PB18">
            <v>0</v>
          </cell>
          <cell r="PC18">
            <v>0</v>
          </cell>
          <cell r="PD18">
            <v>0</v>
          </cell>
          <cell r="PE18">
            <v>0</v>
          </cell>
          <cell r="PF18">
            <v>0</v>
          </cell>
          <cell r="PG18">
            <v>0</v>
          </cell>
          <cell r="PH18">
            <v>0</v>
          </cell>
          <cell r="PI18">
            <v>0</v>
          </cell>
          <cell r="PJ18">
            <v>0</v>
          </cell>
          <cell r="PK18">
            <v>0</v>
          </cell>
          <cell r="PL18">
            <v>0</v>
          </cell>
          <cell r="PM18">
            <v>0</v>
          </cell>
          <cell r="PN18">
            <v>0</v>
          </cell>
          <cell r="PO18">
            <v>0</v>
          </cell>
          <cell r="PP18">
            <v>0</v>
          </cell>
          <cell r="PQ18">
            <v>0</v>
          </cell>
          <cell r="PR18">
            <v>97.789992013634091</v>
          </cell>
          <cell r="PS18">
            <v>105.56209334353264</v>
          </cell>
          <cell r="PT18">
            <v>93.50099879501829</v>
          </cell>
          <cell r="PU18">
            <v>99.280748942925115</v>
          </cell>
          <cell r="PV18">
            <v>96.341249317432201</v>
          </cell>
          <cell r="PW18">
            <v>95.72423415117413</v>
          </cell>
          <cell r="PX18">
            <v>53.36835757851216</v>
          </cell>
          <cell r="PY18">
            <v>0</v>
          </cell>
          <cell r="PZ18">
            <v>0</v>
          </cell>
          <cell r="QA18">
            <v>102.66157477968527</v>
          </cell>
          <cell r="QB18">
            <v>130.43496079026033</v>
          </cell>
          <cell r="QC18">
            <v>0</v>
          </cell>
          <cell r="QD18">
            <v>75.108149395619051</v>
          </cell>
          <cell r="QE18">
            <v>0</v>
          </cell>
          <cell r="QF18">
            <v>78.272957629399414</v>
          </cell>
          <cell r="QG18">
            <v>0</v>
          </cell>
          <cell r="QH18">
            <v>0</v>
          </cell>
          <cell r="QI18">
            <v>0</v>
          </cell>
          <cell r="QJ18">
            <v>0</v>
          </cell>
          <cell r="QK18">
            <v>100.52558666398312</v>
          </cell>
          <cell r="QL18">
            <v>113.15398714836303</v>
          </cell>
          <cell r="QM18">
            <v>95.835708891856854</v>
          </cell>
          <cell r="QN18">
            <v>99.346267292228248</v>
          </cell>
          <cell r="QO18">
            <v>101.82133511215959</v>
          </cell>
          <cell r="QP18">
            <v>93.247584930710559</v>
          </cell>
          <cell r="QQ18">
            <v>340.54306062750868</v>
          </cell>
          <cell r="QR18">
            <v>100</v>
          </cell>
          <cell r="QS18">
            <v>0</v>
          </cell>
          <cell r="QT18">
            <v>113.28046192188124</v>
          </cell>
          <cell r="QU18">
            <v>92.292164757994485</v>
          </cell>
          <cell r="QV18">
            <v>0</v>
          </cell>
          <cell r="QW18">
            <v>73.174679536115519</v>
          </cell>
          <cell r="QX18">
            <v>0</v>
          </cell>
          <cell r="QY18">
            <v>77.315227650905967</v>
          </cell>
          <cell r="QZ18">
            <v>0</v>
          </cell>
          <cell r="RA18">
            <v>0</v>
          </cell>
          <cell r="RB18">
            <v>0</v>
          </cell>
          <cell r="RC18">
            <v>0</v>
          </cell>
          <cell r="RD18">
            <v>75.108149395619051</v>
          </cell>
          <cell r="RE18">
            <v>81.871378349118544</v>
          </cell>
          <cell r="RF18">
            <v>71.37589708877961</v>
          </cell>
          <cell r="RG18">
            <v>70.70426256529143</v>
          </cell>
          <cell r="RH18">
            <v>79.3879208023301</v>
          </cell>
          <cell r="RI18">
            <v>75.246484255237249</v>
          </cell>
          <cell r="RJ18">
            <v>53.36835757851216</v>
          </cell>
          <cell r="RK18">
            <v>0</v>
          </cell>
          <cell r="RL18">
            <v>0</v>
          </cell>
          <cell r="RM18">
            <v>75.430809689246502</v>
          </cell>
          <cell r="RN18">
            <v>100</v>
          </cell>
          <cell r="RO18">
            <v>0</v>
          </cell>
          <cell r="RP18">
            <v>75.108149395619051</v>
          </cell>
          <cell r="RQ18">
            <v>0</v>
          </cell>
          <cell r="RR18">
            <v>75.108149395619051</v>
          </cell>
          <cell r="RS18">
            <v>0</v>
          </cell>
          <cell r="RT18">
            <v>0</v>
          </cell>
          <cell r="RU18">
            <v>0</v>
          </cell>
          <cell r="RV18">
            <v>0</v>
          </cell>
          <cell r="RW18">
            <v>73.174679536115519</v>
          </cell>
          <cell r="RX18">
            <v>90.483438121532672</v>
          </cell>
          <cell r="RY18">
            <v>66.746631720142659</v>
          </cell>
          <cell r="RZ18">
            <v>73.307746163584682</v>
          </cell>
          <cell r="SA18">
            <v>73.028475818804651</v>
          </cell>
          <cell r="SB18">
            <v>66.722817343366984</v>
          </cell>
          <cell r="SC18">
            <v>100</v>
          </cell>
          <cell r="SD18">
            <v>100</v>
          </cell>
          <cell r="SE18">
            <v>0</v>
          </cell>
          <cell r="SF18">
            <v>84.697611890587041</v>
          </cell>
          <cell r="SG18">
            <v>92.292164757994485</v>
          </cell>
          <cell r="SH18">
            <v>0</v>
          </cell>
          <cell r="SI18">
            <v>73.174679536115519</v>
          </cell>
          <cell r="SJ18">
            <v>0</v>
          </cell>
          <cell r="SK18">
            <v>73.174679536115519</v>
          </cell>
          <cell r="SL18">
            <v>0</v>
          </cell>
          <cell r="SM18">
            <v>0</v>
          </cell>
          <cell r="SN18">
            <v>0</v>
          </cell>
          <cell r="SO18">
            <v>0</v>
          </cell>
          <cell r="SP18">
            <v>97.636740465616299</v>
          </cell>
          <cell r="SQ18">
            <v>105.13113406797912</v>
          </cell>
          <cell r="SR18">
            <v>93.50099879501829</v>
          </cell>
          <cell r="SS18">
            <v>99.280748942925115</v>
          </cell>
          <cell r="ST18">
            <v>96.039065333475364</v>
          </cell>
          <cell r="SU18">
            <v>95.477375465838875</v>
          </cell>
          <cell r="SV18">
            <v>53.36835757851216</v>
          </cell>
          <cell r="SW18">
            <v>0</v>
          </cell>
          <cell r="SX18">
            <v>0</v>
          </cell>
          <cell r="SY18">
            <v>102.66157477968527</v>
          </cell>
          <cell r="SZ18">
            <v>130.43496079026033</v>
          </cell>
          <cell r="TA18">
            <v>0</v>
          </cell>
          <cell r="TB18">
            <v>75.108149395619051</v>
          </cell>
          <cell r="TC18">
            <v>0</v>
          </cell>
          <cell r="TD18">
            <v>78.272957629399414</v>
          </cell>
          <cell r="TE18">
            <v>0</v>
          </cell>
          <cell r="TF18">
            <v>0</v>
          </cell>
          <cell r="TG18">
            <v>0</v>
          </cell>
          <cell r="TH18">
            <v>0</v>
          </cell>
          <cell r="TI18">
            <v>100.52558666398312</v>
          </cell>
          <cell r="TJ18">
            <v>113.15398714836303</v>
          </cell>
          <cell r="TK18">
            <v>95.835708891856854</v>
          </cell>
          <cell r="TL18">
            <v>99.346267292228248</v>
          </cell>
          <cell r="TM18">
            <v>101.82133511215959</v>
          </cell>
          <cell r="TN18">
            <v>93.247584930710559</v>
          </cell>
          <cell r="TO18">
            <v>79.855685240015717</v>
          </cell>
          <cell r="TP18">
            <v>100</v>
          </cell>
          <cell r="TQ18">
            <v>0</v>
          </cell>
          <cell r="TR18">
            <v>113.28046192188124</v>
          </cell>
          <cell r="TS18">
            <v>92.292164757994485</v>
          </cell>
          <cell r="TT18">
            <v>0</v>
          </cell>
          <cell r="TU18">
            <v>73.174679536115519</v>
          </cell>
          <cell r="TV18">
            <v>0</v>
          </cell>
          <cell r="TW18">
            <v>77.315227650905967</v>
          </cell>
          <cell r="TX18">
            <v>0</v>
          </cell>
          <cell r="TY18">
            <v>0</v>
          </cell>
          <cell r="TZ18">
            <v>0</v>
          </cell>
          <cell r="UA18">
            <v>0</v>
          </cell>
          <cell r="UB18">
            <v>75.108149395619051</v>
          </cell>
          <cell r="UC18">
            <v>81.871378349118544</v>
          </cell>
          <cell r="UD18">
            <v>71.37589708877961</v>
          </cell>
          <cell r="UE18">
            <v>70.70426256529143</v>
          </cell>
          <cell r="UF18">
            <v>79.3879208023301</v>
          </cell>
          <cell r="UG18">
            <v>75.246484255237249</v>
          </cell>
          <cell r="UH18">
            <v>53.36835757851216</v>
          </cell>
          <cell r="UI18">
            <v>0</v>
          </cell>
          <cell r="UJ18">
            <v>0</v>
          </cell>
          <cell r="UK18">
            <v>75.430809689246502</v>
          </cell>
          <cell r="UL18">
            <v>100</v>
          </cell>
          <cell r="UM18">
            <v>0</v>
          </cell>
          <cell r="UN18">
            <v>75.108149395619051</v>
          </cell>
          <cell r="UO18">
            <v>0</v>
          </cell>
          <cell r="UP18">
            <v>75.108149395619051</v>
          </cell>
          <cell r="UQ18">
            <v>0</v>
          </cell>
          <cell r="UR18">
            <v>0</v>
          </cell>
          <cell r="US18">
            <v>0</v>
          </cell>
          <cell r="UT18">
            <v>0</v>
          </cell>
          <cell r="UU18">
            <v>73.174679536115519</v>
          </cell>
          <cell r="UV18">
            <v>90.483438121532672</v>
          </cell>
          <cell r="UW18">
            <v>66.746631720142659</v>
          </cell>
          <cell r="UX18">
            <v>73.307746163584682</v>
          </cell>
          <cell r="UY18">
            <v>73.028475818804651</v>
          </cell>
          <cell r="UZ18">
            <v>66.722817343366984</v>
          </cell>
          <cell r="VA18">
            <v>100</v>
          </cell>
          <cell r="VB18">
            <v>100</v>
          </cell>
          <cell r="VC18">
            <v>0</v>
          </cell>
          <cell r="VD18">
            <v>84.697611890587041</v>
          </cell>
          <cell r="VE18">
            <v>92.292164757994485</v>
          </cell>
          <cell r="VF18">
            <v>0</v>
          </cell>
          <cell r="VG18">
            <v>73.174679536115519</v>
          </cell>
          <cell r="VH18">
            <v>0</v>
          </cell>
          <cell r="VI18">
            <v>73.174679536115519</v>
          </cell>
          <cell r="VJ18">
            <v>0</v>
          </cell>
          <cell r="VK18">
            <v>0</v>
          </cell>
          <cell r="VL18">
            <v>0</v>
          </cell>
          <cell r="VM18">
            <v>0</v>
          </cell>
          <cell r="VN18">
            <v>75.916257072493181</v>
          </cell>
          <cell r="VO18">
            <v>83.108254371900642</v>
          </cell>
          <cell r="VP18">
            <v>71.947391210336036</v>
          </cell>
          <cell r="VQ18">
            <v>70.70426256529143</v>
          </cell>
          <cell r="VR18">
            <v>80.981361132444107</v>
          </cell>
          <cell r="VS18">
            <v>75.839692312810286</v>
          </cell>
          <cell r="VT18">
            <v>53.36835757851216</v>
          </cell>
          <cell r="VU18">
            <v>0</v>
          </cell>
          <cell r="VV18">
            <v>0</v>
          </cell>
          <cell r="VW18">
            <v>76.645860676294845</v>
          </cell>
          <cell r="VX18">
            <v>100</v>
          </cell>
          <cell r="VY18">
            <v>0</v>
          </cell>
          <cell r="VZ18">
            <v>73.839886964878659</v>
          </cell>
          <cell r="WA18">
            <v>90.483438121532672</v>
          </cell>
          <cell r="WB18">
            <v>67.658880849703024</v>
          </cell>
          <cell r="WC18">
            <v>73.307746163584682</v>
          </cell>
          <cell r="WD18">
            <v>74.424563714877152</v>
          </cell>
          <cell r="WE18">
            <v>67.722761009848838</v>
          </cell>
          <cell r="WF18">
            <v>100</v>
          </cell>
          <cell r="WG18">
            <v>100</v>
          </cell>
          <cell r="WH18">
            <v>0</v>
          </cell>
          <cell r="WI18">
            <v>84.697611890587041</v>
          </cell>
          <cell r="WJ18">
            <v>92.292164757994485</v>
          </cell>
          <cell r="WK18">
            <v>0</v>
          </cell>
          <cell r="WL18">
            <v>32.183766892154239</v>
          </cell>
          <cell r="WM18">
            <v>36.985450358496678</v>
          </cell>
          <cell r="WN18">
            <v>30.049108496638077</v>
          </cell>
          <cell r="WO18">
            <v>31.715123318685489</v>
          </cell>
          <cell r="WP18">
            <v>32.688395005076877</v>
          </cell>
          <cell r="WQ18">
            <v>96.541959289153141</v>
          </cell>
          <cell r="WR18">
            <v>3.4580407108468671</v>
          </cell>
          <cell r="WS18">
            <v>32.183766892154239</v>
          </cell>
          <cell r="WT18">
            <v>23.100462281080887</v>
          </cell>
          <cell r="WU18">
            <v>43.052964288790641</v>
          </cell>
          <cell r="WV18">
            <v>7.8713492875861695</v>
          </cell>
          <cell r="WW18">
            <v>19.503403895475341</v>
          </cell>
          <cell r="WX18">
            <v>45.990896356590817</v>
          </cell>
          <cell r="WY18">
            <v>43.968094533014771</v>
          </cell>
          <cell r="WZ18">
            <v>42.247234746334904</v>
          </cell>
          <cell r="XA18">
            <v>38.643204038008967</v>
          </cell>
          <cell r="XB18">
            <v>43.035866757567</v>
          </cell>
          <cell r="XC18">
            <v>37.512257867693833</v>
          </cell>
          <cell r="XD18">
            <v>38.284445481500818</v>
          </cell>
          <cell r="XE18">
            <v>38.965050987282076</v>
          </cell>
          <cell r="XF18">
            <v>97.074094753864131</v>
          </cell>
          <cell r="XG18">
            <v>2.9259052461358612</v>
          </cell>
          <cell r="XH18">
            <v>38.643204038008967</v>
          </cell>
          <cell r="XI18">
            <v>30.958010676046715</v>
          </cell>
          <cell r="XJ18">
            <v>49.571403723638156</v>
          </cell>
          <cell r="XK18">
            <v>9.0872422340828916</v>
          </cell>
          <cell r="XL18">
            <v>34.187846198378189</v>
          </cell>
          <cell r="XM18">
            <v>48.073053176035351</v>
          </cell>
          <cell r="XN18">
            <v>48.354913611555403</v>
          </cell>
          <cell r="XO18">
            <v>50.91954443540034</v>
          </cell>
          <cell r="XP18">
            <v>60.085128075935742</v>
          </cell>
          <cell r="XQ18">
            <v>79.679206706593646</v>
          </cell>
          <cell r="XR18">
            <v>48.398696754100982</v>
          </cell>
          <cell r="XS18">
            <v>55.249835297173675</v>
          </cell>
          <cell r="XT18">
            <v>64.425797425507696</v>
          </cell>
          <cell r="XU18">
            <v>54.134820119779846</v>
          </cell>
          <cell r="XV18">
            <v>24.520106307050224</v>
          </cell>
          <cell r="XW18">
            <v>0</v>
          </cell>
          <cell r="XX18">
            <v>0</v>
          </cell>
          <cell r="XY18">
            <v>70.354185104145614</v>
          </cell>
          <cell r="XZ18">
            <v>0</v>
          </cell>
          <cell r="YA18">
            <v>0</v>
          </cell>
          <cell r="YB18">
            <v>61.551575475076206</v>
          </cell>
          <cell r="YC18">
            <v>77.473249622994857</v>
          </cell>
          <cell r="YD18">
            <v>55.113444296896411</v>
          </cell>
          <cell r="YE18">
            <v>62.370825746457861</v>
          </cell>
          <cell r="YF18">
            <v>60.707254661322295</v>
          </cell>
          <cell r="YG18">
            <v>50.989173697932998</v>
          </cell>
          <cell r="YH18">
            <v>41.106584003306793</v>
          </cell>
          <cell r="YI18">
            <v>0</v>
          </cell>
          <cell r="YJ18">
            <v>64.30710145805827</v>
          </cell>
          <cell r="YK18">
            <v>80.295305576989549</v>
          </cell>
          <cell r="YL18">
            <v>88.704686034182885</v>
          </cell>
          <cell r="YM18">
            <v>0</v>
          </cell>
          <cell r="YN18">
            <v>60.71800639577777</v>
          </cell>
          <cell r="YO18">
            <v>74.831344983465058</v>
          </cell>
          <cell r="YP18">
            <v>55.028510897344752</v>
          </cell>
          <cell r="YQ18">
            <v>60.318646387556129</v>
          </cell>
          <cell r="YR18">
            <v>61.114630210475497</v>
          </cell>
          <cell r="YS18">
            <v>70.661995579751945</v>
          </cell>
          <cell r="YT18">
            <v>0</v>
          </cell>
          <cell r="YU18">
            <v>0</v>
          </cell>
          <cell r="YV18">
            <v>0</v>
          </cell>
          <cell r="YW18">
            <v>55.540628766494038</v>
          </cell>
          <cell r="YX18">
            <v>100</v>
          </cell>
          <cell r="YY18">
            <v>0</v>
          </cell>
          <cell r="YZ18">
            <v>9.5982543884517817</v>
          </cell>
          <cell r="ZA18">
            <v>13.900747754497452</v>
          </cell>
          <cell r="ZB18">
            <v>6.0078354656265773</v>
          </cell>
          <cell r="ZC18">
            <v>17.352583013474362</v>
          </cell>
          <cell r="ZD18">
            <v>3.2049847592215652</v>
          </cell>
          <cell r="ZE18">
            <v>2.1224405105697852</v>
          </cell>
          <cell r="ZF18">
            <v>0</v>
          </cell>
          <cell r="ZG18">
            <v>0</v>
          </cell>
          <cell r="ZH18">
            <v>0</v>
          </cell>
          <cell r="ZI18">
            <v>15.834349897391927</v>
          </cell>
          <cell r="ZJ18">
            <v>7.6069664796279328</v>
          </cell>
          <cell r="ZK18">
            <v>0</v>
          </cell>
          <cell r="ZL18">
            <v>7.831763543975617</v>
          </cell>
          <cell r="ZM18">
            <v>16.594896452022358</v>
          </cell>
          <cell r="ZN18">
            <v>3.8379457725208033</v>
          </cell>
          <cell r="ZO18">
            <v>11.374612929616925</v>
          </cell>
          <cell r="ZP18">
            <v>4.609294325046573</v>
          </cell>
          <cell r="ZQ18">
            <v>3.7269781726444151</v>
          </cell>
          <cell r="ZR18">
            <v>0</v>
          </cell>
          <cell r="ZS18">
            <v>0</v>
          </cell>
          <cell r="ZT18">
            <v>0</v>
          </cell>
          <cell r="ZU18">
            <v>13.141181911274236</v>
          </cell>
          <cell r="ZV18">
            <v>7.874985273673528</v>
          </cell>
          <cell r="ZW18">
            <v>0</v>
          </cell>
          <cell r="ZX18">
            <v>7.6589064066070591</v>
          </cell>
          <cell r="ZY18">
            <v>5.9965987289920415</v>
          </cell>
          <cell r="ZZ18">
            <v>8.1563640760044596</v>
          </cell>
          <cell r="AAA18">
            <v>10.001293372868107</v>
          </cell>
          <cell r="AAB18">
            <v>5.0532582641630173</v>
          </cell>
          <cell r="AAC18">
            <v>0</v>
          </cell>
          <cell r="AAD18">
            <v>0</v>
          </cell>
          <cell r="AAE18">
            <v>0</v>
          </cell>
          <cell r="AAF18">
            <v>0</v>
          </cell>
          <cell r="AAG18">
            <v>14.207112607415914</v>
          </cell>
          <cell r="AAH18">
            <v>0</v>
          </cell>
          <cell r="AAI18">
            <v>0</v>
          </cell>
          <cell r="AAJ18">
            <v>9.88463533897764</v>
          </cell>
          <cell r="AAK18">
            <v>18.595625537402885</v>
          </cell>
          <cell r="AAL18">
            <v>3.9368174837231575</v>
          </cell>
          <cell r="AAM18">
            <v>8.1543976137335683</v>
          </cell>
          <cell r="AAN18">
            <v>11.538745860716666</v>
          </cell>
          <cell r="AAO18">
            <v>5.5966697596845378</v>
          </cell>
          <cell r="AAP18">
            <v>5.0468970394252484</v>
          </cell>
          <cell r="AAQ18">
            <v>0</v>
          </cell>
          <cell r="AAR18">
            <v>0</v>
          </cell>
          <cell r="AAS18">
            <v>14.847122520155246</v>
          </cell>
          <cell r="AAT18">
            <v>12.353482574579035</v>
          </cell>
          <cell r="AAU18">
            <v>0</v>
          </cell>
          <cell r="AAV18">
            <v>7.5239483367384716</v>
          </cell>
          <cell r="AAW18">
            <v>15.312199848125967</v>
          </cell>
          <cell r="AAX18">
            <v>3.9743770404528709</v>
          </cell>
          <cell r="AAY18">
            <v>7.3484837093895097</v>
          </cell>
          <cell r="AAZ18">
            <v>7.6993359864020325</v>
          </cell>
          <cell r="ABA18">
            <v>2.278568737213047</v>
          </cell>
          <cell r="ABB18">
            <v>2.4059115116434193</v>
          </cell>
          <cell r="ABC18">
            <v>10.603371360113858</v>
          </cell>
          <cell r="ABD18">
            <v>19.117907485392777</v>
          </cell>
          <cell r="ABE18">
            <v>14.218130568246792</v>
          </cell>
          <cell r="ABF18">
            <v>4.7724916806453299</v>
          </cell>
          <cell r="ABG18">
            <v>0</v>
          </cell>
          <cell r="ABH18">
            <v>11.685163785263807</v>
          </cell>
          <cell r="ABI18">
            <v>14.164016906722301</v>
          </cell>
          <cell r="ABJ18">
            <v>10.620435112574055</v>
          </cell>
          <cell r="ABK18">
            <v>10.17331488187487</v>
          </cell>
          <cell r="ABL18">
            <v>13.208391340939007</v>
          </cell>
          <cell r="ABM18">
            <v>12.431139741560226</v>
          </cell>
          <cell r="ABN18">
            <v>1.4934846753962328</v>
          </cell>
          <cell r="ABO18">
            <v>0</v>
          </cell>
          <cell r="ABP18">
            <v>44.648631048601693</v>
          </cell>
          <cell r="ABQ18">
            <v>11.351713042929507</v>
          </cell>
          <cell r="ABR18">
            <v>19.574933377273279</v>
          </cell>
          <cell r="ABS18">
            <v>0</v>
          </cell>
          <cell r="ABT18">
            <v>14.276121071997959</v>
          </cell>
          <cell r="ABU18">
            <v>29.319454844200258</v>
          </cell>
          <cell r="ABV18">
            <v>5.3181734093244257</v>
          </cell>
          <cell r="ABW18">
            <v>8.7258242655853415</v>
          </cell>
          <cell r="ABX18">
            <v>19.70123521113014</v>
          </cell>
          <cell r="ABY18">
            <v>7.0768397751106091</v>
          </cell>
          <cell r="ABZ18">
            <v>0</v>
          </cell>
          <cell r="ACA18">
            <v>0</v>
          </cell>
          <cell r="ACB18">
            <v>0</v>
          </cell>
          <cell r="ACC18">
            <v>25.610177902518299</v>
          </cell>
          <cell r="ACD18">
            <v>0</v>
          </cell>
          <cell r="ACE18">
            <v>0</v>
          </cell>
          <cell r="ACF18">
            <v>14.923310156769787</v>
          </cell>
          <cell r="ACG18">
            <v>27.906668812407219</v>
          </cell>
          <cell r="ACH18">
            <v>10.026343805854294</v>
          </cell>
          <cell r="ACI18">
            <v>14.909414209685695</v>
          </cell>
          <cell r="ACJ18">
            <v>14.937487426209339</v>
          </cell>
          <cell r="ACK18">
            <v>7.1085482580098986</v>
          </cell>
          <cell r="ACL18">
            <v>2.2646384506761676</v>
          </cell>
          <cell r="ACM18">
            <v>0</v>
          </cell>
          <cell r="ACN18">
            <v>0</v>
          </cell>
          <cell r="ACO18">
            <v>28.554429938534753</v>
          </cell>
          <cell r="ACP18">
            <v>29.275369870224388</v>
          </cell>
          <cell r="ACQ18">
            <v>0</v>
          </cell>
          <cell r="ACR18">
            <v>8.6132240085371965</v>
          </cell>
          <cell r="ACS18">
            <v>16.064541419295004</v>
          </cell>
          <cell r="ACT18">
            <v>4.1761416174732453</v>
          </cell>
          <cell r="ACU18">
            <v>5.8290636272489671</v>
          </cell>
          <cell r="ACV18">
            <v>11.33458979796441</v>
          </cell>
          <cell r="ACW18">
            <v>4.8869622623441602</v>
          </cell>
          <cell r="ACX18">
            <v>0</v>
          </cell>
          <cell r="ACY18">
            <v>0</v>
          </cell>
          <cell r="ACZ18">
            <v>0</v>
          </cell>
          <cell r="ADA18">
            <v>14.502085945754938</v>
          </cell>
          <cell r="ADB18">
            <v>0</v>
          </cell>
          <cell r="ADC18">
            <v>0</v>
          </cell>
          <cell r="ADD18">
            <v>10.143847801592305</v>
          </cell>
          <cell r="ADE18">
            <v>19.038288747804959</v>
          </cell>
          <cell r="ADF18">
            <v>6.7891089255391392</v>
          </cell>
          <cell r="ADG18">
            <v>11.246413560328763</v>
          </cell>
          <cell r="ADH18">
            <v>9.0189606858062152</v>
          </cell>
          <cell r="ADI18">
            <v>5.7734777677989477</v>
          </cell>
          <cell r="ADJ18">
            <v>0</v>
          </cell>
          <cell r="ADK18">
            <v>0</v>
          </cell>
          <cell r="ADL18">
            <v>0</v>
          </cell>
          <cell r="ADM18">
            <v>17.888394134887893</v>
          </cell>
          <cell r="ADN18">
            <v>29.275369870224388</v>
          </cell>
          <cell r="ADO18">
            <v>0</v>
          </cell>
          <cell r="ADP18">
            <v>10.516655019713884</v>
          </cell>
          <cell r="ADQ18">
            <v>21.635738595748748</v>
          </cell>
          <cell r="ADR18">
            <v>3.8955050645712292</v>
          </cell>
          <cell r="ADS18">
            <v>4.9487578199750253</v>
          </cell>
          <cell r="ADT18">
            <v>15.958972588864087</v>
          </cell>
          <cell r="ADU18">
            <v>3.195676691156931</v>
          </cell>
          <cell r="ADV18">
            <v>0</v>
          </cell>
          <cell r="ADW18">
            <v>0</v>
          </cell>
          <cell r="ADX18">
            <v>0</v>
          </cell>
          <cell r="ADY18">
            <v>21.968796868216181</v>
          </cell>
          <cell r="ADZ18">
            <v>0</v>
          </cell>
          <cell r="AEA18">
            <v>0</v>
          </cell>
          <cell r="AEB18">
            <v>11.802929792158796</v>
          </cell>
          <cell r="AEC18">
            <v>21.602664315532632</v>
          </cell>
          <cell r="AED18">
            <v>8.1067390389264276</v>
          </cell>
          <cell r="AEE18">
            <v>11.346087302276253</v>
          </cell>
          <cell r="AEF18">
            <v>12.269021022310293</v>
          </cell>
          <cell r="AEG18">
            <v>4.9011481497357181</v>
          </cell>
          <cell r="AEH18">
            <v>2.2646384506761676</v>
          </cell>
          <cell r="AEI18">
            <v>0</v>
          </cell>
          <cell r="AEJ18">
            <v>0</v>
          </cell>
          <cell r="AEK18">
            <v>24.133724566394328</v>
          </cell>
          <cell r="AEL18">
            <v>0</v>
          </cell>
          <cell r="AEM18">
            <v>0</v>
          </cell>
          <cell r="AEN18">
            <v>5.299438359578355</v>
          </cell>
          <cell r="AEO18">
            <v>10.740153050616687</v>
          </cell>
          <cell r="AEP18">
            <v>2.0155995990304687</v>
          </cell>
          <cell r="AEQ18">
            <v>5.0656739146117866</v>
          </cell>
          <cell r="AER18">
            <v>5.5522049988122077</v>
          </cell>
          <cell r="AES18">
            <v>5.379096265168906</v>
          </cell>
          <cell r="AET18">
            <v>0</v>
          </cell>
          <cell r="AEU18">
            <v>0</v>
          </cell>
          <cell r="AEV18">
            <v>0</v>
          </cell>
          <cell r="AEW18">
            <v>5.3125327538109754</v>
          </cell>
          <cell r="AEX18">
            <v>0</v>
          </cell>
          <cell r="AEY18">
            <v>0</v>
          </cell>
          <cell r="AEZ18">
            <v>4.1950803573029347</v>
          </cell>
          <cell r="AFA18">
            <v>9.3391179820537431</v>
          </cell>
          <cell r="AFB18">
            <v>2.4937330089711169</v>
          </cell>
          <cell r="AFC18">
            <v>4.6213196497619169</v>
          </cell>
          <cell r="AFD18">
            <v>3.7267846845458212</v>
          </cell>
          <cell r="AFE18">
            <v>2.8258066702145075</v>
          </cell>
          <cell r="AFF18">
            <v>0</v>
          </cell>
          <cell r="AFG18">
            <v>0</v>
          </cell>
          <cell r="AFH18">
            <v>0</v>
          </cell>
          <cell r="AFI18">
            <v>6.3725131798428301</v>
          </cell>
          <cell r="AFJ18">
            <v>33.422128021635331</v>
          </cell>
          <cell r="AFK18">
            <v>0</v>
          </cell>
          <cell r="AFL18">
            <v>0</v>
          </cell>
          <cell r="AFM18">
            <v>0</v>
          </cell>
          <cell r="AFN18">
            <v>0</v>
          </cell>
          <cell r="AFO18">
            <v>0</v>
          </cell>
          <cell r="AFP18">
            <v>0</v>
          </cell>
          <cell r="AFQ18">
            <v>0</v>
          </cell>
          <cell r="AFR18">
            <v>0</v>
          </cell>
          <cell r="AFS18">
            <v>0</v>
          </cell>
          <cell r="AFT18">
            <v>0</v>
          </cell>
          <cell r="AFU18">
            <v>0</v>
          </cell>
          <cell r="AFV18">
            <v>0</v>
          </cell>
          <cell r="AFW18">
            <v>0</v>
          </cell>
          <cell r="AFX18">
            <v>0</v>
          </cell>
          <cell r="AFY18">
            <v>0</v>
          </cell>
          <cell r="AFZ18">
            <v>0</v>
          </cell>
          <cell r="AGA18">
            <v>0</v>
          </cell>
          <cell r="AGB18">
            <v>0</v>
          </cell>
          <cell r="AGC18">
            <v>0</v>
          </cell>
          <cell r="AGD18">
            <v>0</v>
          </cell>
          <cell r="AGE18">
            <v>0</v>
          </cell>
          <cell r="AGF18">
            <v>0</v>
          </cell>
          <cell r="AGG18">
            <v>60</v>
          </cell>
          <cell r="AGH18">
            <v>108</v>
          </cell>
          <cell r="AGI18">
            <v>139</v>
          </cell>
          <cell r="AGJ18">
            <v>151</v>
          </cell>
          <cell r="AGK18">
            <v>183</v>
          </cell>
          <cell r="AGL18">
            <v>0</v>
          </cell>
          <cell r="AGM18">
            <v>0</v>
          </cell>
          <cell r="AGN18">
            <v>0</v>
          </cell>
          <cell r="AGO18">
            <v>0</v>
          </cell>
          <cell r="AGP18">
            <v>0</v>
          </cell>
          <cell r="AGQ18">
            <v>55</v>
          </cell>
          <cell r="AGR18">
            <v>99</v>
          </cell>
          <cell r="AGS18">
            <v>131</v>
          </cell>
          <cell r="AGT18">
            <v>157</v>
          </cell>
          <cell r="AGU18">
            <v>169</v>
          </cell>
          <cell r="AGV18">
            <v>0</v>
          </cell>
          <cell r="AGW18">
            <v>0</v>
          </cell>
          <cell r="AGX18">
            <v>0</v>
          </cell>
          <cell r="AGY18">
            <v>0</v>
          </cell>
          <cell r="AGZ18">
            <v>7</v>
          </cell>
          <cell r="AHA18">
            <v>1</v>
          </cell>
          <cell r="AHB18">
            <v>6</v>
          </cell>
          <cell r="AHC18">
            <v>1</v>
          </cell>
          <cell r="AHD18">
            <v>0</v>
          </cell>
          <cell r="AHE18">
            <v>1</v>
          </cell>
          <cell r="AHF18">
            <v>3</v>
          </cell>
          <cell r="AHG18">
            <v>1</v>
          </cell>
          <cell r="AHH18">
            <v>2</v>
          </cell>
          <cell r="AHI18">
            <v>0</v>
          </cell>
          <cell r="AHJ18">
            <v>0</v>
          </cell>
          <cell r="AHK18">
            <v>0</v>
          </cell>
          <cell r="AHL18">
            <v>0</v>
          </cell>
          <cell r="AHM18">
            <v>0</v>
          </cell>
          <cell r="AHN18">
            <v>0</v>
          </cell>
          <cell r="AHO18">
            <v>0</v>
          </cell>
          <cell r="AHP18">
            <v>0</v>
          </cell>
          <cell r="AHQ18">
            <v>0</v>
          </cell>
          <cell r="AHR18">
            <v>7</v>
          </cell>
          <cell r="AHS18">
            <v>1</v>
          </cell>
          <cell r="AHT18">
            <v>6</v>
          </cell>
          <cell r="AHU18">
            <v>1</v>
          </cell>
          <cell r="AHV18">
            <v>0</v>
          </cell>
          <cell r="AHW18">
            <v>1</v>
          </cell>
          <cell r="AHX18">
            <v>3</v>
          </cell>
          <cell r="AHY18">
            <v>1</v>
          </cell>
          <cell r="AHZ18">
            <v>2</v>
          </cell>
          <cell r="AIA18">
            <v>4</v>
          </cell>
          <cell r="AIB18">
            <v>4</v>
          </cell>
          <cell r="AIC18">
            <v>0</v>
          </cell>
          <cell r="AID18">
            <v>1</v>
          </cell>
          <cell r="AIE18">
            <v>3</v>
          </cell>
          <cell r="AIF18">
            <v>2</v>
          </cell>
          <cell r="AIG18">
            <v>0</v>
          </cell>
          <cell r="AIH18">
            <v>0</v>
          </cell>
          <cell r="AII18">
            <v>0</v>
          </cell>
          <cell r="AIJ18">
            <v>0</v>
          </cell>
          <cell r="AIK18">
            <v>2</v>
          </cell>
          <cell r="AIL18">
            <v>0</v>
          </cell>
          <cell r="AIM18">
            <v>0</v>
          </cell>
          <cell r="AIN18">
            <v>0</v>
          </cell>
          <cell r="AIO18">
            <v>0</v>
          </cell>
          <cell r="AIP18">
            <v>1</v>
          </cell>
          <cell r="AIQ18">
            <v>0</v>
          </cell>
          <cell r="AIR18">
            <v>1</v>
          </cell>
          <cell r="AIS18">
            <v>1</v>
          </cell>
          <cell r="AIT18">
            <v>0</v>
          </cell>
          <cell r="AIU18">
            <v>0</v>
          </cell>
          <cell r="AIV18">
            <v>0</v>
          </cell>
          <cell r="AIW18">
            <v>2</v>
          </cell>
          <cell r="AIX18">
            <v>5</v>
          </cell>
          <cell r="AIY18">
            <v>5</v>
          </cell>
          <cell r="AIZ18">
            <v>0</v>
          </cell>
          <cell r="AJA18">
            <v>4</v>
          </cell>
          <cell r="AJB18">
            <v>1</v>
          </cell>
          <cell r="AJC18">
            <v>1</v>
          </cell>
          <cell r="AJD18">
            <v>0</v>
          </cell>
          <cell r="AJE18">
            <v>0</v>
          </cell>
          <cell r="AJF18">
            <v>0</v>
          </cell>
          <cell r="AJG18">
            <v>0</v>
          </cell>
          <cell r="AJH18">
            <v>3</v>
          </cell>
          <cell r="AJI18">
            <v>1</v>
          </cell>
          <cell r="AJJ18">
            <v>0</v>
          </cell>
          <cell r="AJK18">
            <v>0</v>
          </cell>
          <cell r="AJL18">
            <v>0</v>
          </cell>
          <cell r="AJM18">
            <v>0</v>
          </cell>
          <cell r="AJN18">
            <v>0</v>
          </cell>
          <cell r="AJO18">
            <v>0</v>
          </cell>
          <cell r="AJP18">
            <v>0</v>
          </cell>
          <cell r="AJQ18">
            <v>0</v>
          </cell>
          <cell r="AJR18">
            <v>0</v>
          </cell>
          <cell r="AJS18">
            <v>1</v>
          </cell>
          <cell r="AJT18">
            <v>4</v>
          </cell>
          <cell r="AJU18">
            <v>0</v>
          </cell>
          <cell r="AJV18">
            <v>0</v>
          </cell>
          <cell r="AJW18">
            <v>0</v>
          </cell>
          <cell r="AJX18">
            <v>0</v>
          </cell>
          <cell r="AJY18">
            <v>0</v>
          </cell>
          <cell r="AJZ18">
            <v>0</v>
          </cell>
          <cell r="AKA18">
            <v>0</v>
          </cell>
          <cell r="AKB18">
            <v>0</v>
          </cell>
          <cell r="AKC18">
            <v>0</v>
          </cell>
          <cell r="AKD18">
            <v>0</v>
          </cell>
          <cell r="AKE18">
            <v>0</v>
          </cell>
          <cell r="AKF18">
            <v>0</v>
          </cell>
          <cell r="AKG18">
            <v>0</v>
          </cell>
          <cell r="AKH18">
            <v>0</v>
          </cell>
          <cell r="AKI18">
            <v>0</v>
          </cell>
          <cell r="AKJ18">
            <v>0</v>
          </cell>
          <cell r="AKK18">
            <v>0</v>
          </cell>
          <cell r="AKL18">
            <v>0</v>
          </cell>
          <cell r="AKM18">
            <v>0</v>
          </cell>
          <cell r="AKN18">
            <v>0</v>
          </cell>
          <cell r="AKO18">
            <v>0</v>
          </cell>
          <cell r="AKP18">
            <v>0</v>
          </cell>
          <cell r="AKQ18">
            <v>0</v>
          </cell>
          <cell r="AKR18">
            <v>1</v>
          </cell>
          <cell r="AKS18">
            <v>1</v>
          </cell>
          <cell r="AKT18">
            <v>0</v>
          </cell>
          <cell r="AKU18">
            <v>1</v>
          </cell>
          <cell r="AKV18">
            <v>0</v>
          </cell>
          <cell r="AKW18">
            <v>0</v>
          </cell>
          <cell r="AKX18">
            <v>0</v>
          </cell>
          <cell r="AKY18">
            <v>0</v>
          </cell>
          <cell r="AKZ18">
            <v>0</v>
          </cell>
          <cell r="ALA18">
            <v>0</v>
          </cell>
          <cell r="ALB18">
            <v>1</v>
          </cell>
          <cell r="ALC18">
            <v>0</v>
          </cell>
          <cell r="ALD18">
            <v>0</v>
          </cell>
          <cell r="ALE18">
            <v>0</v>
          </cell>
          <cell r="ALF18">
            <v>0</v>
          </cell>
          <cell r="ALG18">
            <v>0</v>
          </cell>
          <cell r="ALH18">
            <v>0</v>
          </cell>
          <cell r="ALI18">
            <v>0</v>
          </cell>
          <cell r="ALJ18">
            <v>0</v>
          </cell>
          <cell r="ALK18">
            <v>0</v>
          </cell>
          <cell r="ALL18">
            <v>0</v>
          </cell>
          <cell r="ALM18">
            <v>0</v>
          </cell>
          <cell r="ALN18">
            <v>1</v>
          </cell>
          <cell r="ALO18">
            <v>4</v>
          </cell>
          <cell r="ALP18">
            <v>4</v>
          </cell>
          <cell r="ALQ18">
            <v>0</v>
          </cell>
          <cell r="ALR18">
            <v>1</v>
          </cell>
          <cell r="ALS18">
            <v>3</v>
          </cell>
          <cell r="ALT18">
            <v>2</v>
          </cell>
          <cell r="ALU18">
            <v>0</v>
          </cell>
          <cell r="ALV18">
            <v>0</v>
          </cell>
          <cell r="ALW18">
            <v>0</v>
          </cell>
          <cell r="ALX18">
            <v>0</v>
          </cell>
          <cell r="ALY18">
            <v>2</v>
          </cell>
          <cell r="ALZ18">
            <v>0</v>
          </cell>
          <cell r="AMA18">
            <v>0</v>
          </cell>
          <cell r="AMB18">
            <v>0</v>
          </cell>
          <cell r="AMC18">
            <v>0</v>
          </cell>
          <cell r="AMD18">
            <v>1</v>
          </cell>
          <cell r="AME18">
            <v>0</v>
          </cell>
          <cell r="AMF18">
            <v>1</v>
          </cell>
          <cell r="AMG18">
            <v>1</v>
          </cell>
          <cell r="AMH18">
            <v>0</v>
          </cell>
          <cell r="AMI18">
            <v>0</v>
          </cell>
          <cell r="AMJ18">
            <v>0</v>
          </cell>
          <cell r="AMK18">
            <v>2</v>
          </cell>
          <cell r="AML18">
            <v>6</v>
          </cell>
          <cell r="AMM18">
            <v>6</v>
          </cell>
          <cell r="AMN18">
            <v>0</v>
          </cell>
          <cell r="AMO18">
            <v>5</v>
          </cell>
          <cell r="AMP18">
            <v>1</v>
          </cell>
          <cell r="AMQ18">
            <v>1</v>
          </cell>
          <cell r="AMR18">
            <v>0</v>
          </cell>
          <cell r="AMS18">
            <v>0</v>
          </cell>
          <cell r="AMT18">
            <v>0</v>
          </cell>
          <cell r="AMU18">
            <v>0</v>
          </cell>
          <cell r="AMV18">
            <v>4</v>
          </cell>
          <cell r="AMW18">
            <v>1</v>
          </cell>
          <cell r="AMX18">
            <v>0</v>
          </cell>
          <cell r="AMY18">
            <v>0</v>
          </cell>
          <cell r="AMZ18">
            <v>0</v>
          </cell>
          <cell r="ANA18">
            <v>0</v>
          </cell>
          <cell r="ANB18">
            <v>0</v>
          </cell>
          <cell r="ANC18">
            <v>0</v>
          </cell>
          <cell r="AND18">
            <v>0</v>
          </cell>
          <cell r="ANE18">
            <v>0</v>
          </cell>
          <cell r="ANF18">
            <v>0</v>
          </cell>
          <cell r="ANG18">
            <v>1</v>
          </cell>
          <cell r="ANH18">
            <v>5</v>
          </cell>
          <cell r="ANI18">
            <v>2</v>
          </cell>
          <cell r="ANJ18">
            <v>2</v>
          </cell>
          <cell r="ANK18">
            <v>0</v>
          </cell>
          <cell r="ANL18">
            <v>1</v>
          </cell>
          <cell r="ANM18">
            <v>1</v>
          </cell>
          <cell r="ANN18">
            <v>0</v>
          </cell>
          <cell r="ANO18">
            <v>0</v>
          </cell>
          <cell r="ANP18">
            <v>0</v>
          </cell>
          <cell r="ANQ18">
            <v>0</v>
          </cell>
          <cell r="ANR18">
            <v>0</v>
          </cell>
          <cell r="ANS18">
            <v>2</v>
          </cell>
          <cell r="ANT18">
            <v>0</v>
          </cell>
          <cell r="ANU18">
            <v>0</v>
          </cell>
          <cell r="ANV18">
            <v>0</v>
          </cell>
          <cell r="ANW18">
            <v>0</v>
          </cell>
          <cell r="ANX18">
            <v>1</v>
          </cell>
          <cell r="ANY18">
            <v>0</v>
          </cell>
          <cell r="ANZ18">
            <v>0</v>
          </cell>
          <cell r="AOA18">
            <v>0</v>
          </cell>
          <cell r="AOB18">
            <v>1</v>
          </cell>
          <cell r="AOC18">
            <v>0</v>
          </cell>
          <cell r="AOD18">
            <v>9</v>
          </cell>
          <cell r="AOE18">
            <v>8</v>
          </cell>
          <cell r="AOF18">
            <v>1</v>
          </cell>
          <cell r="AOG18">
            <v>2</v>
          </cell>
          <cell r="AOH18">
            <v>7</v>
          </cell>
          <cell r="AOI18">
            <v>1</v>
          </cell>
          <cell r="AOJ18">
            <v>0</v>
          </cell>
          <cell r="AOK18">
            <v>0</v>
          </cell>
          <cell r="AOL18">
            <v>0</v>
          </cell>
          <cell r="AOM18">
            <v>0</v>
          </cell>
          <cell r="AON18">
            <v>8</v>
          </cell>
          <cell r="AOO18">
            <v>0</v>
          </cell>
          <cell r="AOP18">
            <v>0</v>
          </cell>
          <cell r="AOQ18">
            <v>0</v>
          </cell>
          <cell r="AOR18">
            <v>1</v>
          </cell>
          <cell r="AOS18">
            <v>0</v>
          </cell>
          <cell r="AOT18">
            <v>0</v>
          </cell>
          <cell r="AOU18">
            <v>0</v>
          </cell>
          <cell r="AOV18">
            <v>5</v>
          </cell>
          <cell r="AOW18">
            <v>2</v>
          </cell>
          <cell r="AOX18">
            <v>1</v>
          </cell>
          <cell r="AOY18">
            <v>22</v>
          </cell>
          <cell r="AOZ18">
            <v>13</v>
          </cell>
          <cell r="APA18">
            <v>9</v>
          </cell>
          <cell r="APB18">
            <v>8</v>
          </cell>
          <cell r="APC18">
            <v>14</v>
          </cell>
          <cell r="APD18">
            <v>18</v>
          </cell>
          <cell r="APE18">
            <v>0</v>
          </cell>
          <cell r="APF18">
            <v>0</v>
          </cell>
          <cell r="APG18">
            <v>0</v>
          </cell>
          <cell r="APH18">
            <v>0</v>
          </cell>
          <cell r="API18">
            <v>4</v>
          </cell>
          <cell r="APJ18">
            <v>0</v>
          </cell>
          <cell r="APK18">
            <v>0</v>
          </cell>
          <cell r="APL18">
            <v>0</v>
          </cell>
          <cell r="APM18">
            <v>6</v>
          </cell>
          <cell r="APN18">
            <v>16</v>
          </cell>
          <cell r="APO18">
            <v>0</v>
          </cell>
          <cell r="APP18">
            <v>0</v>
          </cell>
          <cell r="APQ18">
            <v>0</v>
          </cell>
          <cell r="APR18">
            <v>0</v>
          </cell>
          <cell r="APS18">
            <v>0</v>
          </cell>
          <cell r="APT18">
            <v>24</v>
          </cell>
          <cell r="APU18">
            <v>17</v>
          </cell>
          <cell r="APV18">
            <v>7</v>
          </cell>
          <cell r="APW18">
            <v>16</v>
          </cell>
          <cell r="APX18">
            <v>8</v>
          </cell>
          <cell r="APY18">
            <v>17</v>
          </cell>
          <cell r="APZ18">
            <v>0</v>
          </cell>
          <cell r="AQA18">
            <v>1</v>
          </cell>
          <cell r="AQB18">
            <v>0</v>
          </cell>
          <cell r="AQC18">
            <v>0</v>
          </cell>
          <cell r="AQD18">
            <v>6</v>
          </cell>
          <cell r="AQE18">
            <v>0</v>
          </cell>
          <cell r="AQF18">
            <v>0</v>
          </cell>
          <cell r="AQG18">
            <v>0</v>
          </cell>
          <cell r="AQH18">
            <v>11</v>
          </cell>
          <cell r="AQI18">
            <v>10</v>
          </cell>
          <cell r="AQJ18">
            <v>0</v>
          </cell>
          <cell r="AQK18">
            <v>0</v>
          </cell>
          <cell r="AQL18">
            <v>2</v>
          </cell>
          <cell r="AQM18">
            <v>0</v>
          </cell>
          <cell r="AQN18">
            <v>1</v>
          </cell>
          <cell r="AQO18">
            <v>5</v>
          </cell>
          <cell r="AQP18">
            <v>4</v>
          </cell>
          <cell r="AQQ18">
            <v>1</v>
          </cell>
          <cell r="AQR18">
            <v>0</v>
          </cell>
          <cell r="AQS18">
            <v>5</v>
          </cell>
          <cell r="AQT18">
            <v>0</v>
          </cell>
          <cell r="AQU18">
            <v>0</v>
          </cell>
          <cell r="AQV18">
            <v>0</v>
          </cell>
          <cell r="AQW18">
            <v>0</v>
          </cell>
          <cell r="AQX18">
            <v>0</v>
          </cell>
          <cell r="AQY18">
            <v>5</v>
          </cell>
          <cell r="AQZ18">
            <v>0</v>
          </cell>
          <cell r="ARA18">
            <v>0</v>
          </cell>
          <cell r="ARB18">
            <v>0</v>
          </cell>
          <cell r="ARC18">
            <v>0</v>
          </cell>
          <cell r="ARD18">
            <v>0</v>
          </cell>
          <cell r="ARE18">
            <v>0</v>
          </cell>
          <cell r="ARF18">
            <v>3</v>
          </cell>
          <cell r="ARG18">
            <v>2</v>
          </cell>
          <cell r="ARH18">
            <v>0</v>
          </cell>
          <cell r="ARI18">
            <v>0</v>
          </cell>
          <cell r="ARJ18">
            <v>8</v>
          </cell>
          <cell r="ARK18">
            <v>7</v>
          </cell>
          <cell r="ARL18">
            <v>1</v>
          </cell>
          <cell r="ARM18">
            <v>2</v>
          </cell>
          <cell r="ARN18">
            <v>6</v>
          </cell>
          <cell r="ARO18">
            <v>0</v>
          </cell>
          <cell r="ARP18">
            <v>0</v>
          </cell>
          <cell r="ARQ18">
            <v>0</v>
          </cell>
          <cell r="ARR18">
            <v>0</v>
          </cell>
          <cell r="ARS18">
            <v>0</v>
          </cell>
          <cell r="ART18">
            <v>7</v>
          </cell>
          <cell r="ARU18">
            <v>0</v>
          </cell>
          <cell r="ARV18">
            <v>1</v>
          </cell>
          <cell r="ARW18">
            <v>0</v>
          </cell>
          <cell r="ARX18">
            <v>0</v>
          </cell>
          <cell r="ARY18">
            <v>0</v>
          </cell>
          <cell r="ARZ18">
            <v>0</v>
          </cell>
          <cell r="ASA18">
            <v>1</v>
          </cell>
          <cell r="ASB18">
            <v>4</v>
          </cell>
          <cell r="ASC18">
            <v>3</v>
          </cell>
          <cell r="ASD18">
            <v>0</v>
          </cell>
          <cell r="ASE18">
            <v>18</v>
          </cell>
          <cell r="ASF18">
            <v>8</v>
          </cell>
          <cell r="ASG18">
            <v>10</v>
          </cell>
          <cell r="ASH18">
            <v>21</v>
          </cell>
          <cell r="ASI18">
            <v>9</v>
          </cell>
          <cell r="ASJ18">
            <v>12</v>
          </cell>
          <cell r="ASK18">
            <v>20</v>
          </cell>
          <cell r="ASL18">
            <v>5</v>
          </cell>
          <cell r="ASM18">
            <v>15</v>
          </cell>
          <cell r="ASW18">
            <v>18</v>
          </cell>
          <cell r="ASX18">
            <v>8</v>
          </cell>
          <cell r="ASY18">
            <v>10</v>
          </cell>
          <cell r="ASZ18">
            <v>21</v>
          </cell>
          <cell r="ATA18">
            <v>9</v>
          </cell>
          <cell r="ATB18">
            <v>12</v>
          </cell>
          <cell r="ATC18">
            <v>20</v>
          </cell>
          <cell r="ATD18">
            <v>5</v>
          </cell>
          <cell r="ATE18">
            <v>15</v>
          </cell>
        </row>
        <row r="19">
          <cell r="A19" t="str">
            <v>Pastaza</v>
          </cell>
          <cell r="B19">
            <v>56166.425000000003</v>
          </cell>
          <cell r="C19">
            <v>26788.071</v>
          </cell>
          <cell r="D19">
            <v>29378.353999999999</v>
          </cell>
          <cell r="E19">
            <v>28576.94</v>
          </cell>
          <cell r="F19">
            <v>27589.485000000001</v>
          </cell>
          <cell r="G19">
            <v>24632.098000000002</v>
          </cell>
          <cell r="H19">
            <v>369.76163000000003</v>
          </cell>
          <cell r="I19">
            <v>30660.248</v>
          </cell>
          <cell r="J19">
            <v>420.23248999999998</v>
          </cell>
          <cell r="K19">
            <v>84.084710000000001</v>
          </cell>
          <cell r="L19">
            <v>2929.8305</v>
          </cell>
          <cell r="M19">
            <v>16528.236000000001</v>
          </cell>
          <cell r="N19">
            <v>21464.631000000001</v>
          </cell>
          <cell r="O19">
            <v>11774.556</v>
          </cell>
          <cell r="P19">
            <v>3469.1718000000001</v>
          </cell>
          <cell r="Q19">
            <v>46297.351000000002</v>
          </cell>
          <cell r="R19">
            <v>19382.611000000001</v>
          </cell>
          <cell r="S19">
            <v>26914.74</v>
          </cell>
          <cell r="T19">
            <v>26744.985000000001</v>
          </cell>
          <cell r="U19">
            <v>19552.366000000002</v>
          </cell>
          <cell r="V19">
            <v>21356.755000000001</v>
          </cell>
          <cell r="W19">
            <v>628.84394999999995</v>
          </cell>
          <cell r="X19">
            <v>23684.991999999998</v>
          </cell>
          <cell r="Y19">
            <v>626.76059999999995</v>
          </cell>
          <cell r="Z19">
            <v>0</v>
          </cell>
          <cell r="AA19">
            <v>1671.8719000000001</v>
          </cell>
          <cell r="AB19">
            <v>9867.5737000000008</v>
          </cell>
          <cell r="AC19">
            <v>18478.258999999998</v>
          </cell>
          <cell r="AD19">
            <v>12479.49</v>
          </cell>
          <cell r="AE19">
            <v>3800.1563000000001</v>
          </cell>
          <cell r="AF19">
            <v>27.410070999999999</v>
          </cell>
          <cell r="AG19">
            <v>43.542949999999998</v>
          </cell>
          <cell r="AH19">
            <v>12.699624</v>
          </cell>
          <cell r="AI19">
            <v>35.239834999999999</v>
          </cell>
          <cell r="AJ19">
            <v>19.300070999999999</v>
          </cell>
          <cell r="AK19">
            <v>8.8008032000000007</v>
          </cell>
          <cell r="AL19">
            <v>53.312128000000001</v>
          </cell>
          <cell r="AM19">
            <v>42.226953000000002</v>
          </cell>
          <cell r="AN19">
            <v>6.9861744000000003</v>
          </cell>
          <cell r="AO19">
            <v>64.292117000000005</v>
          </cell>
          <cell r="AP19">
            <v>0</v>
          </cell>
          <cell r="AQ19">
            <v>14.682681000000001</v>
          </cell>
          <cell r="AR19">
            <v>38.202337999999997</v>
          </cell>
          <cell r="AS19">
            <v>35.906187000000003</v>
          </cell>
          <cell r="AT19">
            <v>15.585380000000001</v>
          </cell>
          <cell r="AU19">
            <v>38.964227000000001</v>
          </cell>
          <cell r="AV19">
            <v>57.058906</v>
          </cell>
          <cell r="AW19">
            <v>25.93337</v>
          </cell>
          <cell r="AX19">
            <v>46.157645000000002</v>
          </cell>
          <cell r="AY19">
            <v>29.124606</v>
          </cell>
          <cell r="AZ19">
            <v>21.935713</v>
          </cell>
          <cell r="BA19">
            <v>22.542691999999999</v>
          </cell>
          <cell r="BB19">
            <v>54.136102999999999</v>
          </cell>
          <cell r="BC19">
            <v>62.345723</v>
          </cell>
          <cell r="BD19">
            <v>0</v>
          </cell>
          <cell r="BE19">
            <v>7.9040628999999996</v>
          </cell>
          <cell r="BF19">
            <v>30.366897000000002</v>
          </cell>
          <cell r="BG19">
            <v>53.161175999999998</v>
          </cell>
          <cell r="BH19">
            <v>38.921232000000003</v>
          </cell>
          <cell r="BI19">
            <v>6.0616443999999996</v>
          </cell>
          <cell r="BJ19">
            <v>25.547830000000001</v>
          </cell>
          <cell r="BK19">
            <v>23.959406999999999</v>
          </cell>
          <cell r="BL19">
            <v>26.996203000000001</v>
          </cell>
          <cell r="BM19">
            <v>27.927813</v>
          </cell>
          <cell r="BN19">
            <v>23.082666</v>
          </cell>
          <cell r="BO19">
            <v>34.396500000000003</v>
          </cell>
          <cell r="BP19">
            <v>0</v>
          </cell>
          <cell r="BQ19">
            <v>18.573319999999999</v>
          </cell>
          <cell r="BR19">
            <v>43.332504999999998</v>
          </cell>
          <cell r="BS19">
            <v>0</v>
          </cell>
          <cell r="BT19">
            <v>11.257501</v>
          </cell>
          <cell r="BU19">
            <v>27.696213</v>
          </cell>
          <cell r="BV19">
            <v>28.540868</v>
          </cell>
          <cell r="BW19">
            <v>23.085363999999998</v>
          </cell>
          <cell r="BX19">
            <v>17.219982000000002</v>
          </cell>
          <cell r="BY19">
            <v>10.944298</v>
          </cell>
          <cell r="BZ19">
            <v>10.481579999999999</v>
          </cell>
          <cell r="CA19">
            <v>11.277523</v>
          </cell>
          <cell r="CB19">
            <v>10.186425</v>
          </cell>
          <cell r="CC19">
            <v>11.980964999999999</v>
          </cell>
          <cell r="CD19">
            <v>11.409497999999999</v>
          </cell>
          <cell r="CE19">
            <v>0</v>
          </cell>
          <cell r="CF19">
            <v>10.890829999999999</v>
          </cell>
          <cell r="CG19">
            <v>8.0938690999999992</v>
          </cell>
          <cell r="CH19">
            <v>0</v>
          </cell>
          <cell r="CI19">
            <v>0</v>
          </cell>
          <cell r="CJ19">
            <v>11.988656000000001</v>
          </cell>
          <cell r="CK19">
            <v>12.607519</v>
          </cell>
          <cell r="CL19">
            <v>11.507479</v>
          </cell>
          <cell r="CM19">
            <v>3.1105532999999999</v>
          </cell>
          <cell r="CN19">
            <v>22.492792000000001</v>
          </cell>
          <cell r="CO19">
            <v>9.7990622999999992</v>
          </cell>
          <cell r="CP19">
            <v>34.067318</v>
          </cell>
          <cell r="CQ19">
            <v>11.964992000000001</v>
          </cell>
          <cell r="CR19">
            <v>33.397392000000004</v>
          </cell>
          <cell r="CS19">
            <v>31.834133999999999</v>
          </cell>
          <cell r="CT19">
            <v>7.7609311999999999</v>
          </cell>
          <cell r="CU19">
            <v>15.336857999999999</v>
          </cell>
          <cell r="CV19">
            <v>14.507782000000001</v>
          </cell>
          <cell r="CW19">
            <v>0</v>
          </cell>
          <cell r="CX19">
            <v>86.911328999999995</v>
          </cell>
          <cell r="CY19">
            <v>31.212212999999998</v>
          </cell>
          <cell r="CZ19">
            <v>12.053322</v>
          </cell>
          <cell r="DA19">
            <v>13.663577</v>
          </cell>
          <cell r="DB19">
            <v>21.105543999999998</v>
          </cell>
          <cell r="DC19">
            <v>20.453688</v>
          </cell>
          <cell r="DD19">
            <v>6.3133838000000004</v>
          </cell>
          <cell r="DE19">
            <v>30.636807999999998</v>
          </cell>
          <cell r="DF19">
            <v>10.895205000000001</v>
          </cell>
          <cell r="DG19">
            <v>33.528396999999998</v>
          </cell>
          <cell r="DH19">
            <v>34.525655</v>
          </cell>
          <cell r="DI19">
            <v>17.810918999999998</v>
          </cell>
          <cell r="DJ19">
            <v>8.3764155000000002</v>
          </cell>
          <cell r="DK19">
            <v>0</v>
          </cell>
          <cell r="DL19">
            <v>0</v>
          </cell>
          <cell r="DM19">
            <v>86.221913999999998</v>
          </cell>
          <cell r="DN19">
            <v>34.738028</v>
          </cell>
          <cell r="DO19">
            <v>7.6761362999999996</v>
          </cell>
          <cell r="DP19">
            <v>18.936392999999999</v>
          </cell>
          <cell r="DQ19">
            <v>21.541577</v>
          </cell>
          <cell r="DR19">
            <v>2.2972850999999999</v>
          </cell>
          <cell r="DS19">
            <v>4.1725640999999998</v>
          </cell>
          <cell r="DT19">
            <v>0.58734916999999998</v>
          </cell>
          <cell r="DU19">
            <v>2.4451537000000001</v>
          </cell>
          <cell r="DV19">
            <v>2.1441241999999998</v>
          </cell>
          <cell r="DW19">
            <v>0.65361771999999996</v>
          </cell>
          <cell r="DX19">
            <v>0</v>
          </cell>
          <cell r="DY19">
            <v>3.6832812000000001</v>
          </cell>
          <cell r="DZ19">
            <v>0</v>
          </cell>
          <cell r="EA19">
            <v>0</v>
          </cell>
          <cell r="EB19">
            <v>0</v>
          </cell>
          <cell r="EC19">
            <v>3.3209960000000001</v>
          </cell>
          <cell r="ED19">
            <v>2.569814</v>
          </cell>
          <cell r="EE19">
            <v>0.70077049000000002</v>
          </cell>
          <cell r="EF19">
            <v>3.0925875</v>
          </cell>
          <cell r="EG19">
            <v>3.5417852999999999</v>
          </cell>
          <cell r="EH19">
            <v>6.3614838999999996</v>
          </cell>
          <cell r="EI19">
            <v>1.5111834</v>
          </cell>
          <cell r="EJ19">
            <v>3.6871404000000001</v>
          </cell>
          <cell r="EK19">
            <v>3.3429593</v>
          </cell>
          <cell r="EL19">
            <v>0</v>
          </cell>
          <cell r="EM19">
            <v>24.024550999999999</v>
          </cell>
          <cell r="EN19">
            <v>6.2853129000000001</v>
          </cell>
          <cell r="EO19">
            <v>0</v>
          </cell>
          <cell r="EP19">
            <v>0</v>
          </cell>
          <cell r="EQ19">
            <v>0</v>
          </cell>
          <cell r="ER19">
            <v>4.5895583000000002</v>
          </cell>
          <cell r="ES19">
            <v>4.7502135000000001</v>
          </cell>
          <cell r="ET19">
            <v>2.4770080999999999</v>
          </cell>
          <cell r="EU19">
            <v>0</v>
          </cell>
          <cell r="EV19">
            <v>29.193557999999999</v>
          </cell>
          <cell r="EW19">
            <v>35.478648</v>
          </cell>
          <cell r="EX19">
            <v>23.369288000000001</v>
          </cell>
          <cell r="EY19">
            <v>31.213657999999999</v>
          </cell>
          <cell r="EZ19">
            <v>27.133282000000001</v>
          </cell>
          <cell r="FA19">
            <v>15.652981</v>
          </cell>
          <cell r="FB19">
            <v>39.841157000000003</v>
          </cell>
          <cell r="FC19">
            <v>41.159011999999997</v>
          </cell>
          <cell r="FD19">
            <v>14.250087000000001</v>
          </cell>
          <cell r="FE19">
            <v>35.707883000000002</v>
          </cell>
          <cell r="FF19">
            <v>37.657508</v>
          </cell>
          <cell r="FG19">
            <v>11.008761</v>
          </cell>
          <cell r="FH19">
            <v>32.620919000000001</v>
          </cell>
          <cell r="FI19">
            <v>42.475481000000002</v>
          </cell>
          <cell r="FJ19">
            <v>39.321886999999997</v>
          </cell>
          <cell r="FK19">
            <v>41.589452000000001</v>
          </cell>
          <cell r="FL19">
            <v>50.571846999999998</v>
          </cell>
          <cell r="FM19">
            <v>33.865236000000003</v>
          </cell>
          <cell r="FN19">
            <v>45.777866000000003</v>
          </cell>
          <cell r="FO19">
            <v>36.931052000000001</v>
          </cell>
          <cell r="FP19">
            <v>28.577043</v>
          </cell>
          <cell r="FQ19">
            <v>22.075105000000001</v>
          </cell>
          <cell r="FR19">
            <v>55.141167000000003</v>
          </cell>
          <cell r="FS19">
            <v>54.739987999999997</v>
          </cell>
          <cell r="FT19">
            <v>0</v>
          </cell>
          <cell r="FU19">
            <v>46.941633000000003</v>
          </cell>
          <cell r="FV19">
            <v>19.280417</v>
          </cell>
          <cell r="FW19">
            <v>48.274887</v>
          </cell>
          <cell r="FX19">
            <v>41.925393</v>
          </cell>
          <cell r="FY19">
            <v>43.363464999999998</v>
          </cell>
          <cell r="FZ19">
            <v>43.256892000000001</v>
          </cell>
          <cell r="GA19">
            <v>19.512656</v>
          </cell>
          <cell r="GB19">
            <v>65.339580999999995</v>
          </cell>
          <cell r="GC19">
            <v>43.249195999999998</v>
          </cell>
          <cell r="GD19">
            <v>43.264736999999997</v>
          </cell>
          <cell r="GE19">
            <v>73.289168000000004</v>
          </cell>
          <cell r="GF19">
            <v>0</v>
          </cell>
          <cell r="GG19">
            <v>16.599654999999998</v>
          </cell>
          <cell r="GH19">
            <v>41.301394000000002</v>
          </cell>
          <cell r="GI19">
            <v>0</v>
          </cell>
          <cell r="GJ19">
            <v>42.095038000000002</v>
          </cell>
          <cell r="GK19">
            <v>44.659500999999999</v>
          </cell>
          <cell r="GL19">
            <v>35.844244000000003</v>
          </cell>
          <cell r="GM19">
            <v>31.17558</v>
          </cell>
          <cell r="GN19">
            <v>22.604402</v>
          </cell>
          <cell r="GO19">
            <v>33.107264000000001</v>
          </cell>
          <cell r="GP19">
            <v>22.404247999999999</v>
          </cell>
          <cell r="GQ19">
            <v>42.292299</v>
          </cell>
          <cell r="GR19">
            <v>31.781901000000001</v>
          </cell>
          <cell r="GS19">
            <v>34.577753000000001</v>
          </cell>
          <cell r="GT19">
            <v>53.759300000000003</v>
          </cell>
          <cell r="GU19">
            <v>34.882959999999997</v>
          </cell>
          <cell r="GV19">
            <v>14.880514</v>
          </cell>
          <cell r="GW19">
            <v>0</v>
          </cell>
          <cell r="GX19">
            <v>0</v>
          </cell>
          <cell r="GY19">
            <v>47.082849000000003</v>
          </cell>
          <cell r="GZ19">
            <v>33.826242999999998</v>
          </cell>
          <cell r="HA19">
            <v>23.327514000000001</v>
          </cell>
          <cell r="HB19">
            <v>26.503193</v>
          </cell>
          <cell r="HC19">
            <v>21.680444000000001</v>
          </cell>
          <cell r="HD19">
            <v>39.006689000000001</v>
          </cell>
          <cell r="HE19">
            <v>13.010438000000001</v>
          </cell>
          <cell r="HF19">
            <v>57.692807999999999</v>
          </cell>
          <cell r="HG19">
            <v>37.389029000000001</v>
          </cell>
          <cell r="HH19">
            <v>41.000416000000001</v>
          </cell>
          <cell r="HI19">
            <v>58.853422000000002</v>
          </cell>
          <cell r="HJ19">
            <v>0</v>
          </cell>
          <cell r="HK19">
            <v>15.563921000000001</v>
          </cell>
          <cell r="HL19">
            <v>0</v>
          </cell>
          <cell r="HN19">
            <v>42.025373999999999</v>
          </cell>
          <cell r="HS19">
            <v>13.221553</v>
          </cell>
          <cell r="HT19">
            <v>2.8731075000000001</v>
          </cell>
          <cell r="HU19">
            <v>22.384964</v>
          </cell>
          <cell r="HV19">
            <v>16.023299999999999</v>
          </cell>
          <cell r="HW19">
            <v>9.8745563000000001</v>
          </cell>
          <cell r="HX19">
            <v>24.02976</v>
          </cell>
          <cell r="HY19">
            <v>0</v>
          </cell>
          <cell r="HZ19">
            <v>2.5692504</v>
          </cell>
          <cell r="IA19">
            <v>0</v>
          </cell>
          <cell r="IC19">
            <v>31.461500000000001</v>
          </cell>
          <cell r="IH19">
            <v>38.236224999999997</v>
          </cell>
          <cell r="II19">
            <v>9.8051054000000004</v>
          </cell>
          <cell r="IJ19">
            <v>55.200733</v>
          </cell>
          <cell r="IK19">
            <v>38.353206999999998</v>
          </cell>
          <cell r="IL19">
            <v>38.085244000000003</v>
          </cell>
          <cell r="IM19">
            <v>59.237578999999997</v>
          </cell>
          <cell r="IN19">
            <v>0</v>
          </cell>
          <cell r="IO19">
            <v>11.456452000000001</v>
          </cell>
          <cell r="IP19">
            <v>0</v>
          </cell>
          <cell r="IX19">
            <v>9.1575913999999994</v>
          </cell>
          <cell r="IY19">
            <v>0</v>
          </cell>
          <cell r="IZ19">
            <v>17.254154</v>
          </cell>
          <cell r="JA19">
            <v>13.542948000000001</v>
          </cell>
          <cell r="JB19">
            <v>2.8006057000000002</v>
          </cell>
          <cell r="JC19">
            <v>17.5717</v>
          </cell>
          <cell r="JD19">
            <v>0</v>
          </cell>
          <cell r="JE19">
            <v>0</v>
          </cell>
          <cell r="JF19">
            <v>0</v>
          </cell>
          <cell r="JN19">
            <v>42.025373999999999</v>
          </cell>
          <cell r="JO19">
            <v>20.930965</v>
          </cell>
          <cell r="JP19">
            <v>72.700479000000001</v>
          </cell>
          <cell r="JQ19">
            <v>33.194924</v>
          </cell>
          <cell r="JR19">
            <v>51.124637999999997</v>
          </cell>
          <cell r="JS19">
            <v>57.065621</v>
          </cell>
          <cell r="JU19">
            <v>28.94905</v>
          </cell>
          <cell r="JV19">
            <v>0</v>
          </cell>
          <cell r="JY19">
            <v>42.025373999999999</v>
          </cell>
          <cell r="KD19">
            <v>31.461500000000001</v>
          </cell>
          <cell r="KE19">
            <v>15.711180000000001</v>
          </cell>
          <cell r="KF19">
            <v>45.504013999999998</v>
          </cell>
          <cell r="KG19">
            <v>35.898437000000001</v>
          </cell>
          <cell r="KH19">
            <v>29.261693999999999</v>
          </cell>
          <cell r="KI19">
            <v>61.884062</v>
          </cell>
          <cell r="KJ19">
            <v>0</v>
          </cell>
          <cell r="KK19">
            <v>12.231843</v>
          </cell>
          <cell r="KO19">
            <v>31.461500000000001</v>
          </cell>
          <cell r="KT19">
            <v>19</v>
          </cell>
          <cell r="KU19">
            <v>11</v>
          </cell>
          <cell r="KV19">
            <v>8</v>
          </cell>
          <cell r="KW19">
            <v>2</v>
          </cell>
          <cell r="KX19">
            <v>17</v>
          </cell>
          <cell r="KY19">
            <v>1</v>
          </cell>
          <cell r="KZ19">
            <v>0</v>
          </cell>
          <cell r="LA19">
            <v>0</v>
          </cell>
          <cell r="LB19">
            <v>0</v>
          </cell>
          <cell r="LC19">
            <v>18</v>
          </cell>
          <cell r="LD19">
            <v>0</v>
          </cell>
          <cell r="LE19">
            <v>0</v>
          </cell>
          <cell r="LF19">
            <v>0</v>
          </cell>
          <cell r="LG19">
            <v>0</v>
          </cell>
          <cell r="LH19">
            <v>7</v>
          </cell>
          <cell r="LI19">
            <v>8</v>
          </cell>
          <cell r="LJ19">
            <v>2</v>
          </cell>
          <cell r="LK19">
            <v>1</v>
          </cell>
          <cell r="LL19">
            <v>1</v>
          </cell>
          <cell r="LM19">
            <v>0</v>
          </cell>
          <cell r="LN19">
            <v>16</v>
          </cell>
          <cell r="LO19">
            <v>13</v>
          </cell>
          <cell r="LP19">
            <v>3</v>
          </cell>
          <cell r="LQ19">
            <v>2</v>
          </cell>
          <cell r="LR19">
            <v>14</v>
          </cell>
          <cell r="LS19">
            <v>1</v>
          </cell>
          <cell r="LT19">
            <v>0</v>
          </cell>
          <cell r="LU19">
            <v>0</v>
          </cell>
          <cell r="LV19">
            <v>0</v>
          </cell>
          <cell r="LW19">
            <v>15</v>
          </cell>
          <cell r="LX19">
            <v>0</v>
          </cell>
          <cell r="LY19">
            <v>0</v>
          </cell>
          <cell r="LZ19">
            <v>0</v>
          </cell>
          <cell r="MA19">
            <v>1</v>
          </cell>
          <cell r="MB19">
            <v>3</v>
          </cell>
          <cell r="MC19">
            <v>7</v>
          </cell>
          <cell r="MD19">
            <v>5</v>
          </cell>
          <cell r="ME19">
            <v>0</v>
          </cell>
          <cell r="MF19">
            <v>0</v>
          </cell>
          <cell r="MG19">
            <v>0</v>
          </cell>
          <cell r="MH19">
            <v>7</v>
          </cell>
          <cell r="MI19">
            <v>2</v>
          </cell>
          <cell r="MJ19">
            <v>5</v>
          </cell>
          <cell r="MK19">
            <v>1</v>
          </cell>
          <cell r="ML19">
            <v>6</v>
          </cell>
          <cell r="MM19">
            <v>1</v>
          </cell>
          <cell r="MN19">
            <v>0</v>
          </cell>
          <cell r="MO19">
            <v>0</v>
          </cell>
          <cell r="MP19">
            <v>6</v>
          </cell>
          <cell r="MQ19">
            <v>0</v>
          </cell>
          <cell r="MR19">
            <v>0</v>
          </cell>
          <cell r="MS19">
            <v>0</v>
          </cell>
          <cell r="MT19">
            <v>5</v>
          </cell>
          <cell r="MU19">
            <v>5</v>
          </cell>
          <cell r="MV19">
            <v>0</v>
          </cell>
          <cell r="MW19">
            <v>2</v>
          </cell>
          <cell r="MX19">
            <v>3</v>
          </cell>
          <cell r="MY19">
            <v>1</v>
          </cell>
          <cell r="MZ19">
            <v>0</v>
          </cell>
          <cell r="NA19">
            <v>0</v>
          </cell>
          <cell r="NB19">
            <v>4</v>
          </cell>
          <cell r="NC19">
            <v>0</v>
          </cell>
          <cell r="ND19">
            <v>0</v>
          </cell>
          <cell r="NE19">
            <v>0</v>
          </cell>
          <cell r="NF19">
            <v>3</v>
          </cell>
          <cell r="NG19">
            <v>2</v>
          </cell>
          <cell r="NH19">
            <v>1</v>
          </cell>
          <cell r="NI19">
            <v>3</v>
          </cell>
          <cell r="NJ19">
            <v>0</v>
          </cell>
          <cell r="NK19">
            <v>1</v>
          </cell>
          <cell r="NL19">
            <v>0</v>
          </cell>
          <cell r="NM19">
            <v>0</v>
          </cell>
          <cell r="NN19">
            <v>0</v>
          </cell>
          <cell r="NO19">
            <v>2</v>
          </cell>
          <cell r="NP19">
            <v>0</v>
          </cell>
          <cell r="NQ19">
            <v>0</v>
          </cell>
          <cell r="NR19">
            <v>0</v>
          </cell>
          <cell r="NS19">
            <v>0</v>
          </cell>
          <cell r="NT19">
            <v>0</v>
          </cell>
          <cell r="NU19">
            <v>0</v>
          </cell>
          <cell r="NV19">
            <v>0</v>
          </cell>
          <cell r="NW19">
            <v>2</v>
          </cell>
          <cell r="NX19">
            <v>1</v>
          </cell>
          <cell r="NY19">
            <v>0</v>
          </cell>
          <cell r="NZ19">
            <v>2</v>
          </cell>
          <cell r="OA19">
            <v>2</v>
          </cell>
          <cell r="OB19">
            <v>0</v>
          </cell>
          <cell r="OC19">
            <v>2</v>
          </cell>
          <cell r="OD19">
            <v>0</v>
          </cell>
          <cell r="OE19">
            <v>1</v>
          </cell>
          <cell r="OF19">
            <v>0</v>
          </cell>
          <cell r="OG19">
            <v>0</v>
          </cell>
          <cell r="OH19">
            <v>0</v>
          </cell>
          <cell r="OI19">
            <v>1</v>
          </cell>
          <cell r="OJ19">
            <v>0</v>
          </cell>
          <cell r="OK19">
            <v>0</v>
          </cell>
          <cell r="OL19">
            <v>0</v>
          </cell>
          <cell r="OM19">
            <v>0</v>
          </cell>
          <cell r="ON19">
            <v>0</v>
          </cell>
          <cell r="OO19">
            <v>0</v>
          </cell>
          <cell r="OP19">
            <v>1</v>
          </cell>
          <cell r="OQ19">
            <v>1</v>
          </cell>
          <cell r="OR19">
            <v>0</v>
          </cell>
          <cell r="OS19">
            <v>0</v>
          </cell>
          <cell r="OT19">
            <v>0</v>
          </cell>
          <cell r="OU19">
            <v>0</v>
          </cell>
          <cell r="OV19">
            <v>0</v>
          </cell>
          <cell r="OW19">
            <v>0</v>
          </cell>
          <cell r="OX19">
            <v>0</v>
          </cell>
          <cell r="OY19">
            <v>0</v>
          </cell>
          <cell r="OZ19">
            <v>0</v>
          </cell>
          <cell r="PA19">
            <v>0</v>
          </cell>
          <cell r="PB19">
            <v>0</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86.964533176873346</v>
          </cell>
          <cell r="PS19">
            <v>107.33670160744092</v>
          </cell>
          <cell r="PT19">
            <v>77.768302622142713</v>
          </cell>
          <cell r="PU19">
            <v>103.06610427818606</v>
          </cell>
          <cell r="PV19">
            <v>71.828641928773308</v>
          </cell>
          <cell r="PW19">
            <v>74.1172599004625</v>
          </cell>
          <cell r="PX19">
            <v>281.34653175188868</v>
          </cell>
          <cell r="PY19">
            <v>0</v>
          </cell>
          <cell r="PZ19">
            <v>0</v>
          </cell>
          <cell r="QA19">
            <v>106.04854060980912</v>
          </cell>
          <cell r="QB19">
            <v>0</v>
          </cell>
          <cell r="QC19">
            <v>0</v>
          </cell>
          <cell r="QD19">
            <v>50.579934396732327</v>
          </cell>
          <cell r="QE19">
            <v>0</v>
          </cell>
          <cell r="QF19">
            <v>55.379931324313326</v>
          </cell>
          <cell r="QG19">
            <v>0</v>
          </cell>
          <cell r="QH19">
            <v>0</v>
          </cell>
          <cell r="QI19">
            <v>0</v>
          </cell>
          <cell r="QJ19">
            <v>0</v>
          </cell>
          <cell r="QK19">
            <v>95.639586702578356</v>
          </cell>
          <cell r="QL19">
            <v>104.43101440998346</v>
          </cell>
          <cell r="QM19">
            <v>88.335412279711946</v>
          </cell>
          <cell r="QN19">
            <v>96.852911593455289</v>
          </cell>
          <cell r="QO19">
            <v>94.332939893808998</v>
          </cell>
          <cell r="QP19">
            <v>77.36479341673197</v>
          </cell>
          <cell r="QQ19">
            <v>18.288465350985263</v>
          </cell>
          <cell r="QR19">
            <v>0</v>
          </cell>
          <cell r="QS19">
            <v>0</v>
          </cell>
          <cell r="QT19">
            <v>116.08079602636722</v>
          </cell>
          <cell r="QU19">
            <v>100</v>
          </cell>
          <cell r="QV19">
            <v>0</v>
          </cell>
          <cell r="QW19">
            <v>58.723647037421159</v>
          </cell>
          <cell r="QX19">
            <v>0</v>
          </cell>
          <cell r="QY19">
            <v>63.906799283451853</v>
          </cell>
          <cell r="QZ19">
            <v>0</v>
          </cell>
          <cell r="RA19">
            <v>0</v>
          </cell>
          <cell r="RB19">
            <v>0</v>
          </cell>
          <cell r="RC19">
            <v>0</v>
          </cell>
          <cell r="RD19">
            <v>50.579934396732327</v>
          </cell>
          <cell r="RE19">
            <v>76.019640010771553</v>
          </cell>
          <cell r="RF19">
            <v>39.096159418701369</v>
          </cell>
          <cell r="RG19">
            <v>55.807444210716483</v>
          </cell>
          <cell r="RH19">
            <v>45.665940628981744</v>
          </cell>
          <cell r="RI19">
            <v>35.343401655833908</v>
          </cell>
          <cell r="RJ19">
            <v>100</v>
          </cell>
          <cell r="RK19">
            <v>0</v>
          </cell>
          <cell r="RL19">
            <v>0</v>
          </cell>
          <cell r="RM19">
            <v>76.192195574232898</v>
          </cell>
          <cell r="RN19">
            <v>0</v>
          </cell>
          <cell r="RO19">
            <v>0</v>
          </cell>
          <cell r="RP19">
            <v>50.579934396732327</v>
          </cell>
          <cell r="RQ19">
            <v>0</v>
          </cell>
          <cell r="RR19">
            <v>50.579934396732327</v>
          </cell>
          <cell r="RS19">
            <v>0</v>
          </cell>
          <cell r="RT19">
            <v>0</v>
          </cell>
          <cell r="RU19">
            <v>0</v>
          </cell>
          <cell r="RV19">
            <v>0</v>
          </cell>
          <cell r="RW19">
            <v>58.723647037421159</v>
          </cell>
          <cell r="RX19">
            <v>68.874489366440301</v>
          </cell>
          <cell r="RY19">
            <v>50.29003131790418</v>
          </cell>
          <cell r="RZ19">
            <v>52.983876841450574</v>
          </cell>
          <cell r="SA19">
            <v>64.904887087818935</v>
          </cell>
          <cell r="SB19">
            <v>37.895542119129288</v>
          </cell>
          <cell r="SC19">
            <v>18.288465350985263</v>
          </cell>
          <cell r="SD19">
            <v>0</v>
          </cell>
          <cell r="SE19">
            <v>0</v>
          </cell>
          <cell r="SF19">
            <v>80.528394339351337</v>
          </cell>
          <cell r="SG19">
            <v>100</v>
          </cell>
          <cell r="SH19">
            <v>0</v>
          </cell>
          <cell r="SI19">
            <v>58.723647037421159</v>
          </cell>
          <cell r="SJ19">
            <v>0</v>
          </cell>
          <cell r="SK19">
            <v>58.723647037421159</v>
          </cell>
          <cell r="SL19">
            <v>0</v>
          </cell>
          <cell r="SM19">
            <v>0</v>
          </cell>
          <cell r="SN19">
            <v>0</v>
          </cell>
          <cell r="SO19">
            <v>0</v>
          </cell>
          <cell r="SP19">
            <v>88.444412976042514</v>
          </cell>
          <cell r="SQ19">
            <v>106.8384254189581</v>
          </cell>
          <cell r="SR19">
            <v>80.141144729063711</v>
          </cell>
          <cell r="SS19">
            <v>101.82160554645321</v>
          </cell>
          <cell r="ST19">
            <v>75.869507665459437</v>
          </cell>
          <cell r="SU19">
            <v>77.4280663276311</v>
          </cell>
          <cell r="SV19">
            <v>281.34653175188868</v>
          </cell>
          <cell r="SW19">
            <v>0</v>
          </cell>
          <cell r="SX19">
            <v>0</v>
          </cell>
          <cell r="SY19">
            <v>105.0165578699193</v>
          </cell>
          <cell r="SZ19">
            <v>0</v>
          </cell>
          <cell r="TA19">
            <v>0</v>
          </cell>
          <cell r="TB19">
            <v>52.662827246424158</v>
          </cell>
          <cell r="TC19">
            <v>0</v>
          </cell>
          <cell r="TD19">
            <v>57.462824174005156</v>
          </cell>
          <cell r="TE19">
            <v>0</v>
          </cell>
          <cell r="TF19">
            <v>0</v>
          </cell>
          <cell r="TG19">
            <v>0</v>
          </cell>
          <cell r="TH19">
            <v>0</v>
          </cell>
          <cell r="TI19">
            <v>95.932715992343319</v>
          </cell>
          <cell r="TJ19">
            <v>105.07695906404531</v>
          </cell>
          <cell r="TK19">
            <v>88.335412279711946</v>
          </cell>
          <cell r="TL19">
            <v>96.924677740348642</v>
          </cell>
          <cell r="TM19">
            <v>94.864458296322823</v>
          </cell>
          <cell r="TN19">
            <v>77.960739806574054</v>
          </cell>
          <cell r="TO19">
            <v>18.288465350985263</v>
          </cell>
          <cell r="TP19">
            <v>0</v>
          </cell>
          <cell r="TQ19">
            <v>0</v>
          </cell>
          <cell r="TR19">
            <v>116.08079602636722</v>
          </cell>
          <cell r="TS19">
            <v>100</v>
          </cell>
          <cell r="TT19">
            <v>0</v>
          </cell>
          <cell r="TU19">
            <v>58.979564398643817</v>
          </cell>
          <cell r="TV19">
            <v>0</v>
          </cell>
          <cell r="TW19">
            <v>64.162716644674504</v>
          </cell>
          <cell r="TX19">
            <v>0</v>
          </cell>
          <cell r="TY19">
            <v>0</v>
          </cell>
          <cell r="TZ19">
            <v>0</v>
          </cell>
          <cell r="UA19">
            <v>0</v>
          </cell>
          <cell r="UB19">
            <v>52.662827246424158</v>
          </cell>
          <cell r="UC19">
            <v>76.019640010771553</v>
          </cell>
          <cell r="UD19">
            <v>42.119293997291578</v>
          </cell>
          <cell r="UE19">
            <v>55.807444210716483</v>
          </cell>
          <cell r="UF19">
            <v>49.706806365667816</v>
          </cell>
          <cell r="UG19">
            <v>38.654208083002473</v>
          </cell>
          <cell r="UH19">
            <v>100</v>
          </cell>
          <cell r="UI19">
            <v>0</v>
          </cell>
          <cell r="UJ19">
            <v>0</v>
          </cell>
          <cell r="UK19">
            <v>76.192195574232898</v>
          </cell>
          <cell r="UL19">
            <v>0</v>
          </cell>
          <cell r="UM19">
            <v>0</v>
          </cell>
          <cell r="UN19">
            <v>52.662827246424158</v>
          </cell>
          <cell r="UO19">
            <v>0</v>
          </cell>
          <cell r="UP19">
            <v>52.662827246424158</v>
          </cell>
          <cell r="UQ19">
            <v>0</v>
          </cell>
          <cell r="UR19">
            <v>0</v>
          </cell>
          <cell r="US19">
            <v>0</v>
          </cell>
          <cell r="UT19">
            <v>0</v>
          </cell>
          <cell r="UU19">
            <v>58.979564398643817</v>
          </cell>
          <cell r="UV19">
            <v>69.438433186233738</v>
          </cell>
          <cell r="UW19">
            <v>50.29003131790418</v>
          </cell>
          <cell r="UX19">
            <v>52.983876841450574</v>
          </cell>
          <cell r="UY19">
            <v>65.436405490332774</v>
          </cell>
          <cell r="UZ19">
            <v>37.895542119129288</v>
          </cell>
          <cell r="VA19">
            <v>18.288465350985263</v>
          </cell>
          <cell r="VB19">
            <v>0</v>
          </cell>
          <cell r="VC19">
            <v>0</v>
          </cell>
          <cell r="VD19">
            <v>81.0482442178984</v>
          </cell>
          <cell r="VE19">
            <v>100</v>
          </cell>
          <cell r="VF19">
            <v>0</v>
          </cell>
          <cell r="VG19">
            <v>58.979564398643817</v>
          </cell>
          <cell r="VH19">
            <v>0</v>
          </cell>
          <cell r="VI19">
            <v>58.979564398643817</v>
          </cell>
          <cell r="VJ19">
            <v>0</v>
          </cell>
          <cell r="VK19">
            <v>0</v>
          </cell>
          <cell r="VL19">
            <v>0</v>
          </cell>
          <cell r="VM19">
            <v>0</v>
          </cell>
          <cell r="VN19">
            <v>53.534286951293296</v>
          </cell>
          <cell r="VO19">
            <v>77.488466669660099</v>
          </cell>
          <cell r="VP19">
            <v>42.721095405663583</v>
          </cell>
          <cell r="VQ19">
            <v>56.185488748467108</v>
          </cell>
          <cell r="VR19">
            <v>51.042089026860808</v>
          </cell>
          <cell r="VS19">
            <v>38.654208083002473</v>
          </cell>
          <cell r="VT19">
            <v>100</v>
          </cell>
          <cell r="VU19">
            <v>0</v>
          </cell>
          <cell r="VV19">
            <v>0</v>
          </cell>
          <cell r="VW19">
            <v>78.565149561826274</v>
          </cell>
          <cell r="VX19">
            <v>0</v>
          </cell>
          <cell r="VY19">
            <v>0</v>
          </cell>
          <cell r="VZ19">
            <v>59.867885316503568</v>
          </cell>
          <cell r="WA19">
            <v>71.395952165121614</v>
          </cell>
          <cell r="WB19">
            <v>50.29003131790418</v>
          </cell>
          <cell r="WC19">
            <v>53.437480323115437</v>
          </cell>
          <cell r="WD19">
            <v>66.79287978985586</v>
          </cell>
          <cell r="WE19">
            <v>37.895542119129288</v>
          </cell>
          <cell r="WF19">
            <v>18.288465350985263</v>
          </cell>
          <cell r="WG19">
            <v>0</v>
          </cell>
          <cell r="WH19">
            <v>0</v>
          </cell>
          <cell r="WI19">
            <v>82.852707655056321</v>
          </cell>
          <cell r="WJ19">
            <v>100</v>
          </cell>
          <cell r="WK19">
            <v>0</v>
          </cell>
          <cell r="WL19">
            <v>20.297974751695449</v>
          </cell>
          <cell r="WM19">
            <v>46.226955646869953</v>
          </cell>
          <cell r="WN19">
            <v>14.20080154928017</v>
          </cell>
          <cell r="WO19">
            <v>18.738350851595833</v>
          </cell>
          <cell r="WP19">
            <v>21.877656846591776</v>
          </cell>
          <cell r="WQ19">
            <v>97.392887117031364</v>
          </cell>
          <cell r="WR19">
            <v>2.607112882968635</v>
          </cell>
          <cell r="WS19">
            <v>20.297974751695449</v>
          </cell>
          <cell r="WT19">
            <v>18.443072560681564</v>
          </cell>
          <cell r="WU19">
            <v>22.756081517000464</v>
          </cell>
          <cell r="WV19">
            <v>6.6774307734241711</v>
          </cell>
          <cell r="WW19">
            <v>23.325741820199699</v>
          </cell>
          <cell r="WX19">
            <v>26.165788285100327</v>
          </cell>
          <cell r="WY19">
            <v>23.636949739994783</v>
          </cell>
          <cell r="WZ19">
            <v>22.102895498368056</v>
          </cell>
          <cell r="XA19">
            <v>20.66176618011453</v>
          </cell>
          <cell r="XB19">
            <v>26.69798650903709</v>
          </cell>
          <cell r="XC19">
            <v>17.610905997275253</v>
          </cell>
          <cell r="XD19">
            <v>23.179365021119732</v>
          </cell>
          <cell r="XE19">
            <v>17.359396695467044</v>
          </cell>
          <cell r="XF19">
            <v>96.234609740879591</v>
          </cell>
          <cell r="XG19">
            <v>3.765390259120402</v>
          </cell>
          <cell r="XH19">
            <v>20.66176618011453</v>
          </cell>
          <cell r="XI19">
            <v>19.748366388818841</v>
          </cell>
          <cell r="XJ19">
            <v>22.370979153453433</v>
          </cell>
          <cell r="XK19">
            <v>9.6581454689274935</v>
          </cell>
          <cell r="XL19">
            <v>23.458504015444625</v>
          </cell>
          <cell r="XM19">
            <v>24.827969080261393</v>
          </cell>
          <cell r="XN19">
            <v>31.960618175035926</v>
          </cell>
          <cell r="XO19">
            <v>14.817124386077957</v>
          </cell>
          <cell r="XP19">
            <v>50.75098406446854</v>
          </cell>
          <cell r="XQ19">
            <v>75.14405796478944</v>
          </cell>
          <cell r="XR19">
            <v>39.589210832071743</v>
          </cell>
          <cell r="XS19">
            <v>49.218077009573705</v>
          </cell>
          <cell r="XT19">
            <v>52.290305194326891</v>
          </cell>
          <cell r="XU19">
            <v>31.785644402278468</v>
          </cell>
          <cell r="XV19">
            <v>52.126643517490344</v>
          </cell>
          <cell r="XW19">
            <v>100</v>
          </cell>
          <cell r="XX19">
            <v>100</v>
          </cell>
          <cell r="XY19">
            <v>73.657653335077029</v>
          </cell>
          <cell r="XZ19">
            <v>92.235862276037565</v>
          </cell>
          <cell r="YA19">
            <v>0</v>
          </cell>
          <cell r="YB19">
            <v>53.742805380217575</v>
          </cell>
          <cell r="YC19">
            <v>66.501532126351577</v>
          </cell>
          <cell r="YD19">
            <v>44.941489563074001</v>
          </cell>
          <cell r="YE19">
            <v>58.71266167313707</v>
          </cell>
          <cell r="YF19">
            <v>48.674275725737168</v>
          </cell>
          <cell r="YG19">
            <v>39.640372626398587</v>
          </cell>
          <cell r="YH19">
            <v>81.480386473086782</v>
          </cell>
          <cell r="YI19">
            <v>100</v>
          </cell>
          <cell r="YJ19">
            <v>100</v>
          </cell>
          <cell r="YK19">
            <v>67.805659563547835</v>
          </cell>
          <cell r="YL19">
            <v>0</v>
          </cell>
          <cell r="YM19">
            <v>0</v>
          </cell>
          <cell r="YN19">
            <v>59.16416125383904</v>
          </cell>
          <cell r="YO19">
            <v>82.684637876199773</v>
          </cell>
          <cell r="YP19">
            <v>44.236708705316495</v>
          </cell>
          <cell r="YQ19">
            <v>56.619610728849864</v>
          </cell>
          <cell r="YR19">
            <v>62.343084423924779</v>
          </cell>
          <cell r="YS19">
            <v>34.988973181085612</v>
          </cell>
          <cell r="YT19">
            <v>0</v>
          </cell>
          <cell r="YU19">
            <v>50</v>
          </cell>
          <cell r="YV19">
            <v>0</v>
          </cell>
          <cell r="YW19">
            <v>77.924884399340272</v>
          </cell>
          <cell r="YX19">
            <v>100</v>
          </cell>
          <cell r="YY19">
            <v>0</v>
          </cell>
          <cell r="YZ19">
            <v>9.3937410279976934</v>
          </cell>
          <cell r="ZA19">
            <v>21.407099920593307</v>
          </cell>
          <cell r="ZB19">
            <v>0.68723217020617777</v>
          </cell>
          <cell r="ZC19">
            <v>9.50000833902061</v>
          </cell>
          <cell r="ZD19">
            <v>9.2142890327721059</v>
          </cell>
          <cell r="ZE19">
            <v>2.1224667822817604</v>
          </cell>
          <cell r="ZF19">
            <v>0</v>
          </cell>
          <cell r="ZG19">
            <v>0</v>
          </cell>
          <cell r="ZH19">
            <v>0</v>
          </cell>
          <cell r="ZI19">
            <v>15.417537392587846</v>
          </cell>
          <cell r="ZJ19">
            <v>6.0722236804822822</v>
          </cell>
          <cell r="ZK19">
            <v>0</v>
          </cell>
          <cell r="ZL19">
            <v>12.354872536119546</v>
          </cell>
          <cell r="ZM19">
            <v>32.074832408903916</v>
          </cell>
          <cell r="ZN19">
            <v>2.5575444852702462</v>
          </cell>
          <cell r="ZO19">
            <v>15.576937216198065</v>
          </cell>
          <cell r="ZP19">
            <v>8.3429978649103766</v>
          </cell>
          <cell r="ZQ19">
            <v>0.42982957510692732</v>
          </cell>
          <cell r="ZR19">
            <v>68.458477510686905</v>
          </cell>
          <cell r="ZS19">
            <v>0</v>
          </cell>
          <cell r="ZT19">
            <v>0</v>
          </cell>
          <cell r="ZU19">
            <v>21.062589579391044</v>
          </cell>
          <cell r="ZV19">
            <v>0</v>
          </cell>
          <cell r="ZW19">
            <v>0</v>
          </cell>
          <cell r="ZX19">
            <v>23.352830857155929</v>
          </cell>
          <cell r="ZY19">
            <v>60.061668723963479</v>
          </cell>
          <cell r="ZZ19">
            <v>6.5168467153399732</v>
          </cell>
          <cell r="AAA19">
            <v>25.579818290678912</v>
          </cell>
          <cell r="AAB19">
            <v>21.106543257517384</v>
          </cell>
          <cell r="AAC19">
            <v>4.5322120384217568</v>
          </cell>
          <cell r="AAD19">
            <v>0</v>
          </cell>
          <cell r="AAE19">
            <v>0</v>
          </cell>
          <cell r="AAF19">
            <v>0</v>
          </cell>
          <cell r="AAG19">
            <v>32.978680857588223</v>
          </cell>
          <cell r="AAH19">
            <v>100</v>
          </cell>
          <cell r="AAI19">
            <v>0</v>
          </cell>
          <cell r="AAJ19">
            <v>9.2201157915456626</v>
          </cell>
          <cell r="AAK19">
            <v>14.866039683797611</v>
          </cell>
          <cell r="AAL19">
            <v>6.0515207105538611</v>
          </cell>
          <cell r="AAM19">
            <v>9.0584134507290948</v>
          </cell>
          <cell r="AAN19">
            <v>9.3820840865820312</v>
          </cell>
          <cell r="AAO19">
            <v>3.4371390386595229</v>
          </cell>
          <cell r="AAP19">
            <v>0</v>
          </cell>
          <cell r="AAQ19">
            <v>0</v>
          </cell>
          <cell r="AAR19">
            <v>0</v>
          </cell>
          <cell r="AAS19">
            <v>15.670377087517398</v>
          </cell>
          <cell r="AAT19">
            <v>2.8168599100654066</v>
          </cell>
          <cell r="AAU19">
            <v>0</v>
          </cell>
          <cell r="AAV19">
            <v>11.609373045781386</v>
          </cell>
          <cell r="AAW19">
            <v>21.02981897078968</v>
          </cell>
          <cell r="AAX19">
            <v>4.2817290273497841</v>
          </cell>
          <cell r="AAY19">
            <v>9.3581110427788623</v>
          </cell>
          <cell r="AAZ19">
            <v>13.823182909084474</v>
          </cell>
          <cell r="ABA19">
            <v>3.9071453914885828</v>
          </cell>
          <cell r="ABB19">
            <v>7.2318456822983102</v>
          </cell>
          <cell r="ABC19">
            <v>18.348604110669392</v>
          </cell>
          <cell r="ABD19">
            <v>0</v>
          </cell>
          <cell r="ABE19">
            <v>17.920359727848044</v>
          </cell>
          <cell r="ABF19">
            <v>27.356199880702036</v>
          </cell>
          <cell r="ABG19">
            <v>0</v>
          </cell>
          <cell r="ABH19">
            <v>14.137858645167945</v>
          </cell>
          <cell r="ABI19">
            <v>19.8586492845333</v>
          </cell>
          <cell r="ABJ19">
            <v>8.8219585421262678</v>
          </cell>
          <cell r="ABK19">
            <v>11.320376807479988</v>
          </cell>
          <cell r="ABL19">
            <v>16.937482339948421</v>
          </cell>
          <cell r="ABM19">
            <v>8.7678742572577644</v>
          </cell>
          <cell r="ABN19">
            <v>0</v>
          </cell>
          <cell r="ABO19">
            <v>0</v>
          </cell>
          <cell r="ABP19">
            <v>0</v>
          </cell>
          <cell r="ABQ19">
            <v>18.200825374867989</v>
          </cell>
          <cell r="ABR19">
            <v>17.711873413622378</v>
          </cell>
          <cell r="ABS19">
            <v>0</v>
          </cell>
          <cell r="ABT19">
            <v>22.367384527396347</v>
          </cell>
          <cell r="ABU19">
            <v>47.374216344716288</v>
          </cell>
          <cell r="ABV19">
            <v>9.9133603457218182</v>
          </cell>
          <cell r="ABW19">
            <v>22.115471568982244</v>
          </cell>
          <cell r="ABX19">
            <v>22.643010094366719</v>
          </cell>
          <cell r="ABY19">
            <v>5.6787097431068547</v>
          </cell>
          <cell r="ABZ19">
            <v>0</v>
          </cell>
          <cell r="ACA19">
            <v>0</v>
          </cell>
          <cell r="ACB19">
            <v>42.617798896362466</v>
          </cell>
          <cell r="ACC19">
            <v>42.944461043468181</v>
          </cell>
          <cell r="ACD19">
            <v>0</v>
          </cell>
          <cell r="ACE19">
            <v>0</v>
          </cell>
          <cell r="ACF19">
            <v>21.988375682831528</v>
          </cell>
          <cell r="ACG19">
            <v>40.127272524449012</v>
          </cell>
          <cell r="ACH19">
            <v>10.301223029631492</v>
          </cell>
          <cell r="ACI19">
            <v>25.702078044745541</v>
          </cell>
          <cell r="ACJ19">
            <v>18.272360202034722</v>
          </cell>
          <cell r="ACK19">
            <v>10.062571031133295</v>
          </cell>
          <cell r="ACL19">
            <v>2.927086919091197</v>
          </cell>
          <cell r="ACM19">
            <v>100</v>
          </cell>
          <cell r="ACN19">
            <v>0</v>
          </cell>
          <cell r="ACO19">
            <v>37.934955871401144</v>
          </cell>
          <cell r="ACP19">
            <v>0</v>
          </cell>
          <cell r="ACQ19">
            <v>0</v>
          </cell>
          <cell r="ACR19">
            <v>16.743168578475675</v>
          </cell>
          <cell r="ACS19">
            <v>36.947484253586595</v>
          </cell>
          <cell r="ACT19">
            <v>6.6809168774129635</v>
          </cell>
          <cell r="ACU19">
            <v>16.142570630622718</v>
          </cell>
          <cell r="ACV19">
            <v>17.400300910771303</v>
          </cell>
          <cell r="ACW19">
            <v>3.6803711860931099</v>
          </cell>
          <cell r="ACX19">
            <v>0</v>
          </cell>
          <cell r="ACY19">
            <v>0</v>
          </cell>
          <cell r="ACZ19">
            <v>42.617798896362466</v>
          </cell>
          <cell r="ADA19">
            <v>32.761019588258947</v>
          </cell>
          <cell r="ADB19">
            <v>0</v>
          </cell>
          <cell r="ADC19">
            <v>0</v>
          </cell>
          <cell r="ADD19">
            <v>15.239052482682508</v>
          </cell>
          <cell r="ADE19">
            <v>27.247131727331347</v>
          </cell>
          <cell r="ADF19">
            <v>7.5020739646758132</v>
          </cell>
          <cell r="ADG19">
            <v>18.158736418485898</v>
          </cell>
          <cell r="ADH19">
            <v>12.317549990789951</v>
          </cell>
          <cell r="ADI19">
            <v>6.430642186290128</v>
          </cell>
          <cell r="ADJ19">
            <v>0</v>
          </cell>
          <cell r="ADK19">
            <v>100</v>
          </cell>
          <cell r="ADL19">
            <v>0</v>
          </cell>
          <cell r="ADM19">
            <v>27.002854038872016</v>
          </cell>
          <cell r="ADN19">
            <v>0</v>
          </cell>
          <cell r="ADO19">
            <v>0</v>
          </cell>
          <cell r="ADP19">
            <v>21.433596480394748</v>
          </cell>
          <cell r="ADQ19">
            <v>46.276169544459485</v>
          </cell>
          <cell r="ADR19">
            <v>9.0613772430664739</v>
          </cell>
          <cell r="ADS19">
            <v>20.496346049443545</v>
          </cell>
          <cell r="ADT19">
            <v>22.459070449857617</v>
          </cell>
          <cell r="ADU19">
            <v>5.3951278176353217</v>
          </cell>
          <cell r="ADV19">
            <v>0</v>
          </cell>
          <cell r="ADW19">
            <v>0</v>
          </cell>
          <cell r="ADX19">
            <v>42.617798896362466</v>
          </cell>
          <cell r="ADY19">
            <v>41.196849876511315</v>
          </cell>
          <cell r="ADZ19">
            <v>0</v>
          </cell>
          <cell r="AEA19">
            <v>0</v>
          </cell>
          <cell r="AEB19">
            <v>18.84879029792825</v>
          </cell>
          <cell r="AEC19">
            <v>36.227515127269633</v>
          </cell>
          <cell r="AED19">
            <v>7.6514274278520356</v>
          </cell>
          <cell r="AEE19">
            <v>19.787045455825375</v>
          </cell>
          <cell r="AEF19">
            <v>17.909950737860143</v>
          </cell>
          <cell r="AEG19">
            <v>6.0505181946318505</v>
          </cell>
          <cell r="AEH19">
            <v>2.927086919091197</v>
          </cell>
          <cell r="AEI19">
            <v>100</v>
          </cell>
          <cell r="AEJ19">
            <v>0</v>
          </cell>
          <cell r="AEK19">
            <v>35.527673600815852</v>
          </cell>
          <cell r="AEL19">
            <v>0</v>
          </cell>
          <cell r="AEM19">
            <v>0</v>
          </cell>
          <cell r="AEN19">
            <v>1.2584124008600461</v>
          </cell>
          <cell r="AEO19">
            <v>1.5417671782850357</v>
          </cell>
          <cell r="AEP19">
            <v>1.1256278705783103</v>
          </cell>
          <cell r="AEQ19">
            <v>2.1361611330181756</v>
          </cell>
          <cell r="AER19">
            <v>0.25384504587777296</v>
          </cell>
          <cell r="AES19">
            <v>0.36807276566263258</v>
          </cell>
          <cell r="AET19">
            <v>0</v>
          </cell>
          <cell r="AEU19">
            <v>0</v>
          </cell>
          <cell r="AEV19">
            <v>0</v>
          </cell>
          <cell r="AEW19">
            <v>2.384702298193039</v>
          </cell>
          <cell r="AEX19">
            <v>0</v>
          </cell>
          <cell r="AEY19">
            <v>0</v>
          </cell>
          <cell r="AEZ19">
            <v>4.4032263034642298</v>
          </cell>
          <cell r="AFA19">
            <v>5.5467866834595529</v>
          </cell>
          <cell r="AFB19">
            <v>3.6831755399473365</v>
          </cell>
          <cell r="AFC19">
            <v>8.3250732269777341</v>
          </cell>
          <cell r="AFD19">
            <v>0.50648951943706233</v>
          </cell>
          <cell r="AFE19">
            <v>5.9486211169922871</v>
          </cell>
          <cell r="AFF19">
            <v>0</v>
          </cell>
          <cell r="AFG19">
            <v>0</v>
          </cell>
          <cell r="AFH19">
            <v>0</v>
          </cell>
          <cell r="AFI19">
            <v>3.1873763774953017</v>
          </cell>
          <cell r="AFJ19">
            <v>0</v>
          </cell>
          <cell r="AFK19">
            <v>0</v>
          </cell>
          <cell r="AFL19">
            <v>0</v>
          </cell>
          <cell r="AFM19">
            <v>0</v>
          </cell>
          <cell r="AFN19">
            <v>0</v>
          </cell>
          <cell r="AFO19">
            <v>0</v>
          </cell>
          <cell r="AFP19">
            <v>0</v>
          </cell>
          <cell r="AFQ19">
            <v>0</v>
          </cell>
          <cell r="AFR19">
            <v>0</v>
          </cell>
          <cell r="AFS19">
            <v>0</v>
          </cell>
          <cell r="AFT19">
            <v>0</v>
          </cell>
          <cell r="AFU19">
            <v>0</v>
          </cell>
          <cell r="AFV19">
            <v>0</v>
          </cell>
          <cell r="AFW19">
            <v>0</v>
          </cell>
          <cell r="AFX19">
            <v>0</v>
          </cell>
          <cell r="AFY19">
            <v>0</v>
          </cell>
          <cell r="AFZ19">
            <v>0</v>
          </cell>
          <cell r="AGA19">
            <v>0</v>
          </cell>
          <cell r="AGB19">
            <v>0</v>
          </cell>
          <cell r="AGC19">
            <v>0</v>
          </cell>
          <cell r="AGD19">
            <v>0</v>
          </cell>
          <cell r="AGE19">
            <v>0</v>
          </cell>
          <cell r="AGF19">
            <v>0</v>
          </cell>
          <cell r="AGG19">
            <v>46</v>
          </cell>
          <cell r="AGH19">
            <v>81</v>
          </cell>
          <cell r="AGI19">
            <v>95</v>
          </cell>
          <cell r="AGJ19">
            <v>103</v>
          </cell>
          <cell r="AGK19">
            <v>153</v>
          </cell>
          <cell r="AGL19">
            <v>0</v>
          </cell>
          <cell r="AGM19">
            <v>0</v>
          </cell>
          <cell r="AGN19">
            <v>0</v>
          </cell>
          <cell r="AGO19">
            <v>0</v>
          </cell>
          <cell r="AGP19">
            <v>0</v>
          </cell>
          <cell r="AGQ19">
            <v>47</v>
          </cell>
          <cell r="AGR19">
            <v>80</v>
          </cell>
          <cell r="AGS19">
            <v>91</v>
          </cell>
          <cell r="AGT19">
            <v>108</v>
          </cell>
          <cell r="AGU19">
            <v>89</v>
          </cell>
          <cell r="AGV19">
            <v>0</v>
          </cell>
          <cell r="AGW19">
            <v>0</v>
          </cell>
          <cell r="AGX19">
            <v>0</v>
          </cell>
          <cell r="AGY19">
            <v>0</v>
          </cell>
          <cell r="AGZ19">
            <v>16</v>
          </cell>
          <cell r="AHA19">
            <v>7</v>
          </cell>
          <cell r="AHB19">
            <v>9</v>
          </cell>
          <cell r="AHC19">
            <v>12</v>
          </cell>
          <cell r="AHD19">
            <v>3</v>
          </cell>
          <cell r="AHE19">
            <v>9</v>
          </cell>
          <cell r="AHF19">
            <v>13</v>
          </cell>
          <cell r="AHG19">
            <v>3</v>
          </cell>
          <cell r="AHH19">
            <v>10</v>
          </cell>
          <cell r="AHI19">
            <v>0</v>
          </cell>
          <cell r="AHJ19">
            <v>0</v>
          </cell>
          <cell r="AHK19">
            <v>0</v>
          </cell>
          <cell r="AHL19">
            <v>0</v>
          </cell>
          <cell r="AHM19">
            <v>0</v>
          </cell>
          <cell r="AHN19">
            <v>0</v>
          </cell>
          <cell r="AHO19">
            <v>0</v>
          </cell>
          <cell r="AHP19">
            <v>0</v>
          </cell>
          <cell r="AHQ19">
            <v>0</v>
          </cell>
          <cell r="AHR19">
            <v>16</v>
          </cell>
          <cell r="AHS19">
            <v>7</v>
          </cell>
          <cell r="AHT19">
            <v>9</v>
          </cell>
          <cell r="AHU19">
            <v>12</v>
          </cell>
          <cell r="AHV19">
            <v>3</v>
          </cell>
          <cell r="AHW19">
            <v>9</v>
          </cell>
          <cell r="AHX19">
            <v>13</v>
          </cell>
          <cell r="AHY19">
            <v>3</v>
          </cell>
          <cell r="AHZ19">
            <v>10</v>
          </cell>
          <cell r="AIA19">
            <v>5</v>
          </cell>
          <cell r="AIB19">
            <v>4</v>
          </cell>
          <cell r="AIC19">
            <v>1</v>
          </cell>
          <cell r="AID19">
            <v>3</v>
          </cell>
          <cell r="AIE19">
            <v>2</v>
          </cell>
          <cell r="AIF19">
            <v>4</v>
          </cell>
          <cell r="AIG19">
            <v>0</v>
          </cell>
          <cell r="AIH19">
            <v>0</v>
          </cell>
          <cell r="AII19">
            <v>0</v>
          </cell>
          <cell r="AIJ19">
            <v>0</v>
          </cell>
          <cell r="AIK19">
            <v>1</v>
          </cell>
          <cell r="AIL19">
            <v>0</v>
          </cell>
          <cell r="AIM19">
            <v>0</v>
          </cell>
          <cell r="AIN19">
            <v>0</v>
          </cell>
          <cell r="AIO19">
            <v>1</v>
          </cell>
          <cell r="AIP19">
            <v>0</v>
          </cell>
          <cell r="AIQ19">
            <v>0</v>
          </cell>
          <cell r="AIR19">
            <v>0</v>
          </cell>
          <cell r="AIS19">
            <v>0</v>
          </cell>
          <cell r="AIT19">
            <v>0</v>
          </cell>
          <cell r="AIU19">
            <v>0</v>
          </cell>
          <cell r="AIV19">
            <v>0</v>
          </cell>
          <cell r="AIW19">
            <v>4</v>
          </cell>
          <cell r="AIX19">
            <v>0</v>
          </cell>
          <cell r="AIY19">
            <v>0</v>
          </cell>
          <cell r="AIZ19">
            <v>0</v>
          </cell>
          <cell r="AJA19">
            <v>0</v>
          </cell>
          <cell r="AJB19">
            <v>0</v>
          </cell>
          <cell r="AJC19">
            <v>0</v>
          </cell>
          <cell r="AJD19">
            <v>0</v>
          </cell>
          <cell r="AJE19">
            <v>0</v>
          </cell>
          <cell r="AJF19">
            <v>0</v>
          </cell>
          <cell r="AJG19">
            <v>0</v>
          </cell>
          <cell r="AJH19">
            <v>0</v>
          </cell>
          <cell r="AJI19">
            <v>0</v>
          </cell>
          <cell r="AJJ19">
            <v>0</v>
          </cell>
          <cell r="AJK19">
            <v>0</v>
          </cell>
          <cell r="AJL19">
            <v>0</v>
          </cell>
          <cell r="AJM19">
            <v>0</v>
          </cell>
          <cell r="AJN19">
            <v>0</v>
          </cell>
          <cell r="AJO19">
            <v>0</v>
          </cell>
          <cell r="AJP19">
            <v>0</v>
          </cell>
          <cell r="AJQ19">
            <v>0</v>
          </cell>
          <cell r="AJR19">
            <v>0</v>
          </cell>
          <cell r="AJS19">
            <v>0</v>
          </cell>
          <cell r="AJT19">
            <v>0</v>
          </cell>
          <cell r="AJU19">
            <v>0</v>
          </cell>
          <cell r="AJV19">
            <v>0</v>
          </cell>
          <cell r="AJW19">
            <v>0</v>
          </cell>
          <cell r="AJX19">
            <v>0</v>
          </cell>
          <cell r="AJY19">
            <v>0</v>
          </cell>
          <cell r="AJZ19">
            <v>0</v>
          </cell>
          <cell r="AKA19">
            <v>0</v>
          </cell>
          <cell r="AKB19">
            <v>0</v>
          </cell>
          <cell r="AKC19">
            <v>0</v>
          </cell>
          <cell r="AKD19">
            <v>0</v>
          </cell>
          <cell r="AKE19">
            <v>0</v>
          </cell>
          <cell r="AKF19">
            <v>0</v>
          </cell>
          <cell r="AKG19">
            <v>0</v>
          </cell>
          <cell r="AKH19">
            <v>0</v>
          </cell>
          <cell r="AKI19">
            <v>0</v>
          </cell>
          <cell r="AKJ19">
            <v>0</v>
          </cell>
          <cell r="AKK19">
            <v>0</v>
          </cell>
          <cell r="AKL19">
            <v>0</v>
          </cell>
          <cell r="AKM19">
            <v>0</v>
          </cell>
          <cell r="AKN19">
            <v>0</v>
          </cell>
          <cell r="AKO19">
            <v>0</v>
          </cell>
          <cell r="AKP19">
            <v>0</v>
          </cell>
          <cell r="AKQ19">
            <v>0</v>
          </cell>
          <cell r="AKR19">
            <v>1</v>
          </cell>
          <cell r="AKS19">
            <v>1</v>
          </cell>
          <cell r="AKT19">
            <v>0</v>
          </cell>
          <cell r="AKU19">
            <v>1</v>
          </cell>
          <cell r="AKV19">
            <v>0</v>
          </cell>
          <cell r="AKW19">
            <v>0</v>
          </cell>
          <cell r="AKX19">
            <v>0</v>
          </cell>
          <cell r="AKY19">
            <v>0</v>
          </cell>
          <cell r="AKZ19">
            <v>0</v>
          </cell>
          <cell r="ALA19">
            <v>0</v>
          </cell>
          <cell r="ALB19">
            <v>1</v>
          </cell>
          <cell r="ALC19">
            <v>0</v>
          </cell>
          <cell r="ALD19">
            <v>0</v>
          </cell>
          <cell r="ALE19">
            <v>0</v>
          </cell>
          <cell r="ALF19">
            <v>0</v>
          </cell>
          <cell r="ALG19">
            <v>0</v>
          </cell>
          <cell r="ALH19">
            <v>0</v>
          </cell>
          <cell r="ALI19">
            <v>0</v>
          </cell>
          <cell r="ALJ19">
            <v>0</v>
          </cell>
          <cell r="ALK19">
            <v>0</v>
          </cell>
          <cell r="ALL19">
            <v>0</v>
          </cell>
          <cell r="ALM19">
            <v>0</v>
          </cell>
          <cell r="ALN19">
            <v>1</v>
          </cell>
          <cell r="ALO19">
            <v>5</v>
          </cell>
          <cell r="ALP19">
            <v>4</v>
          </cell>
          <cell r="ALQ19">
            <v>1</v>
          </cell>
          <cell r="ALR19">
            <v>3</v>
          </cell>
          <cell r="ALS19">
            <v>2</v>
          </cell>
          <cell r="ALT19">
            <v>4</v>
          </cell>
          <cell r="ALU19">
            <v>0</v>
          </cell>
          <cell r="ALV19">
            <v>0</v>
          </cell>
          <cell r="ALW19">
            <v>0</v>
          </cell>
          <cell r="ALX19">
            <v>0</v>
          </cell>
          <cell r="ALY19">
            <v>1</v>
          </cell>
          <cell r="ALZ19">
            <v>0</v>
          </cell>
          <cell r="AMA19">
            <v>0</v>
          </cell>
          <cell r="AMB19">
            <v>0</v>
          </cell>
          <cell r="AMC19">
            <v>1</v>
          </cell>
          <cell r="AMD19">
            <v>0</v>
          </cell>
          <cell r="AME19">
            <v>0</v>
          </cell>
          <cell r="AMF19">
            <v>0</v>
          </cell>
          <cell r="AMG19">
            <v>0</v>
          </cell>
          <cell r="AMH19">
            <v>0</v>
          </cell>
          <cell r="AMI19">
            <v>0</v>
          </cell>
          <cell r="AMJ19">
            <v>0</v>
          </cell>
          <cell r="AMK19">
            <v>4</v>
          </cell>
          <cell r="AML19">
            <v>1</v>
          </cell>
          <cell r="AMM19">
            <v>1</v>
          </cell>
          <cell r="AMN19">
            <v>0</v>
          </cell>
          <cell r="AMO19">
            <v>1</v>
          </cell>
          <cell r="AMP19">
            <v>0</v>
          </cell>
          <cell r="AMQ19">
            <v>0</v>
          </cell>
          <cell r="AMR19">
            <v>0</v>
          </cell>
          <cell r="AMS19">
            <v>0</v>
          </cell>
          <cell r="AMT19">
            <v>0</v>
          </cell>
          <cell r="AMU19">
            <v>0</v>
          </cell>
          <cell r="AMV19">
            <v>1</v>
          </cell>
          <cell r="AMW19">
            <v>0</v>
          </cell>
          <cell r="AMX19">
            <v>0</v>
          </cell>
          <cell r="AMY19">
            <v>0</v>
          </cell>
          <cell r="AMZ19">
            <v>0</v>
          </cell>
          <cell r="ANA19">
            <v>0</v>
          </cell>
          <cell r="ANB19">
            <v>0</v>
          </cell>
          <cell r="ANC19">
            <v>0</v>
          </cell>
          <cell r="AND19">
            <v>0</v>
          </cell>
          <cell r="ANE19">
            <v>0</v>
          </cell>
          <cell r="ANF19">
            <v>0</v>
          </cell>
          <cell r="ANG19">
            <v>0</v>
          </cell>
          <cell r="ANH19">
            <v>1</v>
          </cell>
          <cell r="ANI19">
            <v>15</v>
          </cell>
          <cell r="ANJ19">
            <v>7</v>
          </cell>
          <cell r="ANK19">
            <v>8</v>
          </cell>
          <cell r="ANL19">
            <v>7</v>
          </cell>
          <cell r="ANM19">
            <v>8</v>
          </cell>
          <cell r="ANN19">
            <v>2</v>
          </cell>
          <cell r="ANO19">
            <v>0</v>
          </cell>
          <cell r="ANP19">
            <v>0</v>
          </cell>
          <cell r="ANQ19">
            <v>0</v>
          </cell>
          <cell r="ANR19">
            <v>0</v>
          </cell>
          <cell r="ANS19">
            <v>13</v>
          </cell>
          <cell r="ANT19">
            <v>0</v>
          </cell>
          <cell r="ANU19">
            <v>0</v>
          </cell>
          <cell r="ANV19">
            <v>0</v>
          </cell>
          <cell r="ANW19">
            <v>2</v>
          </cell>
          <cell r="ANX19">
            <v>2</v>
          </cell>
          <cell r="ANY19">
            <v>3</v>
          </cell>
          <cell r="ANZ19">
            <v>2</v>
          </cell>
          <cell r="AOA19">
            <v>2</v>
          </cell>
          <cell r="AOB19">
            <v>2</v>
          </cell>
          <cell r="AOC19">
            <v>2</v>
          </cell>
          <cell r="AOD19">
            <v>27</v>
          </cell>
          <cell r="AOE19">
            <v>21</v>
          </cell>
          <cell r="AOF19">
            <v>6</v>
          </cell>
          <cell r="AOG19">
            <v>11</v>
          </cell>
          <cell r="AOH19">
            <v>16</v>
          </cell>
          <cell r="AOI19">
            <v>2</v>
          </cell>
          <cell r="AOJ19">
            <v>0</v>
          </cell>
          <cell r="AOK19">
            <v>0</v>
          </cell>
          <cell r="AOL19">
            <v>0</v>
          </cell>
          <cell r="AOM19">
            <v>0</v>
          </cell>
          <cell r="AON19">
            <v>25</v>
          </cell>
          <cell r="AOO19">
            <v>0</v>
          </cell>
          <cell r="AOP19">
            <v>0</v>
          </cell>
          <cell r="AOQ19">
            <v>0</v>
          </cell>
          <cell r="AOR19">
            <v>3</v>
          </cell>
          <cell r="AOS19">
            <v>4</v>
          </cell>
          <cell r="AOT19">
            <v>1</v>
          </cell>
          <cell r="AOU19">
            <v>4</v>
          </cell>
          <cell r="AOV19">
            <v>6</v>
          </cell>
          <cell r="AOW19">
            <v>5</v>
          </cell>
          <cell r="AOX19">
            <v>4</v>
          </cell>
          <cell r="AOY19">
            <v>49</v>
          </cell>
          <cell r="AOZ19">
            <v>36</v>
          </cell>
          <cell r="APA19">
            <v>13</v>
          </cell>
          <cell r="APB19">
            <v>27</v>
          </cell>
          <cell r="APC19">
            <v>22</v>
          </cell>
          <cell r="APD19">
            <v>2</v>
          </cell>
          <cell r="APE19">
            <v>0</v>
          </cell>
          <cell r="APF19">
            <v>0</v>
          </cell>
          <cell r="APG19">
            <v>0</v>
          </cell>
          <cell r="APH19">
            <v>0</v>
          </cell>
          <cell r="API19">
            <v>47</v>
          </cell>
          <cell r="APJ19">
            <v>0</v>
          </cell>
          <cell r="APK19">
            <v>0</v>
          </cell>
          <cell r="APL19">
            <v>0</v>
          </cell>
          <cell r="APM19">
            <v>22</v>
          </cell>
          <cell r="APN19">
            <v>18</v>
          </cell>
          <cell r="APO19">
            <v>3</v>
          </cell>
          <cell r="APP19">
            <v>0</v>
          </cell>
          <cell r="APQ19">
            <v>0</v>
          </cell>
          <cell r="APR19">
            <v>1</v>
          </cell>
          <cell r="APS19">
            <v>5</v>
          </cell>
          <cell r="APT19">
            <v>19</v>
          </cell>
          <cell r="APU19">
            <v>14</v>
          </cell>
          <cell r="APV19">
            <v>5</v>
          </cell>
          <cell r="APW19">
            <v>9</v>
          </cell>
          <cell r="APX19">
            <v>10</v>
          </cell>
          <cell r="APY19">
            <v>2</v>
          </cell>
          <cell r="APZ19">
            <v>0</v>
          </cell>
          <cell r="AQA19">
            <v>0</v>
          </cell>
          <cell r="AQB19">
            <v>0</v>
          </cell>
          <cell r="AQC19">
            <v>0</v>
          </cell>
          <cell r="AQD19">
            <v>17</v>
          </cell>
          <cell r="AQE19">
            <v>0</v>
          </cell>
          <cell r="AQF19">
            <v>0</v>
          </cell>
          <cell r="AQG19">
            <v>0</v>
          </cell>
          <cell r="AQH19">
            <v>8</v>
          </cell>
          <cell r="AQI19">
            <v>9</v>
          </cell>
          <cell r="AQJ19">
            <v>1</v>
          </cell>
          <cell r="AQK19">
            <v>1</v>
          </cell>
          <cell r="AQL19">
            <v>0</v>
          </cell>
          <cell r="AQM19">
            <v>0</v>
          </cell>
          <cell r="AQN19">
            <v>0</v>
          </cell>
          <cell r="AQO19">
            <v>4</v>
          </cell>
          <cell r="AQP19">
            <v>3</v>
          </cell>
          <cell r="AQQ19">
            <v>1</v>
          </cell>
          <cell r="AQR19">
            <v>2</v>
          </cell>
          <cell r="AQS19">
            <v>2</v>
          </cell>
          <cell r="AQT19">
            <v>0</v>
          </cell>
          <cell r="AQU19">
            <v>0</v>
          </cell>
          <cell r="AQV19">
            <v>0</v>
          </cell>
          <cell r="AQW19">
            <v>0</v>
          </cell>
          <cell r="AQX19">
            <v>0</v>
          </cell>
          <cell r="AQY19">
            <v>4</v>
          </cell>
          <cell r="AQZ19">
            <v>0</v>
          </cell>
          <cell r="ARA19">
            <v>0</v>
          </cell>
          <cell r="ARB19">
            <v>0</v>
          </cell>
          <cell r="ARC19">
            <v>0</v>
          </cell>
          <cell r="ARD19">
            <v>0</v>
          </cell>
          <cell r="ARE19">
            <v>0</v>
          </cell>
          <cell r="ARF19">
            <v>1</v>
          </cell>
          <cell r="ARG19">
            <v>2</v>
          </cell>
          <cell r="ARH19">
            <v>1</v>
          </cell>
          <cell r="ARI19">
            <v>0</v>
          </cell>
          <cell r="ARJ19">
            <v>5</v>
          </cell>
          <cell r="ARK19">
            <v>4</v>
          </cell>
          <cell r="ARL19">
            <v>1</v>
          </cell>
          <cell r="ARM19">
            <v>1</v>
          </cell>
          <cell r="ARN19">
            <v>4</v>
          </cell>
          <cell r="ARO19">
            <v>0</v>
          </cell>
          <cell r="ARP19">
            <v>0</v>
          </cell>
          <cell r="ARQ19">
            <v>0</v>
          </cell>
          <cell r="ARR19">
            <v>0</v>
          </cell>
          <cell r="ARS19">
            <v>0</v>
          </cell>
          <cell r="ART19">
            <v>5</v>
          </cell>
          <cell r="ARU19">
            <v>0</v>
          </cell>
          <cell r="ARV19">
            <v>0</v>
          </cell>
          <cell r="ARW19">
            <v>0</v>
          </cell>
          <cell r="ARX19">
            <v>0</v>
          </cell>
          <cell r="ARY19">
            <v>0</v>
          </cell>
          <cell r="ARZ19">
            <v>0</v>
          </cell>
          <cell r="ASA19">
            <v>1</v>
          </cell>
          <cell r="ASB19">
            <v>3</v>
          </cell>
          <cell r="ASC19">
            <v>1</v>
          </cell>
          <cell r="ASD19">
            <v>0</v>
          </cell>
          <cell r="ASE19">
            <v>36</v>
          </cell>
          <cell r="ASF19">
            <v>17</v>
          </cell>
          <cell r="ASG19">
            <v>19</v>
          </cell>
          <cell r="ASH19">
            <v>23</v>
          </cell>
          <cell r="ASI19">
            <v>8</v>
          </cell>
          <cell r="ASJ19">
            <v>15</v>
          </cell>
          <cell r="ASK19">
            <v>25</v>
          </cell>
          <cell r="ASL19">
            <v>7</v>
          </cell>
          <cell r="ASM19">
            <v>18</v>
          </cell>
          <cell r="ASW19">
            <v>36</v>
          </cell>
          <cell r="ASX19">
            <v>17</v>
          </cell>
          <cell r="ASY19">
            <v>19</v>
          </cell>
          <cell r="ASZ19">
            <v>23</v>
          </cell>
          <cell r="ATA19">
            <v>8</v>
          </cell>
          <cell r="ATB19">
            <v>15</v>
          </cell>
          <cell r="ATC19">
            <v>25</v>
          </cell>
          <cell r="ATD19">
            <v>7</v>
          </cell>
          <cell r="ATE19">
            <v>18</v>
          </cell>
        </row>
        <row r="20">
          <cell r="A20" t="str">
            <v>Pichincha</v>
          </cell>
          <cell r="B20">
            <v>1159166.8</v>
          </cell>
          <cell r="C20">
            <v>1038686.2</v>
          </cell>
          <cell r="D20">
            <v>120480.6</v>
          </cell>
          <cell r="E20">
            <v>625275.68000000005</v>
          </cell>
          <cell r="F20">
            <v>533891.07999999996</v>
          </cell>
          <cell r="G20">
            <v>43822.815000000002</v>
          </cell>
          <cell r="H20">
            <v>24161.311000000002</v>
          </cell>
          <cell r="I20">
            <v>1048468.7</v>
          </cell>
          <cell r="J20">
            <v>29620.527999999998</v>
          </cell>
          <cell r="K20">
            <v>13093.434999999999</v>
          </cell>
          <cell r="L20">
            <v>10181.672</v>
          </cell>
          <cell r="M20">
            <v>268043.67</v>
          </cell>
          <cell r="N20">
            <v>502176.27</v>
          </cell>
          <cell r="O20">
            <v>317699.81</v>
          </cell>
          <cell r="P20">
            <v>61065.349000000002</v>
          </cell>
          <cell r="Q20">
            <v>1191532.3</v>
          </cell>
          <cell r="R20">
            <v>1075256.5</v>
          </cell>
          <cell r="S20">
            <v>116275.82</v>
          </cell>
          <cell r="T20">
            <v>660575.05000000005</v>
          </cell>
          <cell r="U20">
            <v>530957.22</v>
          </cell>
          <cell r="V20">
            <v>63414.188999999998</v>
          </cell>
          <cell r="W20">
            <v>16624.787</v>
          </cell>
          <cell r="X20">
            <v>1086443.8999999999</v>
          </cell>
          <cell r="Y20">
            <v>23495.079000000002</v>
          </cell>
          <cell r="Z20">
            <v>714.04654000000005</v>
          </cell>
          <cell r="AA20">
            <v>8683.9087</v>
          </cell>
          <cell r="AB20">
            <v>306532.26</v>
          </cell>
          <cell r="AC20">
            <v>503290.28</v>
          </cell>
          <cell r="AD20">
            <v>318256.2</v>
          </cell>
          <cell r="AE20">
            <v>54769.627</v>
          </cell>
          <cell r="AF20">
            <v>58.868670999999999</v>
          </cell>
          <cell r="AG20">
            <v>61.942365000000002</v>
          </cell>
          <cell r="AH20">
            <v>32.369771</v>
          </cell>
          <cell r="AI20">
            <v>65.547826000000001</v>
          </cell>
          <cell r="AJ20">
            <v>51.046263000000003</v>
          </cell>
          <cell r="AK20">
            <v>41.980018999999999</v>
          </cell>
          <cell r="AL20">
            <v>59.641959999999997</v>
          </cell>
          <cell r="AM20">
            <v>59.919186000000003</v>
          </cell>
          <cell r="AN20">
            <v>54.817746999999997</v>
          </cell>
          <cell r="AO20">
            <v>39.010071000000003</v>
          </cell>
          <cell r="AP20">
            <v>0</v>
          </cell>
          <cell r="AQ20">
            <v>57.843778999999998</v>
          </cell>
          <cell r="AR20">
            <v>65.816873000000001</v>
          </cell>
          <cell r="AS20">
            <v>55.770662999999999</v>
          </cell>
          <cell r="AT20">
            <v>32.161403999999997</v>
          </cell>
          <cell r="AU20">
            <v>56.477257000000002</v>
          </cell>
          <cell r="AV20">
            <v>57.509484999999998</v>
          </cell>
          <cell r="AW20">
            <v>46.931764000000001</v>
          </cell>
          <cell r="AX20">
            <v>64.431229000000002</v>
          </cell>
          <cell r="AY20">
            <v>46.581550999999997</v>
          </cell>
          <cell r="AZ20">
            <v>38.356597000000001</v>
          </cell>
          <cell r="BA20">
            <v>54.915373000000002</v>
          </cell>
          <cell r="BB20">
            <v>57.599575000000002</v>
          </cell>
          <cell r="BC20">
            <v>57.071733000000002</v>
          </cell>
          <cell r="BD20">
            <v>21.132504000000001</v>
          </cell>
          <cell r="BE20">
            <v>1.5257715000000001</v>
          </cell>
          <cell r="BF20">
            <v>53.295431999999998</v>
          </cell>
          <cell r="BG20">
            <v>63.801465</v>
          </cell>
          <cell r="BH20">
            <v>53.869984000000002</v>
          </cell>
          <cell r="BI20">
            <v>30.844497</v>
          </cell>
          <cell r="BJ20">
            <v>13.947319999999999</v>
          </cell>
          <cell r="BK20">
            <v>12.551072</v>
          </cell>
          <cell r="BL20">
            <v>25.984635000000001</v>
          </cell>
          <cell r="BM20">
            <v>12.974380999999999</v>
          </cell>
          <cell r="BN20">
            <v>15.086793999999999</v>
          </cell>
          <cell r="BO20">
            <v>30.098385</v>
          </cell>
          <cell r="BP20">
            <v>6.1722248000000004</v>
          </cell>
          <cell r="BQ20">
            <v>13.357815</v>
          </cell>
          <cell r="BR20">
            <v>23.426134999999999</v>
          </cell>
          <cell r="BS20">
            <v>0</v>
          </cell>
          <cell r="BT20">
            <v>12.233779999999999</v>
          </cell>
          <cell r="BU20">
            <v>13.120538</v>
          </cell>
          <cell r="BV20">
            <v>13.677215</v>
          </cell>
          <cell r="BW20">
            <v>14.33043</v>
          </cell>
          <cell r="BX20">
            <v>18.090205000000001</v>
          </cell>
          <cell r="BY20">
            <v>11.194910999999999</v>
          </cell>
          <cell r="BZ20">
            <v>10.744697</v>
          </cell>
          <cell r="CA20">
            <v>15.358243999999999</v>
          </cell>
          <cell r="CB20">
            <v>9.7732878999999997</v>
          </cell>
          <cell r="CC20">
            <v>12.963582000000001</v>
          </cell>
          <cell r="CD20">
            <v>14.55406</v>
          </cell>
          <cell r="CE20">
            <v>11.720058999999999</v>
          </cell>
          <cell r="CF20">
            <v>10.887859000000001</v>
          </cell>
          <cell r="CG20">
            <v>15.967038000000001</v>
          </cell>
          <cell r="CH20">
            <v>23.983829</v>
          </cell>
          <cell r="CI20">
            <v>14.109124</v>
          </cell>
          <cell r="CJ20">
            <v>11.132016999999999</v>
          </cell>
          <cell r="CK20">
            <v>9.6424885000000007</v>
          </cell>
          <cell r="CL20">
            <v>13.518121000000001</v>
          </cell>
          <cell r="CM20">
            <v>11.850662</v>
          </cell>
          <cell r="CN20">
            <v>4.5786078999999997</v>
          </cell>
          <cell r="CO20">
            <v>3.9358149</v>
          </cell>
          <cell r="CP20">
            <v>10.120248999999999</v>
          </cell>
          <cell r="CQ20">
            <v>2.4662172999999998</v>
          </cell>
          <cell r="CR20">
            <v>7.0525703999999996</v>
          </cell>
          <cell r="CS20">
            <v>8.5932402999999997</v>
          </cell>
          <cell r="CT20">
            <v>2.6598297999999998</v>
          </cell>
          <cell r="CU20">
            <v>4.2317324000000003</v>
          </cell>
          <cell r="CV20">
            <v>5.1853597999999996</v>
          </cell>
          <cell r="CW20">
            <v>21.086386999999998</v>
          </cell>
          <cell r="CX20">
            <v>57.941001999999997</v>
          </cell>
          <cell r="CY20">
            <v>3.7221592999999999</v>
          </cell>
          <cell r="CZ20">
            <v>3.2970698000000001</v>
          </cell>
          <cell r="DA20">
            <v>4.7596556000000003</v>
          </cell>
          <cell r="DB20">
            <v>9.0375437999999999</v>
          </cell>
          <cell r="DC20">
            <v>3.5854458</v>
          </cell>
          <cell r="DD20">
            <v>3.0103184999999999</v>
          </cell>
          <cell r="DE20">
            <v>8.9039145000000008</v>
          </cell>
          <cell r="DF20">
            <v>1.6175666</v>
          </cell>
          <cell r="DG20">
            <v>6.0337258</v>
          </cell>
          <cell r="DH20">
            <v>9.9864216999999993</v>
          </cell>
          <cell r="DI20">
            <v>7.2054578999999999</v>
          </cell>
          <cell r="DJ20">
            <v>3.2178838999999999</v>
          </cell>
          <cell r="DK20">
            <v>0.98123225000000003</v>
          </cell>
          <cell r="DL20">
            <v>0</v>
          </cell>
          <cell r="DM20">
            <v>38.820822</v>
          </cell>
          <cell r="DN20">
            <v>3.9085868000000001</v>
          </cell>
          <cell r="DO20">
            <v>2.5034510999999999</v>
          </cell>
          <cell r="DP20">
            <v>3.6294412999999999</v>
          </cell>
          <cell r="DQ20">
            <v>5.8772577000000004</v>
          </cell>
          <cell r="DR20">
            <v>6.3687202999999997</v>
          </cell>
          <cell r="DS20">
            <v>7.0052864000000001</v>
          </cell>
          <cell r="DT20">
            <v>0.88076277999999997</v>
          </cell>
          <cell r="DU20">
            <v>5.7018377999999998</v>
          </cell>
          <cell r="DV20">
            <v>7.1497511999999999</v>
          </cell>
          <cell r="DW20">
            <v>4.0582390999999998</v>
          </cell>
          <cell r="DX20">
            <v>6.8371276999999999</v>
          </cell>
          <cell r="DY20">
            <v>6.5012961000000002</v>
          </cell>
          <cell r="DZ20">
            <v>7.5274212</v>
          </cell>
          <cell r="EA20">
            <v>0</v>
          </cell>
          <cell r="EB20">
            <v>0</v>
          </cell>
          <cell r="EC20">
            <v>13.681773</v>
          </cell>
          <cell r="ED20">
            <v>4.0914004000000004</v>
          </cell>
          <cell r="EE20">
            <v>4.6611434999999997</v>
          </cell>
          <cell r="EF20">
            <v>2.9418909000000002</v>
          </cell>
          <cell r="EG20">
            <v>8.5390528000000003</v>
          </cell>
          <cell r="EH20">
            <v>9.1562125000000005</v>
          </cell>
          <cell r="EI20">
            <v>2.8318914999999998</v>
          </cell>
          <cell r="EJ20">
            <v>7.5349165999999999</v>
          </cell>
          <cell r="EK20">
            <v>9.7883198999999994</v>
          </cell>
          <cell r="EL20">
            <v>6.6593812000000003</v>
          </cell>
          <cell r="EM20">
            <v>6.7906883999999996</v>
          </cell>
          <cell r="EN20">
            <v>8.6150503999999994</v>
          </cell>
          <cell r="EO20">
            <v>11.900172</v>
          </cell>
          <cell r="EP20">
            <v>0</v>
          </cell>
          <cell r="EQ20">
            <v>22.468381999999998</v>
          </cell>
          <cell r="ER20">
            <v>14.968693</v>
          </cell>
          <cell r="ES20">
            <v>6.8098121999999996</v>
          </cell>
          <cell r="ET20">
            <v>5.9035598</v>
          </cell>
          <cell r="EU20">
            <v>1.5501235</v>
          </cell>
          <cell r="EV20">
            <v>52.749541000000001</v>
          </cell>
          <cell r="EW20">
            <v>53.645800000000001</v>
          </cell>
          <cell r="EX20">
            <v>45.076099999999997</v>
          </cell>
          <cell r="EY20">
            <v>56.012211000000001</v>
          </cell>
          <cell r="EZ20">
            <v>49.617700999999997</v>
          </cell>
          <cell r="FA20">
            <v>23.960287000000001</v>
          </cell>
          <cell r="FB20">
            <v>64.468106000000006</v>
          </cell>
          <cell r="FC20">
            <v>53.565421000000001</v>
          </cell>
          <cell r="FD20">
            <v>43.187824999999997</v>
          </cell>
          <cell r="FE20">
            <v>52.297657999999998</v>
          </cell>
          <cell r="FF20">
            <v>54.258797999999999</v>
          </cell>
          <cell r="FG20">
            <v>35.353738999999997</v>
          </cell>
          <cell r="FH20">
            <v>54.878346999999998</v>
          </cell>
          <cell r="FI20">
            <v>55.737971999999999</v>
          </cell>
          <cell r="FJ20">
            <v>63.356959000000003</v>
          </cell>
          <cell r="FK20">
            <v>50.058965999999998</v>
          </cell>
          <cell r="FL20">
            <v>50.171818000000002</v>
          </cell>
          <cell r="FM20">
            <v>48.935923000000003</v>
          </cell>
          <cell r="FN20">
            <v>54.38599</v>
          </cell>
          <cell r="FO20">
            <v>45.978104999999999</v>
          </cell>
          <cell r="FP20">
            <v>22.915441999999999</v>
          </cell>
          <cell r="FQ20">
            <v>56.751590999999998</v>
          </cell>
          <cell r="FR20">
            <v>51.40119</v>
          </cell>
          <cell r="FS20">
            <v>45.521303000000003</v>
          </cell>
          <cell r="FT20">
            <v>37.969703000000003</v>
          </cell>
          <cell r="FU20">
            <v>48.355984999999997</v>
          </cell>
          <cell r="FV20">
            <v>31.773582000000001</v>
          </cell>
          <cell r="FW20">
            <v>54.412337000000001</v>
          </cell>
          <cell r="FX20">
            <v>52.251848000000003</v>
          </cell>
          <cell r="FY20">
            <v>53.045110000000001</v>
          </cell>
          <cell r="FZ20">
            <v>10.548410000000001</v>
          </cell>
          <cell r="GA20">
            <v>8.3939353000000008</v>
          </cell>
          <cell r="GB20">
            <v>28.765920999999999</v>
          </cell>
          <cell r="GC20">
            <v>10.774231</v>
          </cell>
          <cell r="GD20">
            <v>10.332245</v>
          </cell>
          <cell r="GE20">
            <v>32.787391</v>
          </cell>
          <cell r="GF20">
            <v>3.2130991</v>
          </cell>
          <cell r="GG20">
            <v>8.9388238999999992</v>
          </cell>
          <cell r="GH20">
            <v>10.148007</v>
          </cell>
          <cell r="GI20">
            <v>47.593373</v>
          </cell>
          <cell r="GJ20">
            <v>10.364134999999999</v>
          </cell>
          <cell r="GK20">
            <v>7.5653353000000001</v>
          </cell>
          <cell r="GL20">
            <v>10.004797999999999</v>
          </cell>
          <cell r="GM20">
            <v>8.4616018000000004</v>
          </cell>
          <cell r="GN20">
            <v>7.8712517000000002</v>
          </cell>
          <cell r="GO20">
            <v>12.244241000000001</v>
          </cell>
          <cell r="GP20">
            <v>12.092299000000001</v>
          </cell>
          <cell r="GQ20">
            <v>13.75412</v>
          </cell>
          <cell r="GR20">
            <v>11.371289000000001</v>
          </cell>
          <cell r="GS20">
            <v>13.066599</v>
          </cell>
          <cell r="GT20">
            <v>26.350055999999999</v>
          </cell>
          <cell r="GU20">
            <v>0.87887490000000001</v>
          </cell>
          <cell r="GV20">
            <v>10.746155</v>
          </cell>
          <cell r="GW20">
            <v>26.790284</v>
          </cell>
          <cell r="GX20">
            <v>22.597273999999999</v>
          </cell>
          <cell r="GY20">
            <v>19.488171999999999</v>
          </cell>
          <cell r="GZ20">
            <v>9.6520396999999996</v>
          </cell>
          <cell r="HA20">
            <v>10.279064999999999</v>
          </cell>
          <cell r="HB20">
            <v>7.9113284000000004</v>
          </cell>
          <cell r="HC20">
            <v>12.062692999999999</v>
          </cell>
          <cell r="HD20">
            <v>2.3982654000000001</v>
          </cell>
          <cell r="HE20">
            <v>1.3010914</v>
          </cell>
          <cell r="HF20">
            <v>9.1650279000000001</v>
          </cell>
          <cell r="HG20">
            <v>3.0573640000000002</v>
          </cell>
          <cell r="HH20">
            <v>1.6828319</v>
          </cell>
          <cell r="HI20">
            <v>5.1329547</v>
          </cell>
          <cell r="HJ20">
            <v>0</v>
          </cell>
          <cell r="HK20">
            <v>2.1694119999999999</v>
          </cell>
          <cell r="HL20">
            <v>6.2464933</v>
          </cell>
          <cell r="HM20">
            <v>0</v>
          </cell>
          <cell r="HN20">
            <v>7.6822233000000004</v>
          </cell>
          <cell r="HS20">
            <v>1.3857177000000001</v>
          </cell>
          <cell r="HT20">
            <v>0.95012978000000003</v>
          </cell>
          <cell r="HU20">
            <v>5.2011162999999998</v>
          </cell>
          <cell r="HV20">
            <v>1.2761842000000001</v>
          </cell>
          <cell r="HW20">
            <v>1.4916564999999999</v>
          </cell>
          <cell r="HX20">
            <v>9.6884505000000001</v>
          </cell>
          <cell r="HY20">
            <v>2.0641601999999999</v>
          </cell>
          <cell r="HZ20">
            <v>0.76195975000000005</v>
          </cell>
          <cell r="IA20">
            <v>0</v>
          </cell>
          <cell r="IB20">
            <v>0</v>
          </cell>
          <cell r="IC20">
            <v>4.9559172</v>
          </cell>
          <cell r="IH20">
            <v>0.75866873000000001</v>
          </cell>
          <cell r="II20">
            <v>0</v>
          </cell>
          <cell r="IJ20">
            <v>5.3683033</v>
          </cell>
          <cell r="IK20">
            <v>0.78209704999999996</v>
          </cell>
          <cell r="IL20">
            <v>0.73356966000000001</v>
          </cell>
          <cell r="IM20">
            <v>4.6119529000000004</v>
          </cell>
          <cell r="IN20">
            <v>0</v>
          </cell>
          <cell r="IO20">
            <v>0.55536691999999999</v>
          </cell>
          <cell r="IP20">
            <v>0</v>
          </cell>
          <cell r="IQ20">
            <v>0</v>
          </cell>
          <cell r="IX20">
            <v>0.365921</v>
          </cell>
          <cell r="IY20">
            <v>0.20625410999999999</v>
          </cell>
          <cell r="IZ20">
            <v>1.8359338999999999</v>
          </cell>
          <cell r="JA20">
            <v>0.2373016</v>
          </cell>
          <cell r="JB20">
            <v>0.48651343000000002</v>
          </cell>
          <cell r="JC20">
            <v>4.6965386000000002</v>
          </cell>
          <cell r="JD20">
            <v>0</v>
          </cell>
          <cell r="JE20">
            <v>9.0221689999999993E-2</v>
          </cell>
          <cell r="JF20">
            <v>0</v>
          </cell>
          <cell r="JG20">
            <v>0</v>
          </cell>
          <cell r="JN20">
            <v>7.6822233000000004</v>
          </cell>
          <cell r="JO20">
            <v>5.4572693000000001</v>
          </cell>
          <cell r="JP20">
            <v>22.097946</v>
          </cell>
          <cell r="JQ20">
            <v>10.198789</v>
          </cell>
          <cell r="JR20">
            <v>4.8323343000000003</v>
          </cell>
          <cell r="JS20">
            <v>6.6311713000000001</v>
          </cell>
          <cell r="JT20">
            <v>0</v>
          </cell>
          <cell r="JU20">
            <v>7.4284958999999997</v>
          </cell>
          <cell r="JV20">
            <v>25.508462000000002</v>
          </cell>
          <cell r="JW20">
            <v>0</v>
          </cell>
          <cell r="JY20">
            <v>7.6822233000000004</v>
          </cell>
          <cell r="KD20">
            <v>4.9559172</v>
          </cell>
          <cell r="KE20">
            <v>3.6140835999999998</v>
          </cell>
          <cell r="KF20">
            <v>14.966573</v>
          </cell>
          <cell r="KG20">
            <v>4.6682606</v>
          </cell>
          <cell r="KH20">
            <v>5.2660970000000002</v>
          </cell>
          <cell r="KI20">
            <v>19.98629</v>
          </cell>
          <cell r="KJ20">
            <v>6.9726185999999997</v>
          </cell>
          <cell r="KK20">
            <v>3.2511846000000002</v>
          </cell>
          <cell r="KL20">
            <v>0</v>
          </cell>
          <cell r="KM20" t="str">
            <v>,</v>
          </cell>
          <cell r="KO20">
            <v>4.9559172</v>
          </cell>
          <cell r="KT20">
            <v>33</v>
          </cell>
          <cell r="KU20">
            <v>30</v>
          </cell>
          <cell r="KV20">
            <v>3</v>
          </cell>
          <cell r="KW20">
            <v>10</v>
          </cell>
          <cell r="KX20">
            <v>23</v>
          </cell>
          <cell r="KY20">
            <v>0</v>
          </cell>
          <cell r="KZ20">
            <v>0</v>
          </cell>
          <cell r="LA20">
            <v>0</v>
          </cell>
          <cell r="LB20">
            <v>0</v>
          </cell>
          <cell r="LC20">
            <v>29</v>
          </cell>
          <cell r="LD20">
            <v>1</v>
          </cell>
          <cell r="LE20">
            <v>0</v>
          </cell>
          <cell r="LF20">
            <v>3</v>
          </cell>
          <cell r="LG20">
            <v>4</v>
          </cell>
          <cell r="LH20">
            <v>22</v>
          </cell>
          <cell r="LI20">
            <v>5</v>
          </cell>
          <cell r="LJ20">
            <v>0</v>
          </cell>
          <cell r="LK20">
            <v>2</v>
          </cell>
          <cell r="LL20">
            <v>0</v>
          </cell>
          <cell r="LM20">
            <v>0</v>
          </cell>
          <cell r="LN20">
            <v>28</v>
          </cell>
          <cell r="LO20">
            <v>17</v>
          </cell>
          <cell r="LP20">
            <v>11</v>
          </cell>
          <cell r="LQ20">
            <v>5</v>
          </cell>
          <cell r="LR20">
            <v>23</v>
          </cell>
          <cell r="LS20">
            <v>0</v>
          </cell>
          <cell r="LT20">
            <v>0</v>
          </cell>
          <cell r="LU20">
            <v>0</v>
          </cell>
          <cell r="LV20">
            <v>0</v>
          </cell>
          <cell r="LW20">
            <v>28</v>
          </cell>
          <cell r="LX20">
            <v>0</v>
          </cell>
          <cell r="LY20">
            <v>0</v>
          </cell>
          <cell r="LZ20">
            <v>0</v>
          </cell>
          <cell r="MA20">
            <v>1</v>
          </cell>
          <cell r="MB20">
            <v>14</v>
          </cell>
          <cell r="MC20">
            <v>11</v>
          </cell>
          <cell r="MD20">
            <v>2</v>
          </cell>
          <cell r="ME20">
            <v>0</v>
          </cell>
          <cell r="MF20">
            <v>0</v>
          </cell>
          <cell r="MG20">
            <v>0</v>
          </cell>
          <cell r="MH20">
            <v>28</v>
          </cell>
          <cell r="MI20">
            <v>26</v>
          </cell>
          <cell r="MJ20">
            <v>2</v>
          </cell>
          <cell r="MK20">
            <v>10</v>
          </cell>
          <cell r="ML20">
            <v>18</v>
          </cell>
          <cell r="MM20">
            <v>0</v>
          </cell>
          <cell r="MN20">
            <v>0</v>
          </cell>
          <cell r="MO20">
            <v>0</v>
          </cell>
          <cell r="MP20">
            <v>25</v>
          </cell>
          <cell r="MQ20">
            <v>1</v>
          </cell>
          <cell r="MR20">
            <v>0</v>
          </cell>
          <cell r="MS20">
            <v>2</v>
          </cell>
          <cell r="MT20">
            <v>17</v>
          </cell>
          <cell r="MU20">
            <v>12</v>
          </cell>
          <cell r="MV20">
            <v>5</v>
          </cell>
          <cell r="MW20">
            <v>4</v>
          </cell>
          <cell r="MX20">
            <v>13</v>
          </cell>
          <cell r="MY20">
            <v>0</v>
          </cell>
          <cell r="MZ20">
            <v>0</v>
          </cell>
          <cell r="NA20">
            <v>0</v>
          </cell>
          <cell r="NB20">
            <v>17</v>
          </cell>
          <cell r="NC20">
            <v>0</v>
          </cell>
          <cell r="ND20">
            <v>0</v>
          </cell>
          <cell r="NE20">
            <v>0</v>
          </cell>
          <cell r="NF20">
            <v>130</v>
          </cell>
          <cell r="NG20">
            <v>111</v>
          </cell>
          <cell r="NH20">
            <v>19</v>
          </cell>
          <cell r="NI20">
            <v>100</v>
          </cell>
          <cell r="NJ20">
            <v>30</v>
          </cell>
          <cell r="NK20">
            <v>3</v>
          </cell>
          <cell r="NL20">
            <v>6</v>
          </cell>
          <cell r="NM20">
            <v>0</v>
          </cell>
          <cell r="NN20">
            <v>0</v>
          </cell>
          <cell r="NO20">
            <v>118</v>
          </cell>
          <cell r="NP20">
            <v>2</v>
          </cell>
          <cell r="NQ20">
            <v>0</v>
          </cell>
          <cell r="NR20">
            <v>1</v>
          </cell>
          <cell r="NS20">
            <v>0</v>
          </cell>
          <cell r="NT20">
            <v>2</v>
          </cell>
          <cell r="NU20">
            <v>2</v>
          </cell>
          <cell r="NV20">
            <v>45</v>
          </cell>
          <cell r="NW20">
            <v>53</v>
          </cell>
          <cell r="NX20">
            <v>20</v>
          </cell>
          <cell r="NY20">
            <v>8</v>
          </cell>
          <cell r="NZ20">
            <v>124</v>
          </cell>
          <cell r="OA20">
            <v>97</v>
          </cell>
          <cell r="OB20">
            <v>27</v>
          </cell>
          <cell r="OC20">
            <v>90</v>
          </cell>
          <cell r="OD20">
            <v>34</v>
          </cell>
          <cell r="OE20">
            <v>4</v>
          </cell>
          <cell r="OF20">
            <v>8</v>
          </cell>
          <cell r="OG20">
            <v>1</v>
          </cell>
          <cell r="OH20">
            <v>2</v>
          </cell>
          <cell r="OI20">
            <v>106</v>
          </cell>
          <cell r="OJ20">
            <v>0</v>
          </cell>
          <cell r="OK20">
            <v>0</v>
          </cell>
          <cell r="OL20">
            <v>3</v>
          </cell>
          <cell r="OM20">
            <v>0</v>
          </cell>
          <cell r="ON20">
            <v>1</v>
          </cell>
          <cell r="OO20">
            <v>5</v>
          </cell>
          <cell r="OP20">
            <v>35</v>
          </cell>
          <cell r="OQ20">
            <v>48</v>
          </cell>
          <cell r="OR20">
            <v>28</v>
          </cell>
          <cell r="OS20">
            <v>7</v>
          </cell>
          <cell r="OT20">
            <v>2</v>
          </cell>
          <cell r="OU20">
            <v>2</v>
          </cell>
          <cell r="OV20">
            <v>0</v>
          </cell>
          <cell r="OW20">
            <v>1</v>
          </cell>
          <cell r="OX20">
            <v>1</v>
          </cell>
          <cell r="OY20">
            <v>0</v>
          </cell>
          <cell r="OZ20">
            <v>0</v>
          </cell>
          <cell r="PA20">
            <v>2</v>
          </cell>
          <cell r="PB20">
            <v>0</v>
          </cell>
          <cell r="PC20">
            <v>0</v>
          </cell>
          <cell r="PD20">
            <v>0</v>
          </cell>
          <cell r="PE20">
            <v>0</v>
          </cell>
          <cell r="PF20">
            <v>1</v>
          </cell>
          <cell r="PG20">
            <v>1</v>
          </cell>
          <cell r="PH20">
            <v>0</v>
          </cell>
          <cell r="PI20">
            <v>1</v>
          </cell>
          <cell r="PJ20">
            <v>0</v>
          </cell>
          <cell r="PK20">
            <v>0</v>
          </cell>
          <cell r="PL20">
            <v>0</v>
          </cell>
          <cell r="PM20">
            <v>1</v>
          </cell>
          <cell r="PN20">
            <v>0</v>
          </cell>
          <cell r="PO20">
            <v>0</v>
          </cell>
          <cell r="PP20">
            <v>0</v>
          </cell>
          <cell r="PQ20">
            <v>0</v>
          </cell>
          <cell r="PR20">
            <v>99.53095820319335</v>
          </cell>
          <cell r="PS20">
            <v>97.039820249093651</v>
          </cell>
          <cell r="PT20">
            <v>107.21987715520027</v>
          </cell>
          <cell r="PU20">
            <v>99.665867797656901</v>
          </cell>
          <cell r="PV20">
            <v>99.399582950366948</v>
          </cell>
          <cell r="PW20">
            <v>123.05982887926095</v>
          </cell>
          <cell r="PX20">
            <v>57.608389585254272</v>
          </cell>
          <cell r="PY20">
            <v>0</v>
          </cell>
          <cell r="PZ20">
            <v>42.512546863022777</v>
          </cell>
          <cell r="QA20">
            <v>98.06282879927987</v>
          </cell>
          <cell r="QB20">
            <v>153.82073967678247</v>
          </cell>
          <cell r="QC20">
            <v>0</v>
          </cell>
          <cell r="QD20">
            <v>77.76142834857697</v>
          </cell>
          <cell r="QE20">
            <v>0</v>
          </cell>
          <cell r="QF20">
            <v>81.205161541796798</v>
          </cell>
          <cell r="QG20">
            <v>0</v>
          </cell>
          <cell r="QH20">
            <v>0</v>
          </cell>
          <cell r="QI20">
            <v>0</v>
          </cell>
          <cell r="QJ20">
            <v>0</v>
          </cell>
          <cell r="QK20">
            <v>103.84938069175338</v>
          </cell>
          <cell r="QL20">
            <v>103.29447347024161</v>
          </cell>
          <cell r="QM20">
            <v>106.76111510222772</v>
          </cell>
          <cell r="QN20">
            <v>108.42209339075102</v>
          </cell>
          <cell r="QO20">
            <v>99.310953130901055</v>
          </cell>
          <cell r="QP20">
            <v>128.63772107728639</v>
          </cell>
          <cell r="QQ20">
            <v>112.28408768668585</v>
          </cell>
          <cell r="QR20">
            <v>132.90772460699364</v>
          </cell>
          <cell r="QS20">
            <v>100</v>
          </cell>
          <cell r="QT20">
            <v>102.03417782979318</v>
          </cell>
          <cell r="QU20">
            <v>100</v>
          </cell>
          <cell r="QV20">
            <v>200</v>
          </cell>
          <cell r="QW20">
            <v>82.940755301373855</v>
          </cell>
          <cell r="QX20">
            <v>0</v>
          </cell>
          <cell r="QY20">
            <v>84.981096787165328</v>
          </cell>
          <cell r="QZ20">
            <v>0</v>
          </cell>
          <cell r="RA20">
            <v>0</v>
          </cell>
          <cell r="RB20">
            <v>0</v>
          </cell>
          <cell r="RC20">
            <v>0</v>
          </cell>
          <cell r="RD20">
            <v>77.76142834857697</v>
          </cell>
          <cell r="RE20">
            <v>77.733176032043218</v>
          </cell>
          <cell r="RF20">
            <v>77.848629369169657</v>
          </cell>
          <cell r="RG20">
            <v>79.444732967314593</v>
          </cell>
          <cell r="RH20">
            <v>76.122222695713788</v>
          </cell>
          <cell r="RI20">
            <v>78.208076010003907</v>
          </cell>
          <cell r="RJ20">
            <v>41.078536362475859</v>
          </cell>
          <cell r="RK20">
            <v>0</v>
          </cell>
          <cell r="RL20">
            <v>42.512546863022777</v>
          </cell>
          <cell r="RM20">
            <v>78.904082487683411</v>
          </cell>
          <cell r="RN20">
            <v>74.700853160696795</v>
          </cell>
          <cell r="RO20">
            <v>0</v>
          </cell>
          <cell r="RP20">
            <v>77.76142834857697</v>
          </cell>
          <cell r="RQ20">
            <v>0</v>
          </cell>
          <cell r="RR20">
            <v>77.76142834857697</v>
          </cell>
          <cell r="RS20">
            <v>0</v>
          </cell>
          <cell r="RT20">
            <v>0</v>
          </cell>
          <cell r="RU20">
            <v>0</v>
          </cell>
          <cell r="RV20">
            <v>0</v>
          </cell>
          <cell r="RW20">
            <v>82.940755301373855</v>
          </cell>
          <cell r="RX20">
            <v>82.506137308932566</v>
          </cell>
          <cell r="RY20">
            <v>85.22130259819059</v>
          </cell>
          <cell r="RZ20">
            <v>83.80315166820219</v>
          </cell>
          <cell r="SA20">
            <v>82.08482498227653</v>
          </cell>
          <cell r="SB20">
            <v>95.714769924272389</v>
          </cell>
          <cell r="SC20">
            <v>90.909544518013078</v>
          </cell>
          <cell r="SD20">
            <v>63.806694204498747</v>
          </cell>
          <cell r="SE20">
            <v>100</v>
          </cell>
          <cell r="SF20">
            <v>82.249644007833197</v>
          </cell>
          <cell r="SG20">
            <v>100</v>
          </cell>
          <cell r="SH20">
            <v>100</v>
          </cell>
          <cell r="SI20">
            <v>82.940755301373855</v>
          </cell>
          <cell r="SJ20">
            <v>0</v>
          </cell>
          <cell r="SK20">
            <v>82.940755301373855</v>
          </cell>
          <cell r="SL20">
            <v>0</v>
          </cell>
          <cell r="SM20">
            <v>0</v>
          </cell>
          <cell r="SN20">
            <v>0</v>
          </cell>
          <cell r="SO20">
            <v>0</v>
          </cell>
          <cell r="SP20">
            <v>100.279369174742</v>
          </cell>
          <cell r="SQ20">
            <v>98.344922022245271</v>
          </cell>
          <cell r="SR20">
            <v>106.25005712801638</v>
          </cell>
          <cell r="SS20">
            <v>100.16494934642395</v>
          </cell>
          <cell r="ST20">
            <v>100.39079144929082</v>
          </cell>
          <cell r="SU20">
            <v>123.05982887926095</v>
          </cell>
          <cell r="SV20">
            <v>57.608389585254272</v>
          </cell>
          <cell r="SW20">
            <v>0</v>
          </cell>
          <cell r="SX20">
            <v>42.512546863022777</v>
          </cell>
          <cell r="SY20">
            <v>98.897883578301403</v>
          </cell>
          <cell r="SZ20">
            <v>153.82073967678247</v>
          </cell>
          <cell r="TA20">
            <v>0</v>
          </cell>
          <cell r="TB20">
            <v>77.969092988138613</v>
          </cell>
          <cell r="TC20">
            <v>0</v>
          </cell>
          <cell r="TD20">
            <v>81.41282618135844</v>
          </cell>
          <cell r="TE20">
            <v>0</v>
          </cell>
          <cell r="TF20">
            <v>0</v>
          </cell>
          <cell r="TG20">
            <v>0</v>
          </cell>
          <cell r="TH20">
            <v>0</v>
          </cell>
          <cell r="TI20">
            <v>106.48273776225612</v>
          </cell>
          <cell r="TJ20">
            <v>105.40302561376819</v>
          </cell>
          <cell r="TK20">
            <v>112.14825245423449</v>
          </cell>
          <cell r="TL20">
            <v>109.34460679452782</v>
          </cell>
          <cell r="TM20">
            <v>103.64232635953255</v>
          </cell>
          <cell r="TN20">
            <v>139.44874291530593</v>
          </cell>
          <cell r="TO20">
            <v>82.783046781197513</v>
          </cell>
          <cell r="TP20">
            <v>132.90772460699364</v>
          </cell>
          <cell r="TQ20">
            <v>100</v>
          </cell>
          <cell r="TR20">
            <v>104.47879193171863</v>
          </cell>
          <cell r="TS20">
            <v>100</v>
          </cell>
          <cell r="TT20">
            <v>200</v>
          </cell>
          <cell r="TU20">
            <v>83.078189673433513</v>
          </cell>
          <cell r="TV20">
            <v>0</v>
          </cell>
          <cell r="TW20">
            <v>85.194560111720364</v>
          </cell>
          <cell r="TX20">
            <v>0</v>
          </cell>
          <cell r="TY20">
            <v>0</v>
          </cell>
          <cell r="TZ20">
            <v>0</v>
          </cell>
          <cell r="UA20">
            <v>0</v>
          </cell>
          <cell r="UB20">
            <v>77.969092988138613</v>
          </cell>
          <cell r="UC20">
            <v>78.322334710234884</v>
          </cell>
          <cell r="UD20">
            <v>76.878809341985772</v>
          </cell>
          <cell r="UE20">
            <v>79.444732967314593</v>
          </cell>
          <cell r="UF20">
            <v>76.532111607269954</v>
          </cell>
          <cell r="UG20">
            <v>78.208076010003907</v>
          </cell>
          <cell r="UH20">
            <v>41.078536362475859</v>
          </cell>
          <cell r="UI20">
            <v>0</v>
          </cell>
          <cell r="UJ20">
            <v>42.512546863022777</v>
          </cell>
          <cell r="UK20">
            <v>79.135788537289955</v>
          </cell>
          <cell r="UL20">
            <v>74.700853160696795</v>
          </cell>
          <cell r="UM20">
            <v>0</v>
          </cell>
          <cell r="UN20">
            <v>77.969092988138613</v>
          </cell>
          <cell r="UO20">
            <v>0</v>
          </cell>
          <cell r="UP20">
            <v>77.969092988138613</v>
          </cell>
          <cell r="UQ20">
            <v>0</v>
          </cell>
          <cell r="UR20">
            <v>0</v>
          </cell>
          <cell r="US20">
            <v>0</v>
          </cell>
          <cell r="UT20">
            <v>0</v>
          </cell>
          <cell r="UU20">
            <v>83.078189673433513</v>
          </cell>
          <cell r="UV20">
            <v>82.669763398638395</v>
          </cell>
          <cell r="UW20">
            <v>85.22130259819059</v>
          </cell>
          <cell r="UX20">
            <v>83.80315166820219</v>
          </cell>
          <cell r="UY20">
            <v>82.358663275383009</v>
          </cell>
          <cell r="UZ20">
            <v>95.714769924272389</v>
          </cell>
          <cell r="VA20">
            <v>83.788657558630291</v>
          </cell>
          <cell r="VB20">
            <v>63.806694204498747</v>
          </cell>
          <cell r="VC20">
            <v>100</v>
          </cell>
          <cell r="VD20">
            <v>82.398551239848103</v>
          </cell>
          <cell r="VE20">
            <v>100</v>
          </cell>
          <cell r="VF20">
            <v>100</v>
          </cell>
          <cell r="VG20">
            <v>83.078189673433513</v>
          </cell>
          <cell r="VH20">
            <v>0</v>
          </cell>
          <cell r="VI20">
            <v>83.078189673433513</v>
          </cell>
          <cell r="VJ20">
            <v>0</v>
          </cell>
          <cell r="VK20">
            <v>0</v>
          </cell>
          <cell r="VL20">
            <v>0</v>
          </cell>
          <cell r="VM20">
            <v>0</v>
          </cell>
          <cell r="VN20">
            <v>78.81286845097766</v>
          </cell>
          <cell r="VO20">
            <v>79.223801761197038</v>
          </cell>
          <cell r="VP20">
            <v>77.544519216541772</v>
          </cell>
          <cell r="VQ20">
            <v>79.444732967314593</v>
          </cell>
          <cell r="VR20">
            <v>78.197557427949874</v>
          </cell>
          <cell r="VS20">
            <v>78.208076010003907</v>
          </cell>
          <cell r="VT20">
            <v>41.078536362475859</v>
          </cell>
          <cell r="VU20">
            <v>0</v>
          </cell>
          <cell r="VV20">
            <v>42.512546863022777</v>
          </cell>
          <cell r="VW20">
            <v>80.077248189073089</v>
          </cell>
          <cell r="VX20">
            <v>74.700853160696795</v>
          </cell>
          <cell r="VY20">
            <v>0</v>
          </cell>
          <cell r="VZ20">
            <v>83.966817987022353</v>
          </cell>
          <cell r="WA20">
            <v>83.727743101789514</v>
          </cell>
          <cell r="WB20">
            <v>85.22130259819059</v>
          </cell>
          <cell r="WC20">
            <v>84.736868964358109</v>
          </cell>
          <cell r="WD20">
            <v>83.202540673127501</v>
          </cell>
          <cell r="WE20">
            <v>95.714769924272389</v>
          </cell>
          <cell r="WF20">
            <v>90.909544518013078</v>
          </cell>
          <cell r="WG20">
            <v>63.806694204498747</v>
          </cell>
          <cell r="WH20">
            <v>100</v>
          </cell>
          <cell r="WI20">
            <v>83.361361201312178</v>
          </cell>
          <cell r="WJ20">
            <v>100</v>
          </cell>
          <cell r="WK20">
            <v>100</v>
          </cell>
          <cell r="WL20">
            <v>25.399087860602759</v>
          </cell>
          <cell r="WM20">
            <v>27.59236101581244</v>
          </cell>
          <cell r="WN20">
            <v>19.695744574469693</v>
          </cell>
          <cell r="WO20">
            <v>28.346170351253601</v>
          </cell>
          <cell r="WP20">
            <v>22.146167506941985</v>
          </cell>
          <cell r="WQ20">
            <v>72.377598564352027</v>
          </cell>
          <cell r="WR20">
            <v>27.622401435647966</v>
          </cell>
          <cell r="WS20">
            <v>25.399087860602759</v>
          </cell>
          <cell r="WT20">
            <v>14.728421384841136</v>
          </cell>
          <cell r="WU20">
            <v>39.357928809226749</v>
          </cell>
          <cell r="WV20">
            <v>5.1559817970237383</v>
          </cell>
          <cell r="WW20">
            <v>11.882649233057929</v>
          </cell>
          <cell r="WX20">
            <v>27.139053367892529</v>
          </cell>
          <cell r="WY20">
            <v>44.151487318451856</v>
          </cell>
          <cell r="WZ20">
            <v>35.314460413909408</v>
          </cell>
          <cell r="XA20">
            <v>36.222386704331875</v>
          </cell>
          <cell r="XB20">
            <v>35.322166701805791</v>
          </cell>
          <cell r="XC20">
            <v>41.588219960498755</v>
          </cell>
          <cell r="XD20">
            <v>37.047870922151027</v>
          </cell>
          <cell r="XE20">
            <v>35.374435372812023</v>
          </cell>
          <cell r="XF20">
            <v>88.380612647478273</v>
          </cell>
          <cell r="XG20">
            <v>11.619387352521731</v>
          </cell>
          <cell r="XH20">
            <v>36.222386704331875</v>
          </cell>
          <cell r="XI20">
            <v>24.928024660540991</v>
          </cell>
          <cell r="XJ20">
            <v>47.22810117006199</v>
          </cell>
          <cell r="XK20">
            <v>13.367190439378366</v>
          </cell>
          <cell r="XL20">
            <v>18.312637382345091</v>
          </cell>
          <cell r="XM20">
            <v>46.01746862152968</v>
          </cell>
          <cell r="XN20">
            <v>34.94628834164569</v>
          </cell>
          <cell r="XO20">
            <v>56.496824087037055</v>
          </cell>
          <cell r="XP20">
            <v>75.01470080242278</v>
          </cell>
          <cell r="XQ20">
            <v>80.593807712588799</v>
          </cell>
          <cell r="XR20">
            <v>56.761827777413608</v>
          </cell>
          <cell r="XS20">
            <v>73.829728137215668</v>
          </cell>
          <cell r="XT20">
            <v>76.126249923392692</v>
          </cell>
          <cell r="XU20">
            <v>47.522121606234251</v>
          </cell>
          <cell r="XV20">
            <v>61.887363457396582</v>
          </cell>
          <cell r="XW20">
            <v>50.764066927489203</v>
          </cell>
          <cell r="XX20">
            <v>36.848978223740062</v>
          </cell>
          <cell r="XY20">
            <v>77.923124048215811</v>
          </cell>
          <cell r="XZ20">
            <v>63.531637776171955</v>
          </cell>
          <cell r="YA20">
            <v>0</v>
          </cell>
          <cell r="YB20">
            <v>75.408947998436545</v>
          </cell>
          <cell r="YC20">
            <v>77.950659917138395</v>
          </cell>
          <cell r="YD20">
            <v>54.207485652135453</v>
          </cell>
          <cell r="YE20">
            <v>75.52447642169804</v>
          </cell>
          <cell r="YF20">
            <v>75.290854948323613</v>
          </cell>
          <cell r="YG20">
            <v>38.854543604972811</v>
          </cell>
          <cell r="YH20">
            <v>45.051150308816212</v>
          </cell>
          <cell r="YI20">
            <v>66.016151508691294</v>
          </cell>
          <cell r="YJ20">
            <v>100</v>
          </cell>
          <cell r="YK20">
            <v>77.958937769801665</v>
          </cell>
          <cell r="YL20">
            <v>74.227697799501414</v>
          </cell>
          <cell r="YM20">
            <v>0</v>
          </cell>
          <cell r="YN20">
            <v>76.628357262901048</v>
          </cell>
          <cell r="YO20">
            <v>77.706184976590237</v>
          </cell>
          <cell r="YP20">
            <v>64.629593441433286</v>
          </cell>
          <cell r="YQ20">
            <v>75.993858037758812</v>
          </cell>
          <cell r="YR20">
            <v>77.315688977195578</v>
          </cell>
          <cell r="YS20">
            <v>31.757266304619037</v>
          </cell>
          <cell r="YT20">
            <v>60.764637704053449</v>
          </cell>
          <cell r="YU20">
            <v>53.872468311559231</v>
          </cell>
          <cell r="YV20">
            <v>0</v>
          </cell>
          <cell r="YW20">
            <v>80.248835298175592</v>
          </cell>
          <cell r="YX20">
            <v>64.324195473393814</v>
          </cell>
          <cell r="YY20">
            <v>0</v>
          </cell>
          <cell r="YZ20">
            <v>29.05264224970735</v>
          </cell>
          <cell r="ZA20">
            <v>34.5747652185158</v>
          </cell>
          <cell r="ZB20">
            <v>10.844845726560299</v>
          </cell>
          <cell r="ZC20">
            <v>31.852430727801838</v>
          </cell>
          <cell r="ZD20">
            <v>26.6236800859722</v>
          </cell>
          <cell r="ZE20">
            <v>0</v>
          </cell>
          <cell r="ZF20">
            <v>8.0554512187594014</v>
          </cell>
          <cell r="ZG20">
            <v>0</v>
          </cell>
          <cell r="ZH20">
            <v>100</v>
          </cell>
          <cell r="ZI20">
            <v>29.377526910139274</v>
          </cell>
          <cell r="ZJ20">
            <v>58.160023789211237</v>
          </cell>
          <cell r="ZK20">
            <v>0</v>
          </cell>
          <cell r="ZL20">
            <v>31.737166006867838</v>
          </cell>
          <cell r="ZM20">
            <v>34.858609822344441</v>
          </cell>
          <cell r="ZN20">
            <v>9.298216773987992</v>
          </cell>
          <cell r="ZO20">
            <v>32.250199000106093</v>
          </cell>
          <cell r="ZP20">
            <v>31.369553575945051</v>
          </cell>
          <cell r="ZQ20">
            <v>1.0963442420749849</v>
          </cell>
          <cell r="ZR20">
            <v>0</v>
          </cell>
          <cell r="ZS20">
            <v>0</v>
          </cell>
          <cell r="ZT20">
            <v>0</v>
          </cell>
          <cell r="ZU20">
            <v>33.032335580650347</v>
          </cell>
          <cell r="ZV20">
            <v>38.235184068516006</v>
          </cell>
          <cell r="ZW20">
            <v>0</v>
          </cell>
          <cell r="ZX20">
            <v>30.350077464769718</v>
          </cell>
          <cell r="ZY20">
            <v>32.200244631734201</v>
          </cell>
          <cell r="ZZ20">
            <v>13.777404001471997</v>
          </cell>
          <cell r="AAA20">
            <v>33.959346656064128</v>
          </cell>
          <cell r="AAB20">
            <v>27.764309262211722</v>
          </cell>
          <cell r="AAC20">
            <v>0</v>
          </cell>
          <cell r="AAD20">
            <v>24.204248665735065</v>
          </cell>
          <cell r="AAE20">
            <v>0</v>
          </cell>
          <cell r="AAF20">
            <v>0</v>
          </cell>
          <cell r="AAG20">
            <v>30.905282801735922</v>
          </cell>
          <cell r="AAH20">
            <v>69.188486311201046</v>
          </cell>
          <cell r="AAI20">
            <v>0</v>
          </cell>
          <cell r="AAJ20">
            <v>16.109519023147108</v>
          </cell>
          <cell r="AAK20">
            <v>18.004615204013902</v>
          </cell>
          <cell r="AAL20">
            <v>9.1943566413263618</v>
          </cell>
          <cell r="AAM20">
            <v>16.528742538740374</v>
          </cell>
          <cell r="AAN20">
            <v>15.72751613027466</v>
          </cell>
          <cell r="AAO20">
            <v>2.4384012459561415</v>
          </cell>
          <cell r="AAP20">
            <v>12.43081194562992</v>
          </cell>
          <cell r="AAQ20">
            <v>2.0783719195283989</v>
          </cell>
          <cell r="AAR20">
            <v>12.886236666634691</v>
          </cell>
          <cell r="AAS20">
            <v>16.759942913432617</v>
          </cell>
          <cell r="AAT20">
            <v>29.704580542431103</v>
          </cell>
          <cell r="AAU20">
            <v>0</v>
          </cell>
          <cell r="AAV20">
            <v>16.837764722873132</v>
          </cell>
          <cell r="AAW20">
            <v>18.2761036067288</v>
          </cell>
          <cell r="AAX20">
            <v>5.7402088465628678</v>
          </cell>
          <cell r="AAY20">
            <v>15.495384681627083</v>
          </cell>
          <cell r="AAZ20">
            <v>18.01243569533262</v>
          </cell>
          <cell r="ABA20">
            <v>4.7183069188075519</v>
          </cell>
          <cell r="ABB20">
            <v>8.0734991427237386</v>
          </cell>
          <cell r="ABC20">
            <v>0</v>
          </cell>
          <cell r="ABD20">
            <v>0</v>
          </cell>
          <cell r="ABE20">
            <v>17.548007146024613</v>
          </cell>
          <cell r="ABF20">
            <v>27.204367018030823</v>
          </cell>
          <cell r="ABG20">
            <v>0</v>
          </cell>
          <cell r="ABH20">
            <v>22.520119993536415</v>
          </cell>
          <cell r="ABI20">
            <v>23.650408471460228</v>
          </cell>
          <cell r="ABJ20">
            <v>10.817349934424723</v>
          </cell>
          <cell r="ABK20">
            <v>23.185351162340321</v>
          </cell>
          <cell r="ABL20">
            <v>21.937851044443306</v>
          </cell>
          <cell r="ABM20">
            <v>4.928755121160747</v>
          </cell>
          <cell r="ABN20">
            <v>12.44589981200973</v>
          </cell>
          <cell r="ABO20">
            <v>16.398782235149948</v>
          </cell>
          <cell r="ABP20">
            <v>0</v>
          </cell>
          <cell r="ABQ20">
            <v>23.173465213071388</v>
          </cell>
          <cell r="ABR20">
            <v>38.940841594217609</v>
          </cell>
          <cell r="ABS20">
            <v>80.918011907548717</v>
          </cell>
          <cell r="ABT20">
            <v>46.083729799209763</v>
          </cell>
          <cell r="ABU20">
            <v>53.655654240496766</v>
          </cell>
          <cell r="ABV20">
            <v>21.618076284061097</v>
          </cell>
          <cell r="ABW20">
            <v>45.666921473270492</v>
          </cell>
          <cell r="ABX20">
            <v>46.467358863288446</v>
          </cell>
          <cell r="ABY20">
            <v>29.493340187432189</v>
          </cell>
          <cell r="ABZ20">
            <v>18.510387679944749</v>
          </cell>
          <cell r="ACA20">
            <v>45.192699437967065</v>
          </cell>
          <cell r="ACB20">
            <v>0</v>
          </cell>
          <cell r="ACC20">
            <v>48.580515516705859</v>
          </cell>
          <cell r="ACD20">
            <v>41.261800925725808</v>
          </cell>
          <cell r="ACE20">
            <v>0</v>
          </cell>
          <cell r="ACF20">
            <v>42.636387287230562</v>
          </cell>
          <cell r="ACG20">
            <v>45.503457648907876</v>
          </cell>
          <cell r="ACH20">
            <v>19.732731075472358</v>
          </cell>
          <cell r="ACI20">
            <v>41.494701641024761</v>
          </cell>
          <cell r="ACJ20">
            <v>43.965815139650907</v>
          </cell>
          <cell r="ACK20">
            <v>6.9111983970315869</v>
          </cell>
          <cell r="ACL20">
            <v>21.777369088283336</v>
          </cell>
          <cell r="ACM20">
            <v>25.316808873418378</v>
          </cell>
          <cell r="ACN20">
            <v>0</v>
          </cell>
          <cell r="ACO20">
            <v>45.465763070177601</v>
          </cell>
          <cell r="ACP20">
            <v>15.359601865471998</v>
          </cell>
          <cell r="ACQ20">
            <v>0</v>
          </cell>
          <cell r="ACR20">
            <v>34.927199708765187</v>
          </cell>
          <cell r="ACS20">
            <v>41.113311350347708</v>
          </cell>
          <cell r="ACT20">
            <v>14.939247477791632</v>
          </cell>
          <cell r="ACU20">
            <v>34.819650493792828</v>
          </cell>
          <cell r="ACV20">
            <v>35.026187665853691</v>
          </cell>
          <cell r="ACW20">
            <v>21.693118043862512</v>
          </cell>
          <cell r="ACX20">
            <v>18.510387679944749</v>
          </cell>
          <cell r="ACY20">
            <v>0</v>
          </cell>
          <cell r="ACZ20">
            <v>0</v>
          </cell>
          <cell r="ADA20">
            <v>36.768078503025322</v>
          </cell>
          <cell r="ADB20">
            <v>30.178969291817854</v>
          </cell>
          <cell r="ADC20">
            <v>0</v>
          </cell>
          <cell r="ADD20">
            <v>32.126813240808026</v>
          </cell>
          <cell r="ADE20">
            <v>34.401639985952556</v>
          </cell>
          <cell r="ADF20">
            <v>13.954308509664049</v>
          </cell>
          <cell r="ADG20">
            <v>30.171221006968178</v>
          </cell>
          <cell r="ADH20">
            <v>34.403988917215791</v>
          </cell>
          <cell r="ADI20">
            <v>4.2295538897549259</v>
          </cell>
          <cell r="ADJ20">
            <v>19.642677048799793</v>
          </cell>
          <cell r="ADK20">
            <v>25.316808873418378</v>
          </cell>
          <cell r="ADL20">
            <v>0</v>
          </cell>
          <cell r="ADM20">
            <v>34.107093002018857</v>
          </cell>
          <cell r="ADN20">
            <v>15.359601865471998</v>
          </cell>
          <cell r="ADO20">
            <v>0</v>
          </cell>
          <cell r="ADP20">
            <v>41.685650488134954</v>
          </cell>
          <cell r="ADQ20">
            <v>49.136396945919785</v>
          </cell>
          <cell r="ADR20">
            <v>17.611535290756979</v>
          </cell>
          <cell r="ADS20">
            <v>41.671040912393757</v>
          </cell>
          <cell r="ADT20">
            <v>41.699097095410565</v>
          </cell>
          <cell r="ADU20">
            <v>22.735193613225238</v>
          </cell>
          <cell r="ADV20">
            <v>18.510387679944749</v>
          </cell>
          <cell r="ADW20">
            <v>45.192699437967065</v>
          </cell>
          <cell r="ADX20">
            <v>0</v>
          </cell>
          <cell r="ADY20">
            <v>44.063636826611535</v>
          </cell>
          <cell r="ADZ20">
            <v>41.261800925725808</v>
          </cell>
          <cell r="AEA20">
            <v>0</v>
          </cell>
          <cell r="AEB20">
            <v>37.377943968276092</v>
          </cell>
          <cell r="AEC20">
            <v>39.898444318020637</v>
          </cell>
          <cell r="AED20">
            <v>17.242870108981993</v>
          </cell>
          <cell r="AEE20">
            <v>38.020014105790722</v>
          </cell>
          <cell r="AEF20">
            <v>36.630289894795929</v>
          </cell>
          <cell r="AEG20">
            <v>6.2447622949929853</v>
          </cell>
          <cell r="AEH20">
            <v>21.777369088283336</v>
          </cell>
          <cell r="AEI20">
            <v>18.703443519268941</v>
          </cell>
          <cell r="AEJ20">
            <v>0</v>
          </cell>
          <cell r="AEK20">
            <v>39.836050009540351</v>
          </cell>
          <cell r="AEL20">
            <v>15.359601865471998</v>
          </cell>
          <cell r="AEM20">
            <v>0</v>
          </cell>
          <cell r="AEN20">
            <v>6.2038092549636366</v>
          </cell>
          <cell r="AEO20">
            <v>6.2716084211559133</v>
          </cell>
          <cell r="AEP20">
            <v>5.9686461023104149</v>
          </cell>
          <cell r="AEQ20">
            <v>5.5236671710760872</v>
          </cell>
          <cell r="AER20">
            <v>6.854832537983067</v>
          </cell>
          <cell r="AES20">
            <v>8.9213356079718586</v>
          </cell>
          <cell r="AET20">
            <v>0</v>
          </cell>
          <cell r="AEU20">
            <v>0</v>
          </cell>
          <cell r="AEV20">
            <v>0</v>
          </cell>
          <cell r="AEW20">
            <v>6.3741522632779892</v>
          </cell>
          <cell r="AEX20">
            <v>0</v>
          </cell>
          <cell r="AEY20">
            <v>0</v>
          </cell>
          <cell r="AEZ20">
            <v>7.2713838374390258</v>
          </cell>
          <cell r="AFA20">
            <v>7.7538764354300298</v>
          </cell>
          <cell r="AFB20">
            <v>3.4314761579884001</v>
          </cell>
          <cell r="AFC20">
            <v>4.6489440616249826</v>
          </cell>
          <cell r="AFD20">
            <v>10.555656710630121</v>
          </cell>
          <cell r="AFE20">
            <v>1.0598777978602731</v>
          </cell>
          <cell r="AFF20">
            <v>0</v>
          </cell>
          <cell r="AFG20">
            <v>10.969818692140848</v>
          </cell>
          <cell r="AFH20">
            <v>0</v>
          </cell>
          <cell r="AFI20">
            <v>7.7246487084274671</v>
          </cell>
          <cell r="AFJ20">
            <v>0</v>
          </cell>
          <cell r="AFK20">
            <v>0</v>
          </cell>
          <cell r="AFL20">
            <v>0</v>
          </cell>
          <cell r="AFM20">
            <v>0</v>
          </cell>
          <cell r="AFN20">
            <v>0</v>
          </cell>
          <cell r="AFO20">
            <v>0</v>
          </cell>
          <cell r="AFP20">
            <v>0</v>
          </cell>
          <cell r="AFQ20">
            <v>0</v>
          </cell>
          <cell r="AFR20">
            <v>0</v>
          </cell>
          <cell r="AFS20">
            <v>0</v>
          </cell>
          <cell r="AFT20">
            <v>0</v>
          </cell>
          <cell r="AFU20">
            <v>0</v>
          </cell>
          <cell r="AFV20">
            <v>0</v>
          </cell>
          <cell r="AFW20">
            <v>0</v>
          </cell>
          <cell r="AFX20">
            <v>0</v>
          </cell>
          <cell r="AFY20">
            <v>0</v>
          </cell>
          <cell r="AFZ20">
            <v>0</v>
          </cell>
          <cell r="AGA20">
            <v>0</v>
          </cell>
          <cell r="AGB20">
            <v>0</v>
          </cell>
          <cell r="AGC20">
            <v>0</v>
          </cell>
          <cell r="AGD20">
            <v>0</v>
          </cell>
          <cell r="AGE20">
            <v>0</v>
          </cell>
          <cell r="AGF20">
            <v>0</v>
          </cell>
          <cell r="AGG20">
            <v>528</v>
          </cell>
          <cell r="AGH20">
            <v>1092</v>
          </cell>
          <cell r="AGI20">
            <v>1554</v>
          </cell>
          <cell r="AGJ20">
            <v>1872</v>
          </cell>
          <cell r="AGK20">
            <v>2159</v>
          </cell>
          <cell r="AGL20">
            <v>0</v>
          </cell>
          <cell r="AGM20">
            <v>0</v>
          </cell>
          <cell r="AGN20">
            <v>0</v>
          </cell>
          <cell r="AGO20">
            <v>0</v>
          </cell>
          <cell r="AGP20">
            <v>0</v>
          </cell>
          <cell r="AGQ20">
            <v>488</v>
          </cell>
          <cell r="AGR20">
            <v>995</v>
          </cell>
          <cell r="AGS20">
            <v>1482</v>
          </cell>
          <cell r="AGT20">
            <v>1810</v>
          </cell>
          <cell r="AGU20">
            <v>2075</v>
          </cell>
          <cell r="AGV20">
            <v>0</v>
          </cell>
          <cell r="AGW20">
            <v>0</v>
          </cell>
          <cell r="AGX20">
            <v>0</v>
          </cell>
          <cell r="AGY20">
            <v>0</v>
          </cell>
          <cell r="AGZ20">
            <v>292</v>
          </cell>
          <cell r="AHA20">
            <v>141</v>
          </cell>
          <cell r="AHB20">
            <v>151</v>
          </cell>
          <cell r="AHC20">
            <v>202</v>
          </cell>
          <cell r="AHD20">
            <v>108</v>
          </cell>
          <cell r="AHE20">
            <v>94</v>
          </cell>
          <cell r="AHF20">
            <v>205</v>
          </cell>
          <cell r="AHG20">
            <v>99</v>
          </cell>
          <cell r="AHH20">
            <v>106</v>
          </cell>
          <cell r="AHI20">
            <v>111</v>
          </cell>
          <cell r="AHJ20">
            <v>31</v>
          </cell>
          <cell r="AHK20">
            <v>80</v>
          </cell>
          <cell r="AHL20">
            <v>25</v>
          </cell>
          <cell r="AHM20">
            <v>17</v>
          </cell>
          <cell r="AHN20">
            <v>8</v>
          </cell>
          <cell r="AHO20">
            <v>25</v>
          </cell>
          <cell r="AHP20">
            <v>12</v>
          </cell>
          <cell r="AHQ20">
            <v>13</v>
          </cell>
          <cell r="AHR20">
            <v>403</v>
          </cell>
          <cell r="AHS20">
            <v>172</v>
          </cell>
          <cell r="AHT20">
            <v>231</v>
          </cell>
          <cell r="AHU20">
            <v>227</v>
          </cell>
          <cell r="AHV20">
            <v>125</v>
          </cell>
          <cell r="AHW20">
            <v>102</v>
          </cell>
          <cell r="AHX20">
            <v>230</v>
          </cell>
          <cell r="AHY20">
            <v>111</v>
          </cell>
          <cell r="AHZ20">
            <v>119</v>
          </cell>
          <cell r="AIA20">
            <v>84</v>
          </cell>
          <cell r="AIB20">
            <v>62</v>
          </cell>
          <cell r="AIC20">
            <v>22</v>
          </cell>
          <cell r="AID20">
            <v>37</v>
          </cell>
          <cell r="AIE20">
            <v>47</v>
          </cell>
          <cell r="AIF20">
            <v>4</v>
          </cell>
          <cell r="AIG20">
            <v>0</v>
          </cell>
          <cell r="AIH20">
            <v>0</v>
          </cell>
          <cell r="AII20">
            <v>0</v>
          </cell>
          <cell r="AIJ20">
            <v>0</v>
          </cell>
          <cell r="AIK20">
            <v>77</v>
          </cell>
          <cell r="AIL20">
            <v>2</v>
          </cell>
          <cell r="AIM20">
            <v>0</v>
          </cell>
          <cell r="AIN20">
            <v>1</v>
          </cell>
          <cell r="AIO20">
            <v>6</v>
          </cell>
          <cell r="AIP20">
            <v>3</v>
          </cell>
          <cell r="AIQ20">
            <v>0</v>
          </cell>
          <cell r="AIR20">
            <v>3</v>
          </cell>
          <cell r="AIS20">
            <v>0</v>
          </cell>
          <cell r="AIT20">
            <v>1</v>
          </cell>
          <cell r="AIU20">
            <v>2</v>
          </cell>
          <cell r="AIV20">
            <v>2</v>
          </cell>
          <cell r="AIW20">
            <v>70</v>
          </cell>
          <cell r="AIX20">
            <v>69</v>
          </cell>
          <cell r="AIY20">
            <v>46</v>
          </cell>
          <cell r="AIZ20">
            <v>23</v>
          </cell>
          <cell r="AJA20">
            <v>31</v>
          </cell>
          <cell r="AJB20">
            <v>38</v>
          </cell>
          <cell r="AJC20">
            <v>3</v>
          </cell>
          <cell r="AJD20">
            <v>0</v>
          </cell>
          <cell r="AJE20">
            <v>0</v>
          </cell>
          <cell r="AJF20">
            <v>1</v>
          </cell>
          <cell r="AJG20">
            <v>0</v>
          </cell>
          <cell r="AJH20">
            <v>61</v>
          </cell>
          <cell r="AJI20">
            <v>2</v>
          </cell>
          <cell r="AJJ20">
            <v>0</v>
          </cell>
          <cell r="AJK20">
            <v>2</v>
          </cell>
          <cell r="AJL20">
            <v>0</v>
          </cell>
          <cell r="AJM20">
            <v>1</v>
          </cell>
          <cell r="AJN20">
            <v>0</v>
          </cell>
          <cell r="AJO20">
            <v>1</v>
          </cell>
          <cell r="AJP20">
            <v>1</v>
          </cell>
          <cell r="AJQ20">
            <v>1</v>
          </cell>
          <cell r="AJR20">
            <v>4</v>
          </cell>
          <cell r="AJS20">
            <v>3</v>
          </cell>
          <cell r="AJT20">
            <v>59</v>
          </cell>
          <cell r="AJU20">
            <v>15</v>
          </cell>
          <cell r="AJV20">
            <v>9</v>
          </cell>
          <cell r="AJW20">
            <v>6</v>
          </cell>
          <cell r="AJX20">
            <v>7</v>
          </cell>
          <cell r="AJY20">
            <v>8</v>
          </cell>
          <cell r="AJZ20">
            <v>0</v>
          </cell>
          <cell r="AKA20">
            <v>0</v>
          </cell>
          <cell r="AKB20">
            <v>0</v>
          </cell>
          <cell r="AKC20">
            <v>0</v>
          </cell>
          <cell r="AKD20">
            <v>0</v>
          </cell>
          <cell r="AKE20">
            <v>15</v>
          </cell>
          <cell r="AKF20">
            <v>0</v>
          </cell>
          <cell r="AKG20">
            <v>0</v>
          </cell>
          <cell r="AKH20">
            <v>0</v>
          </cell>
          <cell r="AKI20">
            <v>0</v>
          </cell>
          <cell r="AKJ20">
            <v>0</v>
          </cell>
          <cell r="AKK20">
            <v>0</v>
          </cell>
          <cell r="AKL20">
            <v>0</v>
          </cell>
          <cell r="AKM20">
            <v>0</v>
          </cell>
          <cell r="AKN20">
            <v>0</v>
          </cell>
          <cell r="AKO20">
            <v>0</v>
          </cell>
          <cell r="AKP20">
            <v>3</v>
          </cell>
          <cell r="AKQ20">
            <v>12</v>
          </cell>
          <cell r="AKR20">
            <v>7</v>
          </cell>
          <cell r="AKS20">
            <v>4</v>
          </cell>
          <cell r="AKT20">
            <v>3</v>
          </cell>
          <cell r="AKU20">
            <v>3</v>
          </cell>
          <cell r="AKV20">
            <v>4</v>
          </cell>
          <cell r="AKW20">
            <v>1</v>
          </cell>
          <cell r="AKX20">
            <v>0</v>
          </cell>
          <cell r="AKY20">
            <v>0</v>
          </cell>
          <cell r="AKZ20">
            <v>0</v>
          </cell>
          <cell r="ALA20">
            <v>0</v>
          </cell>
          <cell r="ALB20">
            <v>6</v>
          </cell>
          <cell r="ALC20">
            <v>0</v>
          </cell>
          <cell r="ALD20">
            <v>0</v>
          </cell>
          <cell r="ALE20">
            <v>0</v>
          </cell>
          <cell r="ALF20">
            <v>0</v>
          </cell>
          <cell r="ALG20">
            <v>0</v>
          </cell>
          <cell r="ALH20">
            <v>0</v>
          </cell>
          <cell r="ALI20">
            <v>0</v>
          </cell>
          <cell r="ALJ20">
            <v>0</v>
          </cell>
          <cell r="ALK20">
            <v>0</v>
          </cell>
          <cell r="ALL20">
            <v>1</v>
          </cell>
          <cell r="ALM20">
            <v>1</v>
          </cell>
          <cell r="ALN20">
            <v>5</v>
          </cell>
          <cell r="ALO20">
            <v>99</v>
          </cell>
          <cell r="ALP20">
            <v>71</v>
          </cell>
          <cell r="ALQ20">
            <v>28</v>
          </cell>
          <cell r="ALR20">
            <v>44</v>
          </cell>
          <cell r="ALS20">
            <v>55</v>
          </cell>
          <cell r="ALT20">
            <v>4</v>
          </cell>
          <cell r="ALU20">
            <v>0</v>
          </cell>
          <cell r="ALV20">
            <v>0</v>
          </cell>
          <cell r="ALW20">
            <v>0</v>
          </cell>
          <cell r="ALX20">
            <v>0</v>
          </cell>
          <cell r="ALY20">
            <v>92</v>
          </cell>
          <cell r="ALZ20">
            <v>2</v>
          </cell>
          <cell r="AMA20">
            <v>0</v>
          </cell>
          <cell r="AMB20">
            <v>1</v>
          </cell>
          <cell r="AMC20">
            <v>6</v>
          </cell>
          <cell r="AMD20">
            <v>3</v>
          </cell>
          <cell r="AME20">
            <v>0</v>
          </cell>
          <cell r="AMF20">
            <v>3</v>
          </cell>
          <cell r="AMG20">
            <v>0</v>
          </cell>
          <cell r="AMH20">
            <v>1</v>
          </cell>
          <cell r="AMI20">
            <v>2</v>
          </cell>
          <cell r="AMJ20">
            <v>5</v>
          </cell>
          <cell r="AMK20">
            <v>82</v>
          </cell>
          <cell r="AML20">
            <v>76</v>
          </cell>
          <cell r="AMM20">
            <v>50</v>
          </cell>
          <cell r="AMN20">
            <v>26</v>
          </cell>
          <cell r="AMO20">
            <v>34</v>
          </cell>
          <cell r="AMP20">
            <v>42</v>
          </cell>
          <cell r="AMQ20">
            <v>4</v>
          </cell>
          <cell r="AMR20">
            <v>0</v>
          </cell>
          <cell r="AMS20">
            <v>0</v>
          </cell>
          <cell r="AMT20">
            <v>1</v>
          </cell>
          <cell r="AMU20">
            <v>0</v>
          </cell>
          <cell r="AMV20">
            <v>67</v>
          </cell>
          <cell r="AMW20">
            <v>2</v>
          </cell>
          <cell r="AMX20">
            <v>0</v>
          </cell>
          <cell r="AMY20">
            <v>2</v>
          </cell>
          <cell r="AMZ20">
            <v>0</v>
          </cell>
          <cell r="ANA20">
            <v>1</v>
          </cell>
          <cell r="ANB20">
            <v>0</v>
          </cell>
          <cell r="ANC20">
            <v>1</v>
          </cell>
          <cell r="AND20">
            <v>1</v>
          </cell>
          <cell r="ANE20">
            <v>1</v>
          </cell>
          <cell r="ANF20">
            <v>5</v>
          </cell>
          <cell r="ANG20">
            <v>4</v>
          </cell>
          <cell r="ANH20">
            <v>64</v>
          </cell>
          <cell r="ANI20">
            <v>232</v>
          </cell>
          <cell r="ANJ20">
            <v>198</v>
          </cell>
          <cell r="ANK20">
            <v>34</v>
          </cell>
          <cell r="ANL20">
            <v>71</v>
          </cell>
          <cell r="ANM20">
            <v>161</v>
          </cell>
          <cell r="ANN20">
            <v>4</v>
          </cell>
          <cell r="ANO20">
            <v>0</v>
          </cell>
          <cell r="ANP20">
            <v>0</v>
          </cell>
          <cell r="ANQ20">
            <v>0</v>
          </cell>
          <cell r="ANR20">
            <v>0</v>
          </cell>
          <cell r="ANS20">
            <v>197</v>
          </cell>
          <cell r="ANT20">
            <v>1</v>
          </cell>
          <cell r="ANU20">
            <v>4</v>
          </cell>
          <cell r="ANV20">
            <v>26</v>
          </cell>
          <cell r="ANW20">
            <v>5</v>
          </cell>
          <cell r="ANX20">
            <v>11</v>
          </cell>
          <cell r="ANY20">
            <v>11</v>
          </cell>
          <cell r="ANZ20">
            <v>22</v>
          </cell>
          <cell r="AOA20">
            <v>56</v>
          </cell>
          <cell r="AOB20">
            <v>52</v>
          </cell>
          <cell r="AOC20">
            <v>75</v>
          </cell>
          <cell r="AOD20">
            <v>238</v>
          </cell>
          <cell r="AOE20">
            <v>201</v>
          </cell>
          <cell r="AOF20">
            <v>37</v>
          </cell>
          <cell r="AOG20">
            <v>70</v>
          </cell>
          <cell r="AOH20">
            <v>168</v>
          </cell>
          <cell r="AOI20">
            <v>2</v>
          </cell>
          <cell r="AOJ20">
            <v>1</v>
          </cell>
          <cell r="AOK20">
            <v>0</v>
          </cell>
          <cell r="AOL20">
            <v>0</v>
          </cell>
          <cell r="AOM20">
            <v>2</v>
          </cell>
          <cell r="AON20">
            <v>203</v>
          </cell>
          <cell r="AOO20">
            <v>1</v>
          </cell>
          <cell r="AOP20">
            <v>9</v>
          </cell>
          <cell r="AOQ20">
            <v>20</v>
          </cell>
          <cell r="AOR20">
            <v>11</v>
          </cell>
          <cell r="AOS20">
            <v>12</v>
          </cell>
          <cell r="AOT20">
            <v>3</v>
          </cell>
          <cell r="AOU20">
            <v>21</v>
          </cell>
          <cell r="AOV20">
            <v>60</v>
          </cell>
          <cell r="AOW20">
            <v>39</v>
          </cell>
          <cell r="AOX20">
            <v>92</v>
          </cell>
          <cell r="AOY20">
            <v>93</v>
          </cell>
          <cell r="AOZ20">
            <v>78</v>
          </cell>
          <cell r="APA20">
            <v>15</v>
          </cell>
          <cell r="APB20">
            <v>40</v>
          </cell>
          <cell r="APC20">
            <v>53</v>
          </cell>
          <cell r="APD20">
            <v>3</v>
          </cell>
          <cell r="APE20">
            <v>0</v>
          </cell>
          <cell r="APF20">
            <v>0</v>
          </cell>
          <cell r="APG20">
            <v>0</v>
          </cell>
          <cell r="APH20">
            <v>0</v>
          </cell>
          <cell r="API20">
            <v>83</v>
          </cell>
          <cell r="APJ20">
            <v>0</v>
          </cell>
          <cell r="APK20">
            <v>0</v>
          </cell>
          <cell r="APL20">
            <v>7</v>
          </cell>
          <cell r="APM20">
            <v>33</v>
          </cell>
          <cell r="APN20">
            <v>29</v>
          </cell>
          <cell r="APO20">
            <v>3</v>
          </cell>
          <cell r="APP20">
            <v>3</v>
          </cell>
          <cell r="APQ20">
            <v>1</v>
          </cell>
          <cell r="APR20">
            <v>7</v>
          </cell>
          <cell r="APS20">
            <v>17</v>
          </cell>
          <cell r="APT20">
            <v>84</v>
          </cell>
          <cell r="APU20">
            <v>65</v>
          </cell>
          <cell r="APV20">
            <v>19</v>
          </cell>
          <cell r="APW20">
            <v>38</v>
          </cell>
          <cell r="APX20">
            <v>46</v>
          </cell>
          <cell r="APY20">
            <v>1</v>
          </cell>
          <cell r="APZ20">
            <v>0</v>
          </cell>
          <cell r="AQA20">
            <v>0</v>
          </cell>
          <cell r="AQB20">
            <v>0</v>
          </cell>
          <cell r="AQC20">
            <v>0</v>
          </cell>
          <cell r="AQD20">
            <v>73</v>
          </cell>
          <cell r="AQE20">
            <v>1</v>
          </cell>
          <cell r="AQF20">
            <v>3</v>
          </cell>
          <cell r="AQG20">
            <v>6</v>
          </cell>
          <cell r="AQH20">
            <v>32</v>
          </cell>
          <cell r="AQI20">
            <v>15</v>
          </cell>
          <cell r="AQJ20">
            <v>2</v>
          </cell>
          <cell r="AQK20">
            <v>2</v>
          </cell>
          <cell r="AQL20">
            <v>2</v>
          </cell>
          <cell r="AQM20">
            <v>6</v>
          </cell>
          <cell r="AQN20">
            <v>25</v>
          </cell>
          <cell r="AQO20">
            <v>275</v>
          </cell>
          <cell r="AQP20">
            <v>249</v>
          </cell>
          <cell r="AQQ20">
            <v>26</v>
          </cell>
          <cell r="AQR20">
            <v>73</v>
          </cell>
          <cell r="AQS20">
            <v>202</v>
          </cell>
          <cell r="AQT20">
            <v>0</v>
          </cell>
          <cell r="AQU20">
            <v>0</v>
          </cell>
          <cell r="AQV20">
            <v>0</v>
          </cell>
          <cell r="AQW20">
            <v>0</v>
          </cell>
          <cell r="AQX20">
            <v>0</v>
          </cell>
          <cell r="AQY20">
            <v>202</v>
          </cell>
          <cell r="AQZ20">
            <v>0</v>
          </cell>
          <cell r="ARA20">
            <v>2</v>
          </cell>
          <cell r="ARB20">
            <v>71</v>
          </cell>
          <cell r="ARC20">
            <v>0</v>
          </cell>
          <cell r="ARD20">
            <v>2</v>
          </cell>
          <cell r="ARE20">
            <v>4</v>
          </cell>
          <cell r="ARF20">
            <v>46</v>
          </cell>
          <cell r="ARG20">
            <v>136</v>
          </cell>
          <cell r="ARH20">
            <v>81</v>
          </cell>
          <cell r="ARI20">
            <v>6</v>
          </cell>
          <cell r="ARJ20">
            <v>436</v>
          </cell>
          <cell r="ARK20">
            <v>396</v>
          </cell>
          <cell r="ARL20">
            <v>40</v>
          </cell>
          <cell r="ARM20">
            <v>107</v>
          </cell>
          <cell r="ARN20">
            <v>329</v>
          </cell>
          <cell r="ARO20">
            <v>0</v>
          </cell>
          <cell r="ARP20">
            <v>0</v>
          </cell>
          <cell r="ARQ20">
            <v>0</v>
          </cell>
          <cell r="ARR20">
            <v>0</v>
          </cell>
          <cell r="ARS20">
            <v>0</v>
          </cell>
          <cell r="ART20">
            <v>265</v>
          </cell>
          <cell r="ARU20">
            <v>2</v>
          </cell>
          <cell r="ARV20">
            <v>78</v>
          </cell>
          <cell r="ARW20">
            <v>91</v>
          </cell>
          <cell r="ARX20">
            <v>1</v>
          </cell>
          <cell r="ARY20">
            <v>0</v>
          </cell>
          <cell r="ARZ20">
            <v>5</v>
          </cell>
          <cell r="ASA20">
            <v>61</v>
          </cell>
          <cell r="ASB20">
            <v>224</v>
          </cell>
          <cell r="ASC20">
            <v>136</v>
          </cell>
          <cell r="ASD20">
            <v>9</v>
          </cell>
          <cell r="ASE20">
            <v>482</v>
          </cell>
          <cell r="ASF20">
            <v>214</v>
          </cell>
          <cell r="ASG20">
            <v>268</v>
          </cell>
          <cell r="ASH20">
            <v>403</v>
          </cell>
          <cell r="ASI20">
            <v>195</v>
          </cell>
          <cell r="ASJ20">
            <v>208</v>
          </cell>
          <cell r="ASK20">
            <v>369</v>
          </cell>
          <cell r="ASL20">
            <v>167</v>
          </cell>
          <cell r="ASM20">
            <v>202</v>
          </cell>
          <cell r="ASN20">
            <v>320</v>
          </cell>
          <cell r="ASO20">
            <v>133</v>
          </cell>
          <cell r="ASP20">
            <v>187</v>
          </cell>
          <cell r="ASQ20">
            <v>73</v>
          </cell>
          <cell r="ASR20">
            <v>39</v>
          </cell>
          <cell r="ASS20">
            <v>34</v>
          </cell>
          <cell r="AST20">
            <v>77</v>
          </cell>
          <cell r="ASU20">
            <v>42</v>
          </cell>
          <cell r="ASV20">
            <v>35</v>
          </cell>
          <cell r="ASW20">
            <v>802</v>
          </cell>
          <cell r="ASX20">
            <v>347</v>
          </cell>
          <cell r="ASY20">
            <v>455</v>
          </cell>
          <cell r="ASZ20">
            <v>476</v>
          </cell>
          <cell r="ATA20">
            <v>234</v>
          </cell>
          <cell r="ATB20">
            <v>242</v>
          </cell>
          <cell r="ATC20">
            <v>446</v>
          </cell>
          <cell r="ATD20">
            <v>209</v>
          </cell>
          <cell r="ATE20">
            <v>237</v>
          </cell>
        </row>
        <row r="21">
          <cell r="A21" t="str">
            <v>Tungurahua</v>
          </cell>
          <cell r="B21">
            <v>292068.57</v>
          </cell>
          <cell r="C21">
            <v>104236.87</v>
          </cell>
          <cell r="D21">
            <v>187831.7</v>
          </cell>
          <cell r="E21">
            <v>144736.07</v>
          </cell>
          <cell r="F21">
            <v>147332.5</v>
          </cell>
          <cell r="G21">
            <v>16545.46</v>
          </cell>
          <cell r="H21">
            <v>4628.6153999999997</v>
          </cell>
          <cell r="I21">
            <v>268495.24</v>
          </cell>
          <cell r="J21">
            <v>2188.8198000000002</v>
          </cell>
          <cell r="K21">
            <v>210.44164000000001</v>
          </cell>
          <cell r="L21">
            <v>5792.0423000000001</v>
          </cell>
          <cell r="M21">
            <v>76935.297999999995</v>
          </cell>
          <cell r="N21">
            <v>100516.69</v>
          </cell>
          <cell r="O21">
            <v>80481.835999999996</v>
          </cell>
          <cell r="P21">
            <v>28342.703000000001</v>
          </cell>
          <cell r="Q21">
            <v>302503.01</v>
          </cell>
          <cell r="R21">
            <v>121205.6</v>
          </cell>
          <cell r="S21">
            <v>181297.41</v>
          </cell>
          <cell r="T21">
            <v>149512.57999999999</v>
          </cell>
          <cell r="U21">
            <v>152990.43</v>
          </cell>
          <cell r="V21">
            <v>44925.063000000002</v>
          </cell>
          <cell r="W21">
            <v>1546.3136</v>
          </cell>
          <cell r="X21">
            <v>253710.99</v>
          </cell>
          <cell r="Y21">
            <v>1711.1973</v>
          </cell>
          <cell r="Z21">
            <v>493.71199999999999</v>
          </cell>
          <cell r="AA21">
            <v>10560.859</v>
          </cell>
          <cell r="AB21">
            <v>58137.813999999998</v>
          </cell>
          <cell r="AC21">
            <v>111383.03</v>
          </cell>
          <cell r="AD21">
            <v>89421.538</v>
          </cell>
          <cell r="AE21">
            <v>32999.773000000001</v>
          </cell>
          <cell r="AF21">
            <v>33.286807000000003</v>
          </cell>
          <cell r="AG21">
            <v>51.714894000000001</v>
          </cell>
          <cell r="AH21">
            <v>23.060172999999999</v>
          </cell>
          <cell r="AI21">
            <v>44.712778999999998</v>
          </cell>
          <cell r="AJ21">
            <v>22.062194999999999</v>
          </cell>
          <cell r="AK21">
            <v>13.740121</v>
          </cell>
          <cell r="AL21">
            <v>23.889838000000001</v>
          </cell>
          <cell r="AM21">
            <v>34.697595999999997</v>
          </cell>
          <cell r="AN21">
            <v>21.442412000000001</v>
          </cell>
          <cell r="AO21">
            <v>100</v>
          </cell>
          <cell r="AP21">
            <v>0</v>
          </cell>
          <cell r="AQ21">
            <v>25.10154</v>
          </cell>
          <cell r="AR21">
            <v>43.937600000000003</v>
          </cell>
          <cell r="AS21">
            <v>38.066789</v>
          </cell>
          <cell r="AT21">
            <v>10.961852</v>
          </cell>
          <cell r="AU21">
            <v>34.744171999999999</v>
          </cell>
          <cell r="AV21">
            <v>50.499398999999997</v>
          </cell>
          <cell r="AW21">
            <v>24.211082999999999</v>
          </cell>
          <cell r="AX21">
            <v>47.684815999999998</v>
          </cell>
          <cell r="AY21">
            <v>22.097701000000001</v>
          </cell>
          <cell r="AZ21">
            <v>20.559785000000002</v>
          </cell>
          <cell r="BA21">
            <v>44.469237999999997</v>
          </cell>
          <cell r="BB21">
            <v>37.082202000000002</v>
          </cell>
          <cell r="BC21">
            <v>38.559556999999998</v>
          </cell>
          <cell r="BD21">
            <v>78.834249999999997</v>
          </cell>
          <cell r="BE21">
            <v>0</v>
          </cell>
          <cell r="BF21">
            <v>28.747781</v>
          </cell>
          <cell r="BG21">
            <v>45.013463999999999</v>
          </cell>
          <cell r="BH21">
            <v>38.375776999999999</v>
          </cell>
          <cell r="BI21">
            <v>11.925134</v>
          </cell>
          <cell r="BJ21">
            <v>25.271858000000002</v>
          </cell>
          <cell r="BK21">
            <v>17.073672999999999</v>
          </cell>
          <cell r="BL21">
            <v>29.821427</v>
          </cell>
          <cell r="BM21">
            <v>27.266458</v>
          </cell>
          <cell r="BN21">
            <v>23.312408999999999</v>
          </cell>
          <cell r="BO21">
            <v>19.751358</v>
          </cell>
          <cell r="BP21">
            <v>23.997102999999999</v>
          </cell>
          <cell r="BQ21">
            <v>25.563894999999999</v>
          </cell>
          <cell r="BR21">
            <v>36.303975000000001</v>
          </cell>
          <cell r="BS21">
            <v>0</v>
          </cell>
          <cell r="BT21">
            <v>13.021801</v>
          </cell>
          <cell r="BU21">
            <v>33.153377999999996</v>
          </cell>
          <cell r="BV21">
            <v>28.390668000000002</v>
          </cell>
          <cell r="BW21">
            <v>19.87294</v>
          </cell>
          <cell r="BX21">
            <v>10.651096000000001</v>
          </cell>
          <cell r="BY21">
            <v>14.220053999999999</v>
          </cell>
          <cell r="BZ21">
            <v>14.165272</v>
          </cell>
          <cell r="CA21">
            <v>14.256678000000001</v>
          </cell>
          <cell r="CB21">
            <v>12.838227</v>
          </cell>
          <cell r="CC21">
            <v>15.570467000000001</v>
          </cell>
          <cell r="CD21">
            <v>5.5099315000000004</v>
          </cell>
          <cell r="CE21">
            <v>7.7435013000000001</v>
          </cell>
          <cell r="CF21">
            <v>15.776963</v>
          </cell>
          <cell r="CG21">
            <v>16.866835999999999</v>
          </cell>
          <cell r="CH21">
            <v>21.165749999999999</v>
          </cell>
          <cell r="CI21">
            <v>4.1295039999999998</v>
          </cell>
          <cell r="CJ21">
            <v>17.606511999999999</v>
          </cell>
          <cell r="CK21">
            <v>14.096602000000001</v>
          </cell>
          <cell r="CL21">
            <v>15.753868000000001</v>
          </cell>
          <cell r="CM21">
            <v>7.7435844999999999</v>
          </cell>
          <cell r="CN21">
            <v>13.234194</v>
          </cell>
          <cell r="CO21">
            <v>9.2162506000000004</v>
          </cell>
          <cell r="CP21">
            <v>15.463944</v>
          </cell>
          <cell r="CQ21">
            <v>6.0380120000000002</v>
          </cell>
          <cell r="CR21">
            <v>20.303557999999999</v>
          </cell>
          <cell r="CS21">
            <v>28.998384000000001</v>
          </cell>
          <cell r="CT21">
            <v>19.977605000000001</v>
          </cell>
          <cell r="CU21">
            <v>11.985559</v>
          </cell>
          <cell r="CV21">
            <v>34.249630000000003</v>
          </cell>
          <cell r="CW21">
            <v>0</v>
          </cell>
          <cell r="CX21">
            <v>86.222890000000007</v>
          </cell>
          <cell r="CY21">
            <v>18.553692000000002</v>
          </cell>
          <cell r="CZ21">
            <v>8.7622911999999999</v>
          </cell>
          <cell r="DA21">
            <v>8.7184559999999998</v>
          </cell>
          <cell r="DB21">
            <v>12.56118</v>
          </cell>
          <cell r="DC21">
            <v>16.594944999999999</v>
          </cell>
          <cell r="DD21">
            <v>7.8221888000000002</v>
          </cell>
          <cell r="DE21">
            <v>22.459932999999999</v>
          </cell>
          <cell r="DF21">
            <v>8.4066480000000006</v>
          </cell>
          <cell r="DG21">
            <v>24.597102</v>
          </cell>
          <cell r="DH21">
            <v>34.076087000000001</v>
          </cell>
          <cell r="DI21">
            <v>14.888864</v>
          </cell>
          <cell r="DJ21">
            <v>13.621145</v>
          </cell>
          <cell r="DK21">
            <v>4.0177475999999999</v>
          </cell>
          <cell r="DL21">
            <v>0</v>
          </cell>
          <cell r="DM21">
            <v>83.641953999999998</v>
          </cell>
          <cell r="DN21">
            <v>20.619275999999999</v>
          </cell>
          <cell r="DO21">
            <v>8.3677422999999997</v>
          </cell>
          <cell r="DP21">
            <v>12.755749</v>
          </cell>
          <cell r="DQ21">
            <v>26.220396000000001</v>
          </cell>
          <cell r="DR21">
            <v>3.0007978</v>
          </cell>
          <cell r="DS21">
            <v>4.3680893000000003</v>
          </cell>
          <cell r="DT21">
            <v>2.2420217999999998</v>
          </cell>
          <cell r="DU21">
            <v>2.2772595</v>
          </cell>
          <cell r="DV21">
            <v>3.7115852999999999</v>
          </cell>
          <cell r="DW21">
            <v>0.94893625999999998</v>
          </cell>
          <cell r="DX21">
            <v>3.8351950000000001</v>
          </cell>
          <cell r="DY21">
            <v>3.1396703000000001</v>
          </cell>
          <cell r="DZ21">
            <v>0</v>
          </cell>
          <cell r="EA21">
            <v>0</v>
          </cell>
          <cell r="EB21">
            <v>0</v>
          </cell>
          <cell r="EC21">
            <v>4.0844128</v>
          </cell>
          <cell r="ED21">
            <v>3.5022742</v>
          </cell>
          <cell r="EE21">
            <v>2.3952203000000001</v>
          </cell>
          <cell r="EF21">
            <v>0.61371978000000005</v>
          </cell>
          <cell r="EG21">
            <v>2.4758095</v>
          </cell>
          <cell r="EH21">
            <v>4.1708387</v>
          </cell>
          <cell r="EI21">
            <v>1.3426051000000001</v>
          </cell>
          <cell r="EJ21">
            <v>2.0263903000000001</v>
          </cell>
          <cell r="EK21">
            <v>2.9150122999999999</v>
          </cell>
          <cell r="EL21">
            <v>0.78683132</v>
          </cell>
          <cell r="EM21">
            <v>6.1644613000000001</v>
          </cell>
          <cell r="EN21">
            <v>2.7603686000000001</v>
          </cell>
          <cell r="EO21">
            <v>2.1758758</v>
          </cell>
          <cell r="EP21">
            <v>0</v>
          </cell>
          <cell r="EQ21">
            <v>0</v>
          </cell>
          <cell r="ER21">
            <v>6.2923400000000003</v>
          </cell>
          <cell r="ES21">
            <v>2.6336355</v>
          </cell>
          <cell r="ET21">
            <v>1.0039488000000001</v>
          </cell>
          <cell r="EU21">
            <v>0</v>
          </cell>
          <cell r="EV21">
            <v>33.725807000000003</v>
          </cell>
          <cell r="EW21">
            <v>47.795082999999998</v>
          </cell>
          <cell r="EX21">
            <v>24.952902000000002</v>
          </cell>
          <cell r="EY21">
            <v>37.065167000000002</v>
          </cell>
          <cell r="EZ21">
            <v>30.548017999999999</v>
          </cell>
          <cell r="FA21">
            <v>15.080285999999999</v>
          </cell>
          <cell r="FB21">
            <v>33.123238000000001</v>
          </cell>
          <cell r="FC21">
            <v>34.753511000000003</v>
          </cell>
          <cell r="FD21">
            <v>26.004704</v>
          </cell>
          <cell r="FE21">
            <v>0</v>
          </cell>
          <cell r="FF21">
            <v>43.282831999999999</v>
          </cell>
          <cell r="FG21">
            <v>17.384011000000001</v>
          </cell>
          <cell r="FH21">
            <v>35.183250999999998</v>
          </cell>
          <cell r="FI21">
            <v>41.211587000000002</v>
          </cell>
          <cell r="FJ21">
            <v>33.602713999999999</v>
          </cell>
          <cell r="FK21">
            <v>34.639203000000002</v>
          </cell>
          <cell r="FL21">
            <v>48.521065</v>
          </cell>
          <cell r="FM21">
            <v>23.216591000000001</v>
          </cell>
          <cell r="FN21">
            <v>37.547922999999997</v>
          </cell>
          <cell r="FO21">
            <v>31.953990999999998</v>
          </cell>
          <cell r="FP21">
            <v>12.638534999999999</v>
          </cell>
          <cell r="FQ21">
            <v>70.278775999999993</v>
          </cell>
          <cell r="FR21">
            <v>36.704219999999999</v>
          </cell>
          <cell r="FS21">
            <v>44.649411000000001</v>
          </cell>
          <cell r="FT21">
            <v>59.663085000000002</v>
          </cell>
          <cell r="FU21">
            <v>35.052965999999998</v>
          </cell>
          <cell r="FV21">
            <v>18.757193999999998</v>
          </cell>
          <cell r="FW21">
            <v>35.061433999999998</v>
          </cell>
          <cell r="FX21">
            <v>39.336879000000003</v>
          </cell>
          <cell r="FY21">
            <v>34.63485</v>
          </cell>
          <cell r="FZ21">
            <v>21.706885</v>
          </cell>
          <cell r="GA21">
            <v>10.291055</v>
          </cell>
          <cell r="GB21">
            <v>28.801924</v>
          </cell>
          <cell r="GC21">
            <v>21.226752999999999</v>
          </cell>
          <cell r="GD21">
            <v>22.164180000000002</v>
          </cell>
          <cell r="GE21">
            <v>30.231629999999999</v>
          </cell>
          <cell r="GF21">
            <v>26.924664</v>
          </cell>
          <cell r="GG21">
            <v>20.296527999999999</v>
          </cell>
          <cell r="GH21">
            <v>0</v>
          </cell>
          <cell r="GI21">
            <v>0</v>
          </cell>
          <cell r="GJ21">
            <v>25.990036</v>
          </cell>
          <cell r="GK21">
            <v>18.196650000000002</v>
          </cell>
          <cell r="GL21">
            <v>20.577283999999999</v>
          </cell>
          <cell r="GM21">
            <v>13.398546</v>
          </cell>
          <cell r="GN21">
            <v>18.952884000000001</v>
          </cell>
          <cell r="GO21">
            <v>17.810803</v>
          </cell>
          <cell r="GP21">
            <v>8.1372665000000008</v>
          </cell>
          <cell r="GQ21">
            <v>25.686578999999998</v>
          </cell>
          <cell r="GR21">
            <v>17.051945</v>
          </cell>
          <cell r="GS21">
            <v>18.510822000000001</v>
          </cell>
          <cell r="GT21">
            <v>33.162146</v>
          </cell>
          <cell r="GU21">
            <v>4.2040667000000003</v>
          </cell>
          <cell r="GV21">
            <v>15.584174000000001</v>
          </cell>
          <cell r="GW21">
            <v>5.0339988</v>
          </cell>
          <cell r="GX21">
            <v>0</v>
          </cell>
          <cell r="GY21">
            <v>24.234428000000001</v>
          </cell>
          <cell r="GZ21">
            <v>17.242077999999999</v>
          </cell>
          <cell r="HA21">
            <v>15.080309</v>
          </cell>
          <cell r="HB21">
            <v>14.192679</v>
          </cell>
          <cell r="HC21">
            <v>21.330258000000001</v>
          </cell>
          <cell r="HD21">
            <v>7.9207935999999997</v>
          </cell>
          <cell r="HE21">
            <v>3.8192297000000002</v>
          </cell>
          <cell r="HF21">
            <v>10.264151999999999</v>
          </cell>
          <cell r="HG21">
            <v>8.1469211000000001</v>
          </cell>
          <cell r="HH21">
            <v>7.6781056999999997</v>
          </cell>
          <cell r="HI21">
            <v>37.801814999999998</v>
          </cell>
          <cell r="HJ21">
            <v>0</v>
          </cell>
          <cell r="HK21">
            <v>7.2498969000000004</v>
          </cell>
          <cell r="HL21">
            <v>0</v>
          </cell>
          <cell r="HM21">
            <v>0</v>
          </cell>
          <cell r="HN21">
            <v>20.040770999999999</v>
          </cell>
          <cell r="HS21">
            <v>22.935689</v>
          </cell>
          <cell r="HT21">
            <v>3.1716437000000002</v>
          </cell>
          <cell r="HU21">
            <v>37.006433000000001</v>
          </cell>
          <cell r="HV21">
            <v>24.756153000000001</v>
          </cell>
          <cell r="HW21">
            <v>21.200721999999999</v>
          </cell>
          <cell r="HX21">
            <v>60.051138999999999</v>
          </cell>
          <cell r="HY21">
            <v>0</v>
          </cell>
          <cell r="HZ21">
            <v>14.790421</v>
          </cell>
          <cell r="IA21">
            <v>0</v>
          </cell>
          <cell r="IB21">
            <v>0</v>
          </cell>
          <cell r="IC21">
            <v>34.766033</v>
          </cell>
          <cell r="IH21">
            <v>4.2346152000000004</v>
          </cell>
          <cell r="II21">
            <v>2.0947743000000001</v>
          </cell>
          <cell r="IJ21">
            <v>5.4524188999999996</v>
          </cell>
          <cell r="IK21">
            <v>5.2999467999999998</v>
          </cell>
          <cell r="IL21">
            <v>3.0257328999999999</v>
          </cell>
          <cell r="IM21">
            <v>28.076644000000002</v>
          </cell>
          <cell r="IN21">
            <v>0</v>
          </cell>
          <cell r="IO21">
            <v>3.7358239000000002</v>
          </cell>
          <cell r="IP21">
            <v>0</v>
          </cell>
          <cell r="IQ21">
            <v>0</v>
          </cell>
          <cell r="IX21">
            <v>19.544260999999999</v>
          </cell>
          <cell r="IY21">
            <v>1.580546</v>
          </cell>
          <cell r="IZ21">
            <v>32.88588</v>
          </cell>
          <cell r="JA21">
            <v>22.100674000000001</v>
          </cell>
          <cell r="JB21">
            <v>17.04224</v>
          </cell>
          <cell r="JC21">
            <v>54.448819999999998</v>
          </cell>
          <cell r="JD21">
            <v>0</v>
          </cell>
          <cell r="JE21">
            <v>12.084054</v>
          </cell>
          <cell r="JF21">
            <v>0</v>
          </cell>
          <cell r="JG21">
            <v>0</v>
          </cell>
          <cell r="JN21">
            <v>20.040770999999999</v>
          </cell>
          <cell r="JO21">
            <v>9.4293452000000002</v>
          </cell>
          <cell r="JP21">
            <v>26.181476</v>
          </cell>
          <cell r="JQ21">
            <v>18.689639</v>
          </cell>
          <cell r="JR21">
            <v>21.248427</v>
          </cell>
          <cell r="JS21">
            <v>59.921183999999997</v>
          </cell>
          <cell r="JT21">
            <v>0</v>
          </cell>
          <cell r="JU21">
            <v>18.876657999999999</v>
          </cell>
          <cell r="JV21">
            <v>0</v>
          </cell>
          <cell r="JY21">
            <v>20.040770999999999</v>
          </cell>
          <cell r="KD21">
            <v>34.766033</v>
          </cell>
          <cell r="KE21">
            <v>9.3980093</v>
          </cell>
          <cell r="KF21">
            <v>50.307454</v>
          </cell>
          <cell r="KG21">
            <v>34.613858</v>
          </cell>
          <cell r="KH21">
            <v>34.898184999999998</v>
          </cell>
          <cell r="KI21">
            <v>77.943872999999996</v>
          </cell>
          <cell r="KK21">
            <v>24.344213</v>
          </cell>
          <cell r="KO21">
            <v>34.766033</v>
          </cell>
          <cell r="KT21">
            <v>82</v>
          </cell>
          <cell r="KU21">
            <v>47</v>
          </cell>
          <cell r="KV21">
            <v>35</v>
          </cell>
          <cell r="KW21">
            <v>14</v>
          </cell>
          <cell r="KX21">
            <v>68</v>
          </cell>
          <cell r="KY21">
            <v>8</v>
          </cell>
          <cell r="KZ21">
            <v>0</v>
          </cell>
          <cell r="LA21">
            <v>0</v>
          </cell>
          <cell r="LB21">
            <v>0</v>
          </cell>
          <cell r="LC21">
            <v>74</v>
          </cell>
          <cell r="LD21">
            <v>0</v>
          </cell>
          <cell r="LE21">
            <v>0</v>
          </cell>
          <cell r="LF21">
            <v>0</v>
          </cell>
          <cell r="LG21">
            <v>1</v>
          </cell>
          <cell r="LH21">
            <v>20</v>
          </cell>
          <cell r="LI21">
            <v>28</v>
          </cell>
          <cell r="LJ21">
            <v>21</v>
          </cell>
          <cell r="LK21">
            <v>5</v>
          </cell>
          <cell r="LL21">
            <v>5</v>
          </cell>
          <cell r="LM21">
            <v>2</v>
          </cell>
          <cell r="LN21">
            <v>80</v>
          </cell>
          <cell r="LO21">
            <v>48</v>
          </cell>
          <cell r="LP21">
            <v>32</v>
          </cell>
          <cell r="LQ21">
            <v>7</v>
          </cell>
          <cell r="LR21">
            <v>73</v>
          </cell>
          <cell r="LS21">
            <v>5</v>
          </cell>
          <cell r="LT21">
            <v>0</v>
          </cell>
          <cell r="LU21">
            <v>0</v>
          </cell>
          <cell r="LV21">
            <v>0</v>
          </cell>
          <cell r="LW21">
            <v>74</v>
          </cell>
          <cell r="LX21">
            <v>0</v>
          </cell>
          <cell r="LY21">
            <v>1</v>
          </cell>
          <cell r="LZ21">
            <v>0</v>
          </cell>
          <cell r="MA21">
            <v>1</v>
          </cell>
          <cell r="MB21">
            <v>18</v>
          </cell>
          <cell r="MC21">
            <v>35</v>
          </cell>
          <cell r="MD21">
            <v>19</v>
          </cell>
          <cell r="ME21">
            <v>4</v>
          </cell>
          <cell r="MF21">
            <v>2</v>
          </cell>
          <cell r="MG21">
            <v>1</v>
          </cell>
          <cell r="MH21">
            <v>23</v>
          </cell>
          <cell r="MI21">
            <v>15</v>
          </cell>
          <cell r="MJ21">
            <v>8</v>
          </cell>
          <cell r="MK21">
            <v>10</v>
          </cell>
          <cell r="ML21">
            <v>13</v>
          </cell>
          <cell r="MM21">
            <v>3</v>
          </cell>
          <cell r="MN21">
            <v>0</v>
          </cell>
          <cell r="MO21">
            <v>0</v>
          </cell>
          <cell r="MP21">
            <v>20</v>
          </cell>
          <cell r="MQ21">
            <v>0</v>
          </cell>
          <cell r="MR21">
            <v>0</v>
          </cell>
          <cell r="MS21">
            <v>0</v>
          </cell>
          <cell r="MT21">
            <v>22</v>
          </cell>
          <cell r="MU21">
            <v>13</v>
          </cell>
          <cell r="MV21">
            <v>9</v>
          </cell>
          <cell r="MW21">
            <v>6</v>
          </cell>
          <cell r="MX21">
            <v>16</v>
          </cell>
          <cell r="MY21">
            <v>2</v>
          </cell>
          <cell r="MZ21">
            <v>0</v>
          </cell>
          <cell r="NA21">
            <v>0</v>
          </cell>
          <cell r="NB21">
            <v>19</v>
          </cell>
          <cell r="NC21">
            <v>0</v>
          </cell>
          <cell r="ND21">
            <v>1</v>
          </cell>
          <cell r="NE21">
            <v>0</v>
          </cell>
          <cell r="NF21">
            <v>17</v>
          </cell>
          <cell r="NG21">
            <v>8</v>
          </cell>
          <cell r="NH21">
            <v>9</v>
          </cell>
          <cell r="NI21">
            <v>12</v>
          </cell>
          <cell r="NJ21">
            <v>5</v>
          </cell>
          <cell r="NK21">
            <v>1</v>
          </cell>
          <cell r="NL21">
            <v>0</v>
          </cell>
          <cell r="NM21">
            <v>0</v>
          </cell>
          <cell r="NN21">
            <v>0</v>
          </cell>
          <cell r="NO21">
            <v>16</v>
          </cell>
          <cell r="NP21">
            <v>0</v>
          </cell>
          <cell r="NQ21">
            <v>0</v>
          </cell>
          <cell r="NR21">
            <v>0</v>
          </cell>
          <cell r="NS21">
            <v>0</v>
          </cell>
          <cell r="NT21">
            <v>2</v>
          </cell>
          <cell r="NU21">
            <v>0</v>
          </cell>
          <cell r="NV21">
            <v>2</v>
          </cell>
          <cell r="NW21">
            <v>7</v>
          </cell>
          <cell r="NX21">
            <v>3</v>
          </cell>
          <cell r="NY21">
            <v>3</v>
          </cell>
          <cell r="NZ21">
            <v>9</v>
          </cell>
          <cell r="OA21">
            <v>4</v>
          </cell>
          <cell r="OB21">
            <v>5</v>
          </cell>
          <cell r="OC21">
            <v>6</v>
          </cell>
          <cell r="OD21">
            <v>3</v>
          </cell>
          <cell r="OE21">
            <v>0</v>
          </cell>
          <cell r="OF21">
            <v>0</v>
          </cell>
          <cell r="OG21">
            <v>0</v>
          </cell>
          <cell r="OH21">
            <v>0</v>
          </cell>
          <cell r="OI21">
            <v>9</v>
          </cell>
          <cell r="OJ21">
            <v>0</v>
          </cell>
          <cell r="OK21">
            <v>0</v>
          </cell>
          <cell r="OL21">
            <v>0</v>
          </cell>
          <cell r="OM21">
            <v>0</v>
          </cell>
          <cell r="ON21">
            <v>1</v>
          </cell>
          <cell r="OO21">
            <v>0</v>
          </cell>
          <cell r="OP21">
            <v>2</v>
          </cell>
          <cell r="OQ21">
            <v>2</v>
          </cell>
          <cell r="OR21">
            <v>2</v>
          </cell>
          <cell r="OS21">
            <v>2</v>
          </cell>
          <cell r="OT21">
            <v>2</v>
          </cell>
          <cell r="OU21">
            <v>2</v>
          </cell>
          <cell r="OV21">
            <v>0</v>
          </cell>
          <cell r="OW21">
            <v>0</v>
          </cell>
          <cell r="OX21">
            <v>2</v>
          </cell>
          <cell r="OY21">
            <v>0</v>
          </cell>
          <cell r="OZ21">
            <v>0</v>
          </cell>
          <cell r="PA21">
            <v>2</v>
          </cell>
          <cell r="PB21">
            <v>0</v>
          </cell>
          <cell r="PC21">
            <v>0</v>
          </cell>
          <cell r="PD21">
            <v>0</v>
          </cell>
          <cell r="PE21">
            <v>0</v>
          </cell>
          <cell r="PF21">
            <v>1</v>
          </cell>
          <cell r="PG21">
            <v>0</v>
          </cell>
          <cell r="PH21">
            <v>1</v>
          </cell>
          <cell r="PI21">
            <v>0</v>
          </cell>
          <cell r="PJ21">
            <v>1</v>
          </cell>
          <cell r="PK21">
            <v>0</v>
          </cell>
          <cell r="PL21">
            <v>0</v>
          </cell>
          <cell r="PM21">
            <v>1</v>
          </cell>
          <cell r="PN21">
            <v>0</v>
          </cell>
          <cell r="PO21">
            <v>0</v>
          </cell>
          <cell r="PP21">
            <v>0</v>
          </cell>
          <cell r="PQ21">
            <v>0</v>
          </cell>
          <cell r="PR21">
            <v>106.56032497570602</v>
          </cell>
          <cell r="PS21">
            <v>111.59880667647045</v>
          </cell>
          <cell r="PT21">
            <v>103.94343359195035</v>
          </cell>
          <cell r="PU21">
            <v>105.49361826721902</v>
          </cell>
          <cell r="PV21">
            <v>107.665234575158</v>
          </cell>
          <cell r="PW21">
            <v>84.814959140658289</v>
          </cell>
          <cell r="PX21">
            <v>299.82302650553748</v>
          </cell>
          <cell r="PY21">
            <v>0</v>
          </cell>
          <cell r="PZ21">
            <v>100</v>
          </cell>
          <cell r="QA21">
            <v>110.30000013994832</v>
          </cell>
          <cell r="QB21">
            <v>123.5747771390745</v>
          </cell>
          <cell r="QC21">
            <v>0</v>
          </cell>
          <cell r="QD21">
            <v>79.194304869010224</v>
          </cell>
          <cell r="QE21">
            <v>0</v>
          </cell>
          <cell r="QF21">
            <v>83.9816294022623</v>
          </cell>
          <cell r="QG21">
            <v>0</v>
          </cell>
          <cell r="QH21">
            <v>0</v>
          </cell>
          <cell r="QI21">
            <v>0</v>
          </cell>
          <cell r="QJ21">
            <v>0</v>
          </cell>
          <cell r="QK21">
            <v>105.75662188991721</v>
          </cell>
          <cell r="QL21">
            <v>115.76211842384258</v>
          </cell>
          <cell r="QM21">
            <v>100.3385743401038</v>
          </cell>
          <cell r="QN21">
            <v>106.99054906281522</v>
          </cell>
          <cell r="QO21">
            <v>104.52524203402859</v>
          </cell>
          <cell r="QP21">
            <v>66.612643493267683</v>
          </cell>
          <cell r="QQ21">
            <v>113.814268093892</v>
          </cell>
          <cell r="QR21">
            <v>0</v>
          </cell>
          <cell r="QS21">
            <v>0</v>
          </cell>
          <cell r="QT21">
            <v>116.02703363812998</v>
          </cell>
          <cell r="QU21">
            <v>72.832197800552294</v>
          </cell>
          <cell r="QV21">
            <v>0</v>
          </cell>
          <cell r="QW21">
            <v>78.897298762648774</v>
          </cell>
          <cell r="QX21">
            <v>0</v>
          </cell>
          <cell r="QY21">
            <v>83.550293190970308</v>
          </cell>
          <cell r="QZ21">
            <v>0</v>
          </cell>
          <cell r="RA21">
            <v>0</v>
          </cell>
          <cell r="RB21">
            <v>0</v>
          </cell>
          <cell r="RC21">
            <v>0</v>
          </cell>
          <cell r="RD21">
            <v>79.194304869010224</v>
          </cell>
          <cell r="RE21">
            <v>84.469593956972787</v>
          </cell>
          <cell r="RF21">
            <v>76.454420240866199</v>
          </cell>
          <cell r="RG21">
            <v>73.432018608002849</v>
          </cell>
          <cell r="RH21">
            <v>85.162960877191068</v>
          </cell>
          <cell r="RI21">
            <v>65.439284356653104</v>
          </cell>
          <cell r="RJ21">
            <v>100</v>
          </cell>
          <cell r="RK21">
            <v>0</v>
          </cell>
          <cell r="RL21">
            <v>100</v>
          </cell>
          <cell r="RM21">
            <v>81.688408066833034</v>
          </cell>
          <cell r="RN21">
            <v>100</v>
          </cell>
          <cell r="RO21">
            <v>0</v>
          </cell>
          <cell r="RP21">
            <v>79.194304869010224</v>
          </cell>
          <cell r="RQ21">
            <v>0</v>
          </cell>
          <cell r="RR21">
            <v>79.194304869010224</v>
          </cell>
          <cell r="RS21">
            <v>0</v>
          </cell>
          <cell r="RT21">
            <v>0</v>
          </cell>
          <cell r="RU21">
            <v>0</v>
          </cell>
          <cell r="RV21">
            <v>0</v>
          </cell>
          <cell r="RW21">
            <v>78.897298762648774</v>
          </cell>
          <cell r="RX21">
            <v>85.271516935277276</v>
          </cell>
          <cell r="RY21">
            <v>75.445614277517151</v>
          </cell>
          <cell r="RZ21">
            <v>77.835894385861167</v>
          </cell>
          <cell r="SA21">
            <v>79.956511978173268</v>
          </cell>
          <cell r="SB21">
            <v>49.432023485722198</v>
          </cell>
          <cell r="SC21">
            <v>47.933967823515623</v>
          </cell>
          <cell r="SD21">
            <v>0</v>
          </cell>
          <cell r="SE21">
            <v>0</v>
          </cell>
          <cell r="SF21">
            <v>86.804048502392618</v>
          </cell>
          <cell r="SG21">
            <v>72.832197800552294</v>
          </cell>
          <cell r="SH21">
            <v>0</v>
          </cell>
          <cell r="SI21">
            <v>78.897298762648774</v>
          </cell>
          <cell r="SJ21">
            <v>0</v>
          </cell>
          <cell r="SK21">
            <v>78.897298762648774</v>
          </cell>
          <cell r="SL21">
            <v>0</v>
          </cell>
          <cell r="SM21">
            <v>0</v>
          </cell>
          <cell r="SN21">
            <v>0</v>
          </cell>
          <cell r="SO21">
            <v>0</v>
          </cell>
          <cell r="SP21">
            <v>107.43557029387875</v>
          </cell>
          <cell r="SQ21">
            <v>111.59880667647045</v>
          </cell>
          <cell r="SR21">
            <v>105.27326465000009</v>
          </cell>
          <cell r="SS21">
            <v>107.21384678847888</v>
          </cell>
          <cell r="ST21">
            <v>107.665234575158</v>
          </cell>
          <cell r="SU21">
            <v>86.541361854833028</v>
          </cell>
          <cell r="SV21">
            <v>299.82302650553748</v>
          </cell>
          <cell r="SW21">
            <v>0</v>
          </cell>
          <cell r="SX21">
            <v>100</v>
          </cell>
          <cell r="SY21">
            <v>111.01405120351234</v>
          </cell>
          <cell r="SZ21">
            <v>123.5747771390745</v>
          </cell>
          <cell r="TA21">
            <v>0</v>
          </cell>
          <cell r="TB21">
            <v>79.194304869010224</v>
          </cell>
          <cell r="TC21">
            <v>0</v>
          </cell>
          <cell r="TD21">
            <v>83.9816294022623</v>
          </cell>
          <cell r="TE21">
            <v>0</v>
          </cell>
          <cell r="TF21">
            <v>0</v>
          </cell>
          <cell r="TG21">
            <v>0</v>
          </cell>
          <cell r="TH21">
            <v>0</v>
          </cell>
          <cell r="TI21">
            <v>108.30539440489576</v>
          </cell>
          <cell r="TJ21">
            <v>116.48712301239459</v>
          </cell>
          <cell r="TK21">
            <v>103.87493016108833</v>
          </cell>
          <cell r="TL21">
            <v>111.58347447165585</v>
          </cell>
          <cell r="TM21">
            <v>105.03408160065784</v>
          </cell>
          <cell r="TN21">
            <v>66.612643493267683</v>
          </cell>
          <cell r="TO21">
            <v>107.73014640988092</v>
          </cell>
          <cell r="TP21">
            <v>0</v>
          </cell>
          <cell r="TQ21">
            <v>0</v>
          </cell>
          <cell r="TR21">
            <v>119.31808030895228</v>
          </cell>
          <cell r="TS21">
            <v>72.832197800552294</v>
          </cell>
          <cell r="TT21">
            <v>0</v>
          </cell>
          <cell r="TU21">
            <v>78.991192441760788</v>
          </cell>
          <cell r="TV21">
            <v>0</v>
          </cell>
          <cell r="TW21">
            <v>85.938276718529778</v>
          </cell>
          <cell r="TX21">
            <v>0</v>
          </cell>
          <cell r="TY21">
            <v>0</v>
          </cell>
          <cell r="TZ21">
            <v>0</v>
          </cell>
          <cell r="UA21">
            <v>0</v>
          </cell>
          <cell r="UB21">
            <v>79.194304869010224</v>
          </cell>
          <cell r="UC21">
            <v>84.469593956972787</v>
          </cell>
          <cell r="UD21">
            <v>76.454420240866199</v>
          </cell>
          <cell r="UE21">
            <v>73.432018608002849</v>
          </cell>
          <cell r="UF21">
            <v>85.162960877191068</v>
          </cell>
          <cell r="UG21">
            <v>65.439284356653104</v>
          </cell>
          <cell r="UH21">
            <v>100</v>
          </cell>
          <cell r="UI21">
            <v>0</v>
          </cell>
          <cell r="UJ21">
            <v>100</v>
          </cell>
          <cell r="UK21">
            <v>81.688408066833034</v>
          </cell>
          <cell r="UL21">
            <v>100</v>
          </cell>
          <cell r="UM21">
            <v>0</v>
          </cell>
          <cell r="UN21">
            <v>79.194304869010224</v>
          </cell>
          <cell r="UO21">
            <v>0</v>
          </cell>
          <cell r="UP21">
            <v>79.194304869010224</v>
          </cell>
          <cell r="UQ21">
            <v>0</v>
          </cell>
          <cell r="UR21">
            <v>0</v>
          </cell>
          <cell r="US21">
            <v>0</v>
          </cell>
          <cell r="UT21">
            <v>0</v>
          </cell>
          <cell r="UU21">
            <v>78.991192441760788</v>
          </cell>
          <cell r="UV21">
            <v>85.538803865791294</v>
          </cell>
          <cell r="UW21">
            <v>75.445614277517151</v>
          </cell>
          <cell r="UX21">
            <v>77.835894385861167</v>
          </cell>
          <cell r="UY21">
            <v>80.14410550245708</v>
          </cell>
          <cell r="UZ21">
            <v>49.432023485722198</v>
          </cell>
          <cell r="VA21">
            <v>45.371581771925378</v>
          </cell>
          <cell r="VB21">
            <v>0</v>
          </cell>
          <cell r="VC21">
            <v>0</v>
          </cell>
          <cell r="VD21">
            <v>86.925286658499857</v>
          </cell>
          <cell r="VE21">
            <v>72.832197800552294</v>
          </cell>
          <cell r="VF21">
            <v>0</v>
          </cell>
          <cell r="VG21">
            <v>78.991192441760788</v>
          </cell>
          <cell r="VH21">
            <v>0</v>
          </cell>
          <cell r="VI21">
            <v>78.991192441760788</v>
          </cell>
          <cell r="VJ21">
            <v>0</v>
          </cell>
          <cell r="VK21">
            <v>0</v>
          </cell>
          <cell r="VL21">
            <v>0</v>
          </cell>
          <cell r="VM21">
            <v>0</v>
          </cell>
          <cell r="VN21">
            <v>79.225394921975848</v>
          </cell>
          <cell r="VO21">
            <v>84.560543835957702</v>
          </cell>
          <cell r="VP21">
            <v>76.454420240866199</v>
          </cell>
          <cell r="VQ21">
            <v>73.432018608002849</v>
          </cell>
          <cell r="VR21">
            <v>85.22625443810864</v>
          </cell>
          <cell r="VS21">
            <v>65.439284356653104</v>
          </cell>
          <cell r="VT21">
            <v>100</v>
          </cell>
          <cell r="VU21">
            <v>0</v>
          </cell>
          <cell r="VV21">
            <v>100</v>
          </cell>
          <cell r="VW21">
            <v>81.726435443955666</v>
          </cell>
          <cell r="VX21">
            <v>100</v>
          </cell>
          <cell r="VY21">
            <v>0</v>
          </cell>
          <cell r="VZ21">
            <v>79.662410373771436</v>
          </cell>
          <cell r="WA21">
            <v>87.151534532039534</v>
          </cell>
          <cell r="WB21">
            <v>75.606996366243237</v>
          </cell>
          <cell r="WC21">
            <v>78.917817784679954</v>
          </cell>
          <cell r="WD21">
            <v>80.405465827277496</v>
          </cell>
          <cell r="WE21">
            <v>49.432023485722198</v>
          </cell>
          <cell r="WF21">
            <v>47.933967823515623</v>
          </cell>
          <cell r="WG21">
            <v>0</v>
          </cell>
          <cell r="WH21">
            <v>0</v>
          </cell>
          <cell r="WI21">
            <v>87.791982107998734</v>
          </cell>
          <cell r="WJ21">
            <v>72.832197800552294</v>
          </cell>
          <cell r="WK21">
            <v>0</v>
          </cell>
          <cell r="WL21">
            <v>24.142385438072985</v>
          </cell>
          <cell r="WM21">
            <v>23.581857189557287</v>
          </cell>
          <cell r="WN21">
            <v>24.462340093993401</v>
          </cell>
          <cell r="WO21">
            <v>18.577641617196246</v>
          </cell>
          <cell r="WP21">
            <v>31.676693473298563</v>
          </cell>
          <cell r="WQ21">
            <v>87.518319041514815</v>
          </cell>
          <cell r="WR21">
            <v>12.481680958485192</v>
          </cell>
          <cell r="WS21">
            <v>24.142385438072985</v>
          </cell>
          <cell r="WT21">
            <v>18.572874941542338</v>
          </cell>
          <cell r="WU21">
            <v>33.367837966126309</v>
          </cell>
          <cell r="WV21">
            <v>3.171025374679119</v>
          </cell>
          <cell r="WW21">
            <v>20.282099750212147</v>
          </cell>
          <cell r="WX21">
            <v>32.885220488661517</v>
          </cell>
          <cell r="WY21">
            <v>36.745941847490741</v>
          </cell>
          <cell r="WZ21">
            <v>30.200766318213716</v>
          </cell>
          <cell r="XA21">
            <v>17.849271339418337</v>
          </cell>
          <cell r="XB21">
            <v>19.018545351572126</v>
          </cell>
          <cell r="XC21">
            <v>16.958810799856245</v>
          </cell>
          <cell r="XD21">
            <v>16.641191767306974</v>
          </cell>
          <cell r="XE21">
            <v>19.231959351129639</v>
          </cell>
          <cell r="XF21">
            <v>77.047431811052121</v>
          </cell>
          <cell r="XG21">
            <v>22.952568188947886</v>
          </cell>
          <cell r="XH21">
            <v>17.849271339418337</v>
          </cell>
          <cell r="XI21">
            <v>14.464425691573304</v>
          </cell>
          <cell r="XJ21">
            <v>22.190691565440385</v>
          </cell>
          <cell r="XK21">
            <v>5.1378535669839236</v>
          </cell>
          <cell r="XL21">
            <v>12.695057653936892</v>
          </cell>
          <cell r="XM21">
            <v>23.847473355733779</v>
          </cell>
          <cell r="XN21">
            <v>18.354024714771285</v>
          </cell>
          <cell r="XO21">
            <v>25.316693724669591</v>
          </cell>
          <cell r="XP21">
            <v>67.139898014758884</v>
          </cell>
          <cell r="XQ21">
            <v>80.939671912873081</v>
          </cell>
          <cell r="XR21">
            <v>58.25315708359927</v>
          </cell>
          <cell r="XS21">
            <v>71.761183239399756</v>
          </cell>
          <cell r="XT21">
            <v>62.336207249761742</v>
          </cell>
          <cell r="XU21">
            <v>46.632396407390793</v>
          </cell>
          <cell r="XV21">
            <v>63.385101129955565</v>
          </cell>
          <cell r="XW21">
            <v>51.061367102073419</v>
          </cell>
          <cell r="XX21">
            <v>0</v>
          </cell>
          <cell r="XY21">
            <v>70.573647290189854</v>
          </cell>
          <cell r="XZ21">
            <v>71.074829034360292</v>
          </cell>
          <cell r="YA21">
            <v>0</v>
          </cell>
          <cell r="YB21">
            <v>68.981517161029245</v>
          </cell>
          <cell r="YC21">
            <v>82.747614940124976</v>
          </cell>
          <cell r="YD21">
            <v>57.763720764176661</v>
          </cell>
          <cell r="YE21">
            <v>68.708900261583608</v>
          </cell>
          <cell r="YF21">
            <v>69.225805473164186</v>
          </cell>
          <cell r="YG21">
            <v>44.283190889676519</v>
          </cell>
          <cell r="YH21">
            <v>52.079326850973132</v>
          </cell>
          <cell r="YI21">
            <v>0</v>
          </cell>
          <cell r="YJ21">
            <v>0</v>
          </cell>
          <cell r="YK21">
            <v>73.62348409864822</v>
          </cell>
          <cell r="YL21">
            <v>64.887331798499417</v>
          </cell>
          <cell r="YM21">
            <v>0</v>
          </cell>
          <cell r="YN21">
            <v>69.48615450418842</v>
          </cell>
          <cell r="YO21">
            <v>79.406161614710356</v>
          </cell>
          <cell r="YP21">
            <v>60.420583630498314</v>
          </cell>
          <cell r="YQ21">
            <v>68.463635004023075</v>
          </cell>
          <cell r="YR21">
            <v>70.625675788299162</v>
          </cell>
          <cell r="YS21">
            <v>43.013586781792753</v>
          </cell>
          <cell r="YT21">
            <v>91.888057507856686</v>
          </cell>
          <cell r="YU21">
            <v>83.022283664618755</v>
          </cell>
          <cell r="YV21">
            <v>100</v>
          </cell>
          <cell r="YW21">
            <v>72.657898372059549</v>
          </cell>
          <cell r="YX21">
            <v>86.228671787791384</v>
          </cell>
          <cell r="YY21">
            <v>100</v>
          </cell>
          <cell r="YZ21">
            <v>10.141485569908257</v>
          </cell>
          <cell r="ZA21">
            <v>20.986810416032643</v>
          </cell>
          <cell r="ZB21">
            <v>2.3619699739621578</v>
          </cell>
          <cell r="ZC21">
            <v>11.100885208019196</v>
          </cell>
          <cell r="ZD21">
            <v>9.4134536623940033</v>
          </cell>
          <cell r="ZE21">
            <v>0</v>
          </cell>
          <cell r="ZF21">
            <v>0</v>
          </cell>
          <cell r="ZG21">
            <v>0</v>
          </cell>
          <cell r="ZH21">
            <v>0</v>
          </cell>
          <cell r="ZI21">
            <v>11.213511294055134</v>
          </cell>
          <cell r="ZJ21">
            <v>28.486313606586361</v>
          </cell>
          <cell r="ZK21">
            <v>0</v>
          </cell>
          <cell r="ZL21">
            <v>14.923825165489621</v>
          </cell>
          <cell r="ZM21">
            <v>26.294364839582833</v>
          </cell>
          <cell r="ZN21">
            <v>7.0939404227012126</v>
          </cell>
          <cell r="ZO21">
            <v>17.74158956788461</v>
          </cell>
          <cell r="ZP21">
            <v>12.195686673998797</v>
          </cell>
          <cell r="ZQ21">
            <v>0.40893079837176416</v>
          </cell>
          <cell r="ZR21">
            <v>100</v>
          </cell>
          <cell r="ZS21">
            <v>100</v>
          </cell>
          <cell r="ZT21">
            <v>0</v>
          </cell>
          <cell r="ZU21">
            <v>17.046562919413795</v>
          </cell>
          <cell r="ZV21">
            <v>44.765808588822111</v>
          </cell>
          <cell r="ZW21">
            <v>0</v>
          </cell>
          <cell r="ZX21">
            <v>11.727810081956317</v>
          </cell>
          <cell r="ZY21">
            <v>28.771486689585089</v>
          </cell>
          <cell r="ZZ21">
            <v>0.45896242186030201</v>
          </cell>
          <cell r="AAA21">
            <v>13.074886031142013</v>
          </cell>
          <cell r="AAB21">
            <v>10.514759874713359</v>
          </cell>
          <cell r="AAC21">
            <v>0.39391036867250806</v>
          </cell>
          <cell r="AAD21">
            <v>0</v>
          </cell>
          <cell r="AAE21">
            <v>0</v>
          </cell>
          <cell r="AAF21">
            <v>0</v>
          </cell>
          <cell r="AAG21">
            <v>12.925162644713248</v>
          </cell>
          <cell r="AAH21">
            <v>39.700787846837073</v>
          </cell>
          <cell r="AAI21">
            <v>0</v>
          </cell>
          <cell r="AAJ21">
            <v>13.967454952309049</v>
          </cell>
          <cell r="AAK21">
            <v>24.14934901499662</v>
          </cell>
          <cell r="AAL21">
            <v>6.5810558642698442</v>
          </cell>
          <cell r="AAM21">
            <v>13.662114366635599</v>
          </cell>
          <cell r="AAN21">
            <v>14.233474258514335</v>
          </cell>
          <cell r="AAO21">
            <v>3.1504143604960482</v>
          </cell>
          <cell r="AAP21">
            <v>4.7935324317465202</v>
          </cell>
          <cell r="AAQ21">
            <v>30.214306111832794</v>
          </cell>
          <cell r="AAR21">
            <v>13.366028210573766</v>
          </cell>
          <cell r="AAS21">
            <v>15.154336367115306</v>
          </cell>
          <cell r="AAT21">
            <v>23.126563045012535</v>
          </cell>
          <cell r="AAU21">
            <v>0</v>
          </cell>
          <cell r="AAV21">
            <v>15.639624077449712</v>
          </cell>
          <cell r="AAW21">
            <v>24.329676671304963</v>
          </cell>
          <cell r="AAX21">
            <v>7.9398964019405893</v>
          </cell>
          <cell r="AAY21">
            <v>13.937388953213331</v>
          </cell>
          <cell r="AAZ21">
            <v>17.163324952694481</v>
          </cell>
          <cell r="ABA21">
            <v>5.0674632673774784</v>
          </cell>
          <cell r="ABB21">
            <v>4.1371895964604057</v>
          </cell>
          <cell r="ABC21">
            <v>0</v>
          </cell>
          <cell r="ABD21">
            <v>14.267646438363437</v>
          </cell>
          <cell r="ABE21">
            <v>16.987713511089488</v>
          </cell>
          <cell r="ABF21">
            <v>26.866841746451414</v>
          </cell>
          <cell r="ABG21">
            <v>0</v>
          </cell>
          <cell r="ABH21">
            <v>15.350738898649723</v>
          </cell>
          <cell r="ABI21">
            <v>27.180501571660827</v>
          </cell>
          <cell r="ABJ21">
            <v>4.9952744038116039</v>
          </cell>
          <cell r="ABK21">
            <v>14.709755108139813</v>
          </cell>
          <cell r="ABL21">
            <v>15.892146510180455</v>
          </cell>
          <cell r="ABM21">
            <v>0.88048115735438592</v>
          </cell>
          <cell r="ABN21">
            <v>10.298643257185109</v>
          </cell>
          <cell r="ABO21">
            <v>0</v>
          </cell>
          <cell r="ABP21">
            <v>0</v>
          </cell>
          <cell r="ABQ21">
            <v>17.358798764700701</v>
          </cell>
          <cell r="ABR21">
            <v>17.686441935366148</v>
          </cell>
          <cell r="ABS21">
            <v>31.598111114236637</v>
          </cell>
          <cell r="ABT21">
            <v>31.691811398275068</v>
          </cell>
          <cell r="ABU21">
            <v>48.82979445552845</v>
          </cell>
          <cell r="ABV21">
            <v>19.98992232476574</v>
          </cell>
          <cell r="ABW21">
            <v>31.343149317836655</v>
          </cell>
          <cell r="ABX21">
            <v>32.0630160267904</v>
          </cell>
          <cell r="ABY21">
            <v>16.388368096356928</v>
          </cell>
          <cell r="ABZ21">
            <v>57.089424046815907</v>
          </cell>
          <cell r="ACA21">
            <v>0</v>
          </cell>
          <cell r="ACB21">
            <v>0</v>
          </cell>
          <cell r="ACC21">
            <v>33.833996294006702</v>
          </cell>
          <cell r="ACD21">
            <v>50.173532690807853</v>
          </cell>
          <cell r="ACE21">
            <v>0</v>
          </cell>
          <cell r="ACF21">
            <v>39.998553441333371</v>
          </cell>
          <cell r="ACG21">
            <v>57.252043771829499</v>
          </cell>
          <cell r="ACH21">
            <v>27.376491847653217</v>
          </cell>
          <cell r="ACI21">
            <v>40.650028889706732</v>
          </cell>
          <cell r="ACJ21">
            <v>39.444931199574476</v>
          </cell>
          <cell r="ACK21">
            <v>11.996705023520919</v>
          </cell>
          <cell r="ACL21">
            <v>29.265654281085553</v>
          </cell>
          <cell r="ACM21">
            <v>0</v>
          </cell>
          <cell r="ACN21">
            <v>0</v>
          </cell>
          <cell r="ACO21">
            <v>45.235669499540613</v>
          </cell>
          <cell r="ACP21">
            <v>22.637671415510631</v>
          </cell>
          <cell r="ACQ21">
            <v>0</v>
          </cell>
          <cell r="ACR21">
            <v>24.938985792377164</v>
          </cell>
          <cell r="ACS21">
            <v>37.887024529046364</v>
          </cell>
          <cell r="ACT21">
            <v>16.098008851868506</v>
          </cell>
          <cell r="ACU21">
            <v>25.723642542990945</v>
          </cell>
          <cell r="ACV21">
            <v>24.103597506798852</v>
          </cell>
          <cell r="ACW21">
            <v>12.226518019485773</v>
          </cell>
          <cell r="ACX21">
            <v>46.514568246952926</v>
          </cell>
          <cell r="ACY21">
            <v>0</v>
          </cell>
          <cell r="ACZ21">
            <v>0</v>
          </cell>
          <cell r="ADA21">
            <v>26.753489200835684</v>
          </cell>
          <cell r="ADB21">
            <v>33.861872749390699</v>
          </cell>
          <cell r="ADC21">
            <v>0</v>
          </cell>
          <cell r="ADD21">
            <v>32.384854215261221</v>
          </cell>
          <cell r="ADE21">
            <v>44.233905301231658</v>
          </cell>
          <cell r="ADF21">
            <v>23.716494957573548</v>
          </cell>
          <cell r="ADG21">
            <v>32.065227894340445</v>
          </cell>
          <cell r="ADH21">
            <v>32.656471880601039</v>
          </cell>
          <cell r="ADI21">
            <v>7.0660216546310828</v>
          </cell>
          <cell r="ADJ21">
            <v>29.265654281085553</v>
          </cell>
          <cell r="ADK21">
            <v>0</v>
          </cell>
          <cell r="ADL21">
            <v>0</v>
          </cell>
          <cell r="ADM21">
            <v>36.990121882373074</v>
          </cell>
          <cell r="ADN21">
            <v>22.637671415510631</v>
          </cell>
          <cell r="ADO21">
            <v>0</v>
          </cell>
          <cell r="ADP21">
            <v>29.490973935243069</v>
          </cell>
          <cell r="ADQ21">
            <v>45.53719201466587</v>
          </cell>
          <cell r="ADR21">
            <v>18.534546718139801</v>
          </cell>
          <cell r="ADS21">
            <v>28.805431933693164</v>
          </cell>
          <cell r="ADT21">
            <v>30.220839264151213</v>
          </cell>
          <cell r="ADU21">
            <v>15.10206878691246</v>
          </cell>
          <cell r="ADV21">
            <v>57.089424046815907</v>
          </cell>
          <cell r="ADW21">
            <v>0</v>
          </cell>
          <cell r="ADX21">
            <v>0</v>
          </cell>
          <cell r="ADY21">
            <v>31.531380355687098</v>
          </cell>
          <cell r="ADZ21">
            <v>33.861872749390699</v>
          </cell>
          <cell r="AEA21">
            <v>0</v>
          </cell>
          <cell r="AEB21">
            <v>37.476723186624618</v>
          </cell>
          <cell r="AEC21">
            <v>52.955677197525276</v>
          </cell>
          <cell r="AED21">
            <v>26.152851483633821</v>
          </cell>
          <cell r="AEE21">
            <v>36.798746446642703</v>
          </cell>
          <cell r="AEF21">
            <v>38.052866161139555</v>
          </cell>
          <cell r="AEG21">
            <v>11.678915777987802</v>
          </cell>
          <cell r="AEH21">
            <v>19.709300821568551</v>
          </cell>
          <cell r="AEI21">
            <v>0</v>
          </cell>
          <cell r="AEJ21">
            <v>0</v>
          </cell>
          <cell r="AEK21">
            <v>42.439925463785251</v>
          </cell>
          <cell r="AEL21">
            <v>16.224918448566754</v>
          </cell>
          <cell r="AEM21">
            <v>0</v>
          </cell>
          <cell r="AEN21">
            <v>3.0931610299423089</v>
          </cell>
          <cell r="AEO21">
            <v>4.3589858698160571</v>
          </cell>
          <cell r="AEP21">
            <v>2.1352923564506394</v>
          </cell>
          <cell r="AEQ21">
            <v>3.480150855304188</v>
          </cell>
          <cell r="AER21">
            <v>2.6594384427484767</v>
          </cell>
          <cell r="AES21">
            <v>2.0239748928378205</v>
          </cell>
          <cell r="AET21">
            <v>0</v>
          </cell>
          <cell r="AEU21">
            <v>0</v>
          </cell>
          <cell r="AEV21">
            <v>0</v>
          </cell>
          <cell r="AEW21">
            <v>3.1494515979750961</v>
          </cell>
          <cell r="AEX21">
            <v>31.730596456871211</v>
          </cell>
          <cell r="AEY21">
            <v>0</v>
          </cell>
          <cell r="AEZ21">
            <v>3.691710515142351</v>
          </cell>
          <cell r="AFA21">
            <v>6.0665687976266138</v>
          </cell>
          <cell r="AFB21">
            <v>1.8407646820019112</v>
          </cell>
          <cell r="AFC21">
            <v>5.6845046336947549</v>
          </cell>
          <cell r="AFD21">
            <v>2.0237453182230936</v>
          </cell>
          <cell r="AFE21">
            <v>0.5109160813799436</v>
          </cell>
          <cell r="AFF21">
            <v>12.272491961874312</v>
          </cell>
          <cell r="AFG21">
            <v>0</v>
          </cell>
          <cell r="AFH21">
            <v>0</v>
          </cell>
          <cell r="AFI21">
            <v>4.0360570497430466</v>
          </cell>
          <cell r="AFJ21">
            <v>9.1849586339223741</v>
          </cell>
          <cell r="AFK21">
            <v>0</v>
          </cell>
          <cell r="AFL21">
            <v>0</v>
          </cell>
          <cell r="AFM21">
            <v>0</v>
          </cell>
          <cell r="AFN21">
            <v>0</v>
          </cell>
          <cell r="AFO21">
            <v>0</v>
          </cell>
          <cell r="AFP21">
            <v>0</v>
          </cell>
          <cell r="AFQ21">
            <v>0</v>
          </cell>
          <cell r="AFR21">
            <v>0</v>
          </cell>
          <cell r="AFS21">
            <v>0</v>
          </cell>
          <cell r="AFT21">
            <v>0</v>
          </cell>
          <cell r="AFU21">
            <v>0</v>
          </cell>
          <cell r="AFV21">
            <v>0</v>
          </cell>
          <cell r="AFW21">
            <v>0</v>
          </cell>
          <cell r="AFX21">
            <v>0</v>
          </cell>
          <cell r="AFY21">
            <v>0</v>
          </cell>
          <cell r="AFZ21">
            <v>0</v>
          </cell>
          <cell r="AGA21">
            <v>0</v>
          </cell>
          <cell r="AGB21">
            <v>0</v>
          </cell>
          <cell r="AGC21">
            <v>0</v>
          </cell>
          <cell r="AGD21">
            <v>0</v>
          </cell>
          <cell r="AGE21">
            <v>0</v>
          </cell>
          <cell r="AGF21">
            <v>0</v>
          </cell>
          <cell r="AGG21">
            <v>91</v>
          </cell>
          <cell r="AGH21">
            <v>199</v>
          </cell>
          <cell r="AGI21">
            <v>312</v>
          </cell>
          <cell r="AGJ21">
            <v>451</v>
          </cell>
          <cell r="AGK21">
            <v>538</v>
          </cell>
          <cell r="AGL21">
            <v>0</v>
          </cell>
          <cell r="AGM21">
            <v>0</v>
          </cell>
          <cell r="AGN21">
            <v>0</v>
          </cell>
          <cell r="AGO21">
            <v>0</v>
          </cell>
          <cell r="AGP21">
            <v>0</v>
          </cell>
          <cell r="AGQ21">
            <v>80</v>
          </cell>
          <cell r="AGR21">
            <v>180</v>
          </cell>
          <cell r="AGS21">
            <v>312</v>
          </cell>
          <cell r="AGT21">
            <v>405</v>
          </cell>
          <cell r="AGU21">
            <v>468</v>
          </cell>
          <cell r="AGV21">
            <v>0</v>
          </cell>
          <cell r="AGW21">
            <v>0</v>
          </cell>
          <cell r="AGX21">
            <v>0</v>
          </cell>
          <cell r="AGY21">
            <v>0</v>
          </cell>
          <cell r="AGZ21">
            <v>32</v>
          </cell>
          <cell r="AHA21">
            <v>12</v>
          </cell>
          <cell r="AHB21">
            <v>20</v>
          </cell>
          <cell r="AHC21">
            <v>32</v>
          </cell>
          <cell r="AHD21">
            <v>16</v>
          </cell>
          <cell r="AHE21">
            <v>16</v>
          </cell>
          <cell r="AHF21">
            <v>31</v>
          </cell>
          <cell r="AHG21">
            <v>14</v>
          </cell>
          <cell r="AHH21">
            <v>17</v>
          </cell>
          <cell r="AHI21">
            <v>2</v>
          </cell>
          <cell r="AHJ21">
            <v>0</v>
          </cell>
          <cell r="AHK21">
            <v>2</v>
          </cell>
          <cell r="AHL21">
            <v>11</v>
          </cell>
          <cell r="AHM21">
            <v>8</v>
          </cell>
          <cell r="AHN21">
            <v>3</v>
          </cell>
          <cell r="AHO21">
            <v>11</v>
          </cell>
          <cell r="AHP21">
            <v>7</v>
          </cell>
          <cell r="AHQ21">
            <v>4</v>
          </cell>
          <cell r="AHR21">
            <v>34</v>
          </cell>
          <cell r="AHS21">
            <v>12</v>
          </cell>
          <cell r="AHT21">
            <v>22</v>
          </cell>
          <cell r="AHU21">
            <v>43</v>
          </cell>
          <cell r="AHV21">
            <v>24</v>
          </cell>
          <cell r="AHW21">
            <v>19</v>
          </cell>
          <cell r="AHX21">
            <v>42</v>
          </cell>
          <cell r="AHY21">
            <v>21</v>
          </cell>
          <cell r="AHZ21">
            <v>21</v>
          </cell>
          <cell r="AIA21">
            <v>28</v>
          </cell>
          <cell r="AIB21">
            <v>12</v>
          </cell>
          <cell r="AIC21">
            <v>16</v>
          </cell>
          <cell r="AID21">
            <v>13</v>
          </cell>
          <cell r="AIE21">
            <v>15</v>
          </cell>
          <cell r="AIF21">
            <v>3</v>
          </cell>
          <cell r="AIG21">
            <v>0</v>
          </cell>
          <cell r="AIH21">
            <v>0</v>
          </cell>
          <cell r="AII21">
            <v>0</v>
          </cell>
          <cell r="AIJ21">
            <v>0</v>
          </cell>
          <cell r="AIK21">
            <v>24</v>
          </cell>
          <cell r="AIL21">
            <v>1</v>
          </cell>
          <cell r="AIM21">
            <v>0</v>
          </cell>
          <cell r="AIN21">
            <v>0</v>
          </cell>
          <cell r="AIO21">
            <v>1</v>
          </cell>
          <cell r="AIP21">
            <v>2</v>
          </cell>
          <cell r="AIQ21">
            <v>1</v>
          </cell>
          <cell r="AIR21">
            <v>3</v>
          </cell>
          <cell r="AIS21">
            <v>0</v>
          </cell>
          <cell r="AIT21">
            <v>1</v>
          </cell>
          <cell r="AIU21">
            <v>0</v>
          </cell>
          <cell r="AIV21">
            <v>2</v>
          </cell>
          <cell r="AIW21">
            <v>21</v>
          </cell>
          <cell r="AIX21">
            <v>21</v>
          </cell>
          <cell r="AIY21">
            <v>17</v>
          </cell>
          <cell r="AIZ21">
            <v>4</v>
          </cell>
          <cell r="AJA21">
            <v>9</v>
          </cell>
          <cell r="AJB21">
            <v>12</v>
          </cell>
          <cell r="AJC21">
            <v>2</v>
          </cell>
          <cell r="AJD21">
            <v>0</v>
          </cell>
          <cell r="AJE21">
            <v>0</v>
          </cell>
          <cell r="AJF21">
            <v>0</v>
          </cell>
          <cell r="AJG21">
            <v>0</v>
          </cell>
          <cell r="AJH21">
            <v>18</v>
          </cell>
          <cell r="AJI21">
            <v>0</v>
          </cell>
          <cell r="AJJ21">
            <v>0</v>
          </cell>
          <cell r="AJK21">
            <v>1</v>
          </cell>
          <cell r="AJL21">
            <v>2</v>
          </cell>
          <cell r="AJM21">
            <v>0</v>
          </cell>
          <cell r="AJN21">
            <v>0</v>
          </cell>
          <cell r="AJO21">
            <v>0</v>
          </cell>
          <cell r="AJP21">
            <v>0</v>
          </cell>
          <cell r="AJQ21">
            <v>0</v>
          </cell>
          <cell r="AJR21">
            <v>1</v>
          </cell>
          <cell r="AJS21">
            <v>0</v>
          </cell>
          <cell r="AJT21">
            <v>18</v>
          </cell>
          <cell r="AJU21">
            <v>14</v>
          </cell>
          <cell r="AJV21">
            <v>9</v>
          </cell>
          <cell r="AJW21">
            <v>5</v>
          </cell>
          <cell r="AJX21">
            <v>4</v>
          </cell>
          <cell r="AJY21">
            <v>10</v>
          </cell>
          <cell r="AJZ21">
            <v>3</v>
          </cell>
          <cell r="AKA21">
            <v>0</v>
          </cell>
          <cell r="AKB21">
            <v>0</v>
          </cell>
          <cell r="AKC21">
            <v>0</v>
          </cell>
          <cell r="AKD21">
            <v>0</v>
          </cell>
          <cell r="AKE21">
            <v>11</v>
          </cell>
          <cell r="AKF21">
            <v>0</v>
          </cell>
          <cell r="AKG21">
            <v>0</v>
          </cell>
          <cell r="AKH21">
            <v>0</v>
          </cell>
          <cell r="AKI21">
            <v>0</v>
          </cell>
          <cell r="AKJ21">
            <v>0</v>
          </cell>
          <cell r="AKK21">
            <v>0</v>
          </cell>
          <cell r="AKL21">
            <v>0</v>
          </cell>
          <cell r="AKM21">
            <v>0</v>
          </cell>
          <cell r="AKN21">
            <v>0</v>
          </cell>
          <cell r="AKO21">
            <v>1</v>
          </cell>
          <cell r="AKP21">
            <v>0</v>
          </cell>
          <cell r="AKQ21">
            <v>13</v>
          </cell>
          <cell r="AKR21">
            <v>10</v>
          </cell>
          <cell r="AKS21">
            <v>3</v>
          </cell>
          <cell r="AKT21">
            <v>7</v>
          </cell>
          <cell r="AKU21">
            <v>3</v>
          </cell>
          <cell r="AKV21">
            <v>7</v>
          </cell>
          <cell r="AKW21">
            <v>1</v>
          </cell>
          <cell r="AKX21">
            <v>0</v>
          </cell>
          <cell r="AKY21">
            <v>0</v>
          </cell>
          <cell r="AKZ21">
            <v>0</v>
          </cell>
          <cell r="ALA21">
            <v>0</v>
          </cell>
          <cell r="ALB21">
            <v>9</v>
          </cell>
          <cell r="ALC21">
            <v>0</v>
          </cell>
          <cell r="ALD21">
            <v>0</v>
          </cell>
          <cell r="ALE21">
            <v>0</v>
          </cell>
          <cell r="ALF21">
            <v>0</v>
          </cell>
          <cell r="ALG21">
            <v>0</v>
          </cell>
          <cell r="ALH21">
            <v>0</v>
          </cell>
          <cell r="ALI21">
            <v>0</v>
          </cell>
          <cell r="ALJ21">
            <v>0</v>
          </cell>
          <cell r="ALK21">
            <v>0</v>
          </cell>
          <cell r="ALL21">
            <v>1</v>
          </cell>
          <cell r="ALM21">
            <v>0</v>
          </cell>
          <cell r="ALN21">
            <v>9</v>
          </cell>
          <cell r="ALO21">
            <v>42</v>
          </cell>
          <cell r="ALP21">
            <v>21</v>
          </cell>
          <cell r="ALQ21">
            <v>21</v>
          </cell>
          <cell r="ALR21">
            <v>17</v>
          </cell>
          <cell r="ALS21">
            <v>25</v>
          </cell>
          <cell r="ALT21">
            <v>6</v>
          </cell>
          <cell r="ALU21">
            <v>0</v>
          </cell>
          <cell r="ALV21">
            <v>0</v>
          </cell>
          <cell r="ALW21">
            <v>0</v>
          </cell>
          <cell r="ALX21">
            <v>0</v>
          </cell>
          <cell r="ALY21">
            <v>35</v>
          </cell>
          <cell r="ALZ21">
            <v>1</v>
          </cell>
          <cell r="AMA21">
            <v>0</v>
          </cell>
          <cell r="AMB21">
            <v>0</v>
          </cell>
          <cell r="AMC21">
            <v>1</v>
          </cell>
          <cell r="AMD21">
            <v>2</v>
          </cell>
          <cell r="AME21">
            <v>1</v>
          </cell>
          <cell r="AMF21">
            <v>3</v>
          </cell>
          <cell r="AMG21">
            <v>0</v>
          </cell>
          <cell r="AMH21">
            <v>1</v>
          </cell>
          <cell r="AMI21">
            <v>1</v>
          </cell>
          <cell r="AMJ21">
            <v>2</v>
          </cell>
          <cell r="AMK21">
            <v>34</v>
          </cell>
          <cell r="AML21">
            <v>31</v>
          </cell>
          <cell r="AMM21">
            <v>20</v>
          </cell>
          <cell r="AMN21">
            <v>11</v>
          </cell>
          <cell r="AMO21">
            <v>12</v>
          </cell>
          <cell r="AMP21">
            <v>19</v>
          </cell>
          <cell r="AMQ21">
            <v>3</v>
          </cell>
          <cell r="AMR21">
            <v>0</v>
          </cell>
          <cell r="AMS21">
            <v>0</v>
          </cell>
          <cell r="AMT21">
            <v>0</v>
          </cell>
          <cell r="AMU21">
            <v>0</v>
          </cell>
          <cell r="AMV21">
            <v>27</v>
          </cell>
          <cell r="AMW21">
            <v>0</v>
          </cell>
          <cell r="AMX21">
            <v>0</v>
          </cell>
          <cell r="AMY21">
            <v>1</v>
          </cell>
          <cell r="AMZ21">
            <v>2</v>
          </cell>
          <cell r="ANA21">
            <v>0</v>
          </cell>
          <cell r="ANB21">
            <v>0</v>
          </cell>
          <cell r="ANC21">
            <v>0</v>
          </cell>
          <cell r="AND21">
            <v>0</v>
          </cell>
          <cell r="ANE21">
            <v>0</v>
          </cell>
          <cell r="ANF21">
            <v>2</v>
          </cell>
          <cell r="ANG21">
            <v>0</v>
          </cell>
          <cell r="ANH21">
            <v>27</v>
          </cell>
          <cell r="ANI21">
            <v>38</v>
          </cell>
          <cell r="ANJ21">
            <v>26</v>
          </cell>
          <cell r="ANK21">
            <v>12</v>
          </cell>
          <cell r="ANL21">
            <v>18</v>
          </cell>
          <cell r="ANM21">
            <v>20</v>
          </cell>
          <cell r="ANN21">
            <v>1</v>
          </cell>
          <cell r="ANO21">
            <v>0</v>
          </cell>
          <cell r="ANP21">
            <v>0</v>
          </cell>
          <cell r="ANQ21">
            <v>0</v>
          </cell>
          <cell r="ANR21">
            <v>0</v>
          </cell>
          <cell r="ANS21">
            <v>37</v>
          </cell>
          <cell r="ANT21">
            <v>0</v>
          </cell>
          <cell r="ANU21">
            <v>0</v>
          </cell>
          <cell r="ANV21">
            <v>0</v>
          </cell>
          <cell r="ANW21">
            <v>1</v>
          </cell>
          <cell r="ANX21">
            <v>2</v>
          </cell>
          <cell r="ANY21">
            <v>4</v>
          </cell>
          <cell r="ANZ21">
            <v>1</v>
          </cell>
          <cell r="AOA21">
            <v>13</v>
          </cell>
          <cell r="AOB21">
            <v>8</v>
          </cell>
          <cell r="AOC21">
            <v>9</v>
          </cell>
          <cell r="AOD21">
            <v>60</v>
          </cell>
          <cell r="AOE21">
            <v>42</v>
          </cell>
          <cell r="AOF21">
            <v>18</v>
          </cell>
          <cell r="AOG21">
            <v>29</v>
          </cell>
          <cell r="AOH21">
            <v>31</v>
          </cell>
          <cell r="AOI21">
            <v>2</v>
          </cell>
          <cell r="AOJ21">
            <v>0</v>
          </cell>
          <cell r="AOK21">
            <v>0</v>
          </cell>
          <cell r="AOL21">
            <v>0</v>
          </cell>
          <cell r="AOM21">
            <v>0</v>
          </cell>
          <cell r="AON21">
            <v>56</v>
          </cell>
          <cell r="AOO21">
            <v>0</v>
          </cell>
          <cell r="AOP21">
            <v>2</v>
          </cell>
          <cell r="AOQ21">
            <v>0</v>
          </cell>
          <cell r="AOR21">
            <v>3</v>
          </cell>
          <cell r="AOS21">
            <v>8</v>
          </cell>
          <cell r="AOT21">
            <v>3</v>
          </cell>
          <cell r="AOU21">
            <v>3</v>
          </cell>
          <cell r="AOV21">
            <v>13</v>
          </cell>
          <cell r="AOW21">
            <v>10</v>
          </cell>
          <cell r="AOX21">
            <v>20</v>
          </cell>
          <cell r="AOY21">
            <v>34</v>
          </cell>
          <cell r="AOZ21">
            <v>24</v>
          </cell>
          <cell r="APA21">
            <v>10</v>
          </cell>
          <cell r="APB21">
            <v>9</v>
          </cell>
          <cell r="APC21">
            <v>25</v>
          </cell>
          <cell r="APD21">
            <v>1</v>
          </cell>
          <cell r="APE21">
            <v>0</v>
          </cell>
          <cell r="APF21">
            <v>0</v>
          </cell>
          <cell r="APG21">
            <v>0</v>
          </cell>
          <cell r="APH21">
            <v>0</v>
          </cell>
          <cell r="API21">
            <v>33</v>
          </cell>
          <cell r="APJ21">
            <v>0</v>
          </cell>
          <cell r="APK21">
            <v>0</v>
          </cell>
          <cell r="APL21">
            <v>0</v>
          </cell>
          <cell r="APM21">
            <v>8</v>
          </cell>
          <cell r="APN21">
            <v>8</v>
          </cell>
          <cell r="APO21">
            <v>2</v>
          </cell>
          <cell r="APP21">
            <v>0</v>
          </cell>
          <cell r="APQ21">
            <v>0</v>
          </cell>
          <cell r="APR21">
            <v>3</v>
          </cell>
          <cell r="APS21">
            <v>13</v>
          </cell>
          <cell r="APT21">
            <v>29</v>
          </cell>
          <cell r="APU21">
            <v>21</v>
          </cell>
          <cell r="APV21">
            <v>8</v>
          </cell>
          <cell r="APW21">
            <v>14</v>
          </cell>
          <cell r="APX21">
            <v>15</v>
          </cell>
          <cell r="APY21">
            <v>0</v>
          </cell>
          <cell r="APZ21">
            <v>0</v>
          </cell>
          <cell r="AQA21">
            <v>0</v>
          </cell>
          <cell r="AQB21">
            <v>0</v>
          </cell>
          <cell r="AQC21">
            <v>0</v>
          </cell>
          <cell r="AQD21">
            <v>26</v>
          </cell>
          <cell r="AQE21">
            <v>0</v>
          </cell>
          <cell r="AQF21">
            <v>1</v>
          </cell>
          <cell r="AQG21">
            <v>2</v>
          </cell>
          <cell r="AQH21">
            <v>10</v>
          </cell>
          <cell r="AQI21">
            <v>8</v>
          </cell>
          <cell r="AQJ21">
            <v>0</v>
          </cell>
          <cell r="AQK21">
            <v>0</v>
          </cell>
          <cell r="AQL21">
            <v>1</v>
          </cell>
          <cell r="AQM21">
            <v>2</v>
          </cell>
          <cell r="AQN21">
            <v>8</v>
          </cell>
          <cell r="AQO21">
            <v>30</v>
          </cell>
          <cell r="AQP21">
            <v>28</v>
          </cell>
          <cell r="AQQ21">
            <v>2</v>
          </cell>
          <cell r="AQR21">
            <v>6</v>
          </cell>
          <cell r="AQS21">
            <v>24</v>
          </cell>
          <cell r="AQT21">
            <v>0</v>
          </cell>
          <cell r="AQU21">
            <v>0</v>
          </cell>
          <cell r="AQV21">
            <v>0</v>
          </cell>
          <cell r="AQW21">
            <v>0</v>
          </cell>
          <cell r="AQX21">
            <v>0</v>
          </cell>
          <cell r="AQY21">
            <v>28</v>
          </cell>
          <cell r="AQZ21">
            <v>0</v>
          </cell>
          <cell r="ARA21">
            <v>2</v>
          </cell>
          <cell r="ARB21">
            <v>0</v>
          </cell>
          <cell r="ARC21">
            <v>0</v>
          </cell>
          <cell r="ARD21">
            <v>1</v>
          </cell>
          <cell r="ARE21">
            <v>1</v>
          </cell>
          <cell r="ARF21">
            <v>5</v>
          </cell>
          <cell r="ARG21">
            <v>15</v>
          </cell>
          <cell r="ARH21">
            <v>6</v>
          </cell>
          <cell r="ARI21">
            <v>2</v>
          </cell>
          <cell r="ARJ21">
            <v>26</v>
          </cell>
          <cell r="ARK21">
            <v>23</v>
          </cell>
          <cell r="ARL21">
            <v>3</v>
          </cell>
          <cell r="ARM21">
            <v>7</v>
          </cell>
          <cell r="ARN21">
            <v>19</v>
          </cell>
          <cell r="ARO21">
            <v>1</v>
          </cell>
          <cell r="ARP21">
            <v>0</v>
          </cell>
          <cell r="ARQ21">
            <v>0</v>
          </cell>
          <cell r="ARR21">
            <v>0</v>
          </cell>
          <cell r="ARS21">
            <v>0</v>
          </cell>
          <cell r="ART21">
            <v>25</v>
          </cell>
          <cell r="ARU21">
            <v>0</v>
          </cell>
          <cell r="ARV21">
            <v>0</v>
          </cell>
          <cell r="ARW21">
            <v>0</v>
          </cell>
          <cell r="ARX21">
            <v>1</v>
          </cell>
          <cell r="ARY21">
            <v>0</v>
          </cell>
          <cell r="ARZ21">
            <v>0</v>
          </cell>
          <cell r="ASA21">
            <v>5</v>
          </cell>
          <cell r="ASB21">
            <v>10</v>
          </cell>
          <cell r="ASC21">
            <v>10</v>
          </cell>
          <cell r="ASD21">
            <v>0</v>
          </cell>
          <cell r="ASE21">
            <v>79</v>
          </cell>
          <cell r="ASF21">
            <v>42</v>
          </cell>
          <cell r="ASG21">
            <v>37</v>
          </cell>
          <cell r="ASH21">
            <v>78</v>
          </cell>
          <cell r="ASI21">
            <v>45</v>
          </cell>
          <cell r="ASJ21">
            <v>33</v>
          </cell>
          <cell r="ASK21">
            <v>71</v>
          </cell>
          <cell r="ASL21">
            <v>37</v>
          </cell>
          <cell r="ASM21">
            <v>34</v>
          </cell>
          <cell r="ASN21">
            <v>32</v>
          </cell>
          <cell r="ASO21">
            <v>16</v>
          </cell>
          <cell r="ASP21">
            <v>16</v>
          </cell>
          <cell r="ASQ21">
            <v>23</v>
          </cell>
          <cell r="ASR21">
            <v>14</v>
          </cell>
          <cell r="ASS21">
            <v>9</v>
          </cell>
          <cell r="AST21">
            <v>30</v>
          </cell>
          <cell r="ASU21">
            <v>19</v>
          </cell>
          <cell r="ASV21">
            <v>11</v>
          </cell>
          <cell r="ASW21">
            <v>111</v>
          </cell>
          <cell r="ASX21">
            <v>58</v>
          </cell>
          <cell r="ASY21">
            <v>53</v>
          </cell>
          <cell r="ASZ21">
            <v>120</v>
          </cell>
          <cell r="ATA21">
            <v>72</v>
          </cell>
          <cell r="ATB21">
            <v>48</v>
          </cell>
          <cell r="ATC21">
            <v>101</v>
          </cell>
          <cell r="ATD21">
            <v>56</v>
          </cell>
          <cell r="ATE21">
            <v>45</v>
          </cell>
        </row>
        <row r="22">
          <cell r="A22" t="str">
            <v>Zamora Chinchipe</v>
          </cell>
          <cell r="B22">
            <v>61502.499000000003</v>
          </cell>
          <cell r="C22">
            <v>13474.498</v>
          </cell>
          <cell r="D22">
            <v>48028.000999999997</v>
          </cell>
          <cell r="E22">
            <v>34659.146000000001</v>
          </cell>
          <cell r="F22">
            <v>26843.352999999999</v>
          </cell>
          <cell r="G22">
            <v>13816.502</v>
          </cell>
          <cell r="H22">
            <v>371.37634000000003</v>
          </cell>
          <cell r="I22">
            <v>47100.815999999999</v>
          </cell>
          <cell r="J22">
            <v>213.80483000000001</v>
          </cell>
          <cell r="K22">
            <v>0</v>
          </cell>
          <cell r="L22">
            <v>2949.5542</v>
          </cell>
          <cell r="M22">
            <v>18157.577000000001</v>
          </cell>
          <cell r="N22">
            <v>21816.944</v>
          </cell>
          <cell r="O22">
            <v>12781.938</v>
          </cell>
          <cell r="P22">
            <v>5796.4857000000002</v>
          </cell>
          <cell r="Q22">
            <v>52558.133000000002</v>
          </cell>
          <cell r="R22">
            <v>13487.266</v>
          </cell>
          <cell r="S22">
            <v>39070.866999999998</v>
          </cell>
          <cell r="T22">
            <v>30844.885999999999</v>
          </cell>
          <cell r="U22">
            <v>21713.246999999999</v>
          </cell>
          <cell r="V22">
            <v>8100.9466000000002</v>
          </cell>
          <cell r="W22">
            <v>0</v>
          </cell>
          <cell r="X22">
            <v>44295.428999999996</v>
          </cell>
          <cell r="Y22">
            <v>0</v>
          </cell>
          <cell r="Z22">
            <v>161.75811999999999</v>
          </cell>
          <cell r="AA22">
            <v>1931.3869999999999</v>
          </cell>
          <cell r="AB22">
            <v>12579.864</v>
          </cell>
          <cell r="AC22">
            <v>20914.663</v>
          </cell>
          <cell r="AD22">
            <v>11148.428</v>
          </cell>
          <cell r="AE22">
            <v>5983.7920000000004</v>
          </cell>
          <cell r="AF22">
            <v>23.481010999999999</v>
          </cell>
          <cell r="AG22">
            <v>32.841974999999998</v>
          </cell>
          <cell r="AH22">
            <v>20.854745999999999</v>
          </cell>
          <cell r="AI22">
            <v>28.874496000000001</v>
          </cell>
          <cell r="AJ22">
            <v>16.517143000000001</v>
          </cell>
          <cell r="AK22">
            <v>12.437962000000001</v>
          </cell>
          <cell r="AL22">
            <v>22.911840000000002</v>
          </cell>
          <cell r="AM22">
            <v>26.831441999999999</v>
          </cell>
          <cell r="AN22">
            <v>0</v>
          </cell>
          <cell r="AO22">
            <v>0</v>
          </cell>
          <cell r="AP22">
            <v>1.6323395999999999</v>
          </cell>
          <cell r="AQ22">
            <v>19.539073999999999</v>
          </cell>
          <cell r="AR22">
            <v>28.740406</v>
          </cell>
          <cell r="AS22">
            <v>32.837059000000004</v>
          </cell>
          <cell r="AT22">
            <v>6.5203087000000002</v>
          </cell>
          <cell r="AU22">
            <v>39.201138999999998</v>
          </cell>
          <cell r="AV22">
            <v>52.251288000000002</v>
          </cell>
          <cell r="AW22">
            <v>34.696227</v>
          </cell>
          <cell r="AX22">
            <v>49.384723999999999</v>
          </cell>
          <cell r="AY22">
            <v>24.734786</v>
          </cell>
          <cell r="AZ22">
            <v>22.464697000000001</v>
          </cell>
          <cell r="BA22">
            <v>0</v>
          </cell>
          <cell r="BB22">
            <v>42.405129000000002</v>
          </cell>
          <cell r="BC22">
            <v>0</v>
          </cell>
          <cell r="BD22">
            <v>0</v>
          </cell>
          <cell r="BE22">
            <v>0</v>
          </cell>
          <cell r="BF22">
            <v>29.529914999999999</v>
          </cell>
          <cell r="BG22">
            <v>54.624139999999997</v>
          </cell>
          <cell r="BH22">
            <v>43.155486000000003</v>
          </cell>
          <cell r="BI22">
            <v>10.911992</v>
          </cell>
          <cell r="BJ22">
            <v>25.906824</v>
          </cell>
          <cell r="BK22">
            <v>26.604669999999999</v>
          </cell>
          <cell r="BL22">
            <v>25.711040000000001</v>
          </cell>
          <cell r="BM22">
            <v>27.018528</v>
          </cell>
          <cell r="BN22">
            <v>24.471433000000001</v>
          </cell>
          <cell r="BO22">
            <v>28.614191999999999</v>
          </cell>
          <cell r="BP22">
            <v>23.089396000000001</v>
          </cell>
          <cell r="BQ22">
            <v>25.252461</v>
          </cell>
          <cell r="BR22">
            <v>0</v>
          </cell>
          <cell r="BS22" t="str">
            <v>,</v>
          </cell>
          <cell r="BT22">
            <v>17.444751</v>
          </cell>
          <cell r="BU22">
            <v>34.399783999999997</v>
          </cell>
          <cell r="BV22">
            <v>31.109884999999998</v>
          </cell>
          <cell r="BW22">
            <v>17.434118999999999</v>
          </cell>
          <cell r="BX22">
            <v>2.7083661000000001</v>
          </cell>
          <cell r="BY22">
            <v>12.029037000000001</v>
          </cell>
          <cell r="BZ22">
            <v>12.350168999999999</v>
          </cell>
          <cell r="CA22">
            <v>11.918182</v>
          </cell>
          <cell r="CB22">
            <v>13.569967999999999</v>
          </cell>
          <cell r="CC22">
            <v>9.8400593999999995</v>
          </cell>
          <cell r="CD22">
            <v>9.1486853000000004</v>
          </cell>
          <cell r="CE22">
            <v>0</v>
          </cell>
          <cell r="CF22">
            <v>12.599736999999999</v>
          </cell>
          <cell r="CG22">
            <v>0</v>
          </cell>
          <cell r="CH22">
            <v>0</v>
          </cell>
          <cell r="CI22">
            <v>7.2894879000000001</v>
          </cell>
          <cell r="CJ22">
            <v>18.976355000000002</v>
          </cell>
          <cell r="CK22">
            <v>11.451496000000001</v>
          </cell>
          <cell r="CL22">
            <v>12.550719000000001</v>
          </cell>
          <cell r="CM22">
            <v>0</v>
          </cell>
          <cell r="CN22">
            <v>16.889807000000001</v>
          </cell>
          <cell r="CO22">
            <v>9.8194344999999998</v>
          </cell>
          <cell r="CP22">
            <v>18.873436000000002</v>
          </cell>
          <cell r="CQ22">
            <v>10.801463999999999</v>
          </cell>
          <cell r="CR22">
            <v>24.750851000000001</v>
          </cell>
          <cell r="CS22">
            <v>29.303032000000002</v>
          </cell>
          <cell r="CT22">
            <v>14.914311</v>
          </cell>
          <cell r="CU22">
            <v>13.129629</v>
          </cell>
          <cell r="CV22">
            <v>46.513865000000003</v>
          </cell>
          <cell r="CW22">
            <v>0</v>
          </cell>
          <cell r="CX22">
            <v>73.711934999999997</v>
          </cell>
          <cell r="CY22">
            <v>16.154354000000001</v>
          </cell>
          <cell r="CZ22">
            <v>12.98263</v>
          </cell>
          <cell r="DA22">
            <v>12.182506999999999</v>
          </cell>
          <cell r="DB22">
            <v>15.365640000000001</v>
          </cell>
          <cell r="DC22">
            <v>20.862603</v>
          </cell>
          <cell r="DD22">
            <v>5.9367698000000004</v>
          </cell>
          <cell r="DE22">
            <v>26.015001999999999</v>
          </cell>
          <cell r="DF22">
            <v>8.6324044999999998</v>
          </cell>
          <cell r="DG22">
            <v>38.236286</v>
          </cell>
          <cell r="DH22">
            <v>45.677943999999997</v>
          </cell>
          <cell r="DI22">
            <v>0</v>
          </cell>
          <cell r="DJ22">
            <v>16.400448000000001</v>
          </cell>
          <cell r="DK22">
            <v>0</v>
          </cell>
          <cell r="DL22">
            <v>0</v>
          </cell>
          <cell r="DM22">
            <v>78.131535999999997</v>
          </cell>
          <cell r="DN22">
            <v>25.945542</v>
          </cell>
          <cell r="DO22">
            <v>14.175998</v>
          </cell>
          <cell r="DP22">
            <v>17.479047999999999</v>
          </cell>
          <cell r="DQ22">
            <v>21.367004999999999</v>
          </cell>
          <cell r="DR22">
            <v>3.4712113000000002</v>
          </cell>
          <cell r="DS22">
            <v>6.9379407000000004</v>
          </cell>
          <cell r="DT22">
            <v>2.4986028</v>
          </cell>
          <cell r="DU22">
            <v>3.9371152999999999</v>
          </cell>
          <cell r="DV22">
            <v>2.8696532000000001</v>
          </cell>
          <cell r="DW22">
            <v>1.7742225</v>
          </cell>
          <cell r="DX22">
            <v>0</v>
          </cell>
          <cell r="DY22">
            <v>4.0121304000000002</v>
          </cell>
          <cell r="DZ22">
            <v>0</v>
          </cell>
          <cell r="EA22">
            <v>0</v>
          </cell>
          <cell r="EB22">
            <v>0.98692568000000003</v>
          </cell>
          <cell r="EC22">
            <v>6.7028689000000004</v>
          </cell>
          <cell r="ED22">
            <v>4.0734082000000003</v>
          </cell>
          <cell r="EE22">
            <v>0</v>
          </cell>
          <cell r="EF22">
            <v>0</v>
          </cell>
          <cell r="EG22">
            <v>1.7723038</v>
          </cell>
          <cell r="EH22">
            <v>4.7768493000000003</v>
          </cell>
          <cell r="EI22">
            <v>0.73513450000000002</v>
          </cell>
          <cell r="EJ22">
            <v>2.7132697000000001</v>
          </cell>
          <cell r="EK22">
            <v>0.43560904</v>
          </cell>
          <cell r="EL22">
            <v>0</v>
          </cell>
          <cell r="EM22">
            <v>0</v>
          </cell>
          <cell r="EN22">
            <v>2.1029027999999998</v>
          </cell>
          <cell r="EO22">
            <v>0</v>
          </cell>
          <cell r="EP22">
            <v>0</v>
          </cell>
          <cell r="EQ22">
            <v>0</v>
          </cell>
          <cell r="ER22">
            <v>2.7269353000000001</v>
          </cell>
          <cell r="ES22">
            <v>1.4402415</v>
          </cell>
          <cell r="ET22">
            <v>0</v>
          </cell>
          <cell r="EU22">
            <v>4.8000235</v>
          </cell>
          <cell r="EV22">
            <v>32.447460999999997</v>
          </cell>
          <cell r="EW22">
            <v>35.470964000000002</v>
          </cell>
          <cell r="EX22">
            <v>31.595848</v>
          </cell>
          <cell r="EY22">
            <v>35.197465000000001</v>
          </cell>
          <cell r="EZ22">
            <v>29.584398</v>
          </cell>
          <cell r="FA22">
            <v>21.166831999999999</v>
          </cell>
          <cell r="FB22">
            <v>25.466877</v>
          </cell>
          <cell r="FC22">
            <v>36.976286999999999</v>
          </cell>
          <cell r="FD22">
            <v>24.932849999999998</v>
          </cell>
          <cell r="FE22">
            <v>0</v>
          </cell>
          <cell r="FF22">
            <v>31.739846</v>
          </cell>
          <cell r="FG22">
            <v>23.520073</v>
          </cell>
          <cell r="FH22">
            <v>34.029128999999998</v>
          </cell>
          <cell r="FI22">
            <v>47.336008</v>
          </cell>
          <cell r="FJ22">
            <v>38.092953000000001</v>
          </cell>
          <cell r="FK22">
            <v>37.252561999999998</v>
          </cell>
          <cell r="FL22">
            <v>50.835931000000002</v>
          </cell>
          <cell r="FM22">
            <v>31.867156000000001</v>
          </cell>
          <cell r="FN22">
            <v>39.795456000000001</v>
          </cell>
          <cell r="FO22">
            <v>34.312950000000001</v>
          </cell>
          <cell r="FP22">
            <v>9.1774024000000001</v>
          </cell>
          <cell r="FQ22">
            <v>0</v>
          </cell>
          <cell r="FR22">
            <v>43.570610000000002</v>
          </cell>
          <cell r="FS22">
            <v>0</v>
          </cell>
          <cell r="FT22">
            <v>0</v>
          </cell>
          <cell r="FU22">
            <v>36.695045</v>
          </cell>
          <cell r="FV22">
            <v>21.228574999999999</v>
          </cell>
          <cell r="FW22">
            <v>41.119256999999998</v>
          </cell>
          <cell r="FX22">
            <v>47.642805000000003</v>
          </cell>
          <cell r="FY22">
            <v>55.089461</v>
          </cell>
          <cell r="FZ22">
            <v>47.507148000000001</v>
          </cell>
          <cell r="GA22">
            <v>41.580846999999999</v>
          </cell>
          <cell r="GB22">
            <v>49.154204</v>
          </cell>
          <cell r="GC22">
            <v>44.685988999999999</v>
          </cell>
          <cell r="GD22">
            <v>50.453105999999998</v>
          </cell>
          <cell r="GE22">
            <v>72.831678999999994</v>
          </cell>
          <cell r="GF22">
            <v>55.746082000000001</v>
          </cell>
          <cell r="GG22">
            <v>37.481921999999997</v>
          </cell>
          <cell r="GH22">
            <v>25.060714000000001</v>
          </cell>
          <cell r="GI22">
            <v>0</v>
          </cell>
          <cell r="GJ22">
            <v>51.384504</v>
          </cell>
          <cell r="GK22">
            <v>38.171199000000001</v>
          </cell>
          <cell r="GL22">
            <v>46.911560999999999</v>
          </cell>
          <cell r="GM22">
            <v>27.405899999999999</v>
          </cell>
          <cell r="GN22">
            <v>32.747250000000001</v>
          </cell>
          <cell r="GO22">
            <v>30.037424999999999</v>
          </cell>
          <cell r="GP22">
            <v>13.98413</v>
          </cell>
          <cell r="GQ22">
            <v>36.271514000000003</v>
          </cell>
          <cell r="GR22">
            <v>27.349802</v>
          </cell>
          <cell r="GS22">
            <v>33.146994999999997</v>
          </cell>
          <cell r="GT22">
            <v>67.543610000000001</v>
          </cell>
          <cell r="GU22">
            <v>0</v>
          </cell>
          <cell r="GV22">
            <v>18.375745999999999</v>
          </cell>
          <cell r="GW22">
            <v>0</v>
          </cell>
          <cell r="GX22">
            <v>0</v>
          </cell>
          <cell r="GY22">
            <v>29.198879000000002</v>
          </cell>
          <cell r="GZ22">
            <v>23.185617000000001</v>
          </cell>
          <cell r="HA22">
            <v>20.888373999999999</v>
          </cell>
          <cell r="HB22">
            <v>21.645520999999999</v>
          </cell>
          <cell r="HC22">
            <v>14.822684000000001</v>
          </cell>
          <cell r="HD22">
            <v>19.482111</v>
          </cell>
          <cell r="HE22">
            <v>11.986529000000001</v>
          </cell>
          <cell r="HF22">
            <v>21.387492000000002</v>
          </cell>
          <cell r="HG22">
            <v>22.133317999999999</v>
          </cell>
          <cell r="HH22">
            <v>16.072855000000001</v>
          </cell>
          <cell r="HI22">
            <v>31.823397</v>
          </cell>
          <cell r="HJ22">
            <v>33.724144000000003</v>
          </cell>
          <cell r="HK22">
            <v>14.139144</v>
          </cell>
          <cell r="HL22">
            <v>0</v>
          </cell>
          <cell r="HN22">
            <v>41.134123000000002</v>
          </cell>
          <cell r="HS22">
            <v>18.175606999999999</v>
          </cell>
          <cell r="HT22">
            <v>1.9318681</v>
          </cell>
          <cell r="HU22">
            <v>23.337375999999999</v>
          </cell>
          <cell r="HV22">
            <v>17.099205999999999</v>
          </cell>
          <cell r="HW22">
            <v>19.420083000000002</v>
          </cell>
          <cell r="HX22">
            <v>48.172379999999997</v>
          </cell>
          <cell r="HZ22">
            <v>5.8910428000000001</v>
          </cell>
          <cell r="IC22">
            <v>20.862324999999998</v>
          </cell>
          <cell r="IH22">
            <v>14.659394000000001</v>
          </cell>
          <cell r="II22">
            <v>2.9236624999999998</v>
          </cell>
          <cell r="IJ22">
            <v>17.140529000000001</v>
          </cell>
          <cell r="IK22">
            <v>14.665311000000001</v>
          </cell>
          <cell r="IL22">
            <v>14.651972000000001</v>
          </cell>
          <cell r="IM22">
            <v>26.842682</v>
          </cell>
          <cell r="IN22">
            <v>33.724144000000003</v>
          </cell>
          <cell r="IO22">
            <v>8.5841232999999999</v>
          </cell>
          <cell r="IP22">
            <v>0</v>
          </cell>
          <cell r="IX22">
            <v>17.382190000000001</v>
          </cell>
          <cell r="IY22">
            <v>0</v>
          </cell>
          <cell r="IZ22">
            <v>22.550369</v>
          </cell>
          <cell r="JA22">
            <v>17.007816999999999</v>
          </cell>
          <cell r="JB22">
            <v>17.796391</v>
          </cell>
          <cell r="JC22">
            <v>48.038761999999998</v>
          </cell>
          <cell r="JE22">
            <v>3.4041584999999999</v>
          </cell>
          <cell r="JN22">
            <v>41.134123000000002</v>
          </cell>
          <cell r="JO22">
            <v>33.563473999999999</v>
          </cell>
          <cell r="JP22">
            <v>44.847799999999999</v>
          </cell>
          <cell r="JQ22">
            <v>53.744782000000001</v>
          </cell>
          <cell r="JR22">
            <v>22.977128</v>
          </cell>
          <cell r="JS22">
            <v>71.235234000000005</v>
          </cell>
          <cell r="JU22">
            <v>34.482421000000002</v>
          </cell>
          <cell r="JY22">
            <v>41.134123000000002</v>
          </cell>
          <cell r="KD22">
            <v>20.862324999999998</v>
          </cell>
          <cell r="KE22">
            <v>7.2553216000000003</v>
          </cell>
          <cell r="KF22">
            <v>26.196981000000001</v>
          </cell>
          <cell r="KG22">
            <v>17.382733999999999</v>
          </cell>
          <cell r="KH22">
            <v>25.537533</v>
          </cell>
          <cell r="KI22">
            <v>48.834710000000001</v>
          </cell>
          <cell r="KK22">
            <v>13.249237000000001</v>
          </cell>
          <cell r="KO22">
            <v>20.862324999999998</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0</v>
          </cell>
          <cell r="LK22">
            <v>0</v>
          </cell>
          <cell r="LL22">
            <v>0</v>
          </cell>
          <cell r="LM22">
            <v>0</v>
          </cell>
          <cell r="LN22">
            <v>2</v>
          </cell>
          <cell r="LO22">
            <v>1</v>
          </cell>
          <cell r="LP22">
            <v>1</v>
          </cell>
          <cell r="LQ22">
            <v>0</v>
          </cell>
          <cell r="LR22">
            <v>2</v>
          </cell>
          <cell r="LS22">
            <v>0</v>
          </cell>
          <cell r="LT22">
            <v>0</v>
          </cell>
          <cell r="LU22">
            <v>0</v>
          </cell>
          <cell r="LV22">
            <v>0</v>
          </cell>
          <cell r="LW22">
            <v>2</v>
          </cell>
          <cell r="LX22">
            <v>0</v>
          </cell>
          <cell r="LY22">
            <v>0</v>
          </cell>
          <cell r="LZ22">
            <v>0</v>
          </cell>
          <cell r="MA22">
            <v>0</v>
          </cell>
          <cell r="MB22">
            <v>0</v>
          </cell>
          <cell r="MC22">
            <v>2</v>
          </cell>
          <cell r="MD22">
            <v>0</v>
          </cell>
          <cell r="ME22">
            <v>0</v>
          </cell>
          <cell r="MF22">
            <v>0</v>
          </cell>
          <cell r="MG22">
            <v>0</v>
          </cell>
          <cell r="MH22">
            <v>0</v>
          </cell>
          <cell r="MI22">
            <v>0</v>
          </cell>
          <cell r="MJ22">
            <v>0</v>
          </cell>
          <cell r="MK22">
            <v>0</v>
          </cell>
          <cell r="ML22">
            <v>0</v>
          </cell>
          <cell r="MM22">
            <v>0</v>
          </cell>
          <cell r="MN22">
            <v>0</v>
          </cell>
          <cell r="MO22">
            <v>0</v>
          </cell>
          <cell r="MP22">
            <v>0</v>
          </cell>
          <cell r="MQ22">
            <v>0</v>
          </cell>
          <cell r="MR22">
            <v>0</v>
          </cell>
          <cell r="MS22">
            <v>0</v>
          </cell>
          <cell r="MT22">
            <v>1</v>
          </cell>
          <cell r="MU22">
            <v>1</v>
          </cell>
          <cell r="MV22">
            <v>0</v>
          </cell>
          <cell r="MW22">
            <v>0</v>
          </cell>
          <cell r="MX22">
            <v>1</v>
          </cell>
          <cell r="MY22">
            <v>0</v>
          </cell>
          <cell r="MZ22">
            <v>0</v>
          </cell>
          <cell r="NA22">
            <v>0</v>
          </cell>
          <cell r="NB22">
            <v>1</v>
          </cell>
          <cell r="NC22">
            <v>0</v>
          </cell>
          <cell r="ND22">
            <v>0</v>
          </cell>
          <cell r="NE22">
            <v>0</v>
          </cell>
          <cell r="NF22">
            <v>2</v>
          </cell>
          <cell r="NG22">
            <v>1</v>
          </cell>
          <cell r="NH22">
            <v>1</v>
          </cell>
          <cell r="NI22">
            <v>1</v>
          </cell>
          <cell r="NJ22">
            <v>1</v>
          </cell>
          <cell r="NK22">
            <v>0</v>
          </cell>
          <cell r="NL22">
            <v>0</v>
          </cell>
          <cell r="NM22">
            <v>0</v>
          </cell>
          <cell r="NN22">
            <v>0</v>
          </cell>
          <cell r="NO22">
            <v>2</v>
          </cell>
          <cell r="NP22">
            <v>0</v>
          </cell>
          <cell r="NQ22">
            <v>0</v>
          </cell>
          <cell r="NR22">
            <v>0</v>
          </cell>
          <cell r="NS22">
            <v>0</v>
          </cell>
          <cell r="NT22">
            <v>0</v>
          </cell>
          <cell r="NU22">
            <v>1</v>
          </cell>
          <cell r="NV22">
            <v>1</v>
          </cell>
          <cell r="NW22">
            <v>0</v>
          </cell>
          <cell r="NX22">
            <v>0</v>
          </cell>
          <cell r="NY22">
            <v>0</v>
          </cell>
          <cell r="NZ22">
            <v>8</v>
          </cell>
          <cell r="OA22">
            <v>4</v>
          </cell>
          <cell r="OB22">
            <v>4</v>
          </cell>
          <cell r="OC22">
            <v>7</v>
          </cell>
          <cell r="OD22">
            <v>1</v>
          </cell>
          <cell r="OE22">
            <v>1</v>
          </cell>
          <cell r="OF22">
            <v>0</v>
          </cell>
          <cell r="OG22">
            <v>0</v>
          </cell>
          <cell r="OH22">
            <v>0</v>
          </cell>
          <cell r="OI22">
            <v>5</v>
          </cell>
          <cell r="OJ22">
            <v>0</v>
          </cell>
          <cell r="OK22">
            <v>1</v>
          </cell>
          <cell r="OL22">
            <v>1</v>
          </cell>
          <cell r="OM22">
            <v>0</v>
          </cell>
          <cell r="ON22">
            <v>0</v>
          </cell>
          <cell r="OO22">
            <v>1</v>
          </cell>
          <cell r="OP22">
            <v>3</v>
          </cell>
          <cell r="OQ22">
            <v>2</v>
          </cell>
          <cell r="OR22">
            <v>0</v>
          </cell>
          <cell r="OS22">
            <v>2</v>
          </cell>
          <cell r="OT22">
            <v>0</v>
          </cell>
          <cell r="OU22">
            <v>0</v>
          </cell>
          <cell r="OV22">
            <v>0</v>
          </cell>
          <cell r="OW22">
            <v>0</v>
          </cell>
          <cell r="OX22">
            <v>0</v>
          </cell>
          <cell r="OY22">
            <v>0</v>
          </cell>
          <cell r="OZ22">
            <v>0</v>
          </cell>
          <cell r="PA22">
            <v>0</v>
          </cell>
          <cell r="PB22">
            <v>0</v>
          </cell>
          <cell r="PC22">
            <v>0</v>
          </cell>
          <cell r="PD22">
            <v>0</v>
          </cell>
          <cell r="PE22">
            <v>0</v>
          </cell>
          <cell r="PF22">
            <v>0</v>
          </cell>
          <cell r="PG22">
            <v>0</v>
          </cell>
          <cell r="PH22">
            <v>0</v>
          </cell>
          <cell r="PI22">
            <v>0</v>
          </cell>
          <cell r="PJ22">
            <v>0</v>
          </cell>
          <cell r="PK22">
            <v>0</v>
          </cell>
          <cell r="PL22">
            <v>0</v>
          </cell>
          <cell r="PM22">
            <v>0</v>
          </cell>
          <cell r="PN22">
            <v>0</v>
          </cell>
          <cell r="PO22">
            <v>0</v>
          </cell>
          <cell r="PP22">
            <v>0</v>
          </cell>
          <cell r="PQ22">
            <v>0</v>
          </cell>
          <cell r="PR22">
            <v>102.68681400658724</v>
          </cell>
          <cell r="PS22">
            <v>130.22340760129126</v>
          </cell>
          <cell r="PT22">
            <v>92.019130626201942</v>
          </cell>
          <cell r="PU22">
            <v>98.866942276654555</v>
          </cell>
          <cell r="PV22">
            <v>105.69917875494106</v>
          </cell>
          <cell r="PW22">
            <v>75.274204112290931</v>
          </cell>
          <cell r="PX22">
            <v>123.9719362078373</v>
          </cell>
          <cell r="PY22">
            <v>0</v>
          </cell>
          <cell r="PZ22">
            <v>0</v>
          </cell>
          <cell r="QA22">
            <v>107.65379099036667</v>
          </cell>
          <cell r="QB22">
            <v>128.01804159514592</v>
          </cell>
          <cell r="QC22">
            <v>0</v>
          </cell>
          <cell r="QD22">
            <v>69.488400695977617</v>
          </cell>
          <cell r="QE22">
            <v>0</v>
          </cell>
          <cell r="QF22">
            <v>74.776307497508753</v>
          </cell>
          <cell r="QG22">
            <v>0</v>
          </cell>
          <cell r="QH22">
            <v>0</v>
          </cell>
          <cell r="QI22">
            <v>0</v>
          </cell>
          <cell r="QJ22">
            <v>0</v>
          </cell>
          <cell r="QK22">
            <v>98.170170503749844</v>
          </cell>
          <cell r="QL22">
            <v>122.16196846227901</v>
          </cell>
          <cell r="QM22">
            <v>85.008301266434131</v>
          </cell>
          <cell r="QN22">
            <v>95.02147339026817</v>
          </cell>
          <cell r="QO22">
            <v>101.36807793098319</v>
          </cell>
          <cell r="QP22">
            <v>89.996627934114699</v>
          </cell>
          <cell r="QQ22">
            <v>40.975385936337474</v>
          </cell>
          <cell r="QR22">
            <v>0</v>
          </cell>
          <cell r="QS22">
            <v>0</v>
          </cell>
          <cell r="QT22">
            <v>100.68234862479304</v>
          </cell>
          <cell r="QU22">
            <v>100</v>
          </cell>
          <cell r="QV22">
            <v>0</v>
          </cell>
          <cell r="QW22">
            <v>70.932594812355987</v>
          </cell>
          <cell r="QX22">
            <v>0</v>
          </cell>
          <cell r="QY22">
            <v>77.279909007917638</v>
          </cell>
          <cell r="QZ22">
            <v>0</v>
          </cell>
          <cell r="RA22">
            <v>0</v>
          </cell>
          <cell r="RB22">
            <v>0</v>
          </cell>
          <cell r="RC22">
            <v>0</v>
          </cell>
          <cell r="RD22">
            <v>69.488400695977617</v>
          </cell>
          <cell r="RE22">
            <v>81.410725276917105</v>
          </cell>
          <cell r="RF22">
            <v>64.869689113143863</v>
          </cell>
          <cell r="RG22">
            <v>68.942795686856599</v>
          </cell>
          <cell r="RH22">
            <v>69.91866679185793</v>
          </cell>
          <cell r="RI22">
            <v>52.424124373908697</v>
          </cell>
          <cell r="RJ22">
            <v>82.50311754613908</v>
          </cell>
          <cell r="RK22">
            <v>0</v>
          </cell>
          <cell r="RL22">
            <v>0</v>
          </cell>
          <cell r="RM22">
            <v>74.061928674301825</v>
          </cell>
          <cell r="RN22">
            <v>28.344292863208032</v>
          </cell>
          <cell r="RO22">
            <v>0</v>
          </cell>
          <cell r="RP22">
            <v>69.488400695977617</v>
          </cell>
          <cell r="RQ22">
            <v>0</v>
          </cell>
          <cell r="RR22">
            <v>69.488400695977617</v>
          </cell>
          <cell r="RS22">
            <v>0</v>
          </cell>
          <cell r="RT22">
            <v>0</v>
          </cell>
          <cell r="RU22">
            <v>0</v>
          </cell>
          <cell r="RV22">
            <v>0</v>
          </cell>
          <cell r="RW22">
            <v>70.932594812355987</v>
          </cell>
          <cell r="RX22">
            <v>87.948556153135172</v>
          </cell>
          <cell r="RY22">
            <v>61.597660494316031</v>
          </cell>
          <cell r="RZ22">
            <v>68.178093031671366</v>
          </cell>
          <cell r="SA22">
            <v>73.730146112245478</v>
          </cell>
          <cell r="SB22">
            <v>52.25849274034006</v>
          </cell>
          <cell r="SC22">
            <v>40.975385936337474</v>
          </cell>
          <cell r="SD22">
            <v>0</v>
          </cell>
          <cell r="SE22">
            <v>0</v>
          </cell>
          <cell r="SF22">
            <v>73.796699433665367</v>
          </cell>
          <cell r="SG22">
            <v>100</v>
          </cell>
          <cell r="SH22">
            <v>0</v>
          </cell>
          <cell r="SI22">
            <v>70.932594812355987</v>
          </cell>
          <cell r="SJ22">
            <v>0</v>
          </cell>
          <cell r="SK22">
            <v>70.932594812355987</v>
          </cell>
          <cell r="SL22">
            <v>0</v>
          </cell>
          <cell r="SM22">
            <v>0</v>
          </cell>
          <cell r="SN22">
            <v>0</v>
          </cell>
          <cell r="SO22">
            <v>0</v>
          </cell>
          <cell r="SP22">
            <v>105.94001155531063</v>
          </cell>
          <cell r="SQ22">
            <v>128.69427232242984</v>
          </cell>
          <cell r="SR22">
            <v>97.125005131820572</v>
          </cell>
          <cell r="SS22">
            <v>103.75711125924964</v>
          </cell>
          <cell r="ST22">
            <v>107.66145467328184</v>
          </cell>
          <cell r="SU22">
            <v>76.505235522550734</v>
          </cell>
          <cell r="SV22">
            <v>141.46881866169824</v>
          </cell>
          <cell r="SW22">
            <v>0</v>
          </cell>
          <cell r="SX22">
            <v>0</v>
          </cell>
          <cell r="SY22">
            <v>111.27166245526885</v>
          </cell>
          <cell r="SZ22">
            <v>128.01804159514592</v>
          </cell>
          <cell r="TA22">
            <v>0</v>
          </cell>
          <cell r="TB22">
            <v>71.053184721753567</v>
          </cell>
          <cell r="TC22">
            <v>0</v>
          </cell>
          <cell r="TD22">
            <v>76.341091523284703</v>
          </cell>
          <cell r="TE22">
            <v>0</v>
          </cell>
          <cell r="TF22">
            <v>0</v>
          </cell>
          <cell r="TG22">
            <v>0</v>
          </cell>
          <cell r="TH22">
            <v>0</v>
          </cell>
          <cell r="TI22">
            <v>98.187033882006673</v>
          </cell>
          <cell r="TJ22">
            <v>122.77195735121703</v>
          </cell>
          <cell r="TK22">
            <v>84.699776758947834</v>
          </cell>
          <cell r="TL22">
            <v>95.824189993989862</v>
          </cell>
          <cell r="TM22">
            <v>100.5868061517905</v>
          </cell>
          <cell r="TN22">
            <v>92.124779620186132</v>
          </cell>
          <cell r="TO22">
            <v>23.089114702796664</v>
          </cell>
          <cell r="TP22">
            <v>0</v>
          </cell>
          <cell r="TQ22">
            <v>0</v>
          </cell>
          <cell r="TR22">
            <v>100.48938355584245</v>
          </cell>
          <cell r="TS22">
            <v>100</v>
          </cell>
          <cell r="TT22">
            <v>0</v>
          </cell>
          <cell r="TU22">
            <v>70.733366628234933</v>
          </cell>
          <cell r="TV22">
            <v>0</v>
          </cell>
          <cell r="TW22">
            <v>77.080680823796584</v>
          </cell>
          <cell r="TX22">
            <v>0</v>
          </cell>
          <cell r="TY22">
            <v>0</v>
          </cell>
          <cell r="TZ22">
            <v>0</v>
          </cell>
          <cell r="UA22">
            <v>0</v>
          </cell>
          <cell r="UB22">
            <v>71.053184721753567</v>
          </cell>
          <cell r="UC22">
            <v>81.410725276917105</v>
          </cell>
          <cell r="UD22">
            <v>67.04067086952341</v>
          </cell>
          <cell r="UE22">
            <v>72.011509653692457</v>
          </cell>
          <cell r="UF22">
            <v>70.297446192676873</v>
          </cell>
          <cell r="UG22">
            <v>53.655155784168493</v>
          </cell>
          <cell r="UH22">
            <v>100</v>
          </cell>
          <cell r="UI22">
            <v>0</v>
          </cell>
          <cell r="UJ22">
            <v>0</v>
          </cell>
          <cell r="UK22">
            <v>75.54116975638091</v>
          </cell>
          <cell r="UL22">
            <v>28.344292863208032</v>
          </cell>
          <cell r="UM22">
            <v>0</v>
          </cell>
          <cell r="UN22">
            <v>71.053184721753567</v>
          </cell>
          <cell r="UO22">
            <v>0</v>
          </cell>
          <cell r="UP22">
            <v>71.053184721753567</v>
          </cell>
          <cell r="UQ22">
            <v>0</v>
          </cell>
          <cell r="UR22">
            <v>0</v>
          </cell>
          <cell r="US22">
            <v>0</v>
          </cell>
          <cell r="UT22">
            <v>0</v>
          </cell>
          <cell r="UU22">
            <v>70.733366628234933</v>
          </cell>
          <cell r="UV22">
            <v>87.948556153135172</v>
          </cell>
          <cell r="UW22">
            <v>61.28913598682972</v>
          </cell>
          <cell r="UX22">
            <v>68.551951789378407</v>
          </cell>
          <cell r="UY22">
            <v>72.948874333052771</v>
          </cell>
          <cell r="UZ22">
            <v>54.3866444264115</v>
          </cell>
          <cell r="VA22">
            <v>23.089114702796664</v>
          </cell>
          <cell r="VB22">
            <v>0</v>
          </cell>
          <cell r="VC22">
            <v>0</v>
          </cell>
          <cell r="VD22">
            <v>73.360618470504065</v>
          </cell>
          <cell r="VE22">
            <v>100</v>
          </cell>
          <cell r="VF22">
            <v>0</v>
          </cell>
          <cell r="VG22">
            <v>70.733366628234933</v>
          </cell>
          <cell r="VH22">
            <v>0</v>
          </cell>
          <cell r="VI22">
            <v>70.733366628234933</v>
          </cell>
          <cell r="VJ22">
            <v>0</v>
          </cell>
          <cell r="VK22">
            <v>0</v>
          </cell>
          <cell r="VL22">
            <v>0</v>
          </cell>
          <cell r="VM22">
            <v>0</v>
          </cell>
          <cell r="VN22">
            <v>71.382536313576153</v>
          </cell>
          <cell r="VO22">
            <v>82.117251247244653</v>
          </cell>
          <cell r="VP22">
            <v>67.22390501093416</v>
          </cell>
          <cell r="VQ22">
            <v>72.458956648463896</v>
          </cell>
          <cell r="VR22">
            <v>70.53366731993485</v>
          </cell>
          <cell r="VS22">
            <v>53.655155784168493</v>
          </cell>
          <cell r="VT22">
            <v>100</v>
          </cell>
          <cell r="VU22">
            <v>0</v>
          </cell>
          <cell r="VV22">
            <v>0</v>
          </cell>
          <cell r="VW22">
            <v>75.958343222081012</v>
          </cell>
          <cell r="VX22">
            <v>28.344292863208032</v>
          </cell>
          <cell r="VY22">
            <v>0</v>
          </cell>
          <cell r="VZ22">
            <v>71.309092919305286</v>
          </cell>
          <cell r="WA22">
            <v>88.47958425309217</v>
          </cell>
          <cell r="WB22">
            <v>61.889383647561303</v>
          </cell>
          <cell r="WC22">
            <v>68.925295585061804</v>
          </cell>
          <cell r="WD22">
            <v>73.730146112245478</v>
          </cell>
          <cell r="WE22">
            <v>54.3866444264115</v>
          </cell>
          <cell r="WF22">
            <v>40.975385936337474</v>
          </cell>
          <cell r="WG22">
            <v>0</v>
          </cell>
          <cell r="WH22">
            <v>0</v>
          </cell>
          <cell r="WI22">
            <v>74.008344881169862</v>
          </cell>
          <cell r="WJ22">
            <v>100</v>
          </cell>
          <cell r="WK22">
            <v>0</v>
          </cell>
          <cell r="WL22">
            <v>22.639398771676571</v>
          </cell>
          <cell r="WM22">
            <v>29.758484818083573</v>
          </cell>
          <cell r="WN22">
            <v>18.956516719179639</v>
          </cell>
          <cell r="WO22">
            <v>20.768010262340521</v>
          </cell>
          <cell r="WP22">
            <v>24.584957282566318</v>
          </cell>
          <cell r="WQ22">
            <v>94.768627211014987</v>
          </cell>
          <cell r="WR22">
            <v>5.231372788985019</v>
          </cell>
          <cell r="WS22">
            <v>22.639398771676571</v>
          </cell>
          <cell r="WT22">
            <v>21.304334957046535</v>
          </cell>
          <cell r="WU22">
            <v>24.253713707054459</v>
          </cell>
          <cell r="WV22">
            <v>12.172295186256576</v>
          </cell>
          <cell r="WW22">
            <v>23.858008920024336</v>
          </cell>
          <cell r="WX22">
            <v>25.680018136791467</v>
          </cell>
          <cell r="WY22">
            <v>22.782001143316851</v>
          </cell>
          <cell r="WZ22">
            <v>25.314655922891344</v>
          </cell>
          <cell r="XA22">
            <v>21.716242641938909</v>
          </cell>
          <cell r="XB22">
            <v>27.969085080478063</v>
          </cell>
          <cell r="XC22">
            <v>17.495361288864832</v>
          </cell>
          <cell r="XD22">
            <v>16.603072526126905</v>
          </cell>
          <cell r="XE22">
            <v>29.883682921642801</v>
          </cell>
          <cell r="XF22">
            <v>97.814170913631102</v>
          </cell>
          <cell r="XG22">
            <v>2.1858290863688907</v>
          </cell>
          <cell r="XH22">
            <v>21.716242641938909</v>
          </cell>
          <cell r="XI22">
            <v>21.575373694821753</v>
          </cell>
          <cell r="XJ22">
            <v>21.90271011445542</v>
          </cell>
          <cell r="XK22">
            <v>6.8757191182810651</v>
          </cell>
          <cell r="XL22">
            <v>20.814447935405006</v>
          </cell>
          <cell r="XM22">
            <v>41.84498280178277</v>
          </cell>
          <cell r="XN22">
            <v>27.24233087157798</v>
          </cell>
          <cell r="XO22">
            <v>17.289350667116775</v>
          </cell>
          <cell r="XP22">
            <v>57.245965880763364</v>
          </cell>
          <cell r="XQ22">
            <v>71.688020333888133</v>
          </cell>
          <cell r="XR22">
            <v>49.016054087170822</v>
          </cell>
          <cell r="XS22">
            <v>60.368780036307115</v>
          </cell>
          <cell r="XT22">
            <v>54.773309293644211</v>
          </cell>
          <cell r="XU22">
            <v>28.230879134615328</v>
          </cell>
          <cell r="XV22">
            <v>53.467904482515713</v>
          </cell>
          <cell r="XW22">
            <v>12.059096296469377</v>
          </cell>
          <cell r="XX22">
            <v>100</v>
          </cell>
          <cell r="XY22">
            <v>62.674368138396488</v>
          </cell>
          <cell r="XZ22">
            <v>38.349624656443083</v>
          </cell>
          <cell r="YA22">
            <v>0</v>
          </cell>
          <cell r="YB22">
            <v>57.515975914211722</v>
          </cell>
          <cell r="YC22">
            <v>65.708546392711426</v>
          </cell>
          <cell r="YD22">
            <v>52.344015517213016</v>
          </cell>
          <cell r="YE22">
            <v>55.256193482017224</v>
          </cell>
          <cell r="YF22">
            <v>59.505828694451864</v>
          </cell>
          <cell r="YG22">
            <v>38.558752122373072</v>
          </cell>
          <cell r="YH22">
            <v>88.069039630048422</v>
          </cell>
          <cell r="YI22">
            <v>0</v>
          </cell>
          <cell r="YJ22">
            <v>71.853092209311384</v>
          </cell>
          <cell r="YK22">
            <v>59.237760253446936</v>
          </cell>
          <cell r="YL22">
            <v>100</v>
          </cell>
          <cell r="YM22">
            <v>0</v>
          </cell>
          <cell r="YN22">
            <v>55.863338024268764</v>
          </cell>
          <cell r="YO22">
            <v>64.896473548118578</v>
          </cell>
          <cell r="YP22">
            <v>51.046978685740484</v>
          </cell>
          <cell r="YQ22">
            <v>58.14931527144315</v>
          </cell>
          <cell r="YR22">
            <v>53.50772675729938</v>
          </cell>
          <cell r="YS22">
            <v>12.590776693852101</v>
          </cell>
          <cell r="YT22">
            <v>0</v>
          </cell>
          <cell r="YU22">
            <v>0</v>
          </cell>
          <cell r="YV22">
            <v>100</v>
          </cell>
          <cell r="YW22">
            <v>61.290994402394219</v>
          </cell>
          <cell r="YX22">
            <v>0</v>
          </cell>
          <cell r="YY22">
            <v>0</v>
          </cell>
          <cell r="YZ22">
            <v>6.0263396711829706</v>
          </cell>
          <cell r="ZA22">
            <v>8.2229961692221938</v>
          </cell>
          <cell r="ZB22">
            <v>4.8964632369480743</v>
          </cell>
          <cell r="ZC22">
            <v>4.8496629768361341</v>
          </cell>
          <cell r="ZD22">
            <v>7.3126178215222701</v>
          </cell>
          <cell r="ZE22">
            <v>6.9231444879669857</v>
          </cell>
          <cell r="ZF22">
            <v>56.944377813467952</v>
          </cell>
          <cell r="ZG22">
            <v>0</v>
          </cell>
          <cell r="ZH22">
            <v>0</v>
          </cell>
          <cell r="ZI22">
            <v>5.0003124110692676</v>
          </cell>
          <cell r="ZJ22">
            <v>0</v>
          </cell>
          <cell r="ZK22">
            <v>0</v>
          </cell>
          <cell r="ZL22">
            <v>7.2241570017925349</v>
          </cell>
          <cell r="ZM22">
            <v>16.640853090424866</v>
          </cell>
          <cell r="ZN22">
            <v>2.0374730274510306</v>
          </cell>
          <cell r="ZO22">
            <v>5.6716949205391298</v>
          </cell>
          <cell r="ZP22">
            <v>8.9093922356479958</v>
          </cell>
          <cell r="ZQ22">
            <v>0</v>
          </cell>
          <cell r="ZR22">
            <v>100</v>
          </cell>
          <cell r="ZS22">
            <v>0</v>
          </cell>
          <cell r="ZT22">
            <v>0</v>
          </cell>
          <cell r="ZU22">
            <v>7.5563162953143816</v>
          </cell>
          <cell r="ZV22">
            <v>0</v>
          </cell>
          <cell r="ZW22">
            <v>0</v>
          </cell>
          <cell r="ZX22">
            <v>4.7760322210846624</v>
          </cell>
          <cell r="ZY22">
            <v>11.414569302386544</v>
          </cell>
          <cell r="ZZ22">
            <v>2.3772747420672804</v>
          </cell>
          <cell r="AAA22">
            <v>5.3616885728457939</v>
          </cell>
          <cell r="AAB22">
            <v>4.0320732871206006</v>
          </cell>
          <cell r="AAC22">
            <v>0</v>
          </cell>
          <cell r="AAD22">
            <v>0</v>
          </cell>
          <cell r="AAE22">
            <v>0</v>
          </cell>
          <cell r="AAF22">
            <v>0</v>
          </cell>
          <cell r="AAG22">
            <v>5.2425370572839105</v>
          </cell>
          <cell r="AAH22">
            <v>0</v>
          </cell>
          <cell r="AAI22">
            <v>0</v>
          </cell>
          <cell r="AAJ22">
            <v>12.513480719865141</v>
          </cell>
          <cell r="AAK22">
            <v>25.527864281953168</v>
          </cell>
          <cell r="AAL22">
            <v>4.0998374382594305</v>
          </cell>
          <cell r="AAM22">
            <v>11.573662365866461</v>
          </cell>
          <cell r="AAN22">
            <v>13.469035952575398</v>
          </cell>
          <cell r="AAO22">
            <v>2.3217538449847179</v>
          </cell>
          <cell r="AAP22">
            <v>9.5674937958424362</v>
          </cell>
          <cell r="AAQ22">
            <v>14.598497192985921</v>
          </cell>
          <cell r="AAR22">
            <v>0</v>
          </cell>
          <cell r="AAS22">
            <v>14.529278224752353</v>
          </cell>
          <cell r="AAT22">
            <v>7.5243954269054534</v>
          </cell>
          <cell r="AAU22">
            <v>0</v>
          </cell>
          <cell r="AAV22">
            <v>12.408393499815512</v>
          </cell>
          <cell r="AAW22">
            <v>23.846509426947023</v>
          </cell>
          <cell r="AAX22">
            <v>4.3290050611532012</v>
          </cell>
          <cell r="AAY22">
            <v>12.108065285265075</v>
          </cell>
          <cell r="AAZ22">
            <v>12.720264787996749</v>
          </cell>
          <cell r="ABA22">
            <v>7.8290365609302182</v>
          </cell>
          <cell r="ABB22">
            <v>4.5782042536375238</v>
          </cell>
          <cell r="ABC22">
            <v>0</v>
          </cell>
          <cell r="ABD22">
            <v>11.787780088909413</v>
          </cell>
          <cell r="ABE22">
            <v>12.918118211183566</v>
          </cell>
          <cell r="ABF22">
            <v>18.631419615820075</v>
          </cell>
          <cell r="ABG22">
            <v>0</v>
          </cell>
          <cell r="ABH22">
            <v>11.571086812734057</v>
          </cell>
          <cell r="ABI22">
            <v>22.743768541525426</v>
          </cell>
          <cell r="ABJ22">
            <v>6.9755332422509975</v>
          </cell>
          <cell r="ABK22">
            <v>10.252431668432937</v>
          </cell>
          <cell r="ABL22">
            <v>13.033660888985613</v>
          </cell>
          <cell r="ABM22">
            <v>1.9226201385321284</v>
          </cell>
          <cell r="ABN22">
            <v>0</v>
          </cell>
          <cell r="ABO22">
            <v>0</v>
          </cell>
          <cell r="ABP22">
            <v>0</v>
          </cell>
          <cell r="ABQ22">
            <v>13.065874679452213</v>
          </cell>
          <cell r="ABR22">
            <v>0</v>
          </cell>
          <cell r="ABS22">
            <v>0</v>
          </cell>
          <cell r="ABT22">
            <v>12.128121659719588</v>
          </cell>
          <cell r="ABU22">
            <v>23.119415908885866</v>
          </cell>
          <cell r="ABV22">
            <v>6.9329432366252624</v>
          </cell>
          <cell r="ABW22">
            <v>12.471758162146514</v>
          </cell>
          <cell r="ABX22">
            <v>11.836425682394283</v>
          </cell>
          <cell r="ABY22">
            <v>2.2902071704064859</v>
          </cell>
          <cell r="ABZ22">
            <v>0</v>
          </cell>
          <cell r="ACA22">
            <v>0</v>
          </cell>
          <cell r="ACB22">
            <v>0</v>
          </cell>
          <cell r="ACC22">
            <v>14.4680903396745</v>
          </cell>
          <cell r="ACD22">
            <v>0</v>
          </cell>
          <cell r="ACE22">
            <v>0</v>
          </cell>
          <cell r="ACF22">
            <v>12.067426120244201</v>
          </cell>
          <cell r="ACG22">
            <v>20.939303465216462</v>
          </cell>
          <cell r="ACH22">
            <v>6.6303541246795259</v>
          </cell>
          <cell r="ACI22">
            <v>10.561387129824725</v>
          </cell>
          <cell r="ACJ22">
            <v>13.41544031370692</v>
          </cell>
          <cell r="ACK22">
            <v>3.386452342865018</v>
          </cell>
          <cell r="ACL22">
            <v>21.739702319524824</v>
          </cell>
          <cell r="ACM22">
            <v>0</v>
          </cell>
          <cell r="ACN22">
            <v>0</v>
          </cell>
          <cell r="ACO22">
            <v>12.994754692028177</v>
          </cell>
          <cell r="ACP22">
            <v>0</v>
          </cell>
          <cell r="ACQ22">
            <v>0</v>
          </cell>
          <cell r="ACR22">
            <v>9.0622019693800802</v>
          </cell>
          <cell r="ACS22">
            <v>18.075386306728735</v>
          </cell>
          <cell r="ACT22">
            <v>4.8020029672182361</v>
          </cell>
          <cell r="ACU22">
            <v>9.6422495454306301</v>
          </cell>
          <cell r="ACV22">
            <v>8.5698283612323429</v>
          </cell>
          <cell r="ACW22">
            <v>2.2902071704064859</v>
          </cell>
          <cell r="ACX22">
            <v>0</v>
          </cell>
          <cell r="ACY22">
            <v>0</v>
          </cell>
          <cell r="ACZ22">
            <v>0</v>
          </cell>
          <cell r="ADA22">
            <v>10.703526515236117</v>
          </cell>
          <cell r="ADB22">
            <v>0</v>
          </cell>
          <cell r="ADC22">
            <v>0</v>
          </cell>
          <cell r="ADD22">
            <v>7.8272047458568998</v>
          </cell>
          <cell r="ADE22">
            <v>17.208033119344837</v>
          </cell>
          <cell r="ADF22">
            <v>2.0782254417647148</v>
          </cell>
          <cell r="ADG22">
            <v>5.2871397752841682</v>
          </cell>
          <cell r="ADH22">
            <v>10.100747233422778</v>
          </cell>
          <cell r="ADI22">
            <v>0</v>
          </cell>
          <cell r="ADJ22">
            <v>21.739702319524824</v>
          </cell>
          <cell r="ADK22">
            <v>0</v>
          </cell>
          <cell r="ADL22">
            <v>0</v>
          </cell>
          <cell r="ADM22">
            <v>8.7120190192169478</v>
          </cell>
          <cell r="ADN22">
            <v>0</v>
          </cell>
          <cell r="ADO22">
            <v>0</v>
          </cell>
          <cell r="ADP22">
            <v>11.488822721236387</v>
          </cell>
          <cell r="ADQ22">
            <v>22.725961158340997</v>
          </cell>
          <cell r="ADR22">
            <v>6.1774428398181565</v>
          </cell>
          <cell r="ADS22">
            <v>11.762678367646989</v>
          </cell>
          <cell r="ADT22">
            <v>11.25636025039401</v>
          </cell>
          <cell r="ADU22">
            <v>2.2902071704064859</v>
          </cell>
          <cell r="ADV22">
            <v>0</v>
          </cell>
          <cell r="ADW22">
            <v>0</v>
          </cell>
          <cell r="ADX22">
            <v>0</v>
          </cell>
          <cell r="ADY22">
            <v>13.683111638373552</v>
          </cell>
          <cell r="ADZ22">
            <v>0</v>
          </cell>
          <cell r="AEA22">
            <v>0</v>
          </cell>
          <cell r="AEB22">
            <v>9.2089486016004507</v>
          </cell>
          <cell r="AEC22">
            <v>14.457012746327958</v>
          </cell>
          <cell r="AED22">
            <v>5.9927068206660516</v>
          </cell>
          <cell r="AEE22">
            <v>9.9869989262838565</v>
          </cell>
          <cell r="AEF22">
            <v>8.5125370959398925</v>
          </cell>
          <cell r="AEG22">
            <v>1.1174813722018808</v>
          </cell>
          <cell r="AEH22">
            <v>21.739702319524824</v>
          </cell>
          <cell r="AEI22">
            <v>0</v>
          </cell>
          <cell r="AEJ22">
            <v>0</v>
          </cell>
          <cell r="AEK22">
            <v>9.989588709074793</v>
          </cell>
          <cell r="AEL22">
            <v>0</v>
          </cell>
          <cell r="AEM22">
            <v>0</v>
          </cell>
          <cell r="AEN22">
            <v>0.90857583703677358</v>
          </cell>
          <cell r="AEO22">
            <v>0.57484095641971567</v>
          </cell>
          <cell r="AEP22">
            <v>1.0600717379483948</v>
          </cell>
          <cell r="AEQ22">
            <v>1.0335290989310175</v>
          </cell>
          <cell r="AER22">
            <v>0.80729932136678828</v>
          </cell>
          <cell r="AES22">
            <v>0</v>
          </cell>
          <cell r="AET22">
            <v>0</v>
          </cell>
          <cell r="AEU22">
            <v>0</v>
          </cell>
          <cell r="AEV22">
            <v>0</v>
          </cell>
          <cell r="AEW22">
            <v>1.1463695557897426</v>
          </cell>
          <cell r="AEX22">
            <v>0</v>
          </cell>
          <cell r="AEY22">
            <v>0</v>
          </cell>
          <cell r="AEZ22">
            <v>3.8962656394995498</v>
          </cell>
          <cell r="AFA22">
            <v>9.4445638870574928</v>
          </cell>
          <cell r="AFB22">
            <v>0.83611707111957922</v>
          </cell>
          <cell r="AFC22">
            <v>0.81206695958960795</v>
          </cell>
          <cell r="AFD22">
            <v>6.4749419076713766</v>
          </cell>
          <cell r="AFE22">
            <v>3.1776934461997071</v>
          </cell>
          <cell r="AFF22">
            <v>0</v>
          </cell>
          <cell r="AFG22">
            <v>0</v>
          </cell>
          <cell r="AFH22">
            <v>0</v>
          </cell>
          <cell r="AFI22">
            <v>4.0619168322613008</v>
          </cell>
          <cell r="AFJ22">
            <v>0</v>
          </cell>
          <cell r="AFK22">
            <v>0</v>
          </cell>
          <cell r="AFL22">
            <v>0</v>
          </cell>
          <cell r="AFM22">
            <v>0</v>
          </cell>
          <cell r="AFN22">
            <v>0</v>
          </cell>
          <cell r="AFO22">
            <v>0</v>
          </cell>
          <cell r="AFP22">
            <v>0</v>
          </cell>
          <cell r="AFQ22">
            <v>0</v>
          </cell>
          <cell r="AFR22">
            <v>0</v>
          </cell>
          <cell r="AFS22">
            <v>0</v>
          </cell>
          <cell r="AFT22">
            <v>0</v>
          </cell>
          <cell r="AFU22">
            <v>0</v>
          </cell>
          <cell r="AFV22">
            <v>0</v>
          </cell>
          <cell r="AFW22">
            <v>0</v>
          </cell>
          <cell r="AFX22">
            <v>0</v>
          </cell>
          <cell r="AFY22">
            <v>0</v>
          </cell>
          <cell r="AFZ22">
            <v>0</v>
          </cell>
          <cell r="AGA22">
            <v>0</v>
          </cell>
          <cell r="AGB22">
            <v>0</v>
          </cell>
          <cell r="AGC22">
            <v>0</v>
          </cell>
          <cell r="AGD22">
            <v>0</v>
          </cell>
          <cell r="AGE22">
            <v>0</v>
          </cell>
          <cell r="AGF22">
            <v>0</v>
          </cell>
          <cell r="AGG22">
            <v>48</v>
          </cell>
          <cell r="AGH22">
            <v>67</v>
          </cell>
          <cell r="AGI22">
            <v>110</v>
          </cell>
          <cell r="AGJ22">
            <v>92</v>
          </cell>
          <cell r="AGK22">
            <v>109</v>
          </cell>
          <cell r="AGL22">
            <v>0</v>
          </cell>
          <cell r="AGM22">
            <v>0</v>
          </cell>
          <cell r="AGN22">
            <v>0</v>
          </cell>
          <cell r="AGO22">
            <v>0</v>
          </cell>
          <cell r="AGP22">
            <v>0</v>
          </cell>
          <cell r="AGQ22">
            <v>61</v>
          </cell>
          <cell r="AGR22">
            <v>91</v>
          </cell>
          <cell r="AGS22">
            <v>124</v>
          </cell>
          <cell r="AGT22">
            <v>126</v>
          </cell>
          <cell r="AGU22">
            <v>107</v>
          </cell>
          <cell r="AGV22">
            <v>0</v>
          </cell>
          <cell r="AGW22">
            <v>0</v>
          </cell>
          <cell r="AGX22">
            <v>0</v>
          </cell>
          <cell r="AGY22">
            <v>0</v>
          </cell>
          <cell r="AGZ22">
            <v>4</v>
          </cell>
          <cell r="AHA22">
            <v>0</v>
          </cell>
          <cell r="AHB22">
            <v>4</v>
          </cell>
          <cell r="AHC22">
            <v>3</v>
          </cell>
          <cell r="AHD22">
            <v>1</v>
          </cell>
          <cell r="AHE22">
            <v>2</v>
          </cell>
          <cell r="AHF22">
            <v>6</v>
          </cell>
          <cell r="AHG22">
            <v>2</v>
          </cell>
          <cell r="AHH22">
            <v>4</v>
          </cell>
          <cell r="AHI22">
            <v>0</v>
          </cell>
          <cell r="AHJ22">
            <v>0</v>
          </cell>
          <cell r="AHK22">
            <v>0</v>
          </cell>
          <cell r="AHL22">
            <v>0</v>
          </cell>
          <cell r="AHM22">
            <v>0</v>
          </cell>
          <cell r="AHN22">
            <v>0</v>
          </cell>
          <cell r="AHO22">
            <v>0</v>
          </cell>
          <cell r="AHP22">
            <v>0</v>
          </cell>
          <cell r="AHQ22">
            <v>0</v>
          </cell>
          <cell r="AHR22">
            <v>4</v>
          </cell>
          <cell r="AHS22">
            <v>0</v>
          </cell>
          <cell r="AHT22">
            <v>4</v>
          </cell>
          <cell r="AHU22">
            <v>3</v>
          </cell>
          <cell r="AHV22">
            <v>1</v>
          </cell>
          <cell r="AHW22">
            <v>2</v>
          </cell>
          <cell r="AHX22">
            <v>6</v>
          </cell>
          <cell r="AHY22">
            <v>2</v>
          </cell>
          <cell r="AHZ22">
            <v>4</v>
          </cell>
          <cell r="AIA22">
            <v>2</v>
          </cell>
          <cell r="AIB22">
            <v>2</v>
          </cell>
          <cell r="AIC22">
            <v>0</v>
          </cell>
          <cell r="AID22">
            <v>0</v>
          </cell>
          <cell r="AIE22">
            <v>2</v>
          </cell>
          <cell r="AIF22">
            <v>0</v>
          </cell>
          <cell r="AIG22">
            <v>0</v>
          </cell>
          <cell r="AIH22">
            <v>0</v>
          </cell>
          <cell r="AII22">
            <v>0</v>
          </cell>
          <cell r="AIJ22">
            <v>0</v>
          </cell>
          <cell r="AIK22">
            <v>1</v>
          </cell>
          <cell r="AIL22">
            <v>0</v>
          </cell>
          <cell r="AIM22">
            <v>0</v>
          </cell>
          <cell r="AIN22">
            <v>1</v>
          </cell>
          <cell r="AIO22">
            <v>0</v>
          </cell>
          <cell r="AIP22">
            <v>0</v>
          </cell>
          <cell r="AIQ22">
            <v>0</v>
          </cell>
          <cell r="AIR22">
            <v>0</v>
          </cell>
          <cell r="AIS22">
            <v>0</v>
          </cell>
          <cell r="AIT22">
            <v>0</v>
          </cell>
          <cell r="AIU22">
            <v>0</v>
          </cell>
          <cell r="AIV22">
            <v>0</v>
          </cell>
          <cell r="AIW22">
            <v>2</v>
          </cell>
          <cell r="AIX22">
            <v>0</v>
          </cell>
          <cell r="AIY22">
            <v>0</v>
          </cell>
          <cell r="AIZ22">
            <v>0</v>
          </cell>
          <cell r="AJA22">
            <v>0</v>
          </cell>
          <cell r="AJB22">
            <v>0</v>
          </cell>
          <cell r="AJC22">
            <v>0</v>
          </cell>
          <cell r="AJD22">
            <v>0</v>
          </cell>
          <cell r="AJE22">
            <v>0</v>
          </cell>
          <cell r="AJF22">
            <v>0</v>
          </cell>
          <cell r="AJG22">
            <v>0</v>
          </cell>
          <cell r="AJH22">
            <v>0</v>
          </cell>
          <cell r="AJI22">
            <v>0</v>
          </cell>
          <cell r="AJJ22">
            <v>0</v>
          </cell>
          <cell r="AJK22">
            <v>0</v>
          </cell>
          <cell r="AJL22">
            <v>0</v>
          </cell>
          <cell r="AJM22">
            <v>0</v>
          </cell>
          <cell r="AJN22">
            <v>0</v>
          </cell>
          <cell r="AJO22">
            <v>0</v>
          </cell>
          <cell r="AJP22">
            <v>0</v>
          </cell>
          <cell r="AJQ22">
            <v>0</v>
          </cell>
          <cell r="AJR22">
            <v>0</v>
          </cell>
          <cell r="AJS22">
            <v>0</v>
          </cell>
          <cell r="AJT22">
            <v>0</v>
          </cell>
          <cell r="AJU22">
            <v>0</v>
          </cell>
          <cell r="AJV22">
            <v>0</v>
          </cell>
          <cell r="AJW22">
            <v>0</v>
          </cell>
          <cell r="AJX22">
            <v>0</v>
          </cell>
          <cell r="AJY22">
            <v>0</v>
          </cell>
          <cell r="AJZ22">
            <v>0</v>
          </cell>
          <cell r="AKA22">
            <v>0</v>
          </cell>
          <cell r="AKB22">
            <v>0</v>
          </cell>
          <cell r="AKC22">
            <v>0</v>
          </cell>
          <cell r="AKD22">
            <v>0</v>
          </cell>
          <cell r="AKE22">
            <v>0</v>
          </cell>
          <cell r="AKF22">
            <v>0</v>
          </cell>
          <cell r="AKG22">
            <v>0</v>
          </cell>
          <cell r="AKH22">
            <v>0</v>
          </cell>
          <cell r="AKI22">
            <v>0</v>
          </cell>
          <cell r="AKJ22">
            <v>0</v>
          </cell>
          <cell r="AKK22">
            <v>0</v>
          </cell>
          <cell r="AKL22">
            <v>0</v>
          </cell>
          <cell r="AKM22">
            <v>0</v>
          </cell>
          <cell r="AKN22">
            <v>0</v>
          </cell>
          <cell r="AKO22">
            <v>0</v>
          </cell>
          <cell r="AKP22">
            <v>0</v>
          </cell>
          <cell r="AKQ22">
            <v>0</v>
          </cell>
          <cell r="AKR22">
            <v>0</v>
          </cell>
          <cell r="AKS22">
            <v>0</v>
          </cell>
          <cell r="AKT22">
            <v>0</v>
          </cell>
          <cell r="AKU22">
            <v>0</v>
          </cell>
          <cell r="AKV22">
            <v>0</v>
          </cell>
          <cell r="AKW22">
            <v>0</v>
          </cell>
          <cell r="AKX22">
            <v>0</v>
          </cell>
          <cell r="AKY22">
            <v>0</v>
          </cell>
          <cell r="AKZ22">
            <v>0</v>
          </cell>
          <cell r="ALA22">
            <v>0</v>
          </cell>
          <cell r="ALB22">
            <v>0</v>
          </cell>
          <cell r="ALC22">
            <v>0</v>
          </cell>
          <cell r="ALD22">
            <v>0</v>
          </cell>
          <cell r="ALE22">
            <v>0</v>
          </cell>
          <cell r="ALF22">
            <v>0</v>
          </cell>
          <cell r="ALG22">
            <v>0</v>
          </cell>
          <cell r="ALH22">
            <v>0</v>
          </cell>
          <cell r="ALI22">
            <v>0</v>
          </cell>
          <cell r="ALJ22">
            <v>0</v>
          </cell>
          <cell r="ALK22">
            <v>0</v>
          </cell>
          <cell r="ALL22">
            <v>0</v>
          </cell>
          <cell r="ALM22">
            <v>0</v>
          </cell>
          <cell r="ALN22">
            <v>0</v>
          </cell>
          <cell r="ALO22">
            <v>2</v>
          </cell>
          <cell r="ALP22">
            <v>2</v>
          </cell>
          <cell r="ALQ22">
            <v>0</v>
          </cell>
          <cell r="ALR22">
            <v>0</v>
          </cell>
          <cell r="ALS22">
            <v>2</v>
          </cell>
          <cell r="ALT22">
            <v>0</v>
          </cell>
          <cell r="ALU22">
            <v>0</v>
          </cell>
          <cell r="ALV22">
            <v>0</v>
          </cell>
          <cell r="ALW22">
            <v>0</v>
          </cell>
          <cell r="ALX22">
            <v>0</v>
          </cell>
          <cell r="ALY22">
            <v>1</v>
          </cell>
          <cell r="ALZ22">
            <v>0</v>
          </cell>
          <cell r="AMA22">
            <v>0</v>
          </cell>
          <cell r="AMB22">
            <v>1</v>
          </cell>
          <cell r="AMC22">
            <v>0</v>
          </cell>
          <cell r="AMD22">
            <v>0</v>
          </cell>
          <cell r="AME22">
            <v>0</v>
          </cell>
          <cell r="AMF22">
            <v>0</v>
          </cell>
          <cell r="AMG22">
            <v>0</v>
          </cell>
          <cell r="AMH22">
            <v>0</v>
          </cell>
          <cell r="AMI22">
            <v>0</v>
          </cell>
          <cell r="AMJ22">
            <v>0</v>
          </cell>
          <cell r="AMK22">
            <v>2</v>
          </cell>
          <cell r="AML22">
            <v>0</v>
          </cell>
          <cell r="AMM22">
            <v>0</v>
          </cell>
          <cell r="AMN22">
            <v>0</v>
          </cell>
          <cell r="AMO22">
            <v>0</v>
          </cell>
          <cell r="AMP22">
            <v>0</v>
          </cell>
          <cell r="AMQ22">
            <v>0</v>
          </cell>
          <cell r="AMR22">
            <v>0</v>
          </cell>
          <cell r="AMS22">
            <v>0</v>
          </cell>
          <cell r="AMT22">
            <v>0</v>
          </cell>
          <cell r="AMU22">
            <v>0</v>
          </cell>
          <cell r="AMV22">
            <v>0</v>
          </cell>
          <cell r="AMW22">
            <v>0</v>
          </cell>
          <cell r="AMX22">
            <v>0</v>
          </cell>
          <cell r="AMY22">
            <v>0</v>
          </cell>
          <cell r="AMZ22">
            <v>0</v>
          </cell>
          <cell r="ANA22">
            <v>0</v>
          </cell>
          <cell r="ANB22">
            <v>0</v>
          </cell>
          <cell r="ANC22">
            <v>0</v>
          </cell>
          <cell r="AND22">
            <v>0</v>
          </cell>
          <cell r="ANE22">
            <v>0</v>
          </cell>
          <cell r="ANF22">
            <v>0</v>
          </cell>
          <cell r="ANG22">
            <v>0</v>
          </cell>
          <cell r="ANH22">
            <v>0</v>
          </cell>
          <cell r="ANI22">
            <v>11</v>
          </cell>
          <cell r="ANJ22">
            <v>9</v>
          </cell>
          <cell r="ANK22">
            <v>2</v>
          </cell>
          <cell r="ANL22">
            <v>3</v>
          </cell>
          <cell r="ANM22">
            <v>8</v>
          </cell>
          <cell r="ANN22">
            <v>2</v>
          </cell>
          <cell r="ANO22">
            <v>0</v>
          </cell>
          <cell r="ANP22">
            <v>0</v>
          </cell>
          <cell r="ANQ22">
            <v>0</v>
          </cell>
          <cell r="ANR22">
            <v>0</v>
          </cell>
          <cell r="ANS22">
            <v>9</v>
          </cell>
          <cell r="ANT22">
            <v>0</v>
          </cell>
          <cell r="ANU22">
            <v>0</v>
          </cell>
          <cell r="ANV22">
            <v>0</v>
          </cell>
          <cell r="ANW22">
            <v>1</v>
          </cell>
          <cell r="ANX22">
            <v>1</v>
          </cell>
          <cell r="ANY22">
            <v>1</v>
          </cell>
          <cell r="ANZ22">
            <v>2</v>
          </cell>
          <cell r="AOA22">
            <v>1</v>
          </cell>
          <cell r="AOB22">
            <v>1</v>
          </cell>
          <cell r="AOC22">
            <v>4</v>
          </cell>
          <cell r="AOD22">
            <v>13</v>
          </cell>
          <cell r="AOE22">
            <v>10</v>
          </cell>
          <cell r="AOF22">
            <v>3</v>
          </cell>
          <cell r="AOG22">
            <v>5</v>
          </cell>
          <cell r="AOH22">
            <v>8</v>
          </cell>
          <cell r="AOI22">
            <v>1</v>
          </cell>
          <cell r="AOJ22">
            <v>0</v>
          </cell>
          <cell r="AOK22">
            <v>0</v>
          </cell>
          <cell r="AOL22">
            <v>0</v>
          </cell>
          <cell r="AOM22">
            <v>0</v>
          </cell>
          <cell r="AON22">
            <v>12</v>
          </cell>
          <cell r="AOO22">
            <v>0</v>
          </cell>
          <cell r="AOP22">
            <v>0</v>
          </cell>
          <cell r="AOQ22">
            <v>0</v>
          </cell>
          <cell r="AOR22">
            <v>1</v>
          </cell>
          <cell r="AOS22">
            <v>1</v>
          </cell>
          <cell r="AOT22">
            <v>3</v>
          </cell>
          <cell r="AOU22">
            <v>1</v>
          </cell>
          <cell r="AOV22">
            <v>1</v>
          </cell>
          <cell r="AOW22">
            <v>1</v>
          </cell>
          <cell r="AOX22">
            <v>5</v>
          </cell>
          <cell r="AOY22">
            <v>10</v>
          </cell>
          <cell r="AOZ22">
            <v>8</v>
          </cell>
          <cell r="APA22">
            <v>2</v>
          </cell>
          <cell r="APB22">
            <v>6</v>
          </cell>
          <cell r="APC22">
            <v>4</v>
          </cell>
          <cell r="APD22">
            <v>4</v>
          </cell>
          <cell r="APE22">
            <v>0</v>
          </cell>
          <cell r="APF22">
            <v>0</v>
          </cell>
          <cell r="APG22">
            <v>0</v>
          </cell>
          <cell r="APH22">
            <v>0</v>
          </cell>
          <cell r="API22">
            <v>6</v>
          </cell>
          <cell r="APJ22">
            <v>0</v>
          </cell>
          <cell r="APK22">
            <v>0</v>
          </cell>
          <cell r="APL22">
            <v>0</v>
          </cell>
          <cell r="APM22">
            <v>5</v>
          </cell>
          <cell r="APN22">
            <v>2</v>
          </cell>
          <cell r="APO22">
            <v>0</v>
          </cell>
          <cell r="APP22">
            <v>1</v>
          </cell>
          <cell r="APQ22">
            <v>0</v>
          </cell>
          <cell r="APR22">
            <v>1</v>
          </cell>
          <cell r="APS22">
            <v>1</v>
          </cell>
          <cell r="APT22">
            <v>9</v>
          </cell>
          <cell r="APU22">
            <v>6</v>
          </cell>
          <cell r="APV22">
            <v>3</v>
          </cell>
          <cell r="APW22">
            <v>3</v>
          </cell>
          <cell r="APX22">
            <v>6</v>
          </cell>
          <cell r="APY22">
            <v>2</v>
          </cell>
          <cell r="APZ22">
            <v>0</v>
          </cell>
          <cell r="AQA22">
            <v>0</v>
          </cell>
          <cell r="AQB22">
            <v>0</v>
          </cell>
          <cell r="AQC22">
            <v>0</v>
          </cell>
          <cell r="AQD22">
            <v>7</v>
          </cell>
          <cell r="AQE22">
            <v>0</v>
          </cell>
          <cell r="AQF22">
            <v>0</v>
          </cell>
          <cell r="AQG22">
            <v>0</v>
          </cell>
          <cell r="AQH22">
            <v>2</v>
          </cell>
          <cell r="AQI22">
            <v>4</v>
          </cell>
          <cell r="AQJ22">
            <v>1</v>
          </cell>
          <cell r="AQK22">
            <v>0</v>
          </cell>
          <cell r="AQL22">
            <v>1</v>
          </cell>
          <cell r="AQM22">
            <v>0</v>
          </cell>
          <cell r="AQN22">
            <v>1</v>
          </cell>
          <cell r="AQO22">
            <v>2</v>
          </cell>
          <cell r="AQP22">
            <v>2</v>
          </cell>
          <cell r="AQQ22">
            <v>0</v>
          </cell>
          <cell r="AQR22">
            <v>0</v>
          </cell>
          <cell r="AQS22">
            <v>2</v>
          </cell>
          <cell r="AQT22">
            <v>0</v>
          </cell>
          <cell r="AQU22">
            <v>0</v>
          </cell>
          <cell r="AQV22">
            <v>0</v>
          </cell>
          <cell r="AQW22">
            <v>0</v>
          </cell>
          <cell r="AQX22">
            <v>0</v>
          </cell>
          <cell r="AQY22">
            <v>2</v>
          </cell>
          <cell r="AQZ22">
            <v>0</v>
          </cell>
          <cell r="ARA22">
            <v>0</v>
          </cell>
          <cell r="ARB22">
            <v>0</v>
          </cell>
          <cell r="ARC22">
            <v>0</v>
          </cell>
          <cell r="ARD22">
            <v>0</v>
          </cell>
          <cell r="ARE22">
            <v>0</v>
          </cell>
          <cell r="ARF22">
            <v>0</v>
          </cell>
          <cell r="ARG22">
            <v>0</v>
          </cell>
          <cell r="ARH22">
            <v>2</v>
          </cell>
          <cell r="ARI22">
            <v>0</v>
          </cell>
          <cell r="ARJ22">
            <v>2</v>
          </cell>
          <cell r="ARK22">
            <v>2</v>
          </cell>
          <cell r="ARL22">
            <v>0</v>
          </cell>
          <cell r="ARM22">
            <v>0</v>
          </cell>
          <cell r="ARN22">
            <v>2</v>
          </cell>
          <cell r="ARO22">
            <v>0</v>
          </cell>
          <cell r="ARP22">
            <v>0</v>
          </cell>
          <cell r="ARQ22">
            <v>0</v>
          </cell>
          <cell r="ARR22">
            <v>0</v>
          </cell>
          <cell r="ARS22">
            <v>0</v>
          </cell>
          <cell r="ART22">
            <v>1</v>
          </cell>
          <cell r="ARU22">
            <v>0</v>
          </cell>
          <cell r="ARV22">
            <v>0</v>
          </cell>
          <cell r="ARW22">
            <v>1</v>
          </cell>
          <cell r="ARX22">
            <v>0</v>
          </cell>
          <cell r="ARY22">
            <v>0</v>
          </cell>
          <cell r="ARZ22">
            <v>0</v>
          </cell>
          <cell r="ASA22">
            <v>0</v>
          </cell>
          <cell r="ASB22">
            <v>2</v>
          </cell>
          <cell r="ASC22">
            <v>0</v>
          </cell>
          <cell r="ASD22">
            <v>0</v>
          </cell>
          <cell r="ASE22">
            <v>16</v>
          </cell>
          <cell r="ASF22">
            <v>5</v>
          </cell>
          <cell r="ASG22">
            <v>11</v>
          </cell>
          <cell r="ASH22">
            <v>11</v>
          </cell>
          <cell r="ASI22">
            <v>5</v>
          </cell>
          <cell r="ASJ22">
            <v>6</v>
          </cell>
          <cell r="ASK22">
            <v>15</v>
          </cell>
          <cell r="ASL22">
            <v>6</v>
          </cell>
          <cell r="ASM22">
            <v>9</v>
          </cell>
          <cell r="ASW22">
            <v>16</v>
          </cell>
          <cell r="ASX22">
            <v>5</v>
          </cell>
          <cell r="ASY22">
            <v>11</v>
          </cell>
          <cell r="ASZ22">
            <v>11</v>
          </cell>
          <cell r="ATA22">
            <v>5</v>
          </cell>
          <cell r="ATB22">
            <v>6</v>
          </cell>
          <cell r="ATC22">
            <v>15</v>
          </cell>
          <cell r="ATD22">
            <v>6</v>
          </cell>
          <cell r="ATE22">
            <v>9</v>
          </cell>
        </row>
        <row r="23">
          <cell r="A23" t="str">
            <v>Sucumbíos</v>
          </cell>
          <cell r="B23">
            <v>81555.062999999995</v>
          </cell>
          <cell r="C23">
            <v>32573.682000000001</v>
          </cell>
          <cell r="D23">
            <v>48981.381000000001</v>
          </cell>
          <cell r="E23">
            <v>53225.07</v>
          </cell>
          <cell r="F23">
            <v>28329.992999999999</v>
          </cell>
          <cell r="G23">
            <v>11993.387000000001</v>
          </cell>
          <cell r="H23">
            <v>1821.4508000000001</v>
          </cell>
          <cell r="I23">
            <v>63816.235999999997</v>
          </cell>
          <cell r="J23">
            <v>3360.0680000000002</v>
          </cell>
          <cell r="K23">
            <v>563.92177000000004</v>
          </cell>
          <cell r="L23">
            <v>2323.6316999999999</v>
          </cell>
          <cell r="M23">
            <v>21786.920999999998</v>
          </cell>
          <cell r="N23">
            <v>31346.887999999999</v>
          </cell>
          <cell r="O23">
            <v>21444.394</v>
          </cell>
          <cell r="P23">
            <v>4653.2281999999996</v>
          </cell>
          <cell r="Q23">
            <v>17877.654999999999</v>
          </cell>
          <cell r="R23">
            <v>10601.623</v>
          </cell>
          <cell r="S23">
            <v>7276.0319</v>
          </cell>
          <cell r="T23">
            <v>9788.5629000000008</v>
          </cell>
          <cell r="U23">
            <v>8089.0922</v>
          </cell>
          <cell r="V23">
            <v>3387.6260000000002</v>
          </cell>
          <cell r="W23">
            <v>311.94272000000001</v>
          </cell>
          <cell r="X23">
            <v>12801.539000000001</v>
          </cell>
          <cell r="Y23">
            <v>1006.9721</v>
          </cell>
          <cell r="Z23">
            <v>369.57558999999998</v>
          </cell>
          <cell r="AA23">
            <v>0</v>
          </cell>
          <cell r="AB23">
            <v>4766.0586999999996</v>
          </cell>
          <cell r="AC23">
            <v>7470.6307999999999</v>
          </cell>
          <cell r="AD23">
            <v>4528.7096000000001</v>
          </cell>
          <cell r="AE23">
            <v>1112.2561000000001</v>
          </cell>
          <cell r="AF23">
            <v>34.134120000000003</v>
          </cell>
          <cell r="AG23">
            <v>54.647253999999997</v>
          </cell>
          <cell r="AH23">
            <v>20.492440999999999</v>
          </cell>
          <cell r="AI23">
            <v>34.624473000000002</v>
          </cell>
          <cell r="AJ23">
            <v>33.212870000000002</v>
          </cell>
          <cell r="AK23">
            <v>5.6961111000000004</v>
          </cell>
          <cell r="AL23">
            <v>12.914484</v>
          </cell>
          <cell r="AM23">
            <v>39.566242000000003</v>
          </cell>
          <cell r="AN23">
            <v>42.635668000000003</v>
          </cell>
          <cell r="AO23">
            <v>42.105510000000002</v>
          </cell>
          <cell r="AP23">
            <v>6.2962486999999996</v>
          </cell>
          <cell r="AQ23">
            <v>30.448581000000001</v>
          </cell>
          <cell r="AR23">
            <v>43.092277000000003</v>
          </cell>
          <cell r="AS23">
            <v>33.289490999999998</v>
          </cell>
          <cell r="AT23">
            <v>8.8363624000000005</v>
          </cell>
          <cell r="AU23">
            <v>80.486159999999998</v>
          </cell>
          <cell r="AV23">
            <v>81.551186999999999</v>
          </cell>
          <cell r="AW23">
            <v>78.934349999999995</v>
          </cell>
          <cell r="AX23">
            <v>86.324083000000002</v>
          </cell>
          <cell r="AY23">
            <v>73.421723999999998</v>
          </cell>
          <cell r="AZ23">
            <v>82.829301999999998</v>
          </cell>
          <cell r="BA23">
            <v>22.939311</v>
          </cell>
          <cell r="BB23">
            <v>83.238320000000002</v>
          </cell>
          <cell r="BC23">
            <v>59.949770999999998</v>
          </cell>
          <cell r="BD23">
            <v>68.205361999999994</v>
          </cell>
          <cell r="BE23">
            <v>0</v>
          </cell>
          <cell r="BF23">
            <v>78.461742999999998</v>
          </cell>
          <cell r="BG23">
            <v>82.848860999999999</v>
          </cell>
          <cell r="BH23">
            <v>83.488380000000006</v>
          </cell>
          <cell r="BI23">
            <v>61.067462999999996</v>
          </cell>
          <cell r="BJ23">
            <v>13.855343</v>
          </cell>
          <cell r="BK23">
            <v>12.111034999999999</v>
          </cell>
          <cell r="BL23">
            <v>15.015345999999999</v>
          </cell>
          <cell r="BM23">
            <v>16.521484999999998</v>
          </cell>
          <cell r="BN23">
            <v>8.8463189999999994</v>
          </cell>
          <cell r="BO23">
            <v>13.291702000000001</v>
          </cell>
          <cell r="BP23">
            <v>8.0321484000000005</v>
          </cell>
          <cell r="BQ23">
            <v>13.543683</v>
          </cell>
          <cell r="BR23">
            <v>27.268440999999999</v>
          </cell>
          <cell r="BS23">
            <v>0</v>
          </cell>
          <cell r="BT23">
            <v>5.9932859000000001</v>
          </cell>
          <cell r="BU23">
            <v>16.578363</v>
          </cell>
          <cell r="BV23">
            <v>11.713514999999999</v>
          </cell>
          <cell r="BW23">
            <v>16.569922999999999</v>
          </cell>
          <cell r="BX23">
            <v>6.9503370000000002</v>
          </cell>
          <cell r="BY23">
            <v>10.192788999999999</v>
          </cell>
          <cell r="BZ23">
            <v>12.967840000000001</v>
          </cell>
          <cell r="CA23">
            <v>6.1493706000000001</v>
          </cell>
          <cell r="CB23">
            <v>7.2193804000000004</v>
          </cell>
          <cell r="CC23">
            <v>13.790894</v>
          </cell>
          <cell r="CD23">
            <v>13.603403999999999</v>
          </cell>
          <cell r="CE23">
            <v>37.668844999999997</v>
          </cell>
          <cell r="CF23">
            <v>6.5663936999999999</v>
          </cell>
          <cell r="CG23">
            <v>40.050229000000002</v>
          </cell>
          <cell r="CH23">
            <v>0</v>
          </cell>
          <cell r="CI23">
            <v>0</v>
          </cell>
          <cell r="CJ23">
            <v>18.384713000000001</v>
          </cell>
          <cell r="CK23">
            <v>7.3200162999999998</v>
          </cell>
          <cell r="CL23">
            <v>8.8138596000000007</v>
          </cell>
          <cell r="CM23">
            <v>0</v>
          </cell>
          <cell r="CN23">
            <v>13.429164999999999</v>
          </cell>
          <cell r="CO23">
            <v>3.4075034</v>
          </cell>
          <cell r="CP23">
            <v>20.093788</v>
          </cell>
          <cell r="CQ23">
            <v>7.5205149000000002</v>
          </cell>
          <cell r="CR23">
            <v>24.530062000000001</v>
          </cell>
          <cell r="CS23">
            <v>40.319543000000003</v>
          </cell>
          <cell r="CT23">
            <v>27.667206</v>
          </cell>
          <cell r="CU23">
            <v>8.7493102999999994</v>
          </cell>
          <cell r="CV23">
            <v>0.86487172999999995</v>
          </cell>
          <cell r="CW23">
            <v>0</v>
          </cell>
          <cell r="CX23">
            <v>70.460729000000001</v>
          </cell>
          <cell r="CY23">
            <v>14.797058</v>
          </cell>
          <cell r="CZ23">
            <v>12.359935</v>
          </cell>
          <cell r="DA23">
            <v>7.6550352999999998</v>
          </cell>
          <cell r="DB23">
            <v>12.35834</v>
          </cell>
          <cell r="DC23">
            <v>3.5946395999999998</v>
          </cell>
          <cell r="DD23">
            <v>1.1933092999999999</v>
          </cell>
          <cell r="DE23">
            <v>7.0935245</v>
          </cell>
          <cell r="DF23">
            <v>0.70020324</v>
          </cell>
          <cell r="DG23">
            <v>7.0971799000000004</v>
          </cell>
          <cell r="DH23">
            <v>0</v>
          </cell>
          <cell r="DI23">
            <v>0</v>
          </cell>
          <cell r="DJ23">
            <v>5.0200002000000001</v>
          </cell>
          <cell r="DK23">
            <v>0</v>
          </cell>
          <cell r="DL23">
            <v>0</v>
          </cell>
          <cell r="DM23">
            <v>0</v>
          </cell>
          <cell r="DN23">
            <v>1.0768328</v>
          </cell>
          <cell r="DO23">
            <v>4.2087703999999997</v>
          </cell>
          <cell r="DP23">
            <v>1.3332349999999999</v>
          </cell>
          <cell r="DQ23">
            <v>19.466269</v>
          </cell>
          <cell r="DR23">
            <v>6.7154549000000001</v>
          </cell>
          <cell r="DS23">
            <v>10.989053999999999</v>
          </cell>
          <cell r="DT23">
            <v>3.8734187000000002</v>
          </cell>
          <cell r="DU23">
            <v>5.9490803000000003</v>
          </cell>
          <cell r="DV23">
            <v>8.1552837</v>
          </cell>
          <cell r="DW23">
            <v>4.7335297000000001</v>
          </cell>
          <cell r="DX23">
            <v>0</v>
          </cell>
          <cell r="DY23">
            <v>7.2852319999999997</v>
          </cell>
          <cell r="DZ23">
            <v>7.7356207000000001</v>
          </cell>
          <cell r="EA23">
            <v>0</v>
          </cell>
          <cell r="EB23">
            <v>10.047995</v>
          </cell>
          <cell r="EC23">
            <v>13.428238</v>
          </cell>
          <cell r="ED23">
            <v>5.4778409999999997</v>
          </cell>
          <cell r="EE23">
            <v>2.2807765</v>
          </cell>
          <cell r="EF23">
            <v>2.3958455000000001</v>
          </cell>
          <cell r="EG23">
            <v>0.73042200999999995</v>
          </cell>
          <cell r="EH23">
            <v>0.67496749</v>
          </cell>
          <cell r="EI23">
            <v>0.81122262999999994</v>
          </cell>
          <cell r="EJ23">
            <v>0.60299778000000004</v>
          </cell>
          <cell r="EK23">
            <v>0.88461730999999999</v>
          </cell>
          <cell r="EL23">
            <v>0</v>
          </cell>
          <cell r="EM23">
            <v>22.939311</v>
          </cell>
          <cell r="EN23">
            <v>0.46107596000000001</v>
          </cell>
          <cell r="EO23">
            <v>0</v>
          </cell>
          <cell r="EP23">
            <v>0</v>
          </cell>
          <cell r="EQ23">
            <v>0</v>
          </cell>
          <cell r="ER23">
            <v>0</v>
          </cell>
          <cell r="ES23">
            <v>0.95785098000000002</v>
          </cell>
          <cell r="ET23">
            <v>1.3033474</v>
          </cell>
          <cell r="EU23">
            <v>0</v>
          </cell>
          <cell r="EV23">
            <v>29.082319999999999</v>
          </cell>
          <cell r="EW23">
            <v>37.478847999999999</v>
          </cell>
          <cell r="EX23">
            <v>23.412538999999999</v>
          </cell>
          <cell r="EY23">
            <v>31.180631000000002</v>
          </cell>
          <cell r="EZ23">
            <v>26.699411000000001</v>
          </cell>
          <cell r="FA23">
            <v>8.9401189999999993</v>
          </cell>
          <cell r="FB23">
            <v>10.970413000000001</v>
          </cell>
          <cell r="FC23">
            <v>33.626277000000002</v>
          </cell>
          <cell r="FD23">
            <v>26.884808</v>
          </cell>
          <cell r="FE23">
            <v>71.381581999999995</v>
          </cell>
          <cell r="FF23">
            <v>35.675483999999997</v>
          </cell>
          <cell r="FG23">
            <v>19.991868</v>
          </cell>
          <cell r="FH23">
            <v>32.440295999999996</v>
          </cell>
          <cell r="FI23">
            <v>33.441257999999998</v>
          </cell>
          <cell r="FJ23">
            <v>20.588052999999999</v>
          </cell>
          <cell r="FK23">
            <v>69.194586999999999</v>
          </cell>
          <cell r="FL23">
            <v>67.975429000000005</v>
          </cell>
          <cell r="FM23">
            <v>71.024584000000004</v>
          </cell>
          <cell r="FN23">
            <v>70.844036000000003</v>
          </cell>
          <cell r="FO23">
            <v>67.456773999999996</v>
          </cell>
          <cell r="FP23">
            <v>49.443896000000002</v>
          </cell>
          <cell r="FQ23">
            <v>15.724930000000001</v>
          </cell>
          <cell r="FR23">
            <v>73.687843000000001</v>
          </cell>
          <cell r="FS23">
            <v>51.736629000000001</v>
          </cell>
          <cell r="FT23">
            <v>100</v>
          </cell>
          <cell r="FU23">
            <v>49.678024000000001</v>
          </cell>
          <cell r="FV23">
            <v>59.804622000000002</v>
          </cell>
          <cell r="FW23">
            <v>65.168260000000004</v>
          </cell>
          <cell r="FX23">
            <v>70.854578000000004</v>
          </cell>
          <cell r="FY23">
            <v>64.826915999999997</v>
          </cell>
          <cell r="FZ23">
            <v>44.853560999999999</v>
          </cell>
          <cell r="GA23">
            <v>22.643657000000001</v>
          </cell>
          <cell r="GB23">
            <v>59.907501000000003</v>
          </cell>
          <cell r="GC23">
            <v>45.300477000000001</v>
          </cell>
          <cell r="GD23">
            <v>44.346268000000002</v>
          </cell>
          <cell r="GE23">
            <v>89.078703000000004</v>
          </cell>
          <cell r="GF23">
            <v>55.172925999999997</v>
          </cell>
          <cell r="GG23">
            <v>36.682969</v>
          </cell>
          <cell r="GH23">
            <v>16.318413</v>
          </cell>
          <cell r="GI23">
            <v>0</v>
          </cell>
          <cell r="GJ23">
            <v>45.745114000000001</v>
          </cell>
          <cell r="GK23">
            <v>37.790638999999999</v>
          </cell>
          <cell r="GL23">
            <v>36.998792000000002</v>
          </cell>
          <cell r="GM23">
            <v>42.157231000000003</v>
          </cell>
          <cell r="GN23">
            <v>41.215800999999999</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5.5556105999999996</v>
          </cell>
          <cell r="HE23">
            <v>2.0849833000000002</v>
          </cell>
          <cell r="HF23">
            <v>7.5210172000000002</v>
          </cell>
          <cell r="HG23">
            <v>7.8784919000000002</v>
          </cell>
          <cell r="HH23">
            <v>2.5582946999999998</v>
          </cell>
          <cell r="HI23">
            <v>11.123682000000001</v>
          </cell>
          <cell r="HJ23">
            <v>21.4285</v>
          </cell>
          <cell r="HK23">
            <v>3.6968497</v>
          </cell>
          <cell r="HL23">
            <v>1.5885610999999999</v>
          </cell>
          <cell r="HM23">
            <v>0</v>
          </cell>
          <cell r="HN23">
            <v>15.449757</v>
          </cell>
          <cell r="HS23">
            <v>0</v>
          </cell>
          <cell r="HT23">
            <v>0</v>
          </cell>
          <cell r="HU23">
            <v>0</v>
          </cell>
          <cell r="HV23">
            <v>0</v>
          </cell>
          <cell r="HW23">
            <v>0</v>
          </cell>
          <cell r="HX23">
            <v>0</v>
          </cell>
          <cell r="HY23">
            <v>0</v>
          </cell>
          <cell r="HZ23">
            <v>0</v>
          </cell>
          <cell r="IA23">
            <v>0</v>
          </cell>
          <cell r="IC23">
            <v>0</v>
          </cell>
          <cell r="IH23">
            <v>2.4421916000000001</v>
          </cell>
          <cell r="II23">
            <v>0.70067069999999998</v>
          </cell>
          <cell r="IJ23">
            <v>3.4212506</v>
          </cell>
          <cell r="IK23">
            <v>3.1398063</v>
          </cell>
          <cell r="IL23">
            <v>1.4899</v>
          </cell>
          <cell r="IM23">
            <v>4.3879953</v>
          </cell>
          <cell r="IN23">
            <v>0</v>
          </cell>
          <cell r="IO23">
            <v>1.9741979000000001</v>
          </cell>
          <cell r="IP23">
            <v>0</v>
          </cell>
          <cell r="IQ23">
            <v>0</v>
          </cell>
          <cell r="IX23">
            <v>0</v>
          </cell>
          <cell r="IY23">
            <v>0</v>
          </cell>
          <cell r="IZ23">
            <v>0</v>
          </cell>
          <cell r="JA23">
            <v>0</v>
          </cell>
          <cell r="JB23">
            <v>0</v>
          </cell>
          <cell r="JC23">
            <v>0</v>
          </cell>
          <cell r="JD23">
            <v>0</v>
          </cell>
          <cell r="JE23">
            <v>0</v>
          </cell>
          <cell r="JF23">
            <v>0</v>
          </cell>
          <cell r="JN23">
            <v>15.449757</v>
          </cell>
          <cell r="JO23">
            <v>6.4000275000000002</v>
          </cell>
          <cell r="JP23">
            <v>20.694137000000001</v>
          </cell>
          <cell r="JQ23">
            <v>24.6081</v>
          </cell>
          <cell r="JR23">
            <v>5.5462672</v>
          </cell>
          <cell r="JS23">
            <v>43.162318999999997</v>
          </cell>
          <cell r="JT23">
            <v>53.320939000000003</v>
          </cell>
          <cell r="JU23">
            <v>8.8422009999999993</v>
          </cell>
          <cell r="JV23">
            <v>4.9934843999999998</v>
          </cell>
          <cell r="JW23">
            <v>0</v>
          </cell>
          <cell r="JY23">
            <v>15.449757</v>
          </cell>
          <cell r="KD23">
            <v>0</v>
          </cell>
          <cell r="KE23">
            <v>0</v>
          </cell>
          <cell r="KF23">
            <v>0</v>
          </cell>
          <cell r="KG23">
            <v>0</v>
          </cell>
          <cell r="KH23">
            <v>0</v>
          </cell>
          <cell r="KI23">
            <v>0</v>
          </cell>
          <cell r="KK23">
            <v>0</v>
          </cell>
          <cell r="KL23">
            <v>0</v>
          </cell>
          <cell r="KO23">
            <v>0</v>
          </cell>
          <cell r="KT23">
            <v>2</v>
          </cell>
          <cell r="KU23">
            <v>1</v>
          </cell>
          <cell r="KV23">
            <v>1</v>
          </cell>
          <cell r="KW23">
            <v>1</v>
          </cell>
          <cell r="KX23">
            <v>1</v>
          </cell>
          <cell r="KY23">
            <v>1</v>
          </cell>
          <cell r="KZ23">
            <v>0</v>
          </cell>
          <cell r="LA23">
            <v>0</v>
          </cell>
          <cell r="LB23">
            <v>0</v>
          </cell>
          <cell r="LC23">
            <v>1</v>
          </cell>
          <cell r="LD23">
            <v>0</v>
          </cell>
          <cell r="LE23">
            <v>0</v>
          </cell>
          <cell r="LF23">
            <v>0</v>
          </cell>
          <cell r="LG23">
            <v>0</v>
          </cell>
          <cell r="LH23">
            <v>2</v>
          </cell>
          <cell r="LI23">
            <v>0</v>
          </cell>
          <cell r="LJ23">
            <v>0</v>
          </cell>
          <cell r="LK23">
            <v>0</v>
          </cell>
          <cell r="LL23">
            <v>0</v>
          </cell>
          <cell r="LM23">
            <v>0</v>
          </cell>
          <cell r="LN23">
            <v>3</v>
          </cell>
          <cell r="LO23">
            <v>3</v>
          </cell>
          <cell r="LP23">
            <v>0</v>
          </cell>
          <cell r="LQ23">
            <v>0</v>
          </cell>
          <cell r="LR23">
            <v>3</v>
          </cell>
          <cell r="LS23">
            <v>0</v>
          </cell>
          <cell r="LT23">
            <v>0</v>
          </cell>
          <cell r="LU23">
            <v>0</v>
          </cell>
          <cell r="LV23">
            <v>0</v>
          </cell>
          <cell r="LW23">
            <v>3</v>
          </cell>
          <cell r="LX23">
            <v>0</v>
          </cell>
          <cell r="LY23">
            <v>0</v>
          </cell>
          <cell r="LZ23">
            <v>0</v>
          </cell>
          <cell r="MA23">
            <v>0</v>
          </cell>
          <cell r="MB23">
            <v>0</v>
          </cell>
          <cell r="MC23">
            <v>2</v>
          </cell>
          <cell r="MD23">
            <v>0</v>
          </cell>
          <cell r="ME23">
            <v>1</v>
          </cell>
          <cell r="MF23">
            <v>0</v>
          </cell>
          <cell r="MG23">
            <v>0</v>
          </cell>
          <cell r="MH23">
            <v>2</v>
          </cell>
          <cell r="MI23">
            <v>1</v>
          </cell>
          <cell r="MJ23">
            <v>1</v>
          </cell>
          <cell r="MK23">
            <v>1</v>
          </cell>
          <cell r="ML23">
            <v>1</v>
          </cell>
          <cell r="MM23">
            <v>1</v>
          </cell>
          <cell r="MN23">
            <v>0</v>
          </cell>
          <cell r="MO23">
            <v>0</v>
          </cell>
          <cell r="MP23">
            <v>1</v>
          </cell>
          <cell r="MQ23">
            <v>0</v>
          </cell>
          <cell r="MR23">
            <v>0</v>
          </cell>
          <cell r="MS23">
            <v>0</v>
          </cell>
          <cell r="MT23">
            <v>0</v>
          </cell>
          <cell r="MU23">
            <v>0</v>
          </cell>
          <cell r="MV23">
            <v>0</v>
          </cell>
          <cell r="MW23">
            <v>0</v>
          </cell>
          <cell r="MX23">
            <v>0</v>
          </cell>
          <cell r="MY23">
            <v>0</v>
          </cell>
          <cell r="MZ23">
            <v>0</v>
          </cell>
          <cell r="NA23">
            <v>0</v>
          </cell>
          <cell r="NB23">
            <v>0</v>
          </cell>
          <cell r="NC23">
            <v>0</v>
          </cell>
          <cell r="ND23">
            <v>0</v>
          </cell>
          <cell r="NE23">
            <v>0</v>
          </cell>
          <cell r="NF23">
            <v>27</v>
          </cell>
          <cell r="NG23">
            <v>19</v>
          </cell>
          <cell r="NH23">
            <v>8</v>
          </cell>
          <cell r="NI23">
            <v>23</v>
          </cell>
          <cell r="NJ23">
            <v>4</v>
          </cell>
          <cell r="NK23">
            <v>1</v>
          </cell>
          <cell r="NL23">
            <v>3</v>
          </cell>
          <cell r="NM23">
            <v>0</v>
          </cell>
          <cell r="NN23">
            <v>0</v>
          </cell>
          <cell r="NO23">
            <v>21</v>
          </cell>
          <cell r="NP23">
            <v>0</v>
          </cell>
          <cell r="NQ23">
            <v>0</v>
          </cell>
          <cell r="NR23">
            <v>2</v>
          </cell>
          <cell r="NS23">
            <v>0</v>
          </cell>
          <cell r="NT23">
            <v>0</v>
          </cell>
          <cell r="NU23">
            <v>0</v>
          </cell>
          <cell r="NV23">
            <v>6</v>
          </cell>
          <cell r="NW23">
            <v>11</v>
          </cell>
          <cell r="NX23">
            <v>9</v>
          </cell>
          <cell r="NY23">
            <v>1</v>
          </cell>
          <cell r="NZ23">
            <v>35</v>
          </cell>
          <cell r="OA23">
            <v>22</v>
          </cell>
          <cell r="OB23">
            <v>13</v>
          </cell>
          <cell r="OC23">
            <v>29</v>
          </cell>
          <cell r="OD23">
            <v>6</v>
          </cell>
          <cell r="OE23">
            <v>3</v>
          </cell>
          <cell r="OF23">
            <v>1</v>
          </cell>
          <cell r="OG23">
            <v>1</v>
          </cell>
          <cell r="OH23">
            <v>0</v>
          </cell>
          <cell r="OI23">
            <v>30</v>
          </cell>
          <cell r="OJ23">
            <v>0</v>
          </cell>
          <cell r="OK23">
            <v>0</v>
          </cell>
          <cell r="OL23">
            <v>0</v>
          </cell>
          <cell r="OM23">
            <v>0</v>
          </cell>
          <cell r="ON23">
            <v>1</v>
          </cell>
          <cell r="OO23">
            <v>0</v>
          </cell>
          <cell r="OP23">
            <v>18</v>
          </cell>
          <cell r="OQ23">
            <v>8</v>
          </cell>
          <cell r="OR23">
            <v>5</v>
          </cell>
          <cell r="OS23">
            <v>3</v>
          </cell>
          <cell r="OT23">
            <v>0</v>
          </cell>
          <cell r="OU23">
            <v>0</v>
          </cell>
          <cell r="OV23">
            <v>0</v>
          </cell>
          <cell r="OW23">
            <v>0</v>
          </cell>
          <cell r="OX23">
            <v>0</v>
          </cell>
          <cell r="OY23">
            <v>0</v>
          </cell>
          <cell r="OZ23">
            <v>0</v>
          </cell>
          <cell r="PA23">
            <v>0</v>
          </cell>
          <cell r="PB23">
            <v>0</v>
          </cell>
          <cell r="PC23">
            <v>0</v>
          </cell>
          <cell r="PD23">
            <v>0</v>
          </cell>
          <cell r="PE23">
            <v>0</v>
          </cell>
          <cell r="PF23">
            <v>1</v>
          </cell>
          <cell r="PG23">
            <v>1</v>
          </cell>
          <cell r="PH23">
            <v>0</v>
          </cell>
          <cell r="PI23">
            <v>1</v>
          </cell>
          <cell r="PJ23">
            <v>0</v>
          </cell>
          <cell r="PK23">
            <v>0</v>
          </cell>
          <cell r="PL23">
            <v>0</v>
          </cell>
          <cell r="PM23">
            <v>1</v>
          </cell>
          <cell r="PN23">
            <v>0</v>
          </cell>
          <cell r="PO23">
            <v>0</v>
          </cell>
          <cell r="PP23">
            <v>0</v>
          </cell>
          <cell r="PQ23">
            <v>0</v>
          </cell>
          <cell r="PR23">
            <v>89.299867946068289</v>
          </cell>
          <cell r="PS23">
            <v>91.228359869567527</v>
          </cell>
          <cell r="PT23">
            <v>88.297888029396731</v>
          </cell>
          <cell r="PU23">
            <v>92.858422606302156</v>
          </cell>
          <cell r="PV23">
            <v>85.733160734715156</v>
          </cell>
          <cell r="PW23">
            <v>82.649870037346574</v>
          </cell>
          <cell r="PX23">
            <v>61.917355456296733</v>
          </cell>
          <cell r="PY23">
            <v>100</v>
          </cell>
          <cell r="PZ23">
            <v>100</v>
          </cell>
          <cell r="QA23">
            <v>91.952221297636285</v>
          </cell>
          <cell r="QB23">
            <v>246.98198632377739</v>
          </cell>
          <cell r="QC23">
            <v>0</v>
          </cell>
          <cell r="QD23">
            <v>64.966117621865365</v>
          </cell>
          <cell r="QE23">
            <v>0</v>
          </cell>
          <cell r="QF23">
            <v>68.774387148308321</v>
          </cell>
          <cell r="QG23">
            <v>0</v>
          </cell>
          <cell r="QH23">
            <v>0</v>
          </cell>
          <cell r="QI23">
            <v>0</v>
          </cell>
          <cell r="QJ23">
            <v>0</v>
          </cell>
          <cell r="QK23">
            <v>95.430769299312573</v>
          </cell>
          <cell r="QL23">
            <v>105.7469260837764</v>
          </cell>
          <cell r="QM23">
            <v>86.756550799831942</v>
          </cell>
          <cell r="QN23">
            <v>93.741979420531095</v>
          </cell>
          <cell r="QO23">
            <v>97.363422233609455</v>
          </cell>
          <cell r="QP23">
            <v>61.402845803001561</v>
          </cell>
          <cell r="QQ23">
            <v>77.964187860191586</v>
          </cell>
          <cell r="QR23">
            <v>51.322954298679214</v>
          </cell>
          <cell r="QS23">
            <v>0</v>
          </cell>
          <cell r="QT23">
            <v>107.15827768804378</v>
          </cell>
          <cell r="QU23">
            <v>0</v>
          </cell>
          <cell r="QV23">
            <v>100</v>
          </cell>
          <cell r="QW23">
            <v>68.48505975176414</v>
          </cell>
          <cell r="QX23">
            <v>0</v>
          </cell>
          <cell r="QY23">
            <v>71.58805062449396</v>
          </cell>
          <cell r="QZ23">
            <v>0</v>
          </cell>
          <cell r="RA23">
            <v>0</v>
          </cell>
          <cell r="RB23">
            <v>0</v>
          </cell>
          <cell r="RC23">
            <v>0</v>
          </cell>
          <cell r="RD23">
            <v>64.966117621865365</v>
          </cell>
          <cell r="RE23">
            <v>68.248393117390407</v>
          </cell>
          <cell r="RF23">
            <v>63.260757030293711</v>
          </cell>
          <cell r="RG23">
            <v>62.398929393245325</v>
          </cell>
          <cell r="RH23">
            <v>67.53918720830184</v>
          </cell>
          <cell r="RI23">
            <v>51.304863844498037</v>
          </cell>
          <cell r="RJ23">
            <v>61.917355456296733</v>
          </cell>
          <cell r="RK23">
            <v>0</v>
          </cell>
          <cell r="RL23">
            <v>100</v>
          </cell>
          <cell r="RM23">
            <v>72.396990864598962</v>
          </cell>
          <cell r="RN23">
            <v>59.133278438743133</v>
          </cell>
          <cell r="RO23">
            <v>0</v>
          </cell>
          <cell r="RP23">
            <v>64.966117621865365</v>
          </cell>
          <cell r="RQ23">
            <v>0</v>
          </cell>
          <cell r="RR23">
            <v>64.966117621865365</v>
          </cell>
          <cell r="RS23">
            <v>0</v>
          </cell>
          <cell r="RT23">
            <v>0</v>
          </cell>
          <cell r="RU23">
            <v>0</v>
          </cell>
          <cell r="RV23">
            <v>0</v>
          </cell>
          <cell r="RW23">
            <v>68.48505975176414</v>
          </cell>
          <cell r="RX23">
            <v>77.959626771473992</v>
          </cell>
          <cell r="RY23">
            <v>60.518482058731529</v>
          </cell>
          <cell r="RZ23">
            <v>67.273210027524058</v>
          </cell>
          <cell r="SA23">
            <v>69.871901865697978</v>
          </cell>
          <cell r="SB23">
            <v>41.906119465516831</v>
          </cell>
          <cell r="SC23">
            <v>74.42374415238838</v>
          </cell>
          <cell r="SD23">
            <v>44.337732269607692</v>
          </cell>
          <cell r="SE23">
            <v>0</v>
          </cell>
          <cell r="SF23">
            <v>76.693995317337226</v>
          </cell>
          <cell r="SG23">
            <v>0</v>
          </cell>
          <cell r="SH23">
            <v>0</v>
          </cell>
          <cell r="SI23">
            <v>68.48505975176414</v>
          </cell>
          <cell r="SJ23">
            <v>0</v>
          </cell>
          <cell r="SK23">
            <v>68.48505975176414</v>
          </cell>
          <cell r="SL23">
            <v>0</v>
          </cell>
          <cell r="SM23">
            <v>0</v>
          </cell>
          <cell r="SN23">
            <v>0</v>
          </cell>
          <cell r="SO23">
            <v>0</v>
          </cell>
          <cell r="SP23">
            <v>89.383976686615568</v>
          </cell>
          <cell r="SQ23">
            <v>90.668251308839899</v>
          </cell>
          <cell r="SR23">
            <v>88.716710537725135</v>
          </cell>
          <cell r="SS23">
            <v>92.514342576972169</v>
          </cell>
          <cell r="ST23">
            <v>86.246439213866751</v>
          </cell>
          <cell r="SU23">
            <v>82.649870037346574</v>
          </cell>
          <cell r="SV23">
            <v>61.917355456296733</v>
          </cell>
          <cell r="SW23">
            <v>261.14564773671242</v>
          </cell>
          <cell r="SX23">
            <v>100</v>
          </cell>
          <cell r="SY23">
            <v>91.723208164543266</v>
          </cell>
          <cell r="SZ23">
            <v>246.98198632377739</v>
          </cell>
          <cell r="TA23">
            <v>0</v>
          </cell>
          <cell r="TB23">
            <v>64.71706637527312</v>
          </cell>
          <cell r="TC23">
            <v>0</v>
          </cell>
          <cell r="TD23">
            <v>68.525335901716076</v>
          </cell>
          <cell r="TE23">
            <v>0</v>
          </cell>
          <cell r="TF23">
            <v>0</v>
          </cell>
          <cell r="TG23">
            <v>0</v>
          </cell>
          <cell r="TH23">
            <v>0</v>
          </cell>
          <cell r="TI23">
            <v>96.333699808134313</v>
          </cell>
          <cell r="TJ23">
            <v>106.14492576858862</v>
          </cell>
          <cell r="TK23">
            <v>88.084046423947143</v>
          </cell>
          <cell r="TL23">
            <v>94.082628562690985</v>
          </cell>
          <cell r="TM23">
            <v>98.909828136755237</v>
          </cell>
          <cell r="TN23">
            <v>61.402845803001561</v>
          </cell>
          <cell r="TO23">
            <v>32.13686010300674</v>
          </cell>
          <cell r="TP23">
            <v>51.322954298679214</v>
          </cell>
          <cell r="TQ23">
            <v>0</v>
          </cell>
          <cell r="TR23">
            <v>108.3755176551944</v>
          </cell>
          <cell r="TS23">
            <v>0</v>
          </cell>
          <cell r="TT23">
            <v>100</v>
          </cell>
          <cell r="TU23">
            <v>68.48505975176414</v>
          </cell>
          <cell r="TV23">
            <v>0</v>
          </cell>
          <cell r="TW23">
            <v>71.58805062449396</v>
          </cell>
          <cell r="TX23">
            <v>0</v>
          </cell>
          <cell r="TY23">
            <v>0</v>
          </cell>
          <cell r="TZ23">
            <v>0</v>
          </cell>
          <cell r="UA23">
            <v>0</v>
          </cell>
          <cell r="UB23">
            <v>64.71706637527312</v>
          </cell>
          <cell r="UC23">
            <v>67.519997614891352</v>
          </cell>
          <cell r="UD23">
            <v>63.260757030293711</v>
          </cell>
          <cell r="UE23">
            <v>62.398929393245325</v>
          </cell>
          <cell r="UF23">
            <v>67.040514145542602</v>
          </cell>
          <cell r="UG23">
            <v>51.304863844498037</v>
          </cell>
          <cell r="UH23">
            <v>61.917355456296733</v>
          </cell>
          <cell r="UI23">
            <v>0</v>
          </cell>
          <cell r="UJ23">
            <v>100</v>
          </cell>
          <cell r="UK23">
            <v>72.005443956638331</v>
          </cell>
          <cell r="UL23">
            <v>59.133278438743133</v>
          </cell>
          <cell r="UM23">
            <v>0</v>
          </cell>
          <cell r="UN23">
            <v>64.71706637527312</v>
          </cell>
          <cell r="UO23">
            <v>0</v>
          </cell>
          <cell r="UP23">
            <v>64.71706637527312</v>
          </cell>
          <cell r="UQ23">
            <v>0</v>
          </cell>
          <cell r="UR23">
            <v>0</v>
          </cell>
          <cell r="US23">
            <v>0</v>
          </cell>
          <cell r="UT23">
            <v>0</v>
          </cell>
          <cell r="UU23">
            <v>68.48505975176414</v>
          </cell>
          <cell r="UV23">
            <v>77.959626771473992</v>
          </cell>
          <cell r="UW23">
            <v>60.518482058731529</v>
          </cell>
          <cell r="UX23">
            <v>67.273210027524058</v>
          </cell>
          <cell r="UY23">
            <v>69.871901865697978</v>
          </cell>
          <cell r="UZ23">
            <v>41.906119465516831</v>
          </cell>
          <cell r="VA23">
            <v>56.739194806075723</v>
          </cell>
          <cell r="VB23">
            <v>44.337732269607692</v>
          </cell>
          <cell r="VC23">
            <v>0</v>
          </cell>
          <cell r="VD23">
            <v>76.693995317337226</v>
          </cell>
          <cell r="VE23">
            <v>0</v>
          </cell>
          <cell r="VF23">
            <v>0</v>
          </cell>
          <cell r="VG23">
            <v>68.48505975176414</v>
          </cell>
          <cell r="VH23">
            <v>0</v>
          </cell>
          <cell r="VI23">
            <v>68.48505975176414</v>
          </cell>
          <cell r="VJ23">
            <v>0</v>
          </cell>
          <cell r="VK23">
            <v>0</v>
          </cell>
          <cell r="VL23">
            <v>0</v>
          </cell>
          <cell r="VM23">
            <v>0</v>
          </cell>
          <cell r="VN23">
            <v>65.321869353786482</v>
          </cell>
          <cell r="VO23">
            <v>68.248393117390407</v>
          </cell>
          <cell r="VP23">
            <v>63.80134546615048</v>
          </cell>
          <cell r="VQ23">
            <v>63.109619702542361</v>
          </cell>
          <cell r="VR23">
            <v>67.53918720830184</v>
          </cell>
          <cell r="VS23">
            <v>51.304863844498037</v>
          </cell>
          <cell r="VT23">
            <v>61.917355456296733</v>
          </cell>
          <cell r="VU23">
            <v>0</v>
          </cell>
          <cell r="VV23">
            <v>100</v>
          </cell>
          <cell r="VW23">
            <v>72.956287364983112</v>
          </cell>
          <cell r="VX23">
            <v>59.133278438743133</v>
          </cell>
          <cell r="VY23">
            <v>0</v>
          </cell>
          <cell r="VZ23">
            <v>68.791810985181101</v>
          </cell>
          <cell r="WA23">
            <v>77.959626771473992</v>
          </cell>
          <cell r="WB23">
            <v>61.083161441093537</v>
          </cell>
          <cell r="WC23">
            <v>67.273210027524058</v>
          </cell>
          <cell r="WD23">
            <v>70.529699537047264</v>
          </cell>
          <cell r="WE23">
            <v>43.742456870513344</v>
          </cell>
          <cell r="WF23">
            <v>74.42374415238838</v>
          </cell>
          <cell r="WG23">
            <v>44.337732269607692</v>
          </cell>
          <cell r="WH23">
            <v>0</v>
          </cell>
          <cell r="WI23">
            <v>76.693995317337226</v>
          </cell>
          <cell r="WJ23">
            <v>0</v>
          </cell>
          <cell r="WK23">
            <v>0</v>
          </cell>
          <cell r="WL23">
            <v>26.316599896725172</v>
          </cell>
          <cell r="WM23">
            <v>29.346280832322758</v>
          </cell>
          <cell r="WN23">
            <v>25.106481632624018</v>
          </cell>
          <cell r="WO23">
            <v>31.068298200572318</v>
          </cell>
          <cell r="WP23">
            <v>21.633073296735507</v>
          </cell>
          <cell r="WQ23">
            <v>91.149902117788102</v>
          </cell>
          <cell r="WR23">
            <v>8.8500978822118999</v>
          </cell>
          <cell r="WS23">
            <v>26.316599896725172</v>
          </cell>
          <cell r="WT23">
            <v>16.297619021903241</v>
          </cell>
          <cell r="WU23">
            <v>38.430497167831994</v>
          </cell>
          <cell r="WV23">
            <v>8.9009908631107848</v>
          </cell>
          <cell r="WW23">
            <v>12.243059715555022</v>
          </cell>
          <cell r="WX23">
            <v>24.16649676313558</v>
          </cell>
          <cell r="WY23">
            <v>43.401634501999958</v>
          </cell>
          <cell r="WZ23">
            <v>35.299259474605712</v>
          </cell>
          <cell r="XA23">
            <v>23.774098030460525</v>
          </cell>
          <cell r="XB23">
            <v>28.438437635249581</v>
          </cell>
          <cell r="XC23">
            <v>20.508541251358263</v>
          </cell>
          <cell r="XD23">
            <v>24.215225389156338</v>
          </cell>
          <cell r="XE23">
            <v>23.304947923697139</v>
          </cell>
          <cell r="XF23">
            <v>98.267622225017334</v>
          </cell>
          <cell r="XG23">
            <v>1.7323777749826617</v>
          </cell>
          <cell r="XH23">
            <v>23.774098030460525</v>
          </cell>
          <cell r="XI23">
            <v>17.480695498771759</v>
          </cell>
          <cell r="XJ23">
            <v>32.275293708247538</v>
          </cell>
          <cell r="XK23">
            <v>3.6415271844820802</v>
          </cell>
          <cell r="XL23">
            <v>20.459254508614524</v>
          </cell>
          <cell r="XM23">
            <v>27.139889043838888</v>
          </cell>
          <cell r="XN23">
            <v>31.588317798922326</v>
          </cell>
          <cell r="XO23">
            <v>32.928602284315431</v>
          </cell>
          <cell r="XP23">
            <v>60.219100480895413</v>
          </cell>
          <cell r="XQ23">
            <v>68.400078813817473</v>
          </cell>
          <cell r="XR23">
            <v>55.403270766719857</v>
          </cell>
          <cell r="XS23">
            <v>59.552870073320896</v>
          </cell>
          <cell r="XT23">
            <v>60.841994268112806</v>
          </cell>
          <cell r="XU23">
            <v>53.283131545080018</v>
          </cell>
          <cell r="XV23">
            <v>59.833221792416104</v>
          </cell>
          <cell r="XW23">
            <v>60.592783167660734</v>
          </cell>
          <cell r="XX23">
            <v>0</v>
          </cell>
          <cell r="XY23">
            <v>65.350159136053904</v>
          </cell>
          <cell r="XZ23">
            <v>21.409798752242036</v>
          </cell>
          <cell r="YA23">
            <v>0</v>
          </cell>
          <cell r="YB23">
            <v>58.672057179032699</v>
          </cell>
          <cell r="YC23">
            <v>66.8434155006656</v>
          </cell>
          <cell r="YD23">
            <v>51.590081339886773</v>
          </cell>
          <cell r="YE23">
            <v>61.678611992375963</v>
          </cell>
          <cell r="YF23">
            <v>55.882200337521837</v>
          </cell>
          <cell r="YG23">
            <v>43.494853507663827</v>
          </cell>
          <cell r="YH23">
            <v>42.505761306528825</v>
          </cell>
          <cell r="YI23">
            <v>35.631045312641724</v>
          </cell>
          <cell r="YJ23">
            <v>100</v>
          </cell>
          <cell r="YK23">
            <v>64.054481907456918</v>
          </cell>
          <cell r="YL23">
            <v>38.7736402885578</v>
          </cell>
          <cell r="YM23">
            <v>0</v>
          </cell>
          <cell r="YN23">
            <v>57.883843182183291</v>
          </cell>
          <cell r="YO23">
            <v>72.976565198028311</v>
          </cell>
          <cell r="YP23">
            <v>44.462178332258368</v>
          </cell>
          <cell r="YQ23">
            <v>54.377294737411006</v>
          </cell>
          <cell r="YR23">
            <v>62.594944946814145</v>
          </cell>
          <cell r="YS23">
            <v>32.206075886924687</v>
          </cell>
          <cell r="YT23">
            <v>100</v>
          </cell>
          <cell r="YU23">
            <v>40.482880825401089</v>
          </cell>
          <cell r="YV23">
            <v>0</v>
          </cell>
          <cell r="YW23">
            <v>62.180200550284937</v>
          </cell>
          <cell r="YX23">
            <v>0</v>
          </cell>
          <cell r="YY23">
            <v>0</v>
          </cell>
          <cell r="YZ23">
            <v>3.5084892619845798</v>
          </cell>
          <cell r="ZA23">
            <v>7.675877437747368</v>
          </cell>
          <cell r="ZB23">
            <v>1.3012959873621495</v>
          </cell>
          <cell r="ZC23">
            <v>7.2130168496990219</v>
          </cell>
          <cell r="ZD23">
            <v>0.88459759118537951</v>
          </cell>
          <cell r="ZE23">
            <v>0</v>
          </cell>
          <cell r="ZF23">
            <v>0</v>
          </cell>
          <cell r="ZG23">
            <v>0</v>
          </cell>
          <cell r="ZH23">
            <v>0</v>
          </cell>
          <cell r="ZI23">
            <v>4.6432626875500347</v>
          </cell>
          <cell r="ZJ23">
            <v>0</v>
          </cell>
          <cell r="ZK23">
            <v>0</v>
          </cell>
          <cell r="ZL23">
            <v>6.932880596365079</v>
          </cell>
          <cell r="ZM23">
            <v>8.8835998282163864</v>
          </cell>
          <cell r="ZN23">
            <v>5.5857723855982417</v>
          </cell>
          <cell r="ZO23">
            <v>9.4627196066798156</v>
          </cell>
          <cell r="ZP23">
            <v>4.0231804378337497</v>
          </cell>
          <cell r="ZQ23">
            <v>0</v>
          </cell>
          <cell r="ZR23">
            <v>24.26234392112055</v>
          </cell>
          <cell r="ZS23">
            <v>0</v>
          </cell>
          <cell r="ZT23">
            <v>0</v>
          </cell>
          <cell r="ZU23">
            <v>7.8577554327496593</v>
          </cell>
          <cell r="ZV23">
            <v>0</v>
          </cell>
          <cell r="ZW23">
            <v>0</v>
          </cell>
          <cell r="ZX23">
            <v>5.7069352087044765</v>
          </cell>
          <cell r="ZY23">
            <v>12.442108728371295</v>
          </cell>
          <cell r="ZZ23">
            <v>3.0466391782875935</v>
          </cell>
          <cell r="AAA23">
            <v>10.153566328437757</v>
          </cell>
          <cell r="AAB23">
            <v>0</v>
          </cell>
          <cell r="AAC23">
            <v>0</v>
          </cell>
          <cell r="AAD23">
            <v>0</v>
          </cell>
          <cell r="AAE23">
            <v>0</v>
          </cell>
          <cell r="AAF23">
            <v>0</v>
          </cell>
          <cell r="AAG23">
            <v>6.9684519146053727</v>
          </cell>
          <cell r="AAH23">
            <v>0</v>
          </cell>
          <cell r="AAI23">
            <v>0</v>
          </cell>
          <cell r="AAJ23">
            <v>9.9841636787495052</v>
          </cell>
          <cell r="AAK23">
            <v>12.648356066221156</v>
          </cell>
          <cell r="AAL23">
            <v>8.2805592787515589</v>
          </cell>
          <cell r="AAM23">
            <v>10.440533781117722</v>
          </cell>
          <cell r="AAN23">
            <v>9.5328350159287556</v>
          </cell>
          <cell r="AAO23">
            <v>6.2943198895750578</v>
          </cell>
          <cell r="AAP23">
            <v>6.4501622683566158</v>
          </cell>
          <cell r="AAQ23">
            <v>0</v>
          </cell>
          <cell r="AAR23">
            <v>0</v>
          </cell>
          <cell r="AAS23">
            <v>11.680948575213005</v>
          </cell>
          <cell r="AAT23">
            <v>3.5721338261701026</v>
          </cell>
          <cell r="AAU23">
            <v>0</v>
          </cell>
          <cell r="AAV23">
            <v>7.7271192809673135</v>
          </cell>
          <cell r="AAW23">
            <v>12.197340721236047</v>
          </cell>
          <cell r="AAX23">
            <v>3.7450504467189956</v>
          </cell>
          <cell r="AAY23">
            <v>6.7347600772221154</v>
          </cell>
          <cell r="AAZ23">
            <v>8.7402635970048106</v>
          </cell>
          <cell r="ABA23">
            <v>2.4270544064199</v>
          </cell>
          <cell r="ABB23">
            <v>3.1606926619998927</v>
          </cell>
          <cell r="ABC23">
            <v>0</v>
          </cell>
          <cell r="ABD23">
            <v>12.080504715684921</v>
          </cell>
          <cell r="ABE23">
            <v>9.21772507226569</v>
          </cell>
          <cell r="ABF23">
            <v>1.0683313131746981</v>
          </cell>
          <cell r="ABG23">
            <v>50</v>
          </cell>
          <cell r="ABH23">
            <v>6.8850220844857919</v>
          </cell>
          <cell r="ABI23">
            <v>12.035975692946861</v>
          </cell>
          <cell r="ABJ23">
            <v>2.9395674508513419</v>
          </cell>
          <cell r="ABK23">
            <v>4.0448903532317306</v>
          </cell>
          <cell r="ABL23">
            <v>9.8690954981547279</v>
          </cell>
          <cell r="ABM23">
            <v>8.4222858546773267</v>
          </cell>
          <cell r="ABN23">
            <v>0</v>
          </cell>
          <cell r="ABO23">
            <v>0</v>
          </cell>
          <cell r="ABP23">
            <v>0</v>
          </cell>
          <cell r="ABQ23">
            <v>6.9010681080081682</v>
          </cell>
          <cell r="ABR23">
            <v>0</v>
          </cell>
          <cell r="ABS23">
            <v>0</v>
          </cell>
          <cell r="ABT23">
            <v>11.318873416414933</v>
          </cell>
          <cell r="ABU23">
            <v>22.174307548348988</v>
          </cell>
          <cell r="ABV23">
            <v>4.6742952819065096</v>
          </cell>
          <cell r="ABW23">
            <v>4.9583028504460769</v>
          </cell>
          <cell r="ABX23">
            <v>17.627243591533553</v>
          </cell>
          <cell r="ABY23">
            <v>1.3963520975571864</v>
          </cell>
          <cell r="ABZ23">
            <v>13.828321441273076</v>
          </cell>
          <cell r="ACA23">
            <v>14.874973767984967</v>
          </cell>
          <cell r="ACB23">
            <v>0</v>
          </cell>
          <cell r="ACC23">
            <v>16.784840168969865</v>
          </cell>
          <cell r="ACD23">
            <v>0</v>
          </cell>
          <cell r="ACE23">
            <v>0</v>
          </cell>
          <cell r="ACF23">
            <v>20.376194308788339</v>
          </cell>
          <cell r="ACG23">
            <v>24.088380768078942</v>
          </cell>
          <cell r="ACH23">
            <v>17.45599132397448</v>
          </cell>
          <cell r="ACI23">
            <v>18.834741135619872</v>
          </cell>
          <cell r="ACJ23">
            <v>22.024915847885847</v>
          </cell>
          <cell r="ACK23">
            <v>5.766112434405338</v>
          </cell>
          <cell r="ACL23">
            <v>8.4613273297776548</v>
          </cell>
          <cell r="ACM23">
            <v>0</v>
          </cell>
          <cell r="ACN23">
            <v>100</v>
          </cell>
          <cell r="ACO23">
            <v>24.829994959385157</v>
          </cell>
          <cell r="ACP23">
            <v>0</v>
          </cell>
          <cell r="ACQ23">
            <v>0</v>
          </cell>
          <cell r="ACR23">
            <v>5.5287388750409905</v>
          </cell>
          <cell r="ACS23">
            <v>11.568879862562719</v>
          </cell>
          <cell r="ACT23">
            <v>1.8315869926515052</v>
          </cell>
          <cell r="ACU23">
            <v>1.9891049202326891</v>
          </cell>
          <cell r="ACV23">
            <v>9.0393235057373325</v>
          </cell>
          <cell r="ACW23">
            <v>1.3963520975571864</v>
          </cell>
          <cell r="ACX23">
            <v>4.1748764908017675</v>
          </cell>
          <cell r="ACY23">
            <v>14.874973767984967</v>
          </cell>
          <cell r="ACZ23">
            <v>0</v>
          </cell>
          <cell r="ADA23">
            <v>7.7523694693698921</v>
          </cell>
          <cell r="ADB23">
            <v>0</v>
          </cell>
          <cell r="ADC23">
            <v>0</v>
          </cell>
          <cell r="ADD23">
            <v>14.564992632282719</v>
          </cell>
          <cell r="ADE23">
            <v>16.956744753055368</v>
          </cell>
          <cell r="ADF23">
            <v>12.683513412796021</v>
          </cell>
          <cell r="ADG23">
            <v>13.63581961281262</v>
          </cell>
          <cell r="ADH23">
            <v>15.558825982146784</v>
          </cell>
          <cell r="ADI23">
            <v>3.4980329228948968</v>
          </cell>
          <cell r="ADJ23">
            <v>8.4613273297776548</v>
          </cell>
          <cell r="ADK23">
            <v>0</v>
          </cell>
          <cell r="ADL23">
            <v>100</v>
          </cell>
          <cell r="ADM23">
            <v>17.656016917794901</v>
          </cell>
          <cell r="ADN23">
            <v>0</v>
          </cell>
          <cell r="ADO23">
            <v>0</v>
          </cell>
          <cell r="ADP23">
            <v>9.1450765315605107</v>
          </cell>
          <cell r="ADQ23">
            <v>19.787216050012013</v>
          </cell>
          <cell r="ADR23">
            <v>2.6310553796406748</v>
          </cell>
          <cell r="ADS23">
            <v>4.6295984995384627</v>
          </cell>
          <cell r="ADT23">
            <v>13.623496611673605</v>
          </cell>
          <cell r="ADU23">
            <v>1.3963520975571864</v>
          </cell>
          <cell r="ADV23">
            <v>13.828321441273076</v>
          </cell>
          <cell r="ADW23">
            <v>14.874973767984967</v>
          </cell>
          <cell r="ADX23">
            <v>0</v>
          </cell>
          <cell r="ADY23">
            <v>13.254073677170938</v>
          </cell>
          <cell r="ADZ23">
            <v>0</v>
          </cell>
          <cell r="AEA23">
            <v>0</v>
          </cell>
          <cell r="AEB23">
            <v>14.642371431386552</v>
          </cell>
          <cell r="AEC23">
            <v>17.864475610864989</v>
          </cell>
          <cell r="AED23">
            <v>12.107693191088192</v>
          </cell>
          <cell r="AEE23">
            <v>13.987833851641085</v>
          </cell>
          <cell r="AEF23">
            <v>15.342457703651908</v>
          </cell>
          <cell r="AEG23">
            <v>2.529229314331245</v>
          </cell>
          <cell r="AEH23">
            <v>5.875076354563765</v>
          </cell>
          <cell r="AEI23">
            <v>0</v>
          </cell>
          <cell r="AEJ23">
            <v>100</v>
          </cell>
          <cell r="AEK23">
            <v>18.055513373959347</v>
          </cell>
          <cell r="AEL23">
            <v>0</v>
          </cell>
          <cell r="AEM23">
            <v>0</v>
          </cell>
          <cell r="AEN23">
            <v>3.0424142525441065</v>
          </cell>
          <cell r="AEO23">
            <v>3.5173924931492051</v>
          </cell>
          <cell r="AEP23">
            <v>2.7744934097928455</v>
          </cell>
          <cell r="AEQ23">
            <v>0.44648515706233072</v>
          </cell>
          <cell r="AER23">
            <v>5.777676185020737</v>
          </cell>
          <cell r="AES23">
            <v>0</v>
          </cell>
          <cell r="AET23">
            <v>0</v>
          </cell>
          <cell r="AEU23">
            <v>0</v>
          </cell>
          <cell r="AEV23">
            <v>0</v>
          </cell>
          <cell r="AEW23">
            <v>5.1692258731214906</v>
          </cell>
          <cell r="AEX23">
            <v>0</v>
          </cell>
          <cell r="AEY23">
            <v>0</v>
          </cell>
          <cell r="AEZ23">
            <v>7.9069045203396735</v>
          </cell>
          <cell r="AFA23">
            <v>8.7590695152664875</v>
          </cell>
          <cell r="AFB23">
            <v>7.2602833713602877</v>
          </cell>
          <cell r="AFC23">
            <v>6.8522756949207553</v>
          </cell>
          <cell r="AFD23">
            <v>8.9790133342341676</v>
          </cell>
          <cell r="AFE23">
            <v>4.5665431527086051</v>
          </cell>
          <cell r="AFF23">
            <v>4.1352438711962103</v>
          </cell>
          <cell r="AFG23">
            <v>0</v>
          </cell>
          <cell r="AFH23">
            <v>0</v>
          </cell>
          <cell r="AFI23">
            <v>9.2229867076474843</v>
          </cell>
          <cell r="AFJ23">
            <v>0</v>
          </cell>
          <cell r="AFK23">
            <v>0</v>
          </cell>
          <cell r="AFL23">
            <v>0</v>
          </cell>
          <cell r="AFM23">
            <v>0</v>
          </cell>
          <cell r="AFN23">
            <v>0</v>
          </cell>
          <cell r="AFO23">
            <v>0</v>
          </cell>
          <cell r="AFP23">
            <v>0</v>
          </cell>
          <cell r="AFQ23">
            <v>0</v>
          </cell>
          <cell r="AFR23">
            <v>0</v>
          </cell>
          <cell r="AFS23">
            <v>0</v>
          </cell>
          <cell r="AFT23">
            <v>0</v>
          </cell>
          <cell r="AFU23">
            <v>0</v>
          </cell>
          <cell r="AFV23">
            <v>0</v>
          </cell>
          <cell r="AFW23">
            <v>0</v>
          </cell>
          <cell r="AFX23">
            <v>0</v>
          </cell>
          <cell r="AFY23">
            <v>0</v>
          </cell>
          <cell r="AFZ23">
            <v>0</v>
          </cell>
          <cell r="AGA23">
            <v>0</v>
          </cell>
          <cell r="AGB23">
            <v>0</v>
          </cell>
          <cell r="AGC23">
            <v>0</v>
          </cell>
          <cell r="AGD23">
            <v>0</v>
          </cell>
          <cell r="AGE23">
            <v>0</v>
          </cell>
          <cell r="AGF23">
            <v>0</v>
          </cell>
          <cell r="AGG23">
            <v>113</v>
          </cell>
          <cell r="AGH23">
            <v>161</v>
          </cell>
          <cell r="AGI23">
            <v>204</v>
          </cell>
          <cell r="AGJ23">
            <v>240</v>
          </cell>
          <cell r="AGK23">
            <v>242</v>
          </cell>
          <cell r="AGL23">
            <v>0</v>
          </cell>
          <cell r="AGM23">
            <v>0</v>
          </cell>
          <cell r="AGN23">
            <v>0</v>
          </cell>
          <cell r="AGO23">
            <v>0</v>
          </cell>
          <cell r="AGP23">
            <v>0</v>
          </cell>
          <cell r="AGQ23">
            <v>110</v>
          </cell>
          <cell r="AGR23">
            <v>167</v>
          </cell>
          <cell r="AGS23">
            <v>226</v>
          </cell>
          <cell r="AGT23">
            <v>237</v>
          </cell>
          <cell r="AGU23">
            <v>239</v>
          </cell>
          <cell r="AGV23">
            <v>0</v>
          </cell>
          <cell r="AGW23">
            <v>0</v>
          </cell>
          <cell r="AGX23">
            <v>0</v>
          </cell>
          <cell r="AGY23">
            <v>0</v>
          </cell>
          <cell r="AGZ23">
            <v>7</v>
          </cell>
          <cell r="AHA23">
            <v>2</v>
          </cell>
          <cell r="AHB23">
            <v>5</v>
          </cell>
          <cell r="AHC23">
            <v>9</v>
          </cell>
          <cell r="AHD23">
            <v>1</v>
          </cell>
          <cell r="AHE23">
            <v>8</v>
          </cell>
          <cell r="AHF23">
            <v>2</v>
          </cell>
          <cell r="AHG23">
            <v>0</v>
          </cell>
          <cell r="AHH23">
            <v>2</v>
          </cell>
          <cell r="AHI23">
            <v>0</v>
          </cell>
          <cell r="AHJ23">
            <v>0</v>
          </cell>
          <cell r="AHK23">
            <v>0</v>
          </cell>
          <cell r="AHL23">
            <v>0</v>
          </cell>
          <cell r="AHM23">
            <v>0</v>
          </cell>
          <cell r="AHN23">
            <v>0</v>
          </cell>
          <cell r="AHO23">
            <v>0</v>
          </cell>
          <cell r="AHP23">
            <v>0</v>
          </cell>
          <cell r="AHQ23">
            <v>0</v>
          </cell>
          <cell r="AHR23">
            <v>7</v>
          </cell>
          <cell r="AHS23">
            <v>2</v>
          </cell>
          <cell r="AHT23">
            <v>5</v>
          </cell>
          <cell r="AHU23">
            <v>9</v>
          </cell>
          <cell r="AHV23">
            <v>1</v>
          </cell>
          <cell r="AHW23">
            <v>8</v>
          </cell>
          <cell r="AHX23">
            <v>2</v>
          </cell>
          <cell r="AHY23">
            <v>0</v>
          </cell>
          <cell r="AHZ23">
            <v>2</v>
          </cell>
          <cell r="AIA23">
            <v>2</v>
          </cell>
          <cell r="AIB23">
            <v>1</v>
          </cell>
          <cell r="AIC23">
            <v>1</v>
          </cell>
          <cell r="AID23">
            <v>2</v>
          </cell>
          <cell r="AIE23">
            <v>0</v>
          </cell>
          <cell r="AIF23">
            <v>0</v>
          </cell>
          <cell r="AIG23">
            <v>0</v>
          </cell>
          <cell r="AIH23">
            <v>0</v>
          </cell>
          <cell r="AII23">
            <v>0</v>
          </cell>
          <cell r="AIJ23">
            <v>0</v>
          </cell>
          <cell r="AIK23">
            <v>2</v>
          </cell>
          <cell r="AIL23">
            <v>0</v>
          </cell>
          <cell r="AIM23">
            <v>0</v>
          </cell>
          <cell r="AIN23">
            <v>0</v>
          </cell>
          <cell r="AIO23">
            <v>0</v>
          </cell>
          <cell r="AIP23">
            <v>0</v>
          </cell>
          <cell r="AIQ23">
            <v>0</v>
          </cell>
          <cell r="AIR23">
            <v>0</v>
          </cell>
          <cell r="AIS23">
            <v>0</v>
          </cell>
          <cell r="AIT23">
            <v>0</v>
          </cell>
          <cell r="AIU23">
            <v>1</v>
          </cell>
          <cell r="AIV23">
            <v>0</v>
          </cell>
          <cell r="AIW23">
            <v>1</v>
          </cell>
          <cell r="AIX23">
            <v>2</v>
          </cell>
          <cell r="AIY23">
            <v>1</v>
          </cell>
          <cell r="AIZ23">
            <v>1</v>
          </cell>
          <cell r="AJA23">
            <v>1</v>
          </cell>
          <cell r="AJB23">
            <v>1</v>
          </cell>
          <cell r="AJC23">
            <v>2</v>
          </cell>
          <cell r="AJD23">
            <v>0</v>
          </cell>
          <cell r="AJE23">
            <v>0</v>
          </cell>
          <cell r="AJF23">
            <v>0</v>
          </cell>
          <cell r="AJG23">
            <v>0</v>
          </cell>
          <cell r="AJH23">
            <v>0</v>
          </cell>
          <cell r="AJI23">
            <v>0</v>
          </cell>
          <cell r="AJJ23">
            <v>0</v>
          </cell>
          <cell r="AJK23">
            <v>0</v>
          </cell>
          <cell r="AJL23">
            <v>0</v>
          </cell>
          <cell r="AJM23">
            <v>1</v>
          </cell>
          <cell r="AJN23">
            <v>0</v>
          </cell>
          <cell r="AJO23">
            <v>1</v>
          </cell>
          <cell r="AJP23">
            <v>0</v>
          </cell>
          <cell r="AJQ23">
            <v>0</v>
          </cell>
          <cell r="AJR23">
            <v>0</v>
          </cell>
          <cell r="AJS23">
            <v>0</v>
          </cell>
          <cell r="AJT23">
            <v>1</v>
          </cell>
          <cell r="AJU23">
            <v>0</v>
          </cell>
          <cell r="AJV23">
            <v>0</v>
          </cell>
          <cell r="AJW23">
            <v>0</v>
          </cell>
          <cell r="AJX23">
            <v>0</v>
          </cell>
          <cell r="AJY23">
            <v>0</v>
          </cell>
          <cell r="AJZ23">
            <v>0</v>
          </cell>
          <cell r="AKA23">
            <v>0</v>
          </cell>
          <cell r="AKB23">
            <v>0</v>
          </cell>
          <cell r="AKC23">
            <v>0</v>
          </cell>
          <cell r="AKD23">
            <v>0</v>
          </cell>
          <cell r="AKE23">
            <v>0</v>
          </cell>
          <cell r="AKF23">
            <v>0</v>
          </cell>
          <cell r="AKG23">
            <v>0</v>
          </cell>
          <cell r="AKH23">
            <v>0</v>
          </cell>
          <cell r="AKI23">
            <v>0</v>
          </cell>
          <cell r="AKJ23">
            <v>0</v>
          </cell>
          <cell r="AKK23">
            <v>0</v>
          </cell>
          <cell r="AKL23">
            <v>0</v>
          </cell>
          <cell r="AKM23">
            <v>0</v>
          </cell>
          <cell r="AKN23">
            <v>0</v>
          </cell>
          <cell r="AKO23">
            <v>0</v>
          </cell>
          <cell r="AKP23">
            <v>0</v>
          </cell>
          <cell r="AKQ23">
            <v>0</v>
          </cell>
          <cell r="AKR23">
            <v>0</v>
          </cell>
          <cell r="AKS23">
            <v>0</v>
          </cell>
          <cell r="AKT23">
            <v>0</v>
          </cell>
          <cell r="AKU23">
            <v>0</v>
          </cell>
          <cell r="AKV23">
            <v>0</v>
          </cell>
          <cell r="AKW23">
            <v>0</v>
          </cell>
          <cell r="AKX23">
            <v>0</v>
          </cell>
          <cell r="AKY23">
            <v>0</v>
          </cell>
          <cell r="AKZ23">
            <v>0</v>
          </cell>
          <cell r="ALA23">
            <v>0</v>
          </cell>
          <cell r="ALB23">
            <v>0</v>
          </cell>
          <cell r="ALC23">
            <v>0</v>
          </cell>
          <cell r="ALD23">
            <v>0</v>
          </cell>
          <cell r="ALE23">
            <v>0</v>
          </cell>
          <cell r="ALF23">
            <v>0</v>
          </cell>
          <cell r="ALG23">
            <v>0</v>
          </cell>
          <cell r="ALH23">
            <v>0</v>
          </cell>
          <cell r="ALI23">
            <v>0</v>
          </cell>
          <cell r="ALJ23">
            <v>0</v>
          </cell>
          <cell r="ALK23">
            <v>0</v>
          </cell>
          <cell r="ALL23">
            <v>0</v>
          </cell>
          <cell r="ALM23">
            <v>0</v>
          </cell>
          <cell r="ALN23">
            <v>0</v>
          </cell>
          <cell r="ALO23">
            <v>2</v>
          </cell>
          <cell r="ALP23">
            <v>1</v>
          </cell>
          <cell r="ALQ23">
            <v>1</v>
          </cell>
          <cell r="ALR23">
            <v>2</v>
          </cell>
          <cell r="ALS23">
            <v>0</v>
          </cell>
          <cell r="ALT23">
            <v>0</v>
          </cell>
          <cell r="ALU23">
            <v>0</v>
          </cell>
          <cell r="ALV23">
            <v>0</v>
          </cell>
          <cell r="ALW23">
            <v>0</v>
          </cell>
          <cell r="ALX23">
            <v>0</v>
          </cell>
          <cell r="ALY23">
            <v>2</v>
          </cell>
          <cell r="ALZ23">
            <v>0</v>
          </cell>
          <cell r="AMA23">
            <v>0</v>
          </cell>
          <cell r="AMB23">
            <v>0</v>
          </cell>
          <cell r="AMC23">
            <v>0</v>
          </cell>
          <cell r="AMD23">
            <v>0</v>
          </cell>
          <cell r="AME23">
            <v>0</v>
          </cell>
          <cell r="AMF23">
            <v>0</v>
          </cell>
          <cell r="AMG23">
            <v>0</v>
          </cell>
          <cell r="AMH23">
            <v>0</v>
          </cell>
          <cell r="AMI23">
            <v>1</v>
          </cell>
          <cell r="AMJ23">
            <v>0</v>
          </cell>
          <cell r="AMK23">
            <v>1</v>
          </cell>
          <cell r="AML23">
            <v>2</v>
          </cell>
          <cell r="AMM23">
            <v>1</v>
          </cell>
          <cell r="AMN23">
            <v>1</v>
          </cell>
          <cell r="AMO23">
            <v>1</v>
          </cell>
          <cell r="AMP23">
            <v>1</v>
          </cell>
          <cell r="AMQ23">
            <v>2</v>
          </cell>
          <cell r="AMR23">
            <v>0</v>
          </cell>
          <cell r="AMS23">
            <v>0</v>
          </cell>
          <cell r="AMT23">
            <v>0</v>
          </cell>
          <cell r="AMU23">
            <v>0</v>
          </cell>
          <cell r="AMV23">
            <v>0</v>
          </cell>
          <cell r="AMW23">
            <v>0</v>
          </cell>
          <cell r="AMX23">
            <v>0</v>
          </cell>
          <cell r="AMY23">
            <v>0</v>
          </cell>
          <cell r="AMZ23">
            <v>0</v>
          </cell>
          <cell r="ANA23">
            <v>1</v>
          </cell>
          <cell r="ANB23">
            <v>0</v>
          </cell>
          <cell r="ANC23">
            <v>1</v>
          </cell>
          <cell r="AND23">
            <v>0</v>
          </cell>
          <cell r="ANE23">
            <v>0</v>
          </cell>
          <cell r="ANF23">
            <v>0</v>
          </cell>
          <cell r="ANG23">
            <v>0</v>
          </cell>
          <cell r="ANH23">
            <v>1</v>
          </cell>
          <cell r="ANI23">
            <v>18</v>
          </cell>
          <cell r="ANJ23">
            <v>17</v>
          </cell>
          <cell r="ANK23">
            <v>1</v>
          </cell>
          <cell r="ANL23">
            <v>10</v>
          </cell>
          <cell r="ANM23">
            <v>8</v>
          </cell>
          <cell r="ANN23">
            <v>3</v>
          </cell>
          <cell r="ANO23">
            <v>0</v>
          </cell>
          <cell r="ANP23">
            <v>0</v>
          </cell>
          <cell r="ANQ23">
            <v>0</v>
          </cell>
          <cell r="ANR23">
            <v>0</v>
          </cell>
          <cell r="ANS23">
            <v>15</v>
          </cell>
          <cell r="ANT23">
            <v>0</v>
          </cell>
          <cell r="ANU23">
            <v>0</v>
          </cell>
          <cell r="ANV23">
            <v>0</v>
          </cell>
          <cell r="ANW23">
            <v>3</v>
          </cell>
          <cell r="ANX23">
            <v>2</v>
          </cell>
          <cell r="ANY23">
            <v>0</v>
          </cell>
          <cell r="ANZ23">
            <v>3</v>
          </cell>
          <cell r="AOA23">
            <v>3</v>
          </cell>
          <cell r="AOB23">
            <v>4</v>
          </cell>
          <cell r="AOC23">
            <v>3</v>
          </cell>
          <cell r="AOD23">
            <v>14</v>
          </cell>
          <cell r="AOE23">
            <v>11</v>
          </cell>
          <cell r="AOF23">
            <v>3</v>
          </cell>
          <cell r="AOG23">
            <v>5</v>
          </cell>
          <cell r="AOH23">
            <v>9</v>
          </cell>
          <cell r="AOI23">
            <v>0</v>
          </cell>
          <cell r="AOJ23">
            <v>0</v>
          </cell>
          <cell r="AOK23">
            <v>0</v>
          </cell>
          <cell r="AOL23">
            <v>0</v>
          </cell>
          <cell r="AOM23">
            <v>0</v>
          </cell>
          <cell r="AON23">
            <v>14</v>
          </cell>
          <cell r="AOO23">
            <v>0</v>
          </cell>
          <cell r="AOP23">
            <v>0</v>
          </cell>
          <cell r="AOQ23">
            <v>0</v>
          </cell>
          <cell r="AOR23">
            <v>0</v>
          </cell>
          <cell r="AOS23">
            <v>2</v>
          </cell>
          <cell r="AOT23">
            <v>2</v>
          </cell>
          <cell r="AOU23">
            <v>3</v>
          </cell>
          <cell r="AOV23">
            <v>1</v>
          </cell>
          <cell r="AOW23">
            <v>1</v>
          </cell>
          <cell r="AOX23">
            <v>5</v>
          </cell>
          <cell r="AOY23">
            <v>12</v>
          </cell>
          <cell r="AOZ23">
            <v>9</v>
          </cell>
          <cell r="APA23">
            <v>3</v>
          </cell>
          <cell r="APB23">
            <v>4</v>
          </cell>
          <cell r="APC23">
            <v>8</v>
          </cell>
          <cell r="APD23">
            <v>6</v>
          </cell>
          <cell r="APE23">
            <v>0</v>
          </cell>
          <cell r="APF23">
            <v>0</v>
          </cell>
          <cell r="APG23">
            <v>0</v>
          </cell>
          <cell r="APH23">
            <v>0</v>
          </cell>
          <cell r="API23">
            <v>6</v>
          </cell>
          <cell r="APJ23">
            <v>0</v>
          </cell>
          <cell r="APK23">
            <v>0</v>
          </cell>
          <cell r="APL23">
            <v>0</v>
          </cell>
          <cell r="APM23">
            <v>6</v>
          </cell>
          <cell r="APN23">
            <v>5</v>
          </cell>
          <cell r="APO23">
            <v>0</v>
          </cell>
          <cell r="APP23">
            <v>0</v>
          </cell>
          <cell r="APQ23">
            <v>1</v>
          </cell>
          <cell r="APR23">
            <v>0</v>
          </cell>
          <cell r="APS23">
            <v>0</v>
          </cell>
          <cell r="APT23">
            <v>6</v>
          </cell>
          <cell r="APU23">
            <v>4</v>
          </cell>
          <cell r="APV23">
            <v>2</v>
          </cell>
          <cell r="APW23">
            <v>2</v>
          </cell>
          <cell r="APX23">
            <v>4</v>
          </cell>
          <cell r="APY23">
            <v>1</v>
          </cell>
          <cell r="APZ23">
            <v>0</v>
          </cell>
          <cell r="AQA23">
            <v>0</v>
          </cell>
          <cell r="AQB23">
            <v>0</v>
          </cell>
          <cell r="AQC23">
            <v>0</v>
          </cell>
          <cell r="AQD23">
            <v>5</v>
          </cell>
          <cell r="AQE23">
            <v>0</v>
          </cell>
          <cell r="AQF23">
            <v>0</v>
          </cell>
          <cell r="AQG23">
            <v>0</v>
          </cell>
          <cell r="AQH23">
            <v>2</v>
          </cell>
          <cell r="AQI23">
            <v>0</v>
          </cell>
          <cell r="AQJ23">
            <v>0</v>
          </cell>
          <cell r="AQK23">
            <v>1</v>
          </cell>
          <cell r="AQL23">
            <v>0</v>
          </cell>
          <cell r="AQM23">
            <v>1</v>
          </cell>
          <cell r="AQN23">
            <v>2</v>
          </cell>
          <cell r="AQO23">
            <v>5</v>
          </cell>
          <cell r="AQP23">
            <v>5</v>
          </cell>
          <cell r="AQQ23">
            <v>0</v>
          </cell>
          <cell r="AQR23">
            <v>2</v>
          </cell>
          <cell r="AQS23">
            <v>3</v>
          </cell>
          <cell r="AQT23">
            <v>0</v>
          </cell>
          <cell r="AQU23">
            <v>0</v>
          </cell>
          <cell r="AQV23">
            <v>0</v>
          </cell>
          <cell r="AQW23">
            <v>0</v>
          </cell>
          <cell r="AQX23">
            <v>0</v>
          </cell>
          <cell r="AQY23">
            <v>5</v>
          </cell>
          <cell r="AQZ23">
            <v>0</v>
          </cell>
          <cell r="ARA23">
            <v>0</v>
          </cell>
          <cell r="ARB23">
            <v>0</v>
          </cell>
          <cell r="ARC23">
            <v>0</v>
          </cell>
          <cell r="ARD23">
            <v>0</v>
          </cell>
          <cell r="ARE23">
            <v>0</v>
          </cell>
          <cell r="ARF23">
            <v>0</v>
          </cell>
          <cell r="ARG23">
            <v>4</v>
          </cell>
          <cell r="ARH23">
            <v>1</v>
          </cell>
          <cell r="ARI23">
            <v>0</v>
          </cell>
          <cell r="ARJ23">
            <v>7</v>
          </cell>
          <cell r="ARK23">
            <v>7</v>
          </cell>
          <cell r="ARL23">
            <v>0</v>
          </cell>
          <cell r="ARM23">
            <v>2</v>
          </cell>
          <cell r="ARN23">
            <v>5</v>
          </cell>
          <cell r="ARO23">
            <v>0</v>
          </cell>
          <cell r="ARP23">
            <v>0</v>
          </cell>
          <cell r="ARQ23">
            <v>0</v>
          </cell>
          <cell r="ARR23">
            <v>0</v>
          </cell>
          <cell r="ARS23">
            <v>0</v>
          </cell>
          <cell r="ART23">
            <v>4</v>
          </cell>
          <cell r="ARU23">
            <v>0</v>
          </cell>
          <cell r="ARV23">
            <v>2</v>
          </cell>
          <cell r="ARW23">
            <v>1</v>
          </cell>
          <cell r="ARX23">
            <v>0</v>
          </cell>
          <cell r="ARY23">
            <v>0</v>
          </cell>
          <cell r="ARZ23">
            <v>0</v>
          </cell>
          <cell r="ASA23">
            <v>1</v>
          </cell>
          <cell r="ASB23">
            <v>4</v>
          </cell>
          <cell r="ASC23">
            <v>2</v>
          </cell>
          <cell r="ASD23">
            <v>0</v>
          </cell>
          <cell r="ASE23">
            <v>15</v>
          </cell>
          <cell r="ASF23">
            <v>5</v>
          </cell>
          <cell r="ASG23">
            <v>10</v>
          </cell>
          <cell r="ASH23">
            <v>18</v>
          </cell>
          <cell r="ASI23">
            <v>7</v>
          </cell>
          <cell r="ASJ23">
            <v>11</v>
          </cell>
          <cell r="ASK23">
            <v>19</v>
          </cell>
          <cell r="ASL23">
            <v>7</v>
          </cell>
          <cell r="ASM23">
            <v>12</v>
          </cell>
          <cell r="ASW23">
            <v>15</v>
          </cell>
          <cell r="ASX23">
            <v>5</v>
          </cell>
          <cell r="ASY23">
            <v>10</v>
          </cell>
          <cell r="ASZ23">
            <v>18</v>
          </cell>
          <cell r="ATA23">
            <v>7</v>
          </cell>
          <cell r="ATB23">
            <v>11</v>
          </cell>
          <cell r="ATC23">
            <v>19</v>
          </cell>
          <cell r="ATD23">
            <v>7</v>
          </cell>
          <cell r="ATE23">
            <v>12</v>
          </cell>
        </row>
        <row r="24">
          <cell r="A24" t="str">
            <v>Orellana</v>
          </cell>
          <cell r="B24">
            <v>107773.34</v>
          </cell>
          <cell r="C24">
            <v>48079.788</v>
          </cell>
          <cell r="D24">
            <v>59693.550999999999</v>
          </cell>
          <cell r="E24">
            <v>63077.957000000002</v>
          </cell>
          <cell r="F24">
            <v>44695.381999999998</v>
          </cell>
          <cell r="G24">
            <v>36003.64</v>
          </cell>
          <cell r="H24">
            <v>1556.6162999999999</v>
          </cell>
          <cell r="I24">
            <v>65014.046999999999</v>
          </cell>
          <cell r="J24">
            <v>4562.4373999999998</v>
          </cell>
          <cell r="K24">
            <v>636.59742000000006</v>
          </cell>
          <cell r="L24">
            <v>7192.7205999999996</v>
          </cell>
          <cell r="M24">
            <v>32087.707999999999</v>
          </cell>
          <cell r="N24">
            <v>37678.417999999998</v>
          </cell>
          <cell r="O24">
            <v>26364.633000000002</v>
          </cell>
          <cell r="P24">
            <v>4449.8590999999997</v>
          </cell>
          <cell r="Q24">
            <v>89491.180999999997</v>
          </cell>
          <cell r="R24">
            <v>38291.000999999997</v>
          </cell>
          <cell r="S24">
            <v>51200.18</v>
          </cell>
          <cell r="T24">
            <v>59425.987999999998</v>
          </cell>
          <cell r="U24">
            <v>30065.191999999999</v>
          </cell>
          <cell r="V24">
            <v>12967.357</v>
          </cell>
          <cell r="W24">
            <v>872.49996999999996</v>
          </cell>
          <cell r="X24">
            <v>73803.665999999997</v>
          </cell>
          <cell r="Y24">
            <v>1568.8723</v>
          </cell>
          <cell r="Z24">
            <v>278.78575999999998</v>
          </cell>
          <cell r="AA24">
            <v>2744.1363000000001</v>
          </cell>
          <cell r="AB24">
            <v>27737.169000000002</v>
          </cell>
          <cell r="AC24">
            <v>26816.618999999999</v>
          </cell>
          <cell r="AD24">
            <v>26123.292000000001</v>
          </cell>
          <cell r="AE24">
            <v>6069.9641000000001</v>
          </cell>
          <cell r="AF24">
            <v>27.664558</v>
          </cell>
          <cell r="AG24">
            <v>44.065232000000002</v>
          </cell>
          <cell r="AH24">
            <v>14.454739999999999</v>
          </cell>
          <cell r="AI24">
            <v>33.774574999999999</v>
          </cell>
          <cell r="AJ24">
            <v>19.041575999999999</v>
          </cell>
          <cell r="AK24">
            <v>9.8708869999999997</v>
          </cell>
          <cell r="AL24">
            <v>26.736305999999999</v>
          </cell>
          <cell r="AM24">
            <v>34.841394000000001</v>
          </cell>
          <cell r="AN24">
            <v>60.636879</v>
          </cell>
          <cell r="AO24">
            <v>67.018356999999995</v>
          </cell>
          <cell r="AP24">
            <v>0</v>
          </cell>
          <cell r="AQ24">
            <v>26.465653</v>
          </cell>
          <cell r="AR24">
            <v>36.302554999999998</v>
          </cell>
          <cell r="AS24">
            <v>27.410311</v>
          </cell>
          <cell r="AT24">
            <v>9.3921945999999998</v>
          </cell>
          <cell r="AU24">
            <v>36.016354999999997</v>
          </cell>
          <cell r="AV24">
            <v>50.816797999999999</v>
          </cell>
          <cell r="AW24">
            <v>24.947571</v>
          </cell>
          <cell r="AX24">
            <v>41.702843999999999</v>
          </cell>
          <cell r="AY24">
            <v>24.776606999999998</v>
          </cell>
          <cell r="AZ24">
            <v>16.823369</v>
          </cell>
          <cell r="BA24">
            <v>0</v>
          </cell>
          <cell r="BB24">
            <v>40.457245999999998</v>
          </cell>
          <cell r="BC24">
            <v>12.173379000000001</v>
          </cell>
          <cell r="BD24">
            <v>0</v>
          </cell>
          <cell r="BE24">
            <v>0</v>
          </cell>
          <cell r="BF24">
            <v>25.754988000000001</v>
          </cell>
          <cell r="BG24">
            <v>48.766711999999998</v>
          </cell>
          <cell r="BH24">
            <v>41.918976999999998</v>
          </cell>
          <cell r="BI24">
            <v>17.455736000000002</v>
          </cell>
          <cell r="BJ24">
            <v>23.451931999999999</v>
          </cell>
          <cell r="BK24">
            <v>23.518913000000001</v>
          </cell>
          <cell r="BL24">
            <v>23.397983</v>
          </cell>
          <cell r="BM24">
            <v>25.491455999999999</v>
          </cell>
          <cell r="BN24">
            <v>20.573581000000001</v>
          </cell>
          <cell r="BO24">
            <v>18.189088000000002</v>
          </cell>
          <cell r="BP24">
            <v>33.215870000000002</v>
          </cell>
          <cell r="BQ24">
            <v>27.100733999999999</v>
          </cell>
          <cell r="BR24">
            <v>12.928798</v>
          </cell>
          <cell r="BS24">
            <v>0</v>
          </cell>
          <cell r="BT24">
            <v>8.8067829</v>
          </cell>
          <cell r="BU24">
            <v>27.864000999999998</v>
          </cell>
          <cell r="BV24">
            <v>24.897317000000001</v>
          </cell>
          <cell r="BW24">
            <v>21.778490999999999</v>
          </cell>
          <cell r="BX24">
            <v>12.985332</v>
          </cell>
          <cell r="BY24">
            <v>11.937670000000001</v>
          </cell>
          <cell r="BZ24">
            <v>11.815647</v>
          </cell>
          <cell r="CA24">
            <v>12.028926999999999</v>
          </cell>
          <cell r="CB24">
            <v>13.488454000000001</v>
          </cell>
          <cell r="CC24">
            <v>8.8724343000000001</v>
          </cell>
          <cell r="CD24">
            <v>15.116619999999999</v>
          </cell>
          <cell r="CE24">
            <v>21.889372000000002</v>
          </cell>
          <cell r="CF24">
            <v>10.619493</v>
          </cell>
          <cell r="CG24">
            <v>26.489750999999998</v>
          </cell>
          <cell r="CH24">
            <v>100</v>
          </cell>
          <cell r="CI24">
            <v>0</v>
          </cell>
          <cell r="CJ24">
            <v>15.076516</v>
          </cell>
          <cell r="CK24">
            <v>11.951933</v>
          </cell>
          <cell r="CL24">
            <v>10.493338</v>
          </cell>
          <cell r="CM24">
            <v>9.1442595999999998</v>
          </cell>
          <cell r="CN24">
            <v>23.131153999999999</v>
          </cell>
          <cell r="CO24">
            <v>6.9891981000000003</v>
          </cell>
          <cell r="CP24">
            <v>36.13259</v>
          </cell>
          <cell r="CQ24">
            <v>12.206823</v>
          </cell>
          <cell r="CR24">
            <v>38.548507999999998</v>
          </cell>
          <cell r="CS24">
            <v>48.914648</v>
          </cell>
          <cell r="CT24">
            <v>0</v>
          </cell>
          <cell r="CU24">
            <v>11.256281</v>
          </cell>
          <cell r="CV24">
            <v>0</v>
          </cell>
          <cell r="CW24">
            <v>0</v>
          </cell>
          <cell r="CX24">
            <v>79.914250999999993</v>
          </cell>
          <cell r="CY24">
            <v>28.496649000000001</v>
          </cell>
          <cell r="CZ24">
            <v>15.491785</v>
          </cell>
          <cell r="DA24">
            <v>14.147076</v>
          </cell>
          <cell r="DB24">
            <v>10.571194</v>
          </cell>
          <cell r="DC24">
            <v>17.670109</v>
          </cell>
          <cell r="DD24">
            <v>8.0237072000000005</v>
          </cell>
          <cell r="DE24">
            <v>24.884350000000001</v>
          </cell>
          <cell r="DF24">
            <v>10.884479000000001</v>
          </cell>
          <cell r="DG24">
            <v>31.082388999999999</v>
          </cell>
          <cell r="DH24">
            <v>30.148672000000001</v>
          </cell>
          <cell r="DI24">
            <v>0</v>
          </cell>
          <cell r="DJ24">
            <v>15.66717</v>
          </cell>
          <cell r="DK24">
            <v>21.719906999999999</v>
          </cell>
          <cell r="DL24">
            <v>0</v>
          </cell>
          <cell r="DM24">
            <v>87.582336999999995</v>
          </cell>
          <cell r="DN24">
            <v>24.874081</v>
          </cell>
          <cell r="DO24">
            <v>12.154093</v>
          </cell>
          <cell r="DP24">
            <v>11.624998</v>
          </cell>
          <cell r="DQ24">
            <v>3.5304274000000002</v>
          </cell>
          <cell r="DR24">
            <v>2.4002715999999999</v>
          </cell>
          <cell r="DS24">
            <v>4.6061687999999998</v>
          </cell>
          <cell r="DT24">
            <v>0.62354593999999997</v>
          </cell>
          <cell r="DU24">
            <v>2.3397627999999999</v>
          </cell>
          <cell r="DV24">
            <v>2.4856668000000002</v>
          </cell>
          <cell r="DW24">
            <v>0</v>
          </cell>
          <cell r="DX24">
            <v>0</v>
          </cell>
          <cell r="DY24">
            <v>3.1939951</v>
          </cell>
          <cell r="DZ24">
            <v>11.184972999999999</v>
          </cell>
          <cell r="EA24">
            <v>0</v>
          </cell>
          <cell r="EB24">
            <v>1.9594484000000001</v>
          </cell>
          <cell r="EC24">
            <v>3.5197812000000002</v>
          </cell>
          <cell r="ED24">
            <v>2.1831966</v>
          </cell>
          <cell r="EE24">
            <v>1.8733588000000001</v>
          </cell>
          <cell r="EF24">
            <v>0</v>
          </cell>
          <cell r="EG24">
            <v>2.1147271000000001</v>
          </cell>
          <cell r="EH24">
            <v>4.9423994999999996</v>
          </cell>
          <cell r="EI24">
            <v>0</v>
          </cell>
          <cell r="EJ24">
            <v>2.7689287999999999</v>
          </cell>
          <cell r="EK24">
            <v>0.82165087000000003</v>
          </cell>
          <cell r="EL24">
            <v>0</v>
          </cell>
          <cell r="EM24">
            <v>0</v>
          </cell>
          <cell r="EN24">
            <v>2.1837835000000001</v>
          </cell>
          <cell r="EO24">
            <v>17.897057</v>
          </cell>
          <cell r="EP24">
            <v>0</v>
          </cell>
          <cell r="EQ24">
            <v>0</v>
          </cell>
          <cell r="ER24">
            <v>4.6535897999999998</v>
          </cell>
          <cell r="ES24">
            <v>1.0419658000000001</v>
          </cell>
          <cell r="ET24">
            <v>1.2337655000000001</v>
          </cell>
          <cell r="EU24">
            <v>0</v>
          </cell>
          <cell r="EV24">
            <v>35.780481000000002</v>
          </cell>
          <cell r="EW24">
            <v>41.318525000000001</v>
          </cell>
          <cell r="EX24">
            <v>30.949217999999998</v>
          </cell>
          <cell r="EY24">
            <v>41.205359999999999</v>
          </cell>
          <cell r="EZ24">
            <v>30.051959</v>
          </cell>
          <cell r="FA24">
            <v>19.645605</v>
          </cell>
          <cell r="FB24">
            <v>12.250448</v>
          </cell>
          <cell r="FC24">
            <v>41.704498000000001</v>
          </cell>
          <cell r="FD24">
            <v>63.584715000000003</v>
          </cell>
          <cell r="FE24">
            <v>85.851401999999993</v>
          </cell>
          <cell r="FF24">
            <v>40.513190999999999</v>
          </cell>
          <cell r="FG24">
            <v>28.203809</v>
          </cell>
          <cell r="FH24">
            <v>39.467523999999997</v>
          </cell>
          <cell r="FI24">
            <v>40.531514000000001</v>
          </cell>
          <cell r="FJ24">
            <v>42.403812000000002</v>
          </cell>
          <cell r="FK24">
            <v>32.111719000000001</v>
          </cell>
          <cell r="FL24">
            <v>35.654536</v>
          </cell>
          <cell r="FM24">
            <v>29.556305999999999</v>
          </cell>
          <cell r="FN24">
            <v>34.082673999999997</v>
          </cell>
          <cell r="FO24">
            <v>29.982271999999998</v>
          </cell>
          <cell r="FP24">
            <v>12.196437</v>
          </cell>
          <cell r="FQ24">
            <v>0</v>
          </cell>
          <cell r="FR24">
            <v>36.167448999999998</v>
          </cell>
          <cell r="FS24">
            <v>6.2738328000000001</v>
          </cell>
          <cell r="FT24">
            <v>0</v>
          </cell>
          <cell r="FU24">
            <v>39.814658999999999</v>
          </cell>
          <cell r="FV24">
            <v>18.790209999999998</v>
          </cell>
          <cell r="FW24">
            <v>34.653101999999997</v>
          </cell>
          <cell r="FX24">
            <v>35.708832999999998</v>
          </cell>
          <cell r="FY24">
            <v>23.348310000000001</v>
          </cell>
          <cell r="FZ24">
            <v>42.389924999999998</v>
          </cell>
          <cell r="GA24">
            <v>19.031094</v>
          </cell>
          <cell r="GB24">
            <v>62.927424000000002</v>
          </cell>
          <cell r="GC24">
            <v>39.939297000000003</v>
          </cell>
          <cell r="GD24">
            <v>44.975368000000003</v>
          </cell>
          <cell r="GE24">
            <v>78.678617000000003</v>
          </cell>
          <cell r="GF24">
            <v>64.197462999999999</v>
          </cell>
          <cell r="GG24">
            <v>25.771293</v>
          </cell>
          <cell r="GH24">
            <v>5.4876440000000004</v>
          </cell>
          <cell r="GI24">
            <v>0</v>
          </cell>
          <cell r="GJ24">
            <v>42.333576000000001</v>
          </cell>
          <cell r="GK24">
            <v>34.204093999999998</v>
          </cell>
          <cell r="GL24">
            <v>39.509442999999997</v>
          </cell>
          <cell r="GM24">
            <v>35.782829</v>
          </cell>
          <cell r="GN24">
            <v>30.647693</v>
          </cell>
          <cell r="GO24">
            <v>35.187165</v>
          </cell>
          <cell r="GP24">
            <v>13.046779000000001</v>
          </cell>
          <cell r="GQ24">
            <v>50.939124</v>
          </cell>
          <cell r="GR24">
            <v>34.329923000000001</v>
          </cell>
          <cell r="GS24">
            <v>36.119101999999998</v>
          </cell>
          <cell r="GT24">
            <v>69.931875000000005</v>
          </cell>
          <cell r="GU24">
            <v>0</v>
          </cell>
          <cell r="GV24">
            <v>26.992652</v>
          </cell>
          <cell r="GW24">
            <v>67.526393999999996</v>
          </cell>
          <cell r="GX24">
            <v>100</v>
          </cell>
          <cell r="GY24">
            <v>43.323031999999998</v>
          </cell>
          <cell r="GZ24">
            <v>24.766725999999998</v>
          </cell>
          <cell r="HA24">
            <v>31.202611000000001</v>
          </cell>
          <cell r="HB24">
            <v>24.269693</v>
          </cell>
          <cell r="HC24">
            <v>38.154654999999998</v>
          </cell>
          <cell r="HD24">
            <v>27.284735999999999</v>
          </cell>
          <cell r="HE24">
            <v>13.981684</v>
          </cell>
          <cell r="HF24">
            <v>38.681218999999999</v>
          </cell>
          <cell r="HG24">
            <v>29.700614999999999</v>
          </cell>
          <cell r="HH24">
            <v>25.024336000000002</v>
          </cell>
          <cell r="HI24">
            <v>50.663195000000002</v>
          </cell>
          <cell r="HJ24">
            <v>0</v>
          </cell>
          <cell r="HK24">
            <v>14.596973</v>
          </cell>
          <cell r="HL24">
            <v>15.734598999999999</v>
          </cell>
          <cell r="HM24">
            <v>0</v>
          </cell>
          <cell r="HN24">
            <v>41.679709000000003</v>
          </cell>
          <cell r="HS24">
            <v>5.9926611000000003</v>
          </cell>
          <cell r="HT24">
            <v>1.5279134999999999</v>
          </cell>
          <cell r="HU24">
            <v>8.3842327000000001</v>
          </cell>
          <cell r="HV24">
            <v>8.3687971000000001</v>
          </cell>
          <cell r="HW24">
            <v>3.6567699999999999</v>
          </cell>
          <cell r="HX24">
            <v>7.5161702000000004</v>
          </cell>
          <cell r="HZ24">
            <v>5.7574307999999998</v>
          </cell>
          <cell r="IA24">
            <v>0</v>
          </cell>
          <cell r="IC24">
            <v>17.123045999999999</v>
          </cell>
          <cell r="IH24">
            <v>22.746093999999999</v>
          </cell>
          <cell r="II24">
            <v>9.6711150000000004</v>
          </cell>
          <cell r="IJ24">
            <v>32.897531000000001</v>
          </cell>
          <cell r="IK24">
            <v>23.138985000000002</v>
          </cell>
          <cell r="IL24">
            <v>22.378449</v>
          </cell>
          <cell r="IM24">
            <v>41.559632999999998</v>
          </cell>
          <cell r="IN24">
            <v>0</v>
          </cell>
          <cell r="IO24">
            <v>11.880981</v>
          </cell>
          <cell r="IP24">
            <v>2.4707669000000001</v>
          </cell>
          <cell r="IQ24">
            <v>0</v>
          </cell>
          <cell r="IX24">
            <v>1.9795476000000001</v>
          </cell>
          <cell r="IY24">
            <v>2.0959878000000001</v>
          </cell>
          <cell r="IZ24">
            <v>1.9179572</v>
          </cell>
          <cell r="JA24">
            <v>2.7558565000000002</v>
          </cell>
          <cell r="JB24">
            <v>1.2315545999999999</v>
          </cell>
          <cell r="JC24">
            <v>0</v>
          </cell>
          <cell r="JE24">
            <v>2.4162072000000001</v>
          </cell>
          <cell r="JF24">
            <v>0</v>
          </cell>
          <cell r="JN24">
            <v>41.679709000000003</v>
          </cell>
          <cell r="JO24">
            <v>25.075863999999999</v>
          </cell>
          <cell r="JP24">
            <v>61.061976000000001</v>
          </cell>
          <cell r="JQ24">
            <v>50.516562</v>
          </cell>
          <cell r="JR24">
            <v>33.414358999999997</v>
          </cell>
          <cell r="JS24">
            <v>92.073110999999997</v>
          </cell>
          <cell r="JU24">
            <v>21.863527000000001</v>
          </cell>
          <cell r="JV24">
            <v>31.806280999999998</v>
          </cell>
          <cell r="JY24">
            <v>41.679709000000003</v>
          </cell>
          <cell r="KD24">
            <v>17.123045999999999</v>
          </cell>
          <cell r="KE24">
            <v>0</v>
          </cell>
          <cell r="KF24">
            <v>26.619226000000001</v>
          </cell>
          <cell r="KG24">
            <v>23.357949000000001</v>
          </cell>
          <cell r="KH24">
            <v>10.642841000000001</v>
          </cell>
          <cell r="KI24">
            <v>24.208445999999999</v>
          </cell>
          <cell r="KK24">
            <v>15.492823</v>
          </cell>
          <cell r="KL24">
            <v>0</v>
          </cell>
          <cell r="KO24">
            <v>17.123045999999999</v>
          </cell>
          <cell r="KT24">
            <v>2</v>
          </cell>
          <cell r="KU24">
            <v>2</v>
          </cell>
          <cell r="KV24">
            <v>0</v>
          </cell>
          <cell r="KW24">
            <v>0</v>
          </cell>
          <cell r="KX24">
            <v>2</v>
          </cell>
          <cell r="KY24">
            <v>1</v>
          </cell>
          <cell r="KZ24">
            <v>0</v>
          </cell>
          <cell r="LA24">
            <v>0</v>
          </cell>
          <cell r="LB24">
            <v>0</v>
          </cell>
          <cell r="LC24">
            <v>1</v>
          </cell>
          <cell r="LD24">
            <v>0</v>
          </cell>
          <cell r="LE24">
            <v>0</v>
          </cell>
          <cell r="LF24">
            <v>0</v>
          </cell>
          <cell r="LG24">
            <v>0</v>
          </cell>
          <cell r="LH24">
            <v>1</v>
          </cell>
          <cell r="LI24">
            <v>1</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1</v>
          </cell>
          <cell r="MI24">
            <v>1</v>
          </cell>
          <cell r="MJ24">
            <v>0</v>
          </cell>
          <cell r="MK24">
            <v>0</v>
          </cell>
          <cell r="ML24">
            <v>1</v>
          </cell>
          <cell r="MM24">
            <v>1</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8</v>
          </cell>
          <cell r="NG24">
            <v>7</v>
          </cell>
          <cell r="NH24">
            <v>1</v>
          </cell>
          <cell r="NI24">
            <v>5</v>
          </cell>
          <cell r="NJ24">
            <v>3</v>
          </cell>
          <cell r="NK24">
            <v>2</v>
          </cell>
          <cell r="NL24">
            <v>0</v>
          </cell>
          <cell r="NM24">
            <v>0</v>
          </cell>
          <cell r="NN24">
            <v>0</v>
          </cell>
          <cell r="NO24">
            <v>6</v>
          </cell>
          <cell r="NP24">
            <v>0</v>
          </cell>
          <cell r="NQ24">
            <v>0</v>
          </cell>
          <cell r="NR24">
            <v>0</v>
          </cell>
          <cell r="NS24">
            <v>0</v>
          </cell>
          <cell r="NT24">
            <v>0</v>
          </cell>
          <cell r="NU24">
            <v>0</v>
          </cell>
          <cell r="NV24">
            <v>5</v>
          </cell>
          <cell r="NW24">
            <v>1</v>
          </cell>
          <cell r="NX24">
            <v>2</v>
          </cell>
          <cell r="NY24">
            <v>0</v>
          </cell>
          <cell r="NZ24">
            <v>11</v>
          </cell>
          <cell r="OA24">
            <v>8</v>
          </cell>
          <cell r="OB24">
            <v>3</v>
          </cell>
          <cell r="OC24">
            <v>7</v>
          </cell>
          <cell r="OD24">
            <v>4</v>
          </cell>
          <cell r="OE24">
            <v>3</v>
          </cell>
          <cell r="OF24">
            <v>1</v>
          </cell>
          <cell r="OG24">
            <v>0</v>
          </cell>
          <cell r="OH24">
            <v>0</v>
          </cell>
          <cell r="OI24">
            <v>7</v>
          </cell>
          <cell r="OJ24">
            <v>0</v>
          </cell>
          <cell r="OK24">
            <v>0</v>
          </cell>
          <cell r="OL24">
            <v>0</v>
          </cell>
          <cell r="OM24">
            <v>0</v>
          </cell>
          <cell r="ON24">
            <v>0</v>
          </cell>
          <cell r="OO24">
            <v>0</v>
          </cell>
          <cell r="OP24">
            <v>2</v>
          </cell>
          <cell r="OQ24">
            <v>5</v>
          </cell>
          <cell r="OR24">
            <v>4</v>
          </cell>
          <cell r="OS24">
            <v>0</v>
          </cell>
          <cell r="OT24">
            <v>0</v>
          </cell>
          <cell r="OU24">
            <v>0</v>
          </cell>
          <cell r="OV24">
            <v>0</v>
          </cell>
          <cell r="OW24">
            <v>0</v>
          </cell>
          <cell r="OX24">
            <v>0</v>
          </cell>
          <cell r="OY24">
            <v>0</v>
          </cell>
          <cell r="OZ24">
            <v>0</v>
          </cell>
          <cell r="PA24">
            <v>0</v>
          </cell>
          <cell r="PB24">
            <v>0</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100.14755914970969</v>
          </cell>
          <cell r="PS24">
            <v>114.61909021994812</v>
          </cell>
          <cell r="PT24">
            <v>88.169448830091525</v>
          </cell>
          <cell r="PU24">
            <v>99.651187382877666</v>
          </cell>
          <cell r="PV24">
            <v>100.62351044867768</v>
          </cell>
          <cell r="PW24">
            <v>83.032933213532644</v>
          </cell>
          <cell r="PX24">
            <v>29.598448885172147</v>
          </cell>
          <cell r="PY24">
            <v>385.51214183496177</v>
          </cell>
          <cell r="PZ24">
            <v>0</v>
          </cell>
          <cell r="QA24">
            <v>108.74086055676375</v>
          </cell>
          <cell r="QB24">
            <v>164.76682004949873</v>
          </cell>
          <cell r="QC24">
            <v>0</v>
          </cell>
          <cell r="QD24">
            <v>65.248190356177034</v>
          </cell>
          <cell r="QE24">
            <v>0</v>
          </cell>
          <cell r="QF24">
            <v>71.052308064564372</v>
          </cell>
          <cell r="QG24">
            <v>0</v>
          </cell>
          <cell r="QH24">
            <v>0</v>
          </cell>
          <cell r="QI24">
            <v>0</v>
          </cell>
          <cell r="QJ24">
            <v>0</v>
          </cell>
          <cell r="QK24">
            <v>112.5357767379974</v>
          </cell>
          <cell r="QL24">
            <v>118.88157704646606</v>
          </cell>
          <cell r="QM24">
            <v>104.94125490379909</v>
          </cell>
          <cell r="QN24">
            <v>109.77689365625905</v>
          </cell>
          <cell r="QO24">
            <v>116.2770070903901</v>
          </cell>
          <cell r="QP24">
            <v>107.43449609490297</v>
          </cell>
          <cell r="QQ24">
            <v>121.66647297508763</v>
          </cell>
          <cell r="QR24">
            <v>420.14185200454631</v>
          </cell>
          <cell r="QS24">
            <v>100</v>
          </cell>
          <cell r="QT24">
            <v>113.53795581335038</v>
          </cell>
          <cell r="QU24">
            <v>100.04536007408305</v>
          </cell>
          <cell r="QV24">
            <v>0</v>
          </cell>
          <cell r="QW24">
            <v>71.28186485676747</v>
          </cell>
          <cell r="QX24">
            <v>0</v>
          </cell>
          <cell r="QY24">
            <v>74.340628156950345</v>
          </cell>
          <cell r="QZ24">
            <v>0</v>
          </cell>
          <cell r="RA24">
            <v>0</v>
          </cell>
          <cell r="RB24">
            <v>0</v>
          </cell>
          <cell r="RC24">
            <v>0</v>
          </cell>
          <cell r="RD24">
            <v>65.248190356177034</v>
          </cell>
          <cell r="RE24">
            <v>73.289155302080331</v>
          </cell>
          <cell r="RF24">
            <v>58.592670305759334</v>
          </cell>
          <cell r="RG24">
            <v>68.724691546161893</v>
          </cell>
          <cell r="RH24">
            <v>61.914710557765062</v>
          </cell>
          <cell r="RI24">
            <v>51.486628544716474</v>
          </cell>
          <cell r="RJ24">
            <v>29.598448885172147</v>
          </cell>
          <cell r="RK24">
            <v>82.695790711838697</v>
          </cell>
          <cell r="RL24">
            <v>0</v>
          </cell>
          <cell r="RM24">
            <v>74.234504473150125</v>
          </cell>
          <cell r="RN24">
            <v>100</v>
          </cell>
          <cell r="RO24">
            <v>0</v>
          </cell>
          <cell r="RP24">
            <v>65.248190356177034</v>
          </cell>
          <cell r="RQ24">
            <v>0</v>
          </cell>
          <cell r="RR24">
            <v>65.248190356177034</v>
          </cell>
          <cell r="RS24">
            <v>0</v>
          </cell>
          <cell r="RT24">
            <v>0</v>
          </cell>
          <cell r="RU24">
            <v>0</v>
          </cell>
          <cell r="RV24">
            <v>0</v>
          </cell>
          <cell r="RW24">
            <v>71.28186485676747</v>
          </cell>
          <cell r="RX24">
            <v>81.698749793884033</v>
          </cell>
          <cell r="RY24">
            <v>58.815153606227945</v>
          </cell>
          <cell r="RZ24">
            <v>70.488745508472419</v>
          </cell>
          <cell r="SA24">
            <v>72.357387845962734</v>
          </cell>
          <cell r="SB24">
            <v>56.323210967625158</v>
          </cell>
          <cell r="SC24">
            <v>0</v>
          </cell>
          <cell r="SD24">
            <v>0</v>
          </cell>
          <cell r="SE24">
            <v>0</v>
          </cell>
          <cell r="SF24">
            <v>77.814560683221657</v>
          </cell>
          <cell r="SG24">
            <v>94.944097121074449</v>
          </cell>
          <cell r="SH24">
            <v>0</v>
          </cell>
          <cell r="SI24">
            <v>71.28186485676747</v>
          </cell>
          <cell r="SJ24">
            <v>0</v>
          </cell>
          <cell r="SK24">
            <v>71.28186485676747</v>
          </cell>
          <cell r="SL24">
            <v>0</v>
          </cell>
          <cell r="SM24">
            <v>0</v>
          </cell>
          <cell r="SN24">
            <v>0</v>
          </cell>
          <cell r="SO24">
            <v>0</v>
          </cell>
          <cell r="SP24">
            <v>100.3789284031634</v>
          </cell>
          <cell r="SQ24">
            <v>114.90989829787661</v>
          </cell>
          <cell r="SR24">
            <v>88.351620469735565</v>
          </cell>
          <cell r="SS24">
            <v>99.920231226277707</v>
          </cell>
          <cell r="ST24">
            <v>100.81875502457869</v>
          </cell>
          <cell r="SU24">
            <v>83.032933213532644</v>
          </cell>
          <cell r="SV24">
            <v>29.598448885172147</v>
          </cell>
          <cell r="SW24">
            <v>385.51214183496177</v>
          </cell>
          <cell r="SX24">
            <v>0</v>
          </cell>
          <cell r="SY24">
            <v>109.13031537505542</v>
          </cell>
          <cell r="SZ24">
            <v>164.76682004949873</v>
          </cell>
          <cell r="TA24">
            <v>0</v>
          </cell>
          <cell r="TB24">
            <v>65.379887084609777</v>
          </cell>
          <cell r="TC24">
            <v>0</v>
          </cell>
          <cell r="TD24">
            <v>71.184004792997129</v>
          </cell>
          <cell r="TE24">
            <v>0</v>
          </cell>
          <cell r="TF24">
            <v>0</v>
          </cell>
          <cell r="TG24">
            <v>0</v>
          </cell>
          <cell r="TH24">
            <v>0</v>
          </cell>
          <cell r="TI24">
            <v>112.44751820068994</v>
          </cell>
          <cell r="TJ24">
            <v>117.40269807035273</v>
          </cell>
          <cell r="TK24">
            <v>106.51726198662146</v>
          </cell>
          <cell r="TL24">
            <v>110.15973183503473</v>
          </cell>
          <cell r="TM24">
            <v>115.54990983433125</v>
          </cell>
          <cell r="TN24">
            <v>107.43449609490297</v>
          </cell>
          <cell r="TO24">
            <v>83.983936966617108</v>
          </cell>
          <cell r="TP24">
            <v>420.14185200454631</v>
          </cell>
          <cell r="TQ24">
            <v>100</v>
          </cell>
          <cell r="TR24">
            <v>113.40876139371427</v>
          </cell>
          <cell r="TS24">
            <v>100.04536007408305</v>
          </cell>
          <cell r="TT24">
            <v>0</v>
          </cell>
          <cell r="TU24">
            <v>71.331967077887896</v>
          </cell>
          <cell r="TV24">
            <v>0</v>
          </cell>
          <cell r="TW24">
            <v>74.390730378070785</v>
          </cell>
          <cell r="TX24">
            <v>0</v>
          </cell>
          <cell r="TY24">
            <v>0</v>
          </cell>
          <cell r="TZ24">
            <v>0</v>
          </cell>
          <cell r="UA24">
            <v>0</v>
          </cell>
          <cell r="UB24">
            <v>65.379887084609777</v>
          </cell>
          <cell r="UC24">
            <v>73.579963380008849</v>
          </cell>
          <cell r="UD24">
            <v>58.592670305759334</v>
          </cell>
          <cell r="UE24">
            <v>68.993735389561934</v>
          </cell>
          <cell r="UF24">
            <v>61.914710557765062</v>
          </cell>
          <cell r="UG24">
            <v>51.486628544716474</v>
          </cell>
          <cell r="UH24">
            <v>29.598448885172147</v>
          </cell>
          <cell r="UI24">
            <v>82.695790711838697</v>
          </cell>
          <cell r="UJ24">
            <v>0</v>
          </cell>
          <cell r="UK24">
            <v>74.456184427058318</v>
          </cell>
          <cell r="UL24">
            <v>100</v>
          </cell>
          <cell r="UM24">
            <v>0</v>
          </cell>
          <cell r="UN24">
            <v>65.379887084609777</v>
          </cell>
          <cell r="UO24">
            <v>0</v>
          </cell>
          <cell r="UP24">
            <v>65.379887084609777</v>
          </cell>
          <cell r="UQ24">
            <v>0</v>
          </cell>
          <cell r="UR24">
            <v>0</v>
          </cell>
          <cell r="US24">
            <v>0</v>
          </cell>
          <cell r="UT24">
            <v>0</v>
          </cell>
          <cell r="UU24">
            <v>71.331967077887896</v>
          </cell>
          <cell r="UV24">
            <v>81.132279368543053</v>
          </cell>
          <cell r="UW24">
            <v>59.603157147639166</v>
          </cell>
          <cell r="UX24">
            <v>71.111975360548414</v>
          </cell>
          <cell r="UY24">
            <v>71.630290589903879</v>
          </cell>
          <cell r="UZ24">
            <v>56.323210967625158</v>
          </cell>
          <cell r="VA24">
            <v>0</v>
          </cell>
          <cell r="VB24">
            <v>0</v>
          </cell>
          <cell r="VC24">
            <v>0</v>
          </cell>
          <cell r="VD24">
            <v>77.887901207295656</v>
          </cell>
          <cell r="VE24">
            <v>94.944097121074449</v>
          </cell>
          <cell r="VF24">
            <v>0</v>
          </cell>
          <cell r="VG24">
            <v>71.331967077887896</v>
          </cell>
          <cell r="VH24">
            <v>0</v>
          </cell>
          <cell r="VI24">
            <v>71.331967077887896</v>
          </cell>
          <cell r="VJ24">
            <v>0</v>
          </cell>
          <cell r="VK24">
            <v>0</v>
          </cell>
          <cell r="VL24">
            <v>0</v>
          </cell>
          <cell r="VM24">
            <v>0</v>
          </cell>
          <cell r="VN24">
            <v>65.379887084609777</v>
          </cell>
          <cell r="VO24">
            <v>73.579963380008849</v>
          </cell>
          <cell r="VP24">
            <v>58.592670305759334</v>
          </cell>
          <cell r="VQ24">
            <v>68.993735389561934</v>
          </cell>
          <cell r="VR24">
            <v>61.914710557765062</v>
          </cell>
          <cell r="VS24">
            <v>51.486628544716474</v>
          </cell>
          <cell r="VT24">
            <v>29.598448885172147</v>
          </cell>
          <cell r="VU24">
            <v>82.695790711838697</v>
          </cell>
          <cell r="VV24">
            <v>0</v>
          </cell>
          <cell r="VW24">
            <v>74.456184427058318</v>
          </cell>
          <cell r="VX24">
            <v>100</v>
          </cell>
          <cell r="VY24">
            <v>0</v>
          </cell>
          <cell r="VZ24">
            <v>71.454810772012749</v>
          </cell>
          <cell r="WA24">
            <v>81.132279368543053</v>
          </cell>
          <cell r="WB24">
            <v>59.873017620085868</v>
          </cell>
          <cell r="WC24">
            <v>71.325407272317392</v>
          </cell>
          <cell r="WD24">
            <v>71.630290589903879</v>
          </cell>
          <cell r="WE24">
            <v>56.323210967625158</v>
          </cell>
          <cell r="WF24">
            <v>0</v>
          </cell>
          <cell r="WG24">
            <v>0</v>
          </cell>
          <cell r="WH24">
            <v>0</v>
          </cell>
          <cell r="WI24">
            <v>78.067721995772246</v>
          </cell>
          <cell r="WJ24">
            <v>94.944097121074449</v>
          </cell>
          <cell r="WK24">
            <v>0</v>
          </cell>
          <cell r="WL24">
            <v>27.750660713812962</v>
          </cell>
          <cell r="WM24">
            <v>25.124849868994865</v>
          </cell>
          <cell r="WN24">
            <v>30.30255537422714</v>
          </cell>
          <cell r="WO24">
            <v>24.788967924290628</v>
          </cell>
          <cell r="WP24">
            <v>30.19662840022405</v>
          </cell>
          <cell r="WQ24">
            <v>93.93900706899457</v>
          </cell>
          <cell r="WR24">
            <v>6.0609929310054191</v>
          </cell>
          <cell r="WS24">
            <v>27.750660713812962</v>
          </cell>
          <cell r="WT24">
            <v>21.027457453070415</v>
          </cell>
          <cell r="WU24">
            <v>36.551905471069468</v>
          </cell>
          <cell r="WV24">
            <v>10.469422106703981</v>
          </cell>
          <cell r="WW24">
            <v>12.217545732091164</v>
          </cell>
          <cell r="WX24">
            <v>32.129298613987125</v>
          </cell>
          <cell r="WY24">
            <v>29.884059817385317</v>
          </cell>
          <cell r="WZ24">
            <v>41.444614533069966</v>
          </cell>
          <cell r="XA24">
            <v>23.134612062032453</v>
          </cell>
          <cell r="XB24">
            <v>19.042365537129033</v>
          </cell>
          <cell r="XC24">
            <v>27.193147955499175</v>
          </cell>
          <cell r="XD24">
            <v>25.486759920230906</v>
          </cell>
          <cell r="XE24">
            <v>20.8457306612483</v>
          </cell>
          <cell r="XF24">
            <v>96.103773906937604</v>
          </cell>
          <cell r="XG24">
            <v>3.8962260930623889</v>
          </cell>
          <cell r="XH24">
            <v>23.134612062032453</v>
          </cell>
          <cell r="XI24">
            <v>19.103057273104156</v>
          </cell>
          <cell r="XJ24">
            <v>27.018154260787519</v>
          </cell>
          <cell r="XK24">
            <v>7.0254529209265613</v>
          </cell>
          <cell r="XL24">
            <v>21.294931358280369</v>
          </cell>
          <cell r="XM24">
            <v>25.245330768435721</v>
          </cell>
          <cell r="XN24">
            <v>27.695482329814553</v>
          </cell>
          <cell r="XO24">
            <v>26.187432301505559</v>
          </cell>
          <cell r="XP24">
            <v>54.93584036168717</v>
          </cell>
          <cell r="XQ24">
            <v>69.058038359479283</v>
          </cell>
          <cell r="XR24">
            <v>39.896045823326887</v>
          </cell>
          <cell r="XS24">
            <v>54.108920225058377</v>
          </cell>
          <cell r="XT24">
            <v>55.75639780342825</v>
          </cell>
          <cell r="XU24">
            <v>29.706607324477432</v>
          </cell>
          <cell r="XV24">
            <v>29.684918250043424</v>
          </cell>
          <cell r="XW24">
            <v>75.510619853802197</v>
          </cell>
          <cell r="XX24">
            <v>0</v>
          </cell>
          <cell r="XY24">
            <v>66.607700301315177</v>
          </cell>
          <cell r="XZ24">
            <v>66.587960376693886</v>
          </cell>
          <cell r="YA24">
            <v>0</v>
          </cell>
          <cell r="YB24">
            <v>52.528732396835174</v>
          </cell>
          <cell r="YC24">
            <v>65.599885227864746</v>
          </cell>
          <cell r="YD24">
            <v>35.386847033112225</v>
          </cell>
          <cell r="YE24">
            <v>49.50057048732122</v>
          </cell>
          <cell r="YF24">
            <v>55.872459144048378</v>
          </cell>
          <cell r="YG24">
            <v>29.516176595020926</v>
          </cell>
          <cell r="YH24">
            <v>29.229111842173182</v>
          </cell>
          <cell r="YI24">
            <v>10.773674541459116</v>
          </cell>
          <cell r="YJ24">
            <v>0</v>
          </cell>
          <cell r="YK24">
            <v>64.849834222352527</v>
          </cell>
          <cell r="YL24">
            <v>46.035379568518145</v>
          </cell>
          <cell r="YM24">
            <v>0</v>
          </cell>
          <cell r="YN24">
            <v>68.515032561146441</v>
          </cell>
          <cell r="YO24">
            <v>82.614301677007987</v>
          </cell>
          <cell r="YP24">
            <v>44.597974041622798</v>
          </cell>
          <cell r="YQ24">
            <v>72.982089241919098</v>
          </cell>
          <cell r="YR24">
            <v>63.622630865731708</v>
          </cell>
          <cell r="YS24">
            <v>26.157586188058922</v>
          </cell>
          <cell r="YT24">
            <v>0</v>
          </cell>
          <cell r="YU24">
            <v>100</v>
          </cell>
          <cell r="YV24">
            <v>73.909783723527383</v>
          </cell>
          <cell r="YW24">
            <v>76.858670209156884</v>
          </cell>
          <cell r="YX24">
            <v>37.360439181550795</v>
          </cell>
          <cell r="YY24">
            <v>0</v>
          </cell>
          <cell r="YZ24">
            <v>2.759605804414166</v>
          </cell>
          <cell r="ZA24">
            <v>2.3993374514712755</v>
          </cell>
          <cell r="ZB24">
            <v>3.0344265463180689</v>
          </cell>
          <cell r="ZC24">
            <v>2.6269311350940239</v>
          </cell>
          <cell r="ZD24">
            <v>2.978817637258766</v>
          </cell>
          <cell r="ZE24">
            <v>0</v>
          </cell>
          <cell r="ZF24">
            <v>0</v>
          </cell>
          <cell r="ZG24">
            <v>0</v>
          </cell>
          <cell r="ZH24">
            <v>0</v>
          </cell>
          <cell r="ZI24">
            <v>3.5203783536727049</v>
          </cell>
          <cell r="ZJ24">
            <v>0</v>
          </cell>
          <cell r="ZK24">
            <v>0</v>
          </cell>
          <cell r="ZL24">
            <v>4.4941165623267256</v>
          </cell>
          <cell r="ZM24">
            <v>10.056369581830419</v>
          </cell>
          <cell r="ZN24">
            <v>1.8202620996460936</v>
          </cell>
          <cell r="ZO24">
            <v>6.5516727758531141</v>
          </cell>
          <cell r="ZP24">
            <v>2.2473734370835352</v>
          </cell>
          <cell r="ZQ24">
            <v>1.1085111155498375</v>
          </cell>
          <cell r="ZR24">
            <v>0</v>
          </cell>
          <cell r="ZS24">
            <v>0</v>
          </cell>
          <cell r="ZT24">
            <v>0</v>
          </cell>
          <cell r="ZU24">
            <v>7.1452848008438892</v>
          </cell>
          <cell r="ZV24">
            <v>0</v>
          </cell>
          <cell r="ZW24">
            <v>0</v>
          </cell>
          <cell r="ZX24">
            <v>13.90903597116813</v>
          </cell>
          <cell r="ZY24">
            <v>26.321657077829126</v>
          </cell>
          <cell r="ZZ24">
            <v>0</v>
          </cell>
          <cell r="AAA24">
            <v>16.110949520551568</v>
          </cell>
          <cell r="AAB24">
            <v>11.83585265371461</v>
          </cell>
          <cell r="AAC24">
            <v>0</v>
          </cell>
          <cell r="AAD24">
            <v>0</v>
          </cell>
          <cell r="AAE24">
            <v>0</v>
          </cell>
          <cell r="AAF24">
            <v>0</v>
          </cell>
          <cell r="AAG24">
            <v>14.985112417299659</v>
          </cell>
          <cell r="AAH24">
            <v>0</v>
          </cell>
          <cell r="AAI24">
            <v>0</v>
          </cell>
          <cell r="AAJ24">
            <v>8.4610496652263212</v>
          </cell>
          <cell r="AAK24">
            <v>12.710137012796597</v>
          </cell>
          <cell r="AAL24">
            <v>2.675616048400228</v>
          </cell>
          <cell r="AAM24">
            <v>7.0849733749143713</v>
          </cell>
          <cell r="AAN24">
            <v>9.9797808641044199</v>
          </cell>
          <cell r="AAO24">
            <v>1.4857497869628573</v>
          </cell>
          <cell r="AAP24">
            <v>0</v>
          </cell>
          <cell r="AAQ24">
            <v>4.5521457124229601</v>
          </cell>
          <cell r="AAR24">
            <v>44.68846877985974</v>
          </cell>
          <cell r="AAS24">
            <v>11.095278997692462</v>
          </cell>
          <cell r="AAT24">
            <v>13.628886275584884</v>
          </cell>
          <cell r="AAU24">
            <v>0</v>
          </cell>
          <cell r="AAV24">
            <v>6.0484202212874756</v>
          </cell>
          <cell r="AAW24">
            <v>9.6148750721466794</v>
          </cell>
          <cell r="AAX24">
            <v>1.6828437898317112</v>
          </cell>
          <cell r="AAY24">
            <v>5.8348825092618624</v>
          </cell>
          <cell r="AAZ24">
            <v>6.2688326296569912</v>
          </cell>
          <cell r="ABA24">
            <v>2.3887595814018381</v>
          </cell>
          <cell r="ABB24">
            <v>0</v>
          </cell>
          <cell r="ABC24">
            <v>0</v>
          </cell>
          <cell r="ABD24">
            <v>5.779936066381727</v>
          </cell>
          <cell r="ABE24">
            <v>8.0499996573921049</v>
          </cell>
          <cell r="ABF24">
            <v>0</v>
          </cell>
          <cell r="ABG24">
            <v>0</v>
          </cell>
          <cell r="ABH24">
            <v>6.0032295126799005</v>
          </cell>
          <cell r="ABI24">
            <v>6.5395305240656452</v>
          </cell>
          <cell r="ABJ24">
            <v>5.1540193967376702</v>
          </cell>
          <cell r="ABK24">
            <v>6.8438424630889418</v>
          </cell>
          <cell r="ABL24">
            <v>5.1503198281754248</v>
          </cell>
          <cell r="ABM24">
            <v>3.2503441632128593</v>
          </cell>
          <cell r="ABN24">
            <v>0</v>
          </cell>
          <cell r="ABO24">
            <v>0</v>
          </cell>
          <cell r="ABP24">
            <v>29.824030638467551</v>
          </cell>
          <cell r="ABQ24">
            <v>5.9513796202470282</v>
          </cell>
          <cell r="ABR24">
            <v>28.303068429736751</v>
          </cell>
          <cell r="ABS24">
            <v>0</v>
          </cell>
          <cell r="ABT24">
            <v>9.917004200625918</v>
          </cell>
          <cell r="ABU24">
            <v>16.212739674722563</v>
          </cell>
          <cell r="ABV24">
            <v>4.3269942325723552</v>
          </cell>
          <cell r="ABW24">
            <v>6.2526551855043797</v>
          </cell>
          <cell r="ABX24">
            <v>13.613992546397474</v>
          </cell>
          <cell r="ABY24">
            <v>0</v>
          </cell>
          <cell r="ABZ24">
            <v>45.085662241069898</v>
          </cell>
          <cell r="ACA24">
            <v>24.531651416418487</v>
          </cell>
          <cell r="ACB24">
            <v>0</v>
          </cell>
          <cell r="ACC24">
            <v>13.745917531459288</v>
          </cell>
          <cell r="ACD24">
            <v>18.69464246576819</v>
          </cell>
          <cell r="ACE24">
            <v>0</v>
          </cell>
          <cell r="ACF24">
            <v>13.321038153661643</v>
          </cell>
          <cell r="ACG24">
            <v>19.033128760040388</v>
          </cell>
          <cell r="ACH24">
            <v>6.8835854730503367</v>
          </cell>
          <cell r="ACI24">
            <v>10.060629441276204</v>
          </cell>
          <cell r="ACJ24">
            <v>16.953720184145663</v>
          </cell>
          <cell r="ACK24">
            <v>2.6094983680287056</v>
          </cell>
          <cell r="ACL24">
            <v>0</v>
          </cell>
          <cell r="ACM24">
            <v>2.10535476722715</v>
          </cell>
          <cell r="ACN24">
            <v>262.47470861712895</v>
          </cell>
          <cell r="ACO24">
            <v>20.246608834507697</v>
          </cell>
          <cell r="ACP24">
            <v>4.253420007584193</v>
          </cell>
          <cell r="ACQ24">
            <v>0</v>
          </cell>
          <cell r="ACR24">
            <v>6.8586274696401119</v>
          </cell>
          <cell r="ACS24">
            <v>11.729571691247239</v>
          </cell>
          <cell r="ACT24">
            <v>2.5336956384589895</v>
          </cell>
          <cell r="ACU24">
            <v>5.2316915342247308</v>
          </cell>
          <cell r="ACV24">
            <v>8.5000549558666343</v>
          </cell>
          <cell r="ACW24">
            <v>0</v>
          </cell>
          <cell r="ACX24">
            <v>0</v>
          </cell>
          <cell r="ACY24">
            <v>24.531651416418487</v>
          </cell>
          <cell r="ACZ24">
            <v>0</v>
          </cell>
          <cell r="ADA24">
            <v>9.5508897781056277</v>
          </cell>
          <cell r="ADB24">
            <v>18.69464246576819</v>
          </cell>
          <cell r="ADC24">
            <v>0</v>
          </cell>
          <cell r="ADD24">
            <v>6.3121039477044336</v>
          </cell>
          <cell r="ADE24">
            <v>9.4321271121120187</v>
          </cell>
          <cell r="ADF24">
            <v>2.795877951419306</v>
          </cell>
          <cell r="ADG24">
            <v>5.8484026193769072</v>
          </cell>
          <cell r="ADH24">
            <v>6.8287506725546105</v>
          </cell>
          <cell r="ADI24">
            <v>0.37893865916351893</v>
          </cell>
          <cell r="ADJ24">
            <v>0</v>
          </cell>
          <cell r="ADK24">
            <v>2.10535476722715</v>
          </cell>
          <cell r="ADL24">
            <v>0</v>
          </cell>
          <cell r="ADM24">
            <v>10.110935071289683</v>
          </cell>
          <cell r="ADN24">
            <v>2.1266851326952216</v>
          </cell>
          <cell r="ADO24">
            <v>0</v>
          </cell>
          <cell r="ADP24">
            <v>8.2859719329367945</v>
          </cell>
          <cell r="ADQ24">
            <v>13.380276557970991</v>
          </cell>
          <cell r="ADR24">
            <v>3.7627174614917962</v>
          </cell>
          <cell r="ADS24">
            <v>5.066778078897654</v>
          </cell>
          <cell r="ADT24">
            <v>11.533840002285361</v>
          </cell>
          <cell r="ADU24">
            <v>0</v>
          </cell>
          <cell r="ADV24">
            <v>45.085662241069898</v>
          </cell>
          <cell r="ADW24">
            <v>24.531651416418487</v>
          </cell>
          <cell r="ADX24">
            <v>0</v>
          </cell>
          <cell r="ADY24">
            <v>11.212565303577412</v>
          </cell>
          <cell r="ADZ24">
            <v>18.69464246576819</v>
          </cell>
          <cell r="AEA24">
            <v>0</v>
          </cell>
          <cell r="AEB24">
            <v>11.064896444569301</v>
          </cell>
          <cell r="AEC24">
            <v>16.451012992795988</v>
          </cell>
          <cell r="AED24">
            <v>4.9948123368789723</v>
          </cell>
          <cell r="AEE24">
            <v>7.5610982418624877</v>
          </cell>
          <cell r="AEF24">
            <v>14.968758166280502</v>
          </cell>
          <cell r="AEG24">
            <v>1.5087638390434464</v>
          </cell>
          <cell r="AEH24">
            <v>0</v>
          </cell>
          <cell r="AEI24">
            <v>2.10535476722715</v>
          </cell>
          <cell r="AEJ24">
            <v>262.47470861712895</v>
          </cell>
          <cell r="AEK24">
            <v>17.163530139231291</v>
          </cell>
          <cell r="AEL24">
            <v>2.1266851326952216</v>
          </cell>
          <cell r="AEM24">
            <v>0</v>
          </cell>
          <cell r="AEN24">
            <v>2.228814924643614</v>
          </cell>
          <cell r="AEO24">
            <v>4.0765004197739216</v>
          </cell>
          <cell r="AEP24">
            <v>0.73798705481070603</v>
          </cell>
          <cell r="AEQ24">
            <v>1.576959497504439</v>
          </cell>
          <cell r="AER24">
            <v>2.9240071935376339</v>
          </cell>
          <cell r="AES24">
            <v>0</v>
          </cell>
          <cell r="AET24">
            <v>0</v>
          </cell>
          <cell r="AEU24">
            <v>0</v>
          </cell>
          <cell r="AEV24">
            <v>0</v>
          </cell>
          <cell r="AEW24">
            <v>3.6104635044538327</v>
          </cell>
          <cell r="AEX24">
            <v>0</v>
          </cell>
          <cell r="AEY24">
            <v>0</v>
          </cell>
          <cell r="AEZ24">
            <v>3.0963483433885055</v>
          </cell>
          <cell r="AFA24">
            <v>3.4743229151481039</v>
          </cell>
          <cell r="AFB24">
            <v>2.651862196836265</v>
          </cell>
          <cell r="AFC24">
            <v>3.3772256996831418</v>
          </cell>
          <cell r="AFD24">
            <v>2.772801527869734</v>
          </cell>
          <cell r="AFE24">
            <v>1.4814723480273084</v>
          </cell>
          <cell r="AFF24">
            <v>0</v>
          </cell>
          <cell r="AFG24">
            <v>0</v>
          </cell>
          <cell r="AFH24">
            <v>0</v>
          </cell>
          <cell r="AFI24">
            <v>4.1640009079148843</v>
          </cell>
          <cell r="AFJ24">
            <v>4.1358614454265581</v>
          </cell>
          <cell r="AFK24">
            <v>0</v>
          </cell>
          <cell r="AFL24">
            <v>0</v>
          </cell>
          <cell r="AFM24">
            <v>0</v>
          </cell>
          <cell r="AFN24">
            <v>0</v>
          </cell>
          <cell r="AFO24">
            <v>0</v>
          </cell>
          <cell r="AFP24">
            <v>0</v>
          </cell>
          <cell r="AFQ24">
            <v>0</v>
          </cell>
          <cell r="AFR24">
            <v>0</v>
          </cell>
          <cell r="AFS24">
            <v>0</v>
          </cell>
          <cell r="AFT24">
            <v>0</v>
          </cell>
          <cell r="AFU24">
            <v>0</v>
          </cell>
          <cell r="AFV24">
            <v>0</v>
          </cell>
          <cell r="AFW24">
            <v>0</v>
          </cell>
          <cell r="AFX24">
            <v>0</v>
          </cell>
          <cell r="AFY24">
            <v>0</v>
          </cell>
          <cell r="AFZ24">
            <v>0</v>
          </cell>
          <cell r="AGA24">
            <v>0</v>
          </cell>
          <cell r="AGB24">
            <v>0</v>
          </cell>
          <cell r="AGC24">
            <v>0</v>
          </cell>
          <cell r="AGD24">
            <v>0</v>
          </cell>
          <cell r="AGE24">
            <v>0</v>
          </cell>
          <cell r="AGF24">
            <v>0</v>
          </cell>
          <cell r="AGG24">
            <v>67</v>
          </cell>
          <cell r="AGH24">
            <v>140</v>
          </cell>
          <cell r="AGI24">
            <v>176</v>
          </cell>
          <cell r="AGJ24">
            <v>194</v>
          </cell>
          <cell r="AGK24">
            <v>228</v>
          </cell>
          <cell r="AGL24">
            <v>0</v>
          </cell>
          <cell r="AGM24">
            <v>0</v>
          </cell>
          <cell r="AGN24">
            <v>0</v>
          </cell>
          <cell r="AGO24">
            <v>0</v>
          </cell>
          <cell r="AGP24">
            <v>0</v>
          </cell>
          <cell r="AGQ24">
            <v>78</v>
          </cell>
          <cell r="AGR24">
            <v>147</v>
          </cell>
          <cell r="AGS24">
            <v>190</v>
          </cell>
          <cell r="AGT24">
            <v>209</v>
          </cell>
          <cell r="AGU24">
            <v>211</v>
          </cell>
          <cell r="AGV24">
            <v>0</v>
          </cell>
          <cell r="AGW24">
            <v>0</v>
          </cell>
          <cell r="AGX24">
            <v>0</v>
          </cell>
          <cell r="AGY24">
            <v>0</v>
          </cell>
          <cell r="AGZ24">
            <v>0</v>
          </cell>
          <cell r="AHA24">
            <v>0</v>
          </cell>
          <cell r="AHB24">
            <v>0</v>
          </cell>
          <cell r="AHC24">
            <v>0</v>
          </cell>
          <cell r="AHD24">
            <v>0</v>
          </cell>
          <cell r="AHE24">
            <v>0</v>
          </cell>
          <cell r="AHF24">
            <v>0</v>
          </cell>
          <cell r="AHG24">
            <v>0</v>
          </cell>
          <cell r="AHH24">
            <v>0</v>
          </cell>
          <cell r="AHI24">
            <v>0</v>
          </cell>
          <cell r="AHJ24">
            <v>0</v>
          </cell>
          <cell r="AHK24">
            <v>0</v>
          </cell>
          <cell r="AHL24">
            <v>0</v>
          </cell>
          <cell r="AHM24">
            <v>0</v>
          </cell>
          <cell r="AHN24">
            <v>0</v>
          </cell>
          <cell r="AHO24">
            <v>0</v>
          </cell>
          <cell r="AHP24">
            <v>0</v>
          </cell>
          <cell r="AHQ24">
            <v>0</v>
          </cell>
          <cell r="AHR24">
            <v>0</v>
          </cell>
          <cell r="AHS24">
            <v>0</v>
          </cell>
          <cell r="AHT24">
            <v>0</v>
          </cell>
          <cell r="AHU24">
            <v>0</v>
          </cell>
          <cell r="AHV24">
            <v>0</v>
          </cell>
          <cell r="AHW24">
            <v>0</v>
          </cell>
          <cell r="AHX24">
            <v>0</v>
          </cell>
          <cell r="AHY24">
            <v>0</v>
          </cell>
          <cell r="AHZ24">
            <v>0</v>
          </cell>
          <cell r="AIA24">
            <v>1</v>
          </cell>
          <cell r="AIB24">
            <v>0</v>
          </cell>
          <cell r="AIC24">
            <v>1</v>
          </cell>
          <cell r="AID24">
            <v>0</v>
          </cell>
          <cell r="AIE24">
            <v>1</v>
          </cell>
          <cell r="AIF24">
            <v>0</v>
          </cell>
          <cell r="AIG24">
            <v>0</v>
          </cell>
          <cell r="AIH24">
            <v>0</v>
          </cell>
          <cell r="AII24">
            <v>0</v>
          </cell>
          <cell r="AIJ24">
            <v>0</v>
          </cell>
          <cell r="AIK24">
            <v>0</v>
          </cell>
          <cell r="AIL24">
            <v>0</v>
          </cell>
          <cell r="AIM24">
            <v>0</v>
          </cell>
          <cell r="AIN24">
            <v>1</v>
          </cell>
          <cell r="AIO24">
            <v>0</v>
          </cell>
          <cell r="AIP24">
            <v>1</v>
          </cell>
          <cell r="AIQ24">
            <v>0</v>
          </cell>
          <cell r="AIR24">
            <v>1</v>
          </cell>
          <cell r="AIS24">
            <v>0</v>
          </cell>
          <cell r="AIT24">
            <v>0</v>
          </cell>
          <cell r="AIU24">
            <v>0</v>
          </cell>
          <cell r="AIV24">
            <v>0</v>
          </cell>
          <cell r="AIW24">
            <v>0</v>
          </cell>
          <cell r="AIX24">
            <v>2</v>
          </cell>
          <cell r="AIY24">
            <v>1</v>
          </cell>
          <cell r="AIZ24">
            <v>1</v>
          </cell>
          <cell r="AJA24">
            <v>0</v>
          </cell>
          <cell r="AJB24">
            <v>2</v>
          </cell>
          <cell r="AJC24">
            <v>1</v>
          </cell>
          <cell r="AJD24">
            <v>0</v>
          </cell>
          <cell r="AJE24">
            <v>0</v>
          </cell>
          <cell r="AJF24">
            <v>0</v>
          </cell>
          <cell r="AJG24">
            <v>0</v>
          </cell>
          <cell r="AJH24">
            <v>1</v>
          </cell>
          <cell r="AJI24">
            <v>0</v>
          </cell>
          <cell r="AJJ24">
            <v>0</v>
          </cell>
          <cell r="AJK24">
            <v>0</v>
          </cell>
          <cell r="AJL24">
            <v>1</v>
          </cell>
          <cell r="AJM24">
            <v>1</v>
          </cell>
          <cell r="AJN24">
            <v>0</v>
          </cell>
          <cell r="AJO24">
            <v>1</v>
          </cell>
          <cell r="AJP24">
            <v>0</v>
          </cell>
          <cell r="AJQ24">
            <v>0</v>
          </cell>
          <cell r="AJR24">
            <v>0</v>
          </cell>
          <cell r="AJS24">
            <v>0</v>
          </cell>
          <cell r="AJT24">
            <v>0</v>
          </cell>
          <cell r="AJU24">
            <v>1</v>
          </cell>
          <cell r="AJV24">
            <v>1</v>
          </cell>
          <cell r="AJW24">
            <v>0</v>
          </cell>
          <cell r="AJX24">
            <v>1</v>
          </cell>
          <cell r="AJY24">
            <v>0</v>
          </cell>
          <cell r="AJZ24">
            <v>0</v>
          </cell>
          <cell r="AKA24">
            <v>0</v>
          </cell>
          <cell r="AKB24">
            <v>0</v>
          </cell>
          <cell r="AKC24">
            <v>0</v>
          </cell>
          <cell r="AKD24">
            <v>0</v>
          </cell>
          <cell r="AKE24">
            <v>1</v>
          </cell>
          <cell r="AKF24">
            <v>0</v>
          </cell>
          <cell r="AKG24">
            <v>0</v>
          </cell>
          <cell r="AKH24">
            <v>0</v>
          </cell>
          <cell r="AKI24">
            <v>0</v>
          </cell>
          <cell r="AKJ24">
            <v>0</v>
          </cell>
          <cell r="AKK24">
            <v>1</v>
          </cell>
          <cell r="AKL24">
            <v>1</v>
          </cell>
          <cell r="AKM24">
            <v>0</v>
          </cell>
          <cell r="AKN24">
            <v>0</v>
          </cell>
          <cell r="AKO24">
            <v>0</v>
          </cell>
          <cell r="AKP24">
            <v>0</v>
          </cell>
          <cell r="AKQ24">
            <v>0</v>
          </cell>
          <cell r="AKR24">
            <v>0</v>
          </cell>
          <cell r="AKS24">
            <v>0</v>
          </cell>
          <cell r="AKT24">
            <v>0</v>
          </cell>
          <cell r="AKU24">
            <v>0</v>
          </cell>
          <cell r="AKV24">
            <v>0</v>
          </cell>
          <cell r="AKW24">
            <v>0</v>
          </cell>
          <cell r="AKX24">
            <v>0</v>
          </cell>
          <cell r="AKY24">
            <v>0</v>
          </cell>
          <cell r="AKZ24">
            <v>0</v>
          </cell>
          <cell r="ALA24">
            <v>0</v>
          </cell>
          <cell r="ALB24">
            <v>0</v>
          </cell>
          <cell r="ALC24">
            <v>0</v>
          </cell>
          <cell r="ALD24">
            <v>0</v>
          </cell>
          <cell r="ALE24">
            <v>0</v>
          </cell>
          <cell r="ALF24">
            <v>0</v>
          </cell>
          <cell r="ALG24">
            <v>0</v>
          </cell>
          <cell r="ALH24">
            <v>0</v>
          </cell>
          <cell r="ALI24">
            <v>0</v>
          </cell>
          <cell r="ALJ24">
            <v>0</v>
          </cell>
          <cell r="ALK24">
            <v>0</v>
          </cell>
          <cell r="ALL24">
            <v>0</v>
          </cell>
          <cell r="ALM24">
            <v>0</v>
          </cell>
          <cell r="ALN24">
            <v>0</v>
          </cell>
          <cell r="ALO24">
            <v>2</v>
          </cell>
          <cell r="ALP24">
            <v>1</v>
          </cell>
          <cell r="ALQ24">
            <v>1</v>
          </cell>
          <cell r="ALR24">
            <v>1</v>
          </cell>
          <cell r="ALS24">
            <v>1</v>
          </cell>
          <cell r="ALT24">
            <v>0</v>
          </cell>
          <cell r="ALU24">
            <v>0</v>
          </cell>
          <cell r="ALV24">
            <v>0</v>
          </cell>
          <cell r="ALW24">
            <v>0</v>
          </cell>
          <cell r="ALX24">
            <v>0</v>
          </cell>
          <cell r="ALY24">
            <v>1</v>
          </cell>
          <cell r="ALZ24">
            <v>0</v>
          </cell>
          <cell r="AMA24">
            <v>0</v>
          </cell>
          <cell r="AMB24">
            <v>1</v>
          </cell>
          <cell r="AMC24">
            <v>0</v>
          </cell>
          <cell r="AMD24">
            <v>1</v>
          </cell>
          <cell r="AME24">
            <v>1</v>
          </cell>
          <cell r="AMF24">
            <v>2</v>
          </cell>
          <cell r="AMG24">
            <v>0</v>
          </cell>
          <cell r="AMH24">
            <v>0</v>
          </cell>
          <cell r="AMI24">
            <v>0</v>
          </cell>
          <cell r="AMJ24">
            <v>0</v>
          </cell>
          <cell r="AMK24">
            <v>0</v>
          </cell>
          <cell r="AML24">
            <v>2</v>
          </cell>
          <cell r="AMM24">
            <v>1</v>
          </cell>
          <cell r="AMN24">
            <v>1</v>
          </cell>
          <cell r="AMO24">
            <v>0</v>
          </cell>
          <cell r="AMP24">
            <v>2</v>
          </cell>
          <cell r="AMQ24">
            <v>1</v>
          </cell>
          <cell r="AMR24">
            <v>0</v>
          </cell>
          <cell r="AMS24">
            <v>0</v>
          </cell>
          <cell r="AMT24">
            <v>0</v>
          </cell>
          <cell r="AMU24">
            <v>0</v>
          </cell>
          <cell r="AMV24">
            <v>1</v>
          </cell>
          <cell r="AMW24">
            <v>0</v>
          </cell>
          <cell r="AMX24">
            <v>0</v>
          </cell>
          <cell r="AMY24">
            <v>0</v>
          </cell>
          <cell r="AMZ24">
            <v>1</v>
          </cell>
          <cell r="ANA24">
            <v>1</v>
          </cell>
          <cell r="ANB24">
            <v>0</v>
          </cell>
          <cell r="ANC24">
            <v>1</v>
          </cell>
          <cell r="AND24">
            <v>0</v>
          </cell>
          <cell r="ANE24">
            <v>0</v>
          </cell>
          <cell r="ANF24">
            <v>0</v>
          </cell>
          <cell r="ANG24">
            <v>0</v>
          </cell>
          <cell r="ANH24">
            <v>0</v>
          </cell>
          <cell r="ANI24">
            <v>10</v>
          </cell>
          <cell r="ANJ24">
            <v>7</v>
          </cell>
          <cell r="ANK24">
            <v>3</v>
          </cell>
          <cell r="ANL24">
            <v>4</v>
          </cell>
          <cell r="ANM24">
            <v>6</v>
          </cell>
          <cell r="ANN24">
            <v>1</v>
          </cell>
          <cell r="ANO24">
            <v>0</v>
          </cell>
          <cell r="ANP24">
            <v>0</v>
          </cell>
          <cell r="ANQ24">
            <v>0</v>
          </cell>
          <cell r="ANR24">
            <v>0</v>
          </cell>
          <cell r="ANS24">
            <v>8</v>
          </cell>
          <cell r="ANT24">
            <v>1</v>
          </cell>
          <cell r="ANU24">
            <v>0</v>
          </cell>
          <cell r="ANV24">
            <v>0</v>
          </cell>
          <cell r="ANW24">
            <v>3</v>
          </cell>
          <cell r="ANX24">
            <v>6</v>
          </cell>
          <cell r="ANY24">
            <v>0</v>
          </cell>
          <cell r="ANZ24">
            <v>1</v>
          </cell>
          <cell r="AOA24">
            <v>0</v>
          </cell>
          <cell r="AOB24">
            <v>0</v>
          </cell>
          <cell r="AOC24">
            <v>0</v>
          </cell>
          <cell r="AOD24">
            <v>5</v>
          </cell>
          <cell r="AOE24">
            <v>5</v>
          </cell>
          <cell r="AOF24">
            <v>0</v>
          </cell>
          <cell r="AOG24">
            <v>2</v>
          </cell>
          <cell r="AOH24">
            <v>3</v>
          </cell>
          <cell r="AOI24">
            <v>0</v>
          </cell>
          <cell r="AOJ24">
            <v>0</v>
          </cell>
          <cell r="AOK24">
            <v>0</v>
          </cell>
          <cell r="AOL24">
            <v>0</v>
          </cell>
          <cell r="AOM24">
            <v>0</v>
          </cell>
          <cell r="AON24">
            <v>5</v>
          </cell>
          <cell r="AOO24">
            <v>0</v>
          </cell>
          <cell r="AOP24">
            <v>0</v>
          </cell>
          <cell r="AOQ24">
            <v>0</v>
          </cell>
          <cell r="AOR24">
            <v>0</v>
          </cell>
          <cell r="AOS24">
            <v>2</v>
          </cell>
          <cell r="AOT24">
            <v>0</v>
          </cell>
          <cell r="AOU24">
            <v>0</v>
          </cell>
          <cell r="AOV24">
            <v>2</v>
          </cell>
          <cell r="AOW24">
            <v>0</v>
          </cell>
          <cell r="AOX24">
            <v>1</v>
          </cell>
          <cell r="AOY24">
            <v>14</v>
          </cell>
          <cell r="AOZ24">
            <v>4</v>
          </cell>
          <cell r="APA24">
            <v>10</v>
          </cell>
          <cell r="APB24">
            <v>4</v>
          </cell>
          <cell r="APC24">
            <v>10</v>
          </cell>
          <cell r="APD24">
            <v>9</v>
          </cell>
          <cell r="APE24">
            <v>0</v>
          </cell>
          <cell r="APF24">
            <v>0</v>
          </cell>
          <cell r="APG24">
            <v>0</v>
          </cell>
          <cell r="APH24">
            <v>0</v>
          </cell>
          <cell r="API24">
            <v>5</v>
          </cell>
          <cell r="APJ24">
            <v>0</v>
          </cell>
          <cell r="APK24">
            <v>0</v>
          </cell>
          <cell r="APL24">
            <v>0</v>
          </cell>
          <cell r="APM24">
            <v>10</v>
          </cell>
          <cell r="APN24">
            <v>3</v>
          </cell>
          <cell r="APO24">
            <v>0</v>
          </cell>
          <cell r="APP24">
            <v>1</v>
          </cell>
          <cell r="APQ24">
            <v>0</v>
          </cell>
          <cell r="APR24">
            <v>0</v>
          </cell>
          <cell r="APS24">
            <v>0</v>
          </cell>
          <cell r="APT24">
            <v>15</v>
          </cell>
          <cell r="APU24">
            <v>9</v>
          </cell>
          <cell r="APV24">
            <v>6</v>
          </cell>
          <cell r="APW24">
            <v>8</v>
          </cell>
          <cell r="APX24">
            <v>7</v>
          </cell>
          <cell r="APY24">
            <v>10</v>
          </cell>
          <cell r="APZ24">
            <v>0</v>
          </cell>
          <cell r="AQA24">
            <v>0</v>
          </cell>
          <cell r="AQB24">
            <v>0</v>
          </cell>
          <cell r="AQC24">
            <v>0</v>
          </cell>
          <cell r="AQD24">
            <v>5</v>
          </cell>
          <cell r="AQE24">
            <v>0</v>
          </cell>
          <cell r="AQF24">
            <v>0</v>
          </cell>
          <cell r="AQG24">
            <v>0</v>
          </cell>
          <cell r="AQH24">
            <v>12</v>
          </cell>
          <cell r="AQI24">
            <v>3</v>
          </cell>
          <cell r="AQJ24">
            <v>0</v>
          </cell>
          <cell r="AQK24">
            <v>0</v>
          </cell>
          <cell r="AQL24">
            <v>0</v>
          </cell>
          <cell r="AQM24">
            <v>0</v>
          </cell>
          <cell r="AQN24">
            <v>0</v>
          </cell>
          <cell r="AQO24">
            <v>2</v>
          </cell>
          <cell r="AQP24">
            <v>2</v>
          </cell>
          <cell r="AQQ24">
            <v>0</v>
          </cell>
          <cell r="AQR24">
            <v>0</v>
          </cell>
          <cell r="AQS24">
            <v>2</v>
          </cell>
          <cell r="AQT24">
            <v>0</v>
          </cell>
          <cell r="AQU24">
            <v>0</v>
          </cell>
          <cell r="AQV24">
            <v>0</v>
          </cell>
          <cell r="AQW24">
            <v>0</v>
          </cell>
          <cell r="AQX24">
            <v>0</v>
          </cell>
          <cell r="AQY24">
            <v>2</v>
          </cell>
          <cell r="AQZ24">
            <v>0</v>
          </cell>
          <cell r="ARA24">
            <v>0</v>
          </cell>
          <cell r="ARB24">
            <v>0</v>
          </cell>
          <cell r="ARC24">
            <v>0</v>
          </cell>
          <cell r="ARD24">
            <v>0</v>
          </cell>
          <cell r="ARE24">
            <v>0</v>
          </cell>
          <cell r="ARF24">
            <v>0</v>
          </cell>
          <cell r="ARG24">
            <v>2</v>
          </cell>
          <cell r="ARH24">
            <v>0</v>
          </cell>
          <cell r="ARI24">
            <v>0</v>
          </cell>
          <cell r="ARJ24">
            <v>3</v>
          </cell>
          <cell r="ARK24">
            <v>3</v>
          </cell>
          <cell r="ARL24">
            <v>0</v>
          </cell>
          <cell r="ARM24">
            <v>2</v>
          </cell>
          <cell r="ARN24">
            <v>1</v>
          </cell>
          <cell r="ARO24">
            <v>0</v>
          </cell>
          <cell r="ARP24">
            <v>0</v>
          </cell>
          <cell r="ARQ24">
            <v>0</v>
          </cell>
          <cell r="ARR24">
            <v>0</v>
          </cell>
          <cell r="ARS24">
            <v>0</v>
          </cell>
          <cell r="ART24">
            <v>3</v>
          </cell>
          <cell r="ARU24">
            <v>0</v>
          </cell>
          <cell r="ARV24">
            <v>0</v>
          </cell>
          <cell r="ARW24">
            <v>0</v>
          </cell>
          <cell r="ARX24">
            <v>0</v>
          </cell>
          <cell r="ARY24">
            <v>0</v>
          </cell>
          <cell r="ARZ24">
            <v>0</v>
          </cell>
          <cell r="ASA24">
            <v>1</v>
          </cell>
          <cell r="ASB24">
            <v>1</v>
          </cell>
          <cell r="ASC24">
            <v>1</v>
          </cell>
          <cell r="ASD24">
            <v>0</v>
          </cell>
        </row>
        <row r="25">
          <cell r="A25" t="str">
            <v>Santo Domingo</v>
          </cell>
          <cell r="B25">
            <v>282807.19</v>
          </cell>
          <cell r="C25">
            <v>235622.18</v>
          </cell>
          <cell r="D25">
            <v>47185.01</v>
          </cell>
          <cell r="E25">
            <v>160491.29</v>
          </cell>
          <cell r="F25">
            <v>122315.9</v>
          </cell>
          <cell r="G25">
            <v>2981.9845999999998</v>
          </cell>
          <cell r="H25">
            <v>5304.4314999999997</v>
          </cell>
          <cell r="I25">
            <v>260718.55</v>
          </cell>
          <cell r="J25">
            <v>10468.406999999999</v>
          </cell>
          <cell r="K25">
            <v>3333.8186000000001</v>
          </cell>
          <cell r="L25">
            <v>8058.2772999999997</v>
          </cell>
          <cell r="M25">
            <v>76330.782999999996</v>
          </cell>
          <cell r="N25">
            <v>105424.33</v>
          </cell>
          <cell r="O25">
            <v>81273.025999999998</v>
          </cell>
          <cell r="P25">
            <v>11720.781000000001</v>
          </cell>
          <cell r="Q25">
            <v>93461.277000000002</v>
          </cell>
          <cell r="R25">
            <v>53085.661</v>
          </cell>
          <cell r="S25">
            <v>40375.616000000002</v>
          </cell>
          <cell r="T25">
            <v>54581.334999999999</v>
          </cell>
          <cell r="U25">
            <v>38879.942000000003</v>
          </cell>
          <cell r="V25">
            <v>20721.234</v>
          </cell>
          <cell r="W25">
            <v>567.24512000000004</v>
          </cell>
          <cell r="X25">
            <v>70291.255000000005</v>
          </cell>
          <cell r="Y25">
            <v>909.85956999999996</v>
          </cell>
          <cell r="Z25">
            <v>971.68244000000004</v>
          </cell>
          <cell r="AA25">
            <v>7431.9268000000002</v>
          </cell>
          <cell r="AB25">
            <v>24024.458999999999</v>
          </cell>
          <cell r="AC25">
            <v>38311.453000000001</v>
          </cell>
          <cell r="AD25">
            <v>17943.751</v>
          </cell>
          <cell r="AE25">
            <v>5749.6868999999997</v>
          </cell>
          <cell r="AF25">
            <v>40.676090000000002</v>
          </cell>
          <cell r="AG25">
            <v>43.921767000000003</v>
          </cell>
          <cell r="AH25">
            <v>24.468537000000001</v>
          </cell>
          <cell r="AI25">
            <v>47.126080999999999</v>
          </cell>
          <cell r="AJ25">
            <v>32.213025000000002</v>
          </cell>
          <cell r="AK25">
            <v>59.354739000000002</v>
          </cell>
          <cell r="AL25">
            <v>62.734997</v>
          </cell>
          <cell r="AM25">
            <v>41.163027</v>
          </cell>
          <cell r="AN25">
            <v>18.630655999999998</v>
          </cell>
          <cell r="AO25">
            <v>20.014382999999999</v>
          </cell>
          <cell r="AP25">
            <v>0</v>
          </cell>
          <cell r="AQ25">
            <v>36.296731000000001</v>
          </cell>
          <cell r="AR25">
            <v>47.831724000000001</v>
          </cell>
          <cell r="AS25">
            <v>40.510514000000001</v>
          </cell>
          <cell r="AT25">
            <v>33.947699999999998</v>
          </cell>
          <cell r="AU25">
            <v>30.21576</v>
          </cell>
          <cell r="AV25">
            <v>38.134559000000003</v>
          </cell>
          <cell r="AW25">
            <v>19.804162000000002</v>
          </cell>
          <cell r="AX25">
            <v>36.67747</v>
          </cell>
          <cell r="AY25">
            <v>21.144535000000001</v>
          </cell>
          <cell r="AZ25">
            <v>11.668927</v>
          </cell>
          <cell r="BA25">
            <v>59.643520000000002</v>
          </cell>
          <cell r="BB25">
            <v>34.988371999999998</v>
          </cell>
          <cell r="BC25">
            <v>65.966668999999996</v>
          </cell>
          <cell r="BD25">
            <v>29.824031000000002</v>
          </cell>
          <cell r="BE25">
            <v>0</v>
          </cell>
          <cell r="BF25">
            <v>22.602764000000001</v>
          </cell>
          <cell r="BG25">
            <v>41.921892999999997</v>
          </cell>
          <cell r="BH25">
            <v>32.661848999999997</v>
          </cell>
          <cell r="BI25">
            <v>15.447730999999999</v>
          </cell>
          <cell r="BJ25">
            <v>19.795423</v>
          </cell>
          <cell r="BK25">
            <v>21.226127999999999</v>
          </cell>
          <cell r="BL25">
            <v>12.65108</v>
          </cell>
          <cell r="BM25">
            <v>21.721996000000001</v>
          </cell>
          <cell r="BN25">
            <v>17.267557</v>
          </cell>
          <cell r="BO25">
            <v>0</v>
          </cell>
          <cell r="BP25">
            <v>4.7091988000000002</v>
          </cell>
          <cell r="BQ25">
            <v>19.952023000000001</v>
          </cell>
          <cell r="BR25">
            <v>30.920669</v>
          </cell>
          <cell r="BS25">
            <v>14.324598</v>
          </cell>
          <cell r="BT25">
            <v>26.821435999999999</v>
          </cell>
          <cell r="BU25">
            <v>20.079884</v>
          </cell>
          <cell r="BV25">
            <v>20.961817</v>
          </cell>
          <cell r="BW25">
            <v>19.2895</v>
          </cell>
          <cell r="BX25">
            <v>6.1291812999999999</v>
          </cell>
          <cell r="BY25">
            <v>19.952562</v>
          </cell>
          <cell r="BZ25">
            <v>15.41009</v>
          </cell>
          <cell r="CA25">
            <v>25.924980999999999</v>
          </cell>
          <cell r="CB25">
            <v>19.763587999999999</v>
          </cell>
          <cell r="CC25">
            <v>20.217851</v>
          </cell>
          <cell r="CD25">
            <v>28.581235</v>
          </cell>
          <cell r="CE25">
            <v>0</v>
          </cell>
          <cell r="CF25">
            <v>17.517941</v>
          </cell>
          <cell r="CG25">
            <v>34.033330999999997</v>
          </cell>
          <cell r="CH25">
            <v>10.527908</v>
          </cell>
          <cell r="CI25">
            <v>5.7921297000000003</v>
          </cell>
          <cell r="CJ25">
            <v>27.707892000000001</v>
          </cell>
          <cell r="CK25">
            <v>16.476678</v>
          </cell>
          <cell r="CL25">
            <v>27.539679</v>
          </cell>
          <cell r="CM25">
            <v>5.3337686</v>
          </cell>
          <cell r="CN25">
            <v>9.1336703000000004</v>
          </cell>
          <cell r="CO25">
            <v>5.7608939000000001</v>
          </cell>
          <cell r="CP25">
            <v>25.975904</v>
          </cell>
          <cell r="CQ25">
            <v>4.4267206999999997</v>
          </cell>
          <cell r="CR25">
            <v>15.309682</v>
          </cell>
          <cell r="CS25">
            <v>17.505033999999998</v>
          </cell>
          <cell r="CT25">
            <v>0</v>
          </cell>
          <cell r="CU25">
            <v>9.1914610999999997</v>
          </cell>
          <cell r="CV25">
            <v>8.2625776000000002</v>
          </cell>
          <cell r="CW25">
            <v>14.394143</v>
          </cell>
          <cell r="CX25">
            <v>32.128349999999998</v>
          </cell>
          <cell r="CY25">
            <v>13.319276</v>
          </cell>
          <cell r="CZ25">
            <v>4.8917760000000001</v>
          </cell>
          <cell r="DA25">
            <v>8.7604966999999991</v>
          </cell>
          <cell r="DB25">
            <v>6.8078614999999996</v>
          </cell>
          <cell r="DC25">
            <v>25.445452</v>
          </cell>
          <cell r="DD25">
            <v>20.508413000000001</v>
          </cell>
          <cell r="DE25">
            <v>31.936647000000001</v>
          </cell>
          <cell r="DF25">
            <v>18.708233</v>
          </cell>
          <cell r="DG25">
            <v>34.903450999999997</v>
          </cell>
          <cell r="DH25">
            <v>39.326726999999998</v>
          </cell>
          <cell r="DI25">
            <v>0</v>
          </cell>
          <cell r="DJ25">
            <v>22.239837999999999</v>
          </cell>
          <cell r="DK25">
            <v>0</v>
          </cell>
          <cell r="DL25">
            <v>0</v>
          </cell>
          <cell r="DM25">
            <v>92.368043</v>
          </cell>
          <cell r="DN25">
            <v>22.349848000000001</v>
          </cell>
          <cell r="DO25">
            <v>19.190367999999999</v>
          </cell>
          <cell r="DP25">
            <v>12.320043999999999</v>
          </cell>
          <cell r="DQ25">
            <v>34.518447000000002</v>
          </cell>
          <cell r="DR25">
            <v>3.4248390999999998</v>
          </cell>
          <cell r="DS25">
            <v>4.1106873999999998</v>
          </cell>
          <cell r="DT25">
            <v>0</v>
          </cell>
          <cell r="DU25">
            <v>1.0419872999999999</v>
          </cell>
          <cell r="DV25">
            <v>6.5513905000000001</v>
          </cell>
          <cell r="DW25">
            <v>0</v>
          </cell>
          <cell r="DX25">
            <v>0</v>
          </cell>
          <cell r="DY25">
            <v>3.4669360999999999</v>
          </cell>
          <cell r="DZ25">
            <v>6.1780739000000002</v>
          </cell>
          <cell r="EA25">
            <v>0</v>
          </cell>
          <cell r="EB25">
            <v>0</v>
          </cell>
          <cell r="EC25">
            <v>5.9485459000000001</v>
          </cell>
          <cell r="ED25">
            <v>1.9482606</v>
          </cell>
          <cell r="EE25">
            <v>3.7153003999999998</v>
          </cell>
          <cell r="EF25">
            <v>0.61123925999999995</v>
          </cell>
          <cell r="EG25">
            <v>1.3949887000000001</v>
          </cell>
          <cell r="EH25">
            <v>1.2079557999999999</v>
          </cell>
          <cell r="EI25">
            <v>1.6408986000000001</v>
          </cell>
          <cell r="EJ25">
            <v>0.89230909999999997</v>
          </cell>
          <cell r="EK25">
            <v>2.1006719</v>
          </cell>
          <cell r="EL25">
            <v>0</v>
          </cell>
          <cell r="EM25">
            <v>0</v>
          </cell>
          <cell r="EN25">
            <v>1.4425399000000001</v>
          </cell>
          <cell r="EO25">
            <v>0</v>
          </cell>
          <cell r="EP25">
            <v>29.824031000000002</v>
          </cell>
          <cell r="EQ25">
            <v>1.8398277999999999</v>
          </cell>
          <cell r="ER25">
            <v>3.2141864</v>
          </cell>
          <cell r="ES25">
            <v>1.0306283999999999</v>
          </cell>
          <cell r="ET25">
            <v>0</v>
          </cell>
          <cell r="EU25">
            <v>0</v>
          </cell>
          <cell r="EV25">
            <v>36.083171</v>
          </cell>
          <cell r="EW25">
            <v>33.174269000000002</v>
          </cell>
          <cell r="EX25">
            <v>50.234200999999999</v>
          </cell>
          <cell r="EY25">
            <v>38.660848999999999</v>
          </cell>
          <cell r="EZ25">
            <v>33.595590999999999</v>
          </cell>
          <cell r="FA25">
            <v>13.452783</v>
          </cell>
          <cell r="FB25">
            <v>59.897508000000002</v>
          </cell>
          <cell r="FC25">
            <v>35.141494999999999</v>
          </cell>
          <cell r="FD25">
            <v>21.507093000000001</v>
          </cell>
          <cell r="FE25">
            <v>45.718539999999997</v>
          </cell>
          <cell r="FF25">
            <v>34.492711</v>
          </cell>
          <cell r="FG25">
            <v>28.866595</v>
          </cell>
          <cell r="FH25">
            <v>37.160691999999997</v>
          </cell>
          <cell r="FI25">
            <v>35.143521999999997</v>
          </cell>
          <cell r="FJ25">
            <v>32.856558999999997</v>
          </cell>
          <cell r="FK25">
            <v>33.955843999999999</v>
          </cell>
          <cell r="FL25">
            <v>39.108942999999996</v>
          </cell>
          <cell r="FM25">
            <v>26.397535000000001</v>
          </cell>
          <cell r="FN25">
            <v>32.831971000000003</v>
          </cell>
          <cell r="FO25">
            <v>35.165573000000002</v>
          </cell>
          <cell r="FP25">
            <v>9.8569151999999995</v>
          </cell>
          <cell r="FQ25">
            <v>54.218313000000002</v>
          </cell>
          <cell r="FR25">
            <v>40.805577999999997</v>
          </cell>
          <cell r="FS25">
            <v>51.575487000000003</v>
          </cell>
          <cell r="FT25">
            <v>16.504366999999998</v>
          </cell>
          <cell r="FU25">
            <v>24.792017000000001</v>
          </cell>
          <cell r="FV25">
            <v>30.256197</v>
          </cell>
          <cell r="FW25">
            <v>31.814259</v>
          </cell>
          <cell r="FX25">
            <v>32.021250999999999</v>
          </cell>
          <cell r="FY25">
            <v>33.294381999999999</v>
          </cell>
          <cell r="FZ25">
            <v>18.093658999999999</v>
          </cell>
          <cell r="GA25">
            <v>17.734959</v>
          </cell>
          <cell r="GB25">
            <v>19.813628999999999</v>
          </cell>
          <cell r="GC25">
            <v>17.078320999999999</v>
          </cell>
          <cell r="GD25">
            <v>19.07124</v>
          </cell>
          <cell r="GE25">
            <v>0</v>
          </cell>
          <cell r="GF25">
            <v>44.495176000000001</v>
          </cell>
          <cell r="GG25">
            <v>15.886628</v>
          </cell>
          <cell r="GH25">
            <v>40.005825000000002</v>
          </cell>
          <cell r="GI25">
            <v>14.473539000000001</v>
          </cell>
          <cell r="GJ25">
            <v>17.339718000000001</v>
          </cell>
          <cell r="GK25">
            <v>16.064558000000002</v>
          </cell>
          <cell r="GL25">
            <v>13.146889</v>
          </cell>
          <cell r="GM25">
            <v>16.22709</v>
          </cell>
          <cell r="GN25">
            <v>16.595738999999998</v>
          </cell>
          <cell r="GO25">
            <v>37.685921999999998</v>
          </cell>
          <cell r="GP25">
            <v>28.787479999999999</v>
          </cell>
          <cell r="GQ25">
            <v>50.871955999999997</v>
          </cell>
          <cell r="GR25">
            <v>36.662847999999997</v>
          </cell>
          <cell r="GS25">
            <v>38.787489999999998</v>
          </cell>
          <cell r="GT25">
            <v>72.760768999999996</v>
          </cell>
          <cell r="GU25">
            <v>0</v>
          </cell>
          <cell r="GV25">
            <v>24.5792</v>
          </cell>
          <cell r="GW25">
            <v>34.033330999999997</v>
          </cell>
          <cell r="GX25">
            <v>66.017466999999996</v>
          </cell>
          <cell r="GY25">
            <v>41.993853999999999</v>
          </cell>
          <cell r="GZ25">
            <v>23.986158</v>
          </cell>
          <cell r="HA25">
            <v>30.64537</v>
          </cell>
          <cell r="HB25">
            <v>34.586689999999997</v>
          </cell>
          <cell r="HC25">
            <v>30.305076</v>
          </cell>
          <cell r="HD25">
            <v>6.2959306000000002</v>
          </cell>
          <cell r="HE25">
            <v>6.1515585000000002</v>
          </cell>
          <cell r="HF25">
            <v>7.0264163000000002</v>
          </cell>
          <cell r="HG25">
            <v>7.9183219999999999</v>
          </cell>
          <cell r="HH25">
            <v>4.6456087000000004</v>
          </cell>
          <cell r="HI25">
            <v>10.460846</v>
          </cell>
          <cell r="HJ25">
            <v>0</v>
          </cell>
          <cell r="HK25">
            <v>6.2095681999999996</v>
          </cell>
          <cell r="HL25">
            <v>12.181798000000001</v>
          </cell>
          <cell r="HM25">
            <v>0</v>
          </cell>
          <cell r="HN25">
            <v>20.098319</v>
          </cell>
          <cell r="HS25">
            <v>33.846826999999998</v>
          </cell>
          <cell r="HT25">
            <v>24.215541999999999</v>
          </cell>
          <cell r="HU25">
            <v>46.313437999999998</v>
          </cell>
          <cell r="HV25">
            <v>42.562517999999997</v>
          </cell>
          <cell r="HW25">
            <v>22.553394000000001</v>
          </cell>
          <cell r="HX25">
            <v>61.220525000000002</v>
          </cell>
          <cell r="HY25">
            <v>0</v>
          </cell>
          <cell r="HZ25">
            <v>20.276897999999999</v>
          </cell>
          <cell r="IB25">
            <v>0</v>
          </cell>
          <cell r="IC25">
            <v>67.013043999999994</v>
          </cell>
          <cell r="IH25">
            <v>1.6045738000000001</v>
          </cell>
          <cell r="II25">
            <v>1.3074853</v>
          </cell>
          <cell r="IJ25">
            <v>2.9471816999999998</v>
          </cell>
          <cell r="IK25">
            <v>1.7085766</v>
          </cell>
          <cell r="IL25">
            <v>1.4933387</v>
          </cell>
          <cell r="IM25">
            <v>10.585436</v>
          </cell>
          <cell r="IN25">
            <v>0</v>
          </cell>
          <cell r="IO25">
            <v>0.95225691000000001</v>
          </cell>
          <cell r="IP25">
            <v>12.320848</v>
          </cell>
          <cell r="IQ25">
            <v>0</v>
          </cell>
          <cell r="IX25">
            <v>26.669685000000001</v>
          </cell>
          <cell r="IY25">
            <v>16.930357000000001</v>
          </cell>
          <cell r="IZ25">
            <v>40.821679000000003</v>
          </cell>
          <cell r="JA25">
            <v>33.229861999999997</v>
          </cell>
          <cell r="JB25">
            <v>19.077715000000001</v>
          </cell>
          <cell r="JC25">
            <v>55.407851999999998</v>
          </cell>
          <cell r="JD25">
            <v>0</v>
          </cell>
          <cell r="JE25">
            <v>13.264562</v>
          </cell>
          <cell r="JG25">
            <v>0</v>
          </cell>
          <cell r="JN25">
            <v>20.098319</v>
          </cell>
          <cell r="JO25">
            <v>19.374414000000002</v>
          </cell>
          <cell r="JP25">
            <v>25.536614</v>
          </cell>
          <cell r="JQ25">
            <v>28.119185000000002</v>
          </cell>
          <cell r="JR25">
            <v>13.059543</v>
          </cell>
          <cell r="JS25">
            <v>10.339154000000001</v>
          </cell>
          <cell r="JT25">
            <v>0</v>
          </cell>
          <cell r="JU25">
            <v>21.043050000000001</v>
          </cell>
          <cell r="JV25">
            <v>0</v>
          </cell>
          <cell r="JW25">
            <v>0</v>
          </cell>
          <cell r="JY25">
            <v>20.098319</v>
          </cell>
          <cell r="KD25">
            <v>67.013043999999994</v>
          </cell>
          <cell r="KE25">
            <v>70.178769000000003</v>
          </cell>
          <cell r="KF25">
            <v>64.586974999999995</v>
          </cell>
          <cell r="KG25">
            <v>75.917345999999995</v>
          </cell>
          <cell r="KH25">
            <v>46.854180999999997</v>
          </cell>
          <cell r="KI25">
            <v>82.45532</v>
          </cell>
          <cell r="KK25">
            <v>56.245621999999997</v>
          </cell>
          <cell r="KO25">
            <v>67.013043999999994</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cell r="LJ25">
            <v>0</v>
          </cell>
          <cell r="LK25">
            <v>0</v>
          </cell>
          <cell r="LL25">
            <v>0</v>
          </cell>
          <cell r="LM25">
            <v>0</v>
          </cell>
          <cell r="LN25">
            <v>2</v>
          </cell>
          <cell r="LO25">
            <v>2</v>
          </cell>
          <cell r="LP25">
            <v>0</v>
          </cell>
          <cell r="LQ25">
            <v>1</v>
          </cell>
          <cell r="LR25">
            <v>1</v>
          </cell>
          <cell r="LS25">
            <v>0</v>
          </cell>
          <cell r="LT25">
            <v>0</v>
          </cell>
          <cell r="LU25">
            <v>0</v>
          </cell>
          <cell r="LV25">
            <v>0</v>
          </cell>
          <cell r="LW25">
            <v>1</v>
          </cell>
          <cell r="LX25">
            <v>0</v>
          </cell>
          <cell r="LY25">
            <v>0</v>
          </cell>
          <cell r="LZ25">
            <v>1</v>
          </cell>
          <cell r="MA25">
            <v>0</v>
          </cell>
          <cell r="MB25">
            <v>1</v>
          </cell>
          <cell r="MC25">
            <v>1</v>
          </cell>
          <cell r="MD25">
            <v>0</v>
          </cell>
          <cell r="ME25">
            <v>0</v>
          </cell>
          <cell r="MF25">
            <v>0</v>
          </cell>
          <cell r="MG25">
            <v>0</v>
          </cell>
          <cell r="MH25">
            <v>0</v>
          </cell>
          <cell r="MI25">
            <v>0</v>
          </cell>
          <cell r="MJ25">
            <v>0</v>
          </cell>
          <cell r="MK25">
            <v>0</v>
          </cell>
          <cell r="ML25">
            <v>0</v>
          </cell>
          <cell r="MM25">
            <v>0</v>
          </cell>
          <cell r="MN25">
            <v>0</v>
          </cell>
          <cell r="MO25">
            <v>0</v>
          </cell>
          <cell r="MP25">
            <v>0</v>
          </cell>
          <cell r="MQ25">
            <v>0</v>
          </cell>
          <cell r="MR25">
            <v>0</v>
          </cell>
          <cell r="MS25">
            <v>0</v>
          </cell>
          <cell r="MT25">
            <v>1</v>
          </cell>
          <cell r="MU25">
            <v>1</v>
          </cell>
          <cell r="MV25">
            <v>0</v>
          </cell>
          <cell r="MW25">
            <v>1</v>
          </cell>
          <cell r="MX25">
            <v>0</v>
          </cell>
          <cell r="MY25">
            <v>0</v>
          </cell>
          <cell r="MZ25">
            <v>0</v>
          </cell>
          <cell r="NA25">
            <v>0</v>
          </cell>
          <cell r="NB25">
            <v>1</v>
          </cell>
          <cell r="NC25">
            <v>0</v>
          </cell>
          <cell r="ND25">
            <v>0</v>
          </cell>
          <cell r="NE25">
            <v>0</v>
          </cell>
          <cell r="NF25">
            <v>25</v>
          </cell>
          <cell r="NG25">
            <v>25</v>
          </cell>
          <cell r="NH25">
            <v>0</v>
          </cell>
          <cell r="NI25">
            <v>17</v>
          </cell>
          <cell r="NJ25">
            <v>8</v>
          </cell>
          <cell r="NK25">
            <v>0</v>
          </cell>
          <cell r="NL25">
            <v>0</v>
          </cell>
          <cell r="NM25">
            <v>0</v>
          </cell>
          <cell r="NN25">
            <v>1</v>
          </cell>
          <cell r="NO25">
            <v>24</v>
          </cell>
          <cell r="NP25">
            <v>0</v>
          </cell>
          <cell r="NQ25">
            <v>0</v>
          </cell>
          <cell r="NR25">
            <v>0</v>
          </cell>
          <cell r="NS25">
            <v>0</v>
          </cell>
          <cell r="NT25">
            <v>0</v>
          </cell>
          <cell r="NU25">
            <v>2</v>
          </cell>
          <cell r="NV25">
            <v>9</v>
          </cell>
          <cell r="NW25">
            <v>7</v>
          </cell>
          <cell r="NX25">
            <v>3</v>
          </cell>
          <cell r="NY25">
            <v>4</v>
          </cell>
          <cell r="NZ25">
            <v>31</v>
          </cell>
          <cell r="OA25">
            <v>27</v>
          </cell>
          <cell r="OB25">
            <v>4</v>
          </cell>
          <cell r="OC25">
            <v>26</v>
          </cell>
          <cell r="OD25">
            <v>5</v>
          </cell>
          <cell r="OE25">
            <v>0</v>
          </cell>
          <cell r="OF25">
            <v>1</v>
          </cell>
          <cell r="OG25">
            <v>0</v>
          </cell>
          <cell r="OH25">
            <v>0</v>
          </cell>
          <cell r="OI25">
            <v>30</v>
          </cell>
          <cell r="OJ25">
            <v>0</v>
          </cell>
          <cell r="OK25">
            <v>0</v>
          </cell>
          <cell r="OL25">
            <v>0</v>
          </cell>
          <cell r="OM25">
            <v>0</v>
          </cell>
          <cell r="ON25">
            <v>0</v>
          </cell>
          <cell r="OO25">
            <v>1</v>
          </cell>
          <cell r="OP25">
            <v>10</v>
          </cell>
          <cell r="OQ25">
            <v>11</v>
          </cell>
          <cell r="OR25">
            <v>5</v>
          </cell>
          <cell r="OS25">
            <v>4</v>
          </cell>
          <cell r="OT25">
            <v>0</v>
          </cell>
          <cell r="OU25">
            <v>0</v>
          </cell>
          <cell r="OV25">
            <v>0</v>
          </cell>
          <cell r="OW25">
            <v>0</v>
          </cell>
          <cell r="OX25">
            <v>0</v>
          </cell>
          <cell r="OY25">
            <v>0</v>
          </cell>
          <cell r="OZ25">
            <v>0</v>
          </cell>
          <cell r="PA25">
            <v>0</v>
          </cell>
          <cell r="PB25">
            <v>0</v>
          </cell>
          <cell r="PC25">
            <v>0</v>
          </cell>
          <cell r="PD25">
            <v>0</v>
          </cell>
          <cell r="PE25">
            <v>0</v>
          </cell>
          <cell r="PF25">
            <v>0</v>
          </cell>
          <cell r="PG25">
            <v>0</v>
          </cell>
          <cell r="PH25">
            <v>0</v>
          </cell>
          <cell r="PI25">
            <v>0</v>
          </cell>
          <cell r="PJ25">
            <v>0</v>
          </cell>
          <cell r="PK25">
            <v>0</v>
          </cell>
          <cell r="PL25">
            <v>0</v>
          </cell>
          <cell r="PM25">
            <v>0</v>
          </cell>
          <cell r="PN25">
            <v>0</v>
          </cell>
          <cell r="PO25">
            <v>0</v>
          </cell>
          <cell r="PP25">
            <v>0</v>
          </cell>
          <cell r="PQ25">
            <v>0</v>
          </cell>
          <cell r="PR25">
            <v>102.349272826931</v>
          </cell>
          <cell r="PS25">
            <v>104.55976532538911</v>
          </cell>
          <cell r="PT25">
            <v>92.784175522815531</v>
          </cell>
          <cell r="PU25">
            <v>87.984873101423958</v>
          </cell>
          <cell r="PV25">
            <v>118.13514433196772</v>
          </cell>
          <cell r="PW25">
            <v>18.566976962028878</v>
          </cell>
          <cell r="PX25">
            <v>125.21021813179603</v>
          </cell>
          <cell r="PY25">
            <v>50.405255424605997</v>
          </cell>
          <cell r="PZ25">
            <v>0</v>
          </cell>
          <cell r="QA25">
            <v>101.93094619838452</v>
          </cell>
          <cell r="QB25">
            <v>277.05368336594762</v>
          </cell>
          <cell r="QC25">
            <v>0</v>
          </cell>
          <cell r="QD25">
            <v>72.726300758413345</v>
          </cell>
          <cell r="QE25">
            <v>0</v>
          </cell>
          <cell r="QF25">
            <v>75.352288647202954</v>
          </cell>
          <cell r="QG25">
            <v>0</v>
          </cell>
          <cell r="QH25">
            <v>0</v>
          </cell>
          <cell r="QI25">
            <v>0</v>
          </cell>
          <cell r="QJ25">
            <v>0</v>
          </cell>
          <cell r="QK25">
            <v>97.755292181129974</v>
          </cell>
          <cell r="QL25">
            <v>103.98429590090734</v>
          </cell>
          <cell r="QM25">
            <v>76.209135893484344</v>
          </cell>
          <cell r="QN25">
            <v>84.606918280631689</v>
          </cell>
          <cell r="QO25">
            <v>115.93749974575256</v>
          </cell>
          <cell r="QP25">
            <v>44.919692149846391</v>
          </cell>
          <cell r="QQ25">
            <v>80.537818490601794</v>
          </cell>
          <cell r="QR25">
            <v>88.708478183895139</v>
          </cell>
          <cell r="QS25">
            <v>100</v>
          </cell>
          <cell r="QT25">
            <v>100.99839256809193</v>
          </cell>
          <cell r="QU25">
            <v>69.495660152092626</v>
          </cell>
          <cell r="QV25">
            <v>0</v>
          </cell>
          <cell r="QW25">
            <v>73.802460493179296</v>
          </cell>
          <cell r="QX25">
            <v>0</v>
          </cell>
          <cell r="QY25">
            <v>76.800675691502875</v>
          </cell>
          <cell r="QZ25">
            <v>0</v>
          </cell>
          <cell r="RA25">
            <v>0</v>
          </cell>
          <cell r="RB25">
            <v>0</v>
          </cell>
          <cell r="RC25">
            <v>0</v>
          </cell>
          <cell r="RD25">
            <v>72.726300758413345</v>
          </cell>
          <cell r="RE25">
            <v>72.215694548117966</v>
          </cell>
          <cell r="RF25">
            <v>74.935762264828114</v>
          </cell>
          <cell r="RG25">
            <v>64.183887418013654</v>
          </cell>
          <cell r="RH25">
            <v>82.114053947640429</v>
          </cell>
          <cell r="RI25">
            <v>18.566976962028878</v>
          </cell>
          <cell r="RJ25">
            <v>18.884639580894103</v>
          </cell>
          <cell r="RK25">
            <v>50.405255424605997</v>
          </cell>
          <cell r="RL25">
            <v>0</v>
          </cell>
          <cell r="RM25">
            <v>73.997738891402804</v>
          </cell>
          <cell r="RN25">
            <v>100</v>
          </cell>
          <cell r="RO25">
            <v>0</v>
          </cell>
          <cell r="RP25">
            <v>72.726300758413345</v>
          </cell>
          <cell r="RQ25">
            <v>0</v>
          </cell>
          <cell r="RR25">
            <v>72.726300758413345</v>
          </cell>
          <cell r="RS25">
            <v>0</v>
          </cell>
          <cell r="RT25">
            <v>0</v>
          </cell>
          <cell r="RU25">
            <v>0</v>
          </cell>
          <cell r="RV25">
            <v>0</v>
          </cell>
          <cell r="RW25">
            <v>73.802460493179296</v>
          </cell>
          <cell r="RX25">
            <v>78.615498515812121</v>
          </cell>
          <cell r="RY25">
            <v>57.154136921824183</v>
          </cell>
          <cell r="RZ25">
            <v>71.591499360299025</v>
          </cell>
          <cell r="SA25">
            <v>76.859884516831045</v>
          </cell>
          <cell r="SB25">
            <v>40.749908431388995</v>
          </cell>
          <cell r="SC25">
            <v>80.537818490601794</v>
          </cell>
          <cell r="SD25">
            <v>43.412906084023476</v>
          </cell>
          <cell r="SE25">
            <v>100</v>
          </cell>
          <cell r="SF25">
            <v>74.813111822412736</v>
          </cell>
          <cell r="SG25">
            <v>69.495660152092626</v>
          </cell>
          <cell r="SH25">
            <v>0</v>
          </cell>
          <cell r="SI25">
            <v>73.802460493179296</v>
          </cell>
          <cell r="SJ25">
            <v>0</v>
          </cell>
          <cell r="SK25">
            <v>73.802460493179296</v>
          </cell>
          <cell r="SL25">
            <v>0</v>
          </cell>
          <cell r="SM25">
            <v>0</v>
          </cell>
          <cell r="SN25">
            <v>0</v>
          </cell>
          <cell r="SO25">
            <v>0</v>
          </cell>
          <cell r="SP25">
            <v>101.44799142751052</v>
          </cell>
          <cell r="SQ25">
            <v>103.4501979348202</v>
          </cell>
          <cell r="SR25">
            <v>92.784175522815531</v>
          </cell>
          <cell r="SS25">
            <v>86.732741006144792</v>
          </cell>
          <cell r="ST25">
            <v>117.61943309963485</v>
          </cell>
          <cell r="SU25">
            <v>18.566976962028878</v>
          </cell>
          <cell r="SV25">
            <v>125.21021813179603</v>
          </cell>
          <cell r="SW25">
            <v>50.405255424605997</v>
          </cell>
          <cell r="SX25">
            <v>0</v>
          </cell>
          <cell r="SY25">
            <v>100.99385380410932</v>
          </cell>
          <cell r="SZ25">
            <v>277.05368336594762</v>
          </cell>
          <cell r="TA25">
            <v>0</v>
          </cell>
          <cell r="TB25">
            <v>72.480602063780736</v>
          </cell>
          <cell r="TC25">
            <v>0</v>
          </cell>
          <cell r="TD25">
            <v>74.785938676701733</v>
          </cell>
          <cell r="TE25">
            <v>0</v>
          </cell>
          <cell r="TF25">
            <v>0</v>
          </cell>
          <cell r="TG25">
            <v>0</v>
          </cell>
          <cell r="TH25">
            <v>0</v>
          </cell>
          <cell r="TI25">
            <v>96.284563982224014</v>
          </cell>
          <cell r="TJ25">
            <v>102.08837950140249</v>
          </cell>
          <cell r="TK25">
            <v>76.209135893484344</v>
          </cell>
          <cell r="TL25">
            <v>84.178886447354984</v>
          </cell>
          <cell r="TM25">
            <v>113.02488056548118</v>
          </cell>
          <cell r="TN25">
            <v>39.290703300678807</v>
          </cell>
          <cell r="TO25">
            <v>67.989030499223929</v>
          </cell>
          <cell r="TP25">
            <v>88.708478183895139</v>
          </cell>
          <cell r="TQ25">
            <v>100</v>
          </cell>
          <cell r="TR25">
            <v>99.640837069938883</v>
          </cell>
          <cell r="TS25">
            <v>69.495660152092626</v>
          </cell>
          <cell r="TT25">
            <v>0</v>
          </cell>
          <cell r="TU25">
            <v>73.360388864669218</v>
          </cell>
          <cell r="TV25">
            <v>0</v>
          </cell>
          <cell r="TW25">
            <v>76.358604062992811</v>
          </cell>
          <cell r="TX25">
            <v>0</v>
          </cell>
          <cell r="TY25">
            <v>0</v>
          </cell>
          <cell r="TZ25">
            <v>0</v>
          </cell>
          <cell r="UA25">
            <v>0</v>
          </cell>
          <cell r="UB25">
            <v>72.480602063780736</v>
          </cell>
          <cell r="UC25">
            <v>71.913214923391479</v>
          </cell>
          <cell r="UD25">
            <v>74.935762264828114</v>
          </cell>
          <cell r="UE25">
            <v>64.183887418013654</v>
          </cell>
          <cell r="UF25">
            <v>81.598342715307552</v>
          </cell>
          <cell r="UG25">
            <v>18.566976962028878</v>
          </cell>
          <cell r="UH25">
            <v>18.884639580894103</v>
          </cell>
          <cell r="UI25">
            <v>50.405255424605997</v>
          </cell>
          <cell r="UJ25">
            <v>0</v>
          </cell>
          <cell r="UK25">
            <v>73.742277746668677</v>
          </cell>
          <cell r="UL25">
            <v>100</v>
          </cell>
          <cell r="UM25">
            <v>0</v>
          </cell>
          <cell r="UN25">
            <v>72.480602063780736</v>
          </cell>
          <cell r="UO25">
            <v>0</v>
          </cell>
          <cell r="UP25">
            <v>72.480602063780736</v>
          </cell>
          <cell r="UQ25">
            <v>0</v>
          </cell>
          <cell r="UR25">
            <v>0</v>
          </cell>
          <cell r="US25">
            <v>0</v>
          </cell>
          <cell r="UT25">
            <v>0</v>
          </cell>
          <cell r="UU25">
            <v>73.360388864669218</v>
          </cell>
          <cell r="UV25">
            <v>78.045623775617756</v>
          </cell>
          <cell r="UW25">
            <v>57.154136921824183</v>
          </cell>
          <cell r="UX25">
            <v>71.16346752702232</v>
          </cell>
          <cell r="UY25">
            <v>76.398397980209182</v>
          </cell>
          <cell r="UZ25">
            <v>35.120919582221411</v>
          </cell>
          <cell r="VA25">
            <v>74.75329807870375</v>
          </cell>
          <cell r="VB25">
            <v>43.412906084023476</v>
          </cell>
          <cell r="VC25">
            <v>100</v>
          </cell>
          <cell r="VD25">
            <v>74.598015530608379</v>
          </cell>
          <cell r="VE25">
            <v>69.495660152092626</v>
          </cell>
          <cell r="VF25">
            <v>0</v>
          </cell>
          <cell r="VG25">
            <v>73.360388864669218</v>
          </cell>
          <cell r="VH25">
            <v>0</v>
          </cell>
          <cell r="VI25">
            <v>73.360388864669218</v>
          </cell>
          <cell r="VJ25">
            <v>0</v>
          </cell>
          <cell r="VK25">
            <v>0</v>
          </cell>
          <cell r="VL25">
            <v>0</v>
          </cell>
          <cell r="VM25">
            <v>0</v>
          </cell>
          <cell r="VN25">
            <v>73.189567489467436</v>
          </cell>
          <cell r="VO25">
            <v>72.786022148624951</v>
          </cell>
          <cell r="VP25">
            <v>74.935762264828114</v>
          </cell>
          <cell r="VQ25">
            <v>65.537977996459801</v>
          </cell>
          <cell r="VR25">
            <v>81.598342715307552</v>
          </cell>
          <cell r="VS25">
            <v>18.566976962028878</v>
          </cell>
          <cell r="VT25">
            <v>18.884639580894103</v>
          </cell>
          <cell r="VU25">
            <v>50.405255424605997</v>
          </cell>
          <cell r="VV25">
            <v>0</v>
          </cell>
          <cell r="VW25">
            <v>74.479412795325203</v>
          </cell>
          <cell r="VX25">
            <v>100</v>
          </cell>
          <cell r="VY25">
            <v>0</v>
          </cell>
          <cell r="VZ25">
            <v>74.002170849941436</v>
          </cell>
          <cell r="WA25">
            <v>78.872945228819987</v>
          </cell>
          <cell r="WB25">
            <v>57.154136921824183</v>
          </cell>
          <cell r="WC25">
            <v>71.810189623278049</v>
          </cell>
          <cell r="WD25">
            <v>77.033348541004543</v>
          </cell>
          <cell r="WE25">
            <v>35.120919582221411</v>
          </cell>
          <cell r="WF25">
            <v>80.537818490601794</v>
          </cell>
          <cell r="WG25">
            <v>43.412906084023476</v>
          </cell>
          <cell r="WH25">
            <v>100</v>
          </cell>
          <cell r="WI25">
            <v>75.310799329054163</v>
          </cell>
          <cell r="WJ25">
            <v>69.495660152092626</v>
          </cell>
          <cell r="WK25">
            <v>0</v>
          </cell>
          <cell r="WL25">
            <v>20.730703336141527</v>
          </cell>
          <cell r="WM25">
            <v>20.428811977760112</v>
          </cell>
          <cell r="WN25">
            <v>21.706016366075627</v>
          </cell>
          <cell r="WO25">
            <v>19.676368128562544</v>
          </cell>
          <cell r="WP25">
            <v>22.102589379141882</v>
          </cell>
          <cell r="WQ25">
            <v>98.082166821967888</v>
          </cell>
          <cell r="WR25">
            <v>1.9178331780321145</v>
          </cell>
          <cell r="WS25">
            <v>20.730703336141527</v>
          </cell>
          <cell r="WT25">
            <v>20.986804902775543</v>
          </cell>
          <cell r="WU25">
            <v>20.381809226911791</v>
          </cell>
          <cell r="WV25">
            <v>6.6903689682358518</v>
          </cell>
          <cell r="WW25">
            <v>27.922666348262215</v>
          </cell>
          <cell r="WX25">
            <v>31.608517534583193</v>
          </cell>
          <cell r="WY25">
            <v>17.35325769130986</v>
          </cell>
          <cell r="WZ25">
            <v>22.99787748414164</v>
          </cell>
          <cell r="XA25">
            <v>19.016946326249808</v>
          </cell>
          <cell r="XB25">
            <v>17.190265451932206</v>
          </cell>
          <cell r="XC25">
            <v>25.581547414228766</v>
          </cell>
          <cell r="XD25">
            <v>23.133279758675794</v>
          </cell>
          <cell r="XE25">
            <v>14.463075968869591</v>
          </cell>
          <cell r="XF25">
            <v>93.200608525554046</v>
          </cell>
          <cell r="XG25">
            <v>6.7993914744459563</v>
          </cell>
          <cell r="XH25">
            <v>19.016946326249808</v>
          </cell>
          <cell r="XI25">
            <v>23.366742642661524</v>
          </cell>
          <cell r="XJ25">
            <v>13.504132214536584</v>
          </cell>
          <cell r="XK25">
            <v>16.023663931621744</v>
          </cell>
          <cell r="XL25">
            <v>23.833006200798039</v>
          </cell>
          <cell r="XM25">
            <v>27.879176568545549</v>
          </cell>
          <cell r="XN25">
            <v>18.589702918148312</v>
          </cell>
          <cell r="XO25">
            <v>7.5024232995807472</v>
          </cell>
          <cell r="XP25">
            <v>57.032748042970219</v>
          </cell>
          <cell r="XQ25">
            <v>62.177846050963183</v>
          </cell>
          <cell r="XR25">
            <v>35.246267724087168</v>
          </cell>
          <cell r="XS25">
            <v>53.865020464682978</v>
          </cell>
          <cell r="XT25">
            <v>59.986260188717402</v>
          </cell>
          <cell r="XU25">
            <v>0</v>
          </cell>
          <cell r="XV25">
            <v>24.43085805278276</v>
          </cell>
          <cell r="XW25">
            <v>30.752924578156321</v>
          </cell>
          <cell r="XX25">
            <v>36.252790760734989</v>
          </cell>
          <cell r="XY25">
            <v>59.130227202596963</v>
          </cell>
          <cell r="XZ25">
            <v>55.437029223145586</v>
          </cell>
          <cell r="YA25">
            <v>0</v>
          </cell>
          <cell r="YB25">
            <v>60.875145980752251</v>
          </cell>
          <cell r="YC25">
            <v>64.264659161413405</v>
          </cell>
          <cell r="YD25">
            <v>47.877675676457045</v>
          </cell>
          <cell r="YE25">
            <v>64.135204955237725</v>
          </cell>
          <cell r="YF25">
            <v>58.056938207472228</v>
          </cell>
          <cell r="YG25">
            <v>28.111296659454343</v>
          </cell>
          <cell r="YH25">
            <v>37.503720546456279</v>
          </cell>
          <cell r="YI25">
            <v>43.903797530125658</v>
          </cell>
          <cell r="YJ25">
            <v>41.177534147823039</v>
          </cell>
          <cell r="YK25">
            <v>63.287068406491777</v>
          </cell>
          <cell r="YL25">
            <v>69.423093365313065</v>
          </cell>
          <cell r="YM25">
            <v>0</v>
          </cell>
          <cell r="YN25">
            <v>69.938192999383958</v>
          </cell>
          <cell r="YO25">
            <v>74.537274717009112</v>
          </cell>
          <cell r="YP25">
            <v>46.526532527168335</v>
          </cell>
          <cell r="YQ25">
            <v>67.076648821806501</v>
          </cell>
          <cell r="YR25">
            <v>73.619441525687407</v>
          </cell>
          <cell r="YS25">
            <v>57.972959008271829</v>
          </cell>
          <cell r="YT25">
            <v>76.284633664141552</v>
          </cell>
          <cell r="YU25">
            <v>73.606740482726323</v>
          </cell>
          <cell r="YV25">
            <v>100</v>
          </cell>
          <cell r="YW25">
            <v>70.548193411864958</v>
          </cell>
          <cell r="YX25">
            <v>41.716958341085892</v>
          </cell>
          <cell r="YY25">
            <v>0</v>
          </cell>
          <cell r="YZ25">
            <v>6.6628230058373648</v>
          </cell>
          <cell r="ZA25">
            <v>9.5905577980972936</v>
          </cell>
          <cell r="ZB25">
            <v>0</v>
          </cell>
          <cell r="ZC25">
            <v>8.7651993474539101</v>
          </cell>
          <cell r="ZD25">
            <v>4.3988274076170679</v>
          </cell>
          <cell r="ZE25">
            <v>0</v>
          </cell>
          <cell r="ZF25">
            <v>0</v>
          </cell>
          <cell r="ZG25">
            <v>0</v>
          </cell>
          <cell r="ZH25">
            <v>0</v>
          </cell>
          <cell r="ZI25">
            <v>7.1618309570143603</v>
          </cell>
          <cell r="ZJ25">
            <v>24.030034313061282</v>
          </cell>
          <cell r="ZK25">
            <v>0</v>
          </cell>
          <cell r="ZL25">
            <v>11.292225531364494</v>
          </cell>
          <cell r="ZM25">
            <v>13.021093326309826</v>
          </cell>
          <cell r="ZN25">
            <v>2.0233808135273068</v>
          </cell>
          <cell r="ZO25">
            <v>9.7367822983687446</v>
          </cell>
          <cell r="ZP25">
            <v>12.823777856210805</v>
          </cell>
          <cell r="ZQ25">
            <v>0</v>
          </cell>
          <cell r="ZR25">
            <v>0</v>
          </cell>
          <cell r="ZS25">
            <v>0</v>
          </cell>
          <cell r="ZT25">
            <v>11.542311115436862</v>
          </cell>
          <cell r="ZU25">
            <v>11.892266325742879</v>
          </cell>
          <cell r="ZV25">
            <v>11.388292471222375</v>
          </cell>
          <cell r="ZW25">
            <v>0</v>
          </cell>
          <cell r="ZX25">
            <v>10.818627585728642</v>
          </cell>
          <cell r="ZY25">
            <v>13.876829251435957</v>
          </cell>
          <cell r="ZZ25">
            <v>0</v>
          </cell>
          <cell r="AAA25">
            <v>14.507860904785492</v>
          </cell>
          <cell r="AAB25">
            <v>7.0203321782089381</v>
          </cell>
          <cell r="AAC25">
            <v>39.942387986710834</v>
          </cell>
          <cell r="AAD25">
            <v>0</v>
          </cell>
          <cell r="AAE25">
            <v>0</v>
          </cell>
          <cell r="AAF25">
            <v>0</v>
          </cell>
          <cell r="AAG25">
            <v>10.278472039080821</v>
          </cell>
          <cell r="AAH25">
            <v>0</v>
          </cell>
          <cell r="AAI25">
            <v>0</v>
          </cell>
          <cell r="AAJ25">
            <v>9.7396189308840651</v>
          </cell>
          <cell r="AAK25">
            <v>12.126486778766274</v>
          </cell>
          <cell r="AAL25">
            <v>1.9423353636892526</v>
          </cell>
          <cell r="AAM25">
            <v>10.215121439239399</v>
          </cell>
          <cell r="AAN25">
            <v>9.2964322263399897</v>
          </cell>
          <cell r="AAO25">
            <v>3.8868169172603655</v>
          </cell>
          <cell r="AAP25">
            <v>9.8286950064598066</v>
          </cell>
          <cell r="AAQ25">
            <v>0</v>
          </cell>
          <cell r="AAR25">
            <v>0</v>
          </cell>
          <cell r="AAS25">
            <v>10.352622693879523</v>
          </cell>
          <cell r="AAT25">
            <v>0</v>
          </cell>
          <cell r="AAU25">
            <v>0</v>
          </cell>
          <cell r="AAV25">
            <v>10.15361881389963</v>
          </cell>
          <cell r="AAW25">
            <v>11.482204182559768</v>
          </cell>
          <cell r="AAX25">
            <v>4.6712628372005263</v>
          </cell>
          <cell r="AAY25">
            <v>10.581189238886799</v>
          </cell>
          <cell r="AAZ25">
            <v>9.7655365197884993</v>
          </cell>
          <cell r="ABA25">
            <v>9.4928755678489019</v>
          </cell>
          <cell r="ABB25">
            <v>6.6902370178916009</v>
          </cell>
          <cell r="ABC25">
            <v>1.4317949921368307</v>
          </cell>
          <cell r="ABD25">
            <v>6.4771036646112421</v>
          </cell>
          <cell r="ABE25">
            <v>10.375142043104214</v>
          </cell>
          <cell r="ABF25">
            <v>14.886818705419882</v>
          </cell>
          <cell r="ABG25">
            <v>100</v>
          </cell>
          <cell r="ABH25">
            <v>9.2443959785826877</v>
          </cell>
          <cell r="ABI25">
            <v>10.282732865493779</v>
          </cell>
          <cell r="ABJ25">
            <v>3.5693911730398828</v>
          </cell>
          <cell r="ABK25">
            <v>9.5090607463916097</v>
          </cell>
          <cell r="ABL25">
            <v>9.0081172234523947</v>
          </cell>
          <cell r="ABM25">
            <v>30.101225999741171</v>
          </cell>
          <cell r="ABN25">
            <v>0</v>
          </cell>
          <cell r="ABO25">
            <v>37.984237233874005</v>
          </cell>
          <cell r="ABP25">
            <v>12.669351417521678</v>
          </cell>
          <cell r="ABQ25">
            <v>9.002862193624491</v>
          </cell>
          <cell r="ABR25">
            <v>1.6767729057780407</v>
          </cell>
          <cell r="ABS25">
            <v>0</v>
          </cell>
          <cell r="ABT25">
            <v>19.775158809360249</v>
          </cell>
          <cell r="ABU25">
            <v>22.123591973929972</v>
          </cell>
          <cell r="ABV25">
            <v>8.1845345373489842</v>
          </cell>
          <cell r="ABW25">
            <v>20.08693386212644</v>
          </cell>
          <cell r="ABX25">
            <v>19.475142212581908</v>
          </cell>
          <cell r="ABY25">
            <v>29.654185567767321</v>
          </cell>
          <cell r="ABZ25">
            <v>14.958957068383519</v>
          </cell>
          <cell r="ACA25">
            <v>0</v>
          </cell>
          <cell r="ACB25">
            <v>0</v>
          </cell>
          <cell r="ACC25">
            <v>20.368593634036031</v>
          </cell>
          <cell r="ACD25">
            <v>0</v>
          </cell>
          <cell r="ACE25">
            <v>0</v>
          </cell>
          <cell r="ACF25">
            <v>22.454547560925345</v>
          </cell>
          <cell r="ACG25">
            <v>22.506780497826714</v>
          </cell>
          <cell r="ACH25">
            <v>22.261689589600429</v>
          </cell>
          <cell r="ACI25">
            <v>22.407351563724884</v>
          </cell>
          <cell r="ACJ25">
            <v>22.497958157762035</v>
          </cell>
          <cell r="ACK25">
            <v>15.172573317995328</v>
          </cell>
          <cell r="ACL25">
            <v>18.198864952250347</v>
          </cell>
          <cell r="ACM25">
            <v>35.814759139038188</v>
          </cell>
          <cell r="ACN25">
            <v>0</v>
          </cell>
          <cell r="ACO25">
            <v>23.019861037619872</v>
          </cell>
          <cell r="ACP25">
            <v>11.381152625936018</v>
          </cell>
          <cell r="ACQ25">
            <v>0</v>
          </cell>
          <cell r="ACR25">
            <v>14.359481060562839</v>
          </cell>
          <cell r="ACS25">
            <v>15.610617225814751</v>
          </cell>
          <cell r="ACT25">
            <v>8.1845345373489842</v>
          </cell>
          <cell r="ACU25">
            <v>13.694437419536598</v>
          </cell>
          <cell r="ACV25">
            <v>14.999442879571557</v>
          </cell>
          <cell r="ACW25">
            <v>0</v>
          </cell>
          <cell r="ACX25">
            <v>3.6790497326053537</v>
          </cell>
          <cell r="ACY25">
            <v>0</v>
          </cell>
          <cell r="ACZ25">
            <v>0</v>
          </cell>
          <cell r="ADA25">
            <v>15.175705998016669</v>
          </cell>
          <cell r="ADB25">
            <v>0</v>
          </cell>
          <cell r="ADC25">
            <v>0</v>
          </cell>
          <cell r="ADD25">
            <v>13.610509386642514</v>
          </cell>
          <cell r="ADE25">
            <v>14.834056855351113</v>
          </cell>
          <cell r="ADF25">
            <v>9.0928449275179144</v>
          </cell>
          <cell r="ADG25">
            <v>14.731219456206981</v>
          </cell>
          <cell r="ADH25">
            <v>12.579686946466889</v>
          </cell>
          <cell r="ADI25">
            <v>0</v>
          </cell>
          <cell r="ADJ25">
            <v>18.198864952250347</v>
          </cell>
          <cell r="ADK25">
            <v>28.935804689800477</v>
          </cell>
          <cell r="ADL25">
            <v>0</v>
          </cell>
          <cell r="ADM25">
            <v>13.90656913507218</v>
          </cell>
          <cell r="ADN25">
            <v>11.381152625936018</v>
          </cell>
          <cell r="ADO25">
            <v>0</v>
          </cell>
          <cell r="ADP25">
            <v>18.822515363336965</v>
          </cell>
          <cell r="ADQ25">
            <v>20.977928772443345</v>
          </cell>
          <cell r="ADR25">
            <v>8.1845345373489842</v>
          </cell>
          <cell r="ADS25">
            <v>19.295268747705915</v>
          </cell>
          <cell r="ADT25">
            <v>18.367591660380569</v>
          </cell>
          <cell r="ADU25">
            <v>29.654185567767321</v>
          </cell>
          <cell r="ADV25">
            <v>14.958957068383519</v>
          </cell>
          <cell r="ADW25">
            <v>0</v>
          </cell>
          <cell r="ADX25">
            <v>0</v>
          </cell>
          <cell r="ADY25">
            <v>19.355046913720386</v>
          </cell>
          <cell r="ADZ25">
            <v>0</v>
          </cell>
          <cell r="AEA25">
            <v>0</v>
          </cell>
          <cell r="AEB25">
            <v>19.13102772008083</v>
          </cell>
          <cell r="AEC25">
            <v>19.790992621703019</v>
          </cell>
          <cell r="AED25">
            <v>16.694260813542268</v>
          </cell>
          <cell r="AEE25">
            <v>21.279764925182761</v>
          </cell>
          <cell r="AEF25">
            <v>17.154632049860684</v>
          </cell>
          <cell r="AEG25">
            <v>15.172573317995328</v>
          </cell>
          <cell r="AEH25">
            <v>18.198864952250347</v>
          </cell>
          <cell r="AEI25">
            <v>35.814759139038188</v>
          </cell>
          <cell r="AEJ25">
            <v>0</v>
          </cell>
          <cell r="AEK25">
            <v>19.363590803025819</v>
          </cell>
          <cell r="AEL25">
            <v>11.381152625936018</v>
          </cell>
          <cell r="AEM25">
            <v>0</v>
          </cell>
          <cell r="AEN25">
            <v>1.3914593992692612</v>
          </cell>
          <cell r="AEO25">
            <v>1.6494307206726413</v>
          </cell>
          <cell r="AEP25">
            <v>0</v>
          </cell>
          <cell r="AEQ25">
            <v>1.1513172836749823</v>
          </cell>
          <cell r="AER25">
            <v>1.6245271284733562</v>
          </cell>
          <cell r="AES25">
            <v>0</v>
          </cell>
          <cell r="AET25">
            <v>0</v>
          </cell>
          <cell r="AEU25">
            <v>0</v>
          </cell>
          <cell r="AEV25">
            <v>0</v>
          </cell>
          <cell r="AEW25">
            <v>1.4792942811279723</v>
          </cell>
          <cell r="AEX25">
            <v>0</v>
          </cell>
          <cell r="AEY25">
            <v>0</v>
          </cell>
          <cell r="AEZ25">
            <v>4.4595583228325655</v>
          </cell>
          <cell r="AFA25">
            <v>3.6800923062271438</v>
          </cell>
          <cell r="AFB25">
            <v>7.2100575627690553</v>
          </cell>
          <cell r="AFC25">
            <v>1.5119866255358665</v>
          </cell>
          <cell r="AFD25">
            <v>7.1742626092447539</v>
          </cell>
          <cell r="AFE25">
            <v>0</v>
          </cell>
          <cell r="AFF25">
            <v>0</v>
          </cell>
          <cell r="AFG25">
            <v>0</v>
          </cell>
          <cell r="AFH25">
            <v>0</v>
          </cell>
          <cell r="AFI25">
            <v>4.8680287966726441</v>
          </cell>
          <cell r="AFJ25">
            <v>0</v>
          </cell>
          <cell r="AFK25">
            <v>0</v>
          </cell>
          <cell r="AFL25">
            <v>0</v>
          </cell>
          <cell r="AFM25">
            <v>0</v>
          </cell>
          <cell r="AFN25">
            <v>0</v>
          </cell>
          <cell r="AFO25">
            <v>0</v>
          </cell>
          <cell r="AFP25">
            <v>0</v>
          </cell>
          <cell r="AFQ25">
            <v>0</v>
          </cell>
          <cell r="AFR25">
            <v>0</v>
          </cell>
          <cell r="AFS25">
            <v>0</v>
          </cell>
          <cell r="AFT25">
            <v>0</v>
          </cell>
          <cell r="AFU25">
            <v>0</v>
          </cell>
          <cell r="AFV25">
            <v>0</v>
          </cell>
          <cell r="AFW25">
            <v>0</v>
          </cell>
          <cell r="AFX25">
            <v>0</v>
          </cell>
          <cell r="AFY25">
            <v>0</v>
          </cell>
          <cell r="AFZ25">
            <v>0</v>
          </cell>
          <cell r="AGA25">
            <v>0</v>
          </cell>
          <cell r="AGB25">
            <v>0</v>
          </cell>
          <cell r="AGC25">
            <v>0</v>
          </cell>
          <cell r="AGD25">
            <v>0</v>
          </cell>
          <cell r="AGE25">
            <v>0</v>
          </cell>
          <cell r="AGF25">
            <v>0</v>
          </cell>
          <cell r="AGG25">
            <v>221</v>
          </cell>
          <cell r="AGH25">
            <v>402</v>
          </cell>
          <cell r="AGI25">
            <v>450</v>
          </cell>
          <cell r="AGJ25">
            <v>538</v>
          </cell>
          <cell r="AGK25">
            <v>606</v>
          </cell>
          <cell r="AGL25">
            <v>0</v>
          </cell>
          <cell r="AGM25">
            <v>0</v>
          </cell>
          <cell r="AGN25">
            <v>0</v>
          </cell>
          <cell r="AGO25">
            <v>0</v>
          </cell>
          <cell r="AGP25">
            <v>0</v>
          </cell>
          <cell r="AGQ25">
            <v>177</v>
          </cell>
          <cell r="AGR25">
            <v>277</v>
          </cell>
          <cell r="AGS25">
            <v>443</v>
          </cell>
          <cell r="AGT25">
            <v>492</v>
          </cell>
          <cell r="AGU25">
            <v>511</v>
          </cell>
          <cell r="AGV25">
            <v>0</v>
          </cell>
          <cell r="AGW25">
            <v>0</v>
          </cell>
          <cell r="AGX25">
            <v>0</v>
          </cell>
          <cell r="AGY25">
            <v>0</v>
          </cell>
          <cell r="AGZ25">
            <v>28</v>
          </cell>
          <cell r="AHA25">
            <v>8</v>
          </cell>
          <cell r="AHB25">
            <v>20</v>
          </cell>
          <cell r="AHC25">
            <v>26</v>
          </cell>
          <cell r="AHD25">
            <v>10</v>
          </cell>
          <cell r="AHE25">
            <v>16</v>
          </cell>
          <cell r="AHF25">
            <v>34</v>
          </cell>
          <cell r="AHG25">
            <v>12</v>
          </cell>
          <cell r="AHH25">
            <v>22</v>
          </cell>
          <cell r="AHI25">
            <v>3</v>
          </cell>
          <cell r="AHJ25">
            <v>2</v>
          </cell>
          <cell r="AHK25">
            <v>1</v>
          </cell>
          <cell r="AHL25">
            <v>5</v>
          </cell>
          <cell r="AHM25">
            <v>4</v>
          </cell>
          <cell r="AHN25">
            <v>1</v>
          </cell>
          <cell r="AHO25">
            <v>0</v>
          </cell>
          <cell r="AHP25">
            <v>0</v>
          </cell>
          <cell r="AHQ25">
            <v>0</v>
          </cell>
          <cell r="AHR25">
            <v>31</v>
          </cell>
          <cell r="AHS25">
            <v>10</v>
          </cell>
          <cell r="AHT25">
            <v>21</v>
          </cell>
          <cell r="AHU25">
            <v>31</v>
          </cell>
          <cell r="AHV25">
            <v>14</v>
          </cell>
          <cell r="AHW25">
            <v>17</v>
          </cell>
          <cell r="AHX25">
            <v>34</v>
          </cell>
          <cell r="AHY25">
            <v>12</v>
          </cell>
          <cell r="AHZ25">
            <v>22</v>
          </cell>
          <cell r="AIA25">
            <v>17</v>
          </cell>
          <cell r="AIB25">
            <v>10</v>
          </cell>
          <cell r="AIC25">
            <v>7</v>
          </cell>
          <cell r="AID25">
            <v>9</v>
          </cell>
          <cell r="AIE25">
            <v>8</v>
          </cell>
          <cell r="AIF25">
            <v>0</v>
          </cell>
          <cell r="AIG25">
            <v>1</v>
          </cell>
          <cell r="AIH25">
            <v>1</v>
          </cell>
          <cell r="AII25">
            <v>0</v>
          </cell>
          <cell r="AIJ25">
            <v>0</v>
          </cell>
          <cell r="AIK25">
            <v>15</v>
          </cell>
          <cell r="AIL25">
            <v>0</v>
          </cell>
          <cell r="AIM25">
            <v>0</v>
          </cell>
          <cell r="AIN25">
            <v>0</v>
          </cell>
          <cell r="AIO25">
            <v>0</v>
          </cell>
          <cell r="AIP25">
            <v>1</v>
          </cell>
          <cell r="AIQ25">
            <v>1</v>
          </cell>
          <cell r="AIR25">
            <v>2</v>
          </cell>
          <cell r="AIS25">
            <v>1</v>
          </cell>
          <cell r="AIT25">
            <v>0</v>
          </cell>
          <cell r="AIU25">
            <v>0</v>
          </cell>
          <cell r="AIV25">
            <v>2</v>
          </cell>
          <cell r="AIW25">
            <v>12</v>
          </cell>
          <cell r="AIX25">
            <v>7</v>
          </cell>
          <cell r="AIY25">
            <v>7</v>
          </cell>
          <cell r="AIZ25">
            <v>0</v>
          </cell>
          <cell r="AJA25">
            <v>4</v>
          </cell>
          <cell r="AJB25">
            <v>3</v>
          </cell>
          <cell r="AJC25">
            <v>1</v>
          </cell>
          <cell r="AJD25">
            <v>0</v>
          </cell>
          <cell r="AJE25">
            <v>0</v>
          </cell>
          <cell r="AJF25">
            <v>0</v>
          </cell>
          <cell r="AJG25">
            <v>0</v>
          </cell>
          <cell r="AJH25">
            <v>6</v>
          </cell>
          <cell r="AJI25">
            <v>0</v>
          </cell>
          <cell r="AJJ25">
            <v>0</v>
          </cell>
          <cell r="AJK25">
            <v>0</v>
          </cell>
          <cell r="AJL25">
            <v>2</v>
          </cell>
          <cell r="AJM25">
            <v>0</v>
          </cell>
          <cell r="AJN25">
            <v>1</v>
          </cell>
          <cell r="AJO25">
            <v>1</v>
          </cell>
          <cell r="AJP25">
            <v>0</v>
          </cell>
          <cell r="AJQ25">
            <v>0</v>
          </cell>
          <cell r="AJR25">
            <v>0</v>
          </cell>
          <cell r="AJS25">
            <v>0</v>
          </cell>
          <cell r="AJT25">
            <v>4</v>
          </cell>
          <cell r="AJU25">
            <v>3</v>
          </cell>
          <cell r="AJV25">
            <v>3</v>
          </cell>
          <cell r="AJW25">
            <v>0</v>
          </cell>
          <cell r="AJX25">
            <v>2</v>
          </cell>
          <cell r="AJY25">
            <v>1</v>
          </cell>
          <cell r="AJZ25">
            <v>0</v>
          </cell>
          <cell r="AKA25">
            <v>0</v>
          </cell>
          <cell r="AKB25">
            <v>0</v>
          </cell>
          <cell r="AKC25">
            <v>0</v>
          </cell>
          <cell r="AKD25">
            <v>0</v>
          </cell>
          <cell r="AKE25">
            <v>3</v>
          </cell>
          <cell r="AKF25">
            <v>0</v>
          </cell>
          <cell r="AKG25">
            <v>0</v>
          </cell>
          <cell r="AKH25">
            <v>0</v>
          </cell>
          <cell r="AKI25">
            <v>0</v>
          </cell>
          <cell r="AKJ25">
            <v>0</v>
          </cell>
          <cell r="AKK25">
            <v>0</v>
          </cell>
          <cell r="AKL25">
            <v>0</v>
          </cell>
          <cell r="AKM25">
            <v>0</v>
          </cell>
          <cell r="AKN25">
            <v>0</v>
          </cell>
          <cell r="AKO25">
            <v>1</v>
          </cell>
          <cell r="AKP25">
            <v>0</v>
          </cell>
          <cell r="AKQ25">
            <v>2</v>
          </cell>
          <cell r="AKR25">
            <v>3</v>
          </cell>
          <cell r="AKS25">
            <v>3</v>
          </cell>
          <cell r="AKT25">
            <v>0</v>
          </cell>
          <cell r="AKU25">
            <v>0</v>
          </cell>
          <cell r="AKV25">
            <v>3</v>
          </cell>
          <cell r="AKW25">
            <v>0</v>
          </cell>
          <cell r="AKX25">
            <v>0</v>
          </cell>
          <cell r="AKY25">
            <v>0</v>
          </cell>
          <cell r="AKZ25">
            <v>0</v>
          </cell>
          <cell r="ALA25">
            <v>0</v>
          </cell>
          <cell r="ALB25">
            <v>3</v>
          </cell>
          <cell r="ALC25">
            <v>0</v>
          </cell>
          <cell r="ALD25">
            <v>0</v>
          </cell>
          <cell r="ALE25">
            <v>0</v>
          </cell>
          <cell r="ALF25">
            <v>0</v>
          </cell>
          <cell r="ALG25">
            <v>0</v>
          </cell>
          <cell r="ALH25">
            <v>0</v>
          </cell>
          <cell r="ALI25">
            <v>0</v>
          </cell>
          <cell r="ALJ25">
            <v>0</v>
          </cell>
          <cell r="ALK25">
            <v>0</v>
          </cell>
          <cell r="ALL25">
            <v>0</v>
          </cell>
          <cell r="ALM25">
            <v>1</v>
          </cell>
          <cell r="ALN25">
            <v>2</v>
          </cell>
          <cell r="ALO25">
            <v>20</v>
          </cell>
          <cell r="ALP25">
            <v>13</v>
          </cell>
          <cell r="ALQ25">
            <v>7</v>
          </cell>
          <cell r="ALR25">
            <v>11</v>
          </cell>
          <cell r="ALS25">
            <v>9</v>
          </cell>
          <cell r="ALT25">
            <v>0</v>
          </cell>
          <cell r="ALU25">
            <v>1</v>
          </cell>
          <cell r="ALV25">
            <v>1</v>
          </cell>
          <cell r="ALW25">
            <v>0</v>
          </cell>
          <cell r="ALX25">
            <v>0</v>
          </cell>
          <cell r="ALY25">
            <v>18</v>
          </cell>
          <cell r="ALZ25">
            <v>0</v>
          </cell>
          <cell r="AMA25">
            <v>0</v>
          </cell>
          <cell r="AMB25">
            <v>0</v>
          </cell>
          <cell r="AMC25">
            <v>0</v>
          </cell>
          <cell r="AMD25">
            <v>1</v>
          </cell>
          <cell r="AME25">
            <v>1</v>
          </cell>
          <cell r="AMF25">
            <v>2</v>
          </cell>
          <cell r="AMG25">
            <v>1</v>
          </cell>
          <cell r="AMH25">
            <v>0</v>
          </cell>
          <cell r="AMI25">
            <v>1</v>
          </cell>
          <cell r="AMJ25">
            <v>2</v>
          </cell>
          <cell r="AMK25">
            <v>14</v>
          </cell>
          <cell r="AML25">
            <v>10</v>
          </cell>
          <cell r="AMM25">
            <v>10</v>
          </cell>
          <cell r="AMN25">
            <v>0</v>
          </cell>
          <cell r="AMO25">
            <v>4</v>
          </cell>
          <cell r="AMP25">
            <v>6</v>
          </cell>
          <cell r="AMQ25">
            <v>1</v>
          </cell>
          <cell r="AMR25">
            <v>0</v>
          </cell>
          <cell r="AMS25">
            <v>0</v>
          </cell>
          <cell r="AMT25">
            <v>0</v>
          </cell>
          <cell r="AMU25">
            <v>0</v>
          </cell>
          <cell r="AMV25">
            <v>9</v>
          </cell>
          <cell r="AMW25">
            <v>0</v>
          </cell>
          <cell r="AMX25">
            <v>0</v>
          </cell>
          <cell r="AMY25">
            <v>0</v>
          </cell>
          <cell r="AMZ25">
            <v>2</v>
          </cell>
          <cell r="ANA25">
            <v>0</v>
          </cell>
          <cell r="ANB25">
            <v>1</v>
          </cell>
          <cell r="ANC25">
            <v>1</v>
          </cell>
          <cell r="AND25">
            <v>0</v>
          </cell>
          <cell r="ANE25">
            <v>0</v>
          </cell>
          <cell r="ANF25">
            <v>0</v>
          </cell>
          <cell r="ANG25">
            <v>1</v>
          </cell>
          <cell r="ANH25">
            <v>6</v>
          </cell>
          <cell r="ANI25">
            <v>79</v>
          </cell>
          <cell r="ANJ25">
            <v>70</v>
          </cell>
          <cell r="ANK25">
            <v>9</v>
          </cell>
          <cell r="ANL25">
            <v>33</v>
          </cell>
          <cell r="ANM25">
            <v>46</v>
          </cell>
          <cell r="ANN25">
            <v>0</v>
          </cell>
          <cell r="ANO25">
            <v>0</v>
          </cell>
          <cell r="ANP25">
            <v>0</v>
          </cell>
          <cell r="ANQ25">
            <v>0</v>
          </cell>
          <cell r="ANR25">
            <v>0</v>
          </cell>
          <cell r="ANS25">
            <v>63</v>
          </cell>
          <cell r="ANT25">
            <v>0</v>
          </cell>
          <cell r="ANU25">
            <v>0</v>
          </cell>
          <cell r="ANV25">
            <v>16</v>
          </cell>
          <cell r="ANW25">
            <v>23</v>
          </cell>
          <cell r="ANX25">
            <v>23</v>
          </cell>
          <cell r="ANY25">
            <v>4</v>
          </cell>
          <cell r="ANZ25">
            <v>8</v>
          </cell>
          <cell r="AOA25">
            <v>4</v>
          </cell>
          <cell r="AOB25">
            <v>4</v>
          </cell>
          <cell r="AOC25">
            <v>13</v>
          </cell>
          <cell r="AOD25">
            <v>47</v>
          </cell>
          <cell r="AOE25">
            <v>46</v>
          </cell>
          <cell r="AOF25">
            <v>1</v>
          </cell>
          <cell r="AOG25">
            <v>21</v>
          </cell>
          <cell r="AOH25">
            <v>26</v>
          </cell>
          <cell r="AOI25">
            <v>0</v>
          </cell>
          <cell r="AOJ25">
            <v>0</v>
          </cell>
          <cell r="AOK25">
            <v>0</v>
          </cell>
          <cell r="AOL25">
            <v>0</v>
          </cell>
          <cell r="AOM25">
            <v>0</v>
          </cell>
          <cell r="AON25">
            <v>42</v>
          </cell>
          <cell r="AOO25">
            <v>0</v>
          </cell>
          <cell r="AOP25">
            <v>1</v>
          </cell>
          <cell r="AOQ25">
            <v>4</v>
          </cell>
          <cell r="AOR25">
            <v>8</v>
          </cell>
          <cell r="AOS25">
            <v>19</v>
          </cell>
          <cell r="AOT25">
            <v>6</v>
          </cell>
          <cell r="AOU25">
            <v>2</v>
          </cell>
          <cell r="AOV25">
            <v>0</v>
          </cell>
          <cell r="AOW25">
            <v>8</v>
          </cell>
          <cell r="AOX25">
            <v>4</v>
          </cell>
          <cell r="AOY25">
            <v>34</v>
          </cell>
          <cell r="AOZ25">
            <v>31</v>
          </cell>
          <cell r="APA25">
            <v>3</v>
          </cell>
          <cell r="APB25">
            <v>19</v>
          </cell>
          <cell r="APC25">
            <v>15</v>
          </cell>
          <cell r="APD25">
            <v>0</v>
          </cell>
          <cell r="APE25">
            <v>0</v>
          </cell>
          <cell r="APF25">
            <v>0</v>
          </cell>
          <cell r="APG25">
            <v>0</v>
          </cell>
          <cell r="APH25">
            <v>0</v>
          </cell>
          <cell r="API25">
            <v>33</v>
          </cell>
          <cell r="APJ25">
            <v>0</v>
          </cell>
          <cell r="APK25">
            <v>0</v>
          </cell>
          <cell r="APL25">
            <v>1</v>
          </cell>
          <cell r="APM25">
            <v>16</v>
          </cell>
          <cell r="APN25">
            <v>15</v>
          </cell>
          <cell r="APO25">
            <v>1</v>
          </cell>
          <cell r="APP25">
            <v>1</v>
          </cell>
          <cell r="APQ25">
            <v>0</v>
          </cell>
          <cell r="APR25">
            <v>0</v>
          </cell>
          <cell r="APS25">
            <v>1</v>
          </cell>
          <cell r="APT25">
            <v>42</v>
          </cell>
          <cell r="APU25">
            <v>41</v>
          </cell>
          <cell r="APV25">
            <v>1</v>
          </cell>
          <cell r="APW25">
            <v>23</v>
          </cell>
          <cell r="APX25">
            <v>19</v>
          </cell>
          <cell r="APY25">
            <v>0</v>
          </cell>
          <cell r="APZ25">
            <v>0</v>
          </cell>
          <cell r="AQA25">
            <v>0</v>
          </cell>
          <cell r="AQB25">
            <v>0</v>
          </cell>
          <cell r="AQC25">
            <v>0</v>
          </cell>
          <cell r="AQD25">
            <v>38</v>
          </cell>
          <cell r="AQE25">
            <v>0</v>
          </cell>
          <cell r="AQF25">
            <v>0</v>
          </cell>
          <cell r="AQG25">
            <v>4</v>
          </cell>
          <cell r="AQH25">
            <v>12</v>
          </cell>
          <cell r="AQI25">
            <v>25</v>
          </cell>
          <cell r="AQJ25">
            <v>0</v>
          </cell>
          <cell r="AQK25">
            <v>0</v>
          </cell>
          <cell r="AQL25">
            <v>2</v>
          </cell>
          <cell r="AQM25">
            <v>0</v>
          </cell>
          <cell r="AQN25">
            <v>3</v>
          </cell>
          <cell r="AQO25">
            <v>23</v>
          </cell>
          <cell r="AQP25">
            <v>23</v>
          </cell>
          <cell r="AQQ25">
            <v>0</v>
          </cell>
          <cell r="AQR25">
            <v>5</v>
          </cell>
          <cell r="AQS25">
            <v>18</v>
          </cell>
          <cell r="AQT25">
            <v>0</v>
          </cell>
          <cell r="AQU25">
            <v>0</v>
          </cell>
          <cell r="AQV25">
            <v>0</v>
          </cell>
          <cell r="AQW25">
            <v>0</v>
          </cell>
          <cell r="AQX25">
            <v>0</v>
          </cell>
          <cell r="AQY25">
            <v>20</v>
          </cell>
          <cell r="AQZ25">
            <v>0</v>
          </cell>
          <cell r="ARA25">
            <v>0</v>
          </cell>
          <cell r="ARB25">
            <v>3</v>
          </cell>
          <cell r="ARC25">
            <v>0</v>
          </cell>
          <cell r="ARD25">
            <v>0</v>
          </cell>
          <cell r="ARE25">
            <v>0</v>
          </cell>
          <cell r="ARF25">
            <v>8</v>
          </cell>
          <cell r="ARG25">
            <v>11</v>
          </cell>
          <cell r="ARH25">
            <v>4</v>
          </cell>
          <cell r="ARI25">
            <v>0</v>
          </cell>
          <cell r="ARJ25">
            <v>49</v>
          </cell>
          <cell r="ARK25">
            <v>48</v>
          </cell>
          <cell r="ARL25">
            <v>1</v>
          </cell>
          <cell r="ARM25">
            <v>16</v>
          </cell>
          <cell r="ARN25">
            <v>33</v>
          </cell>
          <cell r="ARO25">
            <v>0</v>
          </cell>
          <cell r="ARP25">
            <v>0</v>
          </cell>
          <cell r="ARQ25">
            <v>0</v>
          </cell>
          <cell r="ARR25">
            <v>0</v>
          </cell>
          <cell r="ARS25">
            <v>0</v>
          </cell>
          <cell r="ART25">
            <v>42</v>
          </cell>
          <cell r="ARU25">
            <v>1</v>
          </cell>
          <cell r="ARV25">
            <v>4</v>
          </cell>
          <cell r="ARW25">
            <v>2</v>
          </cell>
          <cell r="ARX25">
            <v>0</v>
          </cell>
          <cell r="ARY25">
            <v>3</v>
          </cell>
          <cell r="ARZ25">
            <v>1</v>
          </cell>
          <cell r="ASA25">
            <v>11</v>
          </cell>
          <cell r="ASB25">
            <v>21</v>
          </cell>
          <cell r="ASC25">
            <v>12</v>
          </cell>
          <cell r="ASD25">
            <v>1</v>
          </cell>
          <cell r="ASE25">
            <v>90</v>
          </cell>
          <cell r="ASF25">
            <v>43</v>
          </cell>
          <cell r="ASG25">
            <v>47</v>
          </cell>
          <cell r="ASH25">
            <v>90</v>
          </cell>
          <cell r="ASI25">
            <v>43</v>
          </cell>
          <cell r="ASJ25">
            <v>47</v>
          </cell>
          <cell r="ASK25">
            <v>90</v>
          </cell>
          <cell r="ASL25">
            <v>43</v>
          </cell>
          <cell r="ASM25">
            <v>47</v>
          </cell>
          <cell r="ASN25">
            <v>25</v>
          </cell>
          <cell r="ASO25">
            <v>11</v>
          </cell>
          <cell r="ASP25">
            <v>14</v>
          </cell>
          <cell r="ASQ25">
            <v>42</v>
          </cell>
          <cell r="ASR25">
            <v>27</v>
          </cell>
          <cell r="ASS25">
            <v>15</v>
          </cell>
          <cell r="ASW25">
            <v>115</v>
          </cell>
          <cell r="ASX25">
            <v>54</v>
          </cell>
          <cell r="ASY25">
            <v>61</v>
          </cell>
          <cell r="ASZ25">
            <v>113</v>
          </cell>
          <cell r="ATA25">
            <v>57</v>
          </cell>
          <cell r="ATB25">
            <v>56</v>
          </cell>
          <cell r="ATC25">
            <v>90</v>
          </cell>
          <cell r="ATD25">
            <v>43</v>
          </cell>
          <cell r="ATE25">
            <v>47</v>
          </cell>
        </row>
        <row r="26">
          <cell r="A26" t="str">
            <v>Santa Elena</v>
          </cell>
          <cell r="B26">
            <v>214613.56</v>
          </cell>
          <cell r="C26">
            <v>195715.85</v>
          </cell>
          <cell r="D26">
            <v>18897.716</v>
          </cell>
          <cell r="E26">
            <v>139382.43</v>
          </cell>
          <cell r="F26">
            <v>75231.134000000005</v>
          </cell>
          <cell r="G26">
            <v>67.359657999999996</v>
          </cell>
          <cell r="H26">
            <v>397.59151000000003</v>
          </cell>
          <cell r="I26">
            <v>202992.65</v>
          </cell>
          <cell r="J26">
            <v>1344.4103</v>
          </cell>
          <cell r="K26">
            <v>6483.4146000000001</v>
          </cell>
          <cell r="L26">
            <v>4672.8518999999997</v>
          </cell>
          <cell r="M26">
            <v>64397.135000000002</v>
          </cell>
          <cell r="N26">
            <v>84362.807000000001</v>
          </cell>
          <cell r="O26">
            <v>52835.96</v>
          </cell>
          <cell r="P26">
            <v>8344.8096000000005</v>
          </cell>
          <cell r="Q26">
            <v>242477.01</v>
          </cell>
          <cell r="R26">
            <v>201638.76</v>
          </cell>
          <cell r="S26">
            <v>40838.249000000003</v>
          </cell>
          <cell r="T26">
            <v>141378.65</v>
          </cell>
          <cell r="U26">
            <v>101098.36</v>
          </cell>
          <cell r="V26">
            <v>3583.8368999999998</v>
          </cell>
          <cell r="W26">
            <v>4118.6628000000001</v>
          </cell>
          <cell r="X26">
            <v>218609.7</v>
          </cell>
          <cell r="Y26">
            <v>15079.995999999999</v>
          </cell>
          <cell r="Z26">
            <v>1084.8159000000001</v>
          </cell>
          <cell r="AA26">
            <v>4781.0758999999998</v>
          </cell>
          <cell r="AB26">
            <v>60604.241000000002</v>
          </cell>
          <cell r="AC26">
            <v>105649.18</v>
          </cell>
          <cell r="AD26">
            <v>55406.355000000003</v>
          </cell>
          <cell r="AE26">
            <v>16036.157999999999</v>
          </cell>
          <cell r="AF26">
            <v>37.853183999999999</v>
          </cell>
          <cell r="AG26">
            <v>38.776414000000003</v>
          </cell>
          <cell r="AH26">
            <v>28.291664999999998</v>
          </cell>
          <cell r="AI26">
            <v>39.79674</v>
          </cell>
          <cell r="AJ26">
            <v>34.252312000000003</v>
          </cell>
          <cell r="AK26">
            <v>100</v>
          </cell>
          <cell r="AL26">
            <v>0</v>
          </cell>
          <cell r="AM26">
            <v>38.329873999999997</v>
          </cell>
          <cell r="AN26">
            <v>50</v>
          </cell>
          <cell r="AO26">
            <v>21.07272</v>
          </cell>
          <cell r="AP26">
            <v>0</v>
          </cell>
          <cell r="AQ26">
            <v>32.930715999999997</v>
          </cell>
          <cell r="AR26">
            <v>43.727477999999998</v>
          </cell>
          <cell r="AS26">
            <v>42.136690000000002</v>
          </cell>
          <cell r="AT26">
            <v>10.528419</v>
          </cell>
          <cell r="AU26">
            <v>38.361275999999997</v>
          </cell>
          <cell r="AV26">
            <v>41.930917000000001</v>
          </cell>
          <cell r="AW26">
            <v>20.736179</v>
          </cell>
          <cell r="AX26">
            <v>49.058929999999997</v>
          </cell>
          <cell r="AY26">
            <v>23.401389999999999</v>
          </cell>
          <cell r="AZ26">
            <v>30.185734</v>
          </cell>
          <cell r="BA26">
            <v>54.828640999999998</v>
          </cell>
          <cell r="BB26">
            <v>38.961702000000002</v>
          </cell>
          <cell r="BC26">
            <v>29.406379999999999</v>
          </cell>
          <cell r="BD26">
            <v>6.3346757</v>
          </cell>
          <cell r="BE26">
            <v>0</v>
          </cell>
          <cell r="BF26">
            <v>33.356591000000002</v>
          </cell>
          <cell r="BG26">
            <v>43.889187</v>
          </cell>
          <cell r="BH26">
            <v>42.789909000000002</v>
          </cell>
          <cell r="BI26">
            <v>16.992038000000001</v>
          </cell>
          <cell r="BJ26">
            <v>25.037386999999999</v>
          </cell>
          <cell r="BK26">
            <v>24.076160999999999</v>
          </cell>
          <cell r="BL26">
            <v>34.992403000000003</v>
          </cell>
          <cell r="BM26">
            <v>26.550791</v>
          </cell>
          <cell r="BN26">
            <v>22.233467000000001</v>
          </cell>
          <cell r="BO26">
            <v>0</v>
          </cell>
          <cell r="BP26">
            <v>0</v>
          </cell>
          <cell r="BQ26">
            <v>25.27739</v>
          </cell>
          <cell r="BR26">
            <v>0</v>
          </cell>
          <cell r="BS26">
            <v>27.108922</v>
          </cell>
          <cell r="BT26">
            <v>3.0295128</v>
          </cell>
          <cell r="BU26">
            <v>23.917259000000001</v>
          </cell>
          <cell r="BV26">
            <v>29.722491000000002</v>
          </cell>
          <cell r="BW26">
            <v>23.444230999999998</v>
          </cell>
          <cell r="BX26">
            <v>8.7278319999999994</v>
          </cell>
          <cell r="BY26">
            <v>21.192546</v>
          </cell>
          <cell r="BZ26">
            <v>19.015114000000001</v>
          </cell>
          <cell r="CA26">
            <v>31.943612999999999</v>
          </cell>
          <cell r="CB26">
            <v>19.028717</v>
          </cell>
          <cell r="CC26">
            <v>24.218502999999998</v>
          </cell>
          <cell r="CD26">
            <v>15.81273</v>
          </cell>
          <cell r="CE26">
            <v>29.149557000000001</v>
          </cell>
          <cell r="CF26">
            <v>21.110762000000001</v>
          </cell>
          <cell r="CG26">
            <v>22.552302999999998</v>
          </cell>
          <cell r="CH26">
            <v>6.3346757</v>
          </cell>
          <cell r="CI26">
            <v>2.8847817</v>
          </cell>
          <cell r="CJ26">
            <v>25.577705000000002</v>
          </cell>
          <cell r="CK26">
            <v>19.721468999999999</v>
          </cell>
          <cell r="CL26">
            <v>21.983046000000002</v>
          </cell>
          <cell r="CM26">
            <v>17.038867</v>
          </cell>
          <cell r="CN26">
            <v>6.7322075999999997</v>
          </cell>
          <cell r="CO26">
            <v>6.0925048000000004</v>
          </cell>
          <cell r="CP26">
            <v>13.357346</v>
          </cell>
          <cell r="CQ26">
            <v>3.9440781</v>
          </cell>
          <cell r="CR26">
            <v>11.897838</v>
          </cell>
          <cell r="CS26">
            <v>0</v>
          </cell>
          <cell r="CT26">
            <v>43.839246000000003</v>
          </cell>
          <cell r="CU26">
            <v>6.6746024000000004</v>
          </cell>
          <cell r="CV26">
            <v>0</v>
          </cell>
          <cell r="CW26">
            <v>7.7380079999999998</v>
          </cell>
          <cell r="CX26">
            <v>65.315838999999997</v>
          </cell>
          <cell r="CY26">
            <v>9.9621663999999992</v>
          </cell>
          <cell r="CZ26">
            <v>1.2481738</v>
          </cell>
          <cell r="DA26">
            <v>6.2488026000000003</v>
          </cell>
          <cell r="DB26">
            <v>7.5035765000000003</v>
          </cell>
          <cell r="DC26">
            <v>8.7341684999999991</v>
          </cell>
          <cell r="DD26">
            <v>8.0065766000000007</v>
          </cell>
          <cell r="DE26">
            <v>12.326651</v>
          </cell>
          <cell r="DF26">
            <v>3.0840122000000001</v>
          </cell>
          <cell r="DG26">
            <v>16.635497999999998</v>
          </cell>
          <cell r="DH26">
            <v>0</v>
          </cell>
          <cell r="DI26">
            <v>0</v>
          </cell>
          <cell r="DJ26">
            <v>9.6877452000000002</v>
          </cell>
          <cell r="DK26">
            <v>0</v>
          </cell>
          <cell r="DL26">
            <v>0</v>
          </cell>
          <cell r="DM26">
            <v>41.109870000000001</v>
          </cell>
          <cell r="DN26">
            <v>9.3903157999999998</v>
          </cell>
          <cell r="DO26">
            <v>5.6870485000000004</v>
          </cell>
          <cell r="DP26">
            <v>10.951769000000001</v>
          </cell>
          <cell r="DQ26">
            <v>9.0148212999999995</v>
          </cell>
          <cell r="DR26">
            <v>4.3173899999999996</v>
          </cell>
          <cell r="DS26">
            <v>4.6149915000000004</v>
          </cell>
          <cell r="DT26">
            <v>1.2352536999999999</v>
          </cell>
          <cell r="DU26">
            <v>3.9174405999999999</v>
          </cell>
          <cell r="DV26">
            <v>5.0583853000000003</v>
          </cell>
          <cell r="DW26">
            <v>0</v>
          </cell>
          <cell r="DX26">
            <v>0</v>
          </cell>
          <cell r="DY26">
            <v>4.4223689000000004</v>
          </cell>
          <cell r="DZ26">
            <v>0</v>
          </cell>
          <cell r="EA26">
            <v>1.7632629</v>
          </cell>
          <cell r="EB26">
            <v>11.248148</v>
          </cell>
          <cell r="EC26">
            <v>9.1802662999999995</v>
          </cell>
          <cell r="ED26">
            <v>3.1458954000000001</v>
          </cell>
          <cell r="EE26">
            <v>0.32989108</v>
          </cell>
          <cell r="EF26">
            <v>0</v>
          </cell>
          <cell r="EG26">
            <v>3.2854918999999998</v>
          </cell>
          <cell r="EH26">
            <v>3.9509083</v>
          </cell>
          <cell r="EI26">
            <v>0</v>
          </cell>
          <cell r="EJ26">
            <v>3.2454744999999998</v>
          </cell>
          <cell r="EK26">
            <v>3.3414533</v>
          </cell>
          <cell r="EL26">
            <v>9.5078376000000002</v>
          </cell>
          <cell r="EM26">
            <v>0</v>
          </cell>
          <cell r="EN26">
            <v>3.4883251999999998</v>
          </cell>
          <cell r="EO26">
            <v>0</v>
          </cell>
          <cell r="EP26">
            <v>0</v>
          </cell>
          <cell r="EQ26">
            <v>11.853032000000001</v>
          </cell>
          <cell r="ER26">
            <v>6.8863773999999998</v>
          </cell>
          <cell r="ES26">
            <v>2.2441167000000002</v>
          </cell>
          <cell r="ET26">
            <v>1.5441050999999999</v>
          </cell>
          <cell r="EU26">
            <v>0</v>
          </cell>
          <cell r="EV26">
            <v>29.196199</v>
          </cell>
          <cell r="EW26">
            <v>27.781064000000001</v>
          </cell>
          <cell r="EX26">
            <v>44.984248000000001</v>
          </cell>
          <cell r="EY26">
            <v>31.420327</v>
          </cell>
          <cell r="EZ26">
            <v>26.844992000000001</v>
          </cell>
          <cell r="FA26">
            <v>15.112899000000001</v>
          </cell>
          <cell r="FB26">
            <v>45.265503000000002</v>
          </cell>
          <cell r="FC26">
            <v>27.846436000000001</v>
          </cell>
          <cell r="FD26">
            <v>62.940438</v>
          </cell>
          <cell r="FE26">
            <v>18.082045000000001</v>
          </cell>
          <cell r="FF26">
            <v>26.998999000000001</v>
          </cell>
          <cell r="FG26">
            <v>20.737926999999999</v>
          </cell>
          <cell r="FH26">
            <v>25.853815999999998</v>
          </cell>
          <cell r="FI26">
            <v>25.709220999999999</v>
          </cell>
          <cell r="FJ26">
            <v>41.640503000000002</v>
          </cell>
          <cell r="FK26">
            <v>27.220934</v>
          </cell>
          <cell r="FL26">
            <v>26.289183999999999</v>
          </cell>
          <cell r="FM26">
            <v>32.325285999999998</v>
          </cell>
          <cell r="FN26">
            <v>29.867439000000001</v>
          </cell>
          <cell r="FO26">
            <v>24.538340999999999</v>
          </cell>
          <cell r="FP26">
            <v>12.298836</v>
          </cell>
          <cell r="FQ26">
            <v>15.795420999999999</v>
          </cell>
          <cell r="FR26">
            <v>28.334228</v>
          </cell>
          <cell r="FS26">
            <v>19.497146000000001</v>
          </cell>
          <cell r="FT26">
            <v>0</v>
          </cell>
          <cell r="FU26">
            <v>25.245674999999999</v>
          </cell>
          <cell r="FV26">
            <v>19.881533000000001</v>
          </cell>
          <cell r="FW26">
            <v>28.326270999999998</v>
          </cell>
          <cell r="FX26">
            <v>29.725652</v>
          </cell>
          <cell r="FY26">
            <v>31.451060999999999</v>
          </cell>
          <cell r="FZ26">
            <v>29.133317000000002</v>
          </cell>
          <cell r="GA26">
            <v>28.596734999999999</v>
          </cell>
          <cell r="GB26">
            <v>35.241267000000001</v>
          </cell>
          <cell r="GC26">
            <v>30.034141000000002</v>
          </cell>
          <cell r="GD26">
            <v>28.179893</v>
          </cell>
          <cell r="GE26">
            <v>0</v>
          </cell>
          <cell r="GF26">
            <v>0</v>
          </cell>
          <cell r="GG26">
            <v>28.387702000000001</v>
          </cell>
          <cell r="GH26">
            <v>0</v>
          </cell>
          <cell r="GI26">
            <v>39.292456000000001</v>
          </cell>
          <cell r="GJ26">
            <v>33.223443000000003</v>
          </cell>
          <cell r="GK26">
            <v>24.369678</v>
          </cell>
          <cell r="GL26">
            <v>27.114618</v>
          </cell>
          <cell r="GM26">
            <v>21.886775</v>
          </cell>
          <cell r="GN26">
            <v>15.738495</v>
          </cell>
          <cell r="GO26">
            <v>20.467704000000001</v>
          </cell>
          <cell r="GP26">
            <v>20.361609999999999</v>
          </cell>
          <cell r="GQ26">
            <v>21.043727000000001</v>
          </cell>
          <cell r="GR26">
            <v>17.959965</v>
          </cell>
          <cell r="GS26">
            <v>23.018820000000002</v>
          </cell>
          <cell r="GT26">
            <v>13.899476</v>
          </cell>
          <cell r="GU26">
            <v>3.0354896</v>
          </cell>
          <cell r="GV26">
            <v>21.103999000000002</v>
          </cell>
          <cell r="GW26">
            <v>22.291509999999999</v>
          </cell>
          <cell r="GX26">
            <v>0</v>
          </cell>
          <cell r="GY26">
            <v>30.71406</v>
          </cell>
          <cell r="GZ26">
            <v>12.602629</v>
          </cell>
          <cell r="HA26">
            <v>21.418472999999999</v>
          </cell>
          <cell r="HB26">
            <v>9.8738931999999995</v>
          </cell>
          <cell r="HC26">
            <v>14.375408</v>
          </cell>
          <cell r="HD26">
            <v>3.0581727000000001</v>
          </cell>
          <cell r="HE26">
            <v>2.7104781</v>
          </cell>
          <cell r="HF26">
            <v>7.1288112999999997</v>
          </cell>
          <cell r="HG26">
            <v>3.8132008000000002</v>
          </cell>
          <cell r="HH26">
            <v>2.0510073000000002</v>
          </cell>
          <cell r="HI26">
            <v>24.580825000000001</v>
          </cell>
          <cell r="HJ26">
            <v>100</v>
          </cell>
          <cell r="HK26">
            <v>3.1337348999999999</v>
          </cell>
          <cell r="HL26">
            <v>0</v>
          </cell>
          <cell r="HM26">
            <v>0</v>
          </cell>
          <cell r="HN26">
            <v>11.409044</v>
          </cell>
          <cell r="HS26">
            <v>3.6969500000000002</v>
          </cell>
          <cell r="HT26">
            <v>3.3495515999999999</v>
          </cell>
          <cell r="HU26">
            <v>5.8319286000000004</v>
          </cell>
          <cell r="HV26">
            <v>4.5229318000000003</v>
          </cell>
          <cell r="HW26">
            <v>2.8284077000000001</v>
          </cell>
          <cell r="HX26">
            <v>0</v>
          </cell>
          <cell r="HY26">
            <v>0</v>
          </cell>
          <cell r="HZ26">
            <v>3.45499</v>
          </cell>
          <cell r="IA26">
            <v>7.6911883999999997</v>
          </cell>
          <cell r="IB26">
            <v>0</v>
          </cell>
          <cell r="IC26">
            <v>9.7428676000000003</v>
          </cell>
          <cell r="IH26">
            <v>0.83029653000000003</v>
          </cell>
          <cell r="II26">
            <v>0.60878834000000004</v>
          </cell>
          <cell r="IJ26">
            <v>3.3153432</v>
          </cell>
          <cell r="IK26">
            <v>0.96566034000000001</v>
          </cell>
          <cell r="IL26">
            <v>0.65152116999999998</v>
          </cell>
          <cell r="IM26">
            <v>32.592275000000001</v>
          </cell>
          <cell r="IO26">
            <v>0.84521321000000005</v>
          </cell>
          <cell r="IP26">
            <v>0</v>
          </cell>
          <cell r="IQ26">
            <v>0</v>
          </cell>
          <cell r="IX26">
            <v>1.7842496000000001</v>
          </cell>
          <cell r="IY26">
            <v>1.3530047999999999</v>
          </cell>
          <cell r="IZ26">
            <v>4.3966202000000001</v>
          </cell>
          <cell r="JA26">
            <v>2.7049129999999999</v>
          </cell>
          <cell r="JB26">
            <v>0.839696</v>
          </cell>
          <cell r="JC26">
            <v>0</v>
          </cell>
          <cell r="JD26">
            <v>0</v>
          </cell>
          <cell r="JE26">
            <v>1.9839442</v>
          </cell>
          <cell r="JF26">
            <v>0</v>
          </cell>
          <cell r="JG26">
            <v>0</v>
          </cell>
          <cell r="JN26">
            <v>11.409044</v>
          </cell>
          <cell r="JO26">
            <v>10.462168</v>
          </cell>
          <cell r="JP26">
            <v>24.616917999999998</v>
          </cell>
          <cell r="JQ26">
            <v>14.273429999999999</v>
          </cell>
          <cell r="JR26">
            <v>7.4420088</v>
          </cell>
          <cell r="JS26">
            <v>0</v>
          </cell>
          <cell r="JT26">
            <v>100</v>
          </cell>
          <cell r="JU26">
            <v>11.399736000000001</v>
          </cell>
          <cell r="JV26">
            <v>0</v>
          </cell>
          <cell r="JW26">
            <v>0</v>
          </cell>
          <cell r="JY26">
            <v>11.409044</v>
          </cell>
          <cell r="KD26">
            <v>9.7428676000000003</v>
          </cell>
          <cell r="KE26">
            <v>9.6076393000000007</v>
          </cell>
          <cell r="KF26">
            <v>10.613517</v>
          </cell>
          <cell r="KG26">
            <v>9.9929688999999993</v>
          </cell>
          <cell r="KH26">
            <v>9.4585518000000004</v>
          </cell>
          <cell r="KI26">
            <v>0</v>
          </cell>
          <cell r="KJ26">
            <v>0</v>
          </cell>
          <cell r="KK26">
            <v>7.9695682999999997</v>
          </cell>
          <cell r="KL26">
            <v>51.686548000000002</v>
          </cell>
          <cell r="KM26">
            <v>0</v>
          </cell>
          <cell r="KO26">
            <v>9.7428676000000003</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cell r="LJ26">
            <v>0</v>
          </cell>
          <cell r="LK26">
            <v>0</v>
          </cell>
          <cell r="LL26">
            <v>0</v>
          </cell>
          <cell r="LM26">
            <v>0</v>
          </cell>
          <cell r="LN26">
            <v>2</v>
          </cell>
          <cell r="LO26">
            <v>2</v>
          </cell>
          <cell r="LP26">
            <v>0</v>
          </cell>
          <cell r="LQ26">
            <v>1</v>
          </cell>
          <cell r="LR26">
            <v>1</v>
          </cell>
          <cell r="LS26">
            <v>0</v>
          </cell>
          <cell r="LT26">
            <v>0</v>
          </cell>
          <cell r="LU26">
            <v>0</v>
          </cell>
          <cell r="LV26">
            <v>0</v>
          </cell>
          <cell r="LW26">
            <v>2</v>
          </cell>
          <cell r="LX26">
            <v>0</v>
          </cell>
          <cell r="LY26">
            <v>0</v>
          </cell>
          <cell r="LZ26">
            <v>0</v>
          </cell>
          <cell r="MA26">
            <v>1</v>
          </cell>
          <cell r="MB26">
            <v>0</v>
          </cell>
          <cell r="MC26">
            <v>1</v>
          </cell>
          <cell r="MD26">
            <v>0</v>
          </cell>
          <cell r="ME26">
            <v>0</v>
          </cell>
          <cell r="MF26">
            <v>0</v>
          </cell>
          <cell r="MG26">
            <v>0</v>
          </cell>
          <cell r="MH26">
            <v>0</v>
          </cell>
          <cell r="MI26">
            <v>0</v>
          </cell>
          <cell r="MJ26">
            <v>0</v>
          </cell>
          <cell r="MK26">
            <v>0</v>
          </cell>
          <cell r="ML26">
            <v>0</v>
          </cell>
          <cell r="MM26">
            <v>0</v>
          </cell>
          <cell r="MN26">
            <v>0</v>
          </cell>
          <cell r="MO26">
            <v>0</v>
          </cell>
          <cell r="MP26">
            <v>0</v>
          </cell>
          <cell r="MQ26">
            <v>0</v>
          </cell>
          <cell r="MR26">
            <v>0</v>
          </cell>
          <cell r="MS26">
            <v>0</v>
          </cell>
          <cell r="MT26">
            <v>1</v>
          </cell>
          <cell r="MU26">
            <v>1</v>
          </cell>
          <cell r="MV26">
            <v>0</v>
          </cell>
          <cell r="MW26">
            <v>1</v>
          </cell>
          <cell r="MX26">
            <v>0</v>
          </cell>
          <cell r="MY26">
            <v>0</v>
          </cell>
          <cell r="MZ26">
            <v>0</v>
          </cell>
          <cell r="NA26">
            <v>0</v>
          </cell>
          <cell r="NB26">
            <v>1</v>
          </cell>
          <cell r="NC26">
            <v>0</v>
          </cell>
          <cell r="ND26">
            <v>0</v>
          </cell>
          <cell r="NE26">
            <v>0</v>
          </cell>
          <cell r="NF26">
            <v>16</v>
          </cell>
          <cell r="NG26">
            <v>11</v>
          </cell>
          <cell r="NH26">
            <v>5</v>
          </cell>
          <cell r="NI26">
            <v>15</v>
          </cell>
          <cell r="NJ26">
            <v>1</v>
          </cell>
          <cell r="NK26">
            <v>0</v>
          </cell>
          <cell r="NL26">
            <v>0</v>
          </cell>
          <cell r="NM26">
            <v>0</v>
          </cell>
          <cell r="NN26">
            <v>0</v>
          </cell>
          <cell r="NO26">
            <v>15</v>
          </cell>
          <cell r="NP26">
            <v>1</v>
          </cell>
          <cell r="NQ26">
            <v>0</v>
          </cell>
          <cell r="NR26">
            <v>0</v>
          </cell>
          <cell r="NS26">
            <v>0</v>
          </cell>
          <cell r="NT26">
            <v>2</v>
          </cell>
          <cell r="NU26">
            <v>0</v>
          </cell>
          <cell r="NV26">
            <v>7</v>
          </cell>
          <cell r="NW26">
            <v>4</v>
          </cell>
          <cell r="NX26">
            <v>1</v>
          </cell>
          <cell r="NY26">
            <v>2</v>
          </cell>
          <cell r="NZ26">
            <v>11</v>
          </cell>
          <cell r="OA26">
            <v>10</v>
          </cell>
          <cell r="OB26">
            <v>1</v>
          </cell>
          <cell r="OC26">
            <v>8</v>
          </cell>
          <cell r="OD26">
            <v>3</v>
          </cell>
          <cell r="OE26">
            <v>0</v>
          </cell>
          <cell r="OF26">
            <v>0</v>
          </cell>
          <cell r="OG26">
            <v>0</v>
          </cell>
          <cell r="OH26">
            <v>0</v>
          </cell>
          <cell r="OI26">
            <v>11</v>
          </cell>
          <cell r="OJ26">
            <v>0</v>
          </cell>
          <cell r="OK26">
            <v>0</v>
          </cell>
          <cell r="OL26">
            <v>0</v>
          </cell>
          <cell r="OM26">
            <v>0</v>
          </cell>
          <cell r="ON26">
            <v>0</v>
          </cell>
          <cell r="OO26">
            <v>1</v>
          </cell>
          <cell r="OP26">
            <v>3</v>
          </cell>
          <cell r="OQ26">
            <v>5</v>
          </cell>
          <cell r="OR26">
            <v>2</v>
          </cell>
          <cell r="OS26">
            <v>0</v>
          </cell>
          <cell r="OT26">
            <v>2</v>
          </cell>
          <cell r="OU26">
            <v>0</v>
          </cell>
          <cell r="OV26">
            <v>2</v>
          </cell>
          <cell r="OW26">
            <v>2</v>
          </cell>
          <cell r="OX26">
            <v>0</v>
          </cell>
          <cell r="OY26">
            <v>0</v>
          </cell>
          <cell r="OZ26">
            <v>0</v>
          </cell>
          <cell r="PA26">
            <v>2</v>
          </cell>
          <cell r="PB26">
            <v>0</v>
          </cell>
          <cell r="PC26">
            <v>0</v>
          </cell>
          <cell r="PD26">
            <v>0</v>
          </cell>
          <cell r="PE26">
            <v>0</v>
          </cell>
          <cell r="PF26">
            <v>0</v>
          </cell>
          <cell r="PG26">
            <v>0</v>
          </cell>
          <cell r="PH26">
            <v>0</v>
          </cell>
          <cell r="PI26">
            <v>0</v>
          </cell>
          <cell r="PJ26">
            <v>0</v>
          </cell>
          <cell r="PK26">
            <v>0</v>
          </cell>
          <cell r="PL26">
            <v>0</v>
          </cell>
          <cell r="PM26">
            <v>0</v>
          </cell>
          <cell r="PN26">
            <v>0</v>
          </cell>
          <cell r="PO26">
            <v>0</v>
          </cell>
          <cell r="PP26">
            <v>0</v>
          </cell>
          <cell r="PQ26">
            <v>0</v>
          </cell>
          <cell r="PR26">
            <v>87.854514574438326</v>
          </cell>
          <cell r="PS26">
            <v>93.235472140546875</v>
          </cell>
          <cell r="PT26">
            <v>56.705480352408721</v>
          </cell>
          <cell r="PU26">
            <v>86.911370974753936</v>
          </cell>
          <cell r="PV26">
            <v>88.868490660447137</v>
          </cell>
          <cell r="PW26">
            <v>0</v>
          </cell>
          <cell r="PX26">
            <v>0</v>
          </cell>
          <cell r="PY26">
            <v>0</v>
          </cell>
          <cell r="PZ26">
            <v>187.00352445011518</v>
          </cell>
          <cell r="QA26">
            <v>88.439890518517998</v>
          </cell>
          <cell r="QB26">
            <v>0</v>
          </cell>
          <cell r="QC26">
            <v>0</v>
          </cell>
          <cell r="QD26">
            <v>65.066264638190631</v>
          </cell>
          <cell r="QE26">
            <v>0</v>
          </cell>
          <cell r="QF26">
            <v>65.558122187269106</v>
          </cell>
          <cell r="QG26">
            <v>0</v>
          </cell>
          <cell r="QH26">
            <v>0</v>
          </cell>
          <cell r="QI26">
            <v>0</v>
          </cell>
          <cell r="QJ26">
            <v>0</v>
          </cell>
          <cell r="QK26">
            <v>96.46926940762188</v>
          </cell>
          <cell r="QL26">
            <v>94.528995823461869</v>
          </cell>
          <cell r="QM26">
            <v>109.81926634672867</v>
          </cell>
          <cell r="QN26">
            <v>98.196631615953407</v>
          </cell>
          <cell r="QO26">
            <v>94.701095315995047</v>
          </cell>
          <cell r="QP26">
            <v>100</v>
          </cell>
          <cell r="QQ26">
            <v>100.87559353293942</v>
          </cell>
          <cell r="QR26">
            <v>0</v>
          </cell>
          <cell r="QS26">
            <v>107.55704337166576</v>
          </cell>
          <cell r="QT26">
            <v>96.398874447064088</v>
          </cell>
          <cell r="QU26">
            <v>44.386166298603683</v>
          </cell>
          <cell r="QV26">
            <v>96.042321668845304</v>
          </cell>
          <cell r="QW26">
            <v>77.984726232850804</v>
          </cell>
          <cell r="QX26">
            <v>0</v>
          </cell>
          <cell r="QY26">
            <v>78.376984364596737</v>
          </cell>
          <cell r="QZ26">
            <v>0</v>
          </cell>
          <cell r="RA26">
            <v>0</v>
          </cell>
          <cell r="RB26">
            <v>0</v>
          </cell>
          <cell r="RC26">
            <v>0</v>
          </cell>
          <cell r="RD26">
            <v>65.066264638190631</v>
          </cell>
          <cell r="RE26">
            <v>69.575931667192464</v>
          </cell>
          <cell r="RF26">
            <v>38.960916121584496</v>
          </cell>
          <cell r="RG26">
            <v>68.314985828927391</v>
          </cell>
          <cell r="RH26">
            <v>61.573556212221568</v>
          </cell>
          <cell r="RI26">
            <v>0</v>
          </cell>
          <cell r="RJ26">
            <v>0</v>
          </cell>
          <cell r="RK26">
            <v>0</v>
          </cell>
          <cell r="RL26">
            <v>0</v>
          </cell>
          <cell r="RM26">
            <v>65.775887157912834</v>
          </cell>
          <cell r="RN26">
            <v>0</v>
          </cell>
          <cell r="RO26">
            <v>0</v>
          </cell>
          <cell r="RP26">
            <v>65.066264638190631</v>
          </cell>
          <cell r="RQ26">
            <v>0</v>
          </cell>
          <cell r="RR26">
            <v>65.066264638190631</v>
          </cell>
          <cell r="RS26">
            <v>0</v>
          </cell>
          <cell r="RT26">
            <v>0</v>
          </cell>
          <cell r="RU26">
            <v>0</v>
          </cell>
          <cell r="RV26">
            <v>0</v>
          </cell>
          <cell r="RW26">
            <v>77.984726232850804</v>
          </cell>
          <cell r="RX26">
            <v>76.665680265083111</v>
          </cell>
          <cell r="RY26">
            <v>87.060384313236156</v>
          </cell>
          <cell r="RZ26">
            <v>79.03892697882398</v>
          </cell>
          <cell r="SA26">
            <v>76.905618193197753</v>
          </cell>
          <cell r="SB26">
            <v>100</v>
          </cell>
          <cell r="SC26">
            <v>82.392964925349702</v>
          </cell>
          <cell r="SD26">
            <v>0</v>
          </cell>
          <cell r="SE26">
            <v>79.610886588091162</v>
          </cell>
          <cell r="SF26">
            <v>77.677526888331698</v>
          </cell>
          <cell r="SG26">
            <v>44.386166298603683</v>
          </cell>
          <cell r="SH26">
            <v>81.372692354732379</v>
          </cell>
          <cell r="SI26">
            <v>77.984726232850804</v>
          </cell>
          <cell r="SJ26">
            <v>0</v>
          </cell>
          <cell r="SK26">
            <v>77.984726232850804</v>
          </cell>
          <cell r="SL26">
            <v>0</v>
          </cell>
          <cell r="SM26">
            <v>0</v>
          </cell>
          <cell r="SN26">
            <v>0</v>
          </cell>
          <cell r="SO26">
            <v>0</v>
          </cell>
          <cell r="SP26">
            <v>86.564942069913513</v>
          </cell>
          <cell r="SQ26">
            <v>91.723127563032364</v>
          </cell>
          <cell r="SR26">
            <v>56.705480352408721</v>
          </cell>
          <cell r="SS26">
            <v>84.958343461764159</v>
          </cell>
          <cell r="ST26">
            <v>88.292200325203112</v>
          </cell>
          <cell r="SU26">
            <v>0</v>
          </cell>
          <cell r="SV26">
            <v>0</v>
          </cell>
          <cell r="SW26">
            <v>0</v>
          </cell>
          <cell r="SX26">
            <v>187.00352445011518</v>
          </cell>
          <cell r="SY26">
            <v>86.910813087836758</v>
          </cell>
          <cell r="SZ26">
            <v>0</v>
          </cell>
          <cell r="TA26">
            <v>0</v>
          </cell>
          <cell r="TB26">
            <v>63.553683644518379</v>
          </cell>
          <cell r="TC26">
            <v>0</v>
          </cell>
          <cell r="TD26">
            <v>64.045541193596861</v>
          </cell>
          <cell r="TE26">
            <v>0</v>
          </cell>
          <cell r="TF26">
            <v>0</v>
          </cell>
          <cell r="TG26">
            <v>0</v>
          </cell>
          <cell r="TH26">
            <v>0</v>
          </cell>
          <cell r="TI26">
            <v>95.650350370455612</v>
          </cell>
          <cell r="TJ26">
            <v>93.591056011787032</v>
          </cell>
          <cell r="TK26">
            <v>109.81926634672867</v>
          </cell>
          <cell r="TL26">
            <v>95.831316674775096</v>
          </cell>
          <cell r="TM26">
            <v>95.465108428023626</v>
          </cell>
          <cell r="TN26">
            <v>100</v>
          </cell>
          <cell r="TO26">
            <v>89.562445284445687</v>
          </cell>
          <cell r="TP26">
            <v>0</v>
          </cell>
          <cell r="TQ26">
            <v>107.55704337166576</v>
          </cell>
          <cell r="TR26">
            <v>95.886879060436499</v>
          </cell>
          <cell r="TS26">
            <v>44.386166298603683</v>
          </cell>
          <cell r="TT26">
            <v>96.042321668845304</v>
          </cell>
          <cell r="TU26">
            <v>76.989027148485036</v>
          </cell>
          <cell r="TV26">
            <v>0</v>
          </cell>
          <cell r="TW26">
            <v>77.381285280230955</v>
          </cell>
          <cell r="TX26">
            <v>0</v>
          </cell>
          <cell r="TY26">
            <v>0</v>
          </cell>
          <cell r="TZ26">
            <v>0</v>
          </cell>
          <cell r="UA26">
            <v>0</v>
          </cell>
          <cell r="UB26">
            <v>63.553683644518379</v>
          </cell>
          <cell r="UC26">
            <v>67.802054156773124</v>
          </cell>
          <cell r="UD26">
            <v>38.960916121584496</v>
          </cell>
          <cell r="UE26">
            <v>66.361958315937599</v>
          </cell>
          <cell r="UF26">
            <v>60.534500393192069</v>
          </cell>
          <cell r="UG26">
            <v>0</v>
          </cell>
          <cell r="UH26">
            <v>0</v>
          </cell>
          <cell r="UI26">
            <v>0</v>
          </cell>
          <cell r="UJ26">
            <v>0</v>
          </cell>
          <cell r="UK26">
            <v>64.246809727231607</v>
          </cell>
          <cell r="UL26">
            <v>0</v>
          </cell>
          <cell r="UM26">
            <v>0</v>
          </cell>
          <cell r="UN26">
            <v>63.553683644518379</v>
          </cell>
          <cell r="UO26">
            <v>0</v>
          </cell>
          <cell r="UP26">
            <v>63.553683644518379</v>
          </cell>
          <cell r="UQ26">
            <v>0</v>
          </cell>
          <cell r="UR26">
            <v>0</v>
          </cell>
          <cell r="US26">
            <v>0</v>
          </cell>
          <cell r="UT26">
            <v>0</v>
          </cell>
          <cell r="UU26">
            <v>76.989027148485036</v>
          </cell>
          <cell r="UV26">
            <v>75.525267392393715</v>
          </cell>
          <cell r="UW26">
            <v>87.060384313236156</v>
          </cell>
          <cell r="UX26">
            <v>77.070510910679076</v>
          </cell>
          <cell r="UY26">
            <v>76.905618193197753</v>
          </cell>
          <cell r="UZ26">
            <v>100</v>
          </cell>
          <cell r="VA26">
            <v>71.079816676855984</v>
          </cell>
          <cell r="VB26">
            <v>0</v>
          </cell>
          <cell r="VC26">
            <v>79.610886588091162</v>
          </cell>
          <cell r="VD26">
            <v>76.965278715055064</v>
          </cell>
          <cell r="VE26">
            <v>44.386166298603683</v>
          </cell>
          <cell r="VF26">
            <v>81.372692354732379</v>
          </cell>
          <cell r="VG26">
            <v>76.989027148485036</v>
          </cell>
          <cell r="VH26">
            <v>0</v>
          </cell>
          <cell r="VI26">
            <v>76.989027148485036</v>
          </cell>
          <cell r="VJ26">
            <v>0</v>
          </cell>
          <cell r="VK26">
            <v>0</v>
          </cell>
          <cell r="VL26">
            <v>0</v>
          </cell>
          <cell r="VM26">
            <v>0</v>
          </cell>
          <cell r="VN26">
            <v>63.553683644518379</v>
          </cell>
          <cell r="VO26">
            <v>67.802054156773124</v>
          </cell>
          <cell r="VP26">
            <v>38.960916121584496</v>
          </cell>
          <cell r="VQ26">
            <v>66.361958315937599</v>
          </cell>
          <cell r="VR26">
            <v>60.534500393192069</v>
          </cell>
          <cell r="VS26">
            <v>0</v>
          </cell>
          <cell r="VT26">
            <v>0</v>
          </cell>
          <cell r="VU26">
            <v>0</v>
          </cell>
          <cell r="VV26">
            <v>0</v>
          </cell>
          <cell r="VW26">
            <v>64.246809727231607</v>
          </cell>
          <cell r="VX26">
            <v>0</v>
          </cell>
          <cell r="VY26">
            <v>0</v>
          </cell>
          <cell r="VZ26">
            <v>77.617788764223633</v>
          </cell>
          <cell r="WA26">
            <v>76.245412516257133</v>
          </cell>
          <cell r="WB26">
            <v>87.060384313236156</v>
          </cell>
          <cell r="WC26">
            <v>78.31352146164383</v>
          </cell>
          <cell r="WD26">
            <v>76.905618193197753</v>
          </cell>
          <cell r="WE26">
            <v>100</v>
          </cell>
          <cell r="WF26">
            <v>71.079816676855984</v>
          </cell>
          <cell r="WG26">
            <v>0</v>
          </cell>
          <cell r="WH26">
            <v>79.610886588091162</v>
          </cell>
          <cell r="WI26">
            <v>77.677526888331698</v>
          </cell>
          <cell r="WJ26">
            <v>44.386166298603683</v>
          </cell>
          <cell r="WK26">
            <v>81.372692354732379</v>
          </cell>
          <cell r="WL26">
            <v>31.704370614132905</v>
          </cell>
          <cell r="WM26">
            <v>31.160013775174239</v>
          </cell>
          <cell r="WN26">
            <v>35.353605697209481</v>
          </cell>
          <cell r="WO26">
            <v>32.167847524591494</v>
          </cell>
          <cell r="WP26">
            <v>31.191725983779691</v>
          </cell>
          <cell r="WQ26">
            <v>96.381284522085764</v>
          </cell>
          <cell r="WR26">
            <v>3.6187154779142308</v>
          </cell>
          <cell r="WS26">
            <v>31.704370614132905</v>
          </cell>
          <cell r="WT26">
            <v>35.836646704278245</v>
          </cell>
          <cell r="WU26">
            <v>26.187401380764381</v>
          </cell>
          <cell r="WV26">
            <v>20.675857922884848</v>
          </cell>
          <cell r="WW26">
            <v>33.569300476643789</v>
          </cell>
          <cell r="WX26">
            <v>52.755357973716997</v>
          </cell>
          <cell r="WY26">
            <v>35.18018558208913</v>
          </cell>
          <cell r="WZ26">
            <v>18.285940764799964</v>
          </cell>
          <cell r="XA26">
            <v>26.524106862930523</v>
          </cell>
          <cell r="XB26">
            <v>28.452997970691797</v>
          </cell>
          <cell r="XC26">
            <v>16.683573322279845</v>
          </cell>
          <cell r="XD26">
            <v>29.501659219317872</v>
          </cell>
          <cell r="XE26">
            <v>23.425456087899178</v>
          </cell>
          <cell r="XF26">
            <v>98.530199380464637</v>
          </cell>
          <cell r="XG26">
            <v>1.4698006195353586</v>
          </cell>
          <cell r="XH26">
            <v>26.524106862930523</v>
          </cell>
          <cell r="XI26">
            <v>31.61844583601771</v>
          </cell>
          <cell r="XJ26">
            <v>19.977574640171685</v>
          </cell>
          <cell r="XK26">
            <v>16.186841059306143</v>
          </cell>
          <cell r="XL26">
            <v>37.294688709508534</v>
          </cell>
          <cell r="XM26">
            <v>46.644504836796095</v>
          </cell>
          <cell r="XN26">
            <v>26.811651909966134</v>
          </cell>
          <cell r="XO26">
            <v>13.846126681935525</v>
          </cell>
          <cell r="XP26">
            <v>52.182363590988459</v>
          </cell>
          <cell r="XQ26">
            <v>55.342567552785262</v>
          </cell>
          <cell r="XR26">
            <v>34.26414879151109</v>
          </cell>
          <cell r="XS26">
            <v>57.703589207883532</v>
          </cell>
          <cell r="XT26">
            <v>46.636696153353448</v>
          </cell>
          <cell r="XU26">
            <v>0</v>
          </cell>
          <cell r="XV26">
            <v>45.969728128100222</v>
          </cell>
          <cell r="XW26">
            <v>0</v>
          </cell>
          <cell r="XX26">
            <v>50.979869915529861</v>
          </cell>
          <cell r="XY26">
            <v>52.721659216588513</v>
          </cell>
          <cell r="XZ26">
            <v>0</v>
          </cell>
          <cell r="YA26">
            <v>0</v>
          </cell>
          <cell r="YB26">
            <v>53.971418567183207</v>
          </cell>
          <cell r="YC26">
            <v>58.458604828231863</v>
          </cell>
          <cell r="YD26">
            <v>32.293814267960101</v>
          </cell>
          <cell r="YE26">
            <v>55.863931307121128</v>
          </cell>
          <cell r="YF26">
            <v>52.004809365606185</v>
          </cell>
          <cell r="YG26">
            <v>66.529868966504907</v>
          </cell>
          <cell r="YH26">
            <v>56.489111334194675</v>
          </cell>
          <cell r="YI26">
            <v>0</v>
          </cell>
          <cell r="YJ26">
            <v>42.260842022415176</v>
          </cell>
          <cell r="YK26">
            <v>54.818318468623595</v>
          </cell>
          <cell r="YL26">
            <v>31.893138123799382</v>
          </cell>
          <cell r="YM26">
            <v>52.607303449626954</v>
          </cell>
          <cell r="YN26">
            <v>62.496013737456039</v>
          </cell>
          <cell r="YO26">
            <v>68.053782599608468</v>
          </cell>
          <cell r="YP26">
            <v>22.886002942795557</v>
          </cell>
          <cell r="YQ26">
            <v>57.77544161062719</v>
          </cell>
          <cell r="YR26">
            <v>66.442990013664186</v>
          </cell>
          <cell r="YS26">
            <v>33.333333333333329</v>
          </cell>
          <cell r="YT26">
            <v>100</v>
          </cell>
          <cell r="YU26">
            <v>0</v>
          </cell>
          <cell r="YV26">
            <v>0</v>
          </cell>
          <cell r="YW26">
            <v>61.810879806706588</v>
          </cell>
          <cell r="YX26">
            <v>0</v>
          </cell>
          <cell r="YY26">
            <v>0</v>
          </cell>
          <cell r="YZ26">
            <v>6.9738665313024892</v>
          </cell>
          <cell r="ZA26">
            <v>7.5858247259572229</v>
          </cell>
          <cell r="ZB26">
            <v>3.2853239690631488</v>
          </cell>
          <cell r="ZC26">
            <v>9.2139221813559651</v>
          </cell>
          <cell r="ZD26">
            <v>5.0081246008234617</v>
          </cell>
          <cell r="ZE26">
            <v>0</v>
          </cell>
          <cell r="ZF26">
            <v>0</v>
          </cell>
          <cell r="ZG26">
            <v>0</v>
          </cell>
          <cell r="ZH26">
            <v>0</v>
          </cell>
          <cell r="ZI26">
            <v>6.3113671979927917</v>
          </cell>
          <cell r="ZJ26">
            <v>95.933572666273363</v>
          </cell>
          <cell r="ZK26">
            <v>0</v>
          </cell>
          <cell r="ZL26">
            <v>12.851514816152251</v>
          </cell>
          <cell r="ZM26">
            <v>17.407082604895695</v>
          </cell>
          <cell r="ZN26">
            <v>0</v>
          </cell>
          <cell r="ZO26">
            <v>13.301074681005598</v>
          </cell>
          <cell r="ZP26">
            <v>12.362943222767449</v>
          </cell>
          <cell r="ZQ26">
            <v>0</v>
          </cell>
          <cell r="ZR26">
            <v>0</v>
          </cell>
          <cell r="ZS26">
            <v>0</v>
          </cell>
          <cell r="ZT26">
            <v>0</v>
          </cell>
          <cell r="ZU26">
            <v>14.826305790117214</v>
          </cell>
          <cell r="ZV26">
            <v>72.217036230964339</v>
          </cell>
          <cell r="ZW26">
            <v>0</v>
          </cell>
          <cell r="ZX26">
            <v>8.405913440088792</v>
          </cell>
          <cell r="ZY26">
            <v>9.7756231029578515</v>
          </cell>
          <cell r="ZZ26">
            <v>1.0379967146071072</v>
          </cell>
          <cell r="AAA26">
            <v>8.2437073720647653</v>
          </cell>
          <cell r="AAB26">
            <v>8.5712997527102708</v>
          </cell>
          <cell r="AAC26">
            <v>0</v>
          </cell>
          <cell r="AAD26">
            <v>0</v>
          </cell>
          <cell r="AAE26">
            <v>0</v>
          </cell>
          <cell r="AAF26">
            <v>0</v>
          </cell>
          <cell r="AAG26">
            <v>7.8333905113563711</v>
          </cell>
          <cell r="AAH26">
            <v>100</v>
          </cell>
          <cell r="AAI26">
            <v>0</v>
          </cell>
          <cell r="AAJ26">
            <v>7.1967786104340101</v>
          </cell>
          <cell r="AAK26">
            <v>7.6857772807079048</v>
          </cell>
          <cell r="AAL26">
            <v>4.286817335961131</v>
          </cell>
          <cell r="AAM26">
            <v>7.0755604197360391</v>
          </cell>
          <cell r="AAN26">
            <v>7.3212062187392402</v>
          </cell>
          <cell r="AAO26">
            <v>10.670814858080254</v>
          </cell>
          <cell r="AAP26">
            <v>0</v>
          </cell>
          <cell r="AAQ26">
            <v>0</v>
          </cell>
          <cell r="AAR26">
            <v>1.3724705519170881</v>
          </cell>
          <cell r="AAS26">
            <v>7.3080696782385406</v>
          </cell>
          <cell r="AAT26">
            <v>23.364379786433279</v>
          </cell>
          <cell r="AAU26">
            <v>0</v>
          </cell>
          <cell r="AAV26">
            <v>7.9006631256790136</v>
          </cell>
          <cell r="AAW26">
            <v>8.8815612235676014</v>
          </cell>
          <cell r="AAX26">
            <v>2.9607069859786774</v>
          </cell>
          <cell r="AAY26">
            <v>6.9710756479965372</v>
          </cell>
          <cell r="AAZ26">
            <v>8.8700625886536191</v>
          </cell>
          <cell r="ABA26">
            <v>15.804701619764053</v>
          </cell>
          <cell r="ABB26">
            <v>5.2243628528471726</v>
          </cell>
          <cell r="ABC26">
            <v>0</v>
          </cell>
          <cell r="ABD26">
            <v>0.71046213350090359</v>
          </cell>
          <cell r="ABE26">
            <v>8.3179138903284606</v>
          </cell>
          <cell r="ABF26">
            <v>6.2269915807172271</v>
          </cell>
          <cell r="ABG26">
            <v>7.8825414153091344</v>
          </cell>
          <cell r="ABH26">
            <v>6.1844519604062755</v>
          </cell>
          <cell r="ABI26">
            <v>6.93848870325753</v>
          </cell>
          <cell r="ABJ26">
            <v>0.91663744630961197</v>
          </cell>
          <cell r="ABK26">
            <v>6.2833905838000872</v>
          </cell>
          <cell r="ABL26">
            <v>6.0858717612786561</v>
          </cell>
          <cell r="ABM26">
            <v>0</v>
          </cell>
          <cell r="ABN26">
            <v>13.153120736558746</v>
          </cell>
          <cell r="ABO26">
            <v>0</v>
          </cell>
          <cell r="ABP26">
            <v>1.0465440989753245</v>
          </cell>
          <cell r="ABQ26">
            <v>5.9398492108139092</v>
          </cell>
          <cell r="ABR26">
            <v>65.962842059833434</v>
          </cell>
          <cell r="ABS26">
            <v>0</v>
          </cell>
          <cell r="ABT26">
            <v>14.123471794156345</v>
          </cell>
          <cell r="ABU26">
            <v>16.452051992343073</v>
          </cell>
          <cell r="ABV26">
            <v>0</v>
          </cell>
          <cell r="ABW26">
            <v>14.533833053130671</v>
          </cell>
          <cell r="ABX26">
            <v>13.751809359039669</v>
          </cell>
          <cell r="ABY26">
            <v>0</v>
          </cell>
          <cell r="ABZ26">
            <v>54.789664540776826</v>
          </cell>
          <cell r="ACA26">
            <v>0</v>
          </cell>
          <cell r="ACB26">
            <v>15.944753943351373</v>
          </cell>
          <cell r="ACC26">
            <v>13.934730899817849</v>
          </cell>
          <cell r="ACD26">
            <v>0</v>
          </cell>
          <cell r="ACE26">
            <v>0</v>
          </cell>
          <cell r="ACF26">
            <v>18.026278863597099</v>
          </cell>
          <cell r="ACG26">
            <v>20.792335694973087</v>
          </cell>
          <cell r="ACH26">
            <v>2.940626809197648</v>
          </cell>
          <cell r="ACI26">
            <v>15.893063287276352</v>
          </cell>
          <cell r="ACJ26">
            <v>19.983064403886193</v>
          </cell>
          <cell r="ACK26">
            <v>52.750009129001619</v>
          </cell>
          <cell r="ACL26">
            <v>0</v>
          </cell>
          <cell r="ACM26">
            <v>0</v>
          </cell>
          <cell r="ACN26">
            <v>5.3976777248248826</v>
          </cell>
          <cell r="ACO26">
            <v>19.0936447920297</v>
          </cell>
          <cell r="ACP26">
            <v>0</v>
          </cell>
          <cell r="ACQ26">
            <v>8.2222631129113264</v>
          </cell>
          <cell r="ACR26">
            <v>11.397520432330364</v>
          </cell>
          <cell r="ACS26">
            <v>13.276664652247607</v>
          </cell>
          <cell r="ACT26">
            <v>0</v>
          </cell>
          <cell r="ACU26">
            <v>12.233587676094434</v>
          </cell>
          <cell r="ACV26">
            <v>10.64029790963092</v>
          </cell>
          <cell r="ACW26">
            <v>0</v>
          </cell>
          <cell r="ACX26">
            <v>54.789664540776826</v>
          </cell>
          <cell r="ACY26">
            <v>0</v>
          </cell>
          <cell r="ACZ26">
            <v>15.944753943351373</v>
          </cell>
          <cell r="ADA26">
            <v>11.149878778465167</v>
          </cell>
          <cell r="ADB26">
            <v>0</v>
          </cell>
          <cell r="ADC26">
            <v>0</v>
          </cell>
          <cell r="ADD26">
            <v>12.485003826245531</v>
          </cell>
          <cell r="ADE26">
            <v>14.235030219140764</v>
          </cell>
          <cell r="ADF26">
            <v>2.940626809197648</v>
          </cell>
          <cell r="ADG26">
            <v>12.059000131700524</v>
          </cell>
          <cell r="ADH26">
            <v>12.875774397606692</v>
          </cell>
          <cell r="ADI26">
            <v>0</v>
          </cell>
          <cell r="ADJ26">
            <v>0</v>
          </cell>
          <cell r="ADK26">
            <v>0</v>
          </cell>
          <cell r="ADL26">
            <v>0</v>
          </cell>
          <cell r="ADM26">
            <v>13.551148246802985</v>
          </cell>
          <cell r="ADN26">
            <v>0</v>
          </cell>
          <cell r="ADO26">
            <v>8.2222631129113264</v>
          </cell>
          <cell r="ADP26">
            <v>13.398305374669956</v>
          </cell>
          <cell r="ADQ26">
            <v>15.607325156734023</v>
          </cell>
          <cell r="ADR26">
            <v>0</v>
          </cell>
          <cell r="ADS26">
            <v>14.533833053130671</v>
          </cell>
          <cell r="ADT26">
            <v>12.369862818533042</v>
          </cell>
          <cell r="ADU26">
            <v>0</v>
          </cell>
          <cell r="ADV26">
            <v>54.789664540776826</v>
          </cell>
          <cell r="ADW26">
            <v>0</v>
          </cell>
          <cell r="ADX26">
            <v>15.944753943351373</v>
          </cell>
          <cell r="ADY26">
            <v>13.193895509311229</v>
          </cell>
          <cell r="ADZ26">
            <v>0</v>
          </cell>
          <cell r="AEA26">
            <v>0</v>
          </cell>
          <cell r="AEB26">
            <v>16.913273609993958</v>
          </cell>
          <cell r="AEC26">
            <v>19.475253363761055</v>
          </cell>
          <cell r="AED26">
            <v>2.940626809197648</v>
          </cell>
          <cell r="AEE26">
            <v>15.893063287276352</v>
          </cell>
          <cell r="AEF26">
            <v>17.84910627018418</v>
          </cell>
          <cell r="AEG26">
            <v>52.750009129001619</v>
          </cell>
          <cell r="AEH26">
            <v>0</v>
          </cell>
          <cell r="AEI26">
            <v>0</v>
          </cell>
          <cell r="AEJ26">
            <v>5.3976777248248826</v>
          </cell>
          <cell r="AEK26">
            <v>17.866862961528337</v>
          </cell>
          <cell r="AEL26">
            <v>0</v>
          </cell>
          <cell r="AEM26">
            <v>8.2222631129113264</v>
          </cell>
          <cell r="AEN26">
            <v>1.0178040855191886</v>
          </cell>
          <cell r="AEO26">
            <v>1.1670243987282407</v>
          </cell>
          <cell r="AEP26">
            <v>0</v>
          </cell>
          <cell r="AEQ26">
            <v>0</v>
          </cell>
          <cell r="AER26">
            <v>1.9175690796376437</v>
          </cell>
          <cell r="AES26">
            <v>0</v>
          </cell>
          <cell r="AET26">
            <v>0</v>
          </cell>
          <cell r="AEU26">
            <v>0</v>
          </cell>
          <cell r="AEV26">
            <v>0</v>
          </cell>
          <cell r="AEW26">
            <v>1.0255900959754911</v>
          </cell>
          <cell r="AEX26">
            <v>0</v>
          </cell>
          <cell r="AEY26">
            <v>0</v>
          </cell>
          <cell r="AEZ26">
            <v>1.5393607396001816</v>
          </cell>
          <cell r="AFA26">
            <v>1.8374950322877461</v>
          </cell>
          <cell r="AFB26">
            <v>0</v>
          </cell>
          <cell r="AFC26">
            <v>0</v>
          </cell>
          <cell r="AFD26">
            <v>3.0061649201903706</v>
          </cell>
          <cell r="AFE26">
            <v>0</v>
          </cell>
          <cell r="AFF26">
            <v>0</v>
          </cell>
          <cell r="AFG26">
            <v>0</v>
          </cell>
          <cell r="AFH26">
            <v>0</v>
          </cell>
          <cell r="AFI26">
            <v>1.7001231303597191</v>
          </cell>
          <cell r="AFJ26">
            <v>0</v>
          </cell>
          <cell r="AFK26">
            <v>0</v>
          </cell>
          <cell r="AFL26">
            <v>0</v>
          </cell>
          <cell r="AFM26">
            <v>0</v>
          </cell>
          <cell r="AFN26">
            <v>0</v>
          </cell>
          <cell r="AFO26">
            <v>0</v>
          </cell>
          <cell r="AFP26">
            <v>0</v>
          </cell>
          <cell r="AFQ26">
            <v>0</v>
          </cell>
          <cell r="AFR26">
            <v>0</v>
          </cell>
          <cell r="AFS26">
            <v>0</v>
          </cell>
          <cell r="AFT26">
            <v>0</v>
          </cell>
          <cell r="AFU26">
            <v>0</v>
          </cell>
          <cell r="AFV26">
            <v>0</v>
          </cell>
          <cell r="AFW26">
            <v>0</v>
          </cell>
          <cell r="AFX26">
            <v>0</v>
          </cell>
          <cell r="AFY26">
            <v>0</v>
          </cell>
          <cell r="AFZ26">
            <v>0</v>
          </cell>
          <cell r="AGA26">
            <v>0</v>
          </cell>
          <cell r="AGB26">
            <v>0</v>
          </cell>
          <cell r="AGC26">
            <v>0</v>
          </cell>
          <cell r="AGD26">
            <v>0</v>
          </cell>
          <cell r="AGE26">
            <v>0</v>
          </cell>
          <cell r="AGF26">
            <v>0</v>
          </cell>
          <cell r="AGG26">
            <v>106</v>
          </cell>
          <cell r="AGH26">
            <v>198</v>
          </cell>
          <cell r="AGI26">
            <v>258</v>
          </cell>
          <cell r="AGJ26">
            <v>314</v>
          </cell>
          <cell r="AGK26">
            <v>362</v>
          </cell>
          <cell r="AGL26">
            <v>0</v>
          </cell>
          <cell r="AGM26">
            <v>0</v>
          </cell>
          <cell r="AGN26">
            <v>0</v>
          </cell>
          <cell r="AGO26">
            <v>0</v>
          </cell>
          <cell r="AGP26">
            <v>0</v>
          </cell>
          <cell r="AGQ26">
            <v>121</v>
          </cell>
          <cell r="AGR26">
            <v>223</v>
          </cell>
          <cell r="AGS26">
            <v>270</v>
          </cell>
          <cell r="AGT26">
            <v>363</v>
          </cell>
          <cell r="AGU26">
            <v>349</v>
          </cell>
          <cell r="AGV26">
            <v>0</v>
          </cell>
          <cell r="AGW26">
            <v>0</v>
          </cell>
          <cell r="AGX26">
            <v>0</v>
          </cell>
          <cell r="AGY26">
            <v>0</v>
          </cell>
          <cell r="AGZ26">
            <v>22</v>
          </cell>
          <cell r="AHA26">
            <v>5</v>
          </cell>
          <cell r="AHB26">
            <v>17</v>
          </cell>
          <cell r="AHC26">
            <v>32</v>
          </cell>
          <cell r="AHD26">
            <v>8</v>
          </cell>
          <cell r="AHE26">
            <v>24</v>
          </cell>
          <cell r="AHF26">
            <v>31</v>
          </cell>
          <cell r="AHG26">
            <v>10</v>
          </cell>
          <cell r="AHH26">
            <v>21</v>
          </cell>
          <cell r="AHI26">
            <v>0</v>
          </cell>
          <cell r="AHJ26">
            <v>0</v>
          </cell>
          <cell r="AHK26">
            <v>0</v>
          </cell>
          <cell r="AHL26">
            <v>0</v>
          </cell>
          <cell r="AHM26">
            <v>0</v>
          </cell>
          <cell r="AHN26">
            <v>0</v>
          </cell>
          <cell r="AHO26">
            <v>0</v>
          </cell>
          <cell r="AHP26">
            <v>0</v>
          </cell>
          <cell r="AHQ26">
            <v>0</v>
          </cell>
          <cell r="AHR26">
            <v>22</v>
          </cell>
          <cell r="AHS26">
            <v>5</v>
          </cell>
          <cell r="AHT26">
            <v>17</v>
          </cell>
          <cell r="AHU26">
            <v>32</v>
          </cell>
          <cell r="AHV26">
            <v>8</v>
          </cell>
          <cell r="AHW26">
            <v>24</v>
          </cell>
          <cell r="AHX26">
            <v>31</v>
          </cell>
          <cell r="AHY26">
            <v>10</v>
          </cell>
          <cell r="AHZ26">
            <v>21</v>
          </cell>
          <cell r="AIA26">
            <v>9</v>
          </cell>
          <cell r="AIB26">
            <v>4</v>
          </cell>
          <cell r="AIC26">
            <v>5</v>
          </cell>
          <cell r="AID26">
            <v>3</v>
          </cell>
          <cell r="AIE26">
            <v>6</v>
          </cell>
          <cell r="AIF26">
            <v>0</v>
          </cell>
          <cell r="AIG26">
            <v>0</v>
          </cell>
          <cell r="AIH26">
            <v>0</v>
          </cell>
          <cell r="AII26">
            <v>0</v>
          </cell>
          <cell r="AIJ26">
            <v>0</v>
          </cell>
          <cell r="AIK26">
            <v>9</v>
          </cell>
          <cell r="AIL26">
            <v>0</v>
          </cell>
          <cell r="AIM26">
            <v>0</v>
          </cell>
          <cell r="AIN26">
            <v>0</v>
          </cell>
          <cell r="AIO26">
            <v>1</v>
          </cell>
          <cell r="AIP26">
            <v>1</v>
          </cell>
          <cell r="AIQ26">
            <v>0</v>
          </cell>
          <cell r="AIR26">
            <v>1</v>
          </cell>
          <cell r="AIS26">
            <v>0</v>
          </cell>
          <cell r="AIT26">
            <v>0</v>
          </cell>
          <cell r="AIU26">
            <v>0</v>
          </cell>
          <cell r="AIV26">
            <v>0</v>
          </cell>
          <cell r="AIW26">
            <v>7</v>
          </cell>
          <cell r="AIX26">
            <v>7</v>
          </cell>
          <cell r="AIY26">
            <v>3</v>
          </cell>
          <cell r="AIZ26">
            <v>4</v>
          </cell>
          <cell r="AJA26">
            <v>4</v>
          </cell>
          <cell r="AJB26">
            <v>3</v>
          </cell>
          <cell r="AJC26">
            <v>0</v>
          </cell>
          <cell r="AJD26">
            <v>0</v>
          </cell>
          <cell r="AJE26">
            <v>0</v>
          </cell>
          <cell r="AJF26">
            <v>0</v>
          </cell>
          <cell r="AJG26">
            <v>0</v>
          </cell>
          <cell r="AJH26">
            <v>5</v>
          </cell>
          <cell r="AJI26">
            <v>0</v>
          </cell>
          <cell r="AJJ26">
            <v>0</v>
          </cell>
          <cell r="AJK26">
            <v>2</v>
          </cell>
          <cell r="AJL26">
            <v>0</v>
          </cell>
          <cell r="AJM26">
            <v>0</v>
          </cell>
          <cell r="AJN26">
            <v>0</v>
          </cell>
          <cell r="AJO26">
            <v>0</v>
          </cell>
          <cell r="AJP26">
            <v>0</v>
          </cell>
          <cell r="AJQ26">
            <v>1</v>
          </cell>
          <cell r="AJR26">
            <v>1</v>
          </cell>
          <cell r="AJS26">
            <v>0</v>
          </cell>
          <cell r="AJT26">
            <v>5</v>
          </cell>
          <cell r="AJU26">
            <v>3</v>
          </cell>
          <cell r="AJV26">
            <v>2</v>
          </cell>
          <cell r="AJW26">
            <v>1</v>
          </cell>
          <cell r="AJX26">
            <v>2</v>
          </cell>
          <cell r="AJY26">
            <v>1</v>
          </cell>
          <cell r="AJZ26">
            <v>0</v>
          </cell>
          <cell r="AKA26">
            <v>0</v>
          </cell>
          <cell r="AKB26">
            <v>0</v>
          </cell>
          <cell r="AKC26">
            <v>0</v>
          </cell>
          <cell r="AKD26">
            <v>0</v>
          </cell>
          <cell r="AKE26">
            <v>3</v>
          </cell>
          <cell r="AKF26">
            <v>0</v>
          </cell>
          <cell r="AKG26">
            <v>0</v>
          </cell>
          <cell r="AKH26">
            <v>0</v>
          </cell>
          <cell r="AKI26">
            <v>0</v>
          </cell>
          <cell r="AKJ26">
            <v>0</v>
          </cell>
          <cell r="AKK26">
            <v>0</v>
          </cell>
          <cell r="AKL26">
            <v>0</v>
          </cell>
          <cell r="AKM26">
            <v>0</v>
          </cell>
          <cell r="AKN26">
            <v>0</v>
          </cell>
          <cell r="AKO26">
            <v>0</v>
          </cell>
          <cell r="AKP26">
            <v>0</v>
          </cell>
          <cell r="AKQ26">
            <v>3</v>
          </cell>
          <cell r="AKR26">
            <v>4</v>
          </cell>
          <cell r="AKS26">
            <v>2</v>
          </cell>
          <cell r="AKT26">
            <v>2</v>
          </cell>
          <cell r="AKU26">
            <v>3</v>
          </cell>
          <cell r="AKV26">
            <v>1</v>
          </cell>
          <cell r="AKW26">
            <v>0</v>
          </cell>
          <cell r="AKX26">
            <v>0</v>
          </cell>
          <cell r="AKY26">
            <v>0</v>
          </cell>
          <cell r="AKZ26">
            <v>0</v>
          </cell>
          <cell r="ALA26">
            <v>0</v>
          </cell>
          <cell r="ALB26">
            <v>4</v>
          </cell>
          <cell r="ALC26">
            <v>0</v>
          </cell>
          <cell r="ALD26">
            <v>0</v>
          </cell>
          <cell r="ALE26">
            <v>0</v>
          </cell>
          <cell r="ALF26">
            <v>0</v>
          </cell>
          <cell r="ALG26">
            <v>0</v>
          </cell>
          <cell r="ALH26">
            <v>0</v>
          </cell>
          <cell r="ALI26">
            <v>0</v>
          </cell>
          <cell r="ALJ26">
            <v>0</v>
          </cell>
          <cell r="ALK26">
            <v>0</v>
          </cell>
          <cell r="ALL26">
            <v>0</v>
          </cell>
          <cell r="ALM26">
            <v>1</v>
          </cell>
          <cell r="ALN26">
            <v>3</v>
          </cell>
          <cell r="ALO26">
            <v>12</v>
          </cell>
          <cell r="ALP26">
            <v>6</v>
          </cell>
          <cell r="ALQ26">
            <v>6</v>
          </cell>
          <cell r="ALR26">
            <v>5</v>
          </cell>
          <cell r="ALS26">
            <v>7</v>
          </cell>
          <cell r="ALT26">
            <v>0</v>
          </cell>
          <cell r="ALU26">
            <v>0</v>
          </cell>
          <cell r="ALV26">
            <v>0</v>
          </cell>
          <cell r="ALW26">
            <v>0</v>
          </cell>
          <cell r="ALX26">
            <v>0</v>
          </cell>
          <cell r="ALY26">
            <v>12</v>
          </cell>
          <cell r="ALZ26">
            <v>0</v>
          </cell>
          <cell r="AMA26">
            <v>0</v>
          </cell>
          <cell r="AMB26">
            <v>0</v>
          </cell>
          <cell r="AMC26">
            <v>1</v>
          </cell>
          <cell r="AMD26">
            <v>1</v>
          </cell>
          <cell r="AME26">
            <v>0</v>
          </cell>
          <cell r="AMF26">
            <v>1</v>
          </cell>
          <cell r="AMG26">
            <v>0</v>
          </cell>
          <cell r="AMH26">
            <v>0</v>
          </cell>
          <cell r="AMI26">
            <v>0</v>
          </cell>
          <cell r="AMJ26">
            <v>0</v>
          </cell>
          <cell r="AMK26">
            <v>10</v>
          </cell>
          <cell r="AML26">
            <v>11</v>
          </cell>
          <cell r="AMM26">
            <v>5</v>
          </cell>
          <cell r="AMN26">
            <v>6</v>
          </cell>
          <cell r="AMO26">
            <v>7</v>
          </cell>
          <cell r="AMP26">
            <v>4</v>
          </cell>
          <cell r="AMQ26">
            <v>0</v>
          </cell>
          <cell r="AMR26">
            <v>0</v>
          </cell>
          <cell r="AMS26">
            <v>0</v>
          </cell>
          <cell r="AMT26">
            <v>0</v>
          </cell>
          <cell r="AMU26">
            <v>0</v>
          </cell>
          <cell r="AMV26">
            <v>9</v>
          </cell>
          <cell r="AMW26">
            <v>0</v>
          </cell>
          <cell r="AMX26">
            <v>0</v>
          </cell>
          <cell r="AMY26">
            <v>2</v>
          </cell>
          <cell r="AMZ26">
            <v>0</v>
          </cell>
          <cell r="ANA26">
            <v>0</v>
          </cell>
          <cell r="ANB26">
            <v>0</v>
          </cell>
          <cell r="ANC26">
            <v>0</v>
          </cell>
          <cell r="AND26">
            <v>0</v>
          </cell>
          <cell r="ANE26">
            <v>1</v>
          </cell>
          <cell r="ANF26">
            <v>1</v>
          </cell>
          <cell r="ANG26">
            <v>1</v>
          </cell>
          <cell r="ANH26">
            <v>8</v>
          </cell>
          <cell r="ANI26">
            <v>62</v>
          </cell>
          <cell r="ANJ26">
            <v>51</v>
          </cell>
          <cell r="ANK26">
            <v>11</v>
          </cell>
          <cell r="ANL26">
            <v>19</v>
          </cell>
          <cell r="ANM26">
            <v>43</v>
          </cell>
          <cell r="ANN26">
            <v>0</v>
          </cell>
          <cell r="ANO26">
            <v>0</v>
          </cell>
          <cell r="ANP26">
            <v>0</v>
          </cell>
          <cell r="ANQ26">
            <v>0</v>
          </cell>
          <cell r="ANR26">
            <v>0</v>
          </cell>
          <cell r="ANS26">
            <v>60</v>
          </cell>
          <cell r="ANT26">
            <v>1</v>
          </cell>
          <cell r="ANU26">
            <v>1</v>
          </cell>
          <cell r="ANV26">
            <v>0</v>
          </cell>
          <cell r="ANW26">
            <v>5</v>
          </cell>
          <cell r="ANX26">
            <v>7</v>
          </cell>
          <cell r="ANY26">
            <v>6</v>
          </cell>
          <cell r="ANZ26">
            <v>7</v>
          </cell>
          <cell r="AOA26">
            <v>11</v>
          </cell>
          <cell r="AOB26">
            <v>14</v>
          </cell>
          <cell r="AOC26">
            <v>12</v>
          </cell>
          <cell r="AOD26">
            <v>35</v>
          </cell>
          <cell r="AOE26">
            <v>23</v>
          </cell>
          <cell r="AOF26">
            <v>12</v>
          </cell>
          <cell r="AOG26">
            <v>19</v>
          </cell>
          <cell r="AOH26">
            <v>16</v>
          </cell>
          <cell r="AOI26">
            <v>0</v>
          </cell>
          <cell r="AOJ26">
            <v>0</v>
          </cell>
          <cell r="AOK26">
            <v>0</v>
          </cell>
          <cell r="AOL26">
            <v>0</v>
          </cell>
          <cell r="AOM26">
            <v>0</v>
          </cell>
          <cell r="AON26">
            <v>34</v>
          </cell>
          <cell r="AOO26">
            <v>1</v>
          </cell>
          <cell r="AOP26">
            <v>0</v>
          </cell>
          <cell r="AOQ26">
            <v>0</v>
          </cell>
          <cell r="AOR26">
            <v>4</v>
          </cell>
          <cell r="AOS26">
            <v>10</v>
          </cell>
          <cell r="AOT26">
            <v>2</v>
          </cell>
          <cell r="AOU26">
            <v>4</v>
          </cell>
          <cell r="AOV26">
            <v>4</v>
          </cell>
          <cell r="AOW26">
            <v>4</v>
          </cell>
          <cell r="AOX26">
            <v>7</v>
          </cell>
          <cell r="AOY26">
            <v>26</v>
          </cell>
          <cell r="AOZ26">
            <v>18</v>
          </cell>
          <cell r="APA26">
            <v>8</v>
          </cell>
          <cell r="APB26">
            <v>11</v>
          </cell>
          <cell r="APC26">
            <v>15</v>
          </cell>
          <cell r="APD26">
            <v>0</v>
          </cell>
          <cell r="APE26">
            <v>0</v>
          </cell>
          <cell r="APF26">
            <v>0</v>
          </cell>
          <cell r="APG26">
            <v>0</v>
          </cell>
          <cell r="APH26">
            <v>0</v>
          </cell>
          <cell r="API26">
            <v>25</v>
          </cell>
          <cell r="APJ26">
            <v>1</v>
          </cell>
          <cell r="APK26">
            <v>0</v>
          </cell>
          <cell r="APL26">
            <v>0</v>
          </cell>
          <cell r="APM26">
            <v>5</v>
          </cell>
          <cell r="APN26">
            <v>14</v>
          </cell>
          <cell r="APO26">
            <v>0</v>
          </cell>
          <cell r="APP26">
            <v>3</v>
          </cell>
          <cell r="APQ26">
            <v>0</v>
          </cell>
          <cell r="APR26">
            <v>1</v>
          </cell>
          <cell r="APS26">
            <v>3</v>
          </cell>
          <cell r="APT26">
            <v>23</v>
          </cell>
          <cell r="APU26">
            <v>15</v>
          </cell>
          <cell r="APV26">
            <v>8</v>
          </cell>
          <cell r="APW26">
            <v>14</v>
          </cell>
          <cell r="APX26">
            <v>9</v>
          </cell>
          <cell r="APY26">
            <v>0</v>
          </cell>
          <cell r="APZ26">
            <v>0</v>
          </cell>
          <cell r="AQA26">
            <v>0</v>
          </cell>
          <cell r="AQB26">
            <v>0</v>
          </cell>
          <cell r="AQC26">
            <v>0</v>
          </cell>
          <cell r="AQD26">
            <v>20</v>
          </cell>
          <cell r="AQE26">
            <v>0</v>
          </cell>
          <cell r="AQF26">
            <v>0</v>
          </cell>
          <cell r="AQG26">
            <v>3</v>
          </cell>
          <cell r="AQH26">
            <v>5</v>
          </cell>
          <cell r="AQI26">
            <v>9</v>
          </cell>
          <cell r="AQJ26">
            <v>2</v>
          </cell>
          <cell r="AQK26">
            <v>1</v>
          </cell>
          <cell r="AQL26">
            <v>1</v>
          </cell>
          <cell r="AQM26">
            <v>1</v>
          </cell>
          <cell r="AQN26">
            <v>4</v>
          </cell>
          <cell r="AQO26">
            <v>9</v>
          </cell>
          <cell r="AQP26">
            <v>9</v>
          </cell>
          <cell r="AQQ26">
            <v>0</v>
          </cell>
          <cell r="AQR26">
            <v>5</v>
          </cell>
          <cell r="AQS26">
            <v>4</v>
          </cell>
          <cell r="AQT26">
            <v>0</v>
          </cell>
          <cell r="AQU26">
            <v>0</v>
          </cell>
          <cell r="AQV26">
            <v>0</v>
          </cell>
          <cell r="AQW26">
            <v>0</v>
          </cell>
          <cell r="AQX26">
            <v>0</v>
          </cell>
          <cell r="AQY26">
            <v>8</v>
          </cell>
          <cell r="AQZ26">
            <v>0</v>
          </cell>
          <cell r="ARA26">
            <v>1</v>
          </cell>
          <cell r="ARB26">
            <v>0</v>
          </cell>
          <cell r="ARC26">
            <v>0</v>
          </cell>
          <cell r="ARD26">
            <v>0</v>
          </cell>
          <cell r="ARE26">
            <v>0</v>
          </cell>
          <cell r="ARF26">
            <v>2</v>
          </cell>
          <cell r="ARG26">
            <v>3</v>
          </cell>
          <cell r="ARH26">
            <v>3</v>
          </cell>
          <cell r="ARI26">
            <v>1</v>
          </cell>
          <cell r="ARJ26">
            <v>13</v>
          </cell>
          <cell r="ARK26">
            <v>13</v>
          </cell>
          <cell r="ARL26">
            <v>0</v>
          </cell>
          <cell r="ARM26">
            <v>7</v>
          </cell>
          <cell r="ARN26">
            <v>6</v>
          </cell>
          <cell r="ARO26">
            <v>0</v>
          </cell>
          <cell r="ARP26">
            <v>0</v>
          </cell>
          <cell r="ARQ26">
            <v>0</v>
          </cell>
          <cell r="ARR26">
            <v>0</v>
          </cell>
          <cell r="ARS26">
            <v>0</v>
          </cell>
          <cell r="ART26">
            <v>13</v>
          </cell>
          <cell r="ARU26">
            <v>0</v>
          </cell>
          <cell r="ARV26">
            <v>0</v>
          </cell>
          <cell r="ARW26">
            <v>0</v>
          </cell>
          <cell r="ARX26">
            <v>0</v>
          </cell>
          <cell r="ARY26">
            <v>0</v>
          </cell>
          <cell r="ARZ26">
            <v>0</v>
          </cell>
          <cell r="ASA26">
            <v>4</v>
          </cell>
          <cell r="ASB26">
            <v>7</v>
          </cell>
          <cell r="ASC26">
            <v>2</v>
          </cell>
          <cell r="ASD26">
            <v>0</v>
          </cell>
          <cell r="ASE26">
            <v>50</v>
          </cell>
          <cell r="ASF26">
            <v>16</v>
          </cell>
          <cell r="ASG26">
            <v>34</v>
          </cell>
          <cell r="ASH26">
            <v>63</v>
          </cell>
          <cell r="ASI26">
            <v>19</v>
          </cell>
          <cell r="ASJ26">
            <v>44</v>
          </cell>
          <cell r="ASK26">
            <v>60</v>
          </cell>
          <cell r="ASL26">
            <v>22</v>
          </cell>
          <cell r="ASM26">
            <v>38</v>
          </cell>
          <cell r="ASW26">
            <v>50</v>
          </cell>
          <cell r="ASX26">
            <v>16</v>
          </cell>
          <cell r="ASY26">
            <v>34</v>
          </cell>
          <cell r="ASZ26">
            <v>63</v>
          </cell>
          <cell r="ATA26">
            <v>19</v>
          </cell>
          <cell r="ATB26">
            <v>44</v>
          </cell>
          <cell r="ATC26">
            <v>60</v>
          </cell>
          <cell r="ATD26">
            <v>22</v>
          </cell>
          <cell r="ATE26">
            <v>38</v>
          </cell>
        </row>
        <row r="27">
          <cell r="A27" t="str">
            <v>Galápagos</v>
          </cell>
          <cell r="KT27">
            <v>1</v>
          </cell>
          <cell r="KU27">
            <v>1</v>
          </cell>
          <cell r="KV27">
            <v>0</v>
          </cell>
          <cell r="KW27">
            <v>0</v>
          </cell>
          <cell r="KX27">
            <v>1</v>
          </cell>
          <cell r="KY27">
            <v>0</v>
          </cell>
          <cell r="KZ27">
            <v>0</v>
          </cell>
          <cell r="LA27">
            <v>0</v>
          </cell>
          <cell r="LB27">
            <v>0</v>
          </cell>
          <cell r="LC27">
            <v>1</v>
          </cell>
          <cell r="LD27">
            <v>0</v>
          </cell>
          <cell r="LE27">
            <v>0</v>
          </cell>
          <cell r="LF27">
            <v>0</v>
          </cell>
          <cell r="LG27">
            <v>0</v>
          </cell>
          <cell r="LH27">
            <v>0</v>
          </cell>
          <cell r="LI27">
            <v>1</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1</v>
          </cell>
          <cell r="OA27">
            <v>0</v>
          </cell>
          <cell r="OB27">
            <v>1</v>
          </cell>
          <cell r="OC27">
            <v>1</v>
          </cell>
          <cell r="OD27">
            <v>0</v>
          </cell>
          <cell r="OE27">
            <v>0</v>
          </cell>
          <cell r="OF27">
            <v>0</v>
          </cell>
          <cell r="OG27">
            <v>0</v>
          </cell>
          <cell r="OH27">
            <v>0</v>
          </cell>
          <cell r="OI27">
            <v>1</v>
          </cell>
          <cell r="OJ27">
            <v>0</v>
          </cell>
          <cell r="OK27">
            <v>0</v>
          </cell>
          <cell r="OL27">
            <v>0</v>
          </cell>
          <cell r="OM27">
            <v>0</v>
          </cell>
          <cell r="ON27">
            <v>0</v>
          </cell>
          <cell r="OO27">
            <v>0</v>
          </cell>
          <cell r="OP27">
            <v>0</v>
          </cell>
          <cell r="OQ27">
            <v>1</v>
          </cell>
          <cell r="OR27">
            <v>0</v>
          </cell>
          <cell r="OS27">
            <v>0</v>
          </cell>
          <cell r="OT27">
            <v>0</v>
          </cell>
          <cell r="OU27">
            <v>0</v>
          </cell>
          <cell r="OV27">
            <v>0</v>
          </cell>
          <cell r="OW27">
            <v>0</v>
          </cell>
          <cell r="OX27">
            <v>0</v>
          </cell>
          <cell r="OY27">
            <v>0</v>
          </cell>
          <cell r="OZ27">
            <v>0</v>
          </cell>
          <cell r="PA27">
            <v>0</v>
          </cell>
          <cell r="PB27">
            <v>0</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103.87742714665944</v>
          </cell>
          <cell r="PS27">
            <v>103.07337709825386</v>
          </cell>
          <cell r="PT27">
            <v>106.9336949569951</v>
          </cell>
          <cell r="PU27">
            <v>94.587519846667547</v>
          </cell>
          <cell r="PV27">
            <v>114.63112968210152</v>
          </cell>
          <cell r="PW27">
            <v>57.379641822839623</v>
          </cell>
          <cell r="PX27">
            <v>100</v>
          </cell>
          <cell r="PY27">
            <v>100</v>
          </cell>
          <cell r="PZ27">
            <v>0</v>
          </cell>
          <cell r="QA27">
            <v>107.69009637067187</v>
          </cell>
          <cell r="QB27">
            <v>200</v>
          </cell>
          <cell r="QC27">
            <v>0</v>
          </cell>
          <cell r="QD27">
            <v>83.453097322743943</v>
          </cell>
          <cell r="QE27">
            <v>0</v>
          </cell>
          <cell r="QF27">
            <v>83.453097322743943</v>
          </cell>
          <cell r="QG27">
            <v>0</v>
          </cell>
          <cell r="QH27">
            <v>0</v>
          </cell>
          <cell r="QI27">
            <v>0</v>
          </cell>
          <cell r="QJ27">
            <v>0</v>
          </cell>
          <cell r="QK27">
            <v>98.169615488946562</v>
          </cell>
          <cell r="QL27">
            <v>101.22304793374349</v>
          </cell>
          <cell r="QM27">
            <v>76.194506789303261</v>
          </cell>
          <cell r="QN27">
            <v>111.92779308104568</v>
          </cell>
          <cell r="QO27">
            <v>84.255449847180344</v>
          </cell>
          <cell r="QP27">
            <v>104.13947792210917</v>
          </cell>
          <cell r="QQ27">
            <v>100</v>
          </cell>
          <cell r="QR27">
            <v>200</v>
          </cell>
          <cell r="QS27">
            <v>0</v>
          </cell>
          <cell r="QT27">
            <v>95.102681353367501</v>
          </cell>
          <cell r="QU27">
            <v>0</v>
          </cell>
          <cell r="QV27">
            <v>0</v>
          </cell>
          <cell r="QW27">
            <v>81.440955638828456</v>
          </cell>
          <cell r="QX27">
            <v>0</v>
          </cell>
          <cell r="QY27">
            <v>81.440955638828456</v>
          </cell>
          <cell r="QZ27">
            <v>0</v>
          </cell>
          <cell r="RA27">
            <v>0</v>
          </cell>
          <cell r="RB27">
            <v>0</v>
          </cell>
          <cell r="RC27">
            <v>0</v>
          </cell>
          <cell r="RD27">
            <v>83.453097322743943</v>
          </cell>
          <cell r="RE27">
            <v>83.89531774798985</v>
          </cell>
          <cell r="RF27">
            <v>81.772177020043713</v>
          </cell>
          <cell r="RG27">
            <v>74.023426578638023</v>
          </cell>
          <cell r="RH27">
            <v>94.368585595631458</v>
          </cell>
          <cell r="RI27">
            <v>57.379641822839623</v>
          </cell>
          <cell r="RJ27">
            <v>100</v>
          </cell>
          <cell r="RK27">
            <v>0</v>
          </cell>
          <cell r="RL27">
            <v>0</v>
          </cell>
          <cell r="RM27">
            <v>86.397359293952434</v>
          </cell>
          <cell r="RN27">
            <v>100</v>
          </cell>
          <cell r="RO27">
            <v>0</v>
          </cell>
          <cell r="RP27">
            <v>83.453097322743943</v>
          </cell>
          <cell r="RQ27">
            <v>0</v>
          </cell>
          <cell r="RR27">
            <v>83.453097322743943</v>
          </cell>
          <cell r="RS27">
            <v>0</v>
          </cell>
          <cell r="RT27">
            <v>0</v>
          </cell>
          <cell r="RU27">
            <v>0</v>
          </cell>
          <cell r="RV27">
            <v>0</v>
          </cell>
          <cell r="RW27">
            <v>81.440955638828456</v>
          </cell>
          <cell r="RX27">
            <v>83.828596749438873</v>
          </cell>
          <cell r="RY27">
            <v>64.257450226482149</v>
          </cell>
          <cell r="RZ27">
            <v>83.971515661293921</v>
          </cell>
          <cell r="SA27">
            <v>78.881704525567883</v>
          </cell>
          <cell r="SB27">
            <v>73.272102791948527</v>
          </cell>
          <cell r="SC27">
            <v>100</v>
          </cell>
          <cell r="SD27">
            <v>100</v>
          </cell>
          <cell r="SE27">
            <v>0</v>
          </cell>
          <cell r="SF27">
            <v>81.321949242965815</v>
          </cell>
          <cell r="SG27">
            <v>0</v>
          </cell>
          <cell r="SH27">
            <v>0</v>
          </cell>
          <cell r="SI27">
            <v>81.440955638828456</v>
          </cell>
          <cell r="SJ27">
            <v>0</v>
          </cell>
          <cell r="SK27">
            <v>81.440955638828456</v>
          </cell>
          <cell r="SL27">
            <v>0</v>
          </cell>
          <cell r="SM27">
            <v>0</v>
          </cell>
          <cell r="SN27">
            <v>0</v>
          </cell>
          <cell r="SO27">
            <v>0</v>
          </cell>
          <cell r="SP27">
            <v>103.87742714665944</v>
          </cell>
          <cell r="SQ27">
            <v>103.07337709825386</v>
          </cell>
          <cell r="SR27">
            <v>106.9336949569951</v>
          </cell>
          <cell r="SS27">
            <v>94.587519846667547</v>
          </cell>
          <cell r="ST27">
            <v>114.63112968210152</v>
          </cell>
          <cell r="SU27">
            <v>57.379641822839623</v>
          </cell>
          <cell r="SV27">
            <v>100</v>
          </cell>
          <cell r="SW27">
            <v>100</v>
          </cell>
          <cell r="SX27">
            <v>0</v>
          </cell>
          <cell r="SY27">
            <v>107.69009637067187</v>
          </cell>
          <cell r="SZ27">
            <v>200</v>
          </cell>
          <cell r="TA27">
            <v>0</v>
          </cell>
          <cell r="TB27">
            <v>83.453097322743943</v>
          </cell>
          <cell r="TC27">
            <v>0</v>
          </cell>
          <cell r="TD27">
            <v>83.453097322743943</v>
          </cell>
          <cell r="TE27">
            <v>0</v>
          </cell>
          <cell r="TF27">
            <v>0</v>
          </cell>
          <cell r="TG27">
            <v>0</v>
          </cell>
          <cell r="TH27">
            <v>0</v>
          </cell>
          <cell r="TI27">
            <v>98.169615488946562</v>
          </cell>
          <cell r="TJ27">
            <v>101.22304793374349</v>
          </cell>
          <cell r="TK27">
            <v>76.194506789303261</v>
          </cell>
          <cell r="TL27">
            <v>111.92779308104568</v>
          </cell>
          <cell r="TM27">
            <v>84.255449847180344</v>
          </cell>
          <cell r="TN27">
            <v>104.13947792210917</v>
          </cell>
          <cell r="TO27">
            <v>61.463863578337339</v>
          </cell>
          <cell r="TP27">
            <v>200</v>
          </cell>
          <cell r="TQ27">
            <v>0</v>
          </cell>
          <cell r="TR27">
            <v>95.102681353367501</v>
          </cell>
          <cell r="TS27">
            <v>0</v>
          </cell>
          <cell r="TT27">
            <v>0</v>
          </cell>
          <cell r="TU27">
            <v>81.440955638828456</v>
          </cell>
          <cell r="TV27">
            <v>0</v>
          </cell>
          <cell r="TW27">
            <v>81.440955638828456</v>
          </cell>
          <cell r="TX27">
            <v>0</v>
          </cell>
          <cell r="TY27">
            <v>0</v>
          </cell>
          <cell r="TZ27">
            <v>0</v>
          </cell>
          <cell r="UA27">
            <v>0</v>
          </cell>
          <cell r="UB27">
            <v>83.453097322743943</v>
          </cell>
          <cell r="UC27">
            <v>83.89531774798985</v>
          </cell>
          <cell r="UD27">
            <v>81.772177020043713</v>
          </cell>
          <cell r="UE27">
            <v>74.023426578638023</v>
          </cell>
          <cell r="UF27">
            <v>94.368585595631458</v>
          </cell>
          <cell r="UG27">
            <v>57.379641822839623</v>
          </cell>
          <cell r="UH27">
            <v>100</v>
          </cell>
          <cell r="UI27">
            <v>0</v>
          </cell>
          <cell r="UJ27">
            <v>0</v>
          </cell>
          <cell r="UK27">
            <v>86.397359293952434</v>
          </cell>
          <cell r="UL27">
            <v>100</v>
          </cell>
          <cell r="UM27">
            <v>0</v>
          </cell>
          <cell r="UN27">
            <v>83.453097322743943</v>
          </cell>
          <cell r="UO27">
            <v>0</v>
          </cell>
          <cell r="UP27">
            <v>83.453097322743943</v>
          </cell>
          <cell r="UQ27">
            <v>0</v>
          </cell>
          <cell r="UR27">
            <v>0</v>
          </cell>
          <cell r="US27">
            <v>0</v>
          </cell>
          <cell r="UT27">
            <v>0</v>
          </cell>
          <cell r="UU27">
            <v>81.440955638828456</v>
          </cell>
          <cell r="UV27">
            <v>83.828596749438873</v>
          </cell>
          <cell r="UW27">
            <v>64.257450226482149</v>
          </cell>
          <cell r="UX27">
            <v>83.971515661293921</v>
          </cell>
          <cell r="UY27">
            <v>78.881704525567883</v>
          </cell>
          <cell r="UZ27">
            <v>73.272102791948527</v>
          </cell>
          <cell r="VA27">
            <v>100</v>
          </cell>
          <cell r="VB27">
            <v>100</v>
          </cell>
          <cell r="VC27">
            <v>0</v>
          </cell>
          <cell r="VD27">
            <v>81.321949242965815</v>
          </cell>
          <cell r="VE27">
            <v>0</v>
          </cell>
          <cell r="VF27">
            <v>0</v>
          </cell>
          <cell r="VG27">
            <v>81.440955638828456</v>
          </cell>
          <cell r="VH27">
            <v>0</v>
          </cell>
          <cell r="VI27">
            <v>81.440955638828456</v>
          </cell>
          <cell r="VJ27">
            <v>0</v>
          </cell>
          <cell r="VK27">
            <v>0</v>
          </cell>
          <cell r="VL27">
            <v>0</v>
          </cell>
          <cell r="VM27">
            <v>0</v>
          </cell>
          <cell r="VN27">
            <v>83.453097322743943</v>
          </cell>
          <cell r="VO27">
            <v>83.89531774798985</v>
          </cell>
          <cell r="VP27">
            <v>81.772177020043713</v>
          </cell>
          <cell r="VQ27">
            <v>74.023426578638023</v>
          </cell>
          <cell r="VR27">
            <v>94.368585595631458</v>
          </cell>
          <cell r="VS27">
            <v>57.379641822839623</v>
          </cell>
          <cell r="VT27">
            <v>100</v>
          </cell>
          <cell r="VU27">
            <v>0</v>
          </cell>
          <cell r="VV27">
            <v>0</v>
          </cell>
          <cell r="VW27">
            <v>86.397359293952434</v>
          </cell>
          <cell r="VX27">
            <v>100</v>
          </cell>
          <cell r="VY27">
            <v>0</v>
          </cell>
          <cell r="VZ27">
            <v>81.440955638828456</v>
          </cell>
          <cell r="WA27">
            <v>83.828596749438873</v>
          </cell>
          <cell r="WB27">
            <v>64.257450226482149</v>
          </cell>
          <cell r="WC27">
            <v>83.971515661293921</v>
          </cell>
          <cell r="WD27">
            <v>78.881704525567883</v>
          </cell>
          <cell r="WE27">
            <v>73.272102791948527</v>
          </cell>
          <cell r="WF27">
            <v>100</v>
          </cell>
          <cell r="WG27">
            <v>100</v>
          </cell>
          <cell r="WH27">
            <v>0</v>
          </cell>
          <cell r="WI27">
            <v>81.321949242965815</v>
          </cell>
          <cell r="WJ27">
            <v>0</v>
          </cell>
          <cell r="WK27">
            <v>0</v>
          </cell>
          <cell r="WL27">
            <v>25.494490303589849</v>
          </cell>
          <cell r="WM27">
            <v>26.079716365560699</v>
          </cell>
          <cell r="WN27">
            <v>23.262073266432438</v>
          </cell>
          <cell r="WO27">
            <v>29.124942948242872</v>
          </cell>
          <cell r="WP27">
            <v>22.086006483615467</v>
          </cell>
          <cell r="WQ27">
            <v>89.7938327055884</v>
          </cell>
          <cell r="WR27">
            <v>10.206167294411598</v>
          </cell>
          <cell r="WS27">
            <v>25.494490303589849</v>
          </cell>
          <cell r="WT27">
            <v>23.58544964893342</v>
          </cell>
          <cell r="WU27">
            <v>28.497046441675639</v>
          </cell>
          <cell r="WV27">
            <v>4.7187471201979116</v>
          </cell>
          <cell r="WW27">
            <v>18.099263422167731</v>
          </cell>
          <cell r="WX27">
            <v>39.058920777546241</v>
          </cell>
          <cell r="WY27">
            <v>27.003142260912018</v>
          </cell>
          <cell r="WZ27">
            <v>29.793571570270792</v>
          </cell>
          <cell r="XA27">
            <v>28.210665902438741</v>
          </cell>
          <cell r="XB27">
            <v>27.059675363772858</v>
          </cell>
          <cell r="XC27">
            <v>33.689229940108881</v>
          </cell>
          <cell r="XD27">
            <v>23.615168648518456</v>
          </cell>
          <cell r="XE27">
            <v>33.872635720740611</v>
          </cell>
          <cell r="XF27">
            <v>95.084366167749039</v>
          </cell>
          <cell r="XG27">
            <v>4.9156338322509621</v>
          </cell>
          <cell r="XH27">
            <v>28.210665902438741</v>
          </cell>
          <cell r="XI27">
            <v>24.645253061859382</v>
          </cell>
          <cell r="XJ27">
            <v>32.213989174423283</v>
          </cell>
          <cell r="XK27">
            <v>0</v>
          </cell>
          <cell r="XL27">
            <v>12.296519048365433</v>
          </cell>
          <cell r="XM27">
            <v>62.299740671960343</v>
          </cell>
          <cell r="XN27">
            <v>35.504585626625143</v>
          </cell>
          <cell r="XO27">
            <v>29.59961205894755</v>
          </cell>
          <cell r="XP27">
            <v>73.278233072849645</v>
          </cell>
          <cell r="XQ27">
            <v>74.796266814372487</v>
          </cell>
          <cell r="XR27">
            <v>66.253729941116347</v>
          </cell>
          <cell r="XS27">
            <v>70.333736324514646</v>
          </cell>
          <cell r="XT27">
            <v>76.056244486382667</v>
          </cell>
          <cell r="XU27">
            <v>39.235136556717457</v>
          </cell>
          <cell r="XV27">
            <v>100</v>
          </cell>
          <cell r="XW27">
            <v>79.365322858170913</v>
          </cell>
          <cell r="XX27">
            <v>74.454896378885238</v>
          </cell>
          <cell r="XY27">
            <v>77.268843836114996</v>
          </cell>
          <cell r="XZ27">
            <v>73.05220217143426</v>
          </cell>
          <cell r="YA27">
            <v>0</v>
          </cell>
          <cell r="YB27">
            <v>76.619623790651644</v>
          </cell>
          <cell r="YC27">
            <v>81.549559714180958</v>
          </cell>
          <cell r="YD27">
            <v>50.42317287937459</v>
          </cell>
          <cell r="YE27">
            <v>70.078296846652904</v>
          </cell>
          <cell r="YF27">
            <v>84.251259679787466</v>
          </cell>
          <cell r="YG27">
            <v>38.182664913190962</v>
          </cell>
          <cell r="YH27">
            <v>66.794121232318943</v>
          </cell>
          <cell r="YI27">
            <v>59.639896264935523</v>
          </cell>
          <cell r="YJ27">
            <v>100</v>
          </cell>
          <cell r="YK27">
            <v>81.976915089447274</v>
          </cell>
          <cell r="YL27">
            <v>0</v>
          </cell>
          <cell r="YM27">
            <v>0</v>
          </cell>
          <cell r="YN27">
            <v>80.791566061786796</v>
          </cell>
          <cell r="YO27">
            <v>81.780576932924205</v>
          </cell>
          <cell r="YP27">
            <v>77.613358822103407</v>
          </cell>
          <cell r="YQ27">
            <v>72.956349868636252</v>
          </cell>
          <cell r="YR27">
            <v>89.672332032037417</v>
          </cell>
          <cell r="YS27">
            <v>85.449067299441694</v>
          </cell>
          <cell r="YT27">
            <v>59.792265185400616</v>
          </cell>
          <cell r="YU27">
            <v>100</v>
          </cell>
          <cell r="YV27">
            <v>100</v>
          </cell>
          <cell r="YW27">
            <v>79.353495322952426</v>
          </cell>
          <cell r="YX27">
            <v>0</v>
          </cell>
          <cell r="YY27">
            <v>0</v>
          </cell>
          <cell r="YZ27">
            <v>21.553223856143706</v>
          </cell>
          <cell r="ZA27">
            <v>27.749285104479345</v>
          </cell>
          <cell r="ZB27">
            <v>13.619941377882583</v>
          </cell>
          <cell r="ZC27">
            <v>16.308346512527979</v>
          </cell>
          <cell r="ZD27">
            <v>28.403123199096768</v>
          </cell>
          <cell r="ZE27">
            <v>0</v>
          </cell>
          <cell r="ZF27">
            <v>0</v>
          </cell>
          <cell r="ZG27">
            <v>0</v>
          </cell>
          <cell r="ZH27">
            <v>0</v>
          </cell>
          <cell r="ZI27">
            <v>22.273758734907716</v>
          </cell>
          <cell r="ZJ27">
            <v>0</v>
          </cell>
          <cell r="ZK27">
            <v>0</v>
          </cell>
          <cell r="ZL27">
            <v>24.682021860574025</v>
          </cell>
          <cell r="ZM27">
            <v>30.655938483099966</v>
          </cell>
          <cell r="ZN27">
            <v>12.364518703463045</v>
          </cell>
          <cell r="ZO27">
            <v>22.780284510434541</v>
          </cell>
          <cell r="ZP27">
            <v>26.749000909546666</v>
          </cell>
          <cell r="ZQ27">
            <v>0</v>
          </cell>
          <cell r="ZR27">
            <v>0</v>
          </cell>
          <cell r="ZS27">
            <v>0</v>
          </cell>
          <cell r="ZT27">
            <v>31.071663114112614</v>
          </cell>
          <cell r="ZU27">
            <v>21.808330580883581</v>
          </cell>
          <cell r="ZV27">
            <v>100</v>
          </cell>
          <cell r="ZW27">
            <v>0</v>
          </cell>
          <cell r="ZX27">
            <v>19.022960419264493</v>
          </cell>
          <cell r="ZY27">
            <v>5.8325854892379745</v>
          </cell>
          <cell r="ZZ27">
            <v>21.963072841523978</v>
          </cell>
          <cell r="AAA27">
            <v>12.06484100656289</v>
          </cell>
          <cell r="AAB27">
            <v>29.526298522142607</v>
          </cell>
          <cell r="AAC27">
            <v>31.19942936139087</v>
          </cell>
          <cell r="AAD27">
            <v>0</v>
          </cell>
          <cell r="AAE27">
            <v>0</v>
          </cell>
          <cell r="AAF27">
            <v>0</v>
          </cell>
          <cell r="AAG27">
            <v>21.32491366798563</v>
          </cell>
          <cell r="AAH27">
            <v>0</v>
          </cell>
          <cell r="AAI27">
            <v>0</v>
          </cell>
          <cell r="AAJ27">
            <v>16.959435906169023</v>
          </cell>
          <cell r="AAK27">
            <v>18.235610198776968</v>
          </cell>
          <cell r="AAL27">
            <v>12.066968410931036</v>
          </cell>
          <cell r="AAM27">
            <v>13.558143956777352</v>
          </cell>
          <cell r="AAN27">
            <v>20.459994157208321</v>
          </cell>
          <cell r="AAO27">
            <v>10.500942918378019</v>
          </cell>
          <cell r="AAP27">
            <v>6.7694836174182091</v>
          </cell>
          <cell r="AAQ27">
            <v>9.4438793811498325</v>
          </cell>
          <cell r="AAR27">
            <v>14.773586539695147</v>
          </cell>
          <cell r="AAS27">
            <v>18.071102246562955</v>
          </cell>
          <cell r="AAT27">
            <v>9.7840482992832403</v>
          </cell>
          <cell r="AAU27">
            <v>47.826086960813704</v>
          </cell>
          <cell r="AAV27">
            <v>16.783242390232108</v>
          </cell>
          <cell r="AAW27">
            <v>18.823541729864566</v>
          </cell>
          <cell r="AAX27">
            <v>7.6198594500776595</v>
          </cell>
          <cell r="AAY27">
            <v>14.270337716025102</v>
          </cell>
          <cell r="AAZ27">
            <v>19.301303188845615</v>
          </cell>
          <cell r="ABA27">
            <v>0</v>
          </cell>
          <cell r="ABB27">
            <v>24.456579029547768</v>
          </cell>
          <cell r="ABC27">
            <v>6.9732093200442113</v>
          </cell>
          <cell r="ABD27">
            <v>14.804170612637876</v>
          </cell>
          <cell r="ABE27">
            <v>17.788709003074771</v>
          </cell>
          <cell r="ABF27">
            <v>32.353711631959698</v>
          </cell>
          <cell r="ABG27">
            <v>0</v>
          </cell>
          <cell r="ABH27">
            <v>25.652070509982895</v>
          </cell>
          <cell r="ABI27">
            <v>19.966875221601914</v>
          </cell>
          <cell r="ABJ27">
            <v>32.556121352226704</v>
          </cell>
          <cell r="ABK27">
            <v>19.905090157547711</v>
          </cell>
          <cell r="ABL27">
            <v>31.094239600874555</v>
          </cell>
          <cell r="ABM27">
            <v>5.2160705446832951</v>
          </cell>
          <cell r="ABN27">
            <v>0</v>
          </cell>
          <cell r="ABO27">
            <v>64.032282825964188</v>
          </cell>
          <cell r="ABP27">
            <v>9.1607806693825182</v>
          </cell>
          <cell r="ABQ27">
            <v>31.493267385343316</v>
          </cell>
          <cell r="ABR27">
            <v>22.939310699925596</v>
          </cell>
          <cell r="ABS27">
            <v>0</v>
          </cell>
          <cell r="ABT27">
            <v>26.839280243140884</v>
          </cell>
          <cell r="ABU27">
            <v>25.080600293059803</v>
          </cell>
          <cell r="ABV27">
            <v>33.422076186677806</v>
          </cell>
          <cell r="ABW27">
            <v>16.802043850387165</v>
          </cell>
          <cell r="ABX27">
            <v>37.789510628657915</v>
          </cell>
          <cell r="ABY27">
            <v>0</v>
          </cell>
          <cell r="ABZ27">
            <v>0</v>
          </cell>
          <cell r="ACA27">
            <v>25.418210211505276</v>
          </cell>
          <cell r="ACB27">
            <v>0</v>
          </cell>
          <cell r="ACC27">
            <v>31.028114060655621</v>
          </cell>
          <cell r="ACD27">
            <v>0</v>
          </cell>
          <cell r="ACE27">
            <v>0</v>
          </cell>
          <cell r="ACF27">
            <v>17.349308031204647</v>
          </cell>
          <cell r="ACG27">
            <v>18.928203494654159</v>
          </cell>
          <cell r="ACH27">
            <v>11.060213803348857</v>
          </cell>
          <cell r="ACI27">
            <v>11.200849009779258</v>
          </cell>
          <cell r="ACJ27">
            <v>24.213509472947017</v>
          </cell>
          <cell r="ACK27">
            <v>0</v>
          </cell>
          <cell r="ACL27">
            <v>0</v>
          </cell>
          <cell r="ACM27">
            <v>0</v>
          </cell>
          <cell r="ACN27">
            <v>0</v>
          </cell>
          <cell r="ACO27">
            <v>21.505409541665497</v>
          </cell>
          <cell r="ACP27">
            <v>0</v>
          </cell>
          <cell r="ACQ27">
            <v>0</v>
          </cell>
          <cell r="ACR27">
            <v>11.000418505343651</v>
          </cell>
          <cell r="ACS27">
            <v>7.9245127947697354</v>
          </cell>
          <cell r="ACT27">
            <v>22.513633080476815</v>
          </cell>
          <cell r="ACU27">
            <v>6.9501851191893591</v>
          </cell>
          <cell r="ACV27">
            <v>15.419063933035376</v>
          </cell>
          <cell r="ACW27">
            <v>0</v>
          </cell>
          <cell r="ACX27">
            <v>0</v>
          </cell>
          <cell r="ACY27">
            <v>25.418210211505276</v>
          </cell>
          <cell r="ACZ27">
            <v>0</v>
          </cell>
          <cell r="ADA27">
            <v>11.784638736120563</v>
          </cell>
          <cell r="ADB27">
            <v>0</v>
          </cell>
          <cell r="ADC27">
            <v>0</v>
          </cell>
          <cell r="ADD27">
            <v>5.1276027819542982</v>
          </cell>
          <cell r="ADE27">
            <v>6.414902427575762</v>
          </cell>
          <cell r="ADF27">
            <v>0</v>
          </cell>
          <cell r="ADG27">
            <v>4.7185449515378686</v>
          </cell>
          <cell r="ADH27">
            <v>5.5842790547432939</v>
          </cell>
          <cell r="ADI27">
            <v>0</v>
          </cell>
          <cell r="ADJ27">
            <v>0</v>
          </cell>
          <cell r="ADK27">
            <v>0</v>
          </cell>
          <cell r="ADL27">
            <v>0</v>
          </cell>
          <cell r="ADM27">
            <v>6.355942127177383</v>
          </cell>
          <cell r="ADN27">
            <v>0</v>
          </cell>
          <cell r="ADO27">
            <v>0</v>
          </cell>
          <cell r="ADP27">
            <v>25.780417824801432</v>
          </cell>
          <cell r="ADQ27">
            <v>23.738848944089543</v>
          </cell>
          <cell r="ADR27">
            <v>33.422076186677806</v>
          </cell>
          <cell r="ADS27">
            <v>16.802043850387165</v>
          </cell>
          <cell r="ADT27">
            <v>35.575470931067223</v>
          </cell>
          <cell r="ADU27">
            <v>0</v>
          </cell>
          <cell r="ADV27">
            <v>0</v>
          </cell>
          <cell r="ADW27">
            <v>25.418210211505276</v>
          </cell>
          <cell r="ADX27">
            <v>0</v>
          </cell>
          <cell r="ADY27">
            <v>29.741645805757745</v>
          </cell>
          <cell r="ADZ27">
            <v>0</v>
          </cell>
          <cell r="AEA27">
            <v>0</v>
          </cell>
          <cell r="AEB27">
            <v>17.349308031204647</v>
          </cell>
          <cell r="AEC27">
            <v>18.928203494654159</v>
          </cell>
          <cell r="AED27">
            <v>11.060213803348857</v>
          </cell>
          <cell r="AEE27">
            <v>11.200849009779258</v>
          </cell>
          <cell r="AEF27">
            <v>24.213509472947017</v>
          </cell>
          <cell r="AEG27">
            <v>0</v>
          </cell>
          <cell r="AEH27">
            <v>0</v>
          </cell>
          <cell r="AEI27">
            <v>0</v>
          </cell>
          <cell r="AEJ27">
            <v>0</v>
          </cell>
          <cell r="AEK27">
            <v>21.505409541665497</v>
          </cell>
          <cell r="AEL27">
            <v>0</v>
          </cell>
          <cell r="AEM27">
            <v>0</v>
          </cell>
          <cell r="AEN27">
            <v>1.46538254110454</v>
          </cell>
          <cell r="AEO27">
            <v>1.986596852437426</v>
          </cell>
          <cell r="AEP27">
            <v>0</v>
          </cell>
          <cell r="AEQ27">
            <v>0</v>
          </cell>
          <cell r="AER27">
            <v>3.1909691130062532</v>
          </cell>
          <cell r="AES27">
            <v>0</v>
          </cell>
          <cell r="AET27">
            <v>0</v>
          </cell>
          <cell r="AEU27">
            <v>0</v>
          </cell>
          <cell r="AEV27">
            <v>0</v>
          </cell>
          <cell r="AEW27">
            <v>1.7766764746006629</v>
          </cell>
          <cell r="AEX27">
            <v>0</v>
          </cell>
          <cell r="AEY27">
            <v>0</v>
          </cell>
          <cell r="AEZ27">
            <v>0</v>
          </cell>
          <cell r="AFA27">
            <v>0</v>
          </cell>
          <cell r="AFB27">
            <v>0</v>
          </cell>
          <cell r="AFC27">
            <v>0</v>
          </cell>
          <cell r="AFD27">
            <v>0</v>
          </cell>
          <cell r="AFE27">
            <v>0</v>
          </cell>
          <cell r="AFF27">
            <v>0</v>
          </cell>
          <cell r="AFG27">
            <v>0</v>
          </cell>
          <cell r="AFH27">
            <v>0</v>
          </cell>
          <cell r="AFI27">
            <v>0</v>
          </cell>
          <cell r="AFJ27">
            <v>0</v>
          </cell>
          <cell r="AFK27">
            <v>0</v>
          </cell>
          <cell r="AGG27">
            <v>2</v>
          </cell>
          <cell r="AGH27">
            <v>6</v>
          </cell>
          <cell r="AGI27">
            <v>6</v>
          </cell>
          <cell r="AGJ27">
            <v>13</v>
          </cell>
          <cell r="AGK27">
            <v>12</v>
          </cell>
          <cell r="AGQ27">
            <v>0</v>
          </cell>
          <cell r="AGR27">
            <v>6</v>
          </cell>
          <cell r="AGS27">
            <v>8</v>
          </cell>
          <cell r="AGT27">
            <v>11</v>
          </cell>
          <cell r="AGU27">
            <v>17</v>
          </cell>
          <cell r="AIA27">
            <v>0</v>
          </cell>
          <cell r="AIB27">
            <v>0</v>
          </cell>
          <cell r="AIC27">
            <v>0</v>
          </cell>
          <cell r="AID27">
            <v>0</v>
          </cell>
          <cell r="AIE27">
            <v>0</v>
          </cell>
          <cell r="AIF27">
            <v>0</v>
          </cell>
          <cell r="AIG27">
            <v>0</v>
          </cell>
          <cell r="AIH27">
            <v>0</v>
          </cell>
          <cell r="AII27">
            <v>0</v>
          </cell>
          <cell r="AIJ27">
            <v>0</v>
          </cell>
          <cell r="AIK27">
            <v>0</v>
          </cell>
          <cell r="AIL27">
            <v>0</v>
          </cell>
          <cell r="AIM27">
            <v>0</v>
          </cell>
          <cell r="AIN27">
            <v>0</v>
          </cell>
          <cell r="AIO27">
            <v>0</v>
          </cell>
          <cell r="AIP27">
            <v>0</v>
          </cell>
          <cell r="AIQ27">
            <v>0</v>
          </cell>
          <cell r="AIR27">
            <v>0</v>
          </cell>
          <cell r="AIS27">
            <v>0</v>
          </cell>
          <cell r="AIT27">
            <v>0</v>
          </cell>
          <cell r="AIU27">
            <v>0</v>
          </cell>
          <cell r="AIV27">
            <v>0</v>
          </cell>
          <cell r="AIW27">
            <v>0</v>
          </cell>
          <cell r="AIX27">
            <v>1</v>
          </cell>
          <cell r="AIY27">
            <v>1</v>
          </cell>
          <cell r="AIZ27">
            <v>0</v>
          </cell>
          <cell r="AJA27">
            <v>1</v>
          </cell>
          <cell r="AJB27">
            <v>0</v>
          </cell>
          <cell r="AJC27">
            <v>0</v>
          </cell>
          <cell r="AJD27">
            <v>0</v>
          </cell>
          <cell r="AJE27">
            <v>0</v>
          </cell>
          <cell r="AJF27">
            <v>0</v>
          </cell>
          <cell r="AJG27">
            <v>0</v>
          </cell>
          <cell r="AJH27">
            <v>1</v>
          </cell>
          <cell r="AJI27">
            <v>0</v>
          </cell>
          <cell r="AJJ27">
            <v>0</v>
          </cell>
          <cell r="AJK27">
            <v>0</v>
          </cell>
          <cell r="AJL27">
            <v>0</v>
          </cell>
          <cell r="AJM27">
            <v>0</v>
          </cell>
          <cell r="AJN27">
            <v>0</v>
          </cell>
          <cell r="AJO27">
            <v>0</v>
          </cell>
          <cell r="AJP27">
            <v>0</v>
          </cell>
          <cell r="AJQ27">
            <v>0</v>
          </cell>
          <cell r="AJR27">
            <v>0</v>
          </cell>
          <cell r="AJS27">
            <v>0</v>
          </cell>
          <cell r="AJT27">
            <v>1</v>
          </cell>
          <cell r="AJU27">
            <v>0</v>
          </cell>
          <cell r="AJV27">
            <v>0</v>
          </cell>
          <cell r="AJW27">
            <v>0</v>
          </cell>
          <cell r="AJX27">
            <v>0</v>
          </cell>
          <cell r="AJY27">
            <v>0</v>
          </cell>
          <cell r="AJZ27">
            <v>0</v>
          </cell>
          <cell r="AKA27">
            <v>0</v>
          </cell>
          <cell r="AKB27">
            <v>0</v>
          </cell>
          <cell r="AKC27">
            <v>0</v>
          </cell>
          <cell r="AKD27">
            <v>0</v>
          </cell>
          <cell r="AKE27">
            <v>0</v>
          </cell>
          <cell r="AKF27">
            <v>0</v>
          </cell>
          <cell r="AKG27">
            <v>0</v>
          </cell>
          <cell r="AKH27">
            <v>0</v>
          </cell>
          <cell r="AKI27">
            <v>0</v>
          </cell>
          <cell r="AKJ27">
            <v>0</v>
          </cell>
          <cell r="AKK27">
            <v>0</v>
          </cell>
          <cell r="AKL27">
            <v>0</v>
          </cell>
          <cell r="AKM27">
            <v>0</v>
          </cell>
          <cell r="AKN27">
            <v>0</v>
          </cell>
          <cell r="AKO27">
            <v>0</v>
          </cell>
          <cell r="AKP27">
            <v>0</v>
          </cell>
          <cell r="AKQ27">
            <v>0</v>
          </cell>
          <cell r="AKR27">
            <v>0</v>
          </cell>
          <cell r="AKS27">
            <v>0</v>
          </cell>
          <cell r="AKT27">
            <v>0</v>
          </cell>
          <cell r="AKU27">
            <v>0</v>
          </cell>
          <cell r="AKV27">
            <v>0</v>
          </cell>
          <cell r="AKW27">
            <v>0</v>
          </cell>
          <cell r="AKX27">
            <v>0</v>
          </cell>
          <cell r="AKY27">
            <v>0</v>
          </cell>
          <cell r="AKZ27">
            <v>0</v>
          </cell>
          <cell r="ALA27">
            <v>0</v>
          </cell>
          <cell r="ALB27">
            <v>0</v>
          </cell>
          <cell r="ALC27">
            <v>0</v>
          </cell>
          <cell r="ALD27">
            <v>0</v>
          </cell>
          <cell r="ALE27">
            <v>0</v>
          </cell>
          <cell r="ALF27">
            <v>0</v>
          </cell>
          <cell r="ALG27">
            <v>0</v>
          </cell>
          <cell r="ALH27">
            <v>0</v>
          </cell>
          <cell r="ALI27">
            <v>0</v>
          </cell>
          <cell r="ALJ27">
            <v>0</v>
          </cell>
          <cell r="ALK27">
            <v>0</v>
          </cell>
          <cell r="ALL27">
            <v>0</v>
          </cell>
          <cell r="ALM27">
            <v>0</v>
          </cell>
          <cell r="ALN27">
            <v>0</v>
          </cell>
          <cell r="ALO27">
            <v>0</v>
          </cell>
          <cell r="ALP27">
            <v>0</v>
          </cell>
          <cell r="ALQ27">
            <v>0</v>
          </cell>
          <cell r="ALR27">
            <v>0</v>
          </cell>
          <cell r="ALS27">
            <v>0</v>
          </cell>
          <cell r="ALT27">
            <v>0</v>
          </cell>
          <cell r="ALU27">
            <v>0</v>
          </cell>
          <cell r="ALV27">
            <v>0</v>
          </cell>
          <cell r="ALW27">
            <v>0</v>
          </cell>
          <cell r="ALX27">
            <v>0</v>
          </cell>
          <cell r="ALY27">
            <v>0</v>
          </cell>
          <cell r="ALZ27">
            <v>0</v>
          </cell>
          <cell r="AMA27">
            <v>0</v>
          </cell>
          <cell r="AMB27">
            <v>0</v>
          </cell>
          <cell r="AMC27">
            <v>0</v>
          </cell>
          <cell r="AMD27">
            <v>0</v>
          </cell>
          <cell r="AME27">
            <v>0</v>
          </cell>
          <cell r="AMF27">
            <v>0</v>
          </cell>
          <cell r="AMG27">
            <v>0</v>
          </cell>
          <cell r="AMH27">
            <v>0</v>
          </cell>
          <cell r="AMI27">
            <v>0</v>
          </cell>
          <cell r="AMJ27">
            <v>0</v>
          </cell>
          <cell r="AMK27">
            <v>0</v>
          </cell>
          <cell r="AML27">
            <v>1</v>
          </cell>
          <cell r="AMM27">
            <v>1</v>
          </cell>
          <cell r="AMN27">
            <v>0</v>
          </cell>
          <cell r="AMO27">
            <v>1</v>
          </cell>
          <cell r="AMP27">
            <v>0</v>
          </cell>
          <cell r="AMQ27">
            <v>0</v>
          </cell>
          <cell r="AMR27">
            <v>0</v>
          </cell>
          <cell r="AMS27">
            <v>0</v>
          </cell>
          <cell r="AMT27">
            <v>0</v>
          </cell>
          <cell r="AMU27">
            <v>0</v>
          </cell>
          <cell r="AMV27">
            <v>1</v>
          </cell>
          <cell r="AMW27">
            <v>0</v>
          </cell>
          <cell r="AMX27">
            <v>0</v>
          </cell>
          <cell r="AMY27">
            <v>0</v>
          </cell>
          <cell r="AMZ27">
            <v>0</v>
          </cell>
          <cell r="ANA27">
            <v>0</v>
          </cell>
          <cell r="ANB27">
            <v>0</v>
          </cell>
          <cell r="ANC27">
            <v>0</v>
          </cell>
          <cell r="AND27">
            <v>0</v>
          </cell>
          <cell r="ANE27">
            <v>0</v>
          </cell>
          <cell r="ANF27">
            <v>0</v>
          </cell>
          <cell r="ANG27">
            <v>0</v>
          </cell>
          <cell r="ANH27">
            <v>1</v>
          </cell>
          <cell r="ANI27">
            <v>5</v>
          </cell>
          <cell r="ANJ27">
            <v>5</v>
          </cell>
          <cell r="ANK27">
            <v>0</v>
          </cell>
          <cell r="ANL27">
            <v>0</v>
          </cell>
          <cell r="ANM27">
            <v>5</v>
          </cell>
          <cell r="ANN27">
            <v>0</v>
          </cell>
          <cell r="ANO27">
            <v>0</v>
          </cell>
          <cell r="ANP27">
            <v>0</v>
          </cell>
          <cell r="ANQ27">
            <v>0</v>
          </cell>
          <cell r="ANR27">
            <v>0</v>
          </cell>
          <cell r="ANS27">
            <v>5</v>
          </cell>
          <cell r="ANT27">
            <v>0</v>
          </cell>
          <cell r="ANU27">
            <v>0</v>
          </cell>
          <cell r="ANV27">
            <v>0</v>
          </cell>
          <cell r="ANW27">
            <v>0</v>
          </cell>
          <cell r="ANX27">
            <v>0</v>
          </cell>
          <cell r="ANY27">
            <v>0</v>
          </cell>
          <cell r="ANZ27">
            <v>1</v>
          </cell>
          <cell r="AOA27">
            <v>2</v>
          </cell>
          <cell r="AOB27">
            <v>1</v>
          </cell>
          <cell r="AOC27">
            <v>1</v>
          </cell>
          <cell r="AOD27">
            <v>0</v>
          </cell>
          <cell r="AOE27">
            <v>0</v>
          </cell>
          <cell r="AOF27">
            <v>0</v>
          </cell>
          <cell r="AOG27">
            <v>0</v>
          </cell>
          <cell r="AOH27">
            <v>0</v>
          </cell>
          <cell r="AOI27">
            <v>0</v>
          </cell>
          <cell r="AOJ27">
            <v>0</v>
          </cell>
          <cell r="AOK27">
            <v>0</v>
          </cell>
          <cell r="AOL27">
            <v>0</v>
          </cell>
          <cell r="AOM27">
            <v>0</v>
          </cell>
          <cell r="AON27">
            <v>0</v>
          </cell>
          <cell r="AOO27">
            <v>0</v>
          </cell>
          <cell r="AOP27">
            <v>0</v>
          </cell>
          <cell r="AOQ27">
            <v>0</v>
          </cell>
          <cell r="AOR27">
            <v>0</v>
          </cell>
          <cell r="AOS27">
            <v>0</v>
          </cell>
          <cell r="AOT27">
            <v>0</v>
          </cell>
          <cell r="AOU27">
            <v>0</v>
          </cell>
          <cell r="AOV27">
            <v>0</v>
          </cell>
          <cell r="AOW27">
            <v>0</v>
          </cell>
          <cell r="AOX27">
            <v>0</v>
          </cell>
          <cell r="AOY27">
            <v>2</v>
          </cell>
          <cell r="AOZ27">
            <v>2</v>
          </cell>
          <cell r="APA27">
            <v>0</v>
          </cell>
          <cell r="APB27">
            <v>2</v>
          </cell>
          <cell r="APC27">
            <v>0</v>
          </cell>
          <cell r="APD27">
            <v>0</v>
          </cell>
          <cell r="APE27">
            <v>0</v>
          </cell>
          <cell r="APF27">
            <v>0</v>
          </cell>
          <cell r="APG27">
            <v>0</v>
          </cell>
          <cell r="APH27">
            <v>0</v>
          </cell>
          <cell r="API27">
            <v>2</v>
          </cell>
          <cell r="APJ27">
            <v>0</v>
          </cell>
          <cell r="APK27">
            <v>0</v>
          </cell>
          <cell r="APL27">
            <v>0</v>
          </cell>
          <cell r="APM27">
            <v>1</v>
          </cell>
          <cell r="APN27">
            <v>1</v>
          </cell>
          <cell r="APO27">
            <v>0</v>
          </cell>
          <cell r="APP27">
            <v>0</v>
          </cell>
          <cell r="APQ27">
            <v>0</v>
          </cell>
          <cell r="APR27">
            <v>0</v>
          </cell>
          <cell r="APS27">
            <v>0</v>
          </cell>
          <cell r="APT27">
            <v>3</v>
          </cell>
          <cell r="APU27">
            <v>3</v>
          </cell>
          <cell r="APV27">
            <v>0</v>
          </cell>
          <cell r="APW27">
            <v>3</v>
          </cell>
          <cell r="APX27">
            <v>0</v>
          </cell>
          <cell r="APY27">
            <v>0</v>
          </cell>
          <cell r="APZ27">
            <v>0</v>
          </cell>
          <cell r="AQA27">
            <v>0</v>
          </cell>
          <cell r="AQB27">
            <v>0</v>
          </cell>
          <cell r="AQC27">
            <v>0</v>
          </cell>
          <cell r="AQD27">
            <v>3</v>
          </cell>
          <cell r="AQE27">
            <v>0</v>
          </cell>
          <cell r="AQF27">
            <v>0</v>
          </cell>
          <cell r="AQG27">
            <v>0</v>
          </cell>
          <cell r="AQH27">
            <v>0</v>
          </cell>
          <cell r="AQI27">
            <v>1</v>
          </cell>
          <cell r="AQJ27">
            <v>0</v>
          </cell>
          <cell r="AQK27">
            <v>0</v>
          </cell>
          <cell r="AQL27">
            <v>0</v>
          </cell>
          <cell r="AQM27">
            <v>0</v>
          </cell>
          <cell r="AQN27">
            <v>2</v>
          </cell>
          <cell r="AQO27">
            <v>5</v>
          </cell>
          <cell r="AQP27">
            <v>4</v>
          </cell>
          <cell r="AQQ27">
            <v>1</v>
          </cell>
          <cell r="AQR27">
            <v>2</v>
          </cell>
          <cell r="AQS27">
            <v>3</v>
          </cell>
          <cell r="AQT27">
            <v>0</v>
          </cell>
          <cell r="AQU27">
            <v>0</v>
          </cell>
          <cell r="AQV27">
            <v>0</v>
          </cell>
          <cell r="AQW27">
            <v>0</v>
          </cell>
          <cell r="AQX27">
            <v>0</v>
          </cell>
          <cell r="AQY27">
            <v>3</v>
          </cell>
          <cell r="AQZ27">
            <v>1</v>
          </cell>
          <cell r="ARA27">
            <v>1</v>
          </cell>
          <cell r="ARB27">
            <v>0</v>
          </cell>
          <cell r="ARC27">
            <v>0</v>
          </cell>
          <cell r="ARD27">
            <v>0</v>
          </cell>
          <cell r="ARE27">
            <v>0</v>
          </cell>
          <cell r="ARF27">
            <v>1</v>
          </cell>
          <cell r="ARG27">
            <v>3</v>
          </cell>
          <cell r="ARH27">
            <v>1</v>
          </cell>
          <cell r="ARI27">
            <v>0</v>
          </cell>
          <cell r="ARJ27">
            <v>5</v>
          </cell>
          <cell r="ARK27">
            <v>4</v>
          </cell>
          <cell r="ARL27">
            <v>1</v>
          </cell>
          <cell r="ARM27">
            <v>1</v>
          </cell>
          <cell r="ARN27">
            <v>4</v>
          </cell>
          <cell r="ARO27">
            <v>0</v>
          </cell>
          <cell r="ARP27">
            <v>0</v>
          </cell>
          <cell r="ARQ27">
            <v>0</v>
          </cell>
          <cell r="ARR27">
            <v>0</v>
          </cell>
          <cell r="ARS27">
            <v>0</v>
          </cell>
          <cell r="ART27">
            <v>2</v>
          </cell>
          <cell r="ARU27">
            <v>2</v>
          </cell>
          <cell r="ARV27">
            <v>0</v>
          </cell>
          <cell r="ARW27">
            <v>1</v>
          </cell>
          <cell r="ARX27">
            <v>0</v>
          </cell>
          <cell r="ARY27">
            <v>0</v>
          </cell>
          <cell r="ARZ27">
            <v>0</v>
          </cell>
          <cell r="ASA27">
            <v>2</v>
          </cell>
          <cell r="ASB27">
            <v>2</v>
          </cell>
          <cell r="ASC27">
            <v>1</v>
          </cell>
          <cell r="ASD27">
            <v>0</v>
          </cell>
        </row>
        <row r="28">
          <cell r="A28" t="str">
            <v>Exterior</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cell r="LJ28">
            <v>0</v>
          </cell>
          <cell r="LK28">
            <v>0</v>
          </cell>
          <cell r="LL28">
            <v>0</v>
          </cell>
          <cell r="LM28">
            <v>0</v>
          </cell>
          <cell r="LN28">
            <v>1</v>
          </cell>
          <cell r="LO28">
            <v>1</v>
          </cell>
          <cell r="LP28">
            <v>0</v>
          </cell>
          <cell r="LQ28">
            <v>1</v>
          </cell>
          <cell r="LR28">
            <v>0</v>
          </cell>
          <cell r="LS28">
            <v>0</v>
          </cell>
          <cell r="LT28">
            <v>0</v>
          </cell>
          <cell r="LU28">
            <v>0</v>
          </cell>
          <cell r="LV28">
            <v>0</v>
          </cell>
          <cell r="LW28">
            <v>1</v>
          </cell>
          <cell r="LX28">
            <v>0</v>
          </cell>
          <cell r="LY28">
            <v>0</v>
          </cell>
          <cell r="LZ28">
            <v>0</v>
          </cell>
          <cell r="MA28">
            <v>0</v>
          </cell>
          <cell r="MB28">
            <v>1</v>
          </cell>
          <cell r="MC28">
            <v>0</v>
          </cell>
          <cell r="MD28">
            <v>0</v>
          </cell>
          <cell r="ME28">
            <v>0</v>
          </cell>
          <cell r="MF28">
            <v>0</v>
          </cell>
          <cell r="MG28">
            <v>0</v>
          </cell>
          <cell r="MH28">
            <v>0</v>
          </cell>
          <cell r="MI28">
            <v>0</v>
          </cell>
          <cell r="MJ28">
            <v>0</v>
          </cell>
          <cell r="MK28">
            <v>0</v>
          </cell>
          <cell r="ML28">
            <v>0</v>
          </cell>
          <cell r="MM28">
            <v>0</v>
          </cell>
          <cell r="MN28">
            <v>0</v>
          </cell>
          <cell r="MO28">
            <v>0</v>
          </cell>
          <cell r="MP28">
            <v>0</v>
          </cell>
          <cell r="MQ28">
            <v>0</v>
          </cell>
          <cell r="MR28">
            <v>0</v>
          </cell>
          <cell r="MS28">
            <v>0</v>
          </cell>
          <cell r="MT28">
            <v>1</v>
          </cell>
          <cell r="MU28">
            <v>1</v>
          </cell>
          <cell r="MV28">
            <v>0</v>
          </cell>
          <cell r="MW28">
            <v>1</v>
          </cell>
          <cell r="MX28">
            <v>0</v>
          </cell>
          <cell r="MY28">
            <v>0</v>
          </cell>
          <cell r="MZ28">
            <v>0</v>
          </cell>
          <cell r="NA28">
            <v>0</v>
          </cell>
          <cell r="NB28">
            <v>1</v>
          </cell>
          <cell r="NC28">
            <v>0</v>
          </cell>
          <cell r="ND28">
            <v>0</v>
          </cell>
          <cell r="NE28">
            <v>0</v>
          </cell>
          <cell r="NF28">
            <v>5</v>
          </cell>
          <cell r="NG28">
            <v>5</v>
          </cell>
          <cell r="NH28">
            <v>0</v>
          </cell>
          <cell r="NI28">
            <v>4</v>
          </cell>
          <cell r="NJ28">
            <v>1</v>
          </cell>
          <cell r="NK28">
            <v>0</v>
          </cell>
          <cell r="NL28">
            <v>0</v>
          </cell>
          <cell r="NM28">
            <v>0</v>
          </cell>
          <cell r="NN28">
            <v>0</v>
          </cell>
          <cell r="NO28">
            <v>5</v>
          </cell>
          <cell r="NP28">
            <v>0</v>
          </cell>
          <cell r="NQ28">
            <v>0</v>
          </cell>
          <cell r="NR28">
            <v>0</v>
          </cell>
          <cell r="NS28">
            <v>0</v>
          </cell>
          <cell r="NT28">
            <v>0</v>
          </cell>
          <cell r="NU28">
            <v>0</v>
          </cell>
          <cell r="NV28">
            <v>0</v>
          </cell>
          <cell r="NW28">
            <v>4</v>
          </cell>
          <cell r="NX28">
            <v>1</v>
          </cell>
          <cell r="NY28">
            <v>0</v>
          </cell>
          <cell r="NZ28">
            <v>1</v>
          </cell>
          <cell r="OA28">
            <v>1</v>
          </cell>
          <cell r="OB28">
            <v>0</v>
          </cell>
          <cell r="OC28">
            <v>1</v>
          </cell>
          <cell r="OD28">
            <v>0</v>
          </cell>
          <cell r="OE28">
            <v>0</v>
          </cell>
          <cell r="OF28">
            <v>0</v>
          </cell>
          <cell r="OG28">
            <v>0</v>
          </cell>
          <cell r="OH28">
            <v>0</v>
          </cell>
          <cell r="OI28">
            <v>1</v>
          </cell>
          <cell r="OJ28">
            <v>0</v>
          </cell>
          <cell r="OK28">
            <v>0</v>
          </cell>
          <cell r="OL28">
            <v>0</v>
          </cell>
          <cell r="OM28">
            <v>0</v>
          </cell>
          <cell r="ON28">
            <v>0</v>
          </cell>
          <cell r="OO28">
            <v>0</v>
          </cell>
          <cell r="OP28">
            <v>0</v>
          </cell>
          <cell r="OQ28">
            <v>0</v>
          </cell>
          <cell r="OR28">
            <v>1</v>
          </cell>
          <cell r="OS28">
            <v>0</v>
          </cell>
          <cell r="AGQ28">
            <v>1</v>
          </cell>
          <cell r="AGR28">
            <v>11</v>
          </cell>
          <cell r="AGS28">
            <v>8</v>
          </cell>
          <cell r="AGT28">
            <v>9</v>
          </cell>
          <cell r="AGU28">
            <v>12</v>
          </cell>
          <cell r="AIA28">
            <v>0</v>
          </cell>
          <cell r="AIB28">
            <v>0</v>
          </cell>
          <cell r="AIC28">
            <v>0</v>
          </cell>
          <cell r="AID28">
            <v>0</v>
          </cell>
          <cell r="AIE28">
            <v>0</v>
          </cell>
          <cell r="AIF28">
            <v>0</v>
          </cell>
          <cell r="AIG28">
            <v>0</v>
          </cell>
          <cell r="AIH28">
            <v>0</v>
          </cell>
          <cell r="AII28">
            <v>0</v>
          </cell>
          <cell r="AIJ28">
            <v>0</v>
          </cell>
          <cell r="AIK28">
            <v>0</v>
          </cell>
          <cell r="AIL28">
            <v>0</v>
          </cell>
          <cell r="AIM28">
            <v>0</v>
          </cell>
          <cell r="AIN28">
            <v>0</v>
          </cell>
          <cell r="AIO28">
            <v>0</v>
          </cell>
          <cell r="AIP28">
            <v>0</v>
          </cell>
          <cell r="AIQ28">
            <v>0</v>
          </cell>
          <cell r="AIR28">
            <v>0</v>
          </cell>
          <cell r="AIS28">
            <v>0</v>
          </cell>
          <cell r="AIT28">
            <v>0</v>
          </cell>
          <cell r="AIU28">
            <v>0</v>
          </cell>
          <cell r="AIV28">
            <v>0</v>
          </cell>
          <cell r="AIW28">
            <v>0</v>
          </cell>
          <cell r="AIX28">
            <v>0</v>
          </cell>
          <cell r="AIY28">
            <v>0</v>
          </cell>
          <cell r="AIZ28">
            <v>0</v>
          </cell>
          <cell r="AJA28">
            <v>0</v>
          </cell>
          <cell r="AJB28">
            <v>0</v>
          </cell>
          <cell r="AJC28">
            <v>0</v>
          </cell>
          <cell r="AJD28">
            <v>0</v>
          </cell>
          <cell r="AJE28">
            <v>0</v>
          </cell>
          <cell r="AJF28">
            <v>0</v>
          </cell>
          <cell r="AJG28">
            <v>0</v>
          </cell>
          <cell r="AJH28">
            <v>0</v>
          </cell>
          <cell r="AJI28">
            <v>0</v>
          </cell>
          <cell r="AJJ28">
            <v>0</v>
          </cell>
          <cell r="AJK28">
            <v>0</v>
          </cell>
          <cell r="AJL28">
            <v>0</v>
          </cell>
          <cell r="AJM28">
            <v>0</v>
          </cell>
          <cell r="AJN28">
            <v>0</v>
          </cell>
          <cell r="AJO28">
            <v>0</v>
          </cell>
          <cell r="AJP28">
            <v>0</v>
          </cell>
          <cell r="AJQ28">
            <v>0</v>
          </cell>
          <cell r="AJR28">
            <v>0</v>
          </cell>
          <cell r="AJS28">
            <v>0</v>
          </cell>
          <cell r="AJT28">
            <v>0</v>
          </cell>
          <cell r="AJU28">
            <v>0</v>
          </cell>
          <cell r="AJV28">
            <v>0</v>
          </cell>
          <cell r="AJW28">
            <v>0</v>
          </cell>
          <cell r="AJX28">
            <v>0</v>
          </cell>
          <cell r="AJY28">
            <v>0</v>
          </cell>
          <cell r="AJZ28">
            <v>0</v>
          </cell>
          <cell r="AKA28">
            <v>0</v>
          </cell>
          <cell r="AKB28">
            <v>0</v>
          </cell>
          <cell r="AKC28">
            <v>0</v>
          </cell>
          <cell r="AKD28">
            <v>0</v>
          </cell>
          <cell r="AKE28">
            <v>0</v>
          </cell>
          <cell r="AKF28">
            <v>0</v>
          </cell>
          <cell r="AKG28">
            <v>0</v>
          </cell>
          <cell r="AKH28">
            <v>0</v>
          </cell>
          <cell r="AKI28">
            <v>0</v>
          </cell>
          <cell r="AKJ28">
            <v>0</v>
          </cell>
          <cell r="AKK28">
            <v>0</v>
          </cell>
          <cell r="AKL28">
            <v>0</v>
          </cell>
          <cell r="AKM28">
            <v>0</v>
          </cell>
          <cell r="AKN28">
            <v>0</v>
          </cell>
          <cell r="AKO28">
            <v>0</v>
          </cell>
          <cell r="AKP28">
            <v>0</v>
          </cell>
          <cell r="AKQ28">
            <v>0</v>
          </cell>
          <cell r="AKR28">
            <v>0</v>
          </cell>
          <cell r="AKS28">
            <v>0</v>
          </cell>
          <cell r="AKT28">
            <v>0</v>
          </cell>
          <cell r="AKU28">
            <v>0</v>
          </cell>
          <cell r="AKV28">
            <v>0</v>
          </cell>
          <cell r="AKW28">
            <v>0</v>
          </cell>
          <cell r="AKX28">
            <v>0</v>
          </cell>
          <cell r="AKY28">
            <v>0</v>
          </cell>
          <cell r="AKZ28">
            <v>0</v>
          </cell>
          <cell r="ALA28">
            <v>0</v>
          </cell>
          <cell r="ALB28">
            <v>0</v>
          </cell>
          <cell r="ALC28">
            <v>0</v>
          </cell>
          <cell r="ALD28">
            <v>0</v>
          </cell>
          <cell r="ALE28">
            <v>0</v>
          </cell>
          <cell r="ALF28">
            <v>0</v>
          </cell>
          <cell r="ALG28">
            <v>0</v>
          </cell>
          <cell r="ALH28">
            <v>0</v>
          </cell>
          <cell r="ALI28">
            <v>0</v>
          </cell>
          <cell r="ALJ28">
            <v>0</v>
          </cell>
          <cell r="ALK28">
            <v>0</v>
          </cell>
          <cell r="ALL28">
            <v>0</v>
          </cell>
          <cell r="ALM28">
            <v>0</v>
          </cell>
          <cell r="ALN28">
            <v>0</v>
          </cell>
          <cell r="ALO28">
            <v>0</v>
          </cell>
          <cell r="ALP28">
            <v>0</v>
          </cell>
          <cell r="ALQ28">
            <v>0</v>
          </cell>
          <cell r="ALR28">
            <v>0</v>
          </cell>
          <cell r="ALS28">
            <v>0</v>
          </cell>
          <cell r="ALT28">
            <v>0</v>
          </cell>
          <cell r="ALU28">
            <v>0</v>
          </cell>
          <cell r="ALV28">
            <v>0</v>
          </cell>
          <cell r="ALW28">
            <v>0</v>
          </cell>
          <cell r="ALX28">
            <v>0</v>
          </cell>
          <cell r="ALY28">
            <v>0</v>
          </cell>
          <cell r="ALZ28">
            <v>0</v>
          </cell>
          <cell r="AMA28">
            <v>0</v>
          </cell>
          <cell r="AMB28">
            <v>0</v>
          </cell>
          <cell r="AMC28">
            <v>0</v>
          </cell>
          <cell r="AMD28">
            <v>0</v>
          </cell>
          <cell r="AME28">
            <v>0</v>
          </cell>
          <cell r="AMF28">
            <v>0</v>
          </cell>
          <cell r="AMG28">
            <v>0</v>
          </cell>
          <cell r="AMH28">
            <v>0</v>
          </cell>
          <cell r="AMI28">
            <v>0</v>
          </cell>
          <cell r="AMJ28">
            <v>0</v>
          </cell>
          <cell r="AMK28">
            <v>0</v>
          </cell>
          <cell r="AML28">
            <v>0</v>
          </cell>
          <cell r="AMM28">
            <v>0</v>
          </cell>
          <cell r="AMN28">
            <v>0</v>
          </cell>
          <cell r="AMO28">
            <v>0</v>
          </cell>
          <cell r="AMP28">
            <v>0</v>
          </cell>
          <cell r="AMQ28">
            <v>0</v>
          </cell>
          <cell r="AMR28">
            <v>0</v>
          </cell>
          <cell r="AMS28">
            <v>0</v>
          </cell>
          <cell r="AMT28">
            <v>0</v>
          </cell>
          <cell r="AMU28">
            <v>0</v>
          </cell>
          <cell r="AMV28">
            <v>0</v>
          </cell>
          <cell r="AMW28">
            <v>0</v>
          </cell>
          <cell r="AMX28">
            <v>0</v>
          </cell>
          <cell r="AMY28">
            <v>0</v>
          </cell>
          <cell r="AMZ28">
            <v>0</v>
          </cell>
          <cell r="ANA28">
            <v>0</v>
          </cell>
          <cell r="ANB28">
            <v>0</v>
          </cell>
          <cell r="ANC28">
            <v>0</v>
          </cell>
          <cell r="AND28">
            <v>0</v>
          </cell>
          <cell r="ANE28">
            <v>0</v>
          </cell>
          <cell r="ANF28">
            <v>0</v>
          </cell>
          <cell r="ANG28">
            <v>0</v>
          </cell>
          <cell r="ANH28">
            <v>0</v>
          </cell>
          <cell r="ANI28">
            <v>0</v>
          </cell>
          <cell r="ANJ28">
            <v>0</v>
          </cell>
          <cell r="ANK28">
            <v>0</v>
          </cell>
          <cell r="ANL28">
            <v>0</v>
          </cell>
          <cell r="ANM28">
            <v>0</v>
          </cell>
          <cell r="ANN28">
            <v>0</v>
          </cell>
          <cell r="ANO28">
            <v>0</v>
          </cell>
          <cell r="ANP28">
            <v>0</v>
          </cell>
          <cell r="ANQ28">
            <v>0</v>
          </cell>
          <cell r="ANR28">
            <v>0</v>
          </cell>
          <cell r="ANS28">
            <v>0</v>
          </cell>
          <cell r="ANT28">
            <v>0</v>
          </cell>
          <cell r="ANU28">
            <v>0</v>
          </cell>
          <cell r="ANV28">
            <v>0</v>
          </cell>
          <cell r="ANW28">
            <v>0</v>
          </cell>
          <cell r="ANX28">
            <v>0</v>
          </cell>
          <cell r="ANY28">
            <v>0</v>
          </cell>
          <cell r="ANZ28">
            <v>0</v>
          </cell>
          <cell r="AOA28">
            <v>0</v>
          </cell>
          <cell r="AOB28">
            <v>0</v>
          </cell>
          <cell r="AOC28">
            <v>0</v>
          </cell>
          <cell r="AOD28">
            <v>1</v>
          </cell>
          <cell r="AOE28">
            <v>1</v>
          </cell>
          <cell r="AOF28">
            <v>0</v>
          </cell>
          <cell r="AOG28">
            <v>0</v>
          </cell>
          <cell r="AOH28">
            <v>1</v>
          </cell>
          <cell r="AOI28">
            <v>0</v>
          </cell>
          <cell r="AOJ28">
            <v>0</v>
          </cell>
          <cell r="AOK28">
            <v>0</v>
          </cell>
          <cell r="AOL28">
            <v>0</v>
          </cell>
          <cell r="AOM28">
            <v>0</v>
          </cell>
          <cell r="AON28">
            <v>1</v>
          </cell>
          <cell r="AOO28">
            <v>0</v>
          </cell>
          <cell r="AOP28">
            <v>0</v>
          </cell>
          <cell r="AOQ28">
            <v>0</v>
          </cell>
          <cell r="AOR28">
            <v>0</v>
          </cell>
          <cell r="AOS28">
            <v>0</v>
          </cell>
          <cell r="AOT28">
            <v>0</v>
          </cell>
          <cell r="AOU28">
            <v>1</v>
          </cell>
          <cell r="AOV28">
            <v>0</v>
          </cell>
          <cell r="AOW28">
            <v>0</v>
          </cell>
          <cell r="AOX28">
            <v>0</v>
          </cell>
          <cell r="AOY28">
            <v>0</v>
          </cell>
          <cell r="AOZ28">
            <v>0</v>
          </cell>
          <cell r="APA28">
            <v>0</v>
          </cell>
          <cell r="APB28">
            <v>0</v>
          </cell>
          <cell r="APC28">
            <v>0</v>
          </cell>
          <cell r="APD28">
            <v>0</v>
          </cell>
          <cell r="APE28">
            <v>0</v>
          </cell>
          <cell r="APF28">
            <v>0</v>
          </cell>
          <cell r="APG28">
            <v>0</v>
          </cell>
          <cell r="APH28">
            <v>0</v>
          </cell>
          <cell r="API28">
            <v>0</v>
          </cell>
          <cell r="APJ28">
            <v>0</v>
          </cell>
          <cell r="APK28">
            <v>0</v>
          </cell>
          <cell r="APL28">
            <v>0</v>
          </cell>
          <cell r="APM28">
            <v>0</v>
          </cell>
          <cell r="APN28">
            <v>0</v>
          </cell>
          <cell r="APO28">
            <v>0</v>
          </cell>
          <cell r="APP28">
            <v>0</v>
          </cell>
          <cell r="APQ28">
            <v>0</v>
          </cell>
          <cell r="APR28">
            <v>0</v>
          </cell>
          <cell r="APS28">
            <v>0</v>
          </cell>
          <cell r="APT28">
            <v>0</v>
          </cell>
          <cell r="APU28">
            <v>0</v>
          </cell>
          <cell r="APV28">
            <v>0</v>
          </cell>
          <cell r="APW28">
            <v>0</v>
          </cell>
          <cell r="APX28">
            <v>0</v>
          </cell>
          <cell r="APY28">
            <v>0</v>
          </cell>
          <cell r="APZ28">
            <v>0</v>
          </cell>
          <cell r="AQA28">
            <v>0</v>
          </cell>
          <cell r="AQB28">
            <v>0</v>
          </cell>
          <cell r="AQC28">
            <v>0</v>
          </cell>
          <cell r="AQD28">
            <v>0</v>
          </cell>
          <cell r="AQE28">
            <v>0</v>
          </cell>
          <cell r="AQF28">
            <v>0</v>
          </cell>
          <cell r="AQG28">
            <v>0</v>
          </cell>
          <cell r="AQH28">
            <v>0</v>
          </cell>
          <cell r="AQI28">
            <v>0</v>
          </cell>
          <cell r="AQJ28">
            <v>0</v>
          </cell>
          <cell r="AQK28">
            <v>0</v>
          </cell>
          <cell r="AQL28">
            <v>0</v>
          </cell>
          <cell r="AQM28">
            <v>0</v>
          </cell>
          <cell r="AQN28">
            <v>0</v>
          </cell>
          <cell r="AQO28">
            <v>2</v>
          </cell>
          <cell r="AQP28">
            <v>2</v>
          </cell>
          <cell r="AQQ28">
            <v>0</v>
          </cell>
          <cell r="AQR28">
            <v>0</v>
          </cell>
          <cell r="AQS28">
            <v>2</v>
          </cell>
          <cell r="AQT28">
            <v>0</v>
          </cell>
          <cell r="AQU28">
            <v>0</v>
          </cell>
          <cell r="AQV28">
            <v>0</v>
          </cell>
          <cell r="AQW28">
            <v>0</v>
          </cell>
          <cell r="AQX28">
            <v>0</v>
          </cell>
          <cell r="AQY28">
            <v>2</v>
          </cell>
          <cell r="AQZ28">
            <v>0</v>
          </cell>
          <cell r="ARA28">
            <v>0</v>
          </cell>
          <cell r="ARB28">
            <v>0</v>
          </cell>
          <cell r="ARC28">
            <v>0</v>
          </cell>
          <cell r="ARD28">
            <v>0</v>
          </cell>
          <cell r="ARE28">
            <v>0</v>
          </cell>
          <cell r="ARF28">
            <v>0</v>
          </cell>
          <cell r="ARG28">
            <v>1</v>
          </cell>
          <cell r="ARH28">
            <v>1</v>
          </cell>
          <cell r="ARI28">
            <v>0</v>
          </cell>
          <cell r="ARJ28">
            <v>1</v>
          </cell>
          <cell r="ARK28">
            <v>1</v>
          </cell>
          <cell r="ARL28">
            <v>0</v>
          </cell>
          <cell r="ARM28">
            <v>0</v>
          </cell>
          <cell r="ARN28">
            <v>1</v>
          </cell>
          <cell r="ARO28">
            <v>0</v>
          </cell>
          <cell r="ARP28">
            <v>0</v>
          </cell>
          <cell r="ARQ28">
            <v>0</v>
          </cell>
          <cell r="ARR28">
            <v>0</v>
          </cell>
          <cell r="ARS28">
            <v>0</v>
          </cell>
          <cell r="ART28">
            <v>1</v>
          </cell>
          <cell r="ARU28">
            <v>0</v>
          </cell>
          <cell r="ARV28">
            <v>0</v>
          </cell>
          <cell r="ARW28">
            <v>0</v>
          </cell>
          <cell r="ARX28">
            <v>0</v>
          </cell>
          <cell r="ARY28">
            <v>0</v>
          </cell>
          <cell r="ARZ28">
            <v>0</v>
          </cell>
          <cell r="ASA28">
            <v>0</v>
          </cell>
          <cell r="ASB28">
            <v>1</v>
          </cell>
          <cell r="ASC28">
            <v>0</v>
          </cell>
          <cell r="ASD2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
          <cell r="K9">
            <v>2016</v>
          </cell>
        </row>
      </sheetData>
      <sheetData sheetId="21">
        <row r="9">
          <cell r="K9">
            <v>2016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1.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HJ30"/>
  <sheetViews>
    <sheetView zoomScale="85" zoomScaleNormal="85" workbookViewId="0">
      <pane xSplit="1" ySplit="2" topLeftCell="FV3" activePane="bottomRight" state="frozen"/>
      <selection pane="topRight" activeCell="B1" sqref="B1"/>
      <selection pane="bottomLeft" activeCell="A3" sqref="A3"/>
      <selection pane="bottomRight" activeCell="GL2" sqref="GL2"/>
    </sheetView>
  </sheetViews>
  <sheetFormatPr baseColWidth="10" defaultRowHeight="16.5"/>
  <cols>
    <col min="1" max="1" width="15.85546875" style="1" customWidth="1"/>
  </cols>
  <sheetData>
    <row r="1" spans="1:218" ht="17.25" thickBot="1">
      <c r="B1" s="1597" t="s">
        <v>410</v>
      </c>
      <c r="C1" s="1597"/>
      <c r="D1" s="1597"/>
      <c r="E1" s="1597"/>
      <c r="F1" s="1597"/>
      <c r="G1" s="1597"/>
      <c r="H1" s="1597"/>
      <c r="I1" s="1597"/>
      <c r="J1" s="1597"/>
      <c r="K1" s="1597"/>
      <c r="L1" s="1597" t="s">
        <v>552</v>
      </c>
      <c r="M1" s="1597"/>
      <c r="N1" s="1597"/>
      <c r="O1" s="1597"/>
      <c r="P1" s="1597"/>
      <c r="Q1" s="1597"/>
      <c r="R1" s="1597"/>
      <c r="S1" s="1597"/>
      <c r="T1" s="1597"/>
      <c r="U1" s="1597"/>
      <c r="V1" s="1597" t="s">
        <v>553</v>
      </c>
      <c r="W1" s="1597"/>
      <c r="X1" s="1597"/>
      <c r="Y1" s="1597"/>
      <c r="Z1" s="1597"/>
      <c r="AA1" s="1597"/>
      <c r="AB1" s="1597"/>
      <c r="AC1" s="1597"/>
      <c r="AD1" s="1597"/>
      <c r="AE1" s="1597"/>
      <c r="AF1" s="1593" t="s">
        <v>2822</v>
      </c>
      <c r="AG1" s="1594"/>
      <c r="AH1" s="1594"/>
      <c r="AI1" s="1594"/>
      <c r="AJ1" s="1594"/>
      <c r="AK1" s="1594"/>
      <c r="AL1" s="1594"/>
      <c r="AM1" s="1594"/>
      <c r="AN1" s="1594"/>
      <c r="AO1" s="1594"/>
      <c r="AP1" s="1594"/>
      <c r="AQ1" s="1594"/>
      <c r="AR1" s="1594"/>
      <c r="AS1" s="1594"/>
      <c r="AT1" s="1595"/>
      <c r="AU1" s="1593" t="s">
        <v>2823</v>
      </c>
      <c r="AV1" s="1594"/>
      <c r="AW1" s="1594"/>
      <c r="AX1" s="1594"/>
      <c r="AY1" s="1594"/>
      <c r="AZ1" s="1594"/>
      <c r="BA1" s="1594"/>
      <c r="BB1" s="1594"/>
      <c r="BC1" s="1594"/>
      <c r="BD1" s="1594"/>
      <c r="BE1" s="1594"/>
      <c r="BF1" s="1594"/>
      <c r="BG1" s="1594"/>
      <c r="BH1" s="1594"/>
      <c r="BI1" s="1595"/>
      <c r="BJ1" s="1593" t="s">
        <v>2856</v>
      </c>
      <c r="BK1" s="1594"/>
      <c r="BL1" s="1594"/>
      <c r="BM1" s="1594"/>
      <c r="BN1" s="1594"/>
      <c r="BO1" s="1594"/>
      <c r="BP1" s="1594"/>
      <c r="BQ1" s="1594"/>
      <c r="BR1" s="1594"/>
      <c r="BS1" s="1594"/>
      <c r="BT1" s="1594"/>
      <c r="BU1" s="1594"/>
      <c r="BV1" s="1594"/>
      <c r="BW1" s="1594"/>
      <c r="BX1" s="1594"/>
      <c r="BY1" s="1593" t="s">
        <v>2857</v>
      </c>
      <c r="BZ1" s="1594"/>
      <c r="CA1" s="1594"/>
      <c r="CB1" s="1594"/>
      <c r="CC1" s="1594"/>
      <c r="CD1" s="1594"/>
      <c r="CE1" s="1594"/>
      <c r="CF1" s="1594"/>
      <c r="CG1" s="1594"/>
      <c r="CH1" s="1594"/>
      <c r="CI1" s="1594"/>
      <c r="CJ1" s="1594"/>
      <c r="CK1" s="1594"/>
      <c r="CL1" s="1594"/>
      <c r="CM1" s="1595"/>
      <c r="CN1" s="1593" t="s">
        <v>2858</v>
      </c>
      <c r="CO1" s="1594"/>
      <c r="CP1" s="1594"/>
      <c r="CQ1" s="1594"/>
      <c r="CR1" s="1594"/>
      <c r="CS1" s="1594"/>
      <c r="CT1" s="1594"/>
      <c r="CU1" s="1594"/>
      <c r="CV1" s="1594"/>
      <c r="CW1" s="1594"/>
      <c r="CX1" s="1594"/>
      <c r="CY1" s="1594"/>
      <c r="CZ1" s="1594"/>
      <c r="DA1" s="1594"/>
      <c r="DB1" s="1595"/>
      <c r="DC1" s="1593" t="s">
        <v>2859</v>
      </c>
      <c r="DD1" s="1594"/>
      <c r="DE1" s="1594"/>
      <c r="DF1" s="1594"/>
      <c r="DG1" s="1594"/>
      <c r="DH1" s="1594"/>
      <c r="DI1" s="1594"/>
      <c r="DJ1" s="1594"/>
      <c r="DK1" s="1594"/>
      <c r="DL1" s="1594"/>
      <c r="DM1" s="1594"/>
      <c r="DN1" s="1594"/>
      <c r="DO1" s="1594"/>
      <c r="DP1" s="1594"/>
      <c r="DQ1" s="1595"/>
      <c r="DR1" s="1593" t="s">
        <v>2860</v>
      </c>
      <c r="DS1" s="1594"/>
      <c r="DT1" s="1594"/>
      <c r="DU1" s="1594"/>
      <c r="DV1" s="1594"/>
      <c r="DW1" s="1594"/>
      <c r="DX1" s="1594"/>
      <c r="DY1" s="1594"/>
      <c r="DZ1" s="1594"/>
      <c r="EA1" s="1594"/>
      <c r="EB1" s="1594"/>
      <c r="EC1" s="1594"/>
      <c r="ED1" s="1594"/>
      <c r="EE1" s="1594"/>
      <c r="EF1" s="1595"/>
      <c r="EG1" s="1596" t="s">
        <v>2862</v>
      </c>
      <c r="EH1" s="1597"/>
      <c r="EI1" s="1597"/>
      <c r="EJ1" s="1597"/>
      <c r="EK1" s="1597"/>
      <c r="EL1" s="1597"/>
      <c r="EM1" s="1597"/>
      <c r="EN1" s="1597"/>
      <c r="EO1" s="1597"/>
      <c r="EP1" s="1597"/>
      <c r="EQ1" s="1597"/>
      <c r="ER1" s="1597"/>
      <c r="ES1" s="1597"/>
      <c r="ET1" s="1597"/>
      <c r="EU1" s="1597"/>
      <c r="EV1" s="1593" t="s">
        <v>3215</v>
      </c>
      <c r="EW1" s="1594"/>
      <c r="EX1" s="1594"/>
      <c r="EY1" s="1594"/>
      <c r="EZ1" s="1594"/>
      <c r="FA1" s="1594"/>
      <c r="FB1" s="1594"/>
      <c r="FC1" s="1594"/>
      <c r="FD1" s="1594"/>
      <c r="FE1" s="1594"/>
      <c r="FF1" s="1594"/>
      <c r="FG1" s="1594"/>
      <c r="FH1" s="1594"/>
      <c r="FI1" s="1594"/>
      <c r="FJ1" s="1594"/>
      <c r="FK1" s="1594"/>
      <c r="FL1" s="1594"/>
      <c r="FM1" s="1594"/>
      <c r="FN1" s="1594"/>
      <c r="FO1" s="1593" t="s">
        <v>3218</v>
      </c>
      <c r="FP1" s="1594"/>
      <c r="FQ1" s="1594"/>
      <c r="FR1" s="1594"/>
      <c r="FS1" s="1594"/>
      <c r="FT1" s="1594"/>
      <c r="FU1" s="1594"/>
      <c r="FV1" s="1594"/>
      <c r="FW1" s="1594"/>
      <c r="FX1" s="1594"/>
      <c r="FY1" s="1594"/>
      <c r="FZ1" s="1595"/>
      <c r="GA1" s="1593" t="s">
        <v>3219</v>
      </c>
      <c r="GB1" s="1594"/>
      <c r="GC1" s="1594"/>
      <c r="GD1" s="1594"/>
      <c r="GE1" s="1594"/>
      <c r="GF1" s="1594"/>
      <c r="GG1" s="1594"/>
      <c r="GH1" s="1594"/>
      <c r="GI1" s="1594"/>
      <c r="GJ1" s="1594"/>
      <c r="GK1" s="1594"/>
      <c r="GL1" s="1595"/>
      <c r="GM1" s="1572"/>
      <c r="GN1" s="1572"/>
      <c r="GO1" s="1572"/>
      <c r="GP1" s="1572"/>
      <c r="GQ1" s="1572"/>
      <c r="GR1" s="1572"/>
      <c r="GS1" s="1572"/>
      <c r="GT1" s="1572"/>
      <c r="GU1" s="1572"/>
      <c r="GV1" s="1572"/>
      <c r="GW1" s="1572"/>
      <c r="GX1" s="1572"/>
      <c r="GY1" s="1572"/>
      <c r="GZ1" s="1572"/>
      <c r="HA1" s="1572"/>
      <c r="HB1" s="1572"/>
      <c r="HC1" s="1572"/>
      <c r="HD1" s="1572"/>
      <c r="HE1" s="1572"/>
      <c r="HF1" s="1572"/>
      <c r="HG1" s="1572"/>
      <c r="HH1" s="1572"/>
      <c r="HI1" s="1572"/>
      <c r="HJ1" s="1573"/>
    </row>
    <row r="2" spans="1:218" ht="15">
      <c r="A2" s="6"/>
      <c r="B2" s="352" t="s">
        <v>20</v>
      </c>
      <c r="C2" s="352" t="s">
        <v>55</v>
      </c>
      <c r="D2" s="352" t="s">
        <v>56</v>
      </c>
      <c r="E2" s="352" t="s">
        <v>57</v>
      </c>
      <c r="F2" s="352" t="s">
        <v>58</v>
      </c>
      <c r="G2" s="352" t="s">
        <v>59</v>
      </c>
      <c r="H2" s="352" t="s">
        <v>60</v>
      </c>
      <c r="I2" s="352" t="s">
        <v>61</v>
      </c>
      <c r="J2" s="352" t="s">
        <v>62</v>
      </c>
      <c r="K2" s="352" t="s">
        <v>1076</v>
      </c>
      <c r="L2" s="352" t="s">
        <v>20</v>
      </c>
      <c r="M2" s="352" t="s">
        <v>55</v>
      </c>
      <c r="N2" s="352" t="s">
        <v>56</v>
      </c>
      <c r="O2" s="352" t="s">
        <v>57</v>
      </c>
      <c r="P2" s="352" t="s">
        <v>58</v>
      </c>
      <c r="Q2" s="352" t="s">
        <v>59</v>
      </c>
      <c r="R2" s="352" t="s">
        <v>60</v>
      </c>
      <c r="S2" s="352" t="s">
        <v>61</v>
      </c>
      <c r="T2" s="352" t="s">
        <v>62</v>
      </c>
      <c r="U2" s="352" t="s">
        <v>1076</v>
      </c>
      <c r="V2" s="352" t="s">
        <v>20</v>
      </c>
      <c r="W2" s="352" t="s">
        <v>55</v>
      </c>
      <c r="X2" s="352" t="s">
        <v>56</v>
      </c>
      <c r="Y2" s="352" t="s">
        <v>57</v>
      </c>
      <c r="Z2" s="352" t="s">
        <v>58</v>
      </c>
      <c r="AA2" s="352" t="s">
        <v>59</v>
      </c>
      <c r="AB2" s="352" t="s">
        <v>60</v>
      </c>
      <c r="AC2" s="352" t="s">
        <v>61</v>
      </c>
      <c r="AD2" s="352" t="s">
        <v>62</v>
      </c>
      <c r="AE2" s="352" t="s">
        <v>1076</v>
      </c>
      <c r="AF2" s="1169" t="s">
        <v>20</v>
      </c>
      <c r="AG2" s="158" t="s">
        <v>55</v>
      </c>
      <c r="AH2" s="158" t="s">
        <v>56</v>
      </c>
      <c r="AI2" s="158" t="s">
        <v>57</v>
      </c>
      <c r="AJ2" s="158" t="s">
        <v>58</v>
      </c>
      <c r="AK2" s="101" t="s">
        <v>59</v>
      </c>
      <c r="AL2" s="158" t="s">
        <v>60</v>
      </c>
      <c r="AM2" s="158" t="s">
        <v>61</v>
      </c>
      <c r="AN2" s="158" t="s">
        <v>62</v>
      </c>
      <c r="AO2" s="158" t="s">
        <v>1076</v>
      </c>
      <c r="AP2" s="101" t="s">
        <v>10</v>
      </c>
      <c r="AQ2" s="158" t="s">
        <v>63</v>
      </c>
      <c r="AR2" s="158" t="s">
        <v>64</v>
      </c>
      <c r="AS2" s="158" t="s">
        <v>65</v>
      </c>
      <c r="AT2" s="1170" t="s">
        <v>66</v>
      </c>
      <c r="AU2" s="1169" t="s">
        <v>20</v>
      </c>
      <c r="AV2" s="158" t="s">
        <v>55</v>
      </c>
      <c r="AW2" s="158" t="s">
        <v>56</v>
      </c>
      <c r="AX2" s="158" t="s">
        <v>57</v>
      </c>
      <c r="AY2" s="158" t="s">
        <v>58</v>
      </c>
      <c r="AZ2" s="101" t="s">
        <v>59</v>
      </c>
      <c r="BA2" s="158" t="s">
        <v>60</v>
      </c>
      <c r="BB2" s="158" t="s">
        <v>61</v>
      </c>
      <c r="BC2" s="158" t="s">
        <v>62</v>
      </c>
      <c r="BD2" s="158" t="s">
        <v>1076</v>
      </c>
      <c r="BE2" s="101" t="s">
        <v>2824</v>
      </c>
      <c r="BF2" s="158" t="s">
        <v>2228</v>
      </c>
      <c r="BG2" s="158" t="s">
        <v>2229</v>
      </c>
      <c r="BH2" s="158" t="s">
        <v>2230</v>
      </c>
      <c r="BI2" s="1170" t="s">
        <v>2231</v>
      </c>
      <c r="BJ2" s="1169" t="s">
        <v>20</v>
      </c>
      <c r="BK2" s="158" t="s">
        <v>55</v>
      </c>
      <c r="BL2" s="158" t="s">
        <v>56</v>
      </c>
      <c r="BM2" s="158" t="s">
        <v>57</v>
      </c>
      <c r="BN2" s="158" t="s">
        <v>58</v>
      </c>
      <c r="BO2" s="101" t="s">
        <v>59</v>
      </c>
      <c r="BP2" s="158" t="s">
        <v>60</v>
      </c>
      <c r="BQ2" s="158" t="s">
        <v>61</v>
      </c>
      <c r="BR2" s="158" t="s">
        <v>62</v>
      </c>
      <c r="BS2" s="158" t="s">
        <v>1076</v>
      </c>
      <c r="BT2" s="101" t="s">
        <v>10</v>
      </c>
      <c r="BU2" s="158" t="s">
        <v>63</v>
      </c>
      <c r="BV2" s="158" t="s">
        <v>64</v>
      </c>
      <c r="BW2" s="158" t="s">
        <v>65</v>
      </c>
      <c r="BX2" s="158" t="s">
        <v>66</v>
      </c>
      <c r="BY2" s="750" t="s">
        <v>20</v>
      </c>
      <c r="BZ2" s="751" t="s">
        <v>55</v>
      </c>
      <c r="CA2" s="751" t="s">
        <v>56</v>
      </c>
      <c r="CB2" s="751" t="s">
        <v>57</v>
      </c>
      <c r="CC2" s="751" t="s">
        <v>58</v>
      </c>
      <c r="CD2" s="751" t="s">
        <v>59</v>
      </c>
      <c r="CE2" s="751" t="s">
        <v>60</v>
      </c>
      <c r="CF2" s="751" t="s">
        <v>61</v>
      </c>
      <c r="CG2" s="751" t="s">
        <v>62</v>
      </c>
      <c r="CH2" s="751" t="s">
        <v>1076</v>
      </c>
      <c r="CI2" s="751" t="s">
        <v>10</v>
      </c>
      <c r="CJ2" s="751" t="s">
        <v>63</v>
      </c>
      <c r="CK2" s="751" t="s">
        <v>64</v>
      </c>
      <c r="CL2" s="751" t="s">
        <v>65</v>
      </c>
      <c r="CM2" s="752" t="s">
        <v>66</v>
      </c>
      <c r="CN2" s="750" t="s">
        <v>20</v>
      </c>
      <c r="CO2" s="751" t="s">
        <v>55</v>
      </c>
      <c r="CP2" s="751" t="s">
        <v>56</v>
      </c>
      <c r="CQ2" s="751" t="s">
        <v>57</v>
      </c>
      <c r="CR2" s="751" t="s">
        <v>58</v>
      </c>
      <c r="CS2" s="751" t="s">
        <v>59</v>
      </c>
      <c r="CT2" s="751" t="s">
        <v>60</v>
      </c>
      <c r="CU2" s="751" t="s">
        <v>61</v>
      </c>
      <c r="CV2" s="751" t="s">
        <v>62</v>
      </c>
      <c r="CW2" s="751" t="s">
        <v>1076</v>
      </c>
      <c r="CX2" s="751" t="s">
        <v>10</v>
      </c>
      <c r="CY2" s="751" t="s">
        <v>63</v>
      </c>
      <c r="CZ2" s="751" t="s">
        <v>64</v>
      </c>
      <c r="DA2" s="751" t="s">
        <v>65</v>
      </c>
      <c r="DB2" s="752" t="s">
        <v>66</v>
      </c>
      <c r="DC2" s="750" t="s">
        <v>20</v>
      </c>
      <c r="DD2" s="751" t="s">
        <v>55</v>
      </c>
      <c r="DE2" s="751" t="s">
        <v>56</v>
      </c>
      <c r="DF2" s="751" t="s">
        <v>57</v>
      </c>
      <c r="DG2" s="751" t="s">
        <v>58</v>
      </c>
      <c r="DH2" s="751" t="s">
        <v>59</v>
      </c>
      <c r="DI2" s="751" t="s">
        <v>60</v>
      </c>
      <c r="DJ2" s="751" t="s">
        <v>61</v>
      </c>
      <c r="DK2" s="751" t="s">
        <v>62</v>
      </c>
      <c r="DL2" s="751" t="s">
        <v>1076</v>
      </c>
      <c r="DM2" s="751" t="s">
        <v>10</v>
      </c>
      <c r="DN2" s="751" t="s">
        <v>63</v>
      </c>
      <c r="DO2" s="751" t="s">
        <v>64</v>
      </c>
      <c r="DP2" s="751" t="s">
        <v>65</v>
      </c>
      <c r="DQ2" s="752" t="s">
        <v>66</v>
      </c>
      <c r="DR2" s="750" t="s">
        <v>20</v>
      </c>
      <c r="DS2" s="751" t="s">
        <v>55</v>
      </c>
      <c r="DT2" s="751" t="s">
        <v>56</v>
      </c>
      <c r="DU2" s="751" t="s">
        <v>57</v>
      </c>
      <c r="DV2" s="751" t="s">
        <v>58</v>
      </c>
      <c r="DW2" s="751" t="s">
        <v>59</v>
      </c>
      <c r="DX2" s="751" t="s">
        <v>60</v>
      </c>
      <c r="DY2" s="751" t="s">
        <v>61</v>
      </c>
      <c r="DZ2" s="751" t="s">
        <v>62</v>
      </c>
      <c r="EA2" s="751" t="s">
        <v>1076</v>
      </c>
      <c r="EB2" s="751" t="s">
        <v>10</v>
      </c>
      <c r="EC2" s="751" t="s">
        <v>63</v>
      </c>
      <c r="ED2" s="751" t="s">
        <v>64</v>
      </c>
      <c r="EE2" s="751" t="s">
        <v>65</v>
      </c>
      <c r="EF2" s="752" t="s">
        <v>66</v>
      </c>
      <c r="EG2" s="1230" t="s">
        <v>20</v>
      </c>
      <c r="EH2" s="1231" t="s">
        <v>55</v>
      </c>
      <c r="EI2" s="1231" t="s">
        <v>56</v>
      </c>
      <c r="EJ2" s="1231" t="s">
        <v>57</v>
      </c>
      <c r="EK2" s="1231" t="s">
        <v>58</v>
      </c>
      <c r="EL2" s="1231" t="s">
        <v>59</v>
      </c>
      <c r="EM2" s="1231" t="s">
        <v>60</v>
      </c>
      <c r="EN2" s="1231" t="s">
        <v>61</v>
      </c>
      <c r="EO2" s="1231" t="s">
        <v>62</v>
      </c>
      <c r="EP2" s="1231" t="s">
        <v>1076</v>
      </c>
      <c r="EQ2" s="1231" t="s">
        <v>10</v>
      </c>
      <c r="ER2" s="1231" t="s">
        <v>63</v>
      </c>
      <c r="ES2" s="1231" t="s">
        <v>64</v>
      </c>
      <c r="ET2" s="1231" t="s">
        <v>65</v>
      </c>
      <c r="EU2" s="1231" t="s">
        <v>66</v>
      </c>
      <c r="EV2" s="750" t="s">
        <v>3197</v>
      </c>
      <c r="EW2" s="751" t="s">
        <v>3198</v>
      </c>
      <c r="EX2" s="751" t="s">
        <v>3199</v>
      </c>
      <c r="EY2" s="751" t="s">
        <v>3200</v>
      </c>
      <c r="EZ2" s="751" t="s">
        <v>3201</v>
      </c>
      <c r="FA2" s="751" t="s">
        <v>3202</v>
      </c>
      <c r="FB2" s="751" t="s">
        <v>3203</v>
      </c>
      <c r="FC2" s="751" t="s">
        <v>3204</v>
      </c>
      <c r="FD2" s="751" t="s">
        <v>3205</v>
      </c>
      <c r="FE2" s="751" t="s">
        <v>3206</v>
      </c>
      <c r="FF2" s="751" t="s">
        <v>3207</v>
      </c>
      <c r="FG2" s="751" t="s">
        <v>3208</v>
      </c>
      <c r="FH2" s="751" t="s">
        <v>1991</v>
      </c>
      <c r="FI2" s="751" t="s">
        <v>3209</v>
      </c>
      <c r="FJ2" s="751" t="s">
        <v>3210</v>
      </c>
      <c r="FK2" s="751" t="s">
        <v>3211</v>
      </c>
      <c r="FL2" s="751" t="s">
        <v>3212</v>
      </c>
      <c r="FM2" s="751" t="s">
        <v>3213</v>
      </c>
      <c r="FN2" s="751" t="s">
        <v>3214</v>
      </c>
      <c r="FO2" s="750" t="s">
        <v>3197</v>
      </c>
      <c r="FP2" s="751" t="s">
        <v>3198</v>
      </c>
      <c r="FQ2" s="751" t="s">
        <v>3199</v>
      </c>
      <c r="FR2" s="751" t="s">
        <v>3200</v>
      </c>
      <c r="FS2" s="751" t="s">
        <v>3201</v>
      </c>
      <c r="FT2" s="751" t="s">
        <v>3202</v>
      </c>
      <c r="FU2" s="751" t="s">
        <v>3203</v>
      </c>
      <c r="FV2" s="751" t="s">
        <v>3204</v>
      </c>
      <c r="FW2" s="751" t="s">
        <v>3205</v>
      </c>
      <c r="FX2" s="751" t="s">
        <v>3206</v>
      </c>
      <c r="FY2" s="751" t="s">
        <v>3207</v>
      </c>
      <c r="FZ2" s="752" t="s">
        <v>3208</v>
      </c>
      <c r="GA2" s="750" t="s">
        <v>3197</v>
      </c>
      <c r="GB2" s="751" t="s">
        <v>3198</v>
      </c>
      <c r="GC2" s="751" t="s">
        <v>3199</v>
      </c>
      <c r="GD2" s="751" t="s">
        <v>3200</v>
      </c>
      <c r="GE2" s="751" t="s">
        <v>3201</v>
      </c>
      <c r="GF2" s="751" t="s">
        <v>3202</v>
      </c>
      <c r="GG2" s="751" t="s">
        <v>3203</v>
      </c>
      <c r="GH2" s="751" t="s">
        <v>3204</v>
      </c>
      <c r="GI2" s="751" t="s">
        <v>3205</v>
      </c>
      <c r="GJ2" s="751" t="s">
        <v>3206</v>
      </c>
      <c r="GK2" s="751" t="s">
        <v>3207</v>
      </c>
      <c r="GL2" s="752" t="s">
        <v>3208</v>
      </c>
    </row>
    <row r="3" spans="1:218" ht="15">
      <c r="A3" s="33" t="s">
        <v>20</v>
      </c>
      <c r="B3" s="1048">
        <v>11.01986160614296</v>
      </c>
      <c r="C3" s="1048">
        <v>2.8758274164862643</v>
      </c>
      <c r="D3" s="1048">
        <v>25.03934636855109</v>
      </c>
      <c r="E3" s="1048">
        <v>12.6487881233572</v>
      </c>
      <c r="F3" s="1048">
        <v>9.3938546148489763</v>
      </c>
      <c r="G3" s="1048">
        <v>43.258989602998284</v>
      </c>
      <c r="H3" s="1048">
        <v>16.059949116354005</v>
      </c>
      <c r="I3" s="1048">
        <v>6.6530480443736284</v>
      </c>
      <c r="J3" s="1048">
        <v>7.4049879264895342</v>
      </c>
      <c r="K3" s="1048">
        <v>7.8888822602278781</v>
      </c>
      <c r="L3" s="352">
        <v>8.4031743494131259</v>
      </c>
      <c r="M3" s="352">
        <v>1.3470264114297712</v>
      </c>
      <c r="N3" s="352">
        <v>20.629402986210629</v>
      </c>
      <c r="O3" s="352">
        <v>8.7325812697946734</v>
      </c>
      <c r="P3" s="352">
        <v>8.0846437262483128</v>
      </c>
      <c r="Q3" s="352">
        <v>38.907881179290897</v>
      </c>
      <c r="R3" s="352">
        <v>13.797524153159859</v>
      </c>
      <c r="S3" s="352">
        <v>4.4479630388357876</v>
      </c>
      <c r="T3" s="352">
        <v>4.4244012883348338</v>
      </c>
      <c r="U3" s="352">
        <v>3.0592996763640739</v>
      </c>
      <c r="V3">
        <v>20.191263121154009</v>
      </c>
      <c r="W3" s="352">
        <v>8.2925115449336602</v>
      </c>
      <c r="X3" s="352">
        <v>40.213132089466036</v>
      </c>
      <c r="Y3" s="352">
        <v>25.443485498896123</v>
      </c>
      <c r="Z3" s="352">
        <v>14.330096873613643</v>
      </c>
      <c r="AA3" s="352">
        <v>58.369736367533378</v>
      </c>
      <c r="AB3" s="352">
        <v>23.99482527630126</v>
      </c>
      <c r="AC3" s="352">
        <v>14.337197803166262</v>
      </c>
      <c r="AD3" s="352">
        <v>17.517713138536109</v>
      </c>
      <c r="AE3" s="352">
        <v>27.645936747093657</v>
      </c>
      <c r="AF3" s="750">
        <v>25.475784291044139</v>
      </c>
      <c r="AG3" s="751">
        <v>16.842721233427156</v>
      </c>
      <c r="AH3" s="751">
        <v>43.830532798990376</v>
      </c>
      <c r="AI3" s="751">
        <v>25.312505189375145</v>
      </c>
      <c r="AJ3" s="751">
        <v>25.63223214943703</v>
      </c>
      <c r="AK3" s="751">
        <v>51.47342396104078</v>
      </c>
      <c r="AL3" s="1171">
        <v>19.386414078513877</v>
      </c>
      <c r="AM3" s="751">
        <v>20.274402969426049</v>
      </c>
      <c r="AN3" s="751">
        <v>34.868181559905885</v>
      </c>
      <c r="AO3" s="751">
        <v>43.475670140625056</v>
      </c>
      <c r="AP3" s="751">
        <v>32.328126433787588</v>
      </c>
      <c r="AQ3" s="751">
        <v>20.17052830140652</v>
      </c>
      <c r="AR3" s="751">
        <v>23.81563999077893</v>
      </c>
      <c r="AS3" s="751">
        <v>17.8455135821746</v>
      </c>
      <c r="AT3" s="752">
        <v>19.366998756236509</v>
      </c>
      <c r="AU3" s="750">
        <v>9.5186050963713225</v>
      </c>
      <c r="AV3" s="751">
        <v>5.5717471440971256</v>
      </c>
      <c r="AW3" s="751">
        <v>17.910016652974971</v>
      </c>
      <c r="AX3" s="751">
        <v>9.5180220621528235</v>
      </c>
      <c r="AY3" s="751">
        <v>9.5191637377044085</v>
      </c>
      <c r="AZ3" s="751">
        <v>25.029674395829705</v>
      </c>
      <c r="BA3" s="751">
        <v>9.331871171335365</v>
      </c>
      <c r="BB3" s="751">
        <v>6.5026044384932726</v>
      </c>
      <c r="BC3" s="751">
        <v>16.317507789456496</v>
      </c>
      <c r="BD3" s="751">
        <v>14.388152598962712</v>
      </c>
      <c r="BE3" s="751">
        <v>11.852139679464962</v>
      </c>
      <c r="BF3" s="751">
        <v>8.0921828739823951</v>
      </c>
      <c r="BG3" s="751">
        <v>8.424551359495057</v>
      </c>
      <c r="BH3" s="751">
        <v>6.4114627050800452</v>
      </c>
      <c r="BI3" s="752">
        <v>4.9996001372449204</v>
      </c>
      <c r="BJ3" s="750">
        <v>8231949.4202250615</v>
      </c>
      <c r="BK3" s="751">
        <v>5427660.4646353861</v>
      </c>
      <c r="BL3" s="751">
        <v>2804288.9555898216</v>
      </c>
      <c r="BM3" s="751">
        <v>4736753.0122266924</v>
      </c>
      <c r="BN3" s="751">
        <v>3495196.4079983733</v>
      </c>
      <c r="BO3" s="751">
        <v>845743.08226402907</v>
      </c>
      <c r="BP3" s="751">
        <v>129915.07470458272</v>
      </c>
      <c r="BQ3" s="751">
        <v>6524529.824342344</v>
      </c>
      <c r="BR3" s="751">
        <v>347738.56080122764</v>
      </c>
      <c r="BS3" s="751">
        <v>377142.1808037266</v>
      </c>
      <c r="BT3" s="751">
        <v>225153.63016470359</v>
      </c>
      <c r="BU3" s="751">
        <v>2052643.0494407013</v>
      </c>
      <c r="BV3" s="751">
        <v>2966454.1957996446</v>
      </c>
      <c r="BW3" s="751">
        <v>2362845.6504155118</v>
      </c>
      <c r="BX3" s="751">
        <v>624852.89440455497</v>
      </c>
      <c r="BY3" s="750">
        <v>37.946580479698646</v>
      </c>
      <c r="BZ3" s="751">
        <v>46.96265329289794</v>
      </c>
      <c r="CA3" s="751">
        <v>20.496102754520884</v>
      </c>
      <c r="CB3" s="751">
        <v>44.797845041330163</v>
      </c>
      <c r="CC3" s="751">
        <v>28.661623566946108</v>
      </c>
      <c r="CD3" s="751">
        <v>17.689490729782413</v>
      </c>
      <c r="CE3" s="751">
        <v>42.549055356853849</v>
      </c>
      <c r="CF3" s="751">
        <v>42.108339708660452</v>
      </c>
      <c r="CG3" s="751">
        <v>30.573259876484588</v>
      </c>
      <c r="CH3" s="751">
        <v>17.151921624672397</v>
      </c>
      <c r="CI3" s="751">
        <v>1.1695606863666606</v>
      </c>
      <c r="CJ3" s="751">
        <v>34.660650609023016</v>
      </c>
      <c r="CK3" s="751">
        <v>46.840986467278455</v>
      </c>
      <c r="CL3" s="751">
        <v>39.029325929118841</v>
      </c>
      <c r="CM3" s="752">
        <v>15.672717562190378</v>
      </c>
      <c r="CN3" s="750">
        <v>20.253746438094737</v>
      </c>
      <c r="CO3" s="751">
        <v>19.081113149386919</v>
      </c>
      <c r="CP3" s="751">
        <v>22.523361103853041</v>
      </c>
      <c r="CQ3" s="751">
        <v>21.143590978214704</v>
      </c>
      <c r="CR3" s="751">
        <v>19.04781311881613</v>
      </c>
      <c r="CS3" s="751">
        <v>18.906046693898222</v>
      </c>
      <c r="CT3" s="751">
        <v>15.073610169787566</v>
      </c>
      <c r="CU3" s="751">
        <v>19.329895537246873</v>
      </c>
      <c r="CV3" s="751">
        <v>25.476716925306203</v>
      </c>
      <c r="CW3" s="751">
        <v>36.281989557651343</v>
      </c>
      <c r="CX3" s="751">
        <v>13.210378676277761</v>
      </c>
      <c r="CY3" s="751">
        <v>23.889546162417741</v>
      </c>
      <c r="CZ3" s="751">
        <v>21.173097665557375</v>
      </c>
      <c r="DA3" s="751">
        <v>19.227644585173149</v>
      </c>
      <c r="DB3" s="752">
        <v>10.363655066934999</v>
      </c>
      <c r="DC3" s="750">
        <v>10.395362045311153</v>
      </c>
      <c r="DD3" s="751">
        <v>4.8477199517657397</v>
      </c>
      <c r="DE3" s="751">
        <v>21.132742586307867</v>
      </c>
      <c r="DF3" s="751">
        <v>5.761904895045455</v>
      </c>
      <c r="DG3" s="751">
        <v>16.674706480239017</v>
      </c>
      <c r="DH3" s="751">
        <v>30.917131944319969</v>
      </c>
      <c r="DI3" s="751">
        <v>10.220304044614696</v>
      </c>
      <c r="DJ3" s="751">
        <v>8.1083977192496342</v>
      </c>
      <c r="DK3" s="751">
        <v>4.9215424724687926</v>
      </c>
      <c r="DL3" s="751">
        <v>9.0327919378571053</v>
      </c>
      <c r="DM3" s="751">
        <v>66.432010199345086</v>
      </c>
      <c r="DN3" s="751">
        <v>12.093523031592015</v>
      </c>
      <c r="DO3" s="751">
        <v>6.4816307130177151</v>
      </c>
      <c r="DP3" s="751">
        <v>7.4245719862345547</v>
      </c>
      <c r="DQ3" s="752">
        <v>14.439273859538975</v>
      </c>
      <c r="DR3" s="750">
        <v>4.4480752419948901</v>
      </c>
      <c r="DS3" s="751">
        <v>5.5737589738796247</v>
      </c>
      <c r="DT3" s="751">
        <v>2.2693307602410271</v>
      </c>
      <c r="DU3" s="751">
        <v>3.6626191223514537</v>
      </c>
      <c r="DV3" s="751">
        <v>5.5125394970447319</v>
      </c>
      <c r="DW3" s="751">
        <v>1.9796973443440076</v>
      </c>
      <c r="DX3" s="751">
        <v>4.6312224949390792</v>
      </c>
      <c r="DY3" s="751">
        <v>4.4694267320504517</v>
      </c>
      <c r="DZ3" s="751">
        <v>10.519990623828781</v>
      </c>
      <c r="EA3" s="751">
        <v>3.7188936822427578</v>
      </c>
      <c r="EB3" s="751">
        <v>5.9580253660756588</v>
      </c>
      <c r="EC3" s="751">
        <v>9.4903955600485546</v>
      </c>
      <c r="ED3" s="751">
        <v>3.391651003960737</v>
      </c>
      <c r="EE3" s="751">
        <v>2.2427525957288319</v>
      </c>
      <c r="EF3" s="752">
        <v>0.6945783937602773</v>
      </c>
      <c r="EG3" s="750">
        <v>37.922706859903371</v>
      </c>
      <c r="EH3" s="751">
        <v>39.684170906778206</v>
      </c>
      <c r="EI3" s="751">
        <v>34.166501741894564</v>
      </c>
      <c r="EJ3" s="751">
        <v>40.631744048012685</v>
      </c>
      <c r="EK3" s="751">
        <v>35.325559698109721</v>
      </c>
      <c r="EL3" s="751">
        <v>22.51973624441818</v>
      </c>
      <c r="EM3" s="751">
        <v>48.006570420841101</v>
      </c>
      <c r="EN3" s="751">
        <v>39.676054419786325</v>
      </c>
      <c r="EO3" s="751">
        <v>29.920341961503439</v>
      </c>
      <c r="EP3" s="751">
        <v>38.943696384493705</v>
      </c>
      <c r="EQ3" s="751">
        <v>39.159005609938411</v>
      </c>
      <c r="ER3" s="751">
        <v>23.714587863455012</v>
      </c>
      <c r="ES3" s="751">
        <v>39.925315569639473</v>
      </c>
      <c r="ET3" s="751">
        <v>43.155776656827939</v>
      </c>
      <c r="EU3" s="751">
        <v>44.819092778375087</v>
      </c>
      <c r="EV3" s="750">
        <v>381</v>
      </c>
      <c r="EW3" s="751">
        <v>266</v>
      </c>
      <c r="EX3" s="751">
        <v>115</v>
      </c>
      <c r="EY3" s="751">
        <v>307</v>
      </c>
      <c r="EZ3" s="751">
        <v>74</v>
      </c>
      <c r="FA3" s="751">
        <v>18</v>
      </c>
      <c r="FB3" s="751">
        <v>6</v>
      </c>
      <c r="FC3" s="751">
        <v>2</v>
      </c>
      <c r="FD3" s="751">
        <v>2</v>
      </c>
      <c r="FE3" s="751">
        <v>346</v>
      </c>
      <c r="FF3" s="751">
        <v>6</v>
      </c>
      <c r="FG3" s="751">
        <v>1</v>
      </c>
      <c r="FH3" s="751">
        <v>0</v>
      </c>
      <c r="FI3" s="751">
        <v>6</v>
      </c>
      <c r="FJ3" s="751">
        <v>44</v>
      </c>
      <c r="FK3" s="751">
        <v>131</v>
      </c>
      <c r="FL3" s="751">
        <v>91</v>
      </c>
      <c r="FM3" s="751">
        <v>66</v>
      </c>
      <c r="FN3" s="751">
        <v>43</v>
      </c>
      <c r="FO3" s="750">
        <v>6</v>
      </c>
      <c r="FP3" s="751">
        <v>4</v>
      </c>
      <c r="FQ3" s="751">
        <v>2</v>
      </c>
      <c r="FR3" s="751">
        <v>4</v>
      </c>
      <c r="FS3" s="751">
        <v>2</v>
      </c>
      <c r="FT3" s="751">
        <v>2</v>
      </c>
      <c r="FU3" s="751">
        <v>0</v>
      </c>
      <c r="FV3" s="751">
        <v>0</v>
      </c>
      <c r="FW3" s="751">
        <v>0</v>
      </c>
      <c r="FX3" s="751">
        <v>4</v>
      </c>
      <c r="FY3" s="751">
        <v>0</v>
      </c>
      <c r="FZ3" s="752">
        <v>0</v>
      </c>
      <c r="GA3" s="750">
        <v>44</v>
      </c>
      <c r="GB3" s="751">
        <v>25</v>
      </c>
      <c r="GC3" s="751">
        <v>19</v>
      </c>
      <c r="GD3" s="751">
        <v>29</v>
      </c>
      <c r="GE3" s="751">
        <v>15</v>
      </c>
      <c r="GF3" s="751">
        <v>3</v>
      </c>
      <c r="GG3" s="751">
        <v>1</v>
      </c>
      <c r="GH3" s="751">
        <v>0</v>
      </c>
      <c r="GI3" s="751">
        <v>0</v>
      </c>
      <c r="GJ3" s="751">
        <v>40</v>
      </c>
      <c r="GK3" s="751">
        <v>0</v>
      </c>
      <c r="GL3" s="752">
        <v>0</v>
      </c>
    </row>
    <row r="4" spans="1:218" ht="15">
      <c r="A4" s="33" t="s">
        <v>21</v>
      </c>
      <c r="B4" s="1048">
        <v>15.626535086167582</v>
      </c>
      <c r="C4" s="1048">
        <v>1.7238795982868724</v>
      </c>
      <c r="D4" s="1048">
        <v>27.678048120967041</v>
      </c>
      <c r="E4" s="1048">
        <v>15.924732985240647</v>
      </c>
      <c r="F4" s="1048">
        <v>15.354181581589618</v>
      </c>
      <c r="G4" s="1048">
        <v>30.782769867598077</v>
      </c>
      <c r="H4" s="1048">
        <v>0</v>
      </c>
      <c r="I4" s="1048">
        <v>15.797842390461442</v>
      </c>
      <c r="J4" s="1048">
        <v>0</v>
      </c>
      <c r="K4" s="1048">
        <v>0</v>
      </c>
      <c r="L4" s="352">
        <v>13.089484336396682</v>
      </c>
      <c r="M4" s="352">
        <v>1.0019657584421573</v>
      </c>
      <c r="N4" s="352">
        <v>23.729698514998791</v>
      </c>
      <c r="O4" s="352">
        <v>10.625177121268488</v>
      </c>
      <c r="P4" s="352">
        <v>15.02126621839891</v>
      </c>
      <c r="Q4" s="352">
        <v>26.38846023758477</v>
      </c>
      <c r="R4" s="352">
        <v>0</v>
      </c>
      <c r="S4" s="352">
        <v>13.28173782425559</v>
      </c>
      <c r="T4" s="352">
        <v>0</v>
      </c>
      <c r="U4" s="352">
        <v>0</v>
      </c>
      <c r="V4" s="352">
        <v>24.645305022779571</v>
      </c>
      <c r="W4" s="352">
        <v>4.3892611327800646</v>
      </c>
      <c r="X4" s="352">
        <v>41.268907212413922</v>
      </c>
      <c r="Y4" s="352">
        <v>29.448338373926504</v>
      </c>
      <c r="Z4" s="352">
        <v>17.064648983677372</v>
      </c>
      <c r="AA4" s="352">
        <v>36.932997011223378</v>
      </c>
      <c r="AB4" s="352">
        <v>0</v>
      </c>
      <c r="AC4" s="352">
        <v>24.920291291760464</v>
      </c>
      <c r="AD4" s="352">
        <v>0</v>
      </c>
      <c r="AE4" s="352">
        <v>0</v>
      </c>
      <c r="AF4" s="750">
        <v>13.021433400795779</v>
      </c>
      <c r="AG4" s="1171">
        <v>4.9932404437662399</v>
      </c>
      <c r="AH4" s="1172">
        <v>22.004432236444853</v>
      </c>
      <c r="AI4" s="751">
        <v>12.440377548834674</v>
      </c>
      <c r="AJ4" s="751">
        <v>13.527949050999933</v>
      </c>
      <c r="AK4" s="751">
        <v>34.590008096720311</v>
      </c>
      <c r="AL4" s="751">
        <v>13.660466884015134</v>
      </c>
      <c r="AM4" s="751">
        <v>12.227358530746841</v>
      </c>
      <c r="AN4" s="751">
        <v>27.451138004629694</v>
      </c>
      <c r="AO4" s="751">
        <v>0</v>
      </c>
      <c r="AP4" s="751">
        <v>14.730792319890543</v>
      </c>
      <c r="AQ4" s="751">
        <v>9.9272329236731132</v>
      </c>
      <c r="AR4" s="751">
        <v>8.8941619306565638</v>
      </c>
      <c r="AS4" s="751">
        <v>10.58246497102809</v>
      </c>
      <c r="AT4" s="752">
        <v>16.058734500904336</v>
      </c>
      <c r="AU4" s="750">
        <v>1.6808996913111947</v>
      </c>
      <c r="AV4" s="751">
        <v>0.58035494815901922</v>
      </c>
      <c r="AW4" s="751">
        <v>2.9000000000000004</v>
      </c>
      <c r="AX4" s="751">
        <v>1.7116909416292316</v>
      </c>
      <c r="AY4" s="751">
        <v>1.6540584674893777</v>
      </c>
      <c r="AZ4" s="751">
        <v>0.70845381488442682</v>
      </c>
      <c r="BA4" s="751">
        <v>0.47596127369175778</v>
      </c>
      <c r="BB4" s="751">
        <v>1.6231050912383547</v>
      </c>
      <c r="BC4" s="751">
        <v>0</v>
      </c>
      <c r="BD4" s="751">
        <v>0</v>
      </c>
      <c r="BE4" s="751">
        <v>2.8197507669167279</v>
      </c>
      <c r="BF4" s="751">
        <v>1.8929265846275276</v>
      </c>
      <c r="BG4" s="751">
        <v>1.1902160672387743</v>
      </c>
      <c r="BH4" s="751">
        <v>1.4613963517323167</v>
      </c>
      <c r="BI4" s="752">
        <v>1.2792108413406496</v>
      </c>
      <c r="BJ4" s="750">
        <v>417908.27469753934</v>
      </c>
      <c r="BK4" s="751">
        <v>205269.41669832348</v>
      </c>
      <c r="BL4" s="751">
        <v>212638.85799921563</v>
      </c>
      <c r="BM4" s="751">
        <v>210496.44839701019</v>
      </c>
      <c r="BN4" s="751">
        <v>207411.82630053</v>
      </c>
      <c r="BO4" s="751">
        <v>7572.9813806652346</v>
      </c>
      <c r="BP4" s="751">
        <v>8167.0785600829086</v>
      </c>
      <c r="BQ4" s="751">
        <v>398304.22325966309</v>
      </c>
      <c r="BR4" s="751">
        <v>3701.6163947071009</v>
      </c>
      <c r="BS4" s="751">
        <v>0</v>
      </c>
      <c r="BT4" s="751">
        <v>12147.023672993335</v>
      </c>
      <c r="BU4" s="751">
        <v>99647.654861323055</v>
      </c>
      <c r="BV4" s="751">
        <v>151614.51491007282</v>
      </c>
      <c r="BW4" s="751">
        <v>112879.81079074966</v>
      </c>
      <c r="BX4" s="751">
        <v>41619.270462400207</v>
      </c>
      <c r="BY4" s="750">
        <v>48.135752020756541</v>
      </c>
      <c r="BZ4" s="751">
        <v>66.763427542458714</v>
      </c>
      <c r="CA4" s="751">
        <v>30.153657286220682</v>
      </c>
      <c r="CB4" s="751">
        <v>59.928824584825961</v>
      </c>
      <c r="CC4" s="751">
        <v>36.167293255883678</v>
      </c>
      <c r="CD4" s="751">
        <v>14.837757092261958</v>
      </c>
      <c r="CE4" s="751">
        <v>62.081241126675302</v>
      </c>
      <c r="CF4" s="751">
        <v>48.485955504093475</v>
      </c>
      <c r="CG4" s="751">
        <v>45.532079072746996</v>
      </c>
      <c r="CH4" s="751">
        <v>0</v>
      </c>
      <c r="CI4" s="751">
        <v>0</v>
      </c>
      <c r="CJ4" s="751">
        <v>47.617418294504901</v>
      </c>
      <c r="CK4" s="751">
        <v>62.244024590362969</v>
      </c>
      <c r="CL4" s="751">
        <v>47.775178809370239</v>
      </c>
      <c r="CM4" s="752">
        <v>13.00874017817207</v>
      </c>
      <c r="CN4" s="750">
        <v>11.137540730547835</v>
      </c>
      <c r="CO4" s="751">
        <v>7.3443706561195752</v>
      </c>
      <c r="CP4" s="751">
        <v>14.799250617168358</v>
      </c>
      <c r="CQ4" s="751">
        <v>9.4837067184305184</v>
      </c>
      <c r="CR4" s="751">
        <v>12.815970509592544</v>
      </c>
      <c r="CS4" s="751">
        <v>20.225181473988233</v>
      </c>
      <c r="CT4" s="751">
        <v>3.2694874069310118</v>
      </c>
      <c r="CU4" s="751">
        <v>11.197688530859406</v>
      </c>
      <c r="CV4" s="751">
        <v>3.9217232999308052</v>
      </c>
      <c r="CW4" s="751">
        <v>0</v>
      </c>
      <c r="CX4" s="751">
        <v>7.7395459982289427</v>
      </c>
      <c r="CY4" s="751">
        <v>13.973567683273977</v>
      </c>
      <c r="CZ4" s="751">
        <v>11.602475940136205</v>
      </c>
      <c r="DA4" s="751">
        <v>10.698588007668729</v>
      </c>
      <c r="DB4" s="752">
        <v>4.8358940280402223</v>
      </c>
      <c r="DC4" s="750">
        <v>11.356382917175566</v>
      </c>
      <c r="DD4" s="751">
        <v>4.9970472186968431</v>
      </c>
      <c r="DE4" s="751">
        <v>17.495322627905065</v>
      </c>
      <c r="DF4" s="751">
        <v>7.5083160778420988</v>
      </c>
      <c r="DG4" s="751">
        <v>15.261678084387162</v>
      </c>
      <c r="DH4" s="751">
        <v>26.681481222071753</v>
      </c>
      <c r="DI4" s="751">
        <v>18.765691244327773</v>
      </c>
      <c r="DJ4" s="751">
        <v>10.844488942183798</v>
      </c>
      <c r="DK4" s="751">
        <v>19.235221653095387</v>
      </c>
      <c r="DL4" s="751">
        <v>0</v>
      </c>
      <c r="DM4" s="751">
        <v>74.912145252353284</v>
      </c>
      <c r="DN4" s="751">
        <v>12.062590212416586</v>
      </c>
      <c r="DO4" s="751">
        <v>4.7458334675909573</v>
      </c>
      <c r="DP4" s="751">
        <v>10.011408008862634</v>
      </c>
      <c r="DQ4" s="752">
        <v>18.845474084230272</v>
      </c>
      <c r="DR4" s="750">
        <v>3.3007873458261558</v>
      </c>
      <c r="DS4" s="751">
        <v>4.2536525702768673</v>
      </c>
      <c r="DT4" s="751">
        <v>2.3809456449464621</v>
      </c>
      <c r="DU4" s="751">
        <v>2.9321594210030275</v>
      </c>
      <c r="DV4" s="751">
        <v>3.6748974934451923</v>
      </c>
      <c r="DW4" s="751">
        <v>0</v>
      </c>
      <c r="DX4" s="751">
        <v>0.8799839608994825</v>
      </c>
      <c r="DY4" s="751">
        <v>3.4452043602932303</v>
      </c>
      <c r="DZ4" s="751">
        <v>0</v>
      </c>
      <c r="EA4" s="751">
        <v>0</v>
      </c>
      <c r="EB4" s="751">
        <v>6.1668186668495251</v>
      </c>
      <c r="EC4" s="751">
        <v>7.0513051820918937</v>
      </c>
      <c r="ED4" s="751">
        <v>2.7508267447346673</v>
      </c>
      <c r="EE4" s="751">
        <v>1.637197684849341</v>
      </c>
      <c r="EF4" s="752">
        <v>0</v>
      </c>
      <c r="EG4" s="750">
        <v>42.98968420955849</v>
      </c>
      <c r="EH4" s="751">
        <v>52.280459701576397</v>
      </c>
      <c r="EI4" s="751">
        <v>32.585331769315879</v>
      </c>
      <c r="EJ4" s="751">
        <v>45.097307752239495</v>
      </c>
      <c r="EK4" s="751">
        <v>41.151389060016427</v>
      </c>
      <c r="EL4" s="751">
        <v>22.860641429929558</v>
      </c>
      <c r="EM4" s="751">
        <v>52.948402687543172</v>
      </c>
      <c r="EN4" s="751">
        <v>42.737467044097038</v>
      </c>
      <c r="EO4" s="751">
        <v>45.908298511551408</v>
      </c>
      <c r="EP4" s="751">
        <v>18.213084270391018</v>
      </c>
      <c r="EQ4" s="751">
        <v>45.395279497421591</v>
      </c>
      <c r="ER4" s="751">
        <v>24.371503833058792</v>
      </c>
      <c r="ES4" s="751">
        <v>50.056192372237938</v>
      </c>
      <c r="ET4" s="751">
        <v>48.223367505447598</v>
      </c>
      <c r="EU4" s="751">
        <v>47.040762439316836</v>
      </c>
      <c r="EV4" s="750">
        <v>43</v>
      </c>
      <c r="EW4" s="751">
        <v>27</v>
      </c>
      <c r="EX4" s="751">
        <v>16</v>
      </c>
      <c r="EY4" s="751">
        <v>33</v>
      </c>
      <c r="EZ4" s="751">
        <v>10</v>
      </c>
      <c r="FA4" s="751">
        <v>0</v>
      </c>
      <c r="FB4" s="751">
        <v>1</v>
      </c>
      <c r="FC4" s="751">
        <v>0</v>
      </c>
      <c r="FD4" s="751">
        <v>0</v>
      </c>
      <c r="FE4" s="751">
        <v>42</v>
      </c>
      <c r="FF4" s="751">
        <v>0</v>
      </c>
      <c r="FG4" s="751">
        <v>0</v>
      </c>
      <c r="FH4" s="751">
        <v>0</v>
      </c>
      <c r="FI4" s="751">
        <v>0</v>
      </c>
      <c r="FJ4" s="751">
        <v>8</v>
      </c>
      <c r="FK4" s="751">
        <v>16</v>
      </c>
      <c r="FL4" s="751">
        <v>7</v>
      </c>
      <c r="FM4" s="751">
        <v>8</v>
      </c>
      <c r="FN4" s="751">
        <v>4</v>
      </c>
      <c r="FO4" s="750">
        <v>0</v>
      </c>
      <c r="FP4" s="751">
        <v>0</v>
      </c>
      <c r="FQ4" s="751">
        <v>0</v>
      </c>
      <c r="FR4" s="751">
        <v>0</v>
      </c>
      <c r="FS4" s="751">
        <v>0</v>
      </c>
      <c r="FT4" s="751">
        <v>0</v>
      </c>
      <c r="FU4" s="751">
        <v>0</v>
      </c>
      <c r="FV4" s="751">
        <v>0</v>
      </c>
      <c r="FW4" s="751">
        <v>0</v>
      </c>
      <c r="FX4" s="751">
        <v>0</v>
      </c>
      <c r="FY4" s="751">
        <v>0</v>
      </c>
      <c r="FZ4" s="752">
        <v>0</v>
      </c>
      <c r="GA4" s="750">
        <v>8</v>
      </c>
      <c r="GB4" s="751">
        <v>1</v>
      </c>
      <c r="GC4" s="751">
        <v>7</v>
      </c>
      <c r="GD4" s="751">
        <v>7</v>
      </c>
      <c r="GE4" s="751">
        <v>1</v>
      </c>
      <c r="GF4" s="751">
        <v>0</v>
      </c>
      <c r="GG4" s="751">
        <v>0</v>
      </c>
      <c r="GH4" s="751">
        <v>0</v>
      </c>
      <c r="GI4" s="751">
        <v>0</v>
      </c>
      <c r="GJ4" s="751">
        <v>8</v>
      </c>
      <c r="GK4" s="751">
        <v>0</v>
      </c>
      <c r="GL4" s="752">
        <v>0</v>
      </c>
    </row>
    <row r="5" spans="1:218" ht="15">
      <c r="A5" s="33" t="s">
        <v>67</v>
      </c>
      <c r="B5" s="1048">
        <v>14.897342974528552</v>
      </c>
      <c r="C5" s="1048">
        <v>2.1808270040752999</v>
      </c>
      <c r="D5" s="1048">
        <v>18.678193934980861</v>
      </c>
      <c r="E5" s="1048">
        <v>15.829243882096533</v>
      </c>
      <c r="F5" s="1048">
        <v>13.835899388307174</v>
      </c>
      <c r="G5" s="1048">
        <v>33.025791368908308</v>
      </c>
      <c r="H5" s="1048">
        <v>0</v>
      </c>
      <c r="I5" s="1048">
        <v>6.9616892863636624</v>
      </c>
      <c r="J5" s="1048">
        <v>0</v>
      </c>
      <c r="K5" s="1048">
        <v>0</v>
      </c>
      <c r="L5" s="352">
        <v>5.9802741245423068</v>
      </c>
      <c r="M5" s="352">
        <v>0</v>
      </c>
      <c r="N5" s="352">
        <v>8.0752100441846935</v>
      </c>
      <c r="O5" s="352">
        <v>2.7313806615320972</v>
      </c>
      <c r="P5" s="352">
        <v>9.3305734980202359</v>
      </c>
      <c r="Q5" s="352">
        <v>17.594773716851183</v>
      </c>
      <c r="R5" s="352">
        <v>0</v>
      </c>
      <c r="S5" s="352">
        <v>1.5633226542228165</v>
      </c>
      <c r="T5" s="352">
        <v>0</v>
      </c>
      <c r="U5" s="352">
        <v>0</v>
      </c>
      <c r="V5" s="352">
        <v>40.125145435579526</v>
      </c>
      <c r="W5" s="352">
        <v>13.327400189971556</v>
      </c>
      <c r="X5" s="352">
        <v>44.618550742527404</v>
      </c>
      <c r="Y5" s="352">
        <v>47.043916865223096</v>
      </c>
      <c r="Z5" s="352">
        <v>29.630014246266118</v>
      </c>
      <c r="AA5" s="352">
        <v>63.752010929725799</v>
      </c>
      <c r="AB5" s="352">
        <v>0</v>
      </c>
      <c r="AC5" s="352">
        <v>25.14368307905692</v>
      </c>
      <c r="AD5" s="352">
        <v>0</v>
      </c>
      <c r="AE5" s="352">
        <v>0</v>
      </c>
      <c r="AF5" s="1173">
        <v>38.830174294676048</v>
      </c>
      <c r="AG5" s="1171">
        <v>9.9304676436127544</v>
      </c>
      <c r="AH5" s="1172">
        <v>48.786164400520782</v>
      </c>
      <c r="AI5" s="751">
        <v>41.608097976818357</v>
      </c>
      <c r="AJ5" s="751">
        <v>36.413428062370663</v>
      </c>
      <c r="AK5" s="751">
        <v>57.449344027835394</v>
      </c>
      <c r="AL5" s="751">
        <v>3.7968074829367766</v>
      </c>
      <c r="AM5" s="751">
        <v>28.296804232130125</v>
      </c>
      <c r="AN5" s="751">
        <v>0</v>
      </c>
      <c r="AO5" s="751">
        <v>52.549803313456813</v>
      </c>
      <c r="AP5" s="751">
        <v>59.420815587778407</v>
      </c>
      <c r="AQ5" s="751">
        <v>34.49517877116579</v>
      </c>
      <c r="AR5" s="751">
        <v>38.178337820054487</v>
      </c>
      <c r="AS5" s="751">
        <v>22.876074860341987</v>
      </c>
      <c r="AT5" s="752">
        <v>7.7963214127395499</v>
      </c>
      <c r="AU5" s="750">
        <v>10.80281205194504</v>
      </c>
      <c r="AV5" s="751">
        <v>0</v>
      </c>
      <c r="AW5" s="751">
        <v>14.499999999999998</v>
      </c>
      <c r="AX5" s="751">
        <v>10.265163251836034</v>
      </c>
      <c r="AY5" s="751">
        <v>11.270557339664835</v>
      </c>
      <c r="AZ5" s="751">
        <v>11.652281018817307</v>
      </c>
      <c r="BA5" s="751">
        <v>0</v>
      </c>
      <c r="BB5" s="751">
        <v>8.4593547902130268</v>
      </c>
      <c r="BC5" s="751">
        <v>0</v>
      </c>
      <c r="BD5" s="751">
        <v>21.94815111712526</v>
      </c>
      <c r="BE5" s="751">
        <v>12.760661342749083</v>
      </c>
      <c r="BF5" s="751">
        <v>11.672390566821674</v>
      </c>
      <c r="BG5" s="751">
        <v>7.2336573906925601</v>
      </c>
      <c r="BH5" s="751">
        <v>4.7812957932651505</v>
      </c>
      <c r="BI5" s="752">
        <v>3.0005326698121859</v>
      </c>
      <c r="BJ5" s="750">
        <v>129185.26300755829</v>
      </c>
      <c r="BK5" s="751">
        <v>32289.567441539824</v>
      </c>
      <c r="BL5" s="751">
        <v>96895.695566018578</v>
      </c>
      <c r="BM5" s="751">
        <v>66405.873128333318</v>
      </c>
      <c r="BN5" s="751">
        <v>62779.389879225128</v>
      </c>
      <c r="BO5" s="751">
        <v>48446.253662470488</v>
      </c>
      <c r="BP5" s="751">
        <v>1359.5925296918499</v>
      </c>
      <c r="BQ5" s="751">
        <v>78613.959181604718</v>
      </c>
      <c r="BR5" s="751">
        <v>202.6823655321885</v>
      </c>
      <c r="BS5" s="751">
        <v>562.7752682592361</v>
      </c>
      <c r="BT5" s="751">
        <v>9312.1179149158743</v>
      </c>
      <c r="BU5" s="751">
        <v>32640.945836691189</v>
      </c>
      <c r="BV5" s="751">
        <v>37877.876649437472</v>
      </c>
      <c r="BW5" s="751">
        <v>34052.03301986005</v>
      </c>
      <c r="BX5" s="751">
        <v>15302.289586653907</v>
      </c>
      <c r="BY5" s="750">
        <v>17.381824447208317</v>
      </c>
      <c r="BZ5" s="751">
        <v>32.997490565191725</v>
      </c>
      <c r="CA5" s="751">
        <v>12.178052480705945</v>
      </c>
      <c r="CB5" s="751">
        <v>26.399427859214679</v>
      </c>
      <c r="CC5" s="751">
        <v>7.8433146074131797</v>
      </c>
      <c r="CD5" s="751">
        <v>10.198101186701953</v>
      </c>
      <c r="CE5" s="751">
        <v>29.017535569971958</v>
      </c>
      <c r="CF5" s="751">
        <v>21.697502695394995</v>
      </c>
      <c r="CG5" s="751">
        <v>0</v>
      </c>
      <c r="CH5" s="751">
        <v>11.082843045072439</v>
      </c>
      <c r="CI5" s="751">
        <v>0</v>
      </c>
      <c r="CJ5" s="751">
        <v>9.0572350867342415</v>
      </c>
      <c r="CK5" s="751">
        <v>23.0958977545335</v>
      </c>
      <c r="CL5" s="751">
        <v>28.067829586465887</v>
      </c>
      <c r="CM5" s="752">
        <v>7.7928610659129189</v>
      </c>
      <c r="CN5" s="750">
        <v>17.881972956961707</v>
      </c>
      <c r="CO5" s="751">
        <v>13.509193552389348</v>
      </c>
      <c r="CP5" s="751">
        <v>19.339160034944051</v>
      </c>
      <c r="CQ5" s="751">
        <v>21.372632094251827</v>
      </c>
      <c r="CR5" s="751">
        <v>14.189674126866597</v>
      </c>
      <c r="CS5" s="751">
        <v>15.906124575789052</v>
      </c>
      <c r="CT5" s="751">
        <v>0</v>
      </c>
      <c r="CU5" s="751">
        <v>19.325155644315689</v>
      </c>
      <c r="CV5" s="751">
        <v>71.858244152593485</v>
      </c>
      <c r="CW5" s="751">
        <v>10.135195995774001</v>
      </c>
      <c r="CX5" s="751">
        <v>3.5570790767711968</v>
      </c>
      <c r="CY5" s="751">
        <v>20.092268322844799</v>
      </c>
      <c r="CZ5" s="751">
        <v>33.194098432450424</v>
      </c>
      <c r="DA5" s="751">
        <v>10.281187632302547</v>
      </c>
      <c r="DB5" s="752">
        <v>0.89630319381114354</v>
      </c>
      <c r="DC5" s="750">
        <v>27.631009616079705</v>
      </c>
      <c r="DD5" s="751">
        <v>9.2978863084744603</v>
      </c>
      <c r="DE5" s="751">
        <v>33.740348302354512</v>
      </c>
      <c r="DF5" s="751">
        <v>16.638535459758387</v>
      </c>
      <c r="DG5" s="751">
        <v>39.258469608848955</v>
      </c>
      <c r="DH5" s="751">
        <v>42.926708167145996</v>
      </c>
      <c r="DI5" s="751">
        <v>0</v>
      </c>
      <c r="DJ5" s="751">
        <v>18.547170925675875</v>
      </c>
      <c r="DK5" s="751">
        <v>0</v>
      </c>
      <c r="DL5" s="751">
        <v>56.531470670892659</v>
      </c>
      <c r="DM5" s="751">
        <v>81.211785861020218</v>
      </c>
      <c r="DN5" s="751">
        <v>40.332657011697684</v>
      </c>
      <c r="DO5" s="751">
        <v>13.253910252751917</v>
      </c>
      <c r="DP5" s="751">
        <v>18.026418449673422</v>
      </c>
      <c r="DQ5" s="752">
        <v>24.891913678584913</v>
      </c>
      <c r="DR5" s="750">
        <v>2.7444763792975855</v>
      </c>
      <c r="DS5" s="751">
        <v>9.498821704159754</v>
      </c>
      <c r="DT5" s="751">
        <v>0.49365514707896235</v>
      </c>
      <c r="DU5" s="751">
        <v>2.8126412482740628</v>
      </c>
      <c r="DV5" s="751">
        <v>2.6723739321446263</v>
      </c>
      <c r="DW5" s="751">
        <v>0</v>
      </c>
      <c r="DX5" s="751">
        <v>0</v>
      </c>
      <c r="DY5" s="751">
        <v>4.5099611642578603</v>
      </c>
      <c r="DZ5" s="751">
        <v>0</v>
      </c>
      <c r="EA5" s="751">
        <v>0</v>
      </c>
      <c r="EB5" s="751">
        <v>0.8479188251094425</v>
      </c>
      <c r="EC5" s="751">
        <v>9.2638376739607171</v>
      </c>
      <c r="ED5" s="751">
        <v>0.65993618745078819</v>
      </c>
      <c r="EE5" s="751">
        <v>0.56597435824878417</v>
      </c>
      <c r="EF5" s="752">
        <v>0</v>
      </c>
      <c r="EG5" s="750">
        <v>27.001921602814765</v>
      </c>
      <c r="EH5" s="751">
        <v>46.525218402822802</v>
      </c>
      <c r="EI5" s="751">
        <v>20.113945157752845</v>
      </c>
      <c r="EJ5" s="751">
        <v>28.737836604054046</v>
      </c>
      <c r="EK5" s="751">
        <v>25.511344583357587</v>
      </c>
      <c r="EL5" s="751">
        <v>16.824506482499498</v>
      </c>
      <c r="EM5" s="751">
        <v>53.045193327142179</v>
      </c>
      <c r="EN5" s="751">
        <v>32.599317097768221</v>
      </c>
      <c r="EO5" s="751">
        <v>32.691936034661701</v>
      </c>
      <c r="EP5" s="751">
        <v>69.398347803668457</v>
      </c>
      <c r="EQ5" s="751">
        <v>26.799132000512145</v>
      </c>
      <c r="ER5" s="751">
        <v>12.172312301271784</v>
      </c>
      <c r="ES5" s="751">
        <v>28.219801315730908</v>
      </c>
      <c r="ET5" s="751">
        <v>44.350844492879432</v>
      </c>
      <c r="EU5" s="751">
        <v>31.231087617033364</v>
      </c>
      <c r="EV5" s="750">
        <v>4</v>
      </c>
      <c r="EW5" s="751">
        <v>0</v>
      </c>
      <c r="EX5" s="751">
        <v>4</v>
      </c>
      <c r="EY5" s="751">
        <v>3</v>
      </c>
      <c r="EZ5" s="751">
        <v>1</v>
      </c>
      <c r="FA5" s="751">
        <v>0</v>
      </c>
      <c r="FB5" s="751">
        <v>0</v>
      </c>
      <c r="FC5" s="751">
        <v>0</v>
      </c>
      <c r="FD5" s="751">
        <v>0</v>
      </c>
      <c r="FE5" s="751">
        <v>4</v>
      </c>
      <c r="FF5" s="751">
        <v>0</v>
      </c>
      <c r="FG5" s="751">
        <v>0</v>
      </c>
      <c r="FH5" s="751">
        <v>0</v>
      </c>
      <c r="FI5" s="751">
        <v>0</v>
      </c>
      <c r="FJ5" s="751">
        <v>0</v>
      </c>
      <c r="FK5" s="751">
        <v>1</v>
      </c>
      <c r="FL5" s="751">
        <v>1</v>
      </c>
      <c r="FM5" s="751">
        <v>0</v>
      </c>
      <c r="FN5" s="751">
        <v>2</v>
      </c>
      <c r="FO5" s="750">
        <v>0</v>
      </c>
      <c r="FP5" s="751">
        <v>0</v>
      </c>
      <c r="FQ5" s="751">
        <v>0</v>
      </c>
      <c r="FR5" s="751">
        <v>0</v>
      </c>
      <c r="FS5" s="751">
        <v>0</v>
      </c>
      <c r="FT5" s="751">
        <v>0</v>
      </c>
      <c r="FU5" s="751">
        <v>0</v>
      </c>
      <c r="FV5" s="751">
        <v>0</v>
      </c>
      <c r="FW5" s="751">
        <v>0</v>
      </c>
      <c r="FX5" s="751">
        <v>0</v>
      </c>
      <c r="FY5" s="751">
        <v>0</v>
      </c>
      <c r="FZ5" s="752">
        <v>0</v>
      </c>
      <c r="GA5" s="750">
        <v>0</v>
      </c>
      <c r="GB5" s="751">
        <v>0</v>
      </c>
      <c r="GC5" s="751">
        <v>0</v>
      </c>
      <c r="GD5" s="751">
        <v>0</v>
      </c>
      <c r="GE5" s="751">
        <v>0</v>
      </c>
      <c r="GF5" s="751">
        <v>0</v>
      </c>
      <c r="GG5" s="751">
        <v>0</v>
      </c>
      <c r="GH5" s="751">
        <v>0</v>
      </c>
      <c r="GI5" s="751">
        <v>0</v>
      </c>
      <c r="GJ5" s="751">
        <v>0</v>
      </c>
      <c r="GK5" s="751">
        <v>0</v>
      </c>
      <c r="GL5" s="752">
        <v>0</v>
      </c>
    </row>
    <row r="6" spans="1:218" ht="15">
      <c r="A6" s="33" t="s">
        <v>45</v>
      </c>
      <c r="B6" s="1048">
        <v>6.6260260807301004</v>
      </c>
      <c r="C6" s="1048">
        <v>4.7794464422001823</v>
      </c>
      <c r="D6" s="1048">
        <v>9.192535056532563</v>
      </c>
      <c r="E6" s="1048">
        <v>9.41896739807075</v>
      </c>
      <c r="F6" s="1048">
        <v>3.128110456058967</v>
      </c>
      <c r="G6" s="1048">
        <v>30.680734044110086</v>
      </c>
      <c r="H6" s="1048">
        <v>0</v>
      </c>
      <c r="I6" s="1048">
        <v>5.1973937065688487</v>
      </c>
      <c r="J6" s="1048">
        <v>0</v>
      </c>
      <c r="K6" s="1048">
        <v>0</v>
      </c>
      <c r="L6" s="352">
        <v>0.94508272360774326</v>
      </c>
      <c r="M6" s="352">
        <v>0</v>
      </c>
      <c r="N6" s="352">
        <v>2.3864516085628682</v>
      </c>
      <c r="O6" s="352">
        <v>1.6034162099170246</v>
      </c>
      <c r="P6" s="352">
        <v>0.19783336505289842</v>
      </c>
      <c r="Q6" s="352">
        <v>9.7785309514735026</v>
      </c>
      <c r="R6" s="352">
        <v>0</v>
      </c>
      <c r="S6" s="352">
        <v>0.59927706610571929</v>
      </c>
      <c r="T6" s="352">
        <v>0</v>
      </c>
      <c r="U6" s="352">
        <v>0</v>
      </c>
      <c r="V6" s="352">
        <v>31.544068491614258</v>
      </c>
      <c r="W6" s="352">
        <v>30.980080698410312</v>
      </c>
      <c r="X6" s="352">
        <v>32.071517217393293</v>
      </c>
      <c r="Y6" s="352">
        <v>36.904601150402478</v>
      </c>
      <c r="Z6" s="352">
        <v>20.994884562852363</v>
      </c>
      <c r="AA6" s="352">
        <v>53.051977599801262</v>
      </c>
      <c r="AB6" s="352">
        <v>0</v>
      </c>
      <c r="AC6" s="352">
        <v>28.508247192571041</v>
      </c>
      <c r="AD6" s="352">
        <v>0</v>
      </c>
      <c r="AE6" s="352">
        <v>0</v>
      </c>
      <c r="AF6" s="1173">
        <v>14.381653064668173</v>
      </c>
      <c r="AG6" s="1171">
        <v>6.6941512105274352</v>
      </c>
      <c r="AH6" s="1172">
        <v>24.617149115895177</v>
      </c>
      <c r="AI6" s="751">
        <v>15.373861648324935</v>
      </c>
      <c r="AJ6" s="751">
        <v>13.378739838409482</v>
      </c>
      <c r="AK6" s="751">
        <v>26.750061219832865</v>
      </c>
      <c r="AL6" s="751">
        <v>5.1615663303915982</v>
      </c>
      <c r="AM6" s="751">
        <v>13.099105301013658</v>
      </c>
      <c r="AN6" s="751">
        <v>30.827492800793415</v>
      </c>
      <c r="AO6" s="751">
        <v>0</v>
      </c>
      <c r="AP6" s="751">
        <v>19.723047243831406</v>
      </c>
      <c r="AQ6" s="751">
        <v>16.784190220236137</v>
      </c>
      <c r="AR6" s="751">
        <v>11.219436800290888</v>
      </c>
      <c r="AS6" s="751">
        <v>10.110135331111547</v>
      </c>
      <c r="AT6" s="752">
        <v>18.54136037625031</v>
      </c>
      <c r="AU6" s="750">
        <v>6.366599840259191</v>
      </c>
      <c r="AV6" s="751">
        <v>3.8022408387332223</v>
      </c>
      <c r="AW6" s="751">
        <v>9.8000000000000007</v>
      </c>
      <c r="AX6" s="751">
        <v>6.9434906569616164</v>
      </c>
      <c r="AY6" s="751">
        <v>5.7834851205238635</v>
      </c>
      <c r="AZ6" s="751">
        <v>8.5089462656122805</v>
      </c>
      <c r="BA6" s="751">
        <v>0</v>
      </c>
      <c r="BB6" s="751">
        <v>6.3890023950842076</v>
      </c>
      <c r="BC6" s="751">
        <v>0</v>
      </c>
      <c r="BD6" s="751">
        <v>0</v>
      </c>
      <c r="BE6" s="751">
        <v>9.0543131914989292</v>
      </c>
      <c r="BF6" s="751">
        <v>7.9448258025864593</v>
      </c>
      <c r="BG6" s="751">
        <v>4.1605602969598063</v>
      </c>
      <c r="BH6" s="751">
        <v>3.9304926642441651</v>
      </c>
      <c r="BI6" s="752">
        <v>2.9630475363407958</v>
      </c>
      <c r="BJ6" s="750">
        <v>147335.78987677183</v>
      </c>
      <c r="BK6" s="751">
        <v>79105.57846447677</v>
      </c>
      <c r="BL6" s="751">
        <v>68230.211412295263</v>
      </c>
      <c r="BM6" s="751">
        <v>85481.506262873314</v>
      </c>
      <c r="BN6" s="751">
        <v>61854.283613898602</v>
      </c>
      <c r="BO6" s="751">
        <v>18641.799972266032</v>
      </c>
      <c r="BP6" s="751">
        <v>3610.3195037499891</v>
      </c>
      <c r="BQ6" s="751">
        <v>123428.32016653879</v>
      </c>
      <c r="BR6" s="751">
        <v>691.73200795613104</v>
      </c>
      <c r="BS6" s="751">
        <v>963.6182262608711</v>
      </c>
      <c r="BT6" s="751">
        <v>5195.9557238675852</v>
      </c>
      <c r="BU6" s="751">
        <v>42206.40947850731</v>
      </c>
      <c r="BV6" s="751">
        <v>53273.363568096196</v>
      </c>
      <c r="BW6" s="751">
        <v>38297.382624945029</v>
      </c>
      <c r="BX6" s="751">
        <v>8362.6784813557279</v>
      </c>
      <c r="BY6" s="750">
        <v>34.791428071063187</v>
      </c>
      <c r="BZ6" s="751">
        <v>43.359283666233587</v>
      </c>
      <c r="CA6" s="751">
        <v>24.857922677674843</v>
      </c>
      <c r="CB6" s="751">
        <v>45.897049234496109</v>
      </c>
      <c r="CC6" s="751">
        <v>19.443659580834055</v>
      </c>
      <c r="CD6" s="751">
        <v>28.658781673043404</v>
      </c>
      <c r="CE6" s="751">
        <v>41.277674316234915</v>
      </c>
      <c r="CF6" s="751">
        <v>35.698705109533407</v>
      </c>
      <c r="CG6" s="751">
        <v>13.718594755622787</v>
      </c>
      <c r="CH6" s="751">
        <v>28.045207237109498</v>
      </c>
      <c r="CI6" s="751">
        <v>30.743313692859303</v>
      </c>
      <c r="CJ6" s="751">
        <v>21.684971955778785</v>
      </c>
      <c r="CK6" s="751">
        <v>51.463209613942794</v>
      </c>
      <c r="CL6" s="751">
        <v>30.341541165192986</v>
      </c>
      <c r="CM6" s="752">
        <v>17.627958063005821</v>
      </c>
      <c r="CN6" s="750">
        <v>18.970673785039711</v>
      </c>
      <c r="CO6" s="751">
        <v>18.279984510514375</v>
      </c>
      <c r="CP6" s="751">
        <v>19.771453578471338</v>
      </c>
      <c r="CQ6" s="751">
        <v>20.120578118136667</v>
      </c>
      <c r="CR6" s="751">
        <v>17.381526700823112</v>
      </c>
      <c r="CS6" s="751">
        <v>12.629542780300365</v>
      </c>
      <c r="CT6" s="751">
        <v>1.8543196269138182</v>
      </c>
      <c r="CU6" s="751">
        <v>20.342505928477713</v>
      </c>
      <c r="CV6" s="751">
        <v>60.841156448892619</v>
      </c>
      <c r="CW6" s="751">
        <v>0</v>
      </c>
      <c r="CX6" s="751">
        <v>1.8263417936863919</v>
      </c>
      <c r="CY6" s="751">
        <v>23.972978130972617</v>
      </c>
      <c r="CZ6" s="751">
        <v>19.527564347380853</v>
      </c>
      <c r="DA6" s="751">
        <v>18.00434657921631</v>
      </c>
      <c r="DB6" s="752">
        <v>5.2540462084962396</v>
      </c>
      <c r="DC6" s="750">
        <v>12.064509511416944</v>
      </c>
      <c r="DD6" s="751">
        <v>8.195078858884953</v>
      </c>
      <c r="DE6" s="751">
        <v>16.55069742965577</v>
      </c>
      <c r="DF6" s="751">
        <v>6.8095353365696667</v>
      </c>
      <c r="DG6" s="751">
        <v>19.32678920480765</v>
      </c>
      <c r="DH6" s="751">
        <v>32.057626841184103</v>
      </c>
      <c r="DI6" s="751">
        <v>15.388233691128525</v>
      </c>
      <c r="DJ6" s="751">
        <v>9.1094631235450638</v>
      </c>
      <c r="DK6" s="751">
        <v>0</v>
      </c>
      <c r="DL6" s="751">
        <v>0</v>
      </c>
      <c r="DM6" s="751">
        <v>60.334435401686335</v>
      </c>
      <c r="DN6" s="751">
        <v>13.061976459295895</v>
      </c>
      <c r="DO6" s="751">
        <v>6.6722601194357054</v>
      </c>
      <c r="DP6" s="751">
        <v>10.433007209468908</v>
      </c>
      <c r="DQ6" s="752">
        <v>18.861091991910204</v>
      </c>
      <c r="DR6" s="750">
        <v>4.3180382171824068</v>
      </c>
      <c r="DS6" s="751">
        <v>5.6403662818936118</v>
      </c>
      <c r="DT6" s="751">
        <v>2.7849413043397346</v>
      </c>
      <c r="DU6" s="751">
        <v>4.2886728808077654</v>
      </c>
      <c r="DV6" s="751">
        <v>4.3586205833268261</v>
      </c>
      <c r="DW6" s="751">
        <v>0.85363560060414345</v>
      </c>
      <c r="DX6" s="751">
        <v>0</v>
      </c>
      <c r="DY6" s="751">
        <v>5.0254938776939548</v>
      </c>
      <c r="DZ6" s="751">
        <v>0</v>
      </c>
      <c r="EA6" s="751">
        <v>0</v>
      </c>
      <c r="EB6" s="751">
        <v>0</v>
      </c>
      <c r="EC6" s="751">
        <v>12.110923395853026</v>
      </c>
      <c r="ED6" s="751">
        <v>1.8260782878574096</v>
      </c>
      <c r="EE6" s="751">
        <v>0.24042441496741701</v>
      </c>
      <c r="EF6" s="752">
        <v>2.2186696684077694</v>
      </c>
      <c r="EG6" s="750">
        <v>48.029689362572661</v>
      </c>
      <c r="EH6" s="751">
        <v>54.886888610719886</v>
      </c>
      <c r="EI6" s="751">
        <v>38.899696660315811</v>
      </c>
      <c r="EJ6" s="751">
        <v>53.055828088223691</v>
      </c>
      <c r="EK6" s="751">
        <v>42.949325124653832</v>
      </c>
      <c r="EL6" s="751">
        <v>30.541138966269326</v>
      </c>
      <c r="EM6" s="751">
        <v>39.056990009620755</v>
      </c>
      <c r="EN6" s="751">
        <v>51.239009599349352</v>
      </c>
      <c r="EO6" s="751">
        <v>0</v>
      </c>
      <c r="EP6" s="751">
        <v>33.69036024731151</v>
      </c>
      <c r="EQ6" s="751">
        <v>60.719951219075654</v>
      </c>
      <c r="ER6" s="751">
        <v>24.032672932381086</v>
      </c>
      <c r="ES6" s="751">
        <v>48.218198736354459</v>
      </c>
      <c r="ET6" s="751">
        <v>49.30493213065278</v>
      </c>
      <c r="EU6" s="751">
        <v>54.709523709150908</v>
      </c>
      <c r="EV6" s="750">
        <v>8</v>
      </c>
      <c r="EW6" s="751">
        <v>4</v>
      </c>
      <c r="EX6" s="751">
        <v>4</v>
      </c>
      <c r="EY6" s="751">
        <v>7</v>
      </c>
      <c r="EZ6" s="751">
        <v>1</v>
      </c>
      <c r="FA6" s="751">
        <v>0</v>
      </c>
      <c r="FB6" s="751">
        <v>0</v>
      </c>
      <c r="FC6" s="751">
        <v>0</v>
      </c>
      <c r="FD6" s="751">
        <v>0</v>
      </c>
      <c r="FE6" s="751">
        <v>8</v>
      </c>
      <c r="FF6" s="751">
        <v>0</v>
      </c>
      <c r="FG6" s="751">
        <v>0</v>
      </c>
      <c r="FH6" s="751">
        <v>0</v>
      </c>
      <c r="FI6" s="751">
        <v>0</v>
      </c>
      <c r="FJ6" s="751">
        <v>2</v>
      </c>
      <c r="FK6" s="751">
        <v>5</v>
      </c>
      <c r="FL6" s="751">
        <v>0</v>
      </c>
      <c r="FM6" s="751">
        <v>1</v>
      </c>
      <c r="FN6" s="751">
        <v>0</v>
      </c>
      <c r="FO6" s="750">
        <v>0</v>
      </c>
      <c r="FP6" s="751">
        <v>0</v>
      </c>
      <c r="FQ6" s="751">
        <v>0</v>
      </c>
      <c r="FR6" s="751">
        <v>0</v>
      </c>
      <c r="FS6" s="751">
        <v>0</v>
      </c>
      <c r="FT6" s="751">
        <v>0</v>
      </c>
      <c r="FU6" s="751">
        <v>0</v>
      </c>
      <c r="FV6" s="751">
        <v>0</v>
      </c>
      <c r="FW6" s="751">
        <v>0</v>
      </c>
      <c r="FX6" s="751">
        <v>0</v>
      </c>
      <c r="FY6" s="751">
        <v>0</v>
      </c>
      <c r="FZ6" s="752">
        <v>0</v>
      </c>
      <c r="GA6" s="750">
        <v>2</v>
      </c>
      <c r="GB6" s="751">
        <v>1</v>
      </c>
      <c r="GC6" s="751">
        <v>1</v>
      </c>
      <c r="GD6" s="751">
        <v>1</v>
      </c>
      <c r="GE6" s="751">
        <v>1</v>
      </c>
      <c r="GF6" s="751">
        <v>0</v>
      </c>
      <c r="GG6" s="751">
        <v>0</v>
      </c>
      <c r="GH6" s="751">
        <v>0</v>
      </c>
      <c r="GI6" s="751">
        <v>0</v>
      </c>
      <c r="GJ6" s="751">
        <v>2</v>
      </c>
      <c r="GK6" s="751">
        <v>0</v>
      </c>
      <c r="GL6" s="752">
        <v>0</v>
      </c>
    </row>
    <row r="7" spans="1:218" ht="15">
      <c r="A7" s="33" t="s">
        <v>68</v>
      </c>
      <c r="B7" s="1048">
        <v>7.5186233082106977</v>
      </c>
      <c r="C7" s="1048">
        <v>0.51115819284219177</v>
      </c>
      <c r="D7" s="1048">
        <v>15.88661168574032</v>
      </c>
      <c r="E7" s="1048">
        <v>9.7666301135037941</v>
      </c>
      <c r="F7" s="1048">
        <v>6.0639057541466999</v>
      </c>
      <c r="G7" s="1048">
        <v>0</v>
      </c>
      <c r="H7" s="1048">
        <v>0</v>
      </c>
      <c r="I7" s="1048">
        <v>7.4123374449067958</v>
      </c>
      <c r="J7" s="1048">
        <v>9.7724840627996947</v>
      </c>
      <c r="K7" s="1048">
        <v>0</v>
      </c>
      <c r="L7" s="352">
        <v>2.579899907654768</v>
      </c>
      <c r="M7" s="352">
        <v>0</v>
      </c>
      <c r="N7" s="352">
        <v>6.1639645599683037</v>
      </c>
      <c r="O7" s="352">
        <v>2.3247444777059796</v>
      </c>
      <c r="P7" s="352">
        <v>2.7499436492776352</v>
      </c>
      <c r="Q7" s="352">
        <v>0</v>
      </c>
      <c r="R7" s="352">
        <v>0</v>
      </c>
      <c r="S7" s="352">
        <v>2.2236028061763817</v>
      </c>
      <c r="T7" s="352">
        <v>5.3397673643674173</v>
      </c>
      <c r="U7" s="352">
        <v>0</v>
      </c>
      <c r="V7" s="352">
        <v>24.718863674794694</v>
      </c>
      <c r="W7" s="352">
        <v>3.0075466821861387</v>
      </c>
      <c r="X7" s="352">
        <v>40.098536236601682</v>
      </c>
      <c r="Y7" s="352">
        <v>37.904473878753748</v>
      </c>
      <c r="Z7" s="352">
        <v>17.02905788333203</v>
      </c>
      <c r="AA7" s="352">
        <v>0</v>
      </c>
      <c r="AB7" s="352">
        <v>0</v>
      </c>
      <c r="AC7" s="352">
        <v>26.103474858872083</v>
      </c>
      <c r="AD7" s="352">
        <v>21.071915135593514</v>
      </c>
      <c r="AE7" s="352">
        <v>0</v>
      </c>
      <c r="AF7" s="1173">
        <v>36.503927493282362</v>
      </c>
      <c r="AG7" s="1171">
        <v>29.595470937730617</v>
      </c>
      <c r="AH7" s="1172">
        <v>45.533651005527609</v>
      </c>
      <c r="AI7" s="751">
        <v>35.731694830668069</v>
      </c>
      <c r="AJ7" s="751">
        <v>37.148569765014408</v>
      </c>
      <c r="AK7" s="751">
        <v>8.9649664469430235</v>
      </c>
      <c r="AL7" s="751">
        <v>9.6341671530887076</v>
      </c>
      <c r="AM7" s="751">
        <v>38.09870770645162</v>
      </c>
      <c r="AN7" s="751">
        <v>32.180921163297079</v>
      </c>
      <c r="AO7" s="751">
        <v>100</v>
      </c>
      <c r="AP7" s="751">
        <v>50.572498366644027</v>
      </c>
      <c r="AQ7" s="751">
        <v>32.483898989070894</v>
      </c>
      <c r="AR7" s="751">
        <v>30.110471801744133</v>
      </c>
      <c r="AS7" s="751">
        <v>29.195361558036275</v>
      </c>
      <c r="AT7" s="752">
        <v>43.730823957484247</v>
      </c>
      <c r="AU7" s="750">
        <v>21.567343600005557</v>
      </c>
      <c r="AV7" s="751">
        <v>25.333907364865095</v>
      </c>
      <c r="AW7" s="751">
        <v>16.600000000000001</v>
      </c>
      <c r="AX7" s="751">
        <v>19.16671182211601</v>
      </c>
      <c r="AY7" s="751">
        <v>23.57133643508222</v>
      </c>
      <c r="AZ7" s="751">
        <v>7.3780040200724502</v>
      </c>
      <c r="BA7" s="751">
        <v>4.2300276027436734</v>
      </c>
      <c r="BB7" s="751">
        <v>22.232617201904585</v>
      </c>
      <c r="BC7" s="751">
        <v>13.688485451553047</v>
      </c>
      <c r="BD7" s="751">
        <v>0</v>
      </c>
      <c r="BE7" s="751">
        <v>25.977666526598703</v>
      </c>
      <c r="BF7" s="751">
        <v>23.606735993305019</v>
      </c>
      <c r="BG7" s="751">
        <v>16.977045734514363</v>
      </c>
      <c r="BH7" s="751">
        <v>13.903017533192976</v>
      </c>
      <c r="BI7" s="752">
        <v>15.968358710298297</v>
      </c>
      <c r="BJ7" s="750">
        <v>92028.143872212197</v>
      </c>
      <c r="BK7" s="751">
        <v>48998.515957949647</v>
      </c>
      <c r="BL7" s="751">
        <v>43029.627914262754</v>
      </c>
      <c r="BM7" s="751">
        <v>49844.226628830678</v>
      </c>
      <c r="BN7" s="751">
        <v>42183.917243381715</v>
      </c>
      <c r="BO7" s="751">
        <v>5547.9708885290102</v>
      </c>
      <c r="BP7" s="751">
        <v>2364.2677292685476</v>
      </c>
      <c r="BQ7" s="751">
        <v>70576.507068689563</v>
      </c>
      <c r="BR7" s="751">
        <v>12875.774819677668</v>
      </c>
      <c r="BS7" s="751">
        <v>663.62336604760503</v>
      </c>
      <c r="BT7" s="751">
        <v>2308.6346205261098</v>
      </c>
      <c r="BU7" s="751">
        <v>23482.580589976711</v>
      </c>
      <c r="BV7" s="751">
        <v>29458.321966400508</v>
      </c>
      <c r="BW7" s="751">
        <v>28353.337156155241</v>
      </c>
      <c r="BX7" s="751">
        <v>8425.2695391537</v>
      </c>
      <c r="BY7" s="750">
        <v>26.899947114527752</v>
      </c>
      <c r="BZ7" s="751">
        <v>37.202642726437752</v>
      </c>
      <c r="CA7" s="751">
        <v>15.168105129839146</v>
      </c>
      <c r="CB7" s="751">
        <v>32.230170216487039</v>
      </c>
      <c r="CC7" s="751">
        <v>20.601792138937448</v>
      </c>
      <c r="CD7" s="751">
        <v>34.997598043449308</v>
      </c>
      <c r="CE7" s="751">
        <v>35.801052522937901</v>
      </c>
      <c r="CF7" s="751">
        <v>26.896528723216662</v>
      </c>
      <c r="CG7" s="751">
        <v>23.181535058368691</v>
      </c>
      <c r="CH7" s="751">
        <v>0</v>
      </c>
      <c r="CI7" s="751">
        <v>0</v>
      </c>
      <c r="CJ7" s="751">
        <v>22.834914372419231</v>
      </c>
      <c r="CK7" s="751">
        <v>35.660742207326123</v>
      </c>
      <c r="CL7" s="751">
        <v>28.518644620415319</v>
      </c>
      <c r="CM7" s="752">
        <v>9.5219641530584571</v>
      </c>
      <c r="CN7" s="750">
        <v>29.848224512857797</v>
      </c>
      <c r="CO7" s="751">
        <v>28.098756547581761</v>
      </c>
      <c r="CP7" s="751">
        <v>31.840371277066215</v>
      </c>
      <c r="CQ7" s="751">
        <v>28.628966613002067</v>
      </c>
      <c r="CR7" s="751">
        <v>31.288891265752284</v>
      </c>
      <c r="CS7" s="751">
        <v>17.440439882752262</v>
      </c>
      <c r="CT7" s="751">
        <v>21.38659940188063</v>
      </c>
      <c r="CU7" s="751">
        <v>33.341522383195546</v>
      </c>
      <c r="CV7" s="751">
        <v>19.138716973131601</v>
      </c>
      <c r="CW7" s="751">
        <v>0</v>
      </c>
      <c r="CX7" s="751">
        <v>42.652602613533425</v>
      </c>
      <c r="CY7" s="751">
        <v>39.724661418233786</v>
      </c>
      <c r="CZ7" s="751">
        <v>26.271999059058103</v>
      </c>
      <c r="DA7" s="751">
        <v>28.312992709042064</v>
      </c>
      <c r="DB7" s="752">
        <v>16.482917938672433</v>
      </c>
      <c r="DC7" s="750">
        <v>11.00942064534512</v>
      </c>
      <c r="DD7" s="751">
        <v>2.2709053884992461</v>
      </c>
      <c r="DE7" s="751">
        <v>20.960105789880672</v>
      </c>
      <c r="DF7" s="751">
        <v>6.4725720574050518</v>
      </c>
      <c r="DG7" s="751">
        <v>16.370129749084214</v>
      </c>
      <c r="DH7" s="751">
        <v>9.5654414527884217</v>
      </c>
      <c r="DI7" s="751">
        <v>0</v>
      </c>
      <c r="DJ7" s="751">
        <v>7.6916687135152957</v>
      </c>
      <c r="DK7" s="751">
        <v>28.970302179214798</v>
      </c>
      <c r="DL7" s="751">
        <v>66.666666666666657</v>
      </c>
      <c r="DM7" s="751">
        <v>54.688542438776786</v>
      </c>
      <c r="DN7" s="751">
        <v>14.919051521656218</v>
      </c>
      <c r="DO7" s="751">
        <v>10.308535598550316</v>
      </c>
      <c r="DP7" s="751">
        <v>4.3949691538374882</v>
      </c>
      <c r="DQ7" s="752">
        <v>12.854028184951188</v>
      </c>
      <c r="DR7" s="750">
        <v>5.7855926367806454</v>
      </c>
      <c r="DS7" s="751">
        <v>8.8352552256735724</v>
      </c>
      <c r="DT7" s="751">
        <v>2.3128937483316685</v>
      </c>
      <c r="DU7" s="751">
        <v>5.49651112587188</v>
      </c>
      <c r="DV7" s="751">
        <v>6.1271693628302089</v>
      </c>
      <c r="DW7" s="751">
        <v>6.0508004517630534</v>
      </c>
      <c r="DX7" s="751">
        <v>0</v>
      </c>
      <c r="DY7" s="751">
        <v>5.9592707806255696</v>
      </c>
      <c r="DZ7" s="751">
        <v>6.0798803589114838</v>
      </c>
      <c r="EA7" s="751">
        <v>0</v>
      </c>
      <c r="EB7" s="751">
        <v>0</v>
      </c>
      <c r="EC7" s="751">
        <v>7.5771955190158513</v>
      </c>
      <c r="ED7" s="751">
        <v>8.0044099863196276</v>
      </c>
      <c r="EE7" s="751">
        <v>4.1867650344120015</v>
      </c>
      <c r="EF7" s="752">
        <v>0</v>
      </c>
      <c r="EG7" s="750">
        <v>30.264011654833162</v>
      </c>
      <c r="EH7" s="751">
        <v>28.18580401827176</v>
      </c>
      <c r="EI7" s="751">
        <v>33.027873824693302</v>
      </c>
      <c r="EJ7" s="751">
        <v>32.627260709575054</v>
      </c>
      <c r="EK7" s="751">
        <v>28.279812699625296</v>
      </c>
      <c r="EL7" s="751">
        <v>39.959498769573457</v>
      </c>
      <c r="EM7" s="751">
        <v>47.348160618654326</v>
      </c>
      <c r="EN7" s="751">
        <v>30.786450287018102</v>
      </c>
      <c r="EO7" s="751">
        <v>22.000294478327817</v>
      </c>
      <c r="EP7" s="751">
        <v>100</v>
      </c>
      <c r="EQ7" s="751">
        <v>27.738781154848535</v>
      </c>
      <c r="ER7" s="751">
        <v>18.143174925907584</v>
      </c>
      <c r="ES7" s="751">
        <v>31.468050303724045</v>
      </c>
      <c r="ET7" s="751">
        <v>41.644013972344567</v>
      </c>
      <c r="EU7" s="751">
        <v>48.33944123877113</v>
      </c>
      <c r="EV7" s="750">
        <v>6</v>
      </c>
      <c r="EW7" s="751">
        <v>2</v>
      </c>
      <c r="EX7" s="751">
        <v>4</v>
      </c>
      <c r="EY7" s="751">
        <v>5</v>
      </c>
      <c r="EZ7" s="751">
        <v>1</v>
      </c>
      <c r="FA7" s="751">
        <v>0</v>
      </c>
      <c r="FB7" s="751">
        <v>1</v>
      </c>
      <c r="FC7" s="751">
        <v>0</v>
      </c>
      <c r="FD7" s="751">
        <v>0</v>
      </c>
      <c r="FE7" s="751">
        <v>5</v>
      </c>
      <c r="FF7" s="751">
        <v>0</v>
      </c>
      <c r="FG7" s="751">
        <v>0</v>
      </c>
      <c r="FH7" s="751">
        <v>0</v>
      </c>
      <c r="FI7" s="751">
        <v>0</v>
      </c>
      <c r="FJ7" s="751">
        <v>0</v>
      </c>
      <c r="FK7" s="751">
        <v>2</v>
      </c>
      <c r="FL7" s="751">
        <v>3</v>
      </c>
      <c r="FM7" s="751">
        <v>1</v>
      </c>
      <c r="FN7" s="751">
        <v>0</v>
      </c>
      <c r="FO7" s="750">
        <v>0</v>
      </c>
      <c r="FP7" s="751">
        <v>0</v>
      </c>
      <c r="FQ7" s="751">
        <v>0</v>
      </c>
      <c r="FR7" s="751">
        <v>0</v>
      </c>
      <c r="FS7" s="751">
        <v>0</v>
      </c>
      <c r="FT7" s="751">
        <v>0</v>
      </c>
      <c r="FU7" s="751">
        <v>0</v>
      </c>
      <c r="FV7" s="751">
        <v>0</v>
      </c>
      <c r="FW7" s="751">
        <v>0</v>
      </c>
      <c r="FX7" s="751">
        <v>0</v>
      </c>
      <c r="FY7" s="751">
        <v>0</v>
      </c>
      <c r="FZ7" s="752">
        <v>0</v>
      </c>
      <c r="GA7" s="750">
        <v>0</v>
      </c>
      <c r="GB7" s="751">
        <v>0</v>
      </c>
      <c r="GC7" s="751">
        <v>0</v>
      </c>
      <c r="GD7" s="751">
        <v>0</v>
      </c>
      <c r="GE7" s="751">
        <v>0</v>
      </c>
      <c r="GF7" s="751">
        <v>0</v>
      </c>
      <c r="GG7" s="751">
        <v>0</v>
      </c>
      <c r="GH7" s="751">
        <v>0</v>
      </c>
      <c r="GI7" s="751">
        <v>0</v>
      </c>
      <c r="GJ7" s="751">
        <v>0</v>
      </c>
      <c r="GK7" s="751">
        <v>0</v>
      </c>
      <c r="GL7" s="752">
        <v>0</v>
      </c>
    </row>
    <row r="8" spans="1:218" ht="15">
      <c r="A8" s="33" t="s">
        <v>69</v>
      </c>
      <c r="B8" s="1048">
        <v>37.247101431977029</v>
      </c>
      <c r="C8" s="1048">
        <v>5.0701838642028516</v>
      </c>
      <c r="D8" s="1048">
        <v>50.123236851002176</v>
      </c>
      <c r="E8" s="1048">
        <v>41.339177671104579</v>
      </c>
      <c r="F8" s="1048">
        <v>33.289615640415626</v>
      </c>
      <c r="G8" s="1048">
        <v>68.605775232153292</v>
      </c>
      <c r="H8" s="1048">
        <v>0</v>
      </c>
      <c r="I8" s="1048">
        <v>29.270010519121886</v>
      </c>
      <c r="J8" s="1048">
        <v>0</v>
      </c>
      <c r="K8" s="1048">
        <v>21.814240568712254</v>
      </c>
      <c r="L8" s="352">
        <v>30.15036608403318</v>
      </c>
      <c r="M8" s="352">
        <v>1.0554574245720743</v>
      </c>
      <c r="N8" s="352">
        <v>43.470124329072775</v>
      </c>
      <c r="O8" s="352">
        <v>32.747970453821452</v>
      </c>
      <c r="P8" s="352">
        <v>27.825736553852348</v>
      </c>
      <c r="Q8" s="352">
        <v>60.230278770729981</v>
      </c>
      <c r="R8" s="352">
        <v>0</v>
      </c>
      <c r="S8" s="352">
        <v>22.463446040962879</v>
      </c>
      <c r="T8" s="352">
        <v>0</v>
      </c>
      <c r="U8" s="352">
        <v>15.79953154677731</v>
      </c>
      <c r="V8" s="352">
        <v>57.326688013145777</v>
      </c>
      <c r="W8" s="352">
        <v>22.394900787125131</v>
      </c>
      <c r="X8" s="352">
        <v>66.384314919852471</v>
      </c>
      <c r="Y8" s="352">
        <v>62.347819179931285</v>
      </c>
      <c r="Z8" s="352">
        <v>51.277286747750225</v>
      </c>
      <c r="AA8" s="352">
        <v>92.555216263653222</v>
      </c>
      <c r="AB8" s="352">
        <v>0</v>
      </c>
      <c r="AC8" s="352">
        <v>48.485216879416541</v>
      </c>
      <c r="AD8" s="352">
        <v>0</v>
      </c>
      <c r="AE8" s="352">
        <v>26.942621343462324</v>
      </c>
      <c r="AF8" s="750">
        <v>29.311193263021323</v>
      </c>
      <c r="AG8" s="1171">
        <v>13.768369867615583</v>
      </c>
      <c r="AH8" s="1172">
        <v>36.750689619624765</v>
      </c>
      <c r="AI8" s="751">
        <v>30.393410452334557</v>
      </c>
      <c r="AJ8" s="751">
        <v>28.347915199752364</v>
      </c>
      <c r="AK8" s="751">
        <v>51.824580945265552</v>
      </c>
      <c r="AL8" s="751">
        <v>53.824838323375587</v>
      </c>
      <c r="AM8" s="751">
        <v>23.847528550063736</v>
      </c>
      <c r="AN8" s="751">
        <v>100</v>
      </c>
      <c r="AO8" s="751">
        <v>0</v>
      </c>
      <c r="AP8" s="751">
        <v>35.43061775206737</v>
      </c>
      <c r="AQ8" s="751">
        <v>24.680761703030807</v>
      </c>
      <c r="AR8" s="751">
        <v>23.995737750260236</v>
      </c>
      <c r="AS8" s="751">
        <v>29.920535706602237</v>
      </c>
      <c r="AT8" s="752">
        <v>33.441463120361213</v>
      </c>
      <c r="AU8" s="750">
        <v>12.788913664757295</v>
      </c>
      <c r="AV8" s="751">
        <v>4.8994345385226721</v>
      </c>
      <c r="AW8" s="751">
        <v>16.600000000000001</v>
      </c>
      <c r="AX8" s="751">
        <v>14.186068894574216</v>
      </c>
      <c r="AY8" s="751">
        <v>11.545310257645795</v>
      </c>
      <c r="AZ8" s="751">
        <v>32.33305604189993</v>
      </c>
      <c r="BA8" s="751">
        <v>0</v>
      </c>
      <c r="BB8" s="751">
        <v>8.0956920116443474</v>
      </c>
      <c r="BC8" s="751">
        <v>0</v>
      </c>
      <c r="BD8" s="751">
        <v>0</v>
      </c>
      <c r="BE8" s="751">
        <v>13.754214785167459</v>
      </c>
      <c r="BF8" s="751">
        <v>12.405994564012358</v>
      </c>
      <c r="BG8" s="751">
        <v>6.9650819337143899</v>
      </c>
      <c r="BH8" s="751">
        <v>15.797550086780429</v>
      </c>
      <c r="BI8" s="752">
        <v>7.3693875611119157</v>
      </c>
      <c r="BJ8" s="750">
        <v>271399.81578304293</v>
      </c>
      <c r="BK8" s="751">
        <v>76760.878684231619</v>
      </c>
      <c r="BL8" s="751">
        <v>194638.93709881202</v>
      </c>
      <c r="BM8" s="751">
        <v>132012.8697536425</v>
      </c>
      <c r="BN8" s="751">
        <v>139386.94602940063</v>
      </c>
      <c r="BO8" s="751">
        <v>56281.231147653059</v>
      </c>
      <c r="BP8" s="751">
        <v>2390.3672871961808</v>
      </c>
      <c r="BQ8" s="751">
        <v>210023.16644500429</v>
      </c>
      <c r="BR8" s="751">
        <v>0</v>
      </c>
      <c r="BS8" s="751">
        <v>2705.0509031901706</v>
      </c>
      <c r="BT8" s="751">
        <v>19047.813103986358</v>
      </c>
      <c r="BU8" s="751">
        <v>63303.857672523649</v>
      </c>
      <c r="BV8" s="751">
        <v>79159.96075885449</v>
      </c>
      <c r="BW8" s="751">
        <v>76782.106043393476</v>
      </c>
      <c r="BX8" s="751">
        <v>33106.078204285157</v>
      </c>
      <c r="BY8" s="750">
        <v>26.31294988293449</v>
      </c>
      <c r="BZ8" s="751">
        <v>44.182518435391849</v>
      </c>
      <c r="CA8" s="751">
        <v>19.26562520966834</v>
      </c>
      <c r="CB8" s="751">
        <v>35.58837431455342</v>
      </c>
      <c r="CC8" s="751">
        <v>17.528229130513445</v>
      </c>
      <c r="CD8" s="751">
        <v>9.4566720934378754</v>
      </c>
      <c r="CE8" s="751">
        <v>9.3802606374089041</v>
      </c>
      <c r="CF8" s="751">
        <v>30.914207881003001</v>
      </c>
      <c r="CG8" s="751">
        <v>0</v>
      </c>
      <c r="CH8" s="751">
        <v>34.740384133736875</v>
      </c>
      <c r="CI8" s="751">
        <v>0</v>
      </c>
      <c r="CJ8" s="751">
        <v>27.693681279627143</v>
      </c>
      <c r="CK8" s="751">
        <v>41.07625992961956</v>
      </c>
      <c r="CL8" s="751">
        <v>27.023514582943182</v>
      </c>
      <c r="CM8" s="752">
        <v>1.8635673449597359</v>
      </c>
      <c r="CN8" s="750">
        <v>13.578075645920414</v>
      </c>
      <c r="CO8" s="751">
        <v>19.877942210100155</v>
      </c>
      <c r="CP8" s="751">
        <v>11.093560983705849</v>
      </c>
      <c r="CQ8" s="751">
        <v>14.052217835453233</v>
      </c>
      <c r="CR8" s="751">
        <v>13.129017302262453</v>
      </c>
      <c r="CS8" s="751">
        <v>15.294268324619923</v>
      </c>
      <c r="CT8" s="751">
        <v>3.1570005690217164</v>
      </c>
      <c r="CU8" s="751">
        <v>13.298844136053411</v>
      </c>
      <c r="CV8" s="751">
        <v>0</v>
      </c>
      <c r="CW8" s="751">
        <v>8.7596250970907068</v>
      </c>
      <c r="CX8" s="751">
        <v>8.2621175555023534</v>
      </c>
      <c r="CY8" s="751">
        <v>17.409202128338752</v>
      </c>
      <c r="CZ8" s="751">
        <v>17.289404565499616</v>
      </c>
      <c r="DA8" s="751">
        <v>13.37379182511898</v>
      </c>
      <c r="DB8" s="752">
        <v>0.91058249100404198</v>
      </c>
      <c r="DC8" s="750">
        <v>26.755088246306286</v>
      </c>
      <c r="DD8" s="751">
        <v>8.0549041298279196</v>
      </c>
      <c r="DE8" s="751">
        <v>34.129987563646118</v>
      </c>
      <c r="DF8" s="751">
        <v>14.834992196407365</v>
      </c>
      <c r="DG8" s="751">
        <v>38.044567871997323</v>
      </c>
      <c r="DH8" s="751">
        <v>40.110795822513779</v>
      </c>
      <c r="DI8" s="751">
        <v>55.638772860709473</v>
      </c>
      <c r="DJ8" s="751">
        <v>23.069238672333135</v>
      </c>
      <c r="DK8" s="751">
        <v>0</v>
      </c>
      <c r="DL8" s="751">
        <v>9.5263989627891625</v>
      </c>
      <c r="DM8" s="751">
        <v>88.677479930295874</v>
      </c>
      <c r="DN8" s="751">
        <v>33.814444234001897</v>
      </c>
      <c r="DO8" s="751">
        <v>12.61174203193718</v>
      </c>
      <c r="DP8" s="751">
        <v>19.665327422192519</v>
      </c>
      <c r="DQ8" s="752">
        <v>27.890314474632188</v>
      </c>
      <c r="DR8" s="750">
        <v>1.1094729072414853</v>
      </c>
      <c r="DS8" s="751">
        <v>3.1282294883085688</v>
      </c>
      <c r="DT8" s="751">
        <v>0.31332424694739247</v>
      </c>
      <c r="DU8" s="751">
        <v>0.87651788503958394</v>
      </c>
      <c r="DV8" s="751">
        <v>1.3301037617112406</v>
      </c>
      <c r="DW8" s="751">
        <v>0</v>
      </c>
      <c r="DX8" s="751">
        <v>7.1162095366987588</v>
      </c>
      <c r="DY8" s="751">
        <v>1.3527097651422715</v>
      </c>
      <c r="DZ8" s="751">
        <v>0</v>
      </c>
      <c r="EA8" s="751">
        <v>0</v>
      </c>
      <c r="EB8" s="751">
        <v>0.37197429617038963</v>
      </c>
      <c r="EC8" s="751">
        <v>2.539220401067575</v>
      </c>
      <c r="ED8" s="751">
        <v>1.2543321548065332</v>
      </c>
      <c r="EE8" s="751">
        <v>0.44268276163278797</v>
      </c>
      <c r="EF8" s="752">
        <v>0</v>
      </c>
      <c r="EG8" s="750">
        <v>35.996068165301438</v>
      </c>
      <c r="EH8" s="751">
        <v>38.978776336937251</v>
      </c>
      <c r="EI8" s="751">
        <v>34.570845805925345</v>
      </c>
      <c r="EJ8" s="751">
        <v>36.911958031081809</v>
      </c>
      <c r="EK8" s="751">
        <v>35.180809262895515</v>
      </c>
      <c r="EL8" s="751">
        <v>23.442952028570271</v>
      </c>
      <c r="EM8" s="751">
        <v>14.023624234739499</v>
      </c>
      <c r="EN8" s="751">
        <v>38.493178879846823</v>
      </c>
      <c r="EO8" s="751">
        <v>0</v>
      </c>
      <c r="EP8" s="751">
        <v>84.439742779787593</v>
      </c>
      <c r="EQ8" s="751">
        <v>36.511201894021788</v>
      </c>
      <c r="ER8" s="751">
        <v>28.654719188150104</v>
      </c>
      <c r="ES8" s="751">
        <v>37.925501939118213</v>
      </c>
      <c r="ET8" s="751">
        <v>37.435700201430031</v>
      </c>
      <c r="EU8" s="751">
        <v>37.632904683326558</v>
      </c>
      <c r="EV8" s="750">
        <v>13</v>
      </c>
      <c r="EW8" s="751">
        <v>4</v>
      </c>
      <c r="EX8" s="751">
        <v>9</v>
      </c>
      <c r="EY8" s="751">
        <v>9</v>
      </c>
      <c r="EZ8" s="751">
        <v>4</v>
      </c>
      <c r="FA8" s="751">
        <v>0</v>
      </c>
      <c r="FB8" s="751">
        <v>0</v>
      </c>
      <c r="FC8" s="751">
        <v>0</v>
      </c>
      <c r="FD8" s="751">
        <v>0</v>
      </c>
      <c r="FE8" s="751">
        <v>13</v>
      </c>
      <c r="FF8" s="751">
        <v>0</v>
      </c>
      <c r="FG8" s="751">
        <v>0</v>
      </c>
      <c r="FH8" s="751">
        <v>0</v>
      </c>
      <c r="FI8" s="751">
        <v>2</v>
      </c>
      <c r="FJ8" s="751">
        <v>2</v>
      </c>
      <c r="FK8" s="751">
        <v>5</v>
      </c>
      <c r="FL8" s="751">
        <v>0</v>
      </c>
      <c r="FM8" s="751">
        <v>0</v>
      </c>
      <c r="FN8" s="751">
        <v>4</v>
      </c>
      <c r="FO8" s="750">
        <v>2</v>
      </c>
      <c r="FP8" s="751">
        <v>1</v>
      </c>
      <c r="FQ8" s="751">
        <v>1</v>
      </c>
      <c r="FR8" s="751">
        <v>2</v>
      </c>
      <c r="FS8" s="751">
        <v>0</v>
      </c>
      <c r="FT8" s="751">
        <v>0</v>
      </c>
      <c r="FU8" s="751">
        <v>0</v>
      </c>
      <c r="FV8" s="751">
        <v>0</v>
      </c>
      <c r="FW8" s="751">
        <v>0</v>
      </c>
      <c r="FX8" s="751">
        <v>2</v>
      </c>
      <c r="FY8" s="751">
        <v>0</v>
      </c>
      <c r="FZ8" s="752">
        <v>0</v>
      </c>
      <c r="GA8" s="750">
        <v>2</v>
      </c>
      <c r="GB8" s="751">
        <v>0</v>
      </c>
      <c r="GC8" s="751">
        <v>2</v>
      </c>
      <c r="GD8" s="751">
        <v>2</v>
      </c>
      <c r="GE8" s="751">
        <v>0</v>
      </c>
      <c r="GF8" s="751">
        <v>0</v>
      </c>
      <c r="GG8" s="751">
        <v>0</v>
      </c>
      <c r="GH8" s="751">
        <v>0</v>
      </c>
      <c r="GI8" s="751">
        <v>0</v>
      </c>
      <c r="GJ8" s="751">
        <v>2</v>
      </c>
      <c r="GK8" s="751">
        <v>0</v>
      </c>
      <c r="GL8" s="752">
        <v>0</v>
      </c>
    </row>
    <row r="9" spans="1:218" ht="15">
      <c r="A9" s="33" t="s">
        <v>70</v>
      </c>
      <c r="B9" s="1048">
        <v>61.335880913053551</v>
      </c>
      <c r="C9" s="1048">
        <v>4.4721450236740683</v>
      </c>
      <c r="D9" s="1048">
        <v>66.557604825345351</v>
      </c>
      <c r="E9" s="1048">
        <v>61.883382776540373</v>
      </c>
      <c r="F9" s="1048">
        <v>60.67811419572989</v>
      </c>
      <c r="G9" s="1048">
        <v>80.086779196646617</v>
      </c>
      <c r="H9" s="1048">
        <v>92.974425857628447</v>
      </c>
      <c r="I9" s="1048">
        <v>27.151417694953317</v>
      </c>
      <c r="J9" s="1048">
        <v>50.920036937178537</v>
      </c>
      <c r="K9" s="1048">
        <v>0</v>
      </c>
      <c r="L9" s="352">
        <v>59.242809604093402</v>
      </c>
      <c r="M9" s="352">
        <v>2.3448052676120583</v>
      </c>
      <c r="N9" s="352">
        <v>63.662188722082483</v>
      </c>
      <c r="O9" s="352">
        <v>59.909317308640965</v>
      </c>
      <c r="P9" s="352">
        <v>58.492679589408084</v>
      </c>
      <c r="Q9" s="352">
        <v>78.248432949591773</v>
      </c>
      <c r="R9" s="352">
        <v>90.632567810171267</v>
      </c>
      <c r="S9" s="352">
        <v>24.175194341984703</v>
      </c>
      <c r="T9" s="352">
        <v>50.920036937178537</v>
      </c>
      <c r="U9" s="352">
        <v>0</v>
      </c>
      <c r="V9" s="352">
        <v>69.46877044548701</v>
      </c>
      <c r="W9" s="352">
        <v>9.0249899608208359</v>
      </c>
      <c r="X9" s="352">
        <v>78.568996930074491</v>
      </c>
      <c r="Y9" s="352">
        <v>68.554905941215779</v>
      </c>
      <c r="Z9" s="352">
        <v>70.890964587439171</v>
      </c>
      <c r="AA9" s="352">
        <v>87.450154704009762</v>
      </c>
      <c r="AB9" s="352">
        <v>100</v>
      </c>
      <c r="AC9" s="352">
        <v>38.131334491467491</v>
      </c>
      <c r="AD9" s="352">
        <v>0</v>
      </c>
      <c r="AE9" s="352">
        <v>0</v>
      </c>
      <c r="AF9" s="750">
        <v>55.721042043942369</v>
      </c>
      <c r="AG9" s="1171">
        <v>23.370779474649105</v>
      </c>
      <c r="AH9" s="1172">
        <v>60.653946138529427</v>
      </c>
      <c r="AI9" s="751">
        <v>53.341751689032044</v>
      </c>
      <c r="AJ9" s="751">
        <v>58.230427680549624</v>
      </c>
      <c r="AK9" s="751">
        <v>65.795663356114645</v>
      </c>
      <c r="AL9" s="751">
        <v>74.195170451213656</v>
      </c>
      <c r="AM9" s="751">
        <v>37.17691968046973</v>
      </c>
      <c r="AN9" s="751">
        <v>93.052587603708787</v>
      </c>
      <c r="AO9" s="751">
        <v>0</v>
      </c>
      <c r="AP9" s="751">
        <v>49.579735897349416</v>
      </c>
      <c r="AQ9" s="751">
        <v>50.700756529757172</v>
      </c>
      <c r="AR9" s="751">
        <v>53.639961980182392</v>
      </c>
      <c r="AS9" s="751">
        <v>50.270752019659007</v>
      </c>
      <c r="AT9" s="752">
        <v>38.997514100053685</v>
      </c>
      <c r="AU9" s="750">
        <v>30.425623602187823</v>
      </c>
      <c r="AV9" s="751">
        <v>5.5807843922922844</v>
      </c>
      <c r="AW9" s="751">
        <v>34.200000000000003</v>
      </c>
      <c r="AX9" s="751">
        <v>30.33037829248833</v>
      </c>
      <c r="AY9" s="751">
        <v>30.526076752692273</v>
      </c>
      <c r="AZ9" s="751">
        <v>36.930753133857294</v>
      </c>
      <c r="BA9" s="751">
        <v>74.195170451213656</v>
      </c>
      <c r="BB9" s="751">
        <v>16.128351340813573</v>
      </c>
      <c r="BC9" s="751">
        <v>6.9155533199050563</v>
      </c>
      <c r="BD9" s="751">
        <v>0</v>
      </c>
      <c r="BE9" s="751">
        <v>33.223128614794611</v>
      </c>
      <c r="BF9" s="751">
        <v>25.475106552163538</v>
      </c>
      <c r="BG9" s="751">
        <v>32.4412401572135</v>
      </c>
      <c r="BH9" s="751">
        <v>25.823500319778763</v>
      </c>
      <c r="BI9" s="752">
        <v>7.0203730074488089</v>
      </c>
      <c r="BJ9" s="750">
        <v>388238.12635821255</v>
      </c>
      <c r="BK9" s="751">
        <v>44266.916968811158</v>
      </c>
      <c r="BL9" s="751">
        <v>343971.20938940044</v>
      </c>
      <c r="BM9" s="751">
        <v>192892.23177596484</v>
      </c>
      <c r="BN9" s="751">
        <v>195345.8945822466</v>
      </c>
      <c r="BO9" s="751">
        <v>235662.51433873162</v>
      </c>
      <c r="BP9" s="751">
        <v>7129.6362544758322</v>
      </c>
      <c r="BQ9" s="751">
        <v>143984.60468278281</v>
      </c>
      <c r="BR9" s="751">
        <v>1461.371082221046</v>
      </c>
      <c r="BS9" s="751">
        <v>0</v>
      </c>
      <c r="BT9" s="751">
        <v>33310.214929101166</v>
      </c>
      <c r="BU9" s="751">
        <v>86413.814785713592</v>
      </c>
      <c r="BV9" s="751">
        <v>140573.29583143035</v>
      </c>
      <c r="BW9" s="751">
        <v>84991.222703522362</v>
      </c>
      <c r="BX9" s="751">
        <v>42949.578108444221</v>
      </c>
      <c r="BY9" s="750">
        <v>14.077048021267732</v>
      </c>
      <c r="BZ9" s="751">
        <v>37.866057935195826</v>
      </c>
      <c r="CA9" s="751">
        <v>11.015553053420227</v>
      </c>
      <c r="CB9" s="751">
        <v>22.919716362704829</v>
      </c>
      <c r="CC9" s="751">
        <v>5.3454489524359401</v>
      </c>
      <c r="CD9" s="751">
        <v>9.2786756458887858</v>
      </c>
      <c r="CE9" s="751">
        <v>12.429153726601493</v>
      </c>
      <c r="CF9" s="751">
        <v>22.084601547503222</v>
      </c>
      <c r="CG9" s="751">
        <v>6.9474123962912122</v>
      </c>
      <c r="CH9" s="751">
        <v>0</v>
      </c>
      <c r="CI9" s="751">
        <v>0</v>
      </c>
      <c r="CJ9" s="751">
        <v>14.048331012936632</v>
      </c>
      <c r="CK9" s="751">
        <v>21.272913034807196</v>
      </c>
      <c r="CL9" s="751">
        <v>14.771251502611149</v>
      </c>
      <c r="CM9" s="752">
        <v>0.12681500412191421</v>
      </c>
      <c r="CN9" s="750">
        <v>21.596641340556371</v>
      </c>
      <c r="CO9" s="751">
        <v>8.8579334155857925</v>
      </c>
      <c r="CP9" s="751">
        <v>23.236032401818864</v>
      </c>
      <c r="CQ9" s="751">
        <v>24.899024466697778</v>
      </c>
      <c r="CR9" s="751">
        <v>18.335738147566701</v>
      </c>
      <c r="CS9" s="751">
        <v>22.56373140662151</v>
      </c>
      <c r="CT9" s="751">
        <v>13.675311204440451</v>
      </c>
      <c r="CU9" s="751">
        <v>20.410678110634215</v>
      </c>
      <c r="CV9" s="751">
        <v>21.138012304950365</v>
      </c>
      <c r="CW9" s="751">
        <v>0</v>
      </c>
      <c r="CX9" s="751">
        <v>8.5344900968065964</v>
      </c>
      <c r="CY9" s="751">
        <v>21.434903341275817</v>
      </c>
      <c r="CZ9" s="751">
        <v>28.676868594778494</v>
      </c>
      <c r="DA9" s="751">
        <v>22.752876582922468</v>
      </c>
      <c r="DB9" s="752">
        <v>6.5911094390216114</v>
      </c>
      <c r="DC9" s="750">
        <v>33.075941416948567</v>
      </c>
      <c r="DD9" s="751">
        <v>11.214235989536432</v>
      </c>
      <c r="DE9" s="751">
        <v>35.889404499134393</v>
      </c>
      <c r="DF9" s="751">
        <v>19.610552940514872</v>
      </c>
      <c r="DG9" s="751">
        <v>46.372196454732958</v>
      </c>
      <c r="DH9" s="751">
        <v>39.191339060289451</v>
      </c>
      <c r="DI9" s="751">
        <v>51.672326844822123</v>
      </c>
      <c r="DJ9" s="751">
        <v>22.267079541733025</v>
      </c>
      <c r="DK9" s="751">
        <v>21.138012304950365</v>
      </c>
      <c r="DL9" s="751">
        <v>0</v>
      </c>
      <c r="DM9" s="751">
        <v>89.045476635272308</v>
      </c>
      <c r="DN9" s="751">
        <v>49.457924223996571</v>
      </c>
      <c r="DO9" s="751">
        <v>18.062983122695773</v>
      </c>
      <c r="DP9" s="751">
        <v>23.743117249960093</v>
      </c>
      <c r="DQ9" s="752">
        <v>24.31316125802152</v>
      </c>
      <c r="DR9" s="750">
        <v>0.62728924337265668</v>
      </c>
      <c r="DS9" s="751">
        <v>2.3370152183545128</v>
      </c>
      <c r="DT9" s="751">
        <v>0.40725833465709371</v>
      </c>
      <c r="DU9" s="751">
        <v>0.72968257268683723</v>
      </c>
      <c r="DV9" s="751">
        <v>0.52618203632015714</v>
      </c>
      <c r="DW9" s="751">
        <v>3.0949916358256176E-2</v>
      </c>
      <c r="DX9" s="751">
        <v>0</v>
      </c>
      <c r="DY9" s="751">
        <v>1.640757815355173</v>
      </c>
      <c r="DZ9" s="751">
        <v>0</v>
      </c>
      <c r="EA9" s="751">
        <v>0</v>
      </c>
      <c r="EB9" s="751">
        <v>1.2759597029062453</v>
      </c>
      <c r="EC9" s="751">
        <v>0.98325453341655111</v>
      </c>
      <c r="ED9" s="751">
        <v>0.78693241038402428</v>
      </c>
      <c r="EE9" s="751">
        <v>6.408486372594685E-2</v>
      </c>
      <c r="EF9" s="752">
        <v>0</v>
      </c>
      <c r="EG9" s="750">
        <v>25.2959711881667</v>
      </c>
      <c r="EH9" s="751">
        <v>39.37548495343087</v>
      </c>
      <c r="EI9" s="751">
        <v>23.163727253095036</v>
      </c>
      <c r="EJ9" s="751">
        <v>24.34674911262077</v>
      </c>
      <c r="EK9" s="751">
        <v>26.288158555210433</v>
      </c>
      <c r="EL9" s="751">
        <v>21.96042527600688</v>
      </c>
      <c r="EM9" s="751">
        <v>85.873076110472397</v>
      </c>
      <c r="EN9" s="751">
        <v>30.349731389383507</v>
      </c>
      <c r="EO9" s="751">
        <v>6.9155533199050563</v>
      </c>
      <c r="EP9" s="751">
        <v>0</v>
      </c>
      <c r="EQ9" s="751">
        <v>26.570365052742702</v>
      </c>
      <c r="ER9" s="751">
        <v>14.161847414120182</v>
      </c>
      <c r="ES9" s="751">
        <v>31.396735903360806</v>
      </c>
      <c r="ET9" s="751">
        <v>38.73005392572545</v>
      </c>
      <c r="EU9" s="751">
        <v>37.631403643755256</v>
      </c>
      <c r="EV9" s="750">
        <v>12</v>
      </c>
      <c r="EW9" s="751">
        <v>6</v>
      </c>
      <c r="EX9" s="751">
        <v>6</v>
      </c>
      <c r="EY9" s="751">
        <v>7</v>
      </c>
      <c r="EZ9" s="751">
        <v>5</v>
      </c>
      <c r="FA9" s="751">
        <v>3</v>
      </c>
      <c r="FB9" s="751">
        <v>0</v>
      </c>
      <c r="FC9" s="751">
        <v>0</v>
      </c>
      <c r="FD9" s="751">
        <v>0</v>
      </c>
      <c r="FE9" s="751">
        <v>9</v>
      </c>
      <c r="FF9" s="751">
        <v>0</v>
      </c>
      <c r="FG9" s="751">
        <v>0</v>
      </c>
      <c r="FH9" s="751">
        <v>0</v>
      </c>
      <c r="FI9" s="751">
        <v>0</v>
      </c>
      <c r="FJ9" s="751">
        <v>1</v>
      </c>
      <c r="FK9" s="751">
        <v>2</v>
      </c>
      <c r="FL9" s="751">
        <v>6</v>
      </c>
      <c r="FM9" s="751">
        <v>0</v>
      </c>
      <c r="FN9" s="751">
        <v>3</v>
      </c>
      <c r="FO9" s="750">
        <v>0</v>
      </c>
      <c r="FP9" s="751">
        <v>0</v>
      </c>
      <c r="FQ9" s="751">
        <v>0</v>
      </c>
      <c r="FR9" s="751">
        <v>0</v>
      </c>
      <c r="FS9" s="751">
        <v>0</v>
      </c>
      <c r="FT9" s="751">
        <v>0</v>
      </c>
      <c r="FU9" s="751">
        <v>0</v>
      </c>
      <c r="FV9" s="751">
        <v>0</v>
      </c>
      <c r="FW9" s="751">
        <v>0</v>
      </c>
      <c r="FX9" s="751">
        <v>0</v>
      </c>
      <c r="FY9" s="751">
        <v>0</v>
      </c>
      <c r="FZ9" s="752">
        <v>0</v>
      </c>
      <c r="GA9" s="750">
        <v>1</v>
      </c>
      <c r="GB9" s="751">
        <v>0</v>
      </c>
      <c r="GC9" s="751">
        <v>1</v>
      </c>
      <c r="GD9" s="751">
        <v>1</v>
      </c>
      <c r="GE9" s="751">
        <v>0</v>
      </c>
      <c r="GF9" s="751">
        <v>1</v>
      </c>
      <c r="GG9" s="751">
        <v>0</v>
      </c>
      <c r="GH9" s="751">
        <v>0</v>
      </c>
      <c r="GI9" s="751">
        <v>0</v>
      </c>
      <c r="GJ9" s="751">
        <v>0</v>
      </c>
      <c r="GK9" s="751">
        <v>0</v>
      </c>
      <c r="GL9" s="752">
        <v>0</v>
      </c>
    </row>
    <row r="10" spans="1:218" ht="15">
      <c r="A10" s="33" t="s">
        <v>71</v>
      </c>
      <c r="B10" s="1048">
        <v>5.8054180469878833</v>
      </c>
      <c r="C10" s="1048">
        <v>2.519713699361493</v>
      </c>
      <c r="D10" s="1048">
        <v>15.406756919191796</v>
      </c>
      <c r="E10" s="1048">
        <v>6.2481292654712295</v>
      </c>
      <c r="F10" s="1048">
        <v>5.3662599596965146</v>
      </c>
      <c r="G10" s="1048">
        <v>0</v>
      </c>
      <c r="H10" s="1048">
        <v>0</v>
      </c>
      <c r="I10" s="1048">
        <v>5.8915054261361881</v>
      </c>
      <c r="J10" s="1048">
        <v>6.1142979385111591</v>
      </c>
      <c r="K10" s="1048">
        <v>0</v>
      </c>
      <c r="L10" s="352">
        <v>4.8936310665521052</v>
      </c>
      <c r="M10" s="352">
        <v>1.2840350377369971</v>
      </c>
      <c r="N10" s="352">
        <v>14.661283093951324</v>
      </c>
      <c r="O10" s="352">
        <v>4.7366813135896608</v>
      </c>
      <c r="P10" s="352">
        <v>5.0404249031734665</v>
      </c>
      <c r="Q10" s="352">
        <v>0</v>
      </c>
      <c r="R10" s="352">
        <v>0</v>
      </c>
      <c r="S10" s="352">
        <v>5.1141317629191683</v>
      </c>
      <c r="T10" s="352">
        <v>1.9104835525485131</v>
      </c>
      <c r="U10" s="352">
        <v>0</v>
      </c>
      <c r="V10" s="352">
        <v>8.6682438319251034</v>
      </c>
      <c r="W10" s="352">
        <v>6.0978472543573199</v>
      </c>
      <c r="X10" s="352">
        <v>18.439160438217691</v>
      </c>
      <c r="Y10" s="352">
        <v>10.462919568294899</v>
      </c>
      <c r="Z10" s="352">
        <v>6.525923177733743</v>
      </c>
      <c r="AA10" s="352">
        <v>0</v>
      </c>
      <c r="AB10" s="352">
        <v>0</v>
      </c>
      <c r="AC10" s="352">
        <v>8.393081867001035</v>
      </c>
      <c r="AD10" s="352">
        <v>12.844852860163314</v>
      </c>
      <c r="AE10" s="352">
        <v>0</v>
      </c>
      <c r="AF10" s="1173">
        <v>14.829872516967079</v>
      </c>
      <c r="AG10" s="751">
        <v>14.736271965513541</v>
      </c>
      <c r="AH10" s="1172">
        <v>15.138586818325638</v>
      </c>
      <c r="AI10" s="751">
        <v>12.498517434136712</v>
      </c>
      <c r="AJ10" s="751">
        <v>17.076715551197243</v>
      </c>
      <c r="AK10" s="751">
        <v>0</v>
      </c>
      <c r="AL10" s="751">
        <v>0</v>
      </c>
      <c r="AM10" s="751">
        <v>15.141440150903989</v>
      </c>
      <c r="AN10" s="751">
        <v>8.4276364598966094</v>
      </c>
      <c r="AO10" s="751">
        <v>0</v>
      </c>
      <c r="AP10" s="751">
        <v>19.212240167984405</v>
      </c>
      <c r="AQ10" s="751">
        <v>12.800638797157074</v>
      </c>
      <c r="AR10" s="751">
        <v>14.21792883766814</v>
      </c>
      <c r="AS10" s="751">
        <v>8.5353825888127641</v>
      </c>
      <c r="AT10" s="752">
        <v>11.923058526876106</v>
      </c>
      <c r="AU10" s="750">
        <v>3.0613324147201131</v>
      </c>
      <c r="AV10" s="751">
        <v>3.5924529408240673</v>
      </c>
      <c r="AW10" s="751">
        <v>1.3</v>
      </c>
      <c r="AX10" s="751">
        <v>2.7433717355148808</v>
      </c>
      <c r="AY10" s="751">
        <v>3.3677669610887411</v>
      </c>
      <c r="AZ10" s="751">
        <v>0</v>
      </c>
      <c r="BA10" s="751">
        <v>0</v>
      </c>
      <c r="BB10" s="751">
        <v>3.0722268301757594</v>
      </c>
      <c r="BC10" s="751">
        <v>2.0089047969948961</v>
      </c>
      <c r="BD10" s="751">
        <v>0</v>
      </c>
      <c r="BE10" s="751">
        <v>3.3380938723824345</v>
      </c>
      <c r="BF10" s="751">
        <v>3.1764796426814823</v>
      </c>
      <c r="BG10" s="751">
        <v>2.1952579001999593</v>
      </c>
      <c r="BH10" s="751">
        <v>2.6283506504076621</v>
      </c>
      <c r="BI10" s="752">
        <v>1.6588024439081164</v>
      </c>
      <c r="BJ10" s="750">
        <v>324246.84191661025</v>
      </c>
      <c r="BK10" s="751">
        <v>238399.7266456481</v>
      </c>
      <c r="BL10" s="751">
        <v>85847.115270960858</v>
      </c>
      <c r="BM10" s="751">
        <v>192698.93444574455</v>
      </c>
      <c r="BN10" s="751">
        <v>131547.90747086349</v>
      </c>
      <c r="BO10" s="751">
        <v>2085.6157072147266</v>
      </c>
      <c r="BP10" s="751">
        <v>4450.6002547456455</v>
      </c>
      <c r="BQ10" s="751">
        <v>307086.68829026166</v>
      </c>
      <c r="BR10" s="751">
        <v>10486.387176720113</v>
      </c>
      <c r="BS10" s="751">
        <v>137.55048766760189</v>
      </c>
      <c r="BT10" s="751">
        <v>4081.2061439420081</v>
      </c>
      <c r="BU10" s="751">
        <v>84360.404029009296</v>
      </c>
      <c r="BV10" s="751">
        <v>123437.78794712105</v>
      </c>
      <c r="BW10" s="751">
        <v>92344.988372741907</v>
      </c>
      <c r="BX10" s="751">
        <v>20022.455423793472</v>
      </c>
      <c r="BY10" s="750">
        <v>49.160168777250959</v>
      </c>
      <c r="BZ10" s="751">
        <v>52.243370624537242</v>
      </c>
      <c r="CA10" s="751">
        <v>40.598035090332196</v>
      </c>
      <c r="CB10" s="751">
        <v>61.262046659652846</v>
      </c>
      <c r="CC10" s="751">
        <v>31.432642603961231</v>
      </c>
      <c r="CD10" s="751">
        <v>27.061882899797666</v>
      </c>
      <c r="CE10" s="751">
        <v>38.822184000003311</v>
      </c>
      <c r="CF10" s="751">
        <v>49.422675821292813</v>
      </c>
      <c r="CG10" s="751">
        <v>50.28040568641908</v>
      </c>
      <c r="CH10" s="751">
        <v>47.263505526226851</v>
      </c>
      <c r="CI10" s="751">
        <v>4.3972335793232729</v>
      </c>
      <c r="CJ10" s="751">
        <v>41.679809123993792</v>
      </c>
      <c r="CK10" s="751">
        <v>55.482193500580898</v>
      </c>
      <c r="CL10" s="751">
        <v>51.936940424697653</v>
      </c>
      <c r="CM10" s="752">
        <v>38.019439072086328</v>
      </c>
      <c r="CN10" s="750">
        <v>14.784969482917578</v>
      </c>
      <c r="CO10" s="751">
        <v>14.350657446907663</v>
      </c>
      <c r="CP10" s="751">
        <v>15.991065579878924</v>
      </c>
      <c r="CQ10" s="751">
        <v>14.039701858145154</v>
      </c>
      <c r="CR10" s="751">
        <v>15.87668032751915</v>
      </c>
      <c r="CS10" s="751">
        <v>9.0208050810587768</v>
      </c>
      <c r="CT10" s="751">
        <v>13.932156145404621</v>
      </c>
      <c r="CU10" s="751">
        <v>14.57439736955283</v>
      </c>
      <c r="CV10" s="751">
        <v>22.653736331222618</v>
      </c>
      <c r="CW10" s="751">
        <v>0</v>
      </c>
      <c r="CX10" s="751">
        <v>4.8454049867201601</v>
      </c>
      <c r="CY10" s="751">
        <v>17.897264431792127</v>
      </c>
      <c r="CZ10" s="751">
        <v>13.81732426602863</v>
      </c>
      <c r="DA10" s="751">
        <v>14.080300056341127</v>
      </c>
      <c r="DB10" s="752">
        <v>12.913452140657137</v>
      </c>
      <c r="DC10" s="750">
        <v>6.9390889451558229</v>
      </c>
      <c r="DD10" s="751">
        <v>5.8364960986114429</v>
      </c>
      <c r="DE10" s="751">
        <v>10.001018660417358</v>
      </c>
      <c r="DF10" s="751">
        <v>2.4592103273074772</v>
      </c>
      <c r="DG10" s="751">
        <v>13.501472587000313</v>
      </c>
      <c r="DH10" s="751">
        <v>27.830458158989131</v>
      </c>
      <c r="DI10" s="751">
        <v>14.306501166619901</v>
      </c>
      <c r="DJ10" s="751">
        <v>6.8532398953576825</v>
      </c>
      <c r="DK10" s="751">
        <v>1.5704973980852539</v>
      </c>
      <c r="DL10" s="751">
        <v>52.736494473773163</v>
      </c>
      <c r="DM10" s="751">
        <v>57.747404657592092</v>
      </c>
      <c r="DN10" s="751">
        <v>5.9180127872115778</v>
      </c>
      <c r="DO10" s="751">
        <v>5.6582272713477622</v>
      </c>
      <c r="DP10" s="751">
        <v>7.2631033270787366</v>
      </c>
      <c r="DQ10" s="752">
        <v>7.2869391054917081</v>
      </c>
      <c r="DR10" s="750">
        <v>4.6537974555010519</v>
      </c>
      <c r="DS10" s="751">
        <v>5.7303632746267121</v>
      </c>
      <c r="DT10" s="751">
        <v>1.6641454889146308</v>
      </c>
      <c r="DU10" s="751">
        <v>3.5206542741431508</v>
      </c>
      <c r="DV10" s="751">
        <v>6.3136907051941584</v>
      </c>
      <c r="DW10" s="751">
        <v>0</v>
      </c>
      <c r="DX10" s="751">
        <v>2.1740219893896051</v>
      </c>
      <c r="DY10" s="751">
        <v>4.749992327739947</v>
      </c>
      <c r="DZ10" s="751">
        <v>3.8758831837137695</v>
      </c>
      <c r="EA10" s="751">
        <v>0</v>
      </c>
      <c r="EB10" s="751">
        <v>5.2672983202142811</v>
      </c>
      <c r="EC10" s="751">
        <v>9.7415252167100057</v>
      </c>
      <c r="ED10" s="751">
        <v>3.1490042763082648</v>
      </c>
      <c r="EE10" s="751">
        <v>2.9993730817030584</v>
      </c>
      <c r="EF10" s="752">
        <v>0</v>
      </c>
      <c r="EG10" s="750">
        <v>31.42268213021428</v>
      </c>
      <c r="EH10" s="751">
        <v>30.943339922810402</v>
      </c>
      <c r="EI10" s="751">
        <v>33.012320248290969</v>
      </c>
      <c r="EJ10" s="751">
        <v>36.888047416887488</v>
      </c>
      <c r="EK10" s="751">
        <v>26.168902889840663</v>
      </c>
      <c r="EL10" s="751">
        <v>6.8458800896549485</v>
      </c>
      <c r="EM10" s="751">
        <v>41.539308881529792</v>
      </c>
      <c r="EN10" s="751">
        <v>31.609264033510016</v>
      </c>
      <c r="EO10" s="751">
        <v>15.01735151721909</v>
      </c>
      <c r="EP10" s="751">
        <v>0</v>
      </c>
      <c r="EQ10" s="751">
        <v>30.005002737463876</v>
      </c>
      <c r="ER10" s="751">
        <v>19.219271274464049</v>
      </c>
      <c r="ES10" s="751">
        <v>32.108577455670293</v>
      </c>
      <c r="ET10" s="751">
        <v>35.433101389039948</v>
      </c>
      <c r="EU10" s="751">
        <v>38.043579564222583</v>
      </c>
      <c r="EV10" s="750">
        <v>16</v>
      </c>
      <c r="EW10" s="751">
        <v>11</v>
      </c>
      <c r="EX10" s="751">
        <v>5</v>
      </c>
      <c r="EY10" s="751">
        <v>15</v>
      </c>
      <c r="EZ10" s="751">
        <v>1</v>
      </c>
      <c r="FA10" s="751">
        <v>0</v>
      </c>
      <c r="FB10" s="751">
        <v>0</v>
      </c>
      <c r="FC10" s="751">
        <v>0</v>
      </c>
      <c r="FD10" s="751">
        <v>0</v>
      </c>
      <c r="FE10" s="751">
        <v>16</v>
      </c>
      <c r="FF10" s="751">
        <v>0</v>
      </c>
      <c r="FG10" s="751">
        <v>0</v>
      </c>
      <c r="FH10" s="751">
        <v>0</v>
      </c>
      <c r="FI10" s="751">
        <v>0</v>
      </c>
      <c r="FJ10" s="751">
        <v>1</v>
      </c>
      <c r="FK10" s="751">
        <v>7</v>
      </c>
      <c r="FL10" s="751">
        <v>2</v>
      </c>
      <c r="FM10" s="751">
        <v>3</v>
      </c>
      <c r="FN10" s="751">
        <v>3</v>
      </c>
      <c r="FO10" s="750">
        <v>0</v>
      </c>
      <c r="FP10" s="751">
        <v>0</v>
      </c>
      <c r="FQ10" s="751">
        <v>0</v>
      </c>
      <c r="FR10" s="751">
        <v>0</v>
      </c>
      <c r="FS10" s="751">
        <v>0</v>
      </c>
      <c r="FT10" s="751">
        <v>0</v>
      </c>
      <c r="FU10" s="751">
        <v>0</v>
      </c>
      <c r="FV10" s="751">
        <v>0</v>
      </c>
      <c r="FW10" s="751">
        <v>0</v>
      </c>
      <c r="FX10" s="751">
        <v>0</v>
      </c>
      <c r="FY10" s="751">
        <v>0</v>
      </c>
      <c r="FZ10" s="752">
        <v>0</v>
      </c>
      <c r="GA10" s="750">
        <v>1</v>
      </c>
      <c r="GB10" s="751">
        <v>1</v>
      </c>
      <c r="GC10" s="751">
        <v>0</v>
      </c>
      <c r="GD10" s="751">
        <v>0</v>
      </c>
      <c r="GE10" s="751">
        <v>1</v>
      </c>
      <c r="GF10" s="751">
        <v>0</v>
      </c>
      <c r="GG10" s="751">
        <v>0</v>
      </c>
      <c r="GH10" s="751">
        <v>0</v>
      </c>
      <c r="GI10" s="751">
        <v>0</v>
      </c>
      <c r="GJ10" s="751">
        <v>1</v>
      </c>
      <c r="GK10" s="751">
        <v>0</v>
      </c>
      <c r="GL10" s="752">
        <v>0</v>
      </c>
    </row>
    <row r="11" spans="1:218" ht="15">
      <c r="A11" s="33" t="s">
        <v>72</v>
      </c>
      <c r="B11" s="1048">
        <v>6.9903245772779785</v>
      </c>
      <c r="C11" s="1048">
        <v>4.8815785464154802</v>
      </c>
      <c r="D11" s="1048">
        <v>9.3029430234325954</v>
      </c>
      <c r="E11" s="1048">
        <v>10.697063674885182</v>
      </c>
      <c r="F11" s="1048">
        <v>2.779587475032935</v>
      </c>
      <c r="G11" s="1048">
        <v>0</v>
      </c>
      <c r="H11" s="1048">
        <v>0</v>
      </c>
      <c r="I11" s="1048">
        <v>5.4238473970166332</v>
      </c>
      <c r="J11" s="1048">
        <v>9.0589310080455849</v>
      </c>
      <c r="K11" s="1048">
        <v>32.678635774783466</v>
      </c>
      <c r="L11" s="352">
        <v>4.3069581352839048</v>
      </c>
      <c r="M11" s="352">
        <v>3.7595073251263136</v>
      </c>
      <c r="N11" s="352">
        <v>4.9374704572769632</v>
      </c>
      <c r="O11" s="352">
        <v>5.3261110934406171</v>
      </c>
      <c r="P11" s="352">
        <v>3.2061190517622329</v>
      </c>
      <c r="Q11" s="352">
        <v>0</v>
      </c>
      <c r="R11" s="352">
        <v>0</v>
      </c>
      <c r="S11" s="352">
        <v>4.0595334326803476</v>
      </c>
      <c r="T11" s="352">
        <v>5.1553536655720862</v>
      </c>
      <c r="U11" s="352">
        <v>0</v>
      </c>
      <c r="V11" s="352">
        <v>17.497648233567016</v>
      </c>
      <c r="W11" s="352">
        <v>9.8297573579197461</v>
      </c>
      <c r="X11" s="352">
        <v>24.443042465814475</v>
      </c>
      <c r="Y11" s="352">
        <v>29.492926464169912</v>
      </c>
      <c r="Z11" s="352">
        <v>0.86323782519019532</v>
      </c>
      <c r="AA11" s="352">
        <v>0</v>
      </c>
      <c r="AB11" s="352">
        <v>0</v>
      </c>
      <c r="AC11" s="352">
        <v>11.137720675852808</v>
      </c>
      <c r="AD11" s="352">
        <v>22.637257196600878</v>
      </c>
      <c r="AE11" s="352">
        <v>100</v>
      </c>
      <c r="AF11" s="750">
        <v>53.5746831788938</v>
      </c>
      <c r="AG11" s="751">
        <v>45.992522824208748</v>
      </c>
      <c r="AH11" s="1172">
        <v>63.108934719065914</v>
      </c>
      <c r="AI11" s="751">
        <v>55.824308693144928</v>
      </c>
      <c r="AJ11" s="751">
        <v>51.415831344391613</v>
      </c>
      <c r="AK11" s="751">
        <v>0</v>
      </c>
      <c r="AL11" s="751">
        <v>60.588769629840741</v>
      </c>
      <c r="AM11" s="751">
        <v>51.4822416868261</v>
      </c>
      <c r="AN11" s="751">
        <v>54.50081802375032</v>
      </c>
      <c r="AO11" s="751">
        <v>49.387132340618308</v>
      </c>
      <c r="AP11" s="751">
        <v>62.056640814522488</v>
      </c>
      <c r="AQ11" s="751">
        <v>50.169971620066775</v>
      </c>
      <c r="AR11" s="751">
        <v>50.778274527299125</v>
      </c>
      <c r="AS11" s="751">
        <v>40.58747402351198</v>
      </c>
      <c r="AT11" s="752">
        <v>45.375590882046602</v>
      </c>
      <c r="AU11" s="750">
        <v>31.929468360704398</v>
      </c>
      <c r="AV11" s="751">
        <v>27.521249792334896</v>
      </c>
      <c r="AW11" s="751">
        <v>37.5</v>
      </c>
      <c r="AX11" s="751">
        <v>32.591567125166172</v>
      </c>
      <c r="AY11" s="751">
        <v>31.294085661127852</v>
      </c>
      <c r="AZ11" s="751">
        <v>0</v>
      </c>
      <c r="BA11" s="751">
        <v>42.264093087812995</v>
      </c>
      <c r="BB11" s="751">
        <v>30.9888512175438</v>
      </c>
      <c r="BC11" s="751">
        <v>31.406283845178116</v>
      </c>
      <c r="BD11" s="751">
        <v>34.46476599102126</v>
      </c>
      <c r="BE11" s="751">
        <v>34.252885433488231</v>
      </c>
      <c r="BF11" s="751">
        <v>32.715998522366874</v>
      </c>
      <c r="BG11" s="751">
        <v>29.58876006623677</v>
      </c>
      <c r="BH11" s="751">
        <v>23.377384196532716</v>
      </c>
      <c r="BI11" s="752">
        <v>22.278180323782749</v>
      </c>
      <c r="BJ11" s="750">
        <v>351956.80764107994</v>
      </c>
      <c r="BK11" s="751">
        <v>201516.48156912363</v>
      </c>
      <c r="BL11" s="751">
        <v>150440.3260719557</v>
      </c>
      <c r="BM11" s="751">
        <v>209706.33890724787</v>
      </c>
      <c r="BN11" s="751">
        <v>142250.46873383201</v>
      </c>
      <c r="BO11" s="751">
        <v>4970.3851009030859</v>
      </c>
      <c r="BP11" s="751">
        <v>7628.9312182502053</v>
      </c>
      <c r="BQ11" s="751">
        <v>196713.07177328243</v>
      </c>
      <c r="BR11" s="751">
        <v>134133.40259298758</v>
      </c>
      <c r="BS11" s="751">
        <v>8511.0169556566379</v>
      </c>
      <c r="BT11" s="751">
        <v>11807.762553996967</v>
      </c>
      <c r="BU11" s="751">
        <v>81171.739330084602</v>
      </c>
      <c r="BV11" s="751">
        <v>125975.18134287788</v>
      </c>
      <c r="BW11" s="751">
        <v>102630.46497683044</v>
      </c>
      <c r="BX11" s="751">
        <v>30371.659437289549</v>
      </c>
      <c r="BY11" s="750">
        <v>21.215214754073212</v>
      </c>
      <c r="BZ11" s="751">
        <v>27.177765380353762</v>
      </c>
      <c r="CA11" s="751">
        <v>13.228312207670076</v>
      </c>
      <c r="CB11" s="751">
        <v>23.895824037646978</v>
      </c>
      <c r="CC11" s="751">
        <v>17.263447396800956</v>
      </c>
      <c r="CD11" s="751">
        <v>52.097791839549657</v>
      </c>
      <c r="CE11" s="751">
        <v>21.590187618066501</v>
      </c>
      <c r="CF11" s="751">
        <v>23.501226709247508</v>
      </c>
      <c r="CG11" s="751">
        <v>17.517090911575075</v>
      </c>
      <c r="CH11" s="751">
        <v>8.290150288492244</v>
      </c>
      <c r="CI11" s="751">
        <v>0</v>
      </c>
      <c r="CJ11" s="751">
        <v>12.868034825410113</v>
      </c>
      <c r="CK11" s="751">
        <v>28.850253222634016</v>
      </c>
      <c r="CL11" s="751">
        <v>24.367555092444814</v>
      </c>
      <c r="CM11" s="752">
        <v>9.4512155097149257</v>
      </c>
      <c r="CN11" s="750">
        <v>27.964475380686753</v>
      </c>
      <c r="CO11" s="751">
        <v>29.915206501890836</v>
      </c>
      <c r="CP11" s="751">
        <v>25.351449456743946</v>
      </c>
      <c r="CQ11" s="751">
        <v>26.548990297488839</v>
      </c>
      <c r="CR11" s="751">
        <v>30.051190434896334</v>
      </c>
      <c r="CS11" s="751">
        <v>0</v>
      </c>
      <c r="CT11" s="751">
        <v>17.072419053304891</v>
      </c>
      <c r="CU11" s="751">
        <v>31.272189304115226</v>
      </c>
      <c r="CV11" s="751">
        <v>24.883292440798936</v>
      </c>
      <c r="CW11" s="751">
        <v>26.167738935172114</v>
      </c>
      <c r="CX11" s="751">
        <v>4.1885340294865321</v>
      </c>
      <c r="CY11" s="751">
        <v>30.009573652930737</v>
      </c>
      <c r="CZ11" s="751">
        <v>34.007706512272549</v>
      </c>
      <c r="DA11" s="751">
        <v>26.340357539505472</v>
      </c>
      <c r="DB11" s="752">
        <v>12.164328425992368</v>
      </c>
      <c r="DC11" s="750">
        <v>6.2929926573720953</v>
      </c>
      <c r="DD11" s="751">
        <v>2.1395942923645195</v>
      </c>
      <c r="DE11" s="751">
        <v>11.856515729443572</v>
      </c>
      <c r="DF11" s="751">
        <v>5.7295396494092294</v>
      </c>
      <c r="DG11" s="751">
        <v>7.123637846086817</v>
      </c>
      <c r="DH11" s="751">
        <v>11.322071937631593</v>
      </c>
      <c r="DI11" s="751">
        <v>3.910259178560028</v>
      </c>
      <c r="DJ11" s="751">
        <v>7.7386041297162773</v>
      </c>
      <c r="DK11" s="751">
        <v>3.0707321472988078</v>
      </c>
      <c r="DL11" s="751">
        <v>22.862498131487694</v>
      </c>
      <c r="DM11" s="751">
        <v>44.275681219324895</v>
      </c>
      <c r="DN11" s="751">
        <v>8.9693658618045315</v>
      </c>
      <c r="DO11" s="751">
        <v>2.9492214533078376</v>
      </c>
      <c r="DP11" s="751">
        <v>3.766205715460365</v>
      </c>
      <c r="DQ11" s="752">
        <v>6.7809826789681198</v>
      </c>
      <c r="DR11" s="750">
        <v>11.003228840773916</v>
      </c>
      <c r="DS11" s="751">
        <v>15.374308173768657</v>
      </c>
      <c r="DT11" s="751">
        <v>5.1481197031926929</v>
      </c>
      <c r="DU11" s="751">
        <v>8.8550128372180428</v>
      </c>
      <c r="DV11" s="751">
        <v>14.170139412651137</v>
      </c>
      <c r="DW11" s="751">
        <v>0</v>
      </c>
      <c r="DX11" s="751">
        <v>1.4618403410678174</v>
      </c>
      <c r="DY11" s="751">
        <v>6.7647745391042902</v>
      </c>
      <c r="DZ11" s="751">
        <v>18.867704753360147</v>
      </c>
      <c r="EA11" s="751">
        <v>0</v>
      </c>
      <c r="EB11" s="751">
        <v>23.203949417690076</v>
      </c>
      <c r="EC11" s="751">
        <v>25.245596758043693</v>
      </c>
      <c r="ED11" s="751">
        <v>9.5029264879622328</v>
      </c>
      <c r="EE11" s="751">
        <v>3.2228451677330967</v>
      </c>
      <c r="EF11" s="752">
        <v>0.70956236521400085</v>
      </c>
      <c r="EG11" s="750">
        <v>27.825738052422526</v>
      </c>
      <c r="EH11" s="751">
        <v>24.5993244265279</v>
      </c>
      <c r="EI11" s="751">
        <v>31.876368598649524</v>
      </c>
      <c r="EJ11" s="751">
        <v>28.33541103892907</v>
      </c>
      <c r="EK11" s="751">
        <v>27.336590172829244</v>
      </c>
      <c r="EL11" s="751">
        <v>17.618103775336845</v>
      </c>
      <c r="EM11" s="751">
        <v>18.45496621328892</v>
      </c>
      <c r="EN11" s="751">
        <v>29.898389338507762</v>
      </c>
      <c r="EO11" s="751">
        <v>25.766196502276912</v>
      </c>
      <c r="EP11" s="751">
        <v>45.233898125011926</v>
      </c>
      <c r="EQ11" s="751">
        <v>28.419951474767814</v>
      </c>
      <c r="ER11" s="751">
        <v>14.220238150004649</v>
      </c>
      <c r="ES11" s="751">
        <v>29.515882703204589</v>
      </c>
      <c r="ET11" s="751">
        <v>39.176739539656445</v>
      </c>
      <c r="EU11" s="751">
        <v>30.175339388009988</v>
      </c>
      <c r="EV11" s="750">
        <v>5</v>
      </c>
      <c r="EW11" s="751">
        <v>3</v>
      </c>
      <c r="EX11" s="751">
        <v>2</v>
      </c>
      <c r="EY11" s="751">
        <v>5</v>
      </c>
      <c r="EZ11" s="751">
        <v>0</v>
      </c>
      <c r="FA11" s="751">
        <v>0</v>
      </c>
      <c r="FB11" s="751">
        <v>1</v>
      </c>
      <c r="FC11" s="751">
        <v>0</v>
      </c>
      <c r="FD11" s="751">
        <v>1</v>
      </c>
      <c r="FE11" s="751">
        <v>3</v>
      </c>
      <c r="FF11" s="751">
        <v>0</v>
      </c>
      <c r="FG11" s="751">
        <v>0</v>
      </c>
      <c r="FH11" s="751">
        <v>0</v>
      </c>
      <c r="FI11" s="751">
        <v>0</v>
      </c>
      <c r="FJ11" s="751">
        <v>1</v>
      </c>
      <c r="FK11" s="751">
        <v>1</v>
      </c>
      <c r="FL11" s="751">
        <v>0</v>
      </c>
      <c r="FM11" s="751">
        <v>3</v>
      </c>
      <c r="FN11" s="751">
        <v>0</v>
      </c>
      <c r="FO11" s="750">
        <v>0</v>
      </c>
      <c r="FP11" s="751">
        <v>0</v>
      </c>
      <c r="FQ11" s="751">
        <v>0</v>
      </c>
      <c r="FR11" s="751">
        <v>0</v>
      </c>
      <c r="FS11" s="751">
        <v>0</v>
      </c>
      <c r="FT11" s="751">
        <v>0</v>
      </c>
      <c r="FU11" s="751">
        <v>0</v>
      </c>
      <c r="FV11" s="751">
        <v>0</v>
      </c>
      <c r="FW11" s="751">
        <v>0</v>
      </c>
      <c r="FX11" s="751">
        <v>0</v>
      </c>
      <c r="FY11" s="751">
        <v>0</v>
      </c>
      <c r="FZ11" s="752">
        <v>0</v>
      </c>
      <c r="GA11" s="750">
        <v>1</v>
      </c>
      <c r="GB11" s="751">
        <v>0</v>
      </c>
      <c r="GC11" s="751">
        <v>1</v>
      </c>
      <c r="GD11" s="751">
        <v>1</v>
      </c>
      <c r="GE11" s="751">
        <v>0</v>
      </c>
      <c r="GF11" s="751">
        <v>0</v>
      </c>
      <c r="GG11" s="751">
        <v>0</v>
      </c>
      <c r="GH11" s="751">
        <v>0</v>
      </c>
      <c r="GI11" s="751">
        <v>0</v>
      </c>
      <c r="GJ11" s="751">
        <v>1</v>
      </c>
      <c r="GK11" s="751">
        <v>0</v>
      </c>
      <c r="GL11" s="752">
        <v>0</v>
      </c>
    </row>
    <row r="12" spans="1:218" ht="15">
      <c r="A12" s="33" t="s">
        <v>73</v>
      </c>
      <c r="B12" s="1048">
        <v>3.0433669839512705</v>
      </c>
      <c r="C12" s="1048">
        <v>2.1193730627241782</v>
      </c>
      <c r="D12" s="1048">
        <v>8.700026898563241</v>
      </c>
      <c r="E12" s="1048">
        <v>3.8921700215420163</v>
      </c>
      <c r="F12" s="1048">
        <v>2.1885323229360876</v>
      </c>
      <c r="G12" s="1048">
        <v>4.7748549844010268</v>
      </c>
      <c r="H12" s="1048">
        <v>4.8300729371756006</v>
      </c>
      <c r="I12" s="1048">
        <v>2.6418095287759309</v>
      </c>
      <c r="J12" s="1048">
        <v>6.7702106171194387</v>
      </c>
      <c r="K12" s="1048">
        <v>5.5699793064345506</v>
      </c>
      <c r="L12" s="352">
        <v>1.0291681038215907</v>
      </c>
      <c r="M12" s="352">
        <v>0.85913162029680989</v>
      </c>
      <c r="N12" s="352">
        <v>2.0913763234047993</v>
      </c>
      <c r="O12" s="352">
        <v>0.59960279099578206</v>
      </c>
      <c r="P12" s="352">
        <v>1.4483717556414291</v>
      </c>
      <c r="Q12" s="352">
        <v>4.1583011119747484</v>
      </c>
      <c r="R12" s="352">
        <v>0</v>
      </c>
      <c r="S12" s="352">
        <v>0.80897997195933657</v>
      </c>
      <c r="T12" s="352">
        <v>6.3770997288832465</v>
      </c>
      <c r="U12" s="352">
        <v>0.93119337888931919</v>
      </c>
      <c r="V12" s="352">
        <v>10.149848579813755</v>
      </c>
      <c r="W12" s="352">
        <v>6.6230339482872465</v>
      </c>
      <c r="X12" s="352">
        <v>30.300247934452727</v>
      </c>
      <c r="Y12" s="352">
        <v>14.726800283209366</v>
      </c>
      <c r="Z12" s="352">
        <v>4.9978838594350314</v>
      </c>
      <c r="AA12" s="352">
        <v>15.934044963754483</v>
      </c>
      <c r="AB12" s="352">
        <v>14.623211331258979</v>
      </c>
      <c r="AC12" s="352">
        <v>9.0831523868409239</v>
      </c>
      <c r="AD12" s="352">
        <v>7.6367675768692633</v>
      </c>
      <c r="AE12" s="352">
        <v>24.663134246738259</v>
      </c>
      <c r="AF12" s="750">
        <v>17.639631318397587</v>
      </c>
      <c r="AG12" s="751">
        <v>13.358182671580559</v>
      </c>
      <c r="AH12" s="1172">
        <v>50.064135886654981</v>
      </c>
      <c r="AI12" s="751">
        <v>17.751351096541214</v>
      </c>
      <c r="AJ12" s="751">
        <v>17.532282293393962</v>
      </c>
      <c r="AK12" s="751">
        <v>2.8862948098335939</v>
      </c>
      <c r="AL12" s="751">
        <v>2.0005329401956118</v>
      </c>
      <c r="AM12" s="751">
        <v>14.864658639911612</v>
      </c>
      <c r="AN12" s="751">
        <v>12.652153143634482</v>
      </c>
      <c r="AO12" s="751">
        <v>47.756034727677523</v>
      </c>
      <c r="AP12" s="751">
        <v>24.025312781397705</v>
      </c>
      <c r="AQ12" s="751">
        <v>11.720420799106407</v>
      </c>
      <c r="AR12" s="751">
        <v>17.821387417664582</v>
      </c>
      <c r="AS12" s="751">
        <v>10.643555509839352</v>
      </c>
      <c r="AT12" s="752">
        <v>10.650324600403151</v>
      </c>
      <c r="AU12" s="750">
        <v>4.8539052154023414</v>
      </c>
      <c r="AV12" s="751">
        <v>3.1108694764769482</v>
      </c>
      <c r="AW12" s="751">
        <v>18.099999999999998</v>
      </c>
      <c r="AX12" s="751">
        <v>5.0835202868033607</v>
      </c>
      <c r="AY12" s="751">
        <v>4.6332732516544679</v>
      </c>
      <c r="AZ12" s="751">
        <v>0</v>
      </c>
      <c r="BA12" s="751">
        <v>0</v>
      </c>
      <c r="BB12" s="751">
        <v>3.9266467631935189</v>
      </c>
      <c r="BC12" s="751">
        <v>2.0241433404446978</v>
      </c>
      <c r="BD12" s="751">
        <v>13.852642026182934</v>
      </c>
      <c r="BE12" s="751">
        <v>7.7473483603212321</v>
      </c>
      <c r="BF12" s="751">
        <v>3.0016538752379915</v>
      </c>
      <c r="BG12" s="751">
        <v>4.4353928594589824</v>
      </c>
      <c r="BH12" s="751">
        <v>2.5917926444950652</v>
      </c>
      <c r="BI12" s="752">
        <v>2.8793052109779675</v>
      </c>
      <c r="BJ12" s="750">
        <v>1958071.7883392929</v>
      </c>
      <c r="BK12" s="751">
        <v>1736480.7413525435</v>
      </c>
      <c r="BL12" s="751">
        <v>221591.04698675344</v>
      </c>
      <c r="BM12" s="751">
        <v>1193725.244407967</v>
      </c>
      <c r="BN12" s="751">
        <v>764346.54393136723</v>
      </c>
      <c r="BO12" s="751">
        <v>39125.540408661676</v>
      </c>
      <c r="BP12" s="751">
        <v>34027.880172948891</v>
      </c>
      <c r="BQ12" s="751">
        <v>1672256.6371901857</v>
      </c>
      <c r="BR12" s="751">
        <v>69363.852031179718</v>
      </c>
      <c r="BS12" s="751">
        <v>142246.48394845839</v>
      </c>
      <c r="BT12" s="751">
        <v>26148.946252461228</v>
      </c>
      <c r="BU12" s="751">
        <v>515836.74760953151</v>
      </c>
      <c r="BV12" s="751">
        <v>674503.74318707397</v>
      </c>
      <c r="BW12" s="751">
        <v>621943.37020862498</v>
      </c>
      <c r="BX12" s="751">
        <v>119638.98108163271</v>
      </c>
      <c r="BY12" s="750">
        <v>46.299358723098628</v>
      </c>
      <c r="BZ12" s="751">
        <v>49.964947634170102</v>
      </c>
      <c r="CA12" s="751">
        <v>17.574260681697133</v>
      </c>
      <c r="CB12" s="751">
        <v>51.925504776114671</v>
      </c>
      <c r="CC12" s="751">
        <v>37.512673383134825</v>
      </c>
      <c r="CD12" s="751">
        <v>30.65563462512474</v>
      </c>
      <c r="CE12" s="751">
        <v>67.644953861318257</v>
      </c>
      <c r="CF12" s="751">
        <v>48.803587396256994</v>
      </c>
      <c r="CG12" s="751">
        <v>43.063171418142936</v>
      </c>
      <c r="CH12" s="751">
        <v>17.769236533043337</v>
      </c>
      <c r="CI12" s="751">
        <v>0.95105202574684422</v>
      </c>
      <c r="CJ12" s="751">
        <v>44.865843351082916</v>
      </c>
      <c r="CK12" s="751">
        <v>51.782328856603044</v>
      </c>
      <c r="CL12" s="751">
        <v>46.631880771873931</v>
      </c>
      <c r="CM12" s="752">
        <v>29.751044762210714</v>
      </c>
      <c r="CN12" s="750">
        <v>22.002551188358112</v>
      </c>
      <c r="CO12" s="751">
        <v>19.962294865961791</v>
      </c>
      <c r="CP12" s="751">
        <v>37.990858746088819</v>
      </c>
      <c r="CQ12" s="751">
        <v>23.808600617387565</v>
      </c>
      <c r="CR12" s="751">
        <v>19.181936882976174</v>
      </c>
      <c r="CS12" s="751">
        <v>10.498066317438596</v>
      </c>
      <c r="CT12" s="751">
        <v>18.310283042085025</v>
      </c>
      <c r="CU12" s="751">
        <v>20.832118027930306</v>
      </c>
      <c r="CV12" s="751">
        <v>22.110947193075063</v>
      </c>
      <c r="CW12" s="751">
        <v>39.919608923076211</v>
      </c>
      <c r="CX12" s="751">
        <v>30.654456849090252</v>
      </c>
      <c r="CY12" s="751">
        <v>24.894482159691204</v>
      </c>
      <c r="CZ12" s="751">
        <v>22.70937803835881</v>
      </c>
      <c r="DA12" s="751">
        <v>20.129537640693847</v>
      </c>
      <c r="DB12" s="752">
        <v>13.39455844897183</v>
      </c>
      <c r="DC12" s="750">
        <v>4.9572525931319893</v>
      </c>
      <c r="DD12" s="751">
        <v>4.4281040822609272</v>
      </c>
      <c r="DE12" s="751">
        <v>9.1038831133527829</v>
      </c>
      <c r="DF12" s="751">
        <v>2.9637632274708463</v>
      </c>
      <c r="DG12" s="751">
        <v>8.0706029433652731</v>
      </c>
      <c r="DH12" s="751">
        <v>27.661470679552618</v>
      </c>
      <c r="DI12" s="751">
        <v>2.7364891582276485</v>
      </c>
      <c r="DJ12" s="751">
        <v>4.5392419060926246</v>
      </c>
      <c r="DK12" s="751">
        <v>4.5706033818656797</v>
      </c>
      <c r="DL12" s="751">
        <v>4.1757363072490001</v>
      </c>
      <c r="DM12" s="751">
        <v>33.227825660931479</v>
      </c>
      <c r="DN12" s="751">
        <v>5.6677652617541634</v>
      </c>
      <c r="DO12" s="751">
        <v>4.1369875140007064</v>
      </c>
      <c r="DP12" s="751">
        <v>3.8661939767521933</v>
      </c>
      <c r="DQ12" s="752">
        <v>6.0112092409766218</v>
      </c>
      <c r="DR12" s="750">
        <v>2.8384624730882106</v>
      </c>
      <c r="DS12" s="751">
        <v>2.8188756213888522</v>
      </c>
      <c r="DT12" s="751">
        <v>2.9919532897171215</v>
      </c>
      <c r="DU12" s="751">
        <v>1.9217206980366923</v>
      </c>
      <c r="DV12" s="751">
        <v>4.2701923712226248</v>
      </c>
      <c r="DW12" s="751">
        <v>0</v>
      </c>
      <c r="DX12" s="751">
        <v>0.80522559611476019</v>
      </c>
      <c r="DY12" s="751">
        <v>2.6766854733958558</v>
      </c>
      <c r="DZ12" s="751">
        <v>4.225088810307394</v>
      </c>
      <c r="EA12" s="751">
        <v>5.3522566320820477</v>
      </c>
      <c r="EB12" s="751">
        <v>5.2510913339661274</v>
      </c>
      <c r="EC12" s="751">
        <v>7.3461882918583825</v>
      </c>
      <c r="ED12" s="751">
        <v>1.6663155967264274</v>
      </c>
      <c r="EE12" s="751">
        <v>0.73690776029414995</v>
      </c>
      <c r="EF12" s="752">
        <v>0.40887933197225723</v>
      </c>
      <c r="EG12" s="750">
        <v>37.308804045745653</v>
      </c>
      <c r="EH12" s="751">
        <v>37.144029888063514</v>
      </c>
      <c r="EI12" s="751">
        <v>38.556844865000379</v>
      </c>
      <c r="EJ12" s="751">
        <v>41.72040269461467</v>
      </c>
      <c r="EK12" s="751">
        <v>33.067335667909447</v>
      </c>
      <c r="EL12" s="751">
        <v>8.9101907587303959</v>
      </c>
      <c r="EM12" s="751">
        <v>56.841763077557317</v>
      </c>
      <c r="EN12" s="751">
        <v>37.732332739417231</v>
      </c>
      <c r="EO12" s="751">
        <v>30.698228032337617</v>
      </c>
      <c r="EP12" s="751">
        <v>30.875174164320978</v>
      </c>
      <c r="EQ12" s="751">
        <v>41.880834038197946</v>
      </c>
      <c r="ER12" s="751">
        <v>26.361517809771897</v>
      </c>
      <c r="ES12" s="751">
        <v>36.915206051196812</v>
      </c>
      <c r="ET12" s="751">
        <v>39.604464141464753</v>
      </c>
      <c r="EU12" s="751">
        <v>41.432804619335343</v>
      </c>
      <c r="EV12" s="750">
        <v>68</v>
      </c>
      <c r="EW12" s="751">
        <v>59</v>
      </c>
      <c r="EX12" s="751">
        <v>9</v>
      </c>
      <c r="EY12" s="751">
        <v>59</v>
      </c>
      <c r="EZ12" s="751">
        <v>9</v>
      </c>
      <c r="FA12" s="751">
        <v>0</v>
      </c>
      <c r="FB12" s="751">
        <v>2</v>
      </c>
      <c r="FC12" s="751">
        <v>1</v>
      </c>
      <c r="FD12" s="751">
        <v>0</v>
      </c>
      <c r="FE12" s="751">
        <v>61</v>
      </c>
      <c r="FF12" s="751">
        <v>4</v>
      </c>
      <c r="FG12" s="751">
        <v>0</v>
      </c>
      <c r="FH12" s="751">
        <v>0</v>
      </c>
      <c r="FI12" s="751">
        <v>0</v>
      </c>
      <c r="FJ12" s="751">
        <v>4</v>
      </c>
      <c r="FK12" s="751">
        <v>21</v>
      </c>
      <c r="FL12" s="751">
        <v>15</v>
      </c>
      <c r="FM12" s="751">
        <v>14</v>
      </c>
      <c r="FN12" s="751">
        <v>14</v>
      </c>
      <c r="FO12" s="750">
        <v>0</v>
      </c>
      <c r="FP12" s="751">
        <v>0</v>
      </c>
      <c r="FQ12" s="751">
        <v>0</v>
      </c>
      <c r="FR12" s="751">
        <v>0</v>
      </c>
      <c r="FS12" s="751">
        <v>0</v>
      </c>
      <c r="FT12" s="751">
        <v>0</v>
      </c>
      <c r="FU12" s="751">
        <v>0</v>
      </c>
      <c r="FV12" s="751">
        <v>0</v>
      </c>
      <c r="FW12" s="751">
        <v>0</v>
      </c>
      <c r="FX12" s="751">
        <v>0</v>
      </c>
      <c r="FY12" s="751">
        <v>0</v>
      </c>
      <c r="FZ12" s="752">
        <v>0</v>
      </c>
      <c r="GA12" s="750">
        <v>4</v>
      </c>
      <c r="GB12" s="751">
        <v>3</v>
      </c>
      <c r="GC12" s="751">
        <v>1</v>
      </c>
      <c r="GD12" s="751">
        <v>1</v>
      </c>
      <c r="GE12" s="751">
        <v>3</v>
      </c>
      <c r="GF12" s="751">
        <v>0</v>
      </c>
      <c r="GG12" s="751">
        <v>1</v>
      </c>
      <c r="GH12" s="751">
        <v>0</v>
      </c>
      <c r="GI12" s="751">
        <v>0</v>
      </c>
      <c r="GJ12" s="751">
        <v>3</v>
      </c>
      <c r="GK12" s="751">
        <v>0</v>
      </c>
      <c r="GL12" s="752">
        <v>0</v>
      </c>
    </row>
    <row r="13" spans="1:218" ht="15">
      <c r="A13" s="33" t="s">
        <v>74</v>
      </c>
      <c r="B13" s="1048">
        <v>9.3912510004020184</v>
      </c>
      <c r="C13" s="1048">
        <v>7.0307933052782472</v>
      </c>
      <c r="D13" s="1048">
        <v>12.022511001847842</v>
      </c>
      <c r="E13" s="1048">
        <v>9.876774775193093</v>
      </c>
      <c r="F13" s="1048">
        <v>9.001946410773165</v>
      </c>
      <c r="G13" s="1048">
        <v>10.079951083112125</v>
      </c>
      <c r="H13" s="1048">
        <v>0</v>
      </c>
      <c r="I13" s="1048">
        <v>8.6420851619654044</v>
      </c>
      <c r="J13" s="1048">
        <v>12.801468300665233</v>
      </c>
      <c r="K13" s="1048">
        <v>0</v>
      </c>
      <c r="L13" s="352">
        <v>6.2949459883870436</v>
      </c>
      <c r="M13" s="352">
        <v>7.3609428659813059</v>
      </c>
      <c r="N13" s="352">
        <v>5.0459005098875336</v>
      </c>
      <c r="O13" s="352">
        <v>6.4765391324593304</v>
      </c>
      <c r="P13" s="352">
        <v>6.1398454699206821</v>
      </c>
      <c r="Q13" s="352">
        <v>4.0808625851177203</v>
      </c>
      <c r="R13" s="352">
        <v>0</v>
      </c>
      <c r="S13" s="352">
        <v>8.3200621098040735</v>
      </c>
      <c r="T13" s="352">
        <v>0</v>
      </c>
      <c r="U13" s="352">
        <v>0</v>
      </c>
      <c r="V13" s="352">
        <v>19.25660862816029</v>
      </c>
      <c r="W13" s="352">
        <v>5.8668081834245625</v>
      </c>
      <c r="X13" s="352">
        <v>31.997660164727908</v>
      </c>
      <c r="Y13" s="352">
        <v>22.506817997374167</v>
      </c>
      <c r="Z13" s="352">
        <v>17.133322896727819</v>
      </c>
      <c r="AA13" s="352">
        <v>28.192000463579923</v>
      </c>
      <c r="AB13" s="352">
        <v>0</v>
      </c>
      <c r="AC13" s="352">
        <v>9.6953219414319758</v>
      </c>
      <c r="AD13" s="352">
        <v>56.889424255620433</v>
      </c>
      <c r="AE13" s="352">
        <v>0</v>
      </c>
      <c r="AF13" s="1173">
        <v>40.173663075303537</v>
      </c>
      <c r="AG13" s="1171">
        <v>22.825645238258026</v>
      </c>
      <c r="AH13" s="1172">
        <v>66.060638581598838</v>
      </c>
      <c r="AI13" s="751">
        <v>40.501182349302454</v>
      </c>
      <c r="AJ13" s="751">
        <v>39.87876993228884</v>
      </c>
      <c r="AK13" s="751">
        <v>67.077741141218397</v>
      </c>
      <c r="AL13" s="751">
        <v>42.349037688777805</v>
      </c>
      <c r="AM13" s="751">
        <v>25.597802135356972</v>
      </c>
      <c r="AN13" s="751">
        <v>47.322824562023797</v>
      </c>
      <c r="AO13" s="751">
        <v>0</v>
      </c>
      <c r="AP13" s="751">
        <v>42.092576468465168</v>
      </c>
      <c r="AQ13" s="751">
        <v>38.586883074286746</v>
      </c>
      <c r="AR13" s="751">
        <v>38.663704580411881</v>
      </c>
      <c r="AS13" s="751">
        <v>24.606656164343914</v>
      </c>
      <c r="AT13" s="752">
        <v>41.131114959581986</v>
      </c>
      <c r="AU13" s="750">
        <v>17.52640423073143</v>
      </c>
      <c r="AV13" s="751">
        <v>7.7715602364399814</v>
      </c>
      <c r="AW13" s="751">
        <v>32.1</v>
      </c>
      <c r="AX13" s="751">
        <v>19.145531729449541</v>
      </c>
      <c r="AY13" s="751">
        <v>16.068567593491906</v>
      </c>
      <c r="AZ13" s="751">
        <v>28.132296636731439</v>
      </c>
      <c r="BA13" s="751">
        <v>42.349037688777805</v>
      </c>
      <c r="BB13" s="751">
        <v>11.327346689540176</v>
      </c>
      <c r="BC13" s="751">
        <v>1.035411315307426</v>
      </c>
      <c r="BD13" s="751">
        <v>0</v>
      </c>
      <c r="BE13" s="751">
        <v>18.030989455039073</v>
      </c>
      <c r="BF13" s="751">
        <v>19.033372626409349</v>
      </c>
      <c r="BG13" s="751">
        <v>12.450419213118035</v>
      </c>
      <c r="BH13" s="751">
        <v>16.491197977927225</v>
      </c>
      <c r="BI13" s="752">
        <v>4.1080913659859322</v>
      </c>
      <c r="BJ13" s="750">
        <v>220824.29310642529</v>
      </c>
      <c r="BK13" s="751">
        <v>131405.38368510839</v>
      </c>
      <c r="BL13" s="751">
        <v>89418.909421317221</v>
      </c>
      <c r="BM13" s="751">
        <v>121077.61532699046</v>
      </c>
      <c r="BN13" s="751">
        <v>99746.677779434991</v>
      </c>
      <c r="BO13" s="751">
        <v>65172.669969090995</v>
      </c>
      <c r="BP13" s="751">
        <v>3830.3041994658474</v>
      </c>
      <c r="BQ13" s="751">
        <v>141037.16129017979</v>
      </c>
      <c r="BR13" s="751">
        <v>10784.15764768858</v>
      </c>
      <c r="BS13" s="751">
        <v>0</v>
      </c>
      <c r="BT13" s="751">
        <v>8504.7877670506241</v>
      </c>
      <c r="BU13" s="751">
        <v>64397.955541276533</v>
      </c>
      <c r="BV13" s="751">
        <v>74106.168870255409</v>
      </c>
      <c r="BW13" s="751">
        <v>57286.750529065241</v>
      </c>
      <c r="BX13" s="751">
        <v>16528.630398777292</v>
      </c>
      <c r="BY13" s="750">
        <v>29.209980987067585</v>
      </c>
      <c r="BZ13" s="751">
        <v>39.760799550545492</v>
      </c>
      <c r="CA13" s="751">
        <v>13.705046175200284</v>
      </c>
      <c r="CB13" s="751">
        <v>32.381762992410096</v>
      </c>
      <c r="CC13" s="751">
        <v>25.359909886021754</v>
      </c>
      <c r="CD13" s="751">
        <v>11.200553035659228</v>
      </c>
      <c r="CE13" s="751">
        <v>4.7145849454731836</v>
      </c>
      <c r="CF13" s="751">
        <v>37.800479812878066</v>
      </c>
      <c r="CG13" s="751">
        <v>34.399793293642979</v>
      </c>
      <c r="CH13" s="751">
        <v>0</v>
      </c>
      <c r="CI13" s="751">
        <v>0</v>
      </c>
      <c r="CJ13" s="751">
        <v>25.200243693528208</v>
      </c>
      <c r="CK13" s="751">
        <v>40.743419667988221</v>
      </c>
      <c r="CL13" s="751">
        <v>30.291181842432142</v>
      </c>
      <c r="CM13" s="752">
        <v>4.4049090973663159</v>
      </c>
      <c r="CN13" s="750">
        <v>18.747901863993718</v>
      </c>
      <c r="CO13" s="751">
        <v>14.578769268737982</v>
      </c>
      <c r="CP13" s="751">
        <v>24.874642526109895</v>
      </c>
      <c r="CQ13" s="751">
        <v>19.05277545875887</v>
      </c>
      <c r="CR13" s="751">
        <v>18.37783071323361</v>
      </c>
      <c r="CS13" s="751">
        <v>26.551159890156594</v>
      </c>
      <c r="CT13" s="751">
        <v>26.308391143836612</v>
      </c>
      <c r="CU13" s="751">
        <v>14.670875600635396</v>
      </c>
      <c r="CV13" s="751">
        <v>22.224675669895532</v>
      </c>
      <c r="CW13" s="751">
        <v>0</v>
      </c>
      <c r="CX13" s="751">
        <v>19.071475216933205</v>
      </c>
      <c r="CY13" s="751">
        <v>19.242159121148841</v>
      </c>
      <c r="CZ13" s="751">
        <v>18.265272824602278</v>
      </c>
      <c r="DA13" s="751">
        <v>21.421328388238951</v>
      </c>
      <c r="DB13" s="752">
        <v>9.5537215140791005</v>
      </c>
      <c r="DC13" s="750">
        <v>10.24531089737442</v>
      </c>
      <c r="DD13" s="751">
        <v>6.6783396245675766</v>
      </c>
      <c r="DE13" s="751">
        <v>15.487146564240634</v>
      </c>
      <c r="DF13" s="751">
        <v>6.3371473742025151</v>
      </c>
      <c r="DG13" s="751">
        <v>14.98923951963819</v>
      </c>
      <c r="DH13" s="751">
        <v>13.860347134890411</v>
      </c>
      <c r="DI13" s="751">
        <v>11.518854843696886</v>
      </c>
      <c r="DJ13" s="751">
        <v>9.2439638090835743</v>
      </c>
      <c r="DK13" s="751">
        <v>1.0417665127759757</v>
      </c>
      <c r="DL13" s="751">
        <v>0</v>
      </c>
      <c r="DM13" s="751">
        <v>38.116153403878492</v>
      </c>
      <c r="DN13" s="751">
        <v>12.914991425008274</v>
      </c>
      <c r="DO13" s="751">
        <v>6.8736146084284337</v>
      </c>
      <c r="DP13" s="751">
        <v>6.403776108875209</v>
      </c>
      <c r="DQ13" s="752">
        <v>13.934362551354864</v>
      </c>
      <c r="DR13" s="750">
        <v>7.763384174390719</v>
      </c>
      <c r="DS13" s="751">
        <v>7.0227282056762723</v>
      </c>
      <c r="DT13" s="751">
        <v>8.8518137065494074</v>
      </c>
      <c r="DU13" s="751">
        <v>8.1609989731301251</v>
      </c>
      <c r="DV13" s="751">
        <v>7.2807390104430523</v>
      </c>
      <c r="DW13" s="751">
        <v>9.8026147920270716</v>
      </c>
      <c r="DX13" s="751">
        <v>23.547104674087834</v>
      </c>
      <c r="DY13" s="751">
        <v>5.6482027021560492</v>
      </c>
      <c r="DZ13" s="751">
        <v>17.496238509359852</v>
      </c>
      <c r="EA13" s="751">
        <v>0</v>
      </c>
      <c r="EB13" s="751">
        <v>26.263679947710472</v>
      </c>
      <c r="EC13" s="751">
        <v>13.405780322890026</v>
      </c>
      <c r="ED13" s="751">
        <v>4.7169087574065047</v>
      </c>
      <c r="EE13" s="751">
        <v>4.5638314254623209</v>
      </c>
      <c r="EF13" s="752">
        <v>1.0087250791776536</v>
      </c>
      <c r="EG13" s="750">
        <v>31.607256154451324</v>
      </c>
      <c r="EH13" s="751">
        <v>39.52082962753385</v>
      </c>
      <c r="EI13" s="751">
        <v>19.791091310077071</v>
      </c>
      <c r="EJ13" s="751">
        <v>32.503300051494904</v>
      </c>
      <c r="EK13" s="751">
        <v>30.801481998574765</v>
      </c>
      <c r="EL13" s="751">
        <v>14.932909202295209</v>
      </c>
      <c r="EM13" s="751">
        <v>15.063916520294873</v>
      </c>
      <c r="EN13" s="751">
        <v>40.149033788772648</v>
      </c>
      <c r="EO13" s="751">
        <v>35.710814806486397</v>
      </c>
      <c r="EP13" s="751">
        <v>0</v>
      </c>
      <c r="EQ13" s="751">
        <v>27.828577203039778</v>
      </c>
      <c r="ER13" s="751">
        <v>15.846824245006877</v>
      </c>
      <c r="ES13" s="751">
        <v>35.256183200059873</v>
      </c>
      <c r="ET13" s="751">
        <v>40.250554591164914</v>
      </c>
      <c r="EU13" s="751">
        <v>46.846175480944851</v>
      </c>
      <c r="EV13" s="750">
        <v>10</v>
      </c>
      <c r="EW13" s="751">
        <v>6</v>
      </c>
      <c r="EX13" s="751">
        <v>4</v>
      </c>
      <c r="EY13" s="751">
        <v>9</v>
      </c>
      <c r="EZ13" s="751">
        <v>1</v>
      </c>
      <c r="FA13" s="751">
        <v>2</v>
      </c>
      <c r="FB13" s="751">
        <v>0</v>
      </c>
      <c r="FC13" s="751">
        <v>0</v>
      </c>
      <c r="FD13" s="751">
        <v>0</v>
      </c>
      <c r="FE13" s="751">
        <v>8</v>
      </c>
      <c r="FF13" s="751">
        <v>0</v>
      </c>
      <c r="FG13" s="751">
        <v>0</v>
      </c>
      <c r="FH13" s="751">
        <v>0</v>
      </c>
      <c r="FI13" s="751">
        <v>0</v>
      </c>
      <c r="FJ13" s="751">
        <v>1</v>
      </c>
      <c r="FK13" s="751">
        <v>4</v>
      </c>
      <c r="FL13" s="751">
        <v>3</v>
      </c>
      <c r="FM13" s="751">
        <v>2</v>
      </c>
      <c r="FN13" s="751">
        <v>0</v>
      </c>
      <c r="FO13" s="750">
        <v>0</v>
      </c>
      <c r="FP13" s="751">
        <v>0</v>
      </c>
      <c r="FQ13" s="751">
        <v>0</v>
      </c>
      <c r="FR13" s="751">
        <v>0</v>
      </c>
      <c r="FS13" s="751">
        <v>0</v>
      </c>
      <c r="FT13" s="751">
        <v>0</v>
      </c>
      <c r="FU13" s="751">
        <v>0</v>
      </c>
      <c r="FV13" s="751">
        <v>0</v>
      </c>
      <c r="FW13" s="751">
        <v>0</v>
      </c>
      <c r="FX13" s="751">
        <v>0</v>
      </c>
      <c r="FY13" s="751">
        <v>0</v>
      </c>
      <c r="FZ13" s="752">
        <v>0</v>
      </c>
      <c r="GA13" s="750">
        <v>1</v>
      </c>
      <c r="GB13" s="751">
        <v>1</v>
      </c>
      <c r="GC13" s="751">
        <v>0</v>
      </c>
      <c r="GD13" s="751">
        <v>1</v>
      </c>
      <c r="GE13" s="751">
        <v>0</v>
      </c>
      <c r="GF13" s="751">
        <v>0</v>
      </c>
      <c r="GG13" s="751">
        <v>0</v>
      </c>
      <c r="GH13" s="751">
        <v>0</v>
      </c>
      <c r="GI13" s="751">
        <v>0</v>
      </c>
      <c r="GJ13" s="751">
        <v>1</v>
      </c>
      <c r="GK13" s="751">
        <v>0</v>
      </c>
      <c r="GL13" s="752">
        <v>0</v>
      </c>
    </row>
    <row r="14" spans="1:218" ht="15">
      <c r="A14" s="33" t="s">
        <v>75</v>
      </c>
      <c r="B14" s="1048">
        <v>16.037939210719696</v>
      </c>
      <c r="C14" s="1048">
        <v>4.2183853617969573</v>
      </c>
      <c r="D14" s="1048">
        <v>37.906136466708631</v>
      </c>
      <c r="E14" s="1048">
        <v>19.858619027302566</v>
      </c>
      <c r="F14" s="1048">
        <v>13.242843484994115</v>
      </c>
      <c r="G14" s="1048">
        <v>38.301152948102697</v>
      </c>
      <c r="H14" s="1048">
        <v>69.07306586084114</v>
      </c>
      <c r="I14" s="1048">
        <v>15.460711444681088</v>
      </c>
      <c r="J14" s="1048">
        <v>0</v>
      </c>
      <c r="K14" s="1048">
        <v>0</v>
      </c>
      <c r="L14" s="352">
        <v>13.803066053955401</v>
      </c>
      <c r="M14" s="352">
        <v>2.1320988663647409</v>
      </c>
      <c r="N14" s="352">
        <v>35.025626834431449</v>
      </c>
      <c r="O14" s="352">
        <v>15.154676107180071</v>
      </c>
      <c r="P14" s="352">
        <v>12.689157842180771</v>
      </c>
      <c r="Q14" s="352">
        <v>7.3083480874480351</v>
      </c>
      <c r="R14" s="352">
        <v>50</v>
      </c>
      <c r="S14" s="352">
        <v>14.014030788218696</v>
      </c>
      <c r="T14" s="352">
        <v>0</v>
      </c>
      <c r="U14" s="352">
        <v>0</v>
      </c>
      <c r="V14" s="352">
        <v>23.213908121569908</v>
      </c>
      <c r="W14" s="352">
        <v>10.74871948198299</v>
      </c>
      <c r="X14" s="352">
        <v>47.610614946430182</v>
      </c>
      <c r="Y14" s="352">
        <v>40.638204618184133</v>
      </c>
      <c r="Z14" s="352">
        <v>14.694015737284264</v>
      </c>
      <c r="AA14" s="352">
        <v>90.732831333514369</v>
      </c>
      <c r="AB14" s="352">
        <v>100</v>
      </c>
      <c r="AC14" s="352">
        <v>20.119710447001786</v>
      </c>
      <c r="AD14" s="352">
        <v>0</v>
      </c>
      <c r="AE14" s="352">
        <v>0</v>
      </c>
      <c r="AF14" s="750">
        <v>25.873219836611216</v>
      </c>
      <c r="AG14" s="1171">
        <v>13.481599504356756</v>
      </c>
      <c r="AH14" s="1172">
        <v>47.14547671314341</v>
      </c>
      <c r="AI14" s="751">
        <v>26.694400389468619</v>
      </c>
      <c r="AJ14" s="751">
        <v>25.177924268820778</v>
      </c>
      <c r="AK14" s="751">
        <v>34.420135433016021</v>
      </c>
      <c r="AL14" s="751">
        <v>18.68278934212475</v>
      </c>
      <c r="AM14" s="751">
        <v>24.867959558069177</v>
      </c>
      <c r="AN14" s="751">
        <v>38.497367693842683</v>
      </c>
      <c r="AO14" s="751">
        <v>0</v>
      </c>
      <c r="AP14" s="751">
        <v>31.932776432894972</v>
      </c>
      <c r="AQ14" s="751">
        <v>20.392106012882483</v>
      </c>
      <c r="AR14" s="751">
        <v>20.860632458485114</v>
      </c>
      <c r="AS14" s="751">
        <v>25.327397532648011</v>
      </c>
      <c r="AT14" s="752">
        <v>19.473655766237126</v>
      </c>
      <c r="AU14" s="750">
        <v>7.969513935183568</v>
      </c>
      <c r="AV14" s="751">
        <v>2.1202875576753333</v>
      </c>
      <c r="AW14" s="751">
        <v>18</v>
      </c>
      <c r="AX14" s="751">
        <v>8.8185496420567535</v>
      </c>
      <c r="AY14" s="751">
        <v>7.2506333408604782</v>
      </c>
      <c r="AZ14" s="751">
        <v>8.6881038707934053</v>
      </c>
      <c r="BA14" s="751">
        <v>15.224866018966818</v>
      </c>
      <c r="BB14" s="751">
        <v>7.6505518888211057</v>
      </c>
      <c r="BC14" s="751">
        <v>0</v>
      </c>
      <c r="BD14" s="751">
        <v>0</v>
      </c>
      <c r="BE14" s="751">
        <v>8.8039325011431977</v>
      </c>
      <c r="BF14" s="751">
        <v>8.8461731031482937</v>
      </c>
      <c r="BG14" s="751">
        <v>5.2820779931192829</v>
      </c>
      <c r="BH14" s="751">
        <v>10.069164784932347</v>
      </c>
      <c r="BI14" s="752">
        <v>3.7779422657745338</v>
      </c>
      <c r="BJ14" s="750">
        <v>233754.89418159414</v>
      </c>
      <c r="BK14" s="751">
        <v>133661.16859978338</v>
      </c>
      <c r="BL14" s="751">
        <v>100093.72558181064</v>
      </c>
      <c r="BM14" s="751">
        <v>122422.80858176544</v>
      </c>
      <c r="BN14" s="751">
        <v>111332.08559982861</v>
      </c>
      <c r="BO14" s="751">
        <v>6216.0526670873323</v>
      </c>
      <c r="BP14" s="751">
        <v>2218.1216961873356</v>
      </c>
      <c r="BQ14" s="751">
        <v>222444.93700846547</v>
      </c>
      <c r="BR14" s="751">
        <v>2742.920597062976</v>
      </c>
      <c r="BS14" s="751">
        <v>132.862212791107</v>
      </c>
      <c r="BT14" s="751">
        <v>6844.0134889800611</v>
      </c>
      <c r="BU14" s="751">
        <v>51928.898661835716</v>
      </c>
      <c r="BV14" s="751">
        <v>80739.483664248561</v>
      </c>
      <c r="BW14" s="751">
        <v>63780.332819165968</v>
      </c>
      <c r="BX14" s="751">
        <v>30462.165547364002</v>
      </c>
      <c r="BY14" s="750">
        <v>26.830973798890746</v>
      </c>
      <c r="BZ14" s="751">
        <v>37.568563352334003</v>
      </c>
      <c r="CA14" s="751">
        <v>12.492425010585301</v>
      </c>
      <c r="CB14" s="751">
        <v>36.307310317585213</v>
      </c>
      <c r="CC14" s="751">
        <v>16.41061990509542</v>
      </c>
      <c r="CD14" s="751">
        <v>22.642000155495552</v>
      </c>
      <c r="CE14" s="751">
        <v>34.228069110546308</v>
      </c>
      <c r="CF14" s="751">
        <v>26.664241950187527</v>
      </c>
      <c r="CG14" s="751">
        <v>40.319690928250459</v>
      </c>
      <c r="CH14" s="751">
        <v>100</v>
      </c>
      <c r="CI14" s="751">
        <v>0</v>
      </c>
      <c r="CJ14" s="751">
        <v>26.528798638152086</v>
      </c>
      <c r="CK14" s="751">
        <v>35.78415374023411</v>
      </c>
      <c r="CL14" s="751">
        <v>26.084710599313926</v>
      </c>
      <c r="CM14" s="752">
        <v>11.206508764215709</v>
      </c>
      <c r="CN14" s="750">
        <v>21.425028570502626</v>
      </c>
      <c r="CO14" s="751">
        <v>20.321195979972387</v>
      </c>
      <c r="CP14" s="751">
        <v>22.899042582182211</v>
      </c>
      <c r="CQ14" s="751">
        <v>19.664119441969564</v>
      </c>
      <c r="CR14" s="751">
        <v>23.361356629128498</v>
      </c>
      <c r="CS14" s="751">
        <v>25.131234102309513</v>
      </c>
      <c r="CT14" s="751">
        <v>23.296851138749954</v>
      </c>
      <c r="CU14" s="751">
        <v>21.181077300215108</v>
      </c>
      <c r="CV14" s="751">
        <v>32.333985489804405</v>
      </c>
      <c r="CW14" s="751">
        <v>0</v>
      </c>
      <c r="CX14" s="751">
        <v>4.2262392700083069</v>
      </c>
      <c r="CY14" s="751">
        <v>24.608032834592002</v>
      </c>
      <c r="CZ14" s="751">
        <v>25.97247237138145</v>
      </c>
      <c r="DA14" s="751">
        <v>22.361435336126757</v>
      </c>
      <c r="DB14" s="752">
        <v>5.8495187202119254</v>
      </c>
      <c r="DC14" s="750">
        <v>16.404316100883435</v>
      </c>
      <c r="DD14" s="751">
        <v>8.8547103289907927</v>
      </c>
      <c r="DE14" s="751">
        <v>26.485758509719304</v>
      </c>
      <c r="DF14" s="751">
        <v>9.2118042092036188</v>
      </c>
      <c r="DG14" s="751">
        <v>24.313334438168109</v>
      </c>
      <c r="DH14" s="751">
        <v>22.938736575077439</v>
      </c>
      <c r="DI14" s="751">
        <v>20.740662705577975</v>
      </c>
      <c r="DJ14" s="751">
        <v>16.124750439622321</v>
      </c>
      <c r="DK14" s="751">
        <v>21.555990326536271</v>
      </c>
      <c r="DL14" s="751">
        <v>0</v>
      </c>
      <c r="DM14" s="751">
        <v>82.450516014836339</v>
      </c>
      <c r="DN14" s="751">
        <v>17.226700712708567</v>
      </c>
      <c r="DO14" s="751">
        <v>10.05138519939673</v>
      </c>
      <c r="DP14" s="751">
        <v>12.194739124995097</v>
      </c>
      <c r="DQ14" s="752">
        <v>25.81579312045012</v>
      </c>
      <c r="DR14" s="750">
        <v>6.7848931502901904</v>
      </c>
      <c r="DS14" s="751">
        <v>10.213807978703663</v>
      </c>
      <c r="DT14" s="751">
        <v>2.206057061106236</v>
      </c>
      <c r="DU14" s="751">
        <v>5.7308410446290221</v>
      </c>
      <c r="DV14" s="751">
        <v>7.9439482283598277</v>
      </c>
      <c r="DW14" s="751">
        <v>1.4031560553109659</v>
      </c>
      <c r="DX14" s="751">
        <v>0</v>
      </c>
      <c r="DY14" s="751">
        <v>7.0549534521649635</v>
      </c>
      <c r="DZ14" s="751">
        <v>2.8951666277044237</v>
      </c>
      <c r="EA14" s="751">
        <v>0</v>
      </c>
      <c r="EB14" s="751">
        <v>0</v>
      </c>
      <c r="EC14" s="751">
        <v>14.694401812982285</v>
      </c>
      <c r="ED14" s="751">
        <v>8.3014300246783286</v>
      </c>
      <c r="EE14" s="751">
        <v>0.89660594380136538</v>
      </c>
      <c r="EF14" s="752">
        <v>3.1349996512118068</v>
      </c>
      <c r="EG14" s="750">
        <v>45.011315601635474</v>
      </c>
      <c r="EH14" s="751">
        <v>42.461047180796207</v>
      </c>
      <c r="EI14" s="751">
        <v>49.410921009170913</v>
      </c>
      <c r="EJ14" s="751">
        <v>47.013004228759804</v>
      </c>
      <c r="EK14" s="751">
        <v>43.309226891135964</v>
      </c>
      <c r="EL14" s="751">
        <v>29.476792156807068</v>
      </c>
      <c r="EM14" s="751">
        <v>24.650440952804058</v>
      </c>
      <c r="EN14" s="751">
        <v>44.874432076054291</v>
      </c>
      <c r="EO14" s="751">
        <v>69.780765869648278</v>
      </c>
      <c r="EP14" s="751">
        <v>0</v>
      </c>
      <c r="EQ14" s="751">
        <v>48.91264665031288</v>
      </c>
      <c r="ER14" s="751">
        <v>24.866969498357797</v>
      </c>
      <c r="ES14" s="751">
        <v>38.221828909295766</v>
      </c>
      <c r="ET14" s="751">
        <v>57.430609681457575</v>
      </c>
      <c r="EU14" s="751">
        <v>60.237563735253396</v>
      </c>
      <c r="EV14" s="750">
        <v>10</v>
      </c>
      <c r="EW14" s="751">
        <v>8</v>
      </c>
      <c r="EX14" s="751">
        <v>2</v>
      </c>
      <c r="EY14" s="751">
        <v>7</v>
      </c>
      <c r="EZ14" s="751">
        <v>3</v>
      </c>
      <c r="FA14" s="751">
        <v>2</v>
      </c>
      <c r="FB14" s="751">
        <v>0</v>
      </c>
      <c r="FC14" s="751">
        <v>0</v>
      </c>
      <c r="FD14" s="751">
        <v>0</v>
      </c>
      <c r="FE14" s="751">
        <v>8</v>
      </c>
      <c r="FF14" s="751">
        <v>0</v>
      </c>
      <c r="FG14" s="751">
        <v>0</v>
      </c>
      <c r="FH14" s="751">
        <v>0</v>
      </c>
      <c r="FI14" s="751">
        <v>1</v>
      </c>
      <c r="FJ14" s="751">
        <v>1</v>
      </c>
      <c r="FK14" s="751">
        <v>3</v>
      </c>
      <c r="FL14" s="751">
        <v>1</v>
      </c>
      <c r="FM14" s="751">
        <v>3</v>
      </c>
      <c r="FN14" s="751">
        <v>1</v>
      </c>
      <c r="FO14" s="750">
        <v>1</v>
      </c>
      <c r="FP14" s="751">
        <v>0</v>
      </c>
      <c r="FQ14" s="751">
        <v>1</v>
      </c>
      <c r="FR14" s="751">
        <v>0</v>
      </c>
      <c r="FS14" s="751">
        <v>1</v>
      </c>
      <c r="FT14" s="751">
        <v>1</v>
      </c>
      <c r="FU14" s="751">
        <v>0</v>
      </c>
      <c r="FV14" s="751">
        <v>0</v>
      </c>
      <c r="FW14" s="751">
        <v>0</v>
      </c>
      <c r="FX14" s="751">
        <v>0</v>
      </c>
      <c r="FY14" s="751">
        <v>0</v>
      </c>
      <c r="FZ14" s="752">
        <v>0</v>
      </c>
      <c r="GA14" s="750">
        <v>1</v>
      </c>
      <c r="GB14" s="751">
        <v>1</v>
      </c>
      <c r="GC14" s="751">
        <v>0</v>
      </c>
      <c r="GD14" s="751">
        <v>0</v>
      </c>
      <c r="GE14" s="751">
        <v>1</v>
      </c>
      <c r="GF14" s="751">
        <v>0</v>
      </c>
      <c r="GG14" s="751">
        <v>0</v>
      </c>
      <c r="GH14" s="751">
        <v>0</v>
      </c>
      <c r="GI14" s="751">
        <v>0</v>
      </c>
      <c r="GJ14" s="751">
        <v>1</v>
      </c>
      <c r="GK14" s="751">
        <v>0</v>
      </c>
      <c r="GL14" s="752">
        <v>0</v>
      </c>
    </row>
    <row r="15" spans="1:218" ht="15">
      <c r="A15" s="33" t="s">
        <v>76</v>
      </c>
      <c r="B15" s="1048">
        <v>5.8714241011205131</v>
      </c>
      <c r="C15" s="1048">
        <v>4.7031417848189303</v>
      </c>
      <c r="D15" s="1048">
        <v>7.4169939115347665</v>
      </c>
      <c r="E15" s="1048">
        <v>8.6943070465173591</v>
      </c>
      <c r="F15" s="1048">
        <v>3.1920088819550601</v>
      </c>
      <c r="G15" s="1048">
        <v>0</v>
      </c>
      <c r="H15" s="1048">
        <v>5.3828173557401344</v>
      </c>
      <c r="I15" s="1048">
        <v>5.5564153282511857</v>
      </c>
      <c r="J15" s="1048">
        <v>0</v>
      </c>
      <c r="K15" s="1048">
        <v>7.6267985618694372</v>
      </c>
      <c r="L15" s="352">
        <v>2.3832290649137593</v>
      </c>
      <c r="M15" s="352">
        <v>1.3405297804362302</v>
      </c>
      <c r="N15" s="352">
        <v>3.7379428059989768</v>
      </c>
      <c r="O15" s="352">
        <v>3.347134505420752</v>
      </c>
      <c r="P15" s="352">
        <v>1.55744723496384</v>
      </c>
      <c r="Q15" s="352">
        <v>0</v>
      </c>
      <c r="R15" s="352">
        <v>0</v>
      </c>
      <c r="S15" s="352">
        <v>2.2480184234047651</v>
      </c>
      <c r="T15" s="352">
        <v>0</v>
      </c>
      <c r="U15" s="352">
        <v>3.1855688351896299</v>
      </c>
      <c r="V15" s="352">
        <v>19.104523676389036</v>
      </c>
      <c r="W15" s="352">
        <v>16.996942943168598</v>
      </c>
      <c r="X15" s="352">
        <v>22.092010814735602</v>
      </c>
      <c r="Y15" s="352">
        <v>24.724409802586862</v>
      </c>
      <c r="Z15" s="352">
        <v>11.218384163807221</v>
      </c>
      <c r="AA15" s="352">
        <v>0</v>
      </c>
      <c r="AB15" s="352">
        <v>23.323264969975114</v>
      </c>
      <c r="AC15" s="352">
        <v>16.484098006784837</v>
      </c>
      <c r="AD15" s="352">
        <v>0</v>
      </c>
      <c r="AE15" s="352">
        <v>32.498053767447267</v>
      </c>
      <c r="AF15" s="750">
        <v>34.406248522662878</v>
      </c>
      <c r="AG15" s="751">
        <v>21.925854509158231</v>
      </c>
      <c r="AH15" s="1172">
        <v>53.127449276004704</v>
      </c>
      <c r="AI15" s="751">
        <v>33.136400978640665</v>
      </c>
      <c r="AJ15" s="751">
        <v>35.66548498607736</v>
      </c>
      <c r="AK15" s="751">
        <v>37.764311966259172</v>
      </c>
      <c r="AL15" s="751">
        <v>26.557336546083217</v>
      </c>
      <c r="AM15" s="751">
        <v>29.380332452079365</v>
      </c>
      <c r="AN15" s="751">
        <v>23.504181483512543</v>
      </c>
      <c r="AO15" s="751">
        <v>50.550605930332246</v>
      </c>
      <c r="AP15" s="751">
        <v>38.809484376649948</v>
      </c>
      <c r="AQ15" s="751">
        <v>28.461828822386902</v>
      </c>
      <c r="AR15" s="751">
        <v>36.792066911665188</v>
      </c>
      <c r="AS15" s="751">
        <v>23.627138792717325</v>
      </c>
      <c r="AT15" s="752">
        <v>25.337142096641113</v>
      </c>
      <c r="AU15" s="750">
        <v>11.00560370930881</v>
      </c>
      <c r="AV15" s="751">
        <v>8.0468147468528706</v>
      </c>
      <c r="AW15" s="751">
        <v>15.4</v>
      </c>
      <c r="AX15" s="751">
        <v>10.250766946905518</v>
      </c>
      <c r="AY15" s="751">
        <v>11.754132916313633</v>
      </c>
      <c r="AZ15" s="751">
        <v>0</v>
      </c>
      <c r="BA15" s="751">
        <v>0</v>
      </c>
      <c r="BB15" s="751">
        <v>7.1843374957552291</v>
      </c>
      <c r="BC15" s="751">
        <v>10.031356445302526</v>
      </c>
      <c r="BD15" s="751">
        <v>21.235768347074931</v>
      </c>
      <c r="BE15" s="751">
        <v>11.460858822046896</v>
      </c>
      <c r="BF15" s="751">
        <v>9.5329544122706302</v>
      </c>
      <c r="BG15" s="751">
        <v>13.074167746016844</v>
      </c>
      <c r="BH15" s="751">
        <v>3.4199113808558659</v>
      </c>
      <c r="BI15" s="752">
        <v>4.9371206119691591</v>
      </c>
      <c r="BJ15" s="750">
        <v>378378.86985736777</v>
      </c>
      <c r="BK15" s="751">
        <v>233628.64830080906</v>
      </c>
      <c r="BL15" s="751">
        <v>144750.22155655874</v>
      </c>
      <c r="BM15" s="751">
        <v>250473.66994728171</v>
      </c>
      <c r="BN15" s="751">
        <v>127905.19991008501</v>
      </c>
      <c r="BO15" s="751">
        <v>3062.9535894117143</v>
      </c>
      <c r="BP15" s="751">
        <v>6658.5433832827457</v>
      </c>
      <c r="BQ15" s="751">
        <v>271267.47511806432</v>
      </c>
      <c r="BR15" s="751">
        <v>11418.81054544672</v>
      </c>
      <c r="BS15" s="751">
        <v>85971.087221161913</v>
      </c>
      <c r="BT15" s="751">
        <v>10845.392699953947</v>
      </c>
      <c r="BU15" s="751">
        <v>94897.21319015004</v>
      </c>
      <c r="BV15" s="751">
        <v>133953.46014309578</v>
      </c>
      <c r="BW15" s="751">
        <v>111345.50406320737</v>
      </c>
      <c r="BX15" s="751">
        <v>27337.299760960079</v>
      </c>
      <c r="BY15" s="750">
        <v>26.928077914456281</v>
      </c>
      <c r="BZ15" s="751">
        <v>33.576466047775007</v>
      </c>
      <c r="CA15" s="751">
        <v>16.197497219908026</v>
      </c>
      <c r="CB15" s="751">
        <v>31.630311584149524</v>
      </c>
      <c r="CC15" s="751">
        <v>17.719807062093185</v>
      </c>
      <c r="CD15" s="751">
        <v>35.632185598850455</v>
      </c>
      <c r="CE15" s="751">
        <v>34.324425383462888</v>
      </c>
      <c r="CF15" s="751">
        <v>29.912360161018718</v>
      </c>
      <c r="CG15" s="751">
        <v>31.893889430249882</v>
      </c>
      <c r="CH15" s="751">
        <v>15.96914300045486</v>
      </c>
      <c r="CI15" s="751">
        <v>0</v>
      </c>
      <c r="CJ15" s="751">
        <v>21.595857740178097</v>
      </c>
      <c r="CK15" s="751">
        <v>33.517408871278562</v>
      </c>
      <c r="CL15" s="751">
        <v>28.518252190458387</v>
      </c>
      <c r="CM15" s="752">
        <v>17.356392854131048</v>
      </c>
      <c r="CN15" s="750">
        <v>30.935127813526144</v>
      </c>
      <c r="CO15" s="751">
        <v>26.60028030853135</v>
      </c>
      <c r="CP15" s="751">
        <v>37.931625313091935</v>
      </c>
      <c r="CQ15" s="751">
        <v>34.569600793253656</v>
      </c>
      <c r="CR15" s="751">
        <v>23.817826982938243</v>
      </c>
      <c r="CS15" s="751">
        <v>16.000629977968924</v>
      </c>
      <c r="CT15" s="751">
        <v>25.651611401281038</v>
      </c>
      <c r="CU15" s="751">
        <v>25.738529063858245</v>
      </c>
      <c r="CV15" s="751">
        <v>40.168294170407691</v>
      </c>
      <c r="CW15" s="751">
        <v>47.047063656510588</v>
      </c>
      <c r="CX15" s="751">
        <v>42.281127627002782</v>
      </c>
      <c r="CY15" s="751">
        <v>39.902220525830437</v>
      </c>
      <c r="CZ15" s="751">
        <v>28.984616172990364</v>
      </c>
      <c r="DA15" s="751">
        <v>27.537854548053158</v>
      </c>
      <c r="DB15" s="752">
        <v>18.700743005701852</v>
      </c>
      <c r="DC15" s="750">
        <v>7.0074201717847782</v>
      </c>
      <c r="DD15" s="751">
        <v>5.0653635720935641</v>
      </c>
      <c r="DE15" s="751">
        <v>10.141923548915972</v>
      </c>
      <c r="DF15" s="751">
        <v>3.5693722809989925</v>
      </c>
      <c r="DG15" s="751">
        <v>13.740066485343567</v>
      </c>
      <c r="DH15" s="751">
        <v>12.708402454326768</v>
      </c>
      <c r="DI15" s="751">
        <v>3.2878604673374658</v>
      </c>
      <c r="DJ15" s="751">
        <v>7.6484008039404721</v>
      </c>
      <c r="DK15" s="751">
        <v>0</v>
      </c>
      <c r="DL15" s="751">
        <v>6.000619029506006</v>
      </c>
      <c r="DM15" s="751">
        <v>25.216610043304922</v>
      </c>
      <c r="DN15" s="751">
        <v>8.5596609596303175</v>
      </c>
      <c r="DO15" s="751">
        <v>6.3646451530150809</v>
      </c>
      <c r="DP15" s="751">
        <v>5.0125241898855091</v>
      </c>
      <c r="DQ15" s="752">
        <v>5.669888532777998</v>
      </c>
      <c r="DR15" s="750">
        <v>3.6920528801262389</v>
      </c>
      <c r="DS15" s="751">
        <v>4.9994079222133081</v>
      </c>
      <c r="DT15" s="751">
        <v>1.5819656688765817</v>
      </c>
      <c r="DU15" s="751">
        <v>2.5965330058372982</v>
      </c>
      <c r="DV15" s="751">
        <v>5.8373830434521796</v>
      </c>
      <c r="DW15" s="751">
        <v>0</v>
      </c>
      <c r="DX15" s="751">
        <v>9.6127149515783739</v>
      </c>
      <c r="DY15" s="751">
        <v>3.4610831924364107</v>
      </c>
      <c r="DZ15" s="751">
        <v>6.5482785578020009</v>
      </c>
      <c r="EA15" s="751">
        <v>3.7144495432743487</v>
      </c>
      <c r="EB15" s="751">
        <v>9.0226063271093082</v>
      </c>
      <c r="EC15" s="751">
        <v>8.8323578267141585</v>
      </c>
      <c r="ED15" s="751">
        <v>1.2086092300950169</v>
      </c>
      <c r="EE15" s="751">
        <v>2.6456796517141856</v>
      </c>
      <c r="EF15" s="752">
        <v>0.16435496867367183</v>
      </c>
      <c r="EG15" s="750">
        <v>32.389047465232629</v>
      </c>
      <c r="EH15" s="751">
        <v>33.166890392988492</v>
      </c>
      <c r="EI15" s="751">
        <v>31.22895280142982</v>
      </c>
      <c r="EJ15" s="751">
        <v>34.772023179226025</v>
      </c>
      <c r="EK15" s="751">
        <v>30.016471463836318</v>
      </c>
      <c r="EL15" s="751">
        <v>7.8420118913932244</v>
      </c>
      <c r="EM15" s="751">
        <v>40.53136012943456</v>
      </c>
      <c r="EN15" s="751">
        <v>30.168455843157275</v>
      </c>
      <c r="EO15" s="751">
        <v>40.163900831402074</v>
      </c>
      <c r="EP15" s="751">
        <v>35.388922759615653</v>
      </c>
      <c r="EQ15" s="751">
        <v>35.548938861957467</v>
      </c>
      <c r="ER15" s="751">
        <v>17.748403410171559</v>
      </c>
      <c r="ES15" s="751">
        <v>34.270433913785666</v>
      </c>
      <c r="ET15" s="751">
        <v>32.373614085549875</v>
      </c>
      <c r="EU15" s="751">
        <v>35.373615643379715</v>
      </c>
      <c r="EV15" s="750">
        <v>13</v>
      </c>
      <c r="EW15" s="751">
        <v>9</v>
      </c>
      <c r="EX15" s="751">
        <v>4</v>
      </c>
      <c r="EY15" s="751">
        <v>11</v>
      </c>
      <c r="EZ15" s="751">
        <v>2</v>
      </c>
      <c r="FA15" s="751">
        <v>0</v>
      </c>
      <c r="FB15" s="751">
        <v>0</v>
      </c>
      <c r="FC15" s="751">
        <v>0</v>
      </c>
      <c r="FD15" s="751">
        <v>1</v>
      </c>
      <c r="FE15" s="751">
        <v>12</v>
      </c>
      <c r="FF15" s="751">
        <v>0</v>
      </c>
      <c r="FG15" s="751">
        <v>0</v>
      </c>
      <c r="FH15" s="751">
        <v>0</v>
      </c>
      <c r="FI15" s="751">
        <v>0</v>
      </c>
      <c r="FJ15" s="751">
        <v>2</v>
      </c>
      <c r="FK15" s="751">
        <v>4</v>
      </c>
      <c r="FL15" s="751">
        <v>5</v>
      </c>
      <c r="FM15" s="751">
        <v>0</v>
      </c>
      <c r="FN15" s="751">
        <v>2</v>
      </c>
      <c r="FO15" s="750">
        <v>0</v>
      </c>
      <c r="FP15" s="751">
        <v>0</v>
      </c>
      <c r="FQ15" s="751">
        <v>0</v>
      </c>
      <c r="FR15" s="751">
        <v>0</v>
      </c>
      <c r="FS15" s="751">
        <v>0</v>
      </c>
      <c r="FT15" s="751">
        <v>0</v>
      </c>
      <c r="FU15" s="751">
        <v>0</v>
      </c>
      <c r="FV15" s="751">
        <v>0</v>
      </c>
      <c r="FW15" s="751">
        <v>0</v>
      </c>
      <c r="FX15" s="751">
        <v>0</v>
      </c>
      <c r="FY15" s="751">
        <v>0</v>
      </c>
      <c r="FZ15" s="752">
        <v>0</v>
      </c>
      <c r="GA15" s="750">
        <v>2</v>
      </c>
      <c r="GB15" s="751">
        <v>0</v>
      </c>
      <c r="GC15" s="751">
        <v>2</v>
      </c>
      <c r="GD15" s="751">
        <v>1</v>
      </c>
      <c r="GE15" s="751">
        <v>1</v>
      </c>
      <c r="GF15" s="751">
        <v>0</v>
      </c>
      <c r="GG15" s="751">
        <v>0</v>
      </c>
      <c r="GH15" s="751">
        <v>0</v>
      </c>
      <c r="GI15" s="751">
        <v>0</v>
      </c>
      <c r="GJ15" s="751">
        <v>2</v>
      </c>
      <c r="GK15" s="751">
        <v>0</v>
      </c>
      <c r="GL15" s="752">
        <v>0</v>
      </c>
    </row>
    <row r="16" spans="1:218" ht="15">
      <c r="A16" s="33" t="s">
        <v>77</v>
      </c>
      <c r="B16" s="1048">
        <v>4.7212284778608771</v>
      </c>
      <c r="C16" s="1048">
        <v>2.1588837974538597</v>
      </c>
      <c r="D16" s="1048">
        <v>8.6048967565928329</v>
      </c>
      <c r="E16" s="1048">
        <v>7.1583165501834456</v>
      </c>
      <c r="F16" s="1048">
        <v>1.8955326210947789</v>
      </c>
      <c r="G16" s="1048">
        <v>0</v>
      </c>
      <c r="H16" s="1048">
        <v>28.211241776727071</v>
      </c>
      <c r="I16" s="1048">
        <v>3.3158548570197683</v>
      </c>
      <c r="J16" s="1048">
        <v>0.65670013625530033</v>
      </c>
      <c r="K16" s="1048">
        <v>10.2252053707354</v>
      </c>
      <c r="L16" s="352">
        <v>1.9325091757121116</v>
      </c>
      <c r="M16" s="352">
        <v>0.41563982771643754</v>
      </c>
      <c r="N16" s="352">
        <v>4.2177960601576165</v>
      </c>
      <c r="O16" s="352">
        <v>3.2665520885451356</v>
      </c>
      <c r="P16" s="352">
        <v>0.39467148150548237</v>
      </c>
      <c r="Q16" s="352">
        <v>0</v>
      </c>
      <c r="R16" s="352">
        <v>28.818135159134741</v>
      </c>
      <c r="S16" s="352">
        <v>0.73279439402978808</v>
      </c>
      <c r="T16" s="352">
        <v>0</v>
      </c>
      <c r="U16" s="352">
        <v>5.9033010592405404</v>
      </c>
      <c r="V16" s="352">
        <v>14.932802901810838</v>
      </c>
      <c r="W16" s="352">
        <v>8.4716270401312119</v>
      </c>
      <c r="X16" s="352">
        <v>24.944521541097011</v>
      </c>
      <c r="Y16" s="352">
        <v>21.232607203704195</v>
      </c>
      <c r="Z16" s="352">
        <v>7.4718465812107882</v>
      </c>
      <c r="AA16" s="352">
        <v>0</v>
      </c>
      <c r="AB16" s="352">
        <v>0</v>
      </c>
      <c r="AC16" s="352">
        <v>12.721994447502343</v>
      </c>
      <c r="AD16" s="352">
        <v>6.8360418921722861</v>
      </c>
      <c r="AE16" s="352">
        <v>24.419574401643075</v>
      </c>
      <c r="AF16" s="750">
        <v>29.343906002588856</v>
      </c>
      <c r="AG16" s="751">
        <v>20.680282864845704</v>
      </c>
      <c r="AH16" s="1172">
        <v>43.941519050292783</v>
      </c>
      <c r="AI16" s="751">
        <v>28.319787506703413</v>
      </c>
      <c r="AJ16" s="751">
        <v>30.459608244601462</v>
      </c>
      <c r="AK16" s="751">
        <v>0</v>
      </c>
      <c r="AL16" s="751">
        <v>11.67495325385784</v>
      </c>
      <c r="AM16" s="751">
        <v>26.974564710311615</v>
      </c>
      <c r="AN16" s="751">
        <v>49.955475698461989</v>
      </c>
      <c r="AO16" s="751">
        <v>36.853155102877771</v>
      </c>
      <c r="AP16" s="751">
        <v>34.446239757447515</v>
      </c>
      <c r="AQ16" s="751">
        <v>20.621375589880564</v>
      </c>
      <c r="AR16" s="751">
        <v>31.580310420006391</v>
      </c>
      <c r="AS16" s="751">
        <v>22.017980947949948</v>
      </c>
      <c r="AT16" s="752">
        <v>13.947057510463722</v>
      </c>
      <c r="AU16" s="750">
        <v>6.6661133751900721</v>
      </c>
      <c r="AV16" s="751">
        <v>4.8851289163887506</v>
      </c>
      <c r="AW16" s="751">
        <v>9.7000000000000011</v>
      </c>
      <c r="AX16" s="751">
        <v>6.2229375227382091</v>
      </c>
      <c r="AY16" s="751">
        <v>7.1489210719291902</v>
      </c>
      <c r="AZ16" s="751">
        <v>0</v>
      </c>
      <c r="BA16" s="751">
        <v>1.1619815876173656</v>
      </c>
      <c r="BB16" s="751">
        <v>5.1564662771840171</v>
      </c>
      <c r="BC16" s="751">
        <v>30.43915438156521</v>
      </c>
      <c r="BD16" s="751">
        <v>9.8738971935158961</v>
      </c>
      <c r="BE16" s="751">
        <v>6.7934343736475071</v>
      </c>
      <c r="BF16" s="751">
        <v>4.5938515198296992</v>
      </c>
      <c r="BG16" s="751">
        <v>6.3142780134236824</v>
      </c>
      <c r="BH16" s="751">
        <v>5.4587462402320135</v>
      </c>
      <c r="BI16" s="752">
        <v>2.4858466620323436</v>
      </c>
      <c r="BJ16" s="750">
        <v>570243.19857247209</v>
      </c>
      <c r="BK16" s="751">
        <v>347988.99331971793</v>
      </c>
      <c r="BL16" s="751">
        <v>222254.20525275668</v>
      </c>
      <c r="BM16" s="751">
        <v>365885.47996462393</v>
      </c>
      <c r="BN16" s="751">
        <v>204357.71860785116</v>
      </c>
      <c r="BO16" s="751">
        <v>2251.1171057170332</v>
      </c>
      <c r="BP16" s="751">
        <v>14301.503580508906</v>
      </c>
      <c r="BQ16" s="751">
        <v>426800.69230444427</v>
      </c>
      <c r="BR16" s="751">
        <v>9002.3398409167894</v>
      </c>
      <c r="BS16" s="751">
        <v>117887.54574088738</v>
      </c>
      <c r="BT16" s="751">
        <v>12535.214855632921</v>
      </c>
      <c r="BU16" s="751">
        <v>149715.31667486444</v>
      </c>
      <c r="BV16" s="751">
        <v>191360.56509345872</v>
      </c>
      <c r="BW16" s="751">
        <v>172446.47743626853</v>
      </c>
      <c r="BX16" s="751">
        <v>44185.62451225039</v>
      </c>
      <c r="BY16" s="750">
        <v>28.224952028089856</v>
      </c>
      <c r="BZ16" s="751">
        <v>38.679220887493706</v>
      </c>
      <c r="CA16" s="751">
        <v>11.856440610542277</v>
      </c>
      <c r="CB16" s="751">
        <v>30.890424949847116</v>
      </c>
      <c r="CC16" s="751">
        <v>23.452644693902862</v>
      </c>
      <c r="CD16" s="751">
        <v>43.457164602470719</v>
      </c>
      <c r="CE16" s="751">
        <v>24.113150840304645</v>
      </c>
      <c r="CF16" s="751">
        <v>31.232471248691656</v>
      </c>
      <c r="CG16" s="751">
        <v>30.928165256714792</v>
      </c>
      <c r="CH16" s="751">
        <v>17.33804216473591</v>
      </c>
      <c r="CI16" s="751">
        <v>4.7646919007990256</v>
      </c>
      <c r="CJ16" s="751">
        <v>22.033616915295053</v>
      </c>
      <c r="CK16" s="751">
        <v>37.669938478457944</v>
      </c>
      <c r="CL16" s="751">
        <v>29.064699598503719</v>
      </c>
      <c r="CM16" s="752">
        <v>11.676756440710259</v>
      </c>
      <c r="CN16" s="750">
        <v>26.639081540389327</v>
      </c>
      <c r="CO16" s="751">
        <v>25.366859683916886</v>
      </c>
      <c r="CP16" s="751">
        <v>28.631031265748234</v>
      </c>
      <c r="CQ16" s="751">
        <v>31.330948346870606</v>
      </c>
      <c r="CR16" s="751">
        <v>18.238684676917678</v>
      </c>
      <c r="CS16" s="751">
        <v>11.935892750699555</v>
      </c>
      <c r="CT16" s="751">
        <v>18.004188786158394</v>
      </c>
      <c r="CU16" s="751">
        <v>26.491199270163218</v>
      </c>
      <c r="CV16" s="751">
        <v>44.061884174693482</v>
      </c>
      <c r="CW16" s="751">
        <v>27.172308473367547</v>
      </c>
      <c r="CX16" s="751">
        <v>17.089379950310395</v>
      </c>
      <c r="CY16" s="751">
        <v>36.288517359531326</v>
      </c>
      <c r="CZ16" s="751">
        <v>26.661954431477223</v>
      </c>
      <c r="DA16" s="751">
        <v>22.954618657813636</v>
      </c>
      <c r="DB16" s="752">
        <v>10.933405546502383</v>
      </c>
      <c r="DC16" s="750">
        <v>8.9249405763121867</v>
      </c>
      <c r="DD16" s="751">
        <v>3.2601475263084301</v>
      </c>
      <c r="DE16" s="751">
        <v>17.794449383101643</v>
      </c>
      <c r="DF16" s="751">
        <v>4.4627207115949235</v>
      </c>
      <c r="DG16" s="751">
        <v>16.91417371138499</v>
      </c>
      <c r="DH16" s="751">
        <v>0</v>
      </c>
      <c r="DI16" s="751">
        <v>11.634792018479429</v>
      </c>
      <c r="DJ16" s="751">
        <v>6.9938089095698404</v>
      </c>
      <c r="DK16" s="751">
        <v>2.6245567304453132</v>
      </c>
      <c r="DL16" s="751">
        <v>16.239221823600435</v>
      </c>
      <c r="DM16" s="751">
        <v>54.893295780273178</v>
      </c>
      <c r="DN16" s="751">
        <v>8.8302925570263255</v>
      </c>
      <c r="DO16" s="751">
        <v>6.0660133989058487</v>
      </c>
      <c r="DP16" s="751">
        <v>7.6639107513229856</v>
      </c>
      <c r="DQ16" s="752">
        <v>13.507723390056182</v>
      </c>
      <c r="DR16" s="750">
        <v>3.8464609266203245</v>
      </c>
      <c r="DS16" s="751">
        <v>5.8820295676494396</v>
      </c>
      <c r="DT16" s="751">
        <v>0.6593199615288089</v>
      </c>
      <c r="DU16" s="751">
        <v>2.1550785400453689</v>
      </c>
      <c r="DV16" s="751">
        <v>6.8747402621477107</v>
      </c>
      <c r="DW16" s="751">
        <v>0</v>
      </c>
      <c r="DX16" s="751">
        <v>4.9554313911581698</v>
      </c>
      <c r="DY16" s="751">
        <v>4.3855323337038055</v>
      </c>
      <c r="DZ16" s="751">
        <v>0</v>
      </c>
      <c r="EA16" s="751">
        <v>2.1274497188985002</v>
      </c>
      <c r="EB16" s="751">
        <v>7.438454267720898</v>
      </c>
      <c r="EC16" s="751">
        <v>8.5130065856008468</v>
      </c>
      <c r="ED16" s="751">
        <v>3.3130484639021693</v>
      </c>
      <c r="EE16" s="751">
        <v>1.0321762524056488</v>
      </c>
      <c r="EF16" s="752">
        <v>0.30928832211125129</v>
      </c>
      <c r="EG16" s="750">
        <v>40.786708882717946</v>
      </c>
      <c r="EH16" s="751">
        <v>35.263593153110122</v>
      </c>
      <c r="EI16" s="751">
        <v>50.131200482349335</v>
      </c>
      <c r="EJ16" s="751">
        <v>41.052400407213788</v>
      </c>
      <c r="EK16" s="751">
        <v>40.496675513953626</v>
      </c>
      <c r="EL16" s="751">
        <v>0</v>
      </c>
      <c r="EM16" s="751">
        <v>50.030596978168809</v>
      </c>
      <c r="EN16" s="751">
        <v>38.383187856856502</v>
      </c>
      <c r="EO16" s="751">
        <v>29.980282831117833</v>
      </c>
      <c r="EP16" s="751">
        <v>50.436564329537582</v>
      </c>
      <c r="EQ16" s="751">
        <v>39.998086913915309</v>
      </c>
      <c r="ER16" s="751">
        <v>20.052830405223769</v>
      </c>
      <c r="ES16" s="751">
        <v>41.413374906915109</v>
      </c>
      <c r="ET16" s="751">
        <v>47.156932541921684</v>
      </c>
      <c r="EU16" s="751">
        <v>57.245714225104074</v>
      </c>
      <c r="EV16" s="750">
        <v>29</v>
      </c>
      <c r="EW16" s="751">
        <v>18</v>
      </c>
      <c r="EX16" s="751">
        <v>11</v>
      </c>
      <c r="EY16" s="751">
        <v>25</v>
      </c>
      <c r="EZ16" s="751">
        <v>4</v>
      </c>
      <c r="FA16" s="751">
        <v>0</v>
      </c>
      <c r="FB16" s="751">
        <v>0</v>
      </c>
      <c r="FC16" s="751">
        <v>0</v>
      </c>
      <c r="FD16" s="751">
        <v>0</v>
      </c>
      <c r="FE16" s="751">
        <v>29</v>
      </c>
      <c r="FF16" s="751">
        <v>0</v>
      </c>
      <c r="FG16" s="751">
        <v>0</v>
      </c>
      <c r="FH16" s="751">
        <v>0</v>
      </c>
      <c r="FI16" s="751">
        <v>0</v>
      </c>
      <c r="FJ16" s="751">
        <v>0</v>
      </c>
      <c r="FK16" s="751">
        <v>10</v>
      </c>
      <c r="FL16" s="751">
        <v>7</v>
      </c>
      <c r="FM16" s="751">
        <v>10</v>
      </c>
      <c r="FN16" s="751">
        <v>2</v>
      </c>
      <c r="FO16" s="750">
        <v>0</v>
      </c>
      <c r="FP16" s="751">
        <v>0</v>
      </c>
      <c r="FQ16" s="751">
        <v>0</v>
      </c>
      <c r="FR16" s="751">
        <v>0</v>
      </c>
      <c r="FS16" s="751">
        <v>0</v>
      </c>
      <c r="FT16" s="751">
        <v>0</v>
      </c>
      <c r="FU16" s="751">
        <v>0</v>
      </c>
      <c r="FV16" s="751">
        <v>0</v>
      </c>
      <c r="FW16" s="751">
        <v>0</v>
      </c>
      <c r="FX16" s="751">
        <v>0</v>
      </c>
      <c r="FY16" s="751">
        <v>0</v>
      </c>
      <c r="FZ16" s="752">
        <v>0</v>
      </c>
      <c r="GA16" s="750">
        <v>0</v>
      </c>
      <c r="GB16" s="751">
        <v>0</v>
      </c>
      <c r="GC16" s="751">
        <v>0</v>
      </c>
      <c r="GD16" s="751">
        <v>0</v>
      </c>
      <c r="GE16" s="751">
        <v>0</v>
      </c>
      <c r="GF16" s="751">
        <v>0</v>
      </c>
      <c r="GG16" s="751">
        <v>0</v>
      </c>
      <c r="GH16" s="751">
        <v>0</v>
      </c>
      <c r="GI16" s="751">
        <v>0</v>
      </c>
      <c r="GJ16" s="751">
        <v>0</v>
      </c>
      <c r="GK16" s="751">
        <v>0</v>
      </c>
      <c r="GL16" s="752">
        <v>0</v>
      </c>
    </row>
    <row r="17" spans="1:194" ht="15">
      <c r="A17" s="33" t="s">
        <v>78</v>
      </c>
      <c r="B17" s="1048">
        <v>30.070411214942627</v>
      </c>
      <c r="C17" s="1048">
        <v>3.0228783137154021</v>
      </c>
      <c r="D17" s="1048">
        <v>35.769420950710732</v>
      </c>
      <c r="E17" s="1048">
        <v>33.670082812422955</v>
      </c>
      <c r="F17" s="1048">
        <v>25.720342283340834</v>
      </c>
      <c r="G17" s="1048">
        <v>40.12128243462513</v>
      </c>
      <c r="H17" s="1048">
        <v>0</v>
      </c>
      <c r="I17" s="1048">
        <v>9.1476882719357064</v>
      </c>
      <c r="J17" s="1048">
        <v>0</v>
      </c>
      <c r="K17" s="1048">
        <v>0</v>
      </c>
      <c r="L17" s="352">
        <v>25.733284479973495</v>
      </c>
      <c r="M17" s="352">
        <v>2.8138375511285303</v>
      </c>
      <c r="N17" s="352">
        <v>30.931598886227103</v>
      </c>
      <c r="O17" s="352">
        <v>31.819845204570047</v>
      </c>
      <c r="P17" s="352">
        <v>17.875951708408472</v>
      </c>
      <c r="Q17" s="352">
        <v>34.981492827082121</v>
      </c>
      <c r="R17" s="352">
        <v>0</v>
      </c>
      <c r="S17" s="352">
        <v>5.3990776236481368</v>
      </c>
      <c r="T17" s="352">
        <v>0</v>
      </c>
      <c r="U17" s="352">
        <v>0</v>
      </c>
      <c r="V17" s="352">
        <v>48.406384503226477</v>
      </c>
      <c r="W17" s="352">
        <v>4.2973900952325668</v>
      </c>
      <c r="X17" s="352">
        <v>54.892408351147012</v>
      </c>
      <c r="Y17" s="352">
        <v>42.885891584397903</v>
      </c>
      <c r="Z17" s="352">
        <v>53.467330949037319</v>
      </c>
      <c r="AA17" s="352">
        <v>63.258816294885797</v>
      </c>
      <c r="AB17" s="352">
        <v>0</v>
      </c>
      <c r="AC17" s="352">
        <v>25.626400141388039</v>
      </c>
      <c r="AD17" s="352">
        <v>0</v>
      </c>
      <c r="AE17" s="352">
        <v>0</v>
      </c>
      <c r="AF17" s="750">
        <v>57.040023728019662</v>
      </c>
      <c r="AG17" s="1171">
        <v>22.55388668619009</v>
      </c>
      <c r="AH17" s="1172">
        <v>67.268461698375177</v>
      </c>
      <c r="AI17" s="751">
        <v>59.401384912888545</v>
      </c>
      <c r="AJ17" s="751">
        <v>54.506741642801202</v>
      </c>
      <c r="AK17" s="751">
        <v>77.78843781637238</v>
      </c>
      <c r="AL17" s="751">
        <v>0</v>
      </c>
      <c r="AM17" s="751">
        <v>20.545079733757746</v>
      </c>
      <c r="AN17" s="751">
        <v>21.156973368553899</v>
      </c>
      <c r="AO17" s="751">
        <v>0</v>
      </c>
      <c r="AP17" s="751">
        <v>55.686335714766223</v>
      </c>
      <c r="AQ17" s="751">
        <v>51.0245543260246</v>
      </c>
      <c r="AR17" s="751">
        <v>55.081160933305661</v>
      </c>
      <c r="AS17" s="751">
        <v>42.278171712660082</v>
      </c>
      <c r="AT17" s="752">
        <v>25.799283086379322</v>
      </c>
      <c r="AU17" s="750">
        <v>23.028138711802505</v>
      </c>
      <c r="AV17" s="751">
        <v>4.7396126051465366</v>
      </c>
      <c r="AW17" s="751">
        <v>28.499999999999996</v>
      </c>
      <c r="AX17" s="751">
        <v>24.213035242099085</v>
      </c>
      <c r="AY17" s="751">
        <v>21.75697478640571</v>
      </c>
      <c r="AZ17" s="751">
        <v>32.331525324557241</v>
      </c>
      <c r="BA17" s="751">
        <v>0</v>
      </c>
      <c r="BB17" s="751">
        <v>2.7675131771017152</v>
      </c>
      <c r="BC17" s="751">
        <v>0</v>
      </c>
      <c r="BD17" s="751">
        <v>0</v>
      </c>
      <c r="BE17" s="751">
        <v>21.147483348934333</v>
      </c>
      <c r="BF17" s="751">
        <v>20.320041558980797</v>
      </c>
      <c r="BG17" s="751">
        <v>22.946802217331918</v>
      </c>
      <c r="BH17" s="751">
        <v>9.7905147557478198</v>
      </c>
      <c r="BI17" s="752">
        <v>3.7127882756120125</v>
      </c>
      <c r="BJ17" s="750">
        <v>103696.42903924898</v>
      </c>
      <c r="BK17" s="751">
        <v>22733.028646474173</v>
      </c>
      <c r="BL17" s="751">
        <v>80963.400392775045</v>
      </c>
      <c r="BM17" s="751">
        <v>52443.611746376802</v>
      </c>
      <c r="BN17" s="751">
        <v>51252.817292872322</v>
      </c>
      <c r="BO17" s="751">
        <v>64333.507949260602</v>
      </c>
      <c r="BP17" s="751">
        <v>818.37841550421194</v>
      </c>
      <c r="BQ17" s="751">
        <v>36235.955785775252</v>
      </c>
      <c r="BR17" s="751">
        <v>2040.0932438232326</v>
      </c>
      <c r="BS17" s="751">
        <v>268.493644885832</v>
      </c>
      <c r="BT17" s="751">
        <v>8362.7121887144094</v>
      </c>
      <c r="BU17" s="751">
        <v>27405.958958714571</v>
      </c>
      <c r="BV17" s="751">
        <v>37673.696600239244</v>
      </c>
      <c r="BW17" s="751">
        <v>24799.709223117028</v>
      </c>
      <c r="BX17" s="751">
        <v>5454.3520684640698</v>
      </c>
      <c r="BY17" s="750">
        <v>19.135133920122602</v>
      </c>
      <c r="BZ17" s="751">
        <v>36.335110727357993</v>
      </c>
      <c r="CA17" s="751">
        <v>14.305697859128394</v>
      </c>
      <c r="CB17" s="751">
        <v>27.231449974831278</v>
      </c>
      <c r="CC17" s="751">
        <v>10.850710191319068</v>
      </c>
      <c r="CD17" s="751">
        <v>7.8029099230023435</v>
      </c>
      <c r="CE17" s="751">
        <v>44.794662241068508</v>
      </c>
      <c r="CF17" s="751">
        <v>37.031950110621118</v>
      </c>
      <c r="CG17" s="751">
        <v>50.835616402479943</v>
      </c>
      <c r="CH17" s="751">
        <v>0</v>
      </c>
      <c r="CI17" s="751">
        <v>0</v>
      </c>
      <c r="CJ17" s="751">
        <v>12.841112443272706</v>
      </c>
      <c r="CK17" s="751">
        <v>25.190437256639292</v>
      </c>
      <c r="CL17" s="751">
        <v>23.309884425530349</v>
      </c>
      <c r="CM17" s="752">
        <v>19.292265803070883</v>
      </c>
      <c r="CN17" s="750">
        <v>11.824703102811812</v>
      </c>
      <c r="CO17" s="751">
        <v>11.98468413641868</v>
      </c>
      <c r="CP17" s="751">
        <v>11.779783381033363</v>
      </c>
      <c r="CQ17" s="751">
        <v>16.021048437061467</v>
      </c>
      <c r="CR17" s="751">
        <v>7.5308609866689444</v>
      </c>
      <c r="CS17" s="751">
        <v>11.860126300855702</v>
      </c>
      <c r="CT17" s="751">
        <v>0</v>
      </c>
      <c r="CU17" s="751">
        <v>11.563955701485362</v>
      </c>
      <c r="CV17" s="751">
        <v>21.638701653244148</v>
      </c>
      <c r="CW17" s="751">
        <v>0</v>
      </c>
      <c r="CX17" s="751">
        <v>0.56904016403810165</v>
      </c>
      <c r="CY17" s="751">
        <v>19.779557149390108</v>
      </c>
      <c r="CZ17" s="751">
        <v>11.752838720445597</v>
      </c>
      <c r="DA17" s="751">
        <v>9.5392310193451006</v>
      </c>
      <c r="DB17" s="752">
        <v>0</v>
      </c>
      <c r="DC17" s="750">
        <v>33.188115127845727</v>
      </c>
      <c r="DD17" s="751">
        <v>9.4796238753798967</v>
      </c>
      <c r="DE17" s="751">
        <v>39.845021930083718</v>
      </c>
      <c r="DF17" s="751">
        <v>14.347303420847332</v>
      </c>
      <c r="DG17" s="751">
        <v>52.466669290093179</v>
      </c>
      <c r="DH17" s="751">
        <v>42.967729431825575</v>
      </c>
      <c r="DI17" s="751">
        <v>0</v>
      </c>
      <c r="DJ17" s="751">
        <v>18.689289344008518</v>
      </c>
      <c r="DK17" s="751">
        <v>0</v>
      </c>
      <c r="DL17" s="751">
        <v>0</v>
      </c>
      <c r="DM17" s="751">
        <v>96.210554873240397</v>
      </c>
      <c r="DN17" s="751">
        <v>36.58642006923376</v>
      </c>
      <c r="DO17" s="751">
        <v>25.406845396407167</v>
      </c>
      <c r="DP17" s="751">
        <v>24.166659131470329</v>
      </c>
      <c r="DQ17" s="752">
        <v>14.250274487644718</v>
      </c>
      <c r="DR17" s="750">
        <v>3.0646690092579849</v>
      </c>
      <c r="DS17" s="751">
        <v>8.6109514374954692</v>
      </c>
      <c r="DT17" s="751">
        <v>1.5073752603431219</v>
      </c>
      <c r="DU17" s="751">
        <v>4.3764744183164215</v>
      </c>
      <c r="DV17" s="751">
        <v>1.7223854589442464</v>
      </c>
      <c r="DW17" s="751">
        <v>2.5137968264270847</v>
      </c>
      <c r="DX17" s="751">
        <v>22.397331120534254</v>
      </c>
      <c r="DY17" s="751">
        <v>3.8013174757117909</v>
      </c>
      <c r="DZ17" s="751">
        <v>0</v>
      </c>
      <c r="EA17" s="751">
        <v>0</v>
      </c>
      <c r="EB17" s="751">
        <v>0</v>
      </c>
      <c r="EC17" s="751">
        <v>8.7337519025732071</v>
      </c>
      <c r="ED17" s="751">
        <v>1.1788888314211927</v>
      </c>
      <c r="EE17" s="751">
        <v>1.3720034288829586</v>
      </c>
      <c r="EF17" s="752">
        <v>0</v>
      </c>
      <c r="EG17" s="750">
        <v>19.174053444178181</v>
      </c>
      <c r="EH17" s="751">
        <v>24.994680607429768</v>
      </c>
      <c r="EI17" s="751">
        <v>17.447680791431562</v>
      </c>
      <c r="EJ17" s="751">
        <v>19.484386067156375</v>
      </c>
      <c r="EK17" s="751">
        <v>18.841126791835876</v>
      </c>
      <c r="EL17" s="751">
        <v>12.559086500015134</v>
      </c>
      <c r="EM17" s="751">
        <v>36.59774427348885</v>
      </c>
      <c r="EN17" s="751">
        <v>31.761755898807571</v>
      </c>
      <c r="EO17" s="751">
        <v>40.260505786080373</v>
      </c>
      <c r="EP17" s="751">
        <v>0</v>
      </c>
      <c r="EQ17" s="751">
        <v>25.850538609411959</v>
      </c>
      <c r="ER17" s="751">
        <v>6.5422166795615491</v>
      </c>
      <c r="ES17" s="751">
        <v>25.755907074513146</v>
      </c>
      <c r="ET17" s="751">
        <v>30.497645005269547</v>
      </c>
      <c r="EU17" s="751">
        <v>20.402686352028823</v>
      </c>
      <c r="EV17" s="750">
        <v>5</v>
      </c>
      <c r="EW17" s="751">
        <v>1</v>
      </c>
      <c r="EX17" s="751">
        <v>4</v>
      </c>
      <c r="EY17" s="751">
        <v>4</v>
      </c>
      <c r="EZ17" s="751">
        <v>1</v>
      </c>
      <c r="FA17" s="751">
        <v>0</v>
      </c>
      <c r="FB17" s="751">
        <v>0</v>
      </c>
      <c r="FC17" s="751">
        <v>0</v>
      </c>
      <c r="FD17" s="751">
        <v>0</v>
      </c>
      <c r="FE17" s="751">
        <v>5</v>
      </c>
      <c r="FF17" s="751">
        <v>0</v>
      </c>
      <c r="FG17" s="751">
        <v>0</v>
      </c>
      <c r="FH17" s="751">
        <v>0</v>
      </c>
      <c r="FI17" s="751">
        <v>1</v>
      </c>
      <c r="FJ17" s="751">
        <v>0</v>
      </c>
      <c r="FK17" s="751">
        <v>1</v>
      </c>
      <c r="FL17" s="751">
        <v>1</v>
      </c>
      <c r="FM17" s="751">
        <v>2</v>
      </c>
      <c r="FN17" s="751">
        <v>0</v>
      </c>
      <c r="FO17" s="750">
        <v>1</v>
      </c>
      <c r="FP17" s="751">
        <v>1</v>
      </c>
      <c r="FQ17" s="751">
        <v>0</v>
      </c>
      <c r="FR17" s="751">
        <v>1</v>
      </c>
      <c r="FS17" s="751">
        <v>0</v>
      </c>
      <c r="FT17" s="751">
        <v>0</v>
      </c>
      <c r="FU17" s="751">
        <v>0</v>
      </c>
      <c r="FV17" s="751">
        <v>0</v>
      </c>
      <c r="FW17" s="751">
        <v>0</v>
      </c>
      <c r="FX17" s="751">
        <v>1</v>
      </c>
      <c r="FY17" s="751">
        <v>0</v>
      </c>
      <c r="FZ17" s="752">
        <v>0</v>
      </c>
      <c r="GA17" s="750">
        <v>0</v>
      </c>
      <c r="GB17" s="751">
        <v>0</v>
      </c>
      <c r="GC17" s="751">
        <v>0</v>
      </c>
      <c r="GD17" s="751">
        <v>0</v>
      </c>
      <c r="GE17" s="751">
        <v>0</v>
      </c>
      <c r="GF17" s="751">
        <v>0</v>
      </c>
      <c r="GG17" s="751">
        <v>0</v>
      </c>
      <c r="GH17" s="751">
        <v>0</v>
      </c>
      <c r="GI17" s="751">
        <v>0</v>
      </c>
      <c r="GJ17" s="751">
        <v>0</v>
      </c>
      <c r="GK17" s="751">
        <v>0</v>
      </c>
      <c r="GL17" s="752">
        <v>0</v>
      </c>
    </row>
    <row r="18" spans="1:194" ht="15">
      <c r="A18" s="33" t="s">
        <v>79</v>
      </c>
      <c r="B18" s="1048">
        <v>33.763323535225375</v>
      </c>
      <c r="C18" s="1048">
        <v>16.793686518133264</v>
      </c>
      <c r="D18" s="1048">
        <v>41.716621067122766</v>
      </c>
      <c r="E18" s="1048">
        <v>29.093928836657273</v>
      </c>
      <c r="F18" s="1048">
        <v>38.077706999725216</v>
      </c>
      <c r="G18" s="1048">
        <v>42.338978405290945</v>
      </c>
      <c r="H18" s="1048">
        <v>0</v>
      </c>
      <c r="I18" s="1048">
        <v>19.814283231845874</v>
      </c>
      <c r="J18" s="1048">
        <v>0</v>
      </c>
      <c r="K18" s="1048">
        <v>0</v>
      </c>
      <c r="L18" s="352">
        <v>29.319299194050664</v>
      </c>
      <c r="M18" s="352">
        <v>13.912024679861798</v>
      </c>
      <c r="N18" s="352">
        <v>35.784844584134419</v>
      </c>
      <c r="O18" s="352">
        <v>19.757660014722298</v>
      </c>
      <c r="P18" s="352">
        <v>38.241764377078788</v>
      </c>
      <c r="Q18" s="352">
        <v>36.308212078852065</v>
      </c>
      <c r="R18" s="352">
        <v>0</v>
      </c>
      <c r="S18" s="352">
        <v>16.912795712244943</v>
      </c>
      <c r="T18" s="352">
        <v>0</v>
      </c>
      <c r="U18" s="352">
        <v>0</v>
      </c>
      <c r="V18" s="352">
        <v>48.89923535117083</v>
      </c>
      <c r="W18" s="352">
        <v>24.060879463165506</v>
      </c>
      <c r="X18" s="352">
        <v>65.404176466816153</v>
      </c>
      <c r="Y18" s="352">
        <v>61.62535250950264</v>
      </c>
      <c r="Z18" s="352">
        <v>37.530450264773357</v>
      </c>
      <c r="AA18" s="352">
        <v>65.876262801487201</v>
      </c>
      <c r="AB18" s="352">
        <v>0</v>
      </c>
      <c r="AC18" s="352">
        <v>27.992135642094972</v>
      </c>
      <c r="AD18" s="352">
        <v>0</v>
      </c>
      <c r="AE18" s="352">
        <v>0</v>
      </c>
      <c r="AF18" s="750">
        <v>51.364027456017268</v>
      </c>
      <c r="AG18" s="1171">
        <v>28.670754301479658</v>
      </c>
      <c r="AH18" s="1172">
        <v>61.063324756236312</v>
      </c>
      <c r="AI18" s="751">
        <v>51.761986840293957</v>
      </c>
      <c r="AJ18" s="751">
        <v>50.989592587887579</v>
      </c>
      <c r="AK18" s="751">
        <v>66.482253740276363</v>
      </c>
      <c r="AL18" s="751">
        <v>0</v>
      </c>
      <c r="AM18" s="751">
        <v>28.342509137756426</v>
      </c>
      <c r="AN18" s="751">
        <v>0</v>
      </c>
      <c r="AO18" s="751">
        <v>100</v>
      </c>
      <c r="AP18" s="751">
        <v>51.671844009720544</v>
      </c>
      <c r="AQ18" s="751">
        <v>44.545767447223128</v>
      </c>
      <c r="AR18" s="751">
        <v>42.370435062341237</v>
      </c>
      <c r="AS18" s="751">
        <v>47.859131397850589</v>
      </c>
      <c r="AT18" s="752">
        <v>31.185909403828521</v>
      </c>
      <c r="AU18" s="750">
        <v>29.101093066077198</v>
      </c>
      <c r="AV18" s="751">
        <v>7.2677284983518362</v>
      </c>
      <c r="AW18" s="751">
        <v>38.4</v>
      </c>
      <c r="AX18" s="751">
        <v>29.698600457200126</v>
      </c>
      <c r="AY18" s="751">
        <v>28.538906043880587</v>
      </c>
      <c r="AZ18" s="751">
        <v>46.017507679229539</v>
      </c>
      <c r="BA18" s="751">
        <v>0</v>
      </c>
      <c r="BB18" s="751">
        <v>2.9265572183234601</v>
      </c>
      <c r="BC18" s="751">
        <v>0</v>
      </c>
      <c r="BD18" s="751">
        <v>50.895787706743114</v>
      </c>
      <c r="BE18" s="751">
        <v>30.367537074403305</v>
      </c>
      <c r="BF18" s="751">
        <v>26.993059375943623</v>
      </c>
      <c r="BG18" s="751">
        <v>24.981604294878917</v>
      </c>
      <c r="BH18" s="751">
        <v>26.597264105842232</v>
      </c>
      <c r="BI18" s="752">
        <v>8.3263265335980616</v>
      </c>
      <c r="BJ18" s="750">
        <v>54671.296394864359</v>
      </c>
      <c r="BK18" s="751">
        <v>15953.948920782281</v>
      </c>
      <c r="BL18" s="751">
        <v>38717.347474082053</v>
      </c>
      <c r="BM18" s="751">
        <v>30639.769002564131</v>
      </c>
      <c r="BN18" s="751">
        <v>24031.527392300257</v>
      </c>
      <c r="BO18" s="751">
        <v>29273.410197937083</v>
      </c>
      <c r="BP18" s="751">
        <v>117.35675962659889</v>
      </c>
      <c r="BQ18" s="751">
        <v>24480.912555510316</v>
      </c>
      <c r="BR18" s="751">
        <v>598.82764110398739</v>
      </c>
      <c r="BS18" s="751">
        <v>200.78924068638722</v>
      </c>
      <c r="BT18" s="751">
        <v>4110.5313467797014</v>
      </c>
      <c r="BU18" s="751">
        <v>13187.813732104285</v>
      </c>
      <c r="BV18" s="751">
        <v>19527.993640339679</v>
      </c>
      <c r="BW18" s="751">
        <v>14779.952634516349</v>
      </c>
      <c r="BX18" s="751">
        <v>3065.0050411244451</v>
      </c>
      <c r="BY18" s="750">
        <v>21.786802400974221</v>
      </c>
      <c r="BZ18" s="751">
        <v>32.968032828838076</v>
      </c>
      <c r="CA18" s="751">
        <v>17.179441857046204</v>
      </c>
      <c r="CB18" s="751">
        <v>23.387586919299423</v>
      </c>
      <c r="CC18" s="751">
        <v>19.745830678133096</v>
      </c>
      <c r="CD18" s="751">
        <v>10.70474853866906</v>
      </c>
      <c r="CE18" s="751">
        <v>100</v>
      </c>
      <c r="CF18" s="751">
        <v>35.375011392873475</v>
      </c>
      <c r="CG18" s="751">
        <v>0</v>
      </c>
      <c r="CH18" s="751">
        <v>0</v>
      </c>
      <c r="CI18" s="751">
        <v>0</v>
      </c>
      <c r="CJ18" s="751">
        <v>11.622759120382403</v>
      </c>
      <c r="CK18" s="751">
        <v>27.319267306152987</v>
      </c>
      <c r="CL18" s="751">
        <v>31.936591703451466</v>
      </c>
      <c r="CM18" s="752">
        <v>10.545548178684271</v>
      </c>
      <c r="CN18" s="750">
        <v>25.672831951652135</v>
      </c>
      <c r="CO18" s="751">
        <v>26.331670794732332</v>
      </c>
      <c r="CP18" s="751">
        <v>25.401349478412843</v>
      </c>
      <c r="CQ18" s="751">
        <v>27.918961537634058</v>
      </c>
      <c r="CR18" s="751">
        <v>22.809056772453008</v>
      </c>
      <c r="CS18" s="751">
        <v>27.108460731526989</v>
      </c>
      <c r="CT18" s="751">
        <v>0</v>
      </c>
      <c r="CU18" s="751">
        <v>23.517241271677094</v>
      </c>
      <c r="CV18" s="751">
        <v>46.344458485180311</v>
      </c>
      <c r="CW18" s="751">
        <v>32.54180453909553</v>
      </c>
      <c r="CX18" s="751">
        <v>8.1387389975711617</v>
      </c>
      <c r="CY18" s="751">
        <v>36.064820094029699</v>
      </c>
      <c r="CZ18" s="751">
        <v>31.218975572072623</v>
      </c>
      <c r="DA18" s="751">
        <v>16.402608499461177</v>
      </c>
      <c r="DB18" s="752">
        <v>13.840956137598216</v>
      </c>
      <c r="DC18" s="750">
        <v>24.019949727993033</v>
      </c>
      <c r="DD18" s="751">
        <v>10.304353972829324</v>
      </c>
      <c r="DE18" s="751">
        <v>29.671626001592621</v>
      </c>
      <c r="DF18" s="751">
        <v>19.054369068001645</v>
      </c>
      <c r="DG18" s="751">
        <v>30.350976545476193</v>
      </c>
      <c r="DH18" s="751">
        <v>30.581323140268381</v>
      </c>
      <c r="DI18" s="751">
        <v>0</v>
      </c>
      <c r="DJ18" s="751">
        <v>17.073798754042922</v>
      </c>
      <c r="DK18" s="751">
        <v>0</v>
      </c>
      <c r="DL18" s="751">
        <v>0</v>
      </c>
      <c r="DM18" s="751">
        <v>88.339207139107756</v>
      </c>
      <c r="DN18" s="751">
        <v>29.126131324853798</v>
      </c>
      <c r="DO18" s="751">
        <v>14.294816026740854</v>
      </c>
      <c r="DP18" s="751">
        <v>17.470851286270257</v>
      </c>
      <c r="DQ18" s="752">
        <v>9.3322147550634487</v>
      </c>
      <c r="DR18" s="750">
        <v>3.1946454578537198</v>
      </c>
      <c r="DS18" s="751">
        <v>5.9727953094618398</v>
      </c>
      <c r="DT18" s="751">
        <v>2.0498753814298416</v>
      </c>
      <c r="DU18" s="751">
        <v>2.6704068847250246</v>
      </c>
      <c r="DV18" s="751">
        <v>3.8630402927173324</v>
      </c>
      <c r="DW18" s="751">
        <v>2.1297481080090326</v>
      </c>
      <c r="DX18" s="751">
        <v>0</v>
      </c>
      <c r="DY18" s="751">
        <v>3.855553180689355</v>
      </c>
      <c r="DZ18" s="751">
        <v>7.3110830296393914</v>
      </c>
      <c r="EA18" s="751">
        <v>67.458195460904463</v>
      </c>
      <c r="EB18" s="751">
        <v>3.5220538633210516</v>
      </c>
      <c r="EC18" s="751">
        <v>6.5248351530582225</v>
      </c>
      <c r="ED18" s="751">
        <v>3.796067667097657</v>
      </c>
      <c r="EE18" s="751">
        <v>0</v>
      </c>
      <c r="EF18" s="752">
        <v>0</v>
      </c>
      <c r="EG18" s="750">
        <v>34.409831246469409</v>
      </c>
      <c r="EH18" s="751">
        <v>34.067133256674623</v>
      </c>
      <c r="EI18" s="751">
        <v>34.556424090912088</v>
      </c>
      <c r="EJ18" s="751">
        <v>30.417619698172093</v>
      </c>
      <c r="EK18" s="751">
        <v>38.155444995631257</v>
      </c>
      <c r="EL18" s="751">
        <v>31.582739461319175</v>
      </c>
      <c r="EM18" s="751">
        <v>72.830176938016777</v>
      </c>
      <c r="EN18" s="751">
        <v>39.887990277310223</v>
      </c>
      <c r="EO18" s="751">
        <v>0</v>
      </c>
      <c r="EP18" s="751">
        <v>0</v>
      </c>
      <c r="EQ18" s="751">
        <v>32.604852792166831</v>
      </c>
      <c r="ER18" s="751">
        <v>15.81101335302351</v>
      </c>
      <c r="ES18" s="751">
        <v>37.961395636997388</v>
      </c>
      <c r="ET18" s="751">
        <v>46.250536791562844</v>
      </c>
      <c r="EU18" s="751">
        <v>44.12886092934778</v>
      </c>
      <c r="EV18" s="750">
        <v>1</v>
      </c>
      <c r="EW18" s="751">
        <v>0</v>
      </c>
      <c r="EX18" s="751">
        <v>1</v>
      </c>
      <c r="EY18" s="751">
        <v>1</v>
      </c>
      <c r="EZ18" s="751">
        <v>0</v>
      </c>
      <c r="FA18" s="751">
        <v>0</v>
      </c>
      <c r="FB18" s="751">
        <v>0</v>
      </c>
      <c r="FC18" s="751">
        <v>0</v>
      </c>
      <c r="FD18" s="751">
        <v>0</v>
      </c>
      <c r="FE18" s="751">
        <v>1</v>
      </c>
      <c r="FF18" s="751">
        <v>0</v>
      </c>
      <c r="FG18" s="751">
        <v>0</v>
      </c>
      <c r="FH18" s="751">
        <v>0</v>
      </c>
      <c r="FI18" s="751">
        <v>0</v>
      </c>
      <c r="FJ18" s="751">
        <v>0</v>
      </c>
      <c r="FK18" s="751">
        <v>0</v>
      </c>
      <c r="FL18" s="751">
        <v>1</v>
      </c>
      <c r="FM18" s="751">
        <v>0</v>
      </c>
      <c r="FN18" s="751">
        <v>0</v>
      </c>
      <c r="FO18" s="750">
        <v>0</v>
      </c>
      <c r="FP18" s="751">
        <v>0</v>
      </c>
      <c r="FQ18" s="751">
        <v>0</v>
      </c>
      <c r="FR18" s="751">
        <v>0</v>
      </c>
      <c r="FS18" s="751">
        <v>0</v>
      </c>
      <c r="FT18" s="751">
        <v>0</v>
      </c>
      <c r="FU18" s="751">
        <v>0</v>
      </c>
      <c r="FV18" s="751">
        <v>0</v>
      </c>
      <c r="FW18" s="751">
        <v>0</v>
      </c>
      <c r="FX18" s="751">
        <v>0</v>
      </c>
      <c r="FY18" s="751">
        <v>0</v>
      </c>
      <c r="FZ18" s="752">
        <v>0</v>
      </c>
      <c r="GA18" s="750">
        <v>0</v>
      </c>
      <c r="GB18" s="751">
        <v>0</v>
      </c>
      <c r="GC18" s="751">
        <v>0</v>
      </c>
      <c r="GD18" s="751">
        <v>0</v>
      </c>
      <c r="GE18" s="751">
        <v>0</v>
      </c>
      <c r="GF18" s="751">
        <v>0</v>
      </c>
      <c r="GG18" s="751">
        <v>0</v>
      </c>
      <c r="GH18" s="751">
        <v>0</v>
      </c>
      <c r="GI18" s="751">
        <v>0</v>
      </c>
      <c r="GJ18" s="751">
        <v>0</v>
      </c>
      <c r="GK18" s="751">
        <v>0</v>
      </c>
      <c r="GL18" s="752">
        <v>0</v>
      </c>
    </row>
    <row r="19" spans="1:194" ht="15">
      <c r="A19" s="33" t="s">
        <v>80</v>
      </c>
      <c r="B19" s="1048">
        <v>43.036870292083435</v>
      </c>
      <c r="C19" s="1048">
        <v>17.044364362056051</v>
      </c>
      <c r="D19" s="1048">
        <v>57.615943031130627</v>
      </c>
      <c r="E19" s="1048">
        <v>37.238485832185383</v>
      </c>
      <c r="F19" s="1048">
        <v>49.478844273901615</v>
      </c>
      <c r="G19" s="1048">
        <v>55.465301160140925</v>
      </c>
      <c r="H19" s="1048">
        <v>0</v>
      </c>
      <c r="I19" s="1048">
        <v>20.760924161722411</v>
      </c>
      <c r="J19" s="1048">
        <v>0</v>
      </c>
      <c r="K19" s="1048">
        <v>0</v>
      </c>
      <c r="L19" s="352">
        <v>39.973918290042924</v>
      </c>
      <c r="M19" s="352">
        <v>12.810379141781864</v>
      </c>
      <c r="N19" s="352">
        <v>55.835372281391713</v>
      </c>
      <c r="O19" s="352">
        <v>35.578595493842727</v>
      </c>
      <c r="P19" s="352">
        <v>45.497821904212884</v>
      </c>
      <c r="Q19" s="352">
        <v>52.165480872299298</v>
      </c>
      <c r="R19" s="352">
        <v>0</v>
      </c>
      <c r="S19" s="352">
        <v>16.928566324681494</v>
      </c>
      <c r="T19" s="352">
        <v>0</v>
      </c>
      <c r="U19" s="352">
        <v>0</v>
      </c>
      <c r="V19" s="352">
        <v>59.987290932336194</v>
      </c>
      <c r="W19" s="352">
        <v>45.108486622392697</v>
      </c>
      <c r="X19" s="352">
        <v>66.603254575125774</v>
      </c>
      <c r="Y19" s="352">
        <v>51.569423903621491</v>
      </c>
      <c r="Z19" s="352">
        <v>64.660056438661854</v>
      </c>
      <c r="AA19" s="352">
        <v>75.579530144973845</v>
      </c>
      <c r="AB19" s="352">
        <v>0</v>
      </c>
      <c r="AC19" s="352">
        <v>40.359112171409201</v>
      </c>
      <c r="AD19" s="352">
        <v>0</v>
      </c>
      <c r="AE19" s="352">
        <v>0</v>
      </c>
      <c r="AF19" s="1173">
        <v>32.445278815737097</v>
      </c>
      <c r="AG19" s="1171">
        <v>10.382139721637555</v>
      </c>
      <c r="AH19" s="1172">
        <v>46.355211555117442</v>
      </c>
      <c r="AI19" s="751">
        <v>30.181173723688094</v>
      </c>
      <c r="AJ19" s="751">
        <v>34.971724657423295</v>
      </c>
      <c r="AK19" s="751">
        <v>48.992822622845409</v>
      </c>
      <c r="AL19" s="751">
        <v>0</v>
      </c>
      <c r="AM19" s="751">
        <v>9.8554556923982872</v>
      </c>
      <c r="AN19" s="751">
        <v>0</v>
      </c>
      <c r="AO19" s="751">
        <v>0</v>
      </c>
      <c r="AP19" s="751">
        <v>31.416930667450483</v>
      </c>
      <c r="AQ19" s="751">
        <v>31.98458027100023</v>
      </c>
      <c r="AR19" s="751">
        <v>23.524147137961453</v>
      </c>
      <c r="AS19" s="751">
        <v>34.232890388870622</v>
      </c>
      <c r="AT19" s="752">
        <v>33.79554094551235</v>
      </c>
      <c r="AU19" s="750">
        <v>17.700369345733485</v>
      </c>
      <c r="AV19" s="751">
        <v>4.2456992542156904</v>
      </c>
      <c r="AW19" s="751">
        <v>26.200000000000003</v>
      </c>
      <c r="AX19" s="751">
        <v>16.317008020300257</v>
      </c>
      <c r="AY19" s="751">
        <v>19.244020071339968</v>
      </c>
      <c r="AZ19" s="751">
        <v>26.411340297556272</v>
      </c>
      <c r="BA19" s="751">
        <v>0</v>
      </c>
      <c r="BB19" s="751">
        <v>5.4206504664894837</v>
      </c>
      <c r="BC19" s="751">
        <v>0</v>
      </c>
      <c r="BD19" s="751">
        <v>0</v>
      </c>
      <c r="BE19" s="751">
        <v>20.032449412625404</v>
      </c>
      <c r="BF19" s="751">
        <v>21.19500024354322</v>
      </c>
      <c r="BG19" s="751">
        <v>16.967598522572565</v>
      </c>
      <c r="BH19" s="751">
        <v>9.9404228780457391</v>
      </c>
      <c r="BI19" s="752">
        <v>16.902453858577967</v>
      </c>
      <c r="BJ19" s="750">
        <v>53071.490163625633</v>
      </c>
      <c r="BK19" s="751">
        <v>18864.822669881945</v>
      </c>
      <c r="BL19" s="751">
        <v>34206.66749374364</v>
      </c>
      <c r="BM19" s="751">
        <v>29439.203304040606</v>
      </c>
      <c r="BN19" s="751">
        <v>23632.286859584932</v>
      </c>
      <c r="BO19" s="751">
        <v>30845.653979255516</v>
      </c>
      <c r="BP19" s="751">
        <v>640.90347847972839</v>
      </c>
      <c r="BQ19" s="751">
        <v>20654.601532169876</v>
      </c>
      <c r="BR19" s="751">
        <v>930.33117372045365</v>
      </c>
      <c r="BS19" s="751">
        <v>0</v>
      </c>
      <c r="BT19" s="751">
        <v>3571.4613058672262</v>
      </c>
      <c r="BU19" s="751">
        <v>10105.209996880129</v>
      </c>
      <c r="BV19" s="751">
        <v>20898.665968792229</v>
      </c>
      <c r="BW19" s="751">
        <v>13692.15237588424</v>
      </c>
      <c r="BX19" s="751">
        <v>4804.0005162017396</v>
      </c>
      <c r="BY19" s="750">
        <v>32.511686851072533</v>
      </c>
      <c r="BZ19" s="751">
        <v>50.982241461082737</v>
      </c>
      <c r="CA19" s="751">
        <v>22.325259383505241</v>
      </c>
      <c r="CB19" s="751">
        <v>38.735409890006004</v>
      </c>
      <c r="CC19" s="751">
        <v>24.758672978998234</v>
      </c>
      <c r="CD19" s="751">
        <v>19.698834280017877</v>
      </c>
      <c r="CE19" s="751">
        <v>29.254283495356436</v>
      </c>
      <c r="CF19" s="751">
        <v>48.970131468431269</v>
      </c>
      <c r="CG19" s="751">
        <v>94.173473798636124</v>
      </c>
      <c r="CH19" s="751">
        <v>0</v>
      </c>
      <c r="CI19" s="751">
        <v>0</v>
      </c>
      <c r="CJ19" s="751">
        <v>14.612767718335531</v>
      </c>
      <c r="CK19" s="751">
        <v>50.704410571155108</v>
      </c>
      <c r="CL19" s="751">
        <v>36.685320193649645</v>
      </c>
      <c r="CM19" s="752">
        <v>3.2937233699652091</v>
      </c>
      <c r="CN19" s="750">
        <v>16.043157012566748</v>
      </c>
      <c r="CO19" s="751">
        <v>14.596120923960282</v>
      </c>
      <c r="CP19" s="751">
        <v>16.841190881650139</v>
      </c>
      <c r="CQ19" s="751">
        <v>19.132595339646961</v>
      </c>
      <c r="CR19" s="751">
        <v>12.194583087131351</v>
      </c>
      <c r="CS19" s="751">
        <v>20.734730392049418</v>
      </c>
      <c r="CT19" s="751">
        <v>0</v>
      </c>
      <c r="CU19" s="751">
        <v>9.9947380383238524</v>
      </c>
      <c r="CV19" s="751">
        <v>5.8265262013638859</v>
      </c>
      <c r="CW19" s="751">
        <v>0</v>
      </c>
      <c r="CX19" s="751">
        <v>2.759754286004378</v>
      </c>
      <c r="CY19" s="751">
        <v>20.728905629201989</v>
      </c>
      <c r="CZ19" s="751">
        <v>20.808923097344781</v>
      </c>
      <c r="DA19" s="751">
        <v>13.68469001654787</v>
      </c>
      <c r="DB19" s="752">
        <v>2.0516974577593823</v>
      </c>
      <c r="DC19" s="750">
        <v>28.283661494257405</v>
      </c>
      <c r="DD19" s="751">
        <v>16.856818203879463</v>
      </c>
      <c r="DE19" s="751">
        <v>34.585513973425051</v>
      </c>
      <c r="DF19" s="751">
        <v>19.440881408330991</v>
      </c>
      <c r="DG19" s="751">
        <v>39.299286104320423</v>
      </c>
      <c r="DH19" s="751">
        <v>34.692202579883897</v>
      </c>
      <c r="DI19" s="751">
        <v>16.911721979861166</v>
      </c>
      <c r="DJ19" s="751">
        <v>20.339952050304923</v>
      </c>
      <c r="DK19" s="751">
        <v>0</v>
      </c>
      <c r="DL19" s="751">
        <v>0</v>
      </c>
      <c r="DM19" s="751">
        <v>96.196583850509441</v>
      </c>
      <c r="DN19" s="751">
        <v>52.198483142659605</v>
      </c>
      <c r="DO19" s="751">
        <v>10.722848124622264</v>
      </c>
      <c r="DP19" s="751">
        <v>22.373037715085697</v>
      </c>
      <c r="DQ19" s="752">
        <v>20.730386913388759</v>
      </c>
      <c r="DR19" s="750">
        <v>0.99908503608542409</v>
      </c>
      <c r="DS19" s="751">
        <v>2.8106774494035021</v>
      </c>
      <c r="DT19" s="751">
        <v>0</v>
      </c>
      <c r="DU19" s="751">
        <v>0.78892401116947075</v>
      </c>
      <c r="DV19" s="751">
        <v>1.2608867472717897</v>
      </c>
      <c r="DW19" s="751">
        <v>0.3756608886804278</v>
      </c>
      <c r="DX19" s="751">
        <v>0</v>
      </c>
      <c r="DY19" s="751">
        <v>2.006111123224561</v>
      </c>
      <c r="DZ19" s="751">
        <v>0</v>
      </c>
      <c r="EA19" s="751">
        <v>0</v>
      </c>
      <c r="EB19" s="751">
        <v>1.0436618634861867</v>
      </c>
      <c r="EC19" s="751">
        <v>1.2958563253893214</v>
      </c>
      <c r="ED19" s="751">
        <v>0.37851174904864537</v>
      </c>
      <c r="EE19" s="751">
        <v>2.0661647653538107</v>
      </c>
      <c r="EF19" s="752">
        <v>0</v>
      </c>
      <c r="EG19" s="750">
        <v>51.186340225718951</v>
      </c>
      <c r="EH19" s="751">
        <v>54.068638094040445</v>
      </c>
      <c r="EI19" s="751">
        <v>49.369165919187495</v>
      </c>
      <c r="EJ19" s="751">
        <v>55.468775011330905</v>
      </c>
      <c r="EK19" s="751">
        <v>46.407701816043669</v>
      </c>
      <c r="EL19" s="751">
        <v>46.15613201694854</v>
      </c>
      <c r="EM19" s="751">
        <v>16.035610106607528</v>
      </c>
      <c r="EN19" s="751">
        <v>59.614133517913857</v>
      </c>
      <c r="EO19" s="751">
        <v>84.722703304362255</v>
      </c>
      <c r="EP19" s="751">
        <v>0</v>
      </c>
      <c r="EQ19" s="751">
        <v>73.04369899902342</v>
      </c>
      <c r="ER19" s="751">
        <v>26.596382144923275</v>
      </c>
      <c r="ES19" s="751">
        <v>55.501077798839191</v>
      </c>
      <c r="ET19" s="751">
        <v>50.830622343811186</v>
      </c>
      <c r="EU19" s="751">
        <v>54.405120887800962</v>
      </c>
      <c r="EV19" s="750">
        <v>0</v>
      </c>
      <c r="EW19" s="751">
        <v>0</v>
      </c>
      <c r="EX19" s="751">
        <v>0</v>
      </c>
      <c r="EY19" s="751">
        <v>0</v>
      </c>
      <c r="EZ19" s="751">
        <v>0</v>
      </c>
      <c r="FA19" s="751">
        <v>0</v>
      </c>
      <c r="FB19" s="751">
        <v>0</v>
      </c>
      <c r="FC19" s="751">
        <v>0</v>
      </c>
      <c r="FD19" s="751">
        <v>0</v>
      </c>
      <c r="FE19" s="751">
        <v>0</v>
      </c>
      <c r="FF19" s="751">
        <v>0</v>
      </c>
      <c r="FG19" s="751">
        <v>0</v>
      </c>
      <c r="FH19" s="751">
        <v>0</v>
      </c>
      <c r="FI19" s="751">
        <v>0</v>
      </c>
      <c r="FJ19" s="751">
        <v>0</v>
      </c>
      <c r="FK19" s="751">
        <v>0</v>
      </c>
      <c r="FL19" s="751">
        <v>0</v>
      </c>
      <c r="FM19" s="751">
        <v>0</v>
      </c>
      <c r="FN19" s="751">
        <v>0</v>
      </c>
      <c r="FO19" s="750">
        <v>0</v>
      </c>
      <c r="FP19" s="751">
        <v>0</v>
      </c>
      <c r="FQ19" s="751">
        <v>0</v>
      </c>
      <c r="FR19" s="751">
        <v>0</v>
      </c>
      <c r="FS19" s="751">
        <v>0</v>
      </c>
      <c r="FT19" s="751">
        <v>0</v>
      </c>
      <c r="FU19" s="751">
        <v>0</v>
      </c>
      <c r="FV19" s="751">
        <v>0</v>
      </c>
      <c r="FW19" s="751">
        <v>0</v>
      </c>
      <c r="FX19" s="751">
        <v>0</v>
      </c>
      <c r="FY19" s="751">
        <v>0</v>
      </c>
      <c r="FZ19" s="752">
        <v>0</v>
      </c>
      <c r="GA19" s="750">
        <v>0</v>
      </c>
      <c r="GB19" s="751">
        <v>0</v>
      </c>
      <c r="GC19" s="751">
        <v>0</v>
      </c>
      <c r="GD19" s="751">
        <v>0</v>
      </c>
      <c r="GE19" s="751">
        <v>0</v>
      </c>
      <c r="GF19" s="751">
        <v>0</v>
      </c>
      <c r="GG19" s="751">
        <v>0</v>
      </c>
      <c r="GH19" s="751">
        <v>0</v>
      </c>
      <c r="GI19" s="751">
        <v>0</v>
      </c>
      <c r="GJ19" s="751">
        <v>0</v>
      </c>
      <c r="GK19" s="751">
        <v>0</v>
      </c>
      <c r="GL19" s="752">
        <v>0</v>
      </c>
    </row>
    <row r="20" spans="1:194" ht="15">
      <c r="A20" s="33" t="s">
        <v>81</v>
      </c>
      <c r="B20" s="1048">
        <v>2.0812270774036379</v>
      </c>
      <c r="C20" s="1048">
        <v>0.45913167093524515</v>
      </c>
      <c r="D20" s="1048">
        <v>8.5605854366485232</v>
      </c>
      <c r="E20" s="1048">
        <v>2.1140116236146489</v>
      </c>
      <c r="F20" s="1048">
        <v>2.0517748914955516</v>
      </c>
      <c r="G20" s="1048">
        <v>14.38648689982878</v>
      </c>
      <c r="H20" s="1048">
        <v>0</v>
      </c>
      <c r="I20" s="1048">
        <v>0.74065839074125273</v>
      </c>
      <c r="J20" s="1048">
        <v>0</v>
      </c>
      <c r="K20" s="1048">
        <v>0</v>
      </c>
      <c r="L20" s="352">
        <v>1.6342274866674964</v>
      </c>
      <c r="M20" s="352">
        <v>0</v>
      </c>
      <c r="N20" s="352">
        <v>7.9823950363491996</v>
      </c>
      <c r="O20" s="352">
        <v>1.2297383135741837</v>
      </c>
      <c r="P20" s="352">
        <v>1.9886115747529922</v>
      </c>
      <c r="Q20" s="352">
        <v>11.183934177174471</v>
      </c>
      <c r="R20" s="352">
        <v>0</v>
      </c>
      <c r="S20" s="352">
        <v>0.60727472863477305</v>
      </c>
      <c r="T20" s="352">
        <v>0</v>
      </c>
      <c r="U20" s="352">
        <v>0</v>
      </c>
      <c r="V20" s="352">
        <v>3.5791995046550533</v>
      </c>
      <c r="W20" s="352">
        <v>1.9607388730719477</v>
      </c>
      <c r="X20" s="352">
        <v>10.703424712481059</v>
      </c>
      <c r="Y20" s="352">
        <v>4.9145081462502915</v>
      </c>
      <c r="Z20" s="352">
        <v>2.2748093596094234</v>
      </c>
      <c r="AA20" s="352">
        <v>24.697645635176251</v>
      </c>
      <c r="AB20" s="352">
        <v>0</v>
      </c>
      <c r="AC20" s="352">
        <v>1.1842868780754185</v>
      </c>
      <c r="AD20" s="352">
        <v>0</v>
      </c>
      <c r="AE20" s="352">
        <v>0</v>
      </c>
      <c r="AF20" s="750">
        <v>13.126198144110282</v>
      </c>
      <c r="AG20" s="751">
        <v>12.439715276857619</v>
      </c>
      <c r="AH20" s="1172">
        <v>16.773933185314533</v>
      </c>
      <c r="AI20" s="751">
        <v>12.383243533207395</v>
      </c>
      <c r="AJ20" s="751">
        <v>13.807337642991815</v>
      </c>
      <c r="AK20" s="751">
        <v>23.629096795212039</v>
      </c>
      <c r="AL20" s="751">
        <v>16.561401703336632</v>
      </c>
      <c r="AM20" s="751">
        <v>12.050252143232168</v>
      </c>
      <c r="AN20" s="751">
        <v>18.496481267796572</v>
      </c>
      <c r="AO20" s="751">
        <v>0</v>
      </c>
      <c r="AP20" s="751">
        <v>17.920063852378291</v>
      </c>
      <c r="AQ20" s="751">
        <v>10.592098547154292</v>
      </c>
      <c r="AR20" s="751">
        <v>12.431614432649914</v>
      </c>
      <c r="AS20" s="751">
        <v>8.8869485462678988</v>
      </c>
      <c r="AT20" s="752">
        <v>11.942074624531241</v>
      </c>
      <c r="AU20" s="750">
        <v>4.5937293664997148</v>
      </c>
      <c r="AV20" s="751">
        <v>4.2740284850392145</v>
      </c>
      <c r="AW20" s="751">
        <v>6.3</v>
      </c>
      <c r="AX20" s="751">
        <v>4.1235001500131458</v>
      </c>
      <c r="AY20" s="751">
        <v>5.0248346967269013</v>
      </c>
      <c r="AZ20" s="751">
        <v>9.6623219359301338</v>
      </c>
      <c r="BA20" s="751">
        <v>1.6183527714773656</v>
      </c>
      <c r="BB20" s="751">
        <v>4.382038740760775</v>
      </c>
      <c r="BC20" s="751">
        <v>2.7679368994314189</v>
      </c>
      <c r="BD20" s="751">
        <v>0</v>
      </c>
      <c r="BE20" s="751">
        <v>5.8155087966534094</v>
      </c>
      <c r="BF20" s="751">
        <v>3.6460524938755094</v>
      </c>
      <c r="BG20" s="751">
        <v>4.3367109014198952</v>
      </c>
      <c r="BH20" s="751">
        <v>3.6542905215146977</v>
      </c>
      <c r="BI20" s="752">
        <v>4.7203448083583179</v>
      </c>
      <c r="BJ20" s="750">
        <v>1493558.9886948506</v>
      </c>
      <c r="BK20" s="751">
        <v>1252844.2608741103</v>
      </c>
      <c r="BL20" s="751">
        <v>240714.72782074093</v>
      </c>
      <c r="BM20" s="751">
        <v>824485.04687091813</v>
      </c>
      <c r="BN20" s="751">
        <v>669073.94182393572</v>
      </c>
      <c r="BO20" s="751">
        <v>114938.24009383252</v>
      </c>
      <c r="BP20" s="751">
        <v>17691.404649093736</v>
      </c>
      <c r="BQ20" s="751">
        <v>1312931.7837079773</v>
      </c>
      <c r="BR20" s="751">
        <v>44370.360975575641</v>
      </c>
      <c r="BS20" s="751">
        <v>2790.379246912536</v>
      </c>
      <c r="BT20" s="751">
        <v>6441.8699170566679</v>
      </c>
      <c r="BU20" s="751">
        <v>361418.1620730529</v>
      </c>
      <c r="BV20" s="751">
        <v>602616.02112054243</v>
      </c>
      <c r="BW20" s="751">
        <v>439379.45412511146</v>
      </c>
      <c r="BX20" s="751">
        <v>83703.481459088594</v>
      </c>
      <c r="BY20" s="750">
        <v>51.695902542408092</v>
      </c>
      <c r="BZ20" s="751">
        <v>53.443165001297452</v>
      </c>
      <c r="CA20" s="751">
        <v>42.601952356316829</v>
      </c>
      <c r="CB20" s="751">
        <v>58.491611930408247</v>
      </c>
      <c r="CC20" s="751">
        <v>43.321699897462182</v>
      </c>
      <c r="CD20" s="751">
        <v>39.028652512836821</v>
      </c>
      <c r="CE20" s="751">
        <v>47.177775936890121</v>
      </c>
      <c r="CF20" s="751">
        <v>53.010093681897295</v>
      </c>
      <c r="CG20" s="751">
        <v>48.203595660686872</v>
      </c>
      <c r="CH20" s="751">
        <v>54.797702278980474</v>
      </c>
      <c r="CI20" s="751">
        <v>0</v>
      </c>
      <c r="CJ20" s="751">
        <v>49.486419458932858</v>
      </c>
      <c r="CK20" s="751">
        <v>59.845591490606019</v>
      </c>
      <c r="CL20" s="751">
        <v>48.877367590798585</v>
      </c>
      <c r="CM20" s="752">
        <v>21.336816636044283</v>
      </c>
      <c r="CN20" s="750">
        <v>15.415570073576371</v>
      </c>
      <c r="CO20" s="751">
        <v>14.882507701407494</v>
      </c>
      <c r="CP20" s="751">
        <v>18.189991645974061</v>
      </c>
      <c r="CQ20" s="751">
        <v>12.598151352721482</v>
      </c>
      <c r="CR20" s="751">
        <v>18.887412961055428</v>
      </c>
      <c r="CS20" s="751">
        <v>16.643460588022759</v>
      </c>
      <c r="CT20" s="751">
        <v>11.491793005604922</v>
      </c>
      <c r="CU20" s="751">
        <v>15.238479770385723</v>
      </c>
      <c r="CV20" s="751">
        <v>18.168958863520551</v>
      </c>
      <c r="CW20" s="751">
        <v>33.880531053432975</v>
      </c>
      <c r="CX20" s="751">
        <v>14.412768060448892</v>
      </c>
      <c r="CY20" s="751">
        <v>14.104646172894054</v>
      </c>
      <c r="CZ20" s="751">
        <v>14.751088693517353</v>
      </c>
      <c r="DA20" s="751">
        <v>17.407018875140661</v>
      </c>
      <c r="DB20" s="752">
        <v>15.483393595786238</v>
      </c>
      <c r="DC20" s="750">
        <v>3.8358634734479322</v>
      </c>
      <c r="DD20" s="751">
        <v>3.2362201767774943</v>
      </c>
      <c r="DE20" s="751">
        <v>6.9568177648889158</v>
      </c>
      <c r="DF20" s="751">
        <v>2.4062720443142545</v>
      </c>
      <c r="DG20" s="751">
        <v>5.597517429425336</v>
      </c>
      <c r="DH20" s="751">
        <v>13.132022257196244</v>
      </c>
      <c r="DI20" s="751">
        <v>5.3827443906819736</v>
      </c>
      <c r="DJ20" s="751">
        <v>2.8663178195970889</v>
      </c>
      <c r="DK20" s="751">
        <v>7.1977725280663636</v>
      </c>
      <c r="DL20" s="751">
        <v>0</v>
      </c>
      <c r="DM20" s="751">
        <v>61.124680963339316</v>
      </c>
      <c r="DN20" s="751">
        <v>4.240634493106775</v>
      </c>
      <c r="DO20" s="751">
        <v>2.7351642959646894</v>
      </c>
      <c r="DP20" s="751">
        <v>2.9363329787659045</v>
      </c>
      <c r="DQ20" s="752">
        <v>10.325384089337298</v>
      </c>
      <c r="DR20" s="750">
        <v>7.8287965262855526</v>
      </c>
      <c r="DS20" s="751">
        <v>8.0766236912652669</v>
      </c>
      <c r="DT20" s="751">
        <v>6.5389342725527575</v>
      </c>
      <c r="DU20" s="751">
        <v>7.3478510105978767</v>
      </c>
      <c r="DV20" s="751">
        <v>8.4214550670787069</v>
      </c>
      <c r="DW20" s="751">
        <v>5.4731015117417687</v>
      </c>
      <c r="DX20" s="751">
        <v>12.019334714622472</v>
      </c>
      <c r="DY20" s="751">
        <v>7.9603455282389559</v>
      </c>
      <c r="DZ20" s="751">
        <v>8.5529406054441104</v>
      </c>
      <c r="EA20" s="751">
        <v>7.2298908711213459</v>
      </c>
      <c r="EB20" s="751">
        <v>12.501764574453295</v>
      </c>
      <c r="EC20" s="751">
        <v>14.622809566363468</v>
      </c>
      <c r="ED20" s="751">
        <v>5.8526095944011924</v>
      </c>
      <c r="EE20" s="751">
        <v>5.9040031430666833</v>
      </c>
      <c r="EF20" s="752">
        <v>2.464792800195263</v>
      </c>
      <c r="EG20" s="750">
        <v>49.646206646782417</v>
      </c>
      <c r="EH20" s="751">
        <v>50.400800515745267</v>
      </c>
      <c r="EI20" s="751">
        <v>45.642014719853655</v>
      </c>
      <c r="EJ20" s="751">
        <v>52.203783022890704</v>
      </c>
      <c r="EK20" s="751">
        <v>47.291530285596593</v>
      </c>
      <c r="EL20" s="751">
        <v>32.832268722623645</v>
      </c>
      <c r="EM20" s="751">
        <v>50.527909852015561</v>
      </c>
      <c r="EN20" s="751">
        <v>50.401114363170265</v>
      </c>
      <c r="EO20" s="751">
        <v>47.410682490131215</v>
      </c>
      <c r="EP20" s="751">
        <v>68.234591429809456</v>
      </c>
      <c r="EQ20" s="751">
        <v>49.596713738657485</v>
      </c>
      <c r="ER20" s="751">
        <v>33.473502136266397</v>
      </c>
      <c r="ES20" s="751">
        <v>52.653049622362815</v>
      </c>
      <c r="ET20" s="751">
        <v>54.799858456395413</v>
      </c>
      <c r="EU20" s="751">
        <v>55.840176105391961</v>
      </c>
      <c r="EV20" s="750">
        <v>83</v>
      </c>
      <c r="EW20" s="751">
        <v>74</v>
      </c>
      <c r="EX20" s="751">
        <v>9</v>
      </c>
      <c r="EY20" s="751">
        <v>65</v>
      </c>
      <c r="EZ20" s="751">
        <v>18</v>
      </c>
      <c r="FA20" s="751">
        <v>2</v>
      </c>
      <c r="FB20" s="751">
        <v>0</v>
      </c>
      <c r="FC20" s="751">
        <v>0</v>
      </c>
      <c r="FD20" s="751">
        <v>0</v>
      </c>
      <c r="FE20" s="751">
        <v>80</v>
      </c>
      <c r="FF20" s="751">
        <v>1</v>
      </c>
      <c r="FG20" s="751">
        <v>0</v>
      </c>
      <c r="FH20" s="751">
        <v>0</v>
      </c>
      <c r="FI20" s="751">
        <v>0</v>
      </c>
      <c r="FJ20" s="751">
        <v>10</v>
      </c>
      <c r="FK20" s="751">
        <v>26</v>
      </c>
      <c r="FL20" s="751">
        <v>25</v>
      </c>
      <c r="FM20" s="751">
        <v>16</v>
      </c>
      <c r="FN20" s="751">
        <v>6</v>
      </c>
      <c r="FO20" s="750">
        <v>0</v>
      </c>
      <c r="FP20" s="751">
        <v>0</v>
      </c>
      <c r="FQ20" s="751">
        <v>0</v>
      </c>
      <c r="FR20" s="751">
        <v>0</v>
      </c>
      <c r="FS20" s="751">
        <v>0</v>
      </c>
      <c r="FT20" s="751">
        <v>0</v>
      </c>
      <c r="FU20" s="751">
        <v>0</v>
      </c>
      <c r="FV20" s="751">
        <v>0</v>
      </c>
      <c r="FW20" s="751">
        <v>0</v>
      </c>
      <c r="FX20" s="751">
        <v>0</v>
      </c>
      <c r="FY20" s="751">
        <v>0</v>
      </c>
      <c r="FZ20" s="752">
        <v>0</v>
      </c>
      <c r="GA20" s="750">
        <v>10</v>
      </c>
      <c r="GB20" s="751">
        <v>8</v>
      </c>
      <c r="GC20" s="751">
        <v>2</v>
      </c>
      <c r="GD20" s="751">
        <v>7</v>
      </c>
      <c r="GE20" s="751">
        <v>3</v>
      </c>
      <c r="GF20" s="751">
        <v>1</v>
      </c>
      <c r="GG20" s="751">
        <v>0</v>
      </c>
      <c r="GH20" s="751">
        <v>0</v>
      </c>
      <c r="GI20" s="751">
        <v>0</v>
      </c>
      <c r="GJ20" s="751">
        <v>9</v>
      </c>
      <c r="GK20" s="751">
        <v>0</v>
      </c>
      <c r="GL20" s="752">
        <v>0</v>
      </c>
    </row>
    <row r="21" spans="1:194" ht="15">
      <c r="A21" s="33" t="s">
        <v>82</v>
      </c>
      <c r="B21" s="1048">
        <v>25.637849191540745</v>
      </c>
      <c r="C21" s="1048">
        <v>4.7470906366391219</v>
      </c>
      <c r="D21" s="1048">
        <v>36.677041311887329</v>
      </c>
      <c r="E21" s="1048">
        <v>25.209132232480059</v>
      </c>
      <c r="F21" s="1048">
        <v>26.014237252573547</v>
      </c>
      <c r="G21" s="1048">
        <v>46.02908851759652</v>
      </c>
      <c r="H21" s="1048">
        <v>7.8401678432187039</v>
      </c>
      <c r="I21" s="1048">
        <v>21.454152493393313</v>
      </c>
      <c r="J21" s="1048">
        <v>58.863815034430786</v>
      </c>
      <c r="K21" s="1048">
        <v>0</v>
      </c>
      <c r="L21" s="352">
        <v>22.213847277714407</v>
      </c>
      <c r="M21" s="352">
        <v>2.7155100333848963</v>
      </c>
      <c r="N21" s="352">
        <v>32.084766139261674</v>
      </c>
      <c r="O21" s="352">
        <v>20.663450728762918</v>
      </c>
      <c r="P21" s="352">
        <v>23.534795090235335</v>
      </c>
      <c r="Q21" s="352">
        <v>39.324966759424065</v>
      </c>
      <c r="R21" s="352">
        <v>0</v>
      </c>
      <c r="S21" s="352">
        <v>18.794194555303871</v>
      </c>
      <c r="T21" s="352">
        <v>35.269495428079146</v>
      </c>
      <c r="U21" s="352">
        <v>0</v>
      </c>
      <c r="V21" s="352">
        <v>37.579369018525192</v>
      </c>
      <c r="W21" s="352">
        <v>11.024835085844989</v>
      </c>
      <c r="X21" s="352">
        <v>53.808703787068104</v>
      </c>
      <c r="Y21" s="352">
        <v>39.987649496862268</v>
      </c>
      <c r="Z21" s="352">
        <v>35.232825953091123</v>
      </c>
      <c r="AA21" s="352">
        <v>70.416957011753084</v>
      </c>
      <c r="AB21" s="352">
        <v>100</v>
      </c>
      <c r="AC21" s="352">
        <v>30.662882791957223</v>
      </c>
      <c r="AD21" s="352">
        <v>84.062876046927187</v>
      </c>
      <c r="AE21" s="352">
        <v>0</v>
      </c>
      <c r="AF21" s="750">
        <v>18.234952879083647</v>
      </c>
      <c r="AG21" s="751">
        <v>7.1044497548154135</v>
      </c>
      <c r="AH21" s="1172">
        <v>25.698710203251355</v>
      </c>
      <c r="AI21" s="751">
        <v>18.33501390539508</v>
      </c>
      <c r="AJ21" s="751">
        <v>18.144050939136712</v>
      </c>
      <c r="AK21" s="751">
        <v>30.328315334288853</v>
      </c>
      <c r="AL21" s="751">
        <v>3.4443885806357648</v>
      </c>
      <c r="AM21" s="751">
        <v>16.466577715105636</v>
      </c>
      <c r="AN21" s="751">
        <v>30.860133364439672</v>
      </c>
      <c r="AO21" s="751">
        <v>0</v>
      </c>
      <c r="AP21" s="751">
        <v>17.019332669382791</v>
      </c>
      <c r="AQ21" s="751">
        <v>15.192023299812721</v>
      </c>
      <c r="AR21" s="751">
        <v>14.846072868384178</v>
      </c>
      <c r="AS21" s="751">
        <v>18.059177649005445</v>
      </c>
      <c r="AT21" s="752">
        <v>28.490696398430735</v>
      </c>
      <c r="AU21" s="750">
        <v>4.6625240152479783</v>
      </c>
      <c r="AV21" s="751">
        <v>1.8707460833373508</v>
      </c>
      <c r="AW21" s="751">
        <v>6.5</v>
      </c>
      <c r="AX21" s="751">
        <v>4.9329794006858965</v>
      </c>
      <c r="AY21" s="751">
        <v>4.4168247643842289</v>
      </c>
      <c r="AZ21" s="751">
        <v>11.073536738853445</v>
      </c>
      <c r="BA21" s="751">
        <v>3.4443885806357648</v>
      </c>
      <c r="BB21" s="751">
        <v>3.4858139434322033</v>
      </c>
      <c r="BC21" s="751">
        <v>26.482236142598609</v>
      </c>
      <c r="BD21" s="751">
        <v>0</v>
      </c>
      <c r="BE21" s="751">
        <v>4.9183463414582818</v>
      </c>
      <c r="BF21" s="751">
        <v>2.2717211973019813</v>
      </c>
      <c r="BG21" s="751">
        <v>4.3204219274924212</v>
      </c>
      <c r="BH21" s="751">
        <v>4.5681135378232884</v>
      </c>
      <c r="BI21" s="752">
        <v>9.0600262908597937</v>
      </c>
      <c r="BJ21" s="750">
        <v>308252.18828221998</v>
      </c>
      <c r="BK21" s="751">
        <v>113954.90010714135</v>
      </c>
      <c r="BL21" s="751">
        <v>194297.28817507639</v>
      </c>
      <c r="BM21" s="751">
        <v>153755.5975914069</v>
      </c>
      <c r="BN21" s="751">
        <v>154496.59069081105</v>
      </c>
      <c r="BO21" s="751">
        <v>42715.034214504893</v>
      </c>
      <c r="BP21" s="751">
        <v>2527.5364329212584</v>
      </c>
      <c r="BQ21" s="751">
        <v>261104.8280763264</v>
      </c>
      <c r="BR21" s="751">
        <v>1658.4329561743175</v>
      </c>
      <c r="BS21" s="751">
        <v>163.5840229721866</v>
      </c>
      <c r="BT21" s="751">
        <v>11302.687822099346</v>
      </c>
      <c r="BU21" s="751">
        <v>55495.659879146864</v>
      </c>
      <c r="BV21" s="751">
        <v>112518.01352058533</v>
      </c>
      <c r="BW21" s="751">
        <v>91470.791463881236</v>
      </c>
      <c r="BX21" s="751">
        <v>37465.035596505288</v>
      </c>
      <c r="BY21" s="750">
        <v>34.968741072811639</v>
      </c>
      <c r="BZ21" s="751">
        <v>49.803701785640989</v>
      </c>
      <c r="CA21" s="751">
        <v>26.26807169136119</v>
      </c>
      <c r="CB21" s="751">
        <v>46.932899192071048</v>
      </c>
      <c r="CC21" s="751">
        <v>23.061965181645277</v>
      </c>
      <c r="CD21" s="751">
        <v>23.396484325047279</v>
      </c>
      <c r="CE21" s="751">
        <v>33.574316938400663</v>
      </c>
      <c r="CF21" s="751">
        <v>36.809253491195527</v>
      </c>
      <c r="CG21" s="751">
        <v>48.911310364943191</v>
      </c>
      <c r="CH21" s="751">
        <v>0</v>
      </c>
      <c r="CI21" s="751">
        <v>0</v>
      </c>
      <c r="CJ21" s="751">
        <v>32.302103728581372</v>
      </c>
      <c r="CK21" s="751">
        <v>45.973103067073765</v>
      </c>
      <c r="CL21" s="751">
        <v>37.707277648434975</v>
      </c>
      <c r="CM21" s="752">
        <v>9.7330117675199013</v>
      </c>
      <c r="CN21" s="750">
        <v>15.973416507521335</v>
      </c>
      <c r="CO21" s="751">
        <v>14.738320890522102</v>
      </c>
      <c r="CP21" s="751">
        <v>16.697797166561365</v>
      </c>
      <c r="CQ21" s="751">
        <v>14.269406229325279</v>
      </c>
      <c r="CR21" s="751">
        <v>17.669254049660356</v>
      </c>
      <c r="CS21" s="751">
        <v>16.56500670249725</v>
      </c>
      <c r="CT21" s="751">
        <v>11.347435158009816</v>
      </c>
      <c r="CU21" s="751">
        <v>15.927133675607314</v>
      </c>
      <c r="CV21" s="751">
        <v>9.2140833058266551</v>
      </c>
      <c r="CW21" s="751">
        <v>83.457229884364196</v>
      </c>
      <c r="CX21" s="751">
        <v>5.5900567329159978</v>
      </c>
      <c r="CY21" s="751">
        <v>17.698968127673975</v>
      </c>
      <c r="CZ21" s="751">
        <v>19.174039663566532</v>
      </c>
      <c r="DA21" s="751">
        <v>15.741432022292567</v>
      </c>
      <c r="DB21" s="752">
        <v>7.5039542005499467</v>
      </c>
      <c r="DC21" s="750">
        <v>19.038055651575721</v>
      </c>
      <c r="DD21" s="751">
        <v>9.2317370406216135</v>
      </c>
      <c r="DE21" s="751">
        <v>24.789438330284032</v>
      </c>
      <c r="DF21" s="751">
        <v>10.705477695821774</v>
      </c>
      <c r="DG21" s="751">
        <v>27.330669082948848</v>
      </c>
      <c r="DH21" s="751">
        <v>24.791291213329064</v>
      </c>
      <c r="DI21" s="751">
        <v>13.200215661670114</v>
      </c>
      <c r="DJ21" s="751">
        <v>18.20191179510925</v>
      </c>
      <c r="DK21" s="751">
        <v>10.897163425340262</v>
      </c>
      <c r="DL21" s="751">
        <v>0</v>
      </c>
      <c r="DM21" s="751">
        <v>86.589669276434535</v>
      </c>
      <c r="DN21" s="751">
        <v>24.287397887804264</v>
      </c>
      <c r="DO21" s="751">
        <v>12.166877628468889</v>
      </c>
      <c r="DP21" s="751">
        <v>12.455910817291993</v>
      </c>
      <c r="DQ21" s="752">
        <v>27.589356407478476</v>
      </c>
      <c r="DR21" s="750">
        <v>2.3698708483349664</v>
      </c>
      <c r="DS21" s="751">
        <v>4.838993416077364</v>
      </c>
      <c r="DT21" s="751">
        <v>0.92173630048768129</v>
      </c>
      <c r="DU21" s="751">
        <v>2.1214485635344245</v>
      </c>
      <c r="DV21" s="751">
        <v>2.617101655718773</v>
      </c>
      <c r="DW21" s="751">
        <v>1.5772617512461264</v>
      </c>
      <c r="DX21" s="751">
        <v>17.392913349809167</v>
      </c>
      <c r="DY21" s="751">
        <v>2.3414483953077396</v>
      </c>
      <c r="DZ21" s="751">
        <v>4.7155252034568838</v>
      </c>
      <c r="EA21" s="751">
        <v>0</v>
      </c>
      <c r="EB21" s="751">
        <v>0.50202701458814614</v>
      </c>
      <c r="EC21" s="751">
        <v>6.2131898964648364</v>
      </c>
      <c r="ED21" s="751">
        <v>2.2512320176045453</v>
      </c>
      <c r="EE21" s="751">
        <v>1.2942947649275571</v>
      </c>
      <c r="EF21" s="752">
        <v>0.22272035244171859</v>
      </c>
      <c r="EG21" s="750">
        <v>34.902169143757391</v>
      </c>
      <c r="EH21" s="751">
        <v>48.236067839313748</v>
      </c>
      <c r="EI21" s="751">
        <v>25.896783226169973</v>
      </c>
      <c r="EJ21" s="751">
        <v>38.355338898898161</v>
      </c>
      <c r="EK21" s="751">
        <v>31.763988457917829</v>
      </c>
      <c r="EL21" s="751">
        <v>13.419254069921346</v>
      </c>
      <c r="EM21" s="751">
        <v>53.330728222975807</v>
      </c>
      <c r="EN21" s="751">
        <v>36.898138514755466</v>
      </c>
      <c r="EO21" s="751">
        <v>47.517565087505318</v>
      </c>
      <c r="EP21" s="751">
        <v>56.804419933699734</v>
      </c>
      <c r="EQ21" s="751">
        <v>38.383605638975396</v>
      </c>
      <c r="ER21" s="751">
        <v>19.521295536060158</v>
      </c>
      <c r="ES21" s="751">
        <v>36.573672818162628</v>
      </c>
      <c r="ET21" s="751">
        <v>38.44383807899451</v>
      </c>
      <c r="EU21" s="751">
        <v>31.117399745145214</v>
      </c>
      <c r="EV21" s="750">
        <v>24</v>
      </c>
      <c r="EW21" s="751">
        <v>17</v>
      </c>
      <c r="EX21" s="751">
        <v>7</v>
      </c>
      <c r="EY21" s="751">
        <v>15</v>
      </c>
      <c r="EZ21" s="751">
        <v>9</v>
      </c>
      <c r="FA21" s="751">
        <v>5</v>
      </c>
      <c r="FB21" s="751">
        <v>1</v>
      </c>
      <c r="FC21" s="751">
        <v>0</v>
      </c>
      <c r="FD21" s="751">
        <v>0</v>
      </c>
      <c r="FE21" s="751">
        <v>18</v>
      </c>
      <c r="FF21" s="751">
        <v>0</v>
      </c>
      <c r="FG21" s="751">
        <v>0</v>
      </c>
      <c r="FH21" s="751">
        <v>0</v>
      </c>
      <c r="FI21" s="751">
        <v>1</v>
      </c>
      <c r="FJ21" s="751">
        <v>7</v>
      </c>
      <c r="FK21" s="751">
        <v>12</v>
      </c>
      <c r="FL21" s="751">
        <v>3</v>
      </c>
      <c r="FM21" s="751">
        <v>1</v>
      </c>
      <c r="FN21" s="751">
        <v>0</v>
      </c>
      <c r="FO21" s="750">
        <v>1</v>
      </c>
      <c r="FP21" s="751">
        <v>1</v>
      </c>
      <c r="FQ21" s="751">
        <v>0</v>
      </c>
      <c r="FR21" s="751">
        <v>0</v>
      </c>
      <c r="FS21" s="751">
        <v>1</v>
      </c>
      <c r="FT21" s="751">
        <v>1</v>
      </c>
      <c r="FU21" s="751">
        <v>0</v>
      </c>
      <c r="FV21" s="751">
        <v>0</v>
      </c>
      <c r="FW21" s="751">
        <v>0</v>
      </c>
      <c r="FX21" s="751">
        <v>0</v>
      </c>
      <c r="FY21" s="751">
        <v>0</v>
      </c>
      <c r="FZ21" s="752">
        <v>0</v>
      </c>
      <c r="GA21" s="750">
        <v>7</v>
      </c>
      <c r="GB21" s="751">
        <v>5</v>
      </c>
      <c r="GC21" s="751">
        <v>2</v>
      </c>
      <c r="GD21" s="751">
        <v>3</v>
      </c>
      <c r="GE21" s="751">
        <v>4</v>
      </c>
      <c r="GF21" s="751">
        <v>1</v>
      </c>
      <c r="GG21" s="751">
        <v>0</v>
      </c>
      <c r="GH21" s="751">
        <v>0</v>
      </c>
      <c r="GI21" s="751">
        <v>0</v>
      </c>
      <c r="GJ21" s="751">
        <v>6</v>
      </c>
      <c r="GK21" s="751">
        <v>0</v>
      </c>
      <c r="GL21" s="752">
        <v>0</v>
      </c>
    </row>
    <row r="22" spans="1:194" ht="15">
      <c r="A22" s="33" t="s">
        <v>83</v>
      </c>
      <c r="B22" s="1048">
        <v>9.5608512664321754</v>
      </c>
      <c r="C22" s="1048">
        <v>3.3302938194129488</v>
      </c>
      <c r="D22" s="1048">
        <v>11.559119586100344</v>
      </c>
      <c r="E22" s="1048">
        <v>11.11719122346793</v>
      </c>
      <c r="F22" s="1048">
        <v>7.5840865255446994</v>
      </c>
      <c r="G22" s="1048">
        <v>3.5368305041337589</v>
      </c>
      <c r="H22" s="1048">
        <v>0</v>
      </c>
      <c r="I22" s="1048">
        <v>12.811032588197444</v>
      </c>
      <c r="J22" s="1048">
        <v>0</v>
      </c>
      <c r="K22" s="1048">
        <v>0</v>
      </c>
      <c r="L22" s="352">
        <v>5.3658274174684681</v>
      </c>
      <c r="M22" s="352">
        <v>1.0231855805064494</v>
      </c>
      <c r="N22" s="352">
        <v>6.8203985431718381</v>
      </c>
      <c r="O22" s="352">
        <v>6.7386180588290614</v>
      </c>
      <c r="P22" s="352">
        <v>3.5579353702232717</v>
      </c>
      <c r="Q22" s="352">
        <v>3.0017669960564084</v>
      </c>
      <c r="R22" s="352">
        <v>0</v>
      </c>
      <c r="S22" s="352">
        <v>6.6864007321812542</v>
      </c>
      <c r="T22" s="352">
        <v>0</v>
      </c>
      <c r="U22" s="352">
        <v>0</v>
      </c>
      <c r="V22" s="352">
        <v>25.653830389849425</v>
      </c>
      <c r="W22" s="352">
        <v>13.811360960366603</v>
      </c>
      <c r="X22" s="352">
        <v>28.837496276359282</v>
      </c>
      <c r="Y22" s="352">
        <v>29.290414261874815</v>
      </c>
      <c r="Z22" s="352">
        <v>21.62868408425896</v>
      </c>
      <c r="AA22" s="352">
        <v>5.5587249657843483</v>
      </c>
      <c r="AB22" s="352">
        <v>0</v>
      </c>
      <c r="AC22" s="352">
        <v>36.041955211695011</v>
      </c>
      <c r="AD22" s="352">
        <v>0</v>
      </c>
      <c r="AE22" s="352">
        <v>0</v>
      </c>
      <c r="AF22" s="1173">
        <v>32.681376750957519</v>
      </c>
      <c r="AG22" s="1171">
        <v>13.392478287572818</v>
      </c>
      <c r="AH22" s="1172">
        <v>40.753619160848615</v>
      </c>
      <c r="AI22" s="751">
        <v>32.776283866946173</v>
      </c>
      <c r="AJ22" s="751">
        <v>32.572615483378733</v>
      </c>
      <c r="AK22" s="751">
        <v>78.860367579700664</v>
      </c>
      <c r="AL22" s="751">
        <v>100</v>
      </c>
      <c r="AM22" s="751">
        <v>16.71737203580351</v>
      </c>
      <c r="AN22" s="751">
        <v>52.291738253209097</v>
      </c>
      <c r="AO22" s="751">
        <v>0</v>
      </c>
      <c r="AP22" s="751">
        <v>47.495142631218421</v>
      </c>
      <c r="AQ22" s="751">
        <v>21.499544972499628</v>
      </c>
      <c r="AR22" s="751">
        <v>27.892332089523109</v>
      </c>
      <c r="AS22" s="751">
        <v>29.269290656972213</v>
      </c>
      <c r="AT22" s="752">
        <v>18.103506074290475</v>
      </c>
      <c r="AU22" s="750">
        <v>8.3737245934510476</v>
      </c>
      <c r="AV22" s="751">
        <v>3.7876910038739537</v>
      </c>
      <c r="AW22" s="751">
        <v>10.299999999999999</v>
      </c>
      <c r="AX22" s="751">
        <v>8.4730550635629989</v>
      </c>
      <c r="AY22" s="751">
        <v>8.2598942686539925</v>
      </c>
      <c r="AZ22" s="751">
        <v>15.837484222623488</v>
      </c>
      <c r="BA22" s="751">
        <v>100</v>
      </c>
      <c r="BB22" s="751">
        <v>5.6658365190795275</v>
      </c>
      <c r="BC22" s="751">
        <v>52.291738253209097</v>
      </c>
      <c r="BD22" s="751">
        <v>0</v>
      </c>
      <c r="BE22" s="751">
        <v>8.4941146891447712</v>
      </c>
      <c r="BF22" s="751">
        <v>8.0298078765212519</v>
      </c>
      <c r="BG22" s="751">
        <v>7.1309820420658347</v>
      </c>
      <c r="BH22" s="751">
        <v>7.8292871959884627</v>
      </c>
      <c r="BI22" s="752">
        <v>2.6262517564311252</v>
      </c>
      <c r="BJ22" s="750">
        <v>53797.479684307713</v>
      </c>
      <c r="BK22" s="751">
        <v>15158.382616499573</v>
      </c>
      <c r="BL22" s="751">
        <v>38639.097067808128</v>
      </c>
      <c r="BM22" s="751">
        <v>29809.702532586562</v>
      </c>
      <c r="BN22" s="751">
        <v>23987.77715172125</v>
      </c>
      <c r="BO22" s="751">
        <v>10609.933704048368</v>
      </c>
      <c r="BP22" s="751">
        <v>121.77977750854569</v>
      </c>
      <c r="BQ22" s="751">
        <v>42776.140682316378</v>
      </c>
      <c r="BR22" s="751">
        <v>289.62552043448733</v>
      </c>
      <c r="BS22" s="751">
        <v>0</v>
      </c>
      <c r="BT22" s="751">
        <v>2267.5786679639154</v>
      </c>
      <c r="BU22" s="751">
        <v>11836.865419730108</v>
      </c>
      <c r="BV22" s="751">
        <v>21987.048834764675</v>
      </c>
      <c r="BW22" s="751">
        <v>12132.716661857714</v>
      </c>
      <c r="BX22" s="751">
        <v>5573.2700999913568</v>
      </c>
      <c r="BY22" s="750">
        <v>34.936325858014733</v>
      </c>
      <c r="BZ22" s="751">
        <v>46.351809609638686</v>
      </c>
      <c r="CA22" s="751">
        <v>30.457953339219117</v>
      </c>
      <c r="CB22" s="751">
        <v>47.381302617602145</v>
      </c>
      <c r="CC22" s="751">
        <v>19.470905578268766</v>
      </c>
      <c r="CD22" s="751">
        <v>22.263305316668458</v>
      </c>
      <c r="CE22" s="751">
        <v>0</v>
      </c>
      <c r="CF22" s="751">
        <v>38.353133641858989</v>
      </c>
      <c r="CG22" s="751">
        <v>9.236226394027387</v>
      </c>
      <c r="CH22" s="751">
        <v>0</v>
      </c>
      <c r="CI22" s="751">
        <v>0</v>
      </c>
      <c r="CJ22" s="751">
        <v>40.466939568142408</v>
      </c>
      <c r="CK22" s="751">
        <v>41.399522110008661</v>
      </c>
      <c r="CL22" s="751">
        <v>36.685409500047314</v>
      </c>
      <c r="CM22" s="752">
        <v>8.0989380933721034</v>
      </c>
      <c r="CN22" s="750">
        <v>10.526918691448458</v>
      </c>
      <c r="CO22" s="751">
        <v>11.135557541487193</v>
      </c>
      <c r="CP22" s="751">
        <v>10.288145498897858</v>
      </c>
      <c r="CQ22" s="751">
        <v>10.356546332637476</v>
      </c>
      <c r="CR22" s="751">
        <v>10.738641074218938</v>
      </c>
      <c r="CS22" s="751">
        <v>0</v>
      </c>
      <c r="CT22" s="751">
        <v>78.033734902880639</v>
      </c>
      <c r="CU22" s="751">
        <v>13.017040684016463</v>
      </c>
      <c r="CV22" s="751">
        <v>0</v>
      </c>
      <c r="CW22" s="751">
        <v>0</v>
      </c>
      <c r="CX22" s="751">
        <v>10.347890859708862</v>
      </c>
      <c r="CY22" s="751">
        <v>11.348247463390463</v>
      </c>
      <c r="CZ22" s="751">
        <v>12.407472067189273</v>
      </c>
      <c r="DA22" s="751">
        <v>11.186749795710293</v>
      </c>
      <c r="DB22" s="752">
        <v>0</v>
      </c>
      <c r="DC22" s="750">
        <v>23.543187016476708</v>
      </c>
      <c r="DD22" s="751">
        <v>9.6297263311645178</v>
      </c>
      <c r="DE22" s="751">
        <v>29.001533007778391</v>
      </c>
      <c r="DF22" s="751">
        <v>8.8907834690399046</v>
      </c>
      <c r="DG22" s="751">
        <v>41.751785019279282</v>
      </c>
      <c r="DH22" s="751">
        <v>41.579143302086173</v>
      </c>
      <c r="DI22" s="751">
        <v>0</v>
      </c>
      <c r="DJ22" s="751">
        <v>19.2960879160781</v>
      </c>
      <c r="DK22" s="751">
        <v>0</v>
      </c>
      <c r="DL22" s="751">
        <v>0</v>
      </c>
      <c r="DM22" s="751">
        <v>68.811492599307172</v>
      </c>
      <c r="DN22" s="751">
        <v>27.47735148500152</v>
      </c>
      <c r="DO22" s="751">
        <v>19.680443812596408</v>
      </c>
      <c r="DP22" s="751">
        <v>13.837713369192503</v>
      </c>
      <c r="DQ22" s="752">
        <v>33.136561266195798</v>
      </c>
      <c r="DR22" s="750">
        <v>1.5515961869167709</v>
      </c>
      <c r="DS22" s="751">
        <v>2.202350617375032</v>
      </c>
      <c r="DT22" s="751">
        <v>1.2963007635025676</v>
      </c>
      <c r="DU22" s="751">
        <v>1.4647666027226509</v>
      </c>
      <c r="DV22" s="751">
        <v>1.6594996437266074</v>
      </c>
      <c r="DW22" s="751">
        <v>0</v>
      </c>
      <c r="DX22" s="751">
        <v>0</v>
      </c>
      <c r="DY22" s="751">
        <v>1.9513673513424632</v>
      </c>
      <c r="DZ22" s="751">
        <v>0</v>
      </c>
      <c r="EA22" s="751">
        <v>0</v>
      </c>
      <c r="EB22" s="751">
        <v>0</v>
      </c>
      <c r="EC22" s="751">
        <v>2.4651663218951221</v>
      </c>
      <c r="ED22" s="751">
        <v>1.1931399091720685</v>
      </c>
      <c r="EE22" s="751">
        <v>2.3126310196393796</v>
      </c>
      <c r="EF22" s="752">
        <v>0</v>
      </c>
      <c r="EG22" s="750">
        <v>31.883358085837017</v>
      </c>
      <c r="EH22" s="751">
        <v>43.267811486968469</v>
      </c>
      <c r="EI22" s="751">
        <v>27.082284761054442</v>
      </c>
      <c r="EJ22" s="751">
        <v>34.878898585393777</v>
      </c>
      <c r="EK22" s="751">
        <v>28.46723529371285</v>
      </c>
      <c r="EL22" s="751">
        <v>15.176958817584188</v>
      </c>
      <c r="EM22" s="751">
        <v>100</v>
      </c>
      <c r="EN22" s="751">
        <v>38.483541704572772</v>
      </c>
      <c r="EO22" s="751">
        <v>0</v>
      </c>
      <c r="EP22" s="751">
        <v>0</v>
      </c>
      <c r="EQ22" s="751">
        <v>23.038649508971787</v>
      </c>
      <c r="ER22" s="751">
        <v>22.271190980207482</v>
      </c>
      <c r="ES22" s="751">
        <v>31.717604297186803</v>
      </c>
      <c r="ET22" s="751">
        <v>49.37791118286696</v>
      </c>
      <c r="EU22" s="751">
        <v>65.194086520108044</v>
      </c>
      <c r="EV22" s="750">
        <v>4</v>
      </c>
      <c r="EW22" s="751">
        <v>2</v>
      </c>
      <c r="EX22" s="751">
        <v>2</v>
      </c>
      <c r="EY22" s="751">
        <v>3</v>
      </c>
      <c r="EZ22" s="751">
        <v>1</v>
      </c>
      <c r="FA22" s="751">
        <v>0</v>
      </c>
      <c r="FB22" s="751">
        <v>0</v>
      </c>
      <c r="FC22" s="751">
        <v>0</v>
      </c>
      <c r="FD22" s="751">
        <v>0</v>
      </c>
      <c r="FE22" s="751">
        <v>3</v>
      </c>
      <c r="FF22" s="751">
        <v>0</v>
      </c>
      <c r="FG22" s="751">
        <v>1</v>
      </c>
      <c r="FH22" s="751">
        <v>0</v>
      </c>
      <c r="FI22" s="751">
        <v>1</v>
      </c>
      <c r="FJ22" s="751">
        <v>0</v>
      </c>
      <c r="FK22" s="751">
        <v>2</v>
      </c>
      <c r="FL22" s="751">
        <v>1</v>
      </c>
      <c r="FM22" s="751">
        <v>0</v>
      </c>
      <c r="FN22" s="751">
        <v>0</v>
      </c>
      <c r="FO22" s="750">
        <v>1</v>
      </c>
      <c r="FP22" s="751">
        <v>1</v>
      </c>
      <c r="FQ22" s="751">
        <v>0</v>
      </c>
      <c r="FR22" s="751">
        <v>1</v>
      </c>
      <c r="FS22" s="751">
        <v>0</v>
      </c>
      <c r="FT22" s="751">
        <v>0</v>
      </c>
      <c r="FU22" s="751">
        <v>0</v>
      </c>
      <c r="FV22" s="751">
        <v>0</v>
      </c>
      <c r="FW22" s="751">
        <v>0</v>
      </c>
      <c r="FX22" s="751">
        <v>1</v>
      </c>
      <c r="FY22" s="751">
        <v>0</v>
      </c>
      <c r="FZ22" s="752">
        <v>0</v>
      </c>
      <c r="GA22" s="750">
        <v>0</v>
      </c>
      <c r="GB22" s="751">
        <v>0</v>
      </c>
      <c r="GC22" s="751">
        <v>0</v>
      </c>
      <c r="GD22" s="751">
        <v>0</v>
      </c>
      <c r="GE22" s="751">
        <v>0</v>
      </c>
      <c r="GF22" s="751">
        <v>0</v>
      </c>
      <c r="GG22" s="751">
        <v>0</v>
      </c>
      <c r="GH22" s="751">
        <v>0</v>
      </c>
      <c r="GI22" s="751">
        <v>0</v>
      </c>
      <c r="GJ22" s="751">
        <v>0</v>
      </c>
      <c r="GK22" s="751">
        <v>0</v>
      </c>
      <c r="GL22" s="752">
        <v>0</v>
      </c>
    </row>
    <row r="23" spans="1:194" ht="15">
      <c r="A23" s="33" t="s">
        <v>568</v>
      </c>
      <c r="B23" s="1048">
        <v>0.10680438112982296</v>
      </c>
      <c r="C23" s="1048">
        <v>0</v>
      </c>
      <c r="D23" s="1048">
        <v>0.32304168014359275</v>
      </c>
      <c r="E23" s="1048">
        <v>0.19496381119980113</v>
      </c>
      <c r="F23" s="1048">
        <v>0</v>
      </c>
      <c r="G23" s="1048">
        <v>0</v>
      </c>
      <c r="H23" s="1048">
        <v>0</v>
      </c>
      <c r="I23" s="1048">
        <v>0.1430225763945876</v>
      </c>
      <c r="J23" s="1048">
        <v>0</v>
      </c>
      <c r="K23" s="1048">
        <v>0</v>
      </c>
      <c r="L23" s="352">
        <v>0</v>
      </c>
      <c r="M23" s="352">
        <v>0</v>
      </c>
      <c r="N23" s="352">
        <v>0</v>
      </c>
      <c r="O23" s="352">
        <v>0</v>
      </c>
      <c r="P23" s="352">
        <v>0</v>
      </c>
      <c r="Q23" s="352">
        <v>0</v>
      </c>
      <c r="R23" s="352">
        <v>0</v>
      </c>
      <c r="S23" s="352">
        <v>0</v>
      </c>
      <c r="T23" s="352">
        <v>0</v>
      </c>
      <c r="U23" s="352">
        <v>0</v>
      </c>
      <c r="V23" s="352">
        <v>0.665143177920682</v>
      </c>
      <c r="W23" s="352">
        <v>0</v>
      </c>
      <c r="X23" s="352">
        <v>2.2315237886757364</v>
      </c>
      <c r="Y23" s="352">
        <v>1.1450687273261471</v>
      </c>
      <c r="Z23" s="352">
        <v>0</v>
      </c>
      <c r="AA23" s="352">
        <v>0</v>
      </c>
      <c r="AB23" s="352">
        <v>0</v>
      </c>
      <c r="AC23" s="352">
        <v>1.2471342750755678</v>
      </c>
      <c r="AD23" s="352">
        <v>0</v>
      </c>
      <c r="AE23" s="352">
        <v>0</v>
      </c>
      <c r="AF23" s="750">
        <v>0</v>
      </c>
      <c r="AG23" s="1171">
        <v>0</v>
      </c>
      <c r="AH23" s="1172">
        <v>0</v>
      </c>
      <c r="AI23" s="751">
        <v>0</v>
      </c>
      <c r="AJ23" s="751">
        <v>0</v>
      </c>
      <c r="AK23" s="751">
        <v>0</v>
      </c>
      <c r="AL23" s="751">
        <v>0</v>
      </c>
      <c r="AM23" s="751">
        <v>0</v>
      </c>
      <c r="AN23" s="751">
        <v>0</v>
      </c>
      <c r="AO23" s="751">
        <v>0</v>
      </c>
      <c r="AP23" s="751">
        <v>0</v>
      </c>
      <c r="AQ23" s="751">
        <v>0</v>
      </c>
      <c r="AR23" s="751">
        <v>0</v>
      </c>
      <c r="AS23" s="751">
        <v>0</v>
      </c>
      <c r="AT23" s="752">
        <v>0</v>
      </c>
      <c r="AU23" s="750">
        <v>0</v>
      </c>
      <c r="AV23" s="751">
        <v>0</v>
      </c>
      <c r="AW23" s="751">
        <v>0</v>
      </c>
      <c r="AX23" s="751">
        <v>0</v>
      </c>
      <c r="AY23" s="751">
        <v>0</v>
      </c>
      <c r="AZ23" s="751">
        <v>0</v>
      </c>
      <c r="BA23" s="751">
        <v>0</v>
      </c>
      <c r="BB23" s="751">
        <v>0</v>
      </c>
      <c r="BC23" s="751">
        <v>0</v>
      </c>
      <c r="BD23" s="751">
        <v>0</v>
      </c>
      <c r="BE23" s="751">
        <v>0</v>
      </c>
      <c r="BF23" s="751">
        <v>0</v>
      </c>
      <c r="BG23" s="751">
        <v>0</v>
      </c>
      <c r="BH23" s="751">
        <v>0</v>
      </c>
      <c r="BI23" s="752">
        <v>0</v>
      </c>
      <c r="BJ23" s="750">
        <v>19276.36924702326</v>
      </c>
      <c r="BK23" s="751">
        <v>11557.367701435913</v>
      </c>
      <c r="BL23" s="751">
        <v>7719.0015455873745</v>
      </c>
      <c r="BM23" s="751">
        <v>10266.102472755667</v>
      </c>
      <c r="BN23" s="751">
        <v>9010.2667742676222</v>
      </c>
      <c r="BO23" s="751">
        <v>3107.6114786830522</v>
      </c>
      <c r="BP23" s="751">
        <v>0</v>
      </c>
      <c r="BQ23" s="751">
        <v>15131.575291749203</v>
      </c>
      <c r="BR23" s="751">
        <v>746.8215846233968</v>
      </c>
      <c r="BS23" s="751">
        <v>290.36089196761355</v>
      </c>
      <c r="BT23" s="751">
        <v>10.484757780663699</v>
      </c>
      <c r="BU23" s="751">
        <v>4893.8918176646639</v>
      </c>
      <c r="BV23" s="751">
        <v>8333.7212200799677</v>
      </c>
      <c r="BW23" s="751">
        <v>5252.769016677471</v>
      </c>
      <c r="BX23" s="751">
        <v>785.50243482052008</v>
      </c>
      <c r="BY23" s="750">
        <v>71.994364906132262</v>
      </c>
      <c r="BZ23" s="751">
        <v>71.300777366813548</v>
      </c>
      <c r="CA23" s="751">
        <v>73.032847173261857</v>
      </c>
      <c r="CB23" s="751">
        <v>79.65991141833193</v>
      </c>
      <c r="CC23" s="751">
        <v>63.260407524463524</v>
      </c>
      <c r="CD23" s="751">
        <v>68.157977142321784</v>
      </c>
      <c r="CE23" s="751">
        <v>0</v>
      </c>
      <c r="CF23" s="751">
        <v>74.123187825067276</v>
      </c>
      <c r="CG23" s="751">
        <v>67.505036146192396</v>
      </c>
      <c r="CH23" s="751">
        <v>13.661047715930671</v>
      </c>
      <c r="CI23" s="751">
        <v>100</v>
      </c>
      <c r="CJ23" s="751">
        <v>55.936278944967235</v>
      </c>
      <c r="CK23" s="751">
        <v>76.705867125775356</v>
      </c>
      <c r="CL23" s="751">
        <v>81.839864851232306</v>
      </c>
      <c r="CM23" s="752">
        <v>55.842180855591749</v>
      </c>
      <c r="CN23" s="750">
        <v>15.120272479197508</v>
      </c>
      <c r="CO23" s="751">
        <v>16.114767292653898</v>
      </c>
      <c r="CP23" s="751">
        <v>13.631253184615636</v>
      </c>
      <c r="CQ23" s="751">
        <v>13.892234892863318</v>
      </c>
      <c r="CR23" s="751">
        <v>16.519471861141067</v>
      </c>
      <c r="CS23" s="751">
        <v>25.047750952808506</v>
      </c>
      <c r="CT23" s="751">
        <v>0</v>
      </c>
      <c r="CU23" s="751">
        <v>12.707783541594747</v>
      </c>
      <c r="CV23" s="751">
        <v>28.569733436855678</v>
      </c>
      <c r="CW23" s="751">
        <v>0</v>
      </c>
      <c r="CX23" s="751">
        <v>0</v>
      </c>
      <c r="CY23" s="751">
        <v>22.783600384944375</v>
      </c>
      <c r="CZ23" s="751">
        <v>10.167444504294854</v>
      </c>
      <c r="DA23" s="751">
        <v>13.86808791657031</v>
      </c>
      <c r="DB23" s="752">
        <v>28.497644798213418</v>
      </c>
      <c r="DC23" s="750">
        <v>1.7350469442864243</v>
      </c>
      <c r="DD23" s="751">
        <v>1.0428093378103158</v>
      </c>
      <c r="DE23" s="751">
        <v>2.7715080082668737</v>
      </c>
      <c r="DF23" s="751">
        <v>1.5970408693999776</v>
      </c>
      <c r="DG23" s="751">
        <v>1.8922880717847999</v>
      </c>
      <c r="DH23" s="751">
        <v>0.92581817892475227</v>
      </c>
      <c r="DI23" s="751">
        <v>0</v>
      </c>
      <c r="DJ23" s="751">
        <v>1.8264374347100574</v>
      </c>
      <c r="DK23" s="751">
        <v>3.9252304169519339</v>
      </c>
      <c r="DL23" s="751">
        <v>0</v>
      </c>
      <c r="DM23" s="751">
        <v>0</v>
      </c>
      <c r="DN23" s="751">
        <v>1.8870415778991119</v>
      </c>
      <c r="DO23" s="751">
        <v>0.84192135521698364</v>
      </c>
      <c r="DP23" s="751">
        <v>2.296167042665902</v>
      </c>
      <c r="DQ23" s="752">
        <v>6.5344867582010471</v>
      </c>
      <c r="DR23" s="750">
        <v>5.2729112206593101</v>
      </c>
      <c r="DS23" s="751">
        <v>4.6129947473816886</v>
      </c>
      <c r="DT23" s="751">
        <v>6.2609790800658285</v>
      </c>
      <c r="DU23" s="751">
        <v>1.038212218205687</v>
      </c>
      <c r="DV23" s="751">
        <v>10.09783538656988</v>
      </c>
      <c r="DW23" s="751">
        <v>0.4629090894877107</v>
      </c>
      <c r="DX23" s="751">
        <v>0</v>
      </c>
      <c r="DY23" s="751">
        <v>6.6221817731535557</v>
      </c>
      <c r="DZ23" s="751">
        <v>0</v>
      </c>
      <c r="EA23" s="751">
        <v>0</v>
      </c>
      <c r="EB23" s="751">
        <v>0</v>
      </c>
      <c r="EC23" s="751">
        <v>5.4214207266555947</v>
      </c>
      <c r="ED23" s="751">
        <v>7.9065382679917331</v>
      </c>
      <c r="EE23" s="751">
        <v>1.7552364079390597</v>
      </c>
      <c r="EF23" s="752">
        <v>0</v>
      </c>
      <c r="EG23" s="750">
        <v>70.32570526450742</v>
      </c>
      <c r="EH23" s="751">
        <v>70.945320086538416</v>
      </c>
      <c r="EI23" s="751">
        <v>69.314323609889442</v>
      </c>
      <c r="EJ23" s="751">
        <v>76.180056924043086</v>
      </c>
      <c r="EK23" s="751">
        <v>64.142954125258711</v>
      </c>
      <c r="EL23" s="751">
        <v>58.425690688838984</v>
      </c>
      <c r="EM23" s="751">
        <v>0</v>
      </c>
      <c r="EN23" s="751">
        <v>70.521630397902086</v>
      </c>
      <c r="EO23" s="751">
        <v>89.762774701369892</v>
      </c>
      <c r="EP23" s="751">
        <v>95.646637563898011</v>
      </c>
      <c r="EQ23" s="751">
        <v>72.02601066266115</v>
      </c>
      <c r="ER23" s="751">
        <v>55.743231809855374</v>
      </c>
      <c r="ES23" s="751">
        <v>68.815882877423789</v>
      </c>
      <c r="ET23" s="751">
        <v>67.277950793543226</v>
      </c>
      <c r="EU23" s="751">
        <v>51.649785959148723</v>
      </c>
      <c r="EV23" s="750">
        <v>5</v>
      </c>
      <c r="EW23" s="751">
        <v>1</v>
      </c>
      <c r="EX23" s="751">
        <v>4</v>
      </c>
      <c r="EY23" s="751">
        <v>4</v>
      </c>
      <c r="EZ23" s="751">
        <v>1</v>
      </c>
      <c r="FA23" s="751">
        <v>2</v>
      </c>
      <c r="FB23" s="751">
        <v>0</v>
      </c>
      <c r="FC23" s="751">
        <v>0</v>
      </c>
      <c r="FD23" s="751">
        <v>0</v>
      </c>
      <c r="FE23" s="751">
        <v>2</v>
      </c>
      <c r="FF23" s="751">
        <v>1</v>
      </c>
      <c r="FG23" s="751">
        <v>0</v>
      </c>
      <c r="FH23" s="751">
        <v>0</v>
      </c>
      <c r="FI23" s="751">
        <v>0</v>
      </c>
      <c r="FJ23" s="751">
        <v>0</v>
      </c>
      <c r="FK23" s="751">
        <v>3</v>
      </c>
      <c r="FL23" s="751">
        <v>1</v>
      </c>
      <c r="FM23" s="751">
        <v>0</v>
      </c>
      <c r="FN23" s="751">
        <v>1</v>
      </c>
      <c r="FO23" s="750">
        <v>0</v>
      </c>
      <c r="FP23" s="751">
        <v>0</v>
      </c>
      <c r="FQ23" s="751">
        <v>0</v>
      </c>
      <c r="FR23" s="751">
        <v>0</v>
      </c>
      <c r="FS23" s="751">
        <v>0</v>
      </c>
      <c r="FT23" s="751">
        <v>0</v>
      </c>
      <c r="FU23" s="751">
        <v>0</v>
      </c>
      <c r="FV23" s="751">
        <v>0</v>
      </c>
      <c r="FW23" s="751">
        <v>0</v>
      </c>
      <c r="FX23" s="751">
        <v>0</v>
      </c>
      <c r="FY23" s="751">
        <v>0</v>
      </c>
      <c r="FZ23" s="752">
        <v>0</v>
      </c>
      <c r="GA23" s="750">
        <v>0</v>
      </c>
      <c r="GB23" s="751">
        <v>0</v>
      </c>
      <c r="GC23" s="751">
        <v>0</v>
      </c>
      <c r="GD23" s="751">
        <v>0</v>
      </c>
      <c r="GE23" s="751">
        <v>0</v>
      </c>
      <c r="GF23" s="751">
        <v>0</v>
      </c>
      <c r="GG23" s="751">
        <v>0</v>
      </c>
      <c r="GH23" s="751">
        <v>0</v>
      </c>
      <c r="GI23" s="751">
        <v>0</v>
      </c>
      <c r="GJ23" s="751">
        <v>0</v>
      </c>
      <c r="GK23" s="751">
        <v>0</v>
      </c>
      <c r="GL23" s="752">
        <v>0</v>
      </c>
    </row>
    <row r="24" spans="1:194" ht="15">
      <c r="A24" s="33" t="s">
        <v>84</v>
      </c>
      <c r="B24" s="1048">
        <v>8.5682039928281988</v>
      </c>
      <c r="C24" s="1048">
        <v>0</v>
      </c>
      <c r="D24" s="1048">
        <v>12.793129208190265</v>
      </c>
      <c r="E24" s="1048">
        <v>12.559320454540323</v>
      </c>
      <c r="F24" s="1048">
        <v>4.1050797655173286</v>
      </c>
      <c r="G24" s="1048">
        <v>13.142032405467214</v>
      </c>
      <c r="H24" s="1048">
        <v>0</v>
      </c>
      <c r="I24" s="1048">
        <v>6.4004150040096821</v>
      </c>
      <c r="J24" s="1048">
        <v>25.004370281002288</v>
      </c>
      <c r="K24" s="1048">
        <v>0</v>
      </c>
      <c r="L24" s="352">
        <v>4.7036999932066736</v>
      </c>
      <c r="M24" s="352">
        <v>0</v>
      </c>
      <c r="N24" s="352">
        <v>7.4542547318743813</v>
      </c>
      <c r="O24" s="352">
        <v>8.0867354732999654</v>
      </c>
      <c r="P24" s="352">
        <v>1.3318814877291398</v>
      </c>
      <c r="Q24" s="352">
        <v>4.5165680439741642</v>
      </c>
      <c r="R24" s="352">
        <v>0</v>
      </c>
      <c r="S24" s="352">
        <v>4.0361167077114066</v>
      </c>
      <c r="T24" s="352">
        <v>19.323307874581428</v>
      </c>
      <c r="U24" s="352">
        <v>0</v>
      </c>
      <c r="V24" s="352">
        <v>21.812371038773755</v>
      </c>
      <c r="W24" s="352">
        <v>0</v>
      </c>
      <c r="X24" s="352">
        <v>27.179733674938859</v>
      </c>
      <c r="Y24" s="352">
        <v>24.773507170256444</v>
      </c>
      <c r="Z24" s="352">
        <v>16.846898717278684</v>
      </c>
      <c r="AA24" s="352">
        <v>28.732051399730608</v>
      </c>
      <c r="AB24" s="352">
        <v>0</v>
      </c>
      <c r="AC24" s="352">
        <v>16.857666985657492</v>
      </c>
      <c r="AD24" s="352">
        <v>38.324632762514732</v>
      </c>
      <c r="AE24" s="352">
        <v>0</v>
      </c>
      <c r="AF24" s="750">
        <v>47.213853793516911</v>
      </c>
      <c r="AG24" s="1171">
        <v>25.031122873085852</v>
      </c>
      <c r="AH24" s="1172">
        <v>60.493192504317271</v>
      </c>
      <c r="AI24" s="751">
        <v>44.145927506939913</v>
      </c>
      <c r="AJ24" s="751">
        <v>50.880660061412485</v>
      </c>
      <c r="AK24" s="751">
        <v>76.415433585695695</v>
      </c>
      <c r="AL24" s="751">
        <v>37.449860877366078</v>
      </c>
      <c r="AM24" s="751">
        <v>39.466350168190139</v>
      </c>
      <c r="AN24" s="751">
        <v>49.800456201279609</v>
      </c>
      <c r="AO24" s="751">
        <v>0</v>
      </c>
      <c r="AP24" s="751">
        <v>66.934738029852753</v>
      </c>
      <c r="AQ24" s="751">
        <v>41.495648770681392</v>
      </c>
      <c r="AR24" s="751">
        <v>40.714461583456064</v>
      </c>
      <c r="AS24" s="751">
        <v>35.968086624141471</v>
      </c>
      <c r="AT24" s="752">
        <v>50.897489682165919</v>
      </c>
      <c r="AU24" s="750">
        <v>27.655568068564918</v>
      </c>
      <c r="AV24" s="751">
        <v>17.923467880786109</v>
      </c>
      <c r="AW24" s="751">
        <v>33.5</v>
      </c>
      <c r="AX24" s="751">
        <v>24.497960635798631</v>
      </c>
      <c r="AY24" s="751">
        <v>31.429561849536935</v>
      </c>
      <c r="AZ24" s="751">
        <v>50.06692261590333</v>
      </c>
      <c r="BA24" s="751">
        <v>21.704444428725157</v>
      </c>
      <c r="BB24" s="751">
        <v>21.194607886366278</v>
      </c>
      <c r="BC24" s="751">
        <v>28.734000984238577</v>
      </c>
      <c r="BD24" s="751">
        <v>0</v>
      </c>
      <c r="BE24" s="751">
        <v>34.286159563117266</v>
      </c>
      <c r="BF24" s="751">
        <v>23.926314317801335</v>
      </c>
      <c r="BG24" s="751">
        <v>23.037202215165571</v>
      </c>
      <c r="BH24" s="751">
        <v>23.01645409273393</v>
      </c>
      <c r="BI24" s="752">
        <v>18.934133789122576</v>
      </c>
      <c r="BJ24" s="750">
        <v>103915.6447622665</v>
      </c>
      <c r="BK24" s="751">
        <v>42712.996776767788</v>
      </c>
      <c r="BL24" s="751">
        <v>61202.647985498523</v>
      </c>
      <c r="BM24" s="751">
        <v>65878.825517532954</v>
      </c>
      <c r="BN24" s="751">
        <v>38036.819244733466</v>
      </c>
      <c r="BO24" s="751">
        <v>15042.054912181997</v>
      </c>
      <c r="BP24" s="751">
        <v>2497.6564505049278</v>
      </c>
      <c r="BQ24" s="751">
        <v>80648.164409775214</v>
      </c>
      <c r="BR24" s="751">
        <v>5727.7689898043009</v>
      </c>
      <c r="BS24" s="751">
        <v>0</v>
      </c>
      <c r="BT24" s="751">
        <v>3057.0502261214906</v>
      </c>
      <c r="BU24" s="751">
        <v>34265.720664260087</v>
      </c>
      <c r="BV24" s="751">
        <v>32243.626241456805</v>
      </c>
      <c r="BW24" s="751">
        <v>27250.730730849646</v>
      </c>
      <c r="BX24" s="751">
        <v>7098.5168995783233</v>
      </c>
      <c r="BY24" s="750">
        <v>26.367621992294627</v>
      </c>
      <c r="BZ24" s="751">
        <v>41.04639438899018</v>
      </c>
      <c r="CA24" s="751">
        <v>16.123386183812677</v>
      </c>
      <c r="CB24" s="751">
        <v>31.835926541294075</v>
      </c>
      <c r="CC24" s="751">
        <v>16.896654429460277</v>
      </c>
      <c r="CD24" s="751">
        <v>8.8568574841086356</v>
      </c>
      <c r="CE24" s="751">
        <v>8.0408678215958584</v>
      </c>
      <c r="CF24" s="751">
        <v>30.830814615767803</v>
      </c>
      <c r="CG24" s="751">
        <v>17.502656327118867</v>
      </c>
      <c r="CH24" s="751">
        <v>0</v>
      </c>
      <c r="CI24" s="751">
        <v>0</v>
      </c>
      <c r="CJ24" s="751">
        <v>20.219793015085997</v>
      </c>
      <c r="CK24" s="751">
        <v>38.39600734705504</v>
      </c>
      <c r="CL24" s="751">
        <v>26.758773576753143</v>
      </c>
      <c r="CM24" s="752">
        <v>11.261509759471322</v>
      </c>
      <c r="CN24" s="750">
        <v>27.881705871106078</v>
      </c>
      <c r="CO24" s="751">
        <v>25.663983936792444</v>
      </c>
      <c r="CP24" s="751">
        <v>29.429442005898089</v>
      </c>
      <c r="CQ24" s="751">
        <v>29.930387741600441</v>
      </c>
      <c r="CR24" s="751">
        <v>24.3334397918935</v>
      </c>
      <c r="CS24" s="751">
        <v>27.202934717181932</v>
      </c>
      <c r="CT24" s="751">
        <v>37.940040802659837</v>
      </c>
      <c r="CU24" s="751">
        <v>27.484395178330125</v>
      </c>
      <c r="CV24" s="751">
        <v>30.872438554328653</v>
      </c>
      <c r="CW24" s="751">
        <v>0</v>
      </c>
      <c r="CX24" s="751">
        <v>48.194811352687864</v>
      </c>
      <c r="CY24" s="751">
        <v>35.449409511503966</v>
      </c>
      <c r="CZ24" s="751">
        <v>23.357099853198076</v>
      </c>
      <c r="DA24" s="751">
        <v>23.598737116808934</v>
      </c>
      <c r="DB24" s="752">
        <v>19.597261392612353</v>
      </c>
      <c r="DC24" s="750">
        <v>14.232421329071618</v>
      </c>
      <c r="DD24" s="751">
        <v>5.9384752825691827</v>
      </c>
      <c r="DE24" s="751">
        <v>20.020721384894141</v>
      </c>
      <c r="DF24" s="751">
        <v>8.3744330348005214</v>
      </c>
      <c r="DG24" s="751">
        <v>24.37831145303279</v>
      </c>
      <c r="DH24" s="751">
        <v>22.094520237363934</v>
      </c>
      <c r="DI24" s="751">
        <v>0</v>
      </c>
      <c r="DJ24" s="751">
        <v>13.516388347529535</v>
      </c>
      <c r="DK24" s="751">
        <v>9.8733630306495499</v>
      </c>
      <c r="DL24" s="751">
        <v>0</v>
      </c>
      <c r="DM24" s="751">
        <v>51.805188647312164</v>
      </c>
      <c r="DN24" s="751">
        <v>15.322579212553835</v>
      </c>
      <c r="DO24" s="751">
        <v>12.114371828470052</v>
      </c>
      <c r="DP24" s="751">
        <v>11.325518218186525</v>
      </c>
      <c r="DQ24" s="752">
        <v>13.569176877521837</v>
      </c>
      <c r="DR24" s="750">
        <v>5.771351031631915</v>
      </c>
      <c r="DS24" s="751">
        <v>10.472310152771728</v>
      </c>
      <c r="DT24" s="751">
        <v>2.490577104390451</v>
      </c>
      <c r="DU24" s="751">
        <v>4.4412818806527072</v>
      </c>
      <c r="DV24" s="751">
        <v>8.0749977419373558</v>
      </c>
      <c r="DW24" s="751">
        <v>2.4212189625293963</v>
      </c>
      <c r="DX24" s="751">
        <v>11.707478678096088</v>
      </c>
      <c r="DY24" s="751">
        <v>5.9733961268037046</v>
      </c>
      <c r="DZ24" s="751">
        <v>9.135993882974617</v>
      </c>
      <c r="EA24" s="751">
        <v>0</v>
      </c>
      <c r="EB24" s="751">
        <v>0</v>
      </c>
      <c r="EC24" s="751">
        <v>9.380911904940282</v>
      </c>
      <c r="ED24" s="751">
        <v>4.8005804516473312</v>
      </c>
      <c r="EE24" s="751">
        <v>4.5320558955108661</v>
      </c>
      <c r="EF24" s="752">
        <v>0</v>
      </c>
      <c r="EG24" s="750">
        <v>35.402537781997701</v>
      </c>
      <c r="EH24" s="751">
        <v>40.782543315828967</v>
      </c>
      <c r="EI24" s="751">
        <v>32.108383595474827</v>
      </c>
      <c r="EJ24" s="751">
        <v>38.351797999052863</v>
      </c>
      <c r="EK24" s="751">
        <v>31.885782854689172</v>
      </c>
      <c r="EL24" s="751">
        <v>16.314696319599324</v>
      </c>
      <c r="EM24" s="751">
        <v>35.236093416202372</v>
      </c>
      <c r="EN24" s="751">
        <v>40.88883196565579</v>
      </c>
      <c r="EO24" s="751">
        <v>19.77004147788999</v>
      </c>
      <c r="EP24" s="751">
        <v>0</v>
      </c>
      <c r="EQ24" s="751">
        <v>32.148123248859363</v>
      </c>
      <c r="ER24" s="751">
        <v>22.623471059075001</v>
      </c>
      <c r="ES24" s="751">
        <v>37.68456691249721</v>
      </c>
      <c r="ET24" s="751">
        <v>38.560575189420192</v>
      </c>
      <c r="EU24" s="751">
        <v>40.421606449766706</v>
      </c>
      <c r="EV24" s="750">
        <v>5</v>
      </c>
      <c r="EW24" s="751">
        <v>1</v>
      </c>
      <c r="EX24" s="751">
        <v>4</v>
      </c>
      <c r="EY24" s="751">
        <v>5</v>
      </c>
      <c r="EZ24" s="751">
        <v>0</v>
      </c>
      <c r="FA24" s="751">
        <v>2</v>
      </c>
      <c r="FB24" s="751">
        <v>0</v>
      </c>
      <c r="FC24" s="751">
        <v>1</v>
      </c>
      <c r="FD24" s="751">
        <v>0</v>
      </c>
      <c r="FE24" s="751">
        <v>2</v>
      </c>
      <c r="FF24" s="751">
        <v>0</v>
      </c>
      <c r="FG24" s="751">
        <v>0</v>
      </c>
      <c r="FH24" s="751">
        <v>0</v>
      </c>
      <c r="FI24" s="751">
        <v>0</v>
      </c>
      <c r="FJ24" s="751">
        <v>0</v>
      </c>
      <c r="FK24" s="751">
        <v>2</v>
      </c>
      <c r="FL24" s="751">
        <v>3</v>
      </c>
      <c r="FM24" s="751">
        <v>0</v>
      </c>
      <c r="FN24" s="751">
        <v>0</v>
      </c>
      <c r="FO24" s="750">
        <v>0</v>
      </c>
      <c r="FP24" s="751">
        <v>0</v>
      </c>
      <c r="FQ24" s="751">
        <v>0</v>
      </c>
      <c r="FR24" s="751">
        <v>0</v>
      </c>
      <c r="FS24" s="751">
        <v>0</v>
      </c>
      <c r="FT24" s="751">
        <v>0</v>
      </c>
      <c r="FU24" s="751">
        <v>0</v>
      </c>
      <c r="FV24" s="751">
        <v>0</v>
      </c>
      <c r="FW24" s="751">
        <v>0</v>
      </c>
      <c r="FX24" s="751">
        <v>0</v>
      </c>
      <c r="FY24" s="751">
        <v>0</v>
      </c>
      <c r="FZ24" s="752">
        <v>0</v>
      </c>
      <c r="GA24" s="750">
        <v>0</v>
      </c>
      <c r="GB24" s="751">
        <v>0</v>
      </c>
      <c r="GC24" s="751">
        <v>0</v>
      </c>
      <c r="GD24" s="751">
        <v>0</v>
      </c>
      <c r="GE24" s="751">
        <v>0</v>
      </c>
      <c r="GF24" s="751">
        <v>0</v>
      </c>
      <c r="GG24" s="751">
        <v>0</v>
      </c>
      <c r="GH24" s="751">
        <v>0</v>
      </c>
      <c r="GI24" s="751">
        <v>0</v>
      </c>
      <c r="GJ24" s="751">
        <v>0</v>
      </c>
      <c r="GK24" s="751">
        <v>0</v>
      </c>
      <c r="GL24" s="752">
        <v>0</v>
      </c>
    </row>
    <row r="25" spans="1:194" ht="15">
      <c r="A25" s="33" t="s">
        <v>85</v>
      </c>
      <c r="B25" s="1048">
        <v>23.108282196897694</v>
      </c>
      <c r="C25" s="1048">
        <v>12.660854291796712</v>
      </c>
      <c r="D25" s="1048">
        <v>39.985683829519829</v>
      </c>
      <c r="E25" s="1048">
        <v>28.487313292408693</v>
      </c>
      <c r="F25" s="1048">
        <v>15.949383311345672</v>
      </c>
      <c r="G25" s="1048">
        <v>46.924085148807919</v>
      </c>
      <c r="H25" s="1048">
        <v>0</v>
      </c>
      <c r="I25" s="1048">
        <v>6.7287970242967763</v>
      </c>
      <c r="J25" s="1048">
        <v>0</v>
      </c>
      <c r="K25" s="1048">
        <v>0</v>
      </c>
      <c r="L25" s="352">
        <v>18.41051216131428</v>
      </c>
      <c r="M25" s="352">
        <v>7.3530913218144116</v>
      </c>
      <c r="N25" s="352">
        <v>34.781306793617659</v>
      </c>
      <c r="O25" s="352">
        <v>24.333417688078107</v>
      </c>
      <c r="P25" s="352">
        <v>11.232308308654051</v>
      </c>
      <c r="Q25" s="352">
        <v>39.823840974930405</v>
      </c>
      <c r="R25" s="352">
        <v>0</v>
      </c>
      <c r="S25" s="352">
        <v>5.3203148767535211</v>
      </c>
      <c r="T25" s="352">
        <v>0</v>
      </c>
      <c r="U25" s="352">
        <v>0</v>
      </c>
      <c r="V25" s="352">
        <v>37.056028112155396</v>
      </c>
      <c r="W25" s="352">
        <v>26.50495470746776</v>
      </c>
      <c r="X25" s="352">
        <v>59.416270478987073</v>
      </c>
      <c r="Y25" s="352">
        <v>39.054267948177589</v>
      </c>
      <c r="Z25" s="352">
        <v>33.511635951843139</v>
      </c>
      <c r="AA25" s="352">
        <v>63.214196799118263</v>
      </c>
      <c r="AB25" s="352">
        <v>0</v>
      </c>
      <c r="AC25" s="352">
        <v>11.827158008811272</v>
      </c>
      <c r="AD25" s="352">
        <v>0</v>
      </c>
      <c r="AE25" s="352">
        <v>0</v>
      </c>
      <c r="AF25" s="750">
        <v>31.849923551872095</v>
      </c>
      <c r="AG25" s="1171">
        <v>22.134900522164891</v>
      </c>
      <c r="AH25" s="1172">
        <v>46.238385826139307</v>
      </c>
      <c r="AI25" s="751">
        <v>32.116231066440619</v>
      </c>
      <c r="AJ25" s="751">
        <v>31.552563232861925</v>
      </c>
      <c r="AK25" s="751">
        <v>53.924040456998924</v>
      </c>
      <c r="AL25" s="751">
        <v>0</v>
      </c>
      <c r="AM25" s="751">
        <v>19.414090766914395</v>
      </c>
      <c r="AN25" s="751">
        <v>0</v>
      </c>
      <c r="AO25" s="751">
        <v>39.792810052544972</v>
      </c>
      <c r="AP25" s="751">
        <v>34.694004444274562</v>
      </c>
      <c r="AQ25" s="751">
        <v>31.567236309264729</v>
      </c>
      <c r="AR25" s="751">
        <v>19.709518718751585</v>
      </c>
      <c r="AS25" s="751">
        <v>34.214975487716188</v>
      </c>
      <c r="AT25" s="752">
        <v>41.33075096502823</v>
      </c>
      <c r="AU25" s="750">
        <v>17.419063197506969</v>
      </c>
      <c r="AV25" s="751">
        <v>13.275384593452767</v>
      </c>
      <c r="AW25" s="751">
        <v>23.599999999999998</v>
      </c>
      <c r="AX25" s="751">
        <v>18.147212710440179</v>
      </c>
      <c r="AY25" s="751">
        <v>16.606007764942472</v>
      </c>
      <c r="AZ25" s="751">
        <v>40.624110689813556</v>
      </c>
      <c r="BA25" s="751">
        <v>0</v>
      </c>
      <c r="BB25" s="751">
        <v>4.5116805084211489</v>
      </c>
      <c r="BC25" s="751">
        <v>0</v>
      </c>
      <c r="BD25" s="751">
        <v>0</v>
      </c>
      <c r="BE25" s="751">
        <v>24.747788747792409</v>
      </c>
      <c r="BF25" s="751">
        <v>14.631648114310044</v>
      </c>
      <c r="BG25" s="751">
        <v>10.151130642052546</v>
      </c>
      <c r="BH25" s="751">
        <v>16.738570599286213</v>
      </c>
      <c r="BI25" s="752">
        <v>4.0762126799286538</v>
      </c>
      <c r="BJ25" s="750">
        <v>77517.067776235475</v>
      </c>
      <c r="BK25" s="751">
        <v>37741.851404210618</v>
      </c>
      <c r="BL25" s="751">
        <v>39775.216372025214</v>
      </c>
      <c r="BM25" s="751">
        <v>48633.451774865076</v>
      </c>
      <c r="BN25" s="751">
        <v>28883.616001370625</v>
      </c>
      <c r="BO25" s="751">
        <v>28569.947031882857</v>
      </c>
      <c r="BP25" s="751">
        <v>561.72616977605105</v>
      </c>
      <c r="BQ25" s="751">
        <v>47608.847238012742</v>
      </c>
      <c r="BR25" s="751">
        <v>650.27042825657088</v>
      </c>
      <c r="BS25" s="751">
        <v>126.276908307488</v>
      </c>
      <c r="BT25" s="751">
        <v>6055.0900456408835</v>
      </c>
      <c r="BU25" s="751">
        <v>19478.042096767986</v>
      </c>
      <c r="BV25" s="751">
        <v>32046.26471136665</v>
      </c>
      <c r="BW25" s="751">
        <v>16571.515111315723</v>
      </c>
      <c r="BX25" s="751">
        <v>3366.155811144467</v>
      </c>
      <c r="BY25" s="750">
        <v>34.585131941000185</v>
      </c>
      <c r="BZ25" s="751">
        <v>53.177369744989775</v>
      </c>
      <c r="CA25" s="751">
        <v>16.943355466253944</v>
      </c>
      <c r="CB25" s="751">
        <v>41.710515168391488</v>
      </c>
      <c r="CC25" s="751">
        <v>22.587604292442251</v>
      </c>
      <c r="CD25" s="751">
        <v>17.223627236498924</v>
      </c>
      <c r="CE25" s="751">
        <v>100</v>
      </c>
      <c r="CF25" s="751">
        <v>44.272498633595767</v>
      </c>
      <c r="CG25" s="751">
        <v>38.32968027489698</v>
      </c>
      <c r="CH25" s="751">
        <v>0</v>
      </c>
      <c r="CI25" s="751">
        <v>0</v>
      </c>
      <c r="CJ25" s="751">
        <v>28.767364421450946</v>
      </c>
      <c r="CK25" s="751">
        <v>47.146582793455295</v>
      </c>
      <c r="CL25" s="751">
        <v>36.290476171271372</v>
      </c>
      <c r="CM25" s="752">
        <v>2.4793964600028313</v>
      </c>
      <c r="CN25" s="750">
        <v>13.227380017186672</v>
      </c>
      <c r="CO25" s="751">
        <v>12.411940985852276</v>
      </c>
      <c r="CP25" s="751">
        <v>14.001132659081975</v>
      </c>
      <c r="CQ25" s="751">
        <v>14.937710791694711</v>
      </c>
      <c r="CR25" s="751">
        <v>10.347571296659435</v>
      </c>
      <c r="CS25" s="751">
        <v>15.431540386535067</v>
      </c>
      <c r="CT25" s="751">
        <v>0</v>
      </c>
      <c r="CU25" s="751">
        <v>12.011249256698759</v>
      </c>
      <c r="CV25" s="751">
        <v>0</v>
      </c>
      <c r="CW25" s="751">
        <v>100</v>
      </c>
      <c r="CX25" s="751">
        <v>0</v>
      </c>
      <c r="CY25" s="751">
        <v>16.967024373007337</v>
      </c>
      <c r="CZ25" s="751">
        <v>13.980854416536701</v>
      </c>
      <c r="DA25" s="751">
        <v>14.894783917977241</v>
      </c>
      <c r="DB25" s="752">
        <v>0</v>
      </c>
      <c r="DC25" s="750">
        <v>24.323279169237455</v>
      </c>
      <c r="DD25" s="751">
        <v>15.055199219125967</v>
      </c>
      <c r="DE25" s="751">
        <v>33.117561845357855</v>
      </c>
      <c r="DF25" s="751">
        <v>16.055667667258046</v>
      </c>
      <c r="DG25" s="751">
        <v>38.244059907208403</v>
      </c>
      <c r="DH25" s="751">
        <v>40.250863293098703</v>
      </c>
      <c r="DI25" s="751">
        <v>0</v>
      </c>
      <c r="DJ25" s="751">
        <v>15.448898477916373</v>
      </c>
      <c r="DK25" s="751">
        <v>0</v>
      </c>
      <c r="DL25" s="751">
        <v>0</v>
      </c>
      <c r="DM25" s="751">
        <v>98.318624039092299</v>
      </c>
      <c r="DN25" s="751">
        <v>31.012395018534729</v>
      </c>
      <c r="DO25" s="751">
        <v>11.020819923348224</v>
      </c>
      <c r="DP25" s="751">
        <v>16.542819932578521</v>
      </c>
      <c r="DQ25" s="752">
        <v>17.457516137033153</v>
      </c>
      <c r="DR25" s="750">
        <v>0.37412155501321415</v>
      </c>
      <c r="DS25" s="751">
        <v>0.76839913405187366</v>
      </c>
      <c r="DT25" s="751">
        <v>0</v>
      </c>
      <c r="DU25" s="751">
        <v>0.38697485795907077</v>
      </c>
      <c r="DV25" s="751">
        <v>0.35247951099298241</v>
      </c>
      <c r="DW25" s="751">
        <v>0</v>
      </c>
      <c r="DX25" s="751">
        <v>0</v>
      </c>
      <c r="DY25" s="751">
        <v>0.609147408915933</v>
      </c>
      <c r="DZ25" s="751">
        <v>0</v>
      </c>
      <c r="EA25" s="751">
        <v>0</v>
      </c>
      <c r="EB25" s="751">
        <v>0</v>
      </c>
      <c r="EC25" s="751">
        <v>0.59796764201746644</v>
      </c>
      <c r="ED25" s="751">
        <v>0.5415160608915961</v>
      </c>
      <c r="EE25" s="751">
        <v>0</v>
      </c>
      <c r="EF25" s="752">
        <v>0</v>
      </c>
      <c r="EG25" s="750">
        <v>39.399989236973639</v>
      </c>
      <c r="EH25" s="751">
        <v>43.401239682519467</v>
      </c>
      <c r="EI25" s="751">
        <v>33.498004725149585</v>
      </c>
      <c r="EJ25" s="751">
        <v>40.636864850068235</v>
      </c>
      <c r="EK25" s="751">
        <v>38.023616931177834</v>
      </c>
      <c r="EL25" s="751">
        <v>30.519068964008245</v>
      </c>
      <c r="EM25" s="751">
        <v>100</v>
      </c>
      <c r="EN25" s="751">
        <v>43.788680282200154</v>
      </c>
      <c r="EO25" s="751">
        <v>38.32968027489698</v>
      </c>
      <c r="EP25" s="751">
        <v>0</v>
      </c>
      <c r="EQ25" s="751">
        <v>45.876371442676877</v>
      </c>
      <c r="ER25" s="751">
        <v>21.50390736315266</v>
      </c>
      <c r="ES25" s="751">
        <v>41.270554806208033</v>
      </c>
      <c r="ET25" s="751">
        <v>41.245216171736473</v>
      </c>
      <c r="EU25" s="751">
        <v>40.178253870993515</v>
      </c>
      <c r="EV25" s="750">
        <v>13</v>
      </c>
      <c r="EW25" s="751">
        <v>9</v>
      </c>
      <c r="EX25" s="751">
        <v>4</v>
      </c>
      <c r="EY25" s="751">
        <v>12</v>
      </c>
      <c r="EZ25" s="751">
        <v>1</v>
      </c>
      <c r="FA25" s="751">
        <v>0</v>
      </c>
      <c r="FB25" s="751">
        <v>0</v>
      </c>
      <c r="FC25" s="751">
        <v>0</v>
      </c>
      <c r="FD25" s="751">
        <v>0</v>
      </c>
      <c r="FE25" s="751">
        <v>13</v>
      </c>
      <c r="FF25" s="751">
        <v>0</v>
      </c>
      <c r="FG25" s="751">
        <v>0</v>
      </c>
      <c r="FH25" s="751">
        <v>0</v>
      </c>
      <c r="FI25" s="751">
        <v>0</v>
      </c>
      <c r="FJ25" s="751">
        <v>3</v>
      </c>
      <c r="FK25" s="751">
        <v>3</v>
      </c>
      <c r="FL25" s="751">
        <v>4</v>
      </c>
      <c r="FM25" s="751">
        <v>2</v>
      </c>
      <c r="FN25" s="751">
        <v>1</v>
      </c>
      <c r="FO25" s="750">
        <v>0</v>
      </c>
      <c r="FP25" s="751">
        <v>0</v>
      </c>
      <c r="FQ25" s="751">
        <v>0</v>
      </c>
      <c r="FR25" s="751">
        <v>0</v>
      </c>
      <c r="FS25" s="751">
        <v>0</v>
      </c>
      <c r="FT25" s="751">
        <v>0</v>
      </c>
      <c r="FU25" s="751">
        <v>0</v>
      </c>
      <c r="FV25" s="751">
        <v>0</v>
      </c>
      <c r="FW25" s="751">
        <v>0</v>
      </c>
      <c r="FX25" s="751">
        <v>0</v>
      </c>
      <c r="FY25" s="751">
        <v>0</v>
      </c>
      <c r="FZ25" s="752">
        <v>0</v>
      </c>
      <c r="GA25" s="750">
        <v>3</v>
      </c>
      <c r="GB25" s="751">
        <v>3</v>
      </c>
      <c r="GC25" s="751">
        <v>0</v>
      </c>
      <c r="GD25" s="751">
        <v>3</v>
      </c>
      <c r="GE25" s="751">
        <v>0</v>
      </c>
      <c r="GF25" s="751">
        <v>0</v>
      </c>
      <c r="GG25" s="751">
        <v>0</v>
      </c>
      <c r="GH25" s="751">
        <v>0</v>
      </c>
      <c r="GI25" s="751">
        <v>0</v>
      </c>
      <c r="GJ25" s="751">
        <v>3</v>
      </c>
      <c r="GK25" s="751">
        <v>0</v>
      </c>
      <c r="GL25" s="752">
        <v>0</v>
      </c>
    </row>
    <row r="26" spans="1:194" ht="15">
      <c r="A26" s="33" t="s">
        <v>86</v>
      </c>
      <c r="B26" s="1048">
        <v>5.640041522530133</v>
      </c>
      <c r="C26" s="1048">
        <v>5.0139597353080276</v>
      </c>
      <c r="D26" s="1048">
        <v>9.8553277606198559</v>
      </c>
      <c r="E26" s="1048">
        <v>5.3501838956175343</v>
      </c>
      <c r="F26" s="1048">
        <v>5.9188366368809069</v>
      </c>
      <c r="G26" s="1048">
        <v>7.9416170570233282</v>
      </c>
      <c r="H26" s="1048">
        <v>0</v>
      </c>
      <c r="I26" s="1048">
        <v>5.9253522200388495</v>
      </c>
      <c r="J26" s="1048">
        <v>0</v>
      </c>
      <c r="K26" s="1048">
        <v>0</v>
      </c>
      <c r="L26" s="352">
        <v>3.1410349706391143</v>
      </c>
      <c r="M26" s="352">
        <v>2.9432293746605951</v>
      </c>
      <c r="N26" s="352">
        <v>4.5374828539297622</v>
      </c>
      <c r="O26" s="352">
        <v>1.1444299032542431</v>
      </c>
      <c r="P26" s="352">
        <v>5.0742456768470783</v>
      </c>
      <c r="Q26" s="352">
        <v>0</v>
      </c>
      <c r="R26" s="352">
        <v>0</v>
      </c>
      <c r="S26" s="352">
        <v>3.4268597039986846</v>
      </c>
      <c r="T26" s="352">
        <v>0</v>
      </c>
      <c r="U26" s="352">
        <v>0</v>
      </c>
      <c r="V26" s="352">
        <v>13.563825994141791</v>
      </c>
      <c r="W26" s="352">
        <v>11.74795695856735</v>
      </c>
      <c r="X26" s="352">
        <v>24.189666757904522</v>
      </c>
      <c r="Y26" s="352">
        <v>18.876172923832815</v>
      </c>
      <c r="Z26" s="352">
        <v>8.5608163626315434</v>
      </c>
      <c r="AA26" s="352">
        <v>29.190683491431781</v>
      </c>
      <c r="AB26" s="352">
        <v>0</v>
      </c>
      <c r="AC26" s="352">
        <v>13.478294820772369</v>
      </c>
      <c r="AD26" s="352">
        <v>0</v>
      </c>
      <c r="AE26" s="352">
        <v>0</v>
      </c>
      <c r="AF26" s="750">
        <v>27.107021301065664</v>
      </c>
      <c r="AG26" s="751">
        <v>24.875920214997908</v>
      </c>
      <c r="AH26" s="1172">
        <v>40.61747560309157</v>
      </c>
      <c r="AI26" s="751">
        <v>26.28023307171296</v>
      </c>
      <c r="AJ26" s="751">
        <v>27.89115417306617</v>
      </c>
      <c r="AK26" s="751">
        <v>4.4623562241162924</v>
      </c>
      <c r="AL26" s="751">
        <v>14.694248135052741</v>
      </c>
      <c r="AM26" s="751">
        <v>28.705785536579747</v>
      </c>
      <c r="AN26" s="751">
        <v>5.4444671784780594</v>
      </c>
      <c r="AO26" s="751">
        <v>12.433068181166188</v>
      </c>
      <c r="AP26" s="751">
        <v>45.664916330328737</v>
      </c>
      <c r="AQ26" s="751">
        <v>17.579664882835559</v>
      </c>
      <c r="AR26" s="751">
        <v>26.59944879250855</v>
      </c>
      <c r="AS26" s="751">
        <v>17.985190526888449</v>
      </c>
      <c r="AT26" s="752">
        <v>16.141877851091561</v>
      </c>
      <c r="AU26" s="750">
        <v>5.9239672277815973</v>
      </c>
      <c r="AV26" s="751">
        <v>5.2392752241991873</v>
      </c>
      <c r="AW26" s="751">
        <v>10.100000000000001</v>
      </c>
      <c r="AX26" s="751">
        <v>4.4465025359322112</v>
      </c>
      <c r="AY26" s="751">
        <v>7.3252070990920428</v>
      </c>
      <c r="AZ26" s="751">
        <v>0</v>
      </c>
      <c r="BA26" s="751">
        <v>2.6981507174133523</v>
      </c>
      <c r="BB26" s="751">
        <v>5.5782957938955517</v>
      </c>
      <c r="BC26" s="751">
        <v>1.6098384432751554</v>
      </c>
      <c r="BD26" s="751">
        <v>0</v>
      </c>
      <c r="BE26" s="751">
        <v>9.6191107250993841</v>
      </c>
      <c r="BF26" s="751">
        <v>4.6945335139952356</v>
      </c>
      <c r="BG26" s="751">
        <v>5.4581733772947665</v>
      </c>
      <c r="BH26" s="751">
        <v>0.58068138950901027</v>
      </c>
      <c r="BI26" s="752">
        <v>0</v>
      </c>
      <c r="BJ26" s="750">
        <v>276742.12338146777</v>
      </c>
      <c r="BK26" s="751">
        <v>231983.04232560942</v>
      </c>
      <c r="BL26" s="751">
        <v>44759.081055858471</v>
      </c>
      <c r="BM26" s="751">
        <v>160192.97791358709</v>
      </c>
      <c r="BN26" s="751">
        <v>116549.1454678809</v>
      </c>
      <c r="BO26" s="751">
        <v>10045.680096823384</v>
      </c>
      <c r="BP26" s="751">
        <v>3923.3874723145832</v>
      </c>
      <c r="BQ26" s="751">
        <v>231850.3199308434</v>
      </c>
      <c r="BR26" s="751">
        <v>19432.168025116924</v>
      </c>
      <c r="BS26" s="751">
        <v>6743.2328383164158</v>
      </c>
      <c r="BT26" s="751">
        <v>8121.6817819782163</v>
      </c>
      <c r="BU26" s="751">
        <v>74141.050214931951</v>
      </c>
      <c r="BV26" s="751">
        <v>109294.18437017387</v>
      </c>
      <c r="BW26" s="751">
        <v>64579.692966485258</v>
      </c>
      <c r="BX26" s="751">
        <v>20605.51404789876</v>
      </c>
      <c r="BY26" s="750">
        <v>33.172792724958413</v>
      </c>
      <c r="BZ26" s="751">
        <v>36.161409508386861</v>
      </c>
      <c r="CA26" s="751">
        <v>17.683010597843921</v>
      </c>
      <c r="CB26" s="751">
        <v>43.420871969894648</v>
      </c>
      <c r="CC26" s="751">
        <v>19.087143915176373</v>
      </c>
      <c r="CD26" s="751">
        <v>33.148555108030997</v>
      </c>
      <c r="CE26" s="751">
        <v>65.989509852268938</v>
      </c>
      <c r="CF26" s="751">
        <v>35.480232707958045</v>
      </c>
      <c r="CG26" s="751">
        <v>14.948927081902497</v>
      </c>
      <c r="CH26" s="751">
        <v>10.649718756982965</v>
      </c>
      <c r="CI26" s="751">
        <v>0</v>
      </c>
      <c r="CJ26" s="751">
        <v>28.778347057443241</v>
      </c>
      <c r="CK26" s="751">
        <v>40.366559949088796</v>
      </c>
      <c r="CL26" s="751">
        <v>36.157601873984994</v>
      </c>
      <c r="CM26" s="752">
        <v>14.548297573216148</v>
      </c>
      <c r="CN26" s="750">
        <v>25.757840410255913</v>
      </c>
      <c r="CO26" s="751">
        <v>25.65811520039566</v>
      </c>
      <c r="CP26" s="751">
        <v>26.274708876591518</v>
      </c>
      <c r="CQ26" s="751">
        <v>21.38386950620362</v>
      </c>
      <c r="CR26" s="751">
        <v>31.769719962136548</v>
      </c>
      <c r="CS26" s="751">
        <v>39.844353271586883</v>
      </c>
      <c r="CT26" s="751">
        <v>6.772881176474141</v>
      </c>
      <c r="CU26" s="751">
        <v>23.663552989393864</v>
      </c>
      <c r="CV26" s="751">
        <v>49.919373979204742</v>
      </c>
      <c r="CW26" s="751">
        <v>18.732234000831056</v>
      </c>
      <c r="CX26" s="751">
        <v>6.14684160914197</v>
      </c>
      <c r="CY26" s="751">
        <v>36.025542561735477</v>
      </c>
      <c r="CZ26" s="751">
        <v>26.61158441213589</v>
      </c>
      <c r="DA26" s="751">
        <v>18.66072136225247</v>
      </c>
      <c r="DB26" s="752">
        <v>14.257840272218903</v>
      </c>
      <c r="DC26" s="750">
        <v>8.0716563803495962</v>
      </c>
      <c r="DD26" s="751">
        <v>7.2306019956503365</v>
      </c>
      <c r="DE26" s="751">
        <v>12.430779720713325</v>
      </c>
      <c r="DF26" s="751">
        <v>3.6321054185697852</v>
      </c>
      <c r="DG26" s="751">
        <v>14.173673570708353</v>
      </c>
      <c r="DH26" s="751">
        <v>21.549474766396333</v>
      </c>
      <c r="DI26" s="751">
        <v>0.68136401679076231</v>
      </c>
      <c r="DJ26" s="751">
        <v>8.5039137635184403</v>
      </c>
      <c r="DK26" s="751">
        <v>0</v>
      </c>
      <c r="DL26" s="751">
        <v>6.373769880508469</v>
      </c>
      <c r="DM26" s="751">
        <v>49.656876126874273</v>
      </c>
      <c r="DN26" s="751">
        <v>6.168561476631667</v>
      </c>
      <c r="DO26" s="751">
        <v>6.1438398584989011</v>
      </c>
      <c r="DP26" s="751">
        <v>7.3454587603696719</v>
      </c>
      <c r="DQ26" s="752">
        <v>11.029713469633663</v>
      </c>
      <c r="DR26" s="750">
        <v>4.4321043089982295</v>
      </c>
      <c r="DS26" s="751">
        <v>4.9628695982338007</v>
      </c>
      <c r="DT26" s="751">
        <v>1.6811866481991109</v>
      </c>
      <c r="DU26" s="751">
        <v>3.5771368424882892</v>
      </c>
      <c r="DV26" s="751">
        <v>5.607229050836902</v>
      </c>
      <c r="DW26" s="751">
        <v>0</v>
      </c>
      <c r="DX26" s="751">
        <v>0</v>
      </c>
      <c r="DY26" s="751">
        <v>4.6172405757040647</v>
      </c>
      <c r="DZ26" s="751">
        <v>0</v>
      </c>
      <c r="EA26" s="751">
        <v>5.5400544946413781</v>
      </c>
      <c r="EB26" s="751">
        <v>19.157130635813065</v>
      </c>
      <c r="EC26" s="751">
        <v>8.5610700496119279</v>
      </c>
      <c r="ED26" s="751">
        <v>2.8073223209056515</v>
      </c>
      <c r="EE26" s="751">
        <v>2.0038978961734708</v>
      </c>
      <c r="EF26" s="752">
        <v>0</v>
      </c>
      <c r="EG26" s="750">
        <v>27.160325556180936</v>
      </c>
      <c r="EH26" s="751">
        <v>25.980509366489123</v>
      </c>
      <c r="EI26" s="751">
        <v>34.304713954877784</v>
      </c>
      <c r="EJ26" s="751">
        <v>34.073493444113048</v>
      </c>
      <c r="EK26" s="751">
        <v>20.603819309315639</v>
      </c>
      <c r="EL26" s="751">
        <v>13.687051393333229</v>
      </c>
      <c r="EM26" s="751">
        <v>61.144124487496086</v>
      </c>
      <c r="EN26" s="751">
        <v>28.978613987351171</v>
      </c>
      <c r="EO26" s="751">
        <v>12.568154292142813</v>
      </c>
      <c r="EP26" s="751">
        <v>12.85516736197329</v>
      </c>
      <c r="EQ26" s="751">
        <v>31.191267090563958</v>
      </c>
      <c r="ER26" s="751">
        <v>11.940959502024839</v>
      </c>
      <c r="ES26" s="751">
        <v>30.341454386080564</v>
      </c>
      <c r="ET26" s="751">
        <v>25.277241166194202</v>
      </c>
      <c r="EU26" s="751">
        <v>32.451850369590559</v>
      </c>
      <c r="EV26" s="750">
        <v>4</v>
      </c>
      <c r="EW26" s="751">
        <v>4</v>
      </c>
      <c r="EX26" s="751">
        <v>0</v>
      </c>
      <c r="EY26" s="751">
        <v>3</v>
      </c>
      <c r="EZ26" s="751">
        <v>1</v>
      </c>
      <c r="FA26" s="751">
        <v>0</v>
      </c>
      <c r="FB26" s="751">
        <v>0</v>
      </c>
      <c r="FC26" s="751">
        <v>0</v>
      </c>
      <c r="FD26" s="751">
        <v>0</v>
      </c>
      <c r="FE26" s="751">
        <v>4</v>
      </c>
      <c r="FF26" s="751">
        <v>0</v>
      </c>
      <c r="FG26" s="751">
        <v>0</v>
      </c>
      <c r="FH26" s="751">
        <v>0</v>
      </c>
      <c r="FI26" s="751">
        <v>0</v>
      </c>
      <c r="FJ26" s="751">
        <v>1</v>
      </c>
      <c r="FK26" s="751">
        <v>1</v>
      </c>
      <c r="FL26" s="751">
        <v>2</v>
      </c>
      <c r="FM26" s="751">
        <v>0</v>
      </c>
      <c r="FN26" s="751">
        <v>0</v>
      </c>
      <c r="FO26" s="750">
        <v>0</v>
      </c>
      <c r="FP26" s="751">
        <v>0</v>
      </c>
      <c r="FQ26" s="751">
        <v>0</v>
      </c>
      <c r="FR26" s="751">
        <v>0</v>
      </c>
      <c r="FS26" s="751">
        <v>0</v>
      </c>
      <c r="FT26" s="751">
        <v>0</v>
      </c>
      <c r="FU26" s="751">
        <v>0</v>
      </c>
      <c r="FV26" s="751">
        <v>0</v>
      </c>
      <c r="FW26" s="751">
        <v>0</v>
      </c>
      <c r="FX26" s="751">
        <v>0</v>
      </c>
      <c r="FY26" s="751">
        <v>0</v>
      </c>
      <c r="FZ26" s="752">
        <v>0</v>
      </c>
      <c r="GA26" s="750">
        <v>1</v>
      </c>
      <c r="GB26" s="751">
        <v>1</v>
      </c>
      <c r="GC26" s="751">
        <v>0</v>
      </c>
      <c r="GD26" s="751">
        <v>1</v>
      </c>
      <c r="GE26" s="751">
        <v>0</v>
      </c>
      <c r="GF26" s="751">
        <v>0</v>
      </c>
      <c r="GG26" s="751">
        <v>0</v>
      </c>
      <c r="GH26" s="751">
        <v>0</v>
      </c>
      <c r="GI26" s="751">
        <v>0</v>
      </c>
      <c r="GJ26" s="751">
        <v>1</v>
      </c>
      <c r="GK26" s="751">
        <v>0</v>
      </c>
      <c r="GL26" s="752">
        <v>0</v>
      </c>
    </row>
    <row r="27" spans="1:194" ht="15">
      <c r="A27" s="33" t="s">
        <v>87</v>
      </c>
      <c r="B27" s="1048">
        <v>5.5344734212523043</v>
      </c>
      <c r="C27" s="1048">
        <v>4.1385113948148691</v>
      </c>
      <c r="D27" s="1048">
        <v>12.87624968629372</v>
      </c>
      <c r="E27" s="1048">
        <v>9.0954202607432233</v>
      </c>
      <c r="F27" s="1048">
        <v>2.0999843254270552</v>
      </c>
      <c r="G27" s="1048">
        <v>0</v>
      </c>
      <c r="H27" s="1048">
        <v>0</v>
      </c>
      <c r="I27" s="1048">
        <v>5.6327082825555266</v>
      </c>
      <c r="J27" s="1048">
        <v>0</v>
      </c>
      <c r="K27" s="1048">
        <v>0</v>
      </c>
      <c r="L27" s="352">
        <v>0.41111255191466051</v>
      </c>
      <c r="M27" s="352">
        <v>0.44473962611146656</v>
      </c>
      <c r="N27" s="352">
        <v>0.215568336809533</v>
      </c>
      <c r="O27" s="352">
        <v>0.77182411929576655</v>
      </c>
      <c r="P27" s="352">
        <v>6.2225255287281657E-2</v>
      </c>
      <c r="Q27" s="352">
        <v>0</v>
      </c>
      <c r="R27" s="352">
        <v>0</v>
      </c>
      <c r="S27" s="352">
        <v>0.42034792174891311</v>
      </c>
      <c r="T27" s="352">
        <v>0</v>
      </c>
      <c r="U27" s="352">
        <v>0</v>
      </c>
      <c r="V27" s="352">
        <v>25.255888556487804</v>
      </c>
      <c r="W27" s="352">
        <v>19.494021706096333</v>
      </c>
      <c r="X27" s="352">
        <v>46.942564396326759</v>
      </c>
      <c r="Y27" s="352">
        <v>41.360506214207582</v>
      </c>
      <c r="Z27" s="352">
        <v>9.891410582961349</v>
      </c>
      <c r="AA27" s="352">
        <v>0</v>
      </c>
      <c r="AB27" s="352">
        <v>0</v>
      </c>
      <c r="AC27" s="352">
        <v>25.255888556487804</v>
      </c>
      <c r="AD27" s="352">
        <v>0</v>
      </c>
      <c r="AE27" s="352">
        <v>0</v>
      </c>
      <c r="AF27" s="750">
        <v>39.165375749263696</v>
      </c>
      <c r="AG27" s="751">
        <v>36.770213078712558</v>
      </c>
      <c r="AH27" s="1172">
        <v>53.418546611906429</v>
      </c>
      <c r="AI27" s="751">
        <v>37.695401132034291</v>
      </c>
      <c r="AJ27" s="751">
        <v>40.548721170495909</v>
      </c>
      <c r="AK27" s="751">
        <v>95.958085775493302</v>
      </c>
      <c r="AL27" s="751">
        <v>0</v>
      </c>
      <c r="AM27" s="751">
        <v>40.038605118762661</v>
      </c>
      <c r="AN27" s="751">
        <v>0</v>
      </c>
      <c r="AO27" s="751">
        <v>11.780880573137111</v>
      </c>
      <c r="AP27" s="751">
        <v>46.512424468021365</v>
      </c>
      <c r="AQ27" s="751">
        <v>41.547084008280009</v>
      </c>
      <c r="AR27" s="751">
        <v>37.577490830310772</v>
      </c>
      <c r="AS27" s="751">
        <v>29.759456203172093</v>
      </c>
      <c r="AT27" s="752">
        <v>25.980511321980927</v>
      </c>
      <c r="AU27" s="750">
        <v>16.303773699981257</v>
      </c>
      <c r="AV27" s="751">
        <v>14.3865186378275</v>
      </c>
      <c r="AW27" s="751">
        <v>27.700000000000003</v>
      </c>
      <c r="AX27" s="751">
        <v>15.519357825589902</v>
      </c>
      <c r="AY27" s="751">
        <v>17.041962030216943</v>
      </c>
      <c r="AZ27" s="751">
        <v>0</v>
      </c>
      <c r="BA27" s="751">
        <v>0</v>
      </c>
      <c r="BB27" s="751">
        <v>15.802251921695987</v>
      </c>
      <c r="BC27" s="751">
        <v>0</v>
      </c>
      <c r="BD27" s="751">
        <v>0</v>
      </c>
      <c r="BE27" s="751">
        <v>19.686630115694498</v>
      </c>
      <c r="BF27" s="751">
        <v>20.533589563989789</v>
      </c>
      <c r="BG27" s="751">
        <v>13.677744944170895</v>
      </c>
      <c r="BH27" s="751">
        <v>10.72883950457595</v>
      </c>
      <c r="BI27" s="752">
        <v>5.743358830311573</v>
      </c>
      <c r="BJ27" s="750">
        <v>181663.90754885634</v>
      </c>
      <c r="BK27" s="751">
        <v>154383.84490428967</v>
      </c>
      <c r="BL27" s="751">
        <v>27280.06264456618</v>
      </c>
      <c r="BM27" s="751">
        <v>124133.69747524784</v>
      </c>
      <c r="BN27" s="751">
        <v>57530.210073607741</v>
      </c>
      <c r="BO27" s="751">
        <v>946.12533033579621</v>
      </c>
      <c r="BP27" s="751">
        <v>2509.5350154475609</v>
      </c>
      <c r="BQ27" s="751">
        <v>169864.45008082633</v>
      </c>
      <c r="BR27" s="751">
        <v>3768.8807783499301</v>
      </c>
      <c r="BS27" s="751">
        <v>4574.9163438965643</v>
      </c>
      <c r="BT27" s="751">
        <v>8387.3161988232023</v>
      </c>
      <c r="BU27" s="751">
        <v>44602.624609478655</v>
      </c>
      <c r="BV27" s="751">
        <v>65277.473216376515</v>
      </c>
      <c r="BW27" s="751">
        <v>50335.234576853218</v>
      </c>
      <c r="BX27" s="751">
        <v>13061.258947324111</v>
      </c>
      <c r="BY27" s="750">
        <v>30.001333586837752</v>
      </c>
      <c r="BZ27" s="751">
        <v>32.002492151138476</v>
      </c>
      <c r="CA27" s="751">
        <v>18.676339306393288</v>
      </c>
      <c r="CB27" s="751">
        <v>34.900464241423471</v>
      </c>
      <c r="CC27" s="751">
        <v>19.430414381259823</v>
      </c>
      <c r="CD27" s="751">
        <v>0</v>
      </c>
      <c r="CE27" s="751">
        <v>1.6092067210522234</v>
      </c>
      <c r="CF27" s="751">
        <v>30.186860681066978</v>
      </c>
      <c r="CG27" s="751">
        <v>66.666666666666657</v>
      </c>
      <c r="CH27" s="751">
        <v>14.686153272536059</v>
      </c>
      <c r="CI27" s="751">
        <v>0</v>
      </c>
      <c r="CJ27" s="751">
        <v>23.669877097252051</v>
      </c>
      <c r="CK27" s="751">
        <v>43.656767139468641</v>
      </c>
      <c r="CL27" s="751">
        <v>29.805156380812885</v>
      </c>
      <c r="CM27" s="752">
        <v>3.3969055227477347</v>
      </c>
      <c r="CN27" s="750">
        <v>24.26583849096976</v>
      </c>
      <c r="CO27" s="751">
        <v>25.448435191450375</v>
      </c>
      <c r="CP27" s="751">
        <v>17.573264944857428</v>
      </c>
      <c r="CQ27" s="751">
        <v>28.593474488902004</v>
      </c>
      <c r="CR27" s="751">
        <v>14.928040887537424</v>
      </c>
      <c r="CS27" s="751">
        <v>0</v>
      </c>
      <c r="CT27" s="751">
        <v>0</v>
      </c>
      <c r="CU27" s="751">
        <v>24.115913604333958</v>
      </c>
      <c r="CV27" s="751">
        <v>33.333333333333329</v>
      </c>
      <c r="CW27" s="751">
        <v>40.691733870092186</v>
      </c>
      <c r="CX27" s="751">
        <v>11.643011738458259</v>
      </c>
      <c r="CY27" s="751">
        <v>35.053748355968466</v>
      </c>
      <c r="CZ27" s="751">
        <v>24.502599380166032</v>
      </c>
      <c r="DA27" s="751">
        <v>20.776642377606933</v>
      </c>
      <c r="DB27" s="752">
        <v>7.7955194081649335</v>
      </c>
      <c r="DC27" s="750">
        <v>7.3875290171297028</v>
      </c>
      <c r="DD27" s="751">
        <v>4.9162773308584828</v>
      </c>
      <c r="DE27" s="751">
        <v>21.372883157390717</v>
      </c>
      <c r="DF27" s="751">
        <v>4.2559355521329607</v>
      </c>
      <c r="DG27" s="751">
        <v>14.144609780471262</v>
      </c>
      <c r="DH27" s="751">
        <v>0</v>
      </c>
      <c r="DI27" s="751">
        <v>0</v>
      </c>
      <c r="DJ27" s="751">
        <v>7.8626524587639555</v>
      </c>
      <c r="DK27" s="751">
        <v>0</v>
      </c>
      <c r="DL27" s="751">
        <v>1.412539992423874</v>
      </c>
      <c r="DM27" s="751">
        <v>55.861547221313444</v>
      </c>
      <c r="DN27" s="751">
        <v>4.2126522163681432</v>
      </c>
      <c r="DO27" s="751">
        <v>3.5018715152077702</v>
      </c>
      <c r="DP27" s="751">
        <v>7.3087815548989905</v>
      </c>
      <c r="DQ27" s="752">
        <v>6.8248417205612588</v>
      </c>
      <c r="DR27" s="750">
        <v>1.6352370751029695</v>
      </c>
      <c r="DS27" s="751">
        <v>1.6793925853126175</v>
      </c>
      <c r="DT27" s="751">
        <v>1.3853513791391032</v>
      </c>
      <c r="DU27" s="751">
        <v>0.21680396203461655</v>
      </c>
      <c r="DV27" s="751">
        <v>4.6958090201944334</v>
      </c>
      <c r="DW27" s="751">
        <v>0</v>
      </c>
      <c r="DX27" s="751">
        <v>0</v>
      </c>
      <c r="DY27" s="751">
        <v>1.7488271188622271</v>
      </c>
      <c r="DZ27" s="751">
        <v>0</v>
      </c>
      <c r="EA27" s="751">
        <v>0</v>
      </c>
      <c r="EB27" s="751">
        <v>12.139675577417593</v>
      </c>
      <c r="EC27" s="751">
        <v>2.8118645260535207</v>
      </c>
      <c r="ED27" s="751">
        <v>1.0697062533854673</v>
      </c>
      <c r="EE27" s="751">
        <v>0</v>
      </c>
      <c r="EF27" s="752">
        <v>0</v>
      </c>
      <c r="EG27" s="750">
        <v>36.054992113863683</v>
      </c>
      <c r="EH27" s="751">
        <v>33.336965447659274</v>
      </c>
      <c r="EI27" s="751">
        <v>52.217484464086809</v>
      </c>
      <c r="EJ27" s="751">
        <v>39.322285143889324</v>
      </c>
      <c r="EK27" s="751">
        <v>32.979572198687798</v>
      </c>
      <c r="EL27" s="751">
        <v>0</v>
      </c>
      <c r="EM27" s="751">
        <v>28.381066250736474</v>
      </c>
      <c r="EN27" s="751">
        <v>34.88633439206167</v>
      </c>
      <c r="EO27" s="751">
        <v>94.864040408175299</v>
      </c>
      <c r="EP27" s="751">
        <v>51.099268799327156</v>
      </c>
      <c r="EQ27" s="751">
        <v>34.333334742559273</v>
      </c>
      <c r="ER27" s="751">
        <v>18.609793178667289</v>
      </c>
      <c r="ES27" s="751">
        <v>38.371666166934332</v>
      </c>
      <c r="ET27" s="751">
        <v>34.842875730225622</v>
      </c>
      <c r="EU27" s="751">
        <v>42.765459799451975</v>
      </c>
      <c r="EV27" s="750">
        <v>0</v>
      </c>
      <c r="EW27" s="751">
        <v>0</v>
      </c>
      <c r="EX27" s="751">
        <v>0</v>
      </c>
      <c r="EY27" s="751">
        <v>0</v>
      </c>
      <c r="EZ27" s="751">
        <v>0</v>
      </c>
      <c r="FA27" s="751">
        <v>0</v>
      </c>
      <c r="FB27" s="751">
        <v>0</v>
      </c>
      <c r="FC27" s="751">
        <v>0</v>
      </c>
      <c r="FD27" s="751">
        <v>0</v>
      </c>
      <c r="FE27" s="751">
        <v>0</v>
      </c>
      <c r="FF27" s="751">
        <v>0</v>
      </c>
      <c r="FG27" s="751">
        <v>0</v>
      </c>
      <c r="FH27" s="751">
        <v>0</v>
      </c>
      <c r="FI27" s="751">
        <v>0</v>
      </c>
      <c r="FJ27" s="751">
        <v>0</v>
      </c>
      <c r="FK27" s="751">
        <v>0</v>
      </c>
      <c r="FL27" s="751">
        <v>0</v>
      </c>
      <c r="FM27" s="751">
        <v>0</v>
      </c>
      <c r="FN27" s="751">
        <v>0</v>
      </c>
      <c r="FO27" s="750">
        <v>0</v>
      </c>
      <c r="FP27" s="751">
        <v>0</v>
      </c>
      <c r="FQ27" s="751">
        <v>0</v>
      </c>
      <c r="FR27" s="751">
        <v>0</v>
      </c>
      <c r="FS27" s="751">
        <v>0</v>
      </c>
      <c r="FT27" s="751">
        <v>0</v>
      </c>
      <c r="FU27" s="751">
        <v>0</v>
      </c>
      <c r="FV27" s="751">
        <v>0</v>
      </c>
      <c r="FW27" s="751">
        <v>0</v>
      </c>
      <c r="FX27" s="751">
        <v>0</v>
      </c>
      <c r="FY27" s="751">
        <v>0</v>
      </c>
      <c r="FZ27" s="752">
        <v>0</v>
      </c>
      <c r="GA27" s="750">
        <v>0</v>
      </c>
      <c r="GB27" s="751">
        <v>0</v>
      </c>
      <c r="GC27" s="751">
        <v>0</v>
      </c>
      <c r="GD27" s="751">
        <v>0</v>
      </c>
      <c r="GE27" s="751">
        <v>0</v>
      </c>
      <c r="GF27" s="751">
        <v>0</v>
      </c>
      <c r="GG27" s="751">
        <v>0</v>
      </c>
      <c r="GH27" s="751">
        <v>0</v>
      </c>
      <c r="GI27" s="751">
        <v>0</v>
      </c>
      <c r="GJ27" s="751">
        <v>0</v>
      </c>
      <c r="GK27" s="751">
        <v>0</v>
      </c>
      <c r="GL27" s="752">
        <v>0</v>
      </c>
    </row>
    <row r="28" spans="1:194" ht="15.75" thickBot="1">
      <c r="A28" s="351" t="s">
        <v>1330</v>
      </c>
      <c r="B28" s="1048">
        <v>12.360967095785227</v>
      </c>
      <c r="C28" s="1048">
        <v>0</v>
      </c>
      <c r="D28" s="1048">
        <v>12.360967095785227</v>
      </c>
      <c r="E28" s="1048">
        <v>22.953958264424223</v>
      </c>
      <c r="F28" s="1048">
        <v>4.0527366593529432</v>
      </c>
      <c r="G28" s="1048">
        <v>0</v>
      </c>
      <c r="H28" s="1048">
        <v>0</v>
      </c>
      <c r="I28" s="1048">
        <v>13.094216920499818</v>
      </c>
      <c r="J28" s="1048">
        <v>0</v>
      </c>
      <c r="K28" s="1048">
        <v>10.852338863410885</v>
      </c>
      <c r="L28" s="352">
        <v>4.3498843286944169</v>
      </c>
      <c r="M28" s="352">
        <v>0</v>
      </c>
      <c r="N28" s="352">
        <v>4.3498843286944169</v>
      </c>
      <c r="O28" s="352">
        <v>7.8755625484382765</v>
      </c>
      <c r="P28" s="352">
        <v>1.5848519698195465</v>
      </c>
      <c r="Q28" s="352">
        <v>0</v>
      </c>
      <c r="R28" s="352">
        <v>0</v>
      </c>
      <c r="S28" s="352">
        <v>4.1098783924714208</v>
      </c>
      <c r="T28" s="352">
        <v>0</v>
      </c>
      <c r="U28" s="352">
        <v>10.493228115994597</v>
      </c>
      <c r="V28" s="352">
        <v>32.813078396016152</v>
      </c>
      <c r="W28" s="352">
        <v>0</v>
      </c>
      <c r="X28" s="352">
        <v>32.813078396016152</v>
      </c>
      <c r="Y28" s="352">
        <v>61.44304408137782</v>
      </c>
      <c r="Z28" s="352">
        <v>10.353923534533415</v>
      </c>
      <c r="AA28" s="352">
        <v>0</v>
      </c>
      <c r="AB28" s="352">
        <v>0</v>
      </c>
      <c r="AC28" s="352">
        <v>34.604417171821659</v>
      </c>
      <c r="AD28" s="352">
        <v>0</v>
      </c>
      <c r="AE28" s="352">
        <v>12.918881021335418</v>
      </c>
      <c r="AF28" s="1174">
        <v>36.968370487816429</v>
      </c>
      <c r="AG28" s="754"/>
      <c r="AH28" s="1175">
        <v>36.968370487816429</v>
      </c>
      <c r="AI28" s="754">
        <v>31.303330720429479</v>
      </c>
      <c r="AJ28" s="754">
        <v>41.825544320857041</v>
      </c>
      <c r="AK28" s="754">
        <v>100</v>
      </c>
      <c r="AL28" s="754">
        <v>78.62131188372507</v>
      </c>
      <c r="AM28" s="754">
        <v>34.866489503703733</v>
      </c>
      <c r="AN28" s="754">
        <v>57.859129714347816</v>
      </c>
      <c r="AO28" s="754">
        <v>0</v>
      </c>
      <c r="AP28" s="754">
        <v>46.111562245456376</v>
      </c>
      <c r="AQ28" s="754">
        <v>29.850686940775333</v>
      </c>
      <c r="AR28" s="754">
        <v>34.848367442927078</v>
      </c>
      <c r="AS28" s="754">
        <v>29.700031329585059</v>
      </c>
      <c r="AT28" s="755">
        <v>22.857507502204054</v>
      </c>
      <c r="AU28" s="753">
        <v>7.047071192882461</v>
      </c>
      <c r="AV28" s="754">
        <v>0</v>
      </c>
      <c r="AW28" s="754">
        <v>7.0000000000000009</v>
      </c>
      <c r="AX28" s="754">
        <v>5.676247496829526</v>
      </c>
      <c r="AY28" s="754">
        <v>8.2224078647468755</v>
      </c>
      <c r="AZ28" s="754">
        <v>0</v>
      </c>
      <c r="BA28" s="754">
        <v>0</v>
      </c>
      <c r="BB28" s="754">
        <v>7.0800233830517865</v>
      </c>
      <c r="BC28" s="754">
        <v>0</v>
      </c>
      <c r="BD28" s="754">
        <v>2.7054454813985496</v>
      </c>
      <c r="BE28" s="754">
        <v>2.8396956669061164</v>
      </c>
      <c r="BF28" s="754">
        <v>6.6856375697594368</v>
      </c>
      <c r="BG28" s="754">
        <v>6.0150337243230165</v>
      </c>
      <c r="BH28" s="754">
        <v>5.8877749511512443</v>
      </c>
      <c r="BI28" s="755">
        <v>0.50655101409651271</v>
      </c>
      <c r="BJ28" s="753">
        <v>22214.328039912922</v>
      </c>
      <c r="BK28" s="754">
        <v>0</v>
      </c>
      <c r="BL28" s="754">
        <v>22214.328039912922</v>
      </c>
      <c r="BM28" s="754">
        <v>13951.778496569859</v>
      </c>
      <c r="BN28" s="754">
        <v>8262.549543343097</v>
      </c>
      <c r="BO28" s="754">
        <v>278.7973368765804</v>
      </c>
      <c r="BP28" s="754">
        <v>368.26371355056062</v>
      </c>
      <c r="BQ28" s="754">
        <v>18704.801271935874</v>
      </c>
      <c r="BR28" s="754">
        <v>659.93238214776898</v>
      </c>
      <c r="BS28" s="754">
        <v>2202.5333354021482</v>
      </c>
      <c r="BT28" s="754">
        <v>1376.082178469635</v>
      </c>
      <c r="BU28" s="754">
        <v>5808.5117164750545</v>
      </c>
      <c r="BV28" s="754">
        <v>8003.7624224963602</v>
      </c>
      <c r="BW28" s="754">
        <v>5467.1507844194584</v>
      </c>
      <c r="BX28" s="754">
        <v>1558.8209380524675</v>
      </c>
      <c r="BY28" s="750">
        <v>23.598614060962831</v>
      </c>
      <c r="BZ28" s="751">
        <v>0</v>
      </c>
      <c r="CA28" s="751">
        <v>23.598614060962831</v>
      </c>
      <c r="CB28" s="751">
        <v>29.899935523170129</v>
      </c>
      <c r="CC28" s="751">
        <v>12.958479219383737</v>
      </c>
      <c r="CD28" s="751">
        <v>0</v>
      </c>
      <c r="CE28" s="751">
        <v>10.995039526821596</v>
      </c>
      <c r="CF28" s="751">
        <v>25.869270500201331</v>
      </c>
      <c r="CG28" s="751">
        <v>38.60512792307928</v>
      </c>
      <c r="CH28" s="751">
        <v>4.9134067517554518</v>
      </c>
      <c r="CI28" s="751">
        <v>0</v>
      </c>
      <c r="CJ28" s="751">
        <v>18.588950726160068</v>
      </c>
      <c r="CK28" s="751">
        <v>31.167077532968769</v>
      </c>
      <c r="CL28" s="751">
        <v>30.509371068674085</v>
      </c>
      <c r="CM28" s="752">
        <v>0</v>
      </c>
      <c r="CN28" s="750">
        <v>28.924247775203238</v>
      </c>
      <c r="CO28" s="751">
        <v>0</v>
      </c>
      <c r="CP28" s="751">
        <v>28.924247775203238</v>
      </c>
      <c r="CQ28" s="751">
        <v>31.307193956414007</v>
      </c>
      <c r="CR28" s="751">
        <v>24.900509446603856</v>
      </c>
      <c r="CS28" s="751">
        <v>66.666666666666657</v>
      </c>
      <c r="CT28" s="751">
        <v>28.278444764418868</v>
      </c>
      <c r="CU28" s="751">
        <v>27.95414274549589</v>
      </c>
      <c r="CV28" s="751">
        <v>38.668678266587634</v>
      </c>
      <c r="CW28" s="751">
        <v>29.573634771754858</v>
      </c>
      <c r="CX28" s="751">
        <v>29.376352989282967</v>
      </c>
      <c r="CY28" s="751">
        <v>40.13217039119742</v>
      </c>
      <c r="CZ28" s="751">
        <v>29.417777921960166</v>
      </c>
      <c r="DA28" s="751">
        <v>21.271313619919688</v>
      </c>
      <c r="DB28" s="752">
        <v>11.068549180452509</v>
      </c>
      <c r="DC28" s="750">
        <v>11.807858281798326</v>
      </c>
      <c r="DD28" s="751">
        <v>0</v>
      </c>
      <c r="DE28" s="751">
        <v>11.807858281798326</v>
      </c>
      <c r="DF28" s="751">
        <v>4.5612466999398071</v>
      </c>
      <c r="DG28" s="751">
        <v>24.044168528461032</v>
      </c>
      <c r="DH28" s="751">
        <v>0</v>
      </c>
      <c r="DI28" s="751">
        <v>28.278444764418868</v>
      </c>
      <c r="DJ28" s="751">
        <v>11.901382205144925</v>
      </c>
      <c r="DK28" s="751">
        <v>0</v>
      </c>
      <c r="DL28" s="751">
        <v>13.292295176252608</v>
      </c>
      <c r="DM28" s="751">
        <v>38.904421315013629</v>
      </c>
      <c r="DN28" s="751">
        <v>12.740710964556987</v>
      </c>
      <c r="DO28" s="751">
        <v>6.6629299900037813</v>
      </c>
      <c r="DP28" s="751">
        <v>11.448168678295447</v>
      </c>
      <c r="DQ28" s="752">
        <v>12.089916207870905</v>
      </c>
      <c r="DR28" s="750">
        <v>1.4645951509566537</v>
      </c>
      <c r="DS28" s="751">
        <v>0</v>
      </c>
      <c r="DT28" s="751">
        <v>1.4645951509566537</v>
      </c>
      <c r="DU28" s="751">
        <v>0.38187041389237575</v>
      </c>
      <c r="DV28" s="751">
        <v>3.2928366186823177</v>
      </c>
      <c r="DW28" s="751">
        <v>0</v>
      </c>
      <c r="DX28" s="751">
        <v>0</v>
      </c>
      <c r="DY28" s="751">
        <v>1.7393928251903661</v>
      </c>
      <c r="DZ28" s="751">
        <v>0</v>
      </c>
      <c r="EA28" s="751">
        <v>0</v>
      </c>
      <c r="EB28" s="751">
        <v>0</v>
      </c>
      <c r="EC28" s="751">
        <v>4.1049558290911641</v>
      </c>
      <c r="ED28" s="751">
        <v>0.38815707266347743</v>
      </c>
      <c r="EE28" s="751">
        <v>1.0214819982345107</v>
      </c>
      <c r="EF28" s="752">
        <v>0</v>
      </c>
      <c r="EG28" s="750">
        <v>39.726029769844509</v>
      </c>
      <c r="EH28" s="751">
        <v>0</v>
      </c>
      <c r="EI28" s="751">
        <v>39.726029769844509</v>
      </c>
      <c r="EJ28" s="751">
        <v>44.282021763612228</v>
      </c>
      <c r="EK28" s="751">
        <v>35.819747377430865</v>
      </c>
      <c r="EL28" s="751">
        <v>0</v>
      </c>
      <c r="EM28" s="751">
        <v>17.090862950511916</v>
      </c>
      <c r="EN28" s="751">
        <v>40.297712432165206</v>
      </c>
      <c r="EO28" s="751">
        <v>24.291309835305434</v>
      </c>
      <c r="EP28" s="751">
        <v>68.656743987444841</v>
      </c>
      <c r="EQ28" s="751">
        <v>39.818149489457809</v>
      </c>
      <c r="ER28" s="751">
        <v>21.940525067655052</v>
      </c>
      <c r="ES28" s="751">
        <v>42.175049378600029</v>
      </c>
      <c r="ET28" s="751">
        <v>55.244966695280858</v>
      </c>
      <c r="EU28" s="751">
        <v>55.918712078608522</v>
      </c>
      <c r="EV28" s="750">
        <v>0</v>
      </c>
      <c r="EW28" s="751">
        <v>0</v>
      </c>
      <c r="EX28" s="751">
        <v>0</v>
      </c>
      <c r="EY28" s="751">
        <v>0</v>
      </c>
      <c r="EZ28" s="751">
        <v>0</v>
      </c>
      <c r="FA28" s="751">
        <v>0</v>
      </c>
      <c r="FB28" s="751">
        <v>0</v>
      </c>
      <c r="FC28" s="751">
        <v>0</v>
      </c>
      <c r="FD28" s="751">
        <v>0</v>
      </c>
      <c r="FE28" s="751">
        <v>0</v>
      </c>
      <c r="FF28" s="751">
        <v>0</v>
      </c>
      <c r="FG28" s="751">
        <v>0</v>
      </c>
      <c r="FH28" s="751">
        <v>0</v>
      </c>
      <c r="FI28" s="751">
        <v>0</v>
      </c>
      <c r="FJ28" s="751">
        <v>0</v>
      </c>
      <c r="FK28" s="751">
        <v>0</v>
      </c>
      <c r="FL28" s="751">
        <v>0</v>
      </c>
      <c r="FM28" s="751">
        <v>0</v>
      </c>
      <c r="FN28" s="751">
        <v>0</v>
      </c>
      <c r="FO28" s="750">
        <v>0</v>
      </c>
      <c r="FP28" s="751">
        <v>0</v>
      </c>
      <c r="FQ28" s="751">
        <v>0</v>
      </c>
      <c r="FR28" s="751">
        <v>0</v>
      </c>
      <c r="FS28" s="751">
        <v>0</v>
      </c>
      <c r="FT28" s="751">
        <v>0</v>
      </c>
      <c r="FU28" s="751">
        <v>0</v>
      </c>
      <c r="FV28" s="751">
        <v>0</v>
      </c>
      <c r="FW28" s="751">
        <v>0</v>
      </c>
      <c r="FX28" s="751">
        <v>0</v>
      </c>
      <c r="FY28" s="751">
        <v>0</v>
      </c>
      <c r="FZ28" s="752">
        <v>0</v>
      </c>
      <c r="GA28" s="750">
        <v>0</v>
      </c>
      <c r="GB28" s="751">
        <v>0</v>
      </c>
      <c r="GC28" s="751">
        <v>0</v>
      </c>
      <c r="GD28" s="751">
        <v>0</v>
      </c>
      <c r="GE28" s="751">
        <v>0</v>
      </c>
      <c r="GF28" s="751">
        <v>0</v>
      </c>
      <c r="GG28" s="751">
        <v>0</v>
      </c>
      <c r="GH28" s="751">
        <v>0</v>
      </c>
      <c r="GI28" s="751">
        <v>0</v>
      </c>
      <c r="GJ28" s="751">
        <v>0</v>
      </c>
      <c r="GK28" s="751">
        <v>0</v>
      </c>
      <c r="GL28" s="752">
        <v>0</v>
      </c>
    </row>
    <row r="29" spans="1:194">
      <c r="A29" s="1" t="s">
        <v>1214</v>
      </c>
      <c r="B29" s="1048">
        <v>0</v>
      </c>
      <c r="C29" s="1048">
        <v>0</v>
      </c>
      <c r="D29" s="1048">
        <v>0</v>
      </c>
      <c r="E29" s="1048">
        <v>0</v>
      </c>
      <c r="F29" s="1048">
        <v>0</v>
      </c>
      <c r="G29" s="1048">
        <v>0</v>
      </c>
      <c r="H29" s="1048">
        <v>0</v>
      </c>
      <c r="I29" s="1048">
        <v>0</v>
      </c>
      <c r="J29" s="1048">
        <v>0</v>
      </c>
      <c r="K29" s="1048">
        <v>0</v>
      </c>
      <c r="L29" s="352">
        <v>0</v>
      </c>
      <c r="M29" s="352">
        <v>0</v>
      </c>
      <c r="N29" s="352">
        <v>0</v>
      </c>
      <c r="O29" s="352">
        <v>0</v>
      </c>
      <c r="P29" s="352">
        <v>0</v>
      </c>
      <c r="Q29" s="352">
        <v>0</v>
      </c>
      <c r="R29" s="352">
        <v>0</v>
      </c>
      <c r="S29" s="352">
        <v>0</v>
      </c>
      <c r="T29" s="352">
        <v>0</v>
      </c>
      <c r="U29" s="352">
        <v>0</v>
      </c>
      <c r="V29" s="352">
        <v>0</v>
      </c>
      <c r="W29" s="352">
        <v>0</v>
      </c>
      <c r="X29" s="352">
        <v>0</v>
      </c>
      <c r="Y29" s="352">
        <v>0</v>
      </c>
      <c r="Z29" s="352">
        <v>0</v>
      </c>
      <c r="AA29" s="352">
        <v>0</v>
      </c>
      <c r="AB29" s="352">
        <v>0</v>
      </c>
      <c r="AC29" s="352">
        <v>0</v>
      </c>
      <c r="AD29" s="352">
        <v>0</v>
      </c>
      <c r="AE29" s="352">
        <v>0</v>
      </c>
      <c r="AU29">
        <v>0</v>
      </c>
      <c r="AV29">
        <v>0</v>
      </c>
      <c r="AW29">
        <v>0</v>
      </c>
      <c r="AX29">
        <v>0</v>
      </c>
      <c r="AY29">
        <v>0</v>
      </c>
      <c r="AZ29">
        <v>0</v>
      </c>
      <c r="BA29">
        <v>0</v>
      </c>
      <c r="BB29">
        <v>0</v>
      </c>
      <c r="BC29">
        <v>0</v>
      </c>
      <c r="BD29">
        <v>0</v>
      </c>
      <c r="BE29">
        <v>0</v>
      </c>
      <c r="BF29">
        <v>0</v>
      </c>
      <c r="BG29">
        <v>0</v>
      </c>
      <c r="BH29">
        <v>0</v>
      </c>
      <c r="BI29">
        <v>0</v>
      </c>
      <c r="BY29" s="750">
        <v>0</v>
      </c>
      <c r="BZ29" s="751">
        <v>0</v>
      </c>
      <c r="CA29" s="751">
        <v>0</v>
      </c>
      <c r="CB29" s="751">
        <v>0</v>
      </c>
      <c r="CC29" s="751">
        <v>0</v>
      </c>
      <c r="CD29" s="751">
        <v>0</v>
      </c>
      <c r="CE29" s="751">
        <v>0</v>
      </c>
      <c r="CF29" s="751">
        <v>0</v>
      </c>
      <c r="CG29" s="751">
        <v>0</v>
      </c>
      <c r="CH29" s="751">
        <v>0</v>
      </c>
      <c r="CI29" s="751">
        <v>0</v>
      </c>
      <c r="CJ29" s="751">
        <v>0</v>
      </c>
      <c r="CK29" s="751">
        <v>0</v>
      </c>
      <c r="CL29" s="751">
        <v>0</v>
      </c>
      <c r="CM29" s="752">
        <v>0</v>
      </c>
      <c r="CN29" s="750">
        <v>0</v>
      </c>
      <c r="CO29" s="751">
        <v>0</v>
      </c>
      <c r="CP29" s="751">
        <v>0</v>
      </c>
      <c r="CQ29" s="751">
        <v>0</v>
      </c>
      <c r="CR29" s="751">
        <v>0</v>
      </c>
      <c r="CS29" s="751">
        <v>0</v>
      </c>
      <c r="CT29" s="751">
        <v>0</v>
      </c>
      <c r="CU29" s="751">
        <v>0</v>
      </c>
      <c r="CV29" s="751">
        <v>0</v>
      </c>
      <c r="CW29" s="751">
        <v>0</v>
      </c>
      <c r="CX29" s="751">
        <v>0</v>
      </c>
      <c r="CY29" s="751">
        <v>0</v>
      </c>
      <c r="CZ29" s="751">
        <v>0</v>
      </c>
      <c r="DA29" s="751">
        <v>0</v>
      </c>
      <c r="DB29" s="752">
        <v>0</v>
      </c>
      <c r="DC29" s="750">
        <v>0</v>
      </c>
      <c r="DD29" s="751">
        <v>0</v>
      </c>
      <c r="DE29" s="751">
        <v>0</v>
      </c>
      <c r="DF29" s="751">
        <v>0</v>
      </c>
      <c r="DG29" s="751">
        <v>0</v>
      </c>
      <c r="DH29" s="751">
        <v>0</v>
      </c>
      <c r="DI29" s="751">
        <v>0</v>
      </c>
      <c r="DJ29" s="751">
        <v>0</v>
      </c>
      <c r="DK29" s="751">
        <v>0</v>
      </c>
      <c r="DL29" s="751">
        <v>0</v>
      </c>
      <c r="DM29" s="751">
        <v>0</v>
      </c>
      <c r="DN29" s="751">
        <v>0</v>
      </c>
      <c r="DO29" s="751">
        <v>0</v>
      </c>
      <c r="DP29" s="751">
        <v>0</v>
      </c>
      <c r="DQ29" s="752">
        <v>0</v>
      </c>
      <c r="DR29" s="750">
        <v>0</v>
      </c>
      <c r="DS29" s="751">
        <v>0</v>
      </c>
      <c r="DT29" s="751">
        <v>0</v>
      </c>
      <c r="DU29" s="751">
        <v>0</v>
      </c>
      <c r="DV29" s="751">
        <v>0</v>
      </c>
      <c r="DW29" s="751">
        <v>0</v>
      </c>
      <c r="DX29" s="751">
        <v>0</v>
      </c>
      <c r="DY29" s="751">
        <v>0</v>
      </c>
      <c r="DZ29" s="751">
        <v>0</v>
      </c>
      <c r="EA29" s="751">
        <v>0</v>
      </c>
      <c r="EB29" s="751">
        <v>0</v>
      </c>
      <c r="EC29" s="751">
        <v>0</v>
      </c>
      <c r="ED29" s="751">
        <v>0</v>
      </c>
      <c r="EE29" s="751">
        <v>0</v>
      </c>
      <c r="EF29" s="752">
        <v>0</v>
      </c>
      <c r="EG29" s="750">
        <v>0</v>
      </c>
      <c r="EH29" s="751">
        <v>0</v>
      </c>
      <c r="EI29" s="751">
        <v>0</v>
      </c>
      <c r="EJ29" s="751">
        <v>0</v>
      </c>
      <c r="EK29" s="751">
        <v>0</v>
      </c>
      <c r="EL29" s="751">
        <v>0</v>
      </c>
      <c r="EM29" s="751">
        <v>0</v>
      </c>
      <c r="EN29" s="751">
        <v>0</v>
      </c>
      <c r="EO29" s="751">
        <v>0</v>
      </c>
      <c r="EP29" s="751">
        <v>0</v>
      </c>
      <c r="EQ29" s="751">
        <v>0</v>
      </c>
      <c r="ER29" s="751">
        <v>0</v>
      </c>
      <c r="ES29" s="751">
        <v>0</v>
      </c>
      <c r="ET29" s="751">
        <v>0</v>
      </c>
      <c r="EU29" s="751">
        <v>0</v>
      </c>
      <c r="EV29" s="750">
        <v>0</v>
      </c>
      <c r="EW29" s="751">
        <v>0</v>
      </c>
      <c r="EX29" s="751">
        <v>0</v>
      </c>
      <c r="EY29" s="751">
        <v>0</v>
      </c>
      <c r="EZ29" s="751">
        <v>0</v>
      </c>
      <c r="FA29" s="751">
        <v>0</v>
      </c>
      <c r="FB29" s="751">
        <v>0</v>
      </c>
      <c r="FC29" s="751">
        <v>0</v>
      </c>
      <c r="FD29" s="751">
        <v>0</v>
      </c>
      <c r="FE29" s="751">
        <v>0</v>
      </c>
      <c r="FF29" s="751">
        <v>0</v>
      </c>
      <c r="FG29" s="751">
        <v>0</v>
      </c>
      <c r="FH29" s="751">
        <v>0</v>
      </c>
      <c r="FI29" s="751">
        <v>0</v>
      </c>
      <c r="FJ29" s="751">
        <v>0</v>
      </c>
      <c r="FK29" s="751">
        <v>0</v>
      </c>
      <c r="FL29" s="751">
        <v>0</v>
      </c>
      <c r="FM29" s="751">
        <v>0</v>
      </c>
      <c r="FN29" s="751">
        <v>0</v>
      </c>
      <c r="FO29" s="750">
        <v>0</v>
      </c>
      <c r="FP29" s="751">
        <v>0</v>
      </c>
      <c r="FQ29" s="751">
        <v>0</v>
      </c>
      <c r="FR29" s="751">
        <v>0</v>
      </c>
      <c r="FS29" s="751">
        <v>0</v>
      </c>
      <c r="FT29" s="751">
        <v>0</v>
      </c>
      <c r="FU29" s="751">
        <v>0</v>
      </c>
      <c r="FV29" s="751">
        <v>0</v>
      </c>
      <c r="FW29" s="751">
        <v>0</v>
      </c>
      <c r="FX29" s="751">
        <v>0</v>
      </c>
      <c r="FY29" s="751">
        <v>0</v>
      </c>
      <c r="FZ29" s="752">
        <v>0</v>
      </c>
      <c r="GA29" s="750">
        <v>0</v>
      </c>
      <c r="GB29" s="751">
        <v>0</v>
      </c>
      <c r="GC29" s="751">
        <v>0</v>
      </c>
      <c r="GD29" s="751">
        <v>0</v>
      </c>
      <c r="GE29" s="751">
        <v>0</v>
      </c>
      <c r="GF29" s="751">
        <v>0</v>
      </c>
      <c r="GG29" s="751">
        <v>0</v>
      </c>
      <c r="GH29" s="751">
        <v>0</v>
      </c>
      <c r="GI29" s="751">
        <v>0</v>
      </c>
      <c r="GJ29" s="751">
        <v>0</v>
      </c>
      <c r="GK29" s="751">
        <v>0</v>
      </c>
      <c r="GL29" s="752">
        <v>0</v>
      </c>
    </row>
    <row r="30" spans="1:194" ht="17.25" thickBot="1">
      <c r="A30" s="1" t="s">
        <v>2195</v>
      </c>
      <c r="B30" s="1048">
        <v>0</v>
      </c>
      <c r="C30" s="1048">
        <v>0</v>
      </c>
      <c r="D30" s="1048">
        <v>0</v>
      </c>
      <c r="E30" s="1048">
        <v>0</v>
      </c>
      <c r="F30" s="1048">
        <v>0</v>
      </c>
      <c r="G30" s="1048">
        <v>0</v>
      </c>
      <c r="H30" s="1048">
        <v>0</v>
      </c>
      <c r="I30" s="1048">
        <v>0</v>
      </c>
      <c r="J30" s="1048">
        <v>0</v>
      </c>
      <c r="K30" s="1048">
        <v>0</v>
      </c>
      <c r="L30" s="352">
        <v>0</v>
      </c>
      <c r="M30" s="352">
        <v>0</v>
      </c>
      <c r="N30" s="352">
        <v>0</v>
      </c>
      <c r="O30" s="352">
        <v>0</v>
      </c>
      <c r="P30" s="352">
        <v>0</v>
      </c>
      <c r="Q30" s="352">
        <v>0</v>
      </c>
      <c r="R30" s="352">
        <v>0</v>
      </c>
      <c r="S30" s="352">
        <v>0</v>
      </c>
      <c r="T30" s="352">
        <v>0</v>
      </c>
      <c r="U30" s="352">
        <v>0</v>
      </c>
      <c r="V30" s="352">
        <v>0</v>
      </c>
      <c r="W30" s="352">
        <v>0</v>
      </c>
      <c r="X30" s="352">
        <v>0</v>
      </c>
      <c r="Y30" s="352">
        <v>0</v>
      </c>
      <c r="Z30" s="352">
        <v>0</v>
      </c>
      <c r="AA30" s="352">
        <v>0</v>
      </c>
      <c r="AB30" s="352">
        <v>0</v>
      </c>
      <c r="AC30" s="352">
        <v>0</v>
      </c>
      <c r="AD30" s="352">
        <v>0</v>
      </c>
      <c r="AE30" s="352">
        <v>0</v>
      </c>
      <c r="AU30">
        <v>0</v>
      </c>
      <c r="AV30">
        <v>0</v>
      </c>
      <c r="AW30">
        <v>0</v>
      </c>
      <c r="AX30">
        <v>0</v>
      </c>
      <c r="AY30">
        <v>0</v>
      </c>
      <c r="AZ30">
        <v>0</v>
      </c>
      <c r="BA30">
        <v>0</v>
      </c>
      <c r="BB30">
        <v>0</v>
      </c>
      <c r="BC30">
        <v>0</v>
      </c>
      <c r="BD30">
        <v>0</v>
      </c>
      <c r="BE30">
        <v>0</v>
      </c>
      <c r="BF30">
        <v>0</v>
      </c>
      <c r="BG30">
        <v>0</v>
      </c>
      <c r="BH30">
        <v>0</v>
      </c>
      <c r="BI30">
        <v>0</v>
      </c>
      <c r="BY30" s="753">
        <v>0</v>
      </c>
      <c r="BZ30" s="754">
        <v>0</v>
      </c>
      <c r="CA30" s="754">
        <v>0</v>
      </c>
      <c r="CB30" s="754">
        <v>0</v>
      </c>
      <c r="CC30" s="754">
        <v>0</v>
      </c>
      <c r="CD30" s="754">
        <v>0</v>
      </c>
      <c r="CE30" s="754">
        <v>0</v>
      </c>
      <c r="CF30" s="754">
        <v>0</v>
      </c>
      <c r="CG30" s="754">
        <v>0</v>
      </c>
      <c r="CH30" s="754">
        <v>0</v>
      </c>
      <c r="CI30" s="754">
        <v>0</v>
      </c>
      <c r="CJ30" s="754">
        <v>0</v>
      </c>
      <c r="CK30" s="754">
        <v>0</v>
      </c>
      <c r="CL30" s="754">
        <v>0</v>
      </c>
      <c r="CM30" s="755">
        <v>0</v>
      </c>
      <c r="CN30" s="753">
        <v>0</v>
      </c>
      <c r="CO30" s="754">
        <v>0</v>
      </c>
      <c r="CP30" s="754">
        <v>0</v>
      </c>
      <c r="CQ30" s="754">
        <v>0</v>
      </c>
      <c r="CR30" s="754">
        <v>0</v>
      </c>
      <c r="CS30" s="754">
        <v>0</v>
      </c>
      <c r="CT30" s="754">
        <v>0</v>
      </c>
      <c r="CU30" s="754">
        <v>0</v>
      </c>
      <c r="CV30" s="754">
        <v>0</v>
      </c>
      <c r="CW30" s="754">
        <v>0</v>
      </c>
      <c r="CX30" s="754">
        <v>0</v>
      </c>
      <c r="CY30" s="754">
        <v>0</v>
      </c>
      <c r="CZ30" s="754">
        <v>0</v>
      </c>
      <c r="DA30" s="754">
        <v>0</v>
      </c>
      <c r="DB30" s="755">
        <v>0</v>
      </c>
      <c r="DC30" s="753">
        <v>0</v>
      </c>
      <c r="DD30" s="754">
        <v>0</v>
      </c>
      <c r="DE30" s="754">
        <v>0</v>
      </c>
      <c r="DF30" s="754">
        <v>0</v>
      </c>
      <c r="DG30" s="754">
        <v>0</v>
      </c>
      <c r="DH30" s="754">
        <v>0</v>
      </c>
      <c r="DI30" s="754">
        <v>0</v>
      </c>
      <c r="DJ30" s="754">
        <v>0</v>
      </c>
      <c r="DK30" s="754">
        <v>0</v>
      </c>
      <c r="DL30" s="754">
        <v>0</v>
      </c>
      <c r="DM30" s="754">
        <v>0</v>
      </c>
      <c r="DN30" s="754">
        <v>0</v>
      </c>
      <c r="DO30" s="754">
        <v>0</v>
      </c>
      <c r="DP30" s="754">
        <v>0</v>
      </c>
      <c r="DQ30" s="755">
        <v>0</v>
      </c>
      <c r="DR30" s="753">
        <v>0</v>
      </c>
      <c r="DS30" s="754">
        <v>0</v>
      </c>
      <c r="DT30" s="754">
        <v>0</v>
      </c>
      <c r="DU30" s="754">
        <v>0</v>
      </c>
      <c r="DV30" s="754">
        <v>0</v>
      </c>
      <c r="DW30" s="754">
        <v>0</v>
      </c>
      <c r="DX30" s="754">
        <v>0</v>
      </c>
      <c r="DY30" s="754">
        <v>0</v>
      </c>
      <c r="DZ30" s="754">
        <v>0</v>
      </c>
      <c r="EA30" s="754">
        <v>0</v>
      </c>
      <c r="EB30" s="754">
        <v>0</v>
      </c>
      <c r="EC30" s="754">
        <v>0</v>
      </c>
      <c r="ED30" s="754">
        <v>0</v>
      </c>
      <c r="EE30" s="754">
        <v>0</v>
      </c>
      <c r="EF30" s="755">
        <v>0</v>
      </c>
      <c r="EG30" s="753">
        <v>0</v>
      </c>
      <c r="EH30" s="754">
        <v>0</v>
      </c>
      <c r="EI30" s="754">
        <v>0</v>
      </c>
      <c r="EJ30" s="754">
        <v>0</v>
      </c>
      <c r="EK30" s="754">
        <v>0</v>
      </c>
      <c r="EL30" s="754">
        <v>0</v>
      </c>
      <c r="EM30" s="754">
        <v>0</v>
      </c>
      <c r="EN30" s="754">
        <v>0</v>
      </c>
      <c r="EO30" s="754">
        <v>0</v>
      </c>
      <c r="EP30" s="754">
        <v>0</v>
      </c>
      <c r="EQ30" s="754">
        <v>0</v>
      </c>
      <c r="ER30" s="754">
        <v>0</v>
      </c>
      <c r="ES30" s="754">
        <v>0</v>
      </c>
      <c r="ET30" s="754">
        <v>0</v>
      </c>
      <c r="EU30" s="754">
        <v>0</v>
      </c>
      <c r="EV30" s="753">
        <v>0</v>
      </c>
      <c r="EW30" s="754">
        <v>0</v>
      </c>
      <c r="EX30" s="754">
        <v>0</v>
      </c>
      <c r="EY30" s="754">
        <v>0</v>
      </c>
      <c r="EZ30" s="754">
        <v>0</v>
      </c>
      <c r="FA30" s="754">
        <v>0</v>
      </c>
      <c r="FB30" s="754">
        <v>0</v>
      </c>
      <c r="FC30" s="754">
        <v>0</v>
      </c>
      <c r="FD30" s="754">
        <v>0</v>
      </c>
      <c r="FE30" s="754">
        <v>0</v>
      </c>
      <c r="FF30" s="754">
        <v>0</v>
      </c>
      <c r="FG30" s="754">
        <v>0</v>
      </c>
      <c r="FH30" s="754">
        <v>0</v>
      </c>
      <c r="FI30" s="754">
        <v>0</v>
      </c>
      <c r="FJ30" s="754">
        <v>0</v>
      </c>
      <c r="FK30" s="754">
        <v>0</v>
      </c>
      <c r="FL30" s="754">
        <v>0</v>
      </c>
      <c r="FM30" s="754">
        <v>0</v>
      </c>
      <c r="FN30" s="754">
        <v>0</v>
      </c>
      <c r="FO30" s="753">
        <v>0</v>
      </c>
      <c r="FP30" s="754">
        <v>0</v>
      </c>
      <c r="FQ30" s="754">
        <v>0</v>
      </c>
      <c r="FR30" s="754">
        <v>0</v>
      </c>
      <c r="FS30" s="754">
        <v>0</v>
      </c>
      <c r="FT30" s="754">
        <v>0</v>
      </c>
      <c r="FU30" s="754">
        <v>0</v>
      </c>
      <c r="FV30" s="754">
        <v>0</v>
      </c>
      <c r="FW30" s="754">
        <v>0</v>
      </c>
      <c r="FX30" s="754">
        <v>0</v>
      </c>
      <c r="FY30" s="754">
        <v>0</v>
      </c>
      <c r="FZ30" s="755">
        <v>0</v>
      </c>
      <c r="GA30" s="753">
        <v>0</v>
      </c>
      <c r="GB30" s="754">
        <v>0</v>
      </c>
      <c r="GC30" s="754">
        <v>0</v>
      </c>
      <c r="GD30" s="754">
        <v>0</v>
      </c>
      <c r="GE30" s="754">
        <v>0</v>
      </c>
      <c r="GF30" s="754">
        <v>0</v>
      </c>
      <c r="GG30" s="754">
        <v>0</v>
      </c>
      <c r="GH30" s="754">
        <v>0</v>
      </c>
      <c r="GI30" s="754">
        <v>0</v>
      </c>
      <c r="GJ30" s="754">
        <v>0</v>
      </c>
      <c r="GK30" s="754">
        <v>0</v>
      </c>
      <c r="GL30" s="755">
        <v>0</v>
      </c>
    </row>
  </sheetData>
  <sheetProtection algorithmName="SHA-512" hashValue="WYbFfNrByarGWfnDQgWYFTnSK3BPNvk05dgaaWIAvbXVEIsn12sSk5lp3vbRM8EgDi836yd2vZXWnrvyVyrzJA==" saltValue="n217iJBI16BjW8jInB0Hrg==" spinCount="100000" sheet="1" objects="1" scenarios="1" selectLockedCells="1" selectUnlockedCells="1"/>
  <mergeCells count="14">
    <mergeCell ref="EV1:FN1"/>
    <mergeCell ref="FO1:FZ1"/>
    <mergeCell ref="GA1:GL1"/>
    <mergeCell ref="EG1:EU1"/>
    <mergeCell ref="B1:K1"/>
    <mergeCell ref="L1:U1"/>
    <mergeCell ref="V1:AE1"/>
    <mergeCell ref="AF1:AT1"/>
    <mergeCell ref="AU1:BI1"/>
    <mergeCell ref="CN1:DB1"/>
    <mergeCell ref="DC1:DQ1"/>
    <mergeCell ref="DR1:EF1"/>
    <mergeCell ref="BJ1:BX1"/>
    <mergeCell ref="BY1:CM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ABC80-CE68-4D2A-B814-0B41E984BE93}">
  <sheetPr codeName="Hoja8"/>
  <dimension ref="A1:Q45"/>
  <sheetViews>
    <sheetView showGridLines="0" zoomScale="80" zoomScaleNormal="80" workbookViewId="0">
      <pane ySplit="5" topLeftCell="A12" activePane="bottomLeft" state="frozen"/>
      <selection pane="bottomLeft"/>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2922</v>
      </c>
      <c r="B5" s="1667"/>
      <c r="C5" s="1667"/>
      <c r="D5" s="1667"/>
      <c r="E5" s="1667"/>
      <c r="F5" s="1667"/>
      <c r="G5" s="1667"/>
      <c r="H5" s="1667"/>
      <c r="I5" s="1667"/>
      <c r="J5" s="1667"/>
      <c r="K5" s="1667"/>
      <c r="L5" s="1667"/>
      <c r="M5" s="1667"/>
      <c r="N5" s="1667"/>
      <c r="O5" s="1667"/>
      <c r="P5" s="1667"/>
      <c r="Q5" s="1667"/>
    </row>
    <row r="6" spans="1:17" ht="15.75" thickTop="1"/>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row r="9" spans="1:17" ht="17.25" customHeight="1">
      <c r="A9" s="1680" t="s">
        <v>2528</v>
      </c>
      <c r="B9" s="1680"/>
      <c r="C9" s="1680"/>
      <c r="D9" s="1680"/>
      <c r="E9" s="1680"/>
      <c r="F9" s="1680"/>
      <c r="G9" s="1680"/>
      <c r="H9" s="1680"/>
      <c r="I9" s="1680"/>
      <c r="J9" s="1680"/>
      <c r="K9" s="1680"/>
      <c r="L9" s="1680"/>
      <c r="M9" s="1680"/>
      <c r="N9" s="1680"/>
      <c r="O9" s="1680"/>
      <c r="P9" s="1680"/>
      <c r="Q9" s="1680"/>
    </row>
    <row r="10" spans="1:17" ht="17.25">
      <c r="A10" s="1676" t="s">
        <v>2529</v>
      </c>
      <c r="B10" s="1676"/>
      <c r="C10" s="1676"/>
      <c r="D10" s="1676"/>
      <c r="E10" s="1676"/>
      <c r="F10" s="1676"/>
      <c r="G10" s="1676"/>
      <c r="H10" s="1676"/>
      <c r="I10" s="1676"/>
      <c r="J10" s="1676"/>
      <c r="K10" s="1676"/>
      <c r="L10" s="1676"/>
      <c r="M10" s="1676"/>
      <c r="N10" s="1676"/>
      <c r="O10" s="1676"/>
      <c r="P10" s="1676"/>
      <c r="Q10" s="1676"/>
    </row>
    <row r="11" spans="1:17" ht="17.25">
      <c r="A11" s="1680" t="s">
        <v>2931</v>
      </c>
      <c r="B11" s="1680"/>
      <c r="C11" s="1680"/>
      <c r="D11" s="1680"/>
      <c r="E11" s="1680"/>
      <c r="F11" s="1680"/>
      <c r="G11" s="1680"/>
      <c r="H11" s="1680"/>
      <c r="I11" s="1680"/>
      <c r="J11" s="1680"/>
      <c r="K11" s="1680"/>
      <c r="L11" s="1680"/>
      <c r="M11" s="1680"/>
      <c r="N11" s="1680"/>
      <c r="O11" s="1680"/>
      <c r="P11" s="1680"/>
      <c r="Q11" s="1680"/>
    </row>
    <row r="12" spans="1:17" ht="18">
      <c r="A12" s="1682" t="s">
        <v>3191</v>
      </c>
      <c r="B12" s="1682"/>
      <c r="C12" s="1682"/>
      <c r="D12" s="1682"/>
      <c r="E12" s="1682"/>
      <c r="F12" s="1682"/>
      <c r="G12" s="1682"/>
      <c r="H12" s="1682"/>
      <c r="I12" s="1682"/>
      <c r="J12" s="1682"/>
      <c r="K12" s="1682"/>
      <c r="L12" s="1682"/>
      <c r="M12" s="1682"/>
      <c r="N12" s="1682"/>
      <c r="O12" s="1682"/>
      <c r="P12" s="1682"/>
      <c r="Q12" s="1682"/>
    </row>
    <row r="13" spans="1:17" ht="17.25" customHeight="1">
      <c r="A13" s="1681" t="s">
        <v>3192</v>
      </c>
      <c r="B13" s="1681"/>
      <c r="C13" s="1681"/>
      <c r="D13" s="1681"/>
      <c r="E13" s="1681"/>
      <c r="F13" s="1681"/>
      <c r="G13" s="1681"/>
      <c r="H13" s="1681"/>
      <c r="I13" s="1681"/>
      <c r="J13" s="1681"/>
      <c r="K13" s="1681"/>
      <c r="L13" s="1681"/>
      <c r="M13" s="1681"/>
      <c r="N13" s="1681"/>
      <c r="O13" s="1681"/>
      <c r="P13" s="1681"/>
      <c r="Q13" s="1681"/>
    </row>
    <row r="14" spans="1:17" ht="17.25" customHeight="1">
      <c r="A14" s="1683" t="s">
        <v>3193</v>
      </c>
      <c r="B14" s="1683"/>
      <c r="C14" s="1683"/>
      <c r="D14" s="1683"/>
      <c r="E14" s="1683"/>
      <c r="F14" s="1683"/>
      <c r="G14" s="1683"/>
      <c r="H14" s="1683"/>
      <c r="I14" s="1683"/>
      <c r="J14" s="1683"/>
      <c r="K14" s="1683"/>
      <c r="L14" s="1683"/>
      <c r="M14" s="1683"/>
      <c r="N14" s="1683"/>
      <c r="O14" s="1683"/>
      <c r="P14" s="1683"/>
      <c r="Q14" s="1683"/>
    </row>
    <row r="15" spans="1:17" ht="17.25" customHeight="1">
      <c r="A15" s="1681" t="s">
        <v>3194</v>
      </c>
      <c r="B15" s="1681"/>
      <c r="C15" s="1681"/>
      <c r="D15" s="1681"/>
      <c r="E15" s="1681"/>
      <c r="F15" s="1681"/>
      <c r="G15" s="1681"/>
      <c r="H15" s="1681"/>
      <c r="I15" s="1681"/>
      <c r="J15" s="1681"/>
      <c r="K15" s="1681"/>
      <c r="L15" s="1681"/>
      <c r="M15" s="1681"/>
      <c r="N15" s="1681"/>
      <c r="O15" s="1681"/>
      <c r="P15" s="1681"/>
      <c r="Q15" s="1681"/>
    </row>
    <row r="16" spans="1:17" ht="17.25" customHeight="1">
      <c r="A16" s="1683" t="s">
        <v>3195</v>
      </c>
      <c r="B16" s="1683"/>
      <c r="C16" s="1683"/>
      <c r="D16" s="1683"/>
      <c r="E16" s="1683"/>
      <c r="F16" s="1683"/>
      <c r="G16" s="1683"/>
      <c r="H16" s="1683"/>
      <c r="I16" s="1683"/>
      <c r="J16" s="1683"/>
      <c r="K16" s="1683"/>
      <c r="L16" s="1683"/>
      <c r="M16" s="1683"/>
      <c r="N16" s="1683"/>
      <c r="O16" s="1683"/>
      <c r="P16" s="1683"/>
      <c r="Q16" s="1683"/>
    </row>
    <row r="17" spans="1:17" ht="17.25" customHeight="1">
      <c r="A17" s="1681" t="s">
        <v>2932</v>
      </c>
      <c r="B17" s="1681"/>
      <c r="C17" s="1681"/>
      <c r="D17" s="1681"/>
      <c r="E17" s="1681"/>
      <c r="F17" s="1681"/>
      <c r="G17" s="1681"/>
      <c r="H17" s="1681"/>
      <c r="I17" s="1681"/>
      <c r="J17" s="1681"/>
      <c r="K17" s="1681"/>
      <c r="L17" s="1681"/>
      <c r="M17" s="1681"/>
      <c r="N17" s="1681"/>
      <c r="O17" s="1681"/>
      <c r="P17" s="1681"/>
      <c r="Q17" s="1681"/>
    </row>
    <row r="18" spans="1:17" ht="17.25" customHeight="1">
      <c r="A18" s="1684" t="s">
        <v>3045</v>
      </c>
      <c r="B18" s="1684"/>
      <c r="C18" s="1684"/>
      <c r="D18" s="1684"/>
      <c r="E18" s="1684"/>
      <c r="F18" s="1684"/>
      <c r="G18" s="1684"/>
      <c r="H18" s="1684"/>
      <c r="I18" s="1684"/>
      <c r="J18" s="1684"/>
      <c r="K18" s="1684"/>
      <c r="L18" s="1684"/>
      <c r="M18" s="1684"/>
      <c r="N18" s="1684"/>
      <c r="O18" s="1684"/>
      <c r="P18" s="1684"/>
      <c r="Q18" s="1684"/>
    </row>
    <row r="19" spans="1:17" ht="18">
      <c r="A19" s="1679" t="s">
        <v>3196</v>
      </c>
      <c r="B19" s="1679"/>
      <c r="C19" s="1679"/>
      <c r="D19" s="1679"/>
      <c r="E19" s="1679"/>
      <c r="F19" s="1679"/>
      <c r="G19" s="1679"/>
      <c r="H19" s="1679"/>
      <c r="I19" s="1679"/>
      <c r="J19" s="1679"/>
      <c r="K19" s="1679"/>
      <c r="L19" s="1679"/>
      <c r="M19" s="1679"/>
      <c r="N19" s="1679"/>
      <c r="O19" s="1679"/>
      <c r="P19" s="1679"/>
      <c r="Q19" s="1679"/>
    </row>
    <row r="20" spans="1:17" ht="17.25">
      <c r="A20" s="1464"/>
      <c r="B20" s="1464"/>
      <c r="C20" s="1464"/>
      <c r="D20" s="1464"/>
      <c r="E20" s="1464"/>
      <c r="F20" s="1464"/>
      <c r="G20" s="1464"/>
      <c r="H20" s="1464"/>
      <c r="I20" s="1464"/>
      <c r="J20" s="1464"/>
      <c r="K20" s="1464"/>
      <c r="L20" s="1464"/>
      <c r="M20" s="1464"/>
      <c r="N20" s="1464"/>
      <c r="O20" s="1464"/>
      <c r="P20" s="1464"/>
      <c r="Q20" s="1464"/>
    </row>
    <row r="21" spans="1:17" ht="19.5" thickBot="1">
      <c r="A21" s="1668" t="s">
        <v>2919</v>
      </c>
      <c r="B21" s="1668"/>
      <c r="C21" s="1668"/>
      <c r="D21" s="1668"/>
      <c r="E21" s="1668"/>
      <c r="F21" s="1668"/>
      <c r="G21" s="1668"/>
      <c r="H21" s="1668"/>
      <c r="I21" s="1668"/>
      <c r="J21" s="1668"/>
      <c r="K21" s="1668"/>
      <c r="L21" s="1668"/>
      <c r="M21" s="1668"/>
      <c r="N21" s="1668"/>
      <c r="O21" s="1668"/>
      <c r="P21" s="1668"/>
      <c r="Q21" s="1668"/>
    </row>
    <row r="22" spans="1:17" ht="15.75" thickTop="1"/>
    <row r="23" spans="1:17" ht="15" customHeight="1">
      <c r="A23" s="1677" t="s">
        <v>346</v>
      </c>
      <c r="B23" s="1677"/>
      <c r="C23" s="1677"/>
      <c r="D23" s="1677"/>
      <c r="E23" s="1677"/>
      <c r="F23" s="1677"/>
      <c r="G23" s="1677"/>
      <c r="H23" s="1677"/>
      <c r="I23" s="1677"/>
      <c r="J23" s="1677"/>
      <c r="K23" s="1677"/>
      <c r="L23" s="1677"/>
      <c r="M23" s="1677"/>
      <c r="N23" s="1677"/>
      <c r="O23" s="1677"/>
      <c r="P23" s="1677"/>
      <c r="Q23" s="1677"/>
    </row>
    <row r="24" spans="1:17" ht="15" customHeight="1">
      <c r="A24" s="1678" t="s">
        <v>321</v>
      </c>
      <c r="B24" s="1678"/>
      <c r="C24" s="1678"/>
      <c r="D24" s="1678"/>
      <c r="E24" s="1678"/>
      <c r="F24" s="1678"/>
      <c r="G24" s="1678"/>
      <c r="H24" s="1678"/>
      <c r="I24" s="1678"/>
      <c r="J24" s="1678"/>
      <c r="K24" s="1678"/>
      <c r="L24" s="1678"/>
      <c r="M24" s="1678"/>
      <c r="N24" s="1678"/>
      <c r="O24" s="1678"/>
      <c r="P24" s="1678"/>
      <c r="Q24" s="1678"/>
    </row>
    <row r="25" spans="1:17" ht="15" customHeight="1">
      <c r="A25" s="1677" t="s">
        <v>321</v>
      </c>
      <c r="B25" s="1677"/>
      <c r="C25" s="1677"/>
      <c r="D25" s="1677"/>
      <c r="E25" s="1677"/>
      <c r="F25" s="1677"/>
      <c r="G25" s="1677"/>
      <c r="H25" s="1677"/>
      <c r="I25" s="1677"/>
      <c r="J25" s="1677"/>
      <c r="K25" s="1677"/>
      <c r="L25" s="1677"/>
      <c r="M25" s="1677"/>
      <c r="N25" s="1677"/>
      <c r="O25" s="1677"/>
      <c r="P25" s="1677"/>
      <c r="Q25" s="1677"/>
    </row>
    <row r="26" spans="1:17" ht="17.25" customHeight="1">
      <c r="A26" s="1645" t="s">
        <v>516</v>
      </c>
      <c r="B26" s="1645"/>
      <c r="C26" s="1645"/>
      <c r="D26" s="1645"/>
      <c r="E26" s="1645"/>
      <c r="F26" s="1645"/>
      <c r="G26" s="1645"/>
      <c r="H26" s="1645"/>
      <c r="I26" s="1645"/>
      <c r="J26" s="1645"/>
      <c r="K26" s="1645"/>
      <c r="L26" s="1645"/>
      <c r="M26" s="1645"/>
      <c r="N26" s="1645"/>
      <c r="O26" s="1645"/>
      <c r="P26" s="1645"/>
      <c r="Q26" s="1645"/>
    </row>
    <row r="27" spans="1:17" ht="15" customHeight="1">
      <c r="A27" s="1677" t="s">
        <v>486</v>
      </c>
      <c r="B27" s="1677"/>
      <c r="C27" s="1677"/>
      <c r="D27" s="1677"/>
      <c r="E27" s="1677"/>
      <c r="F27" s="1677"/>
      <c r="G27" s="1677"/>
      <c r="H27" s="1677"/>
      <c r="I27" s="1677"/>
      <c r="J27" s="1677"/>
      <c r="K27" s="1677"/>
      <c r="L27" s="1677"/>
      <c r="M27" s="1677"/>
      <c r="N27" s="1677"/>
      <c r="O27" s="1677"/>
      <c r="P27" s="1677"/>
      <c r="Q27" s="1677"/>
    </row>
    <row r="28" spans="1:17" ht="17.25" customHeight="1">
      <c r="A28" s="1645" t="s">
        <v>381</v>
      </c>
      <c r="B28" s="1645"/>
      <c r="C28" s="1645"/>
      <c r="D28" s="1645"/>
      <c r="E28" s="1645"/>
      <c r="F28" s="1645"/>
      <c r="G28" s="1645"/>
      <c r="H28" s="1645"/>
      <c r="I28" s="1645"/>
      <c r="J28" s="1645"/>
      <c r="K28" s="1645"/>
      <c r="L28" s="1645"/>
      <c r="M28" s="1645"/>
      <c r="N28" s="1645"/>
      <c r="O28" s="1645"/>
      <c r="P28" s="1645"/>
      <c r="Q28" s="1645"/>
    </row>
    <row r="29" spans="1:17" ht="15" customHeight="1">
      <c r="A29" s="1677" t="s">
        <v>380</v>
      </c>
      <c r="B29" s="1677"/>
      <c r="C29" s="1677"/>
      <c r="D29" s="1677"/>
      <c r="E29" s="1677"/>
      <c r="F29" s="1677"/>
      <c r="G29" s="1677"/>
      <c r="H29" s="1677"/>
      <c r="I29" s="1677"/>
      <c r="J29" s="1677"/>
      <c r="K29" s="1677"/>
      <c r="L29" s="1677"/>
      <c r="M29" s="1677"/>
      <c r="N29" s="1677"/>
      <c r="O29" s="1677"/>
      <c r="P29" s="1677"/>
      <c r="Q29" s="1677"/>
    </row>
    <row r="30" spans="1:17" ht="15" customHeight="1">
      <c r="A30" s="1678" t="s">
        <v>559</v>
      </c>
      <c r="B30" s="1678"/>
      <c r="C30" s="1678"/>
      <c r="D30" s="1678"/>
      <c r="E30" s="1678"/>
      <c r="F30" s="1678"/>
      <c r="G30" s="1678"/>
      <c r="H30" s="1678"/>
      <c r="I30" s="1678"/>
      <c r="J30" s="1678"/>
      <c r="K30" s="1678"/>
      <c r="L30" s="1678"/>
      <c r="M30" s="1678"/>
      <c r="N30" s="1678"/>
      <c r="O30" s="1678"/>
      <c r="P30" s="1678"/>
      <c r="Q30" s="1678"/>
    </row>
    <row r="31" spans="1:17" ht="15" customHeight="1">
      <c r="A31" s="1677" t="s">
        <v>381</v>
      </c>
      <c r="B31" s="1677"/>
      <c r="C31" s="1677"/>
      <c r="D31" s="1677"/>
      <c r="E31" s="1677"/>
      <c r="F31" s="1677"/>
      <c r="G31" s="1677"/>
      <c r="H31" s="1677"/>
      <c r="I31" s="1677"/>
      <c r="J31" s="1677"/>
      <c r="K31" s="1677"/>
      <c r="L31" s="1677"/>
      <c r="M31" s="1677"/>
      <c r="N31" s="1677"/>
      <c r="O31" s="1677"/>
      <c r="P31" s="1677"/>
      <c r="Q31" s="1677"/>
    </row>
    <row r="32" spans="1:17" ht="15" customHeight="1">
      <c r="A32" s="1678" t="s">
        <v>380</v>
      </c>
      <c r="B32" s="1678"/>
      <c r="C32" s="1678"/>
      <c r="D32" s="1678"/>
      <c r="E32" s="1678"/>
      <c r="F32" s="1678"/>
      <c r="G32" s="1678"/>
      <c r="H32" s="1678"/>
      <c r="I32" s="1678"/>
      <c r="J32" s="1678"/>
      <c r="K32" s="1678"/>
      <c r="L32" s="1678"/>
      <c r="M32" s="1678"/>
      <c r="N32" s="1678"/>
      <c r="O32" s="1678"/>
      <c r="P32" s="1678"/>
      <c r="Q32" s="1678"/>
    </row>
    <row r="33" spans="1:17" ht="15" customHeight="1">
      <c r="A33" s="1677" t="s">
        <v>385</v>
      </c>
      <c r="B33" s="1677"/>
      <c r="C33" s="1677"/>
      <c r="D33" s="1677"/>
      <c r="E33" s="1677"/>
      <c r="F33" s="1677"/>
      <c r="G33" s="1677"/>
      <c r="H33" s="1677"/>
      <c r="I33" s="1677"/>
      <c r="J33" s="1677"/>
      <c r="K33" s="1677"/>
      <c r="L33" s="1677"/>
      <c r="M33" s="1677"/>
      <c r="N33" s="1677"/>
      <c r="O33" s="1677"/>
      <c r="P33" s="1677"/>
      <c r="Q33" s="1677"/>
    </row>
    <row r="34" spans="1:17">
      <c r="A34" s="1674" t="s">
        <v>382</v>
      </c>
      <c r="B34" s="1674"/>
      <c r="C34" s="1674"/>
      <c r="D34" s="1674"/>
      <c r="E34" s="1674"/>
      <c r="F34" s="1674"/>
      <c r="G34" s="1674"/>
      <c r="H34" s="1674"/>
      <c r="I34" s="1674"/>
      <c r="J34" s="1674"/>
      <c r="K34" s="1674"/>
      <c r="L34" s="1674"/>
      <c r="M34" s="1674"/>
      <c r="N34" s="1674"/>
      <c r="O34" s="1674"/>
      <c r="P34" s="1674"/>
      <c r="Q34" s="1674"/>
    </row>
    <row r="35" spans="1:17" ht="17.25">
      <c r="A35" s="1670" t="s">
        <v>2148</v>
      </c>
      <c r="B35" s="1670"/>
      <c r="C35" s="1670"/>
      <c r="D35" s="1670"/>
      <c r="E35" s="1670"/>
      <c r="F35" s="1670"/>
      <c r="G35" s="1670"/>
      <c r="H35" s="1670"/>
      <c r="I35" s="1670"/>
      <c r="J35" s="1670"/>
      <c r="K35" s="1670"/>
      <c r="L35" s="1670"/>
      <c r="M35" s="1670"/>
      <c r="N35" s="1670"/>
      <c r="O35" s="1670"/>
      <c r="P35" s="1670"/>
      <c r="Q35" s="1670"/>
    </row>
    <row r="36" spans="1:17">
      <c r="A36" s="1674" t="s">
        <v>366</v>
      </c>
      <c r="B36" s="1674"/>
      <c r="C36" s="1674"/>
      <c r="D36" s="1674"/>
      <c r="E36" s="1674"/>
      <c r="F36" s="1674"/>
      <c r="G36" s="1674"/>
      <c r="H36" s="1674"/>
      <c r="I36" s="1674"/>
      <c r="J36" s="1674"/>
      <c r="K36" s="1674"/>
      <c r="L36" s="1674"/>
      <c r="M36" s="1674"/>
      <c r="N36" s="1674"/>
      <c r="O36" s="1674"/>
      <c r="P36" s="1674"/>
      <c r="Q36" s="1674"/>
    </row>
    <row r="37" spans="1:17">
      <c r="A37" s="1672" t="s">
        <v>560</v>
      </c>
      <c r="B37" s="1672"/>
      <c r="C37" s="1672"/>
      <c r="D37" s="1672"/>
      <c r="E37" s="1672"/>
      <c r="F37" s="1672"/>
      <c r="G37" s="1672"/>
      <c r="H37" s="1672"/>
      <c r="I37" s="1672"/>
      <c r="J37" s="1672"/>
      <c r="K37" s="1672"/>
      <c r="L37" s="1672"/>
      <c r="M37" s="1672"/>
      <c r="N37" s="1672"/>
      <c r="O37" s="1672"/>
      <c r="P37" s="1672"/>
      <c r="Q37" s="1672"/>
    </row>
    <row r="38" spans="1:17" ht="17.25">
      <c r="A38" s="1669" t="s">
        <v>384</v>
      </c>
      <c r="B38" s="1669"/>
      <c r="C38" s="1669"/>
      <c r="D38" s="1669"/>
      <c r="E38" s="1669"/>
      <c r="F38" s="1669"/>
      <c r="G38" s="1669"/>
      <c r="H38" s="1669"/>
      <c r="I38" s="1669"/>
      <c r="J38" s="1669"/>
      <c r="K38" s="1669"/>
      <c r="L38" s="1669"/>
      <c r="M38" s="1669"/>
      <c r="N38" s="1669"/>
      <c r="O38" s="1669"/>
      <c r="P38" s="1669"/>
      <c r="Q38" s="1669"/>
    </row>
    <row r="39" spans="1:17" ht="17.25">
      <c r="A39" s="1670" t="s">
        <v>2150</v>
      </c>
      <c r="B39" s="1670"/>
      <c r="C39" s="1670"/>
      <c r="D39" s="1670"/>
      <c r="E39" s="1670"/>
      <c r="F39" s="1670"/>
      <c r="G39" s="1670"/>
      <c r="H39" s="1670"/>
      <c r="I39" s="1670"/>
      <c r="J39" s="1670"/>
      <c r="K39" s="1670"/>
      <c r="L39" s="1670"/>
      <c r="M39" s="1670"/>
      <c r="N39" s="1670"/>
      <c r="O39" s="1670"/>
      <c r="P39" s="1670"/>
      <c r="Q39" s="1670"/>
    </row>
    <row r="40" spans="1:17" ht="17.25">
      <c r="A40" s="1669" t="s">
        <v>386</v>
      </c>
      <c r="B40" s="1669"/>
      <c r="C40" s="1669"/>
      <c r="D40" s="1669"/>
      <c r="E40" s="1669"/>
      <c r="F40" s="1669"/>
      <c r="G40" s="1669"/>
      <c r="H40" s="1669"/>
      <c r="I40" s="1669"/>
      <c r="J40" s="1669"/>
      <c r="K40" s="1669"/>
      <c r="L40" s="1669"/>
      <c r="M40" s="1669"/>
      <c r="N40" s="1669"/>
      <c r="O40" s="1669"/>
      <c r="P40" s="1669"/>
      <c r="Q40" s="1669"/>
    </row>
    <row r="41" spans="1:17" ht="17.25">
      <c r="A41" s="1670" t="s">
        <v>506</v>
      </c>
      <c r="B41" s="1670"/>
      <c r="C41" s="1670"/>
      <c r="D41" s="1670"/>
      <c r="E41" s="1670"/>
      <c r="F41" s="1670"/>
      <c r="G41" s="1670"/>
      <c r="H41" s="1670"/>
      <c r="I41" s="1670"/>
      <c r="J41" s="1670"/>
      <c r="K41" s="1670"/>
      <c r="L41" s="1670"/>
      <c r="M41" s="1670"/>
      <c r="N41" s="1670"/>
      <c r="O41" s="1670"/>
      <c r="P41" s="1670"/>
      <c r="Q41" s="1670"/>
    </row>
    <row r="42" spans="1:17" ht="17.25">
      <c r="A42" s="1669" t="s">
        <v>507</v>
      </c>
      <c r="B42" s="1669"/>
      <c r="C42" s="1669"/>
      <c r="D42" s="1669"/>
      <c r="E42" s="1669"/>
      <c r="F42" s="1669"/>
      <c r="G42" s="1669"/>
      <c r="H42" s="1669"/>
      <c r="I42" s="1669"/>
      <c r="J42" s="1669"/>
      <c r="K42" s="1669"/>
      <c r="L42" s="1669"/>
      <c r="M42" s="1669"/>
      <c r="N42" s="1669"/>
      <c r="O42" s="1669"/>
      <c r="P42" s="1669"/>
      <c r="Q42" s="1669"/>
    </row>
    <row r="43" spans="1:17" ht="17.25">
      <c r="A43" s="1670" t="s">
        <v>508</v>
      </c>
      <c r="B43" s="1670"/>
      <c r="C43" s="1670"/>
      <c r="D43" s="1670"/>
      <c r="E43" s="1670"/>
      <c r="F43" s="1670"/>
      <c r="G43" s="1670"/>
      <c r="H43" s="1670"/>
      <c r="I43" s="1670"/>
      <c r="J43" s="1670"/>
      <c r="K43" s="1670"/>
      <c r="L43" s="1670"/>
      <c r="M43" s="1670"/>
      <c r="N43" s="1670"/>
      <c r="O43" s="1670"/>
      <c r="P43" s="1670"/>
      <c r="Q43" s="1670"/>
    </row>
    <row r="44" spans="1:17" ht="17.25">
      <c r="A44" s="1669" t="s">
        <v>509</v>
      </c>
      <c r="B44" s="1669"/>
      <c r="C44" s="1669"/>
      <c r="D44" s="1669"/>
      <c r="E44" s="1669"/>
      <c r="F44" s="1669"/>
      <c r="G44" s="1669"/>
      <c r="H44" s="1669"/>
      <c r="I44" s="1669"/>
      <c r="J44" s="1669"/>
      <c r="K44" s="1669"/>
      <c r="L44" s="1669"/>
      <c r="M44" s="1669"/>
      <c r="N44" s="1669"/>
      <c r="O44" s="1669"/>
      <c r="P44" s="1669"/>
      <c r="Q44" s="1669"/>
    </row>
    <row r="45" spans="1:17" ht="17.25">
      <c r="A45" s="1462"/>
      <c r="B45" s="1462"/>
      <c r="C45" s="1462"/>
      <c r="D45" s="1462"/>
      <c r="E45" s="1462"/>
      <c r="F45" s="1462"/>
      <c r="G45" s="1462"/>
      <c r="H45" s="1462"/>
      <c r="I45" s="1462"/>
      <c r="J45" s="1462"/>
      <c r="K45" s="1462"/>
      <c r="L45" s="1462"/>
      <c r="M45" s="1462"/>
      <c r="N45" s="1462"/>
      <c r="O45" s="1462"/>
      <c r="P45" s="1462"/>
      <c r="Q45" s="1462"/>
    </row>
  </sheetData>
  <sheetProtection algorithmName="SHA-512" hashValue="ZXBPKNtgcJMC4M4k7mH7LFdNSYnzqB47GytEcMsmMbRt9ZSMZZbtgRFNYGMylldOQPtJbdVSYrhb0S8b4npCxw==" saltValue="eg2rg/eGstiK8q0ic7/k1A==" spinCount="100000" sheet="1" objects="1" scenarios="1"/>
  <mergeCells count="36">
    <mergeCell ref="A19:Q19"/>
    <mergeCell ref="A25:Q25"/>
    <mergeCell ref="A5:Q5"/>
    <mergeCell ref="A7:Q7"/>
    <mergeCell ref="A9:Q9"/>
    <mergeCell ref="A15:Q15"/>
    <mergeCell ref="A10:Q10"/>
    <mergeCell ref="A11:Q11"/>
    <mergeCell ref="A12:Q12"/>
    <mergeCell ref="A13:Q13"/>
    <mergeCell ref="A14:Q14"/>
    <mergeCell ref="A24:Q24"/>
    <mergeCell ref="A18:Q18"/>
    <mergeCell ref="A16:Q16"/>
    <mergeCell ref="A17:Q17"/>
    <mergeCell ref="A21:Q21"/>
    <mergeCell ref="A37:Q37"/>
    <mergeCell ref="A26:Q26"/>
    <mergeCell ref="A27:Q27"/>
    <mergeCell ref="A28:Q28"/>
    <mergeCell ref="A29:Q29"/>
    <mergeCell ref="A30:Q30"/>
    <mergeCell ref="A31:Q31"/>
    <mergeCell ref="A32:Q32"/>
    <mergeCell ref="A44:Q44"/>
    <mergeCell ref="A38:Q38"/>
    <mergeCell ref="A39:Q39"/>
    <mergeCell ref="A40:Q40"/>
    <mergeCell ref="A41:Q41"/>
    <mergeCell ref="A42:Q42"/>
    <mergeCell ref="A43:Q43"/>
    <mergeCell ref="A33:Q33"/>
    <mergeCell ref="A34:Q34"/>
    <mergeCell ref="A35:Q35"/>
    <mergeCell ref="A36:Q36"/>
    <mergeCell ref="A23:Q23"/>
  </mergeCells>
  <hyperlinks>
    <hyperlink ref="A9:F9" location="TI_dic2018!A1" display="5. Caracterización Nacional de Tabajo infantil_Dic 2018, por área, sexo, grupo etario, pueblo y nacionalidad, horas trabajadas por semana,  nivel de instrucción y rama de actividad." xr:uid="{C2DBAB57-3A2C-4D1A-BC8D-B1BBF3FC10C4}"/>
    <hyperlink ref="A10:F10" location="TI_marzo2019!A1" display="5. Caracterización Nacional de Tabajo infantil_Marzo 2019, por área, sexo, grupo etario, pueblo y nacionalidad, horas trabajadas por semana,  nivel de instrucción y rama de actividad." xr:uid="{809B61B9-07E2-4564-87DF-C5A7B54B0876}"/>
    <hyperlink ref="A11:E11" location="Análisis_ENEMDU!A1" display="6. Análisis de los principales resultados de la Encuesta Nacional de Empleo, Desempleo y Subempleo-ENEMDU" xr:uid="{D71488B0-21EA-4F9F-A02E-8429168D363D}"/>
    <hyperlink ref="A15:F15" location="Rp_In_Subempleo!A1" display="23. Ingreso Laboral por nivel de instrucción de las personas con Subempleo a nivel Nacional (Desagregado por área, sexo, autoidentificación etnia, grupo etario y provincia) 2018- 2019" xr:uid="{332A7254-A458-4885-95D2-409152C8FB6B}"/>
    <hyperlink ref="A14:F14" location="Rp_In_Empl_adec!A1" display="22. Ingreso Laboral por nivel de instrucción de las personas con empleo pleno o adecuado a nivel Nacional (Desagregado por área, sexo, autoidentificación etnia, grupo etario y provincia) 2018- 2019" xr:uid="{C460CA15-C5BA-4291-A72E-4FC764770E2A}"/>
    <hyperlink ref="A13:F13" location="Rp_In_Empleo!A1" display="21. Ingreso Laboral por nivel de instrucción de las personas con empleo a nivel Nacional (Desagregado por área, sexo, autoidentificación etnia, grupo etario y provincia) 2018- 2019" xr:uid="{8C3BE263-C7B2-45DD-8677-1DE829183F55}"/>
    <hyperlink ref="A12:F12" location="Rp_ML2019!A1" display="20. Reporte de empleo adecuado, subempleo y desempleo/ varias caracterizaciones 2018 - 2019" xr:uid="{8CAF0710-AA55-4AEF-806C-40832F7D23AF}"/>
    <hyperlink ref="A12" location="Rp_ML2019!A1" display="20. Reporte de empleo adecuado, subempleo y desempleo/ varias caracterizaciones 2018 - 2019" xr:uid="{3282184D-429D-4EE3-987B-C34CA754D17A}"/>
    <hyperlink ref="A16:D16" location="TI_evolución!A1" display="18. Evolución del trabajo infantil 2007 -2019" xr:uid="{FE500386-83D4-4BC2-BDB9-9D9416F25EF4}"/>
    <hyperlink ref="A17:D17" location="PAM_MIES_serv.!A1" display="8. Caracterización de las personas adultas mayores beneficiarias de los servicios de cuidado y  beneficiarias de pensiones no contributivas del MIES" xr:uid="{A1CAF8DD-B147-49D3-BE2C-8A7F1405BAE2}"/>
    <hyperlink ref="A23" location="Rp_TI!A1" display="Incidencia de trabajo infantil de 15 a 17 años" xr:uid="{1D7DF795-B268-4AE7-AD2A-8B90164B5D7C}"/>
    <hyperlink ref="A25" location="Rp_TI!A1" display="Incidencia de trabajo infantil de 5 a 14 años" xr:uid="{A7A7E17A-CFF6-4B7A-A04E-4383F37F60D4}"/>
    <hyperlink ref="A24" location="Rp_TI!A1" display="Incidencia de trabajo infantil de 5 a 14 años" xr:uid="{2BAF61FA-AB6C-4128-96A8-E822D9F6A232}"/>
    <hyperlink ref="A26" location="Rp_Ed!A1" display="Tasa bruta de matrícula en bachillerato" xr:uid="{91C51F65-A9C1-48CA-97C5-F180E7040BEC}"/>
    <hyperlink ref="A27" location="Rp_TI!A1" display="Incidencia de trabajo infantil de 5 a 14 años " xr:uid="{6FD2FEA4-FB43-42FB-B4C5-8B8334400C29}"/>
    <hyperlink ref="A30:A31" location="Rp_ML!A1" display="Tasa de empleo adecuado juvenil de 18 a 29 años " xr:uid="{B9E03BC1-9C06-4E4D-87CB-D25B7190943E}"/>
    <hyperlink ref="A29" location="Rp_ML!A1" display="Tasa de desempleo juvenil de 18 a 29 años " xr:uid="{0FB830A5-50EC-4DA1-9CE6-33A4FFCC9621}"/>
    <hyperlink ref="A32" location="Rp_ML!A1" display="Jóveves cubiertas por alguno de los regímenes de seguridad social pública contributiva" xr:uid="{F47C69B4-F2B4-421B-B41A-339395B9B2B2}"/>
    <hyperlink ref="A33" location="Rp_ML!A1" display="Tasa de empleo adecuado" xr:uid="{1054386C-DDF9-4B12-9296-4D59D1707565}"/>
    <hyperlink ref="A36" location="Rp_ML!A1" display="Porcentaje de personas cubiertas por alguno de los regímenes de seguridad social pública contributiva " xr:uid="{01752846-66D7-4DB9-A0C1-55B301508EE7}"/>
    <hyperlink ref="A34" location="Rp_ML!A1" display="Tasa de empleo adecuado juvenil de 18 a 29 años " xr:uid="{C8015173-504F-4443-BC3E-F756AF4D077F}"/>
    <hyperlink ref="A37" location="Rp_ML!A1" display="Jóveves cubiertas por alguno de los regímenes de seguridad social pública contributiva" xr:uid="{6ED822D6-3A2E-494B-A34D-D5C2BA43E936}"/>
    <hyperlink ref="A42" location="Rp_Ed!A1" display="Porcentaje de personas adultas mayores con bachillerato completo" xr:uid="{DE6CEFDB-5B43-4316-9C61-65C5DA1AA6FA}"/>
    <hyperlink ref="A18:Q18" location="'Empleo y S.Social'!A1" display="10. Reporte Día mundial de la seguridad y salud en el trabajo; Empleo y Seguridad Social." xr:uid="{313D32DB-8211-483D-AFFB-9CF7D9711504}"/>
    <hyperlink ref="A19:Q19" location="I_Brecha_Sal!A1" display="11. Ingreso laboral promedio a nivel nacional de hombres y mujeres jóvenes de 18 a 29 años. Brecha salarial entre hombres y mujeres 2014-2019" xr:uid="{D1BE1EB1-4C8D-437A-AD85-5B7F5BF4F7C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DA041-4700-4AFE-A8D7-1A60F118C9C9}">
  <sheetPr codeName="Hoja9"/>
  <dimension ref="A1:Q63"/>
  <sheetViews>
    <sheetView showGridLines="0" zoomScale="80" zoomScaleNormal="80" workbookViewId="0">
      <pane ySplit="5" topLeftCell="A6" activePane="bottomLeft" state="frozen"/>
      <selection activeCell="E26" sqref="E26"/>
      <selection pane="bottomLeft" activeCell="A5" sqref="A5:Q5"/>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2923</v>
      </c>
      <c r="B5" s="1667"/>
      <c r="C5" s="1667"/>
      <c r="D5" s="1667"/>
      <c r="E5" s="1667"/>
      <c r="F5" s="1667"/>
      <c r="G5" s="1667"/>
      <c r="H5" s="1667"/>
      <c r="I5" s="1667"/>
      <c r="J5" s="1667"/>
      <c r="K5" s="1667"/>
      <c r="L5" s="1667"/>
      <c r="M5" s="1667"/>
      <c r="N5" s="1667"/>
      <c r="O5" s="1667"/>
      <c r="P5" s="1667"/>
      <c r="Q5" s="1667"/>
    </row>
    <row r="6" spans="1:17" ht="15.75" thickTop="1"/>
    <row r="7" spans="1:17" ht="21" thickBot="1">
      <c r="A7" s="1690" t="s">
        <v>1828</v>
      </c>
      <c r="B7" s="1690"/>
      <c r="C7" s="1690"/>
      <c r="D7" s="1690"/>
      <c r="E7" s="1690"/>
      <c r="F7" s="1690"/>
      <c r="G7" s="1690"/>
      <c r="H7" s="1690"/>
      <c r="I7" s="1690"/>
      <c r="J7" s="1690"/>
      <c r="K7" s="1690"/>
      <c r="L7" s="1690"/>
      <c r="M7" s="1690"/>
      <c r="N7" s="1690"/>
      <c r="O7" s="1690"/>
      <c r="P7" s="1690"/>
      <c r="Q7" s="1690"/>
    </row>
    <row r="8" spans="1:17" ht="15.75" thickTop="1"/>
    <row r="9" spans="1:17" ht="18">
      <c r="A9" s="1692" t="s">
        <v>2990</v>
      </c>
      <c r="B9" s="1692"/>
      <c r="C9" s="1692"/>
      <c r="D9" s="1692"/>
      <c r="E9" s="1692"/>
      <c r="F9" s="1692"/>
      <c r="G9" s="1692"/>
      <c r="H9" s="1692"/>
      <c r="I9" s="1692"/>
      <c r="J9" s="1692"/>
      <c r="K9" s="1692"/>
      <c r="L9" s="1692"/>
      <c r="M9" s="1692"/>
      <c r="N9" s="1692"/>
      <c r="O9" s="1692"/>
      <c r="P9" s="1692"/>
      <c r="Q9" s="1692"/>
    </row>
    <row r="10" spans="1:17" ht="18">
      <c r="A10" s="1693" t="s">
        <v>3013</v>
      </c>
      <c r="B10" s="1693"/>
      <c r="C10" s="1693"/>
      <c r="D10" s="1693"/>
      <c r="E10" s="1693"/>
      <c r="F10" s="1693"/>
      <c r="G10" s="1693"/>
      <c r="H10" s="1693"/>
      <c r="I10" s="1693"/>
      <c r="J10" s="1693"/>
      <c r="K10" s="1693"/>
      <c r="L10" s="1693"/>
      <c r="M10" s="1693"/>
      <c r="N10" s="1693"/>
      <c r="O10" s="1693"/>
      <c r="P10" s="1693"/>
      <c r="Q10" s="1693"/>
    </row>
    <row r="11" spans="1:17" ht="33.75" customHeight="1">
      <c r="A11" s="1694" t="s">
        <v>3084</v>
      </c>
      <c r="B11" s="1694"/>
      <c r="C11" s="1694"/>
      <c r="D11" s="1694"/>
      <c r="E11" s="1694"/>
      <c r="F11" s="1694"/>
      <c r="G11" s="1694"/>
      <c r="H11" s="1694"/>
      <c r="I11" s="1694"/>
      <c r="J11" s="1694"/>
      <c r="K11" s="1694"/>
      <c r="L11" s="1694"/>
      <c r="M11" s="1694"/>
      <c r="N11" s="1694"/>
      <c r="O11" s="1694"/>
      <c r="P11" s="1694"/>
      <c r="Q11" s="1694"/>
    </row>
    <row r="12" spans="1:17" ht="17.25" customHeight="1">
      <c r="A12" s="1693" t="s">
        <v>3161</v>
      </c>
      <c r="B12" s="1693"/>
      <c r="C12" s="1693"/>
      <c r="D12" s="1693"/>
      <c r="E12" s="1693"/>
      <c r="F12" s="1693"/>
      <c r="G12" s="1693"/>
      <c r="H12" s="1693"/>
      <c r="I12" s="1693"/>
      <c r="J12" s="1693"/>
      <c r="K12" s="1693"/>
      <c r="L12" s="1693"/>
      <c r="M12" s="1693"/>
      <c r="N12" s="1693"/>
      <c r="O12" s="1693"/>
      <c r="P12" s="1693"/>
      <c r="Q12" s="1693"/>
    </row>
    <row r="13" spans="1:17" ht="17.25" customHeight="1">
      <c r="A13" s="1535"/>
      <c r="B13" s="1535"/>
      <c r="C13" s="1535"/>
      <c r="D13" s="1535"/>
      <c r="E13" s="1535"/>
      <c r="F13" s="1535"/>
      <c r="G13" s="1535"/>
      <c r="H13" s="1535"/>
      <c r="I13" s="1535"/>
      <c r="J13" s="1535"/>
      <c r="K13" s="1535"/>
      <c r="L13" s="1535"/>
      <c r="M13" s="1535"/>
      <c r="N13" s="1535"/>
      <c r="O13" s="1535"/>
      <c r="P13" s="1535"/>
      <c r="Q13" s="1535"/>
    </row>
    <row r="14" spans="1:17" ht="21" thickBot="1">
      <c r="A14" s="1691" t="s">
        <v>2919</v>
      </c>
      <c r="B14" s="1691"/>
      <c r="C14" s="1691"/>
      <c r="D14" s="1691"/>
      <c r="E14" s="1691"/>
      <c r="F14" s="1691"/>
      <c r="G14" s="1691"/>
      <c r="H14" s="1691"/>
      <c r="I14" s="1691"/>
      <c r="J14" s="1691"/>
      <c r="K14" s="1691"/>
      <c r="L14" s="1691"/>
      <c r="M14" s="1691"/>
      <c r="N14" s="1691"/>
      <c r="O14" s="1691"/>
      <c r="P14" s="1691"/>
      <c r="Q14" s="1691"/>
    </row>
    <row r="15" spans="1:17" ht="15.75" thickTop="1">
      <c r="A15" s="1461"/>
      <c r="B15" s="1461"/>
      <c r="C15" s="1461"/>
      <c r="D15" s="1461"/>
      <c r="E15" s="1461"/>
      <c r="F15" s="1461"/>
      <c r="G15" s="1461"/>
      <c r="H15" s="1461"/>
      <c r="I15" s="1461"/>
      <c r="J15" s="1461"/>
      <c r="K15" s="1461"/>
      <c r="L15" s="1461"/>
      <c r="M15" s="1461"/>
      <c r="N15" s="1461"/>
      <c r="O15" s="1461"/>
      <c r="P15" s="1461"/>
      <c r="Q15" s="1461"/>
    </row>
    <row r="16" spans="1:17" ht="17.25">
      <c r="A16" s="1670" t="s">
        <v>2158</v>
      </c>
      <c r="B16" s="1670"/>
      <c r="C16" s="1670"/>
      <c r="D16" s="1670"/>
      <c r="E16" s="1670"/>
      <c r="F16" s="1670"/>
      <c r="G16" s="1670"/>
      <c r="H16" s="1670"/>
      <c r="I16" s="1670"/>
      <c r="J16" s="1670"/>
      <c r="K16" s="1670"/>
      <c r="L16" s="1670"/>
      <c r="M16" s="1670"/>
      <c r="N16" s="1670"/>
      <c r="O16" s="1670"/>
      <c r="P16" s="1670"/>
      <c r="Q16" s="1670"/>
    </row>
    <row r="17" spans="1:17" ht="17.25">
      <c r="A17" s="1688" t="s">
        <v>519</v>
      </c>
      <c r="B17" s="1688"/>
      <c r="C17" s="1688"/>
      <c r="D17" s="1688"/>
      <c r="E17" s="1688"/>
      <c r="F17" s="1688"/>
      <c r="G17" s="1688"/>
      <c r="H17" s="1688"/>
      <c r="I17" s="1688"/>
      <c r="J17" s="1688"/>
      <c r="K17" s="1688"/>
      <c r="L17" s="1688"/>
      <c r="M17" s="1688"/>
      <c r="N17" s="1688"/>
      <c r="O17" s="1688"/>
      <c r="P17" s="1688"/>
      <c r="Q17" s="1688"/>
    </row>
    <row r="18" spans="1:17" ht="17.25">
      <c r="A18" s="1689" t="s">
        <v>330</v>
      </c>
      <c r="B18" s="1689"/>
      <c r="C18" s="1689"/>
      <c r="D18" s="1689"/>
      <c r="E18" s="1689"/>
      <c r="F18" s="1689"/>
      <c r="G18" s="1689"/>
      <c r="H18" s="1689"/>
      <c r="I18" s="1689"/>
      <c r="J18" s="1689"/>
      <c r="K18" s="1689"/>
      <c r="L18" s="1689"/>
      <c r="M18" s="1689"/>
      <c r="N18" s="1689"/>
      <c r="O18" s="1689"/>
      <c r="P18" s="1689"/>
      <c r="Q18" s="1689"/>
    </row>
    <row r="19" spans="1:17" ht="17.25">
      <c r="A19" s="1688" t="s">
        <v>331</v>
      </c>
      <c r="B19" s="1688"/>
      <c r="C19" s="1688"/>
      <c r="D19" s="1688"/>
      <c r="E19" s="1688"/>
      <c r="F19" s="1688"/>
      <c r="G19" s="1688"/>
      <c r="H19" s="1688"/>
      <c r="I19" s="1688"/>
      <c r="J19" s="1688"/>
      <c r="K19" s="1688"/>
      <c r="L19" s="1688"/>
      <c r="M19" s="1688"/>
      <c r="N19" s="1688"/>
      <c r="O19" s="1688"/>
      <c r="P19" s="1688"/>
      <c r="Q19" s="1688"/>
    </row>
    <row r="20" spans="1:17" ht="17.25">
      <c r="A20" s="1689" t="s">
        <v>333</v>
      </c>
      <c r="B20" s="1689"/>
      <c r="C20" s="1689"/>
      <c r="D20" s="1689"/>
      <c r="E20" s="1689"/>
      <c r="F20" s="1689"/>
      <c r="G20" s="1689"/>
      <c r="H20" s="1689"/>
      <c r="I20" s="1689"/>
      <c r="J20" s="1689"/>
      <c r="K20" s="1689"/>
      <c r="L20" s="1689"/>
      <c r="M20" s="1689"/>
      <c r="N20" s="1689"/>
      <c r="O20" s="1689"/>
      <c r="P20" s="1689"/>
      <c r="Q20" s="1689"/>
    </row>
    <row r="21" spans="1:17" ht="17.25">
      <c r="A21" s="1688" t="s">
        <v>332</v>
      </c>
      <c r="B21" s="1688"/>
      <c r="C21" s="1688"/>
      <c r="D21" s="1688"/>
      <c r="E21" s="1688"/>
      <c r="F21" s="1688"/>
      <c r="G21" s="1688"/>
      <c r="H21" s="1688"/>
      <c r="I21" s="1688"/>
      <c r="J21" s="1688"/>
      <c r="K21" s="1688"/>
      <c r="L21" s="1688"/>
      <c r="M21" s="1688"/>
      <c r="N21" s="1688"/>
      <c r="O21" s="1688"/>
      <c r="P21" s="1688"/>
      <c r="Q21" s="1688"/>
    </row>
    <row r="22" spans="1:17">
      <c r="A22" s="1672" t="s">
        <v>2938</v>
      </c>
      <c r="B22" s="1672"/>
      <c r="C22" s="1672"/>
      <c r="D22" s="1672"/>
      <c r="E22" s="1672"/>
      <c r="F22" s="1672"/>
      <c r="G22" s="1672"/>
      <c r="H22" s="1672"/>
      <c r="I22" s="1672"/>
      <c r="J22" s="1672"/>
      <c r="K22" s="1672"/>
      <c r="L22" s="1672"/>
      <c r="M22" s="1672"/>
      <c r="N22" s="1672"/>
      <c r="O22" s="1672"/>
      <c r="P22" s="1672"/>
      <c r="Q22" s="1672"/>
    </row>
    <row r="23" spans="1:17">
      <c r="A23" s="1674" t="s">
        <v>1833</v>
      </c>
      <c r="B23" s="1674"/>
      <c r="C23" s="1674"/>
      <c r="D23" s="1674"/>
      <c r="E23" s="1674"/>
      <c r="F23" s="1674"/>
      <c r="G23" s="1674"/>
      <c r="H23" s="1674"/>
      <c r="I23" s="1674"/>
      <c r="J23" s="1674"/>
      <c r="K23" s="1674"/>
      <c r="L23" s="1674"/>
      <c r="M23" s="1674"/>
      <c r="N23" s="1674"/>
      <c r="O23" s="1674"/>
      <c r="P23" s="1674"/>
      <c r="Q23" s="1674"/>
    </row>
    <row r="24" spans="1:17">
      <c r="A24" s="1672" t="s">
        <v>1839</v>
      </c>
      <c r="B24" s="1672"/>
      <c r="C24" s="1672"/>
      <c r="D24" s="1672"/>
      <c r="E24" s="1672"/>
      <c r="F24" s="1672"/>
      <c r="G24" s="1672"/>
      <c r="H24" s="1672"/>
      <c r="I24" s="1672"/>
      <c r="J24" s="1672"/>
      <c r="K24" s="1672"/>
      <c r="L24" s="1672"/>
      <c r="M24" s="1672"/>
      <c r="N24" s="1672"/>
      <c r="O24" s="1672"/>
      <c r="P24" s="1672"/>
      <c r="Q24" s="1672"/>
    </row>
    <row r="25" spans="1:17">
      <c r="A25" s="1674" t="s">
        <v>528</v>
      </c>
      <c r="B25" s="1674"/>
      <c r="C25" s="1674"/>
      <c r="D25" s="1674"/>
      <c r="E25" s="1674"/>
      <c r="F25" s="1674"/>
      <c r="G25" s="1674"/>
      <c r="H25" s="1674"/>
      <c r="I25" s="1674"/>
      <c r="J25" s="1674"/>
      <c r="K25" s="1674"/>
      <c r="L25" s="1674"/>
      <c r="M25" s="1674"/>
      <c r="N25" s="1674"/>
      <c r="O25" s="1674"/>
      <c r="P25" s="1674"/>
      <c r="Q25" s="1674"/>
    </row>
    <row r="26" spans="1:17">
      <c r="A26" s="1672" t="s">
        <v>2140</v>
      </c>
      <c r="B26" s="1672"/>
      <c r="C26" s="1672"/>
      <c r="D26" s="1672"/>
      <c r="E26" s="1672"/>
      <c r="F26" s="1672"/>
      <c r="G26" s="1672"/>
      <c r="H26" s="1672"/>
      <c r="I26" s="1672"/>
      <c r="J26" s="1672"/>
      <c r="K26" s="1672"/>
      <c r="L26" s="1672"/>
      <c r="M26" s="1672"/>
      <c r="N26" s="1672"/>
      <c r="O26" s="1672"/>
      <c r="P26" s="1672"/>
      <c r="Q26" s="1672"/>
    </row>
    <row r="27" spans="1:17">
      <c r="A27" s="1674" t="s">
        <v>2138</v>
      </c>
      <c r="B27" s="1674"/>
      <c r="C27" s="1674"/>
      <c r="D27" s="1674"/>
      <c r="E27" s="1674"/>
      <c r="F27" s="1674"/>
      <c r="G27" s="1674"/>
      <c r="H27" s="1674"/>
      <c r="I27" s="1674"/>
      <c r="J27" s="1674"/>
      <c r="K27" s="1674"/>
      <c r="L27" s="1674"/>
      <c r="M27" s="1674"/>
      <c r="N27" s="1674"/>
      <c r="O27" s="1674"/>
      <c r="P27" s="1674"/>
      <c r="Q27" s="1674"/>
    </row>
    <row r="28" spans="1:17">
      <c r="A28" s="1672" t="s">
        <v>2141</v>
      </c>
      <c r="B28" s="1672"/>
      <c r="C28" s="1672"/>
      <c r="D28" s="1672"/>
      <c r="E28" s="1672"/>
      <c r="F28" s="1672"/>
      <c r="G28" s="1672"/>
      <c r="H28" s="1672"/>
      <c r="I28" s="1672"/>
      <c r="J28" s="1672"/>
      <c r="K28" s="1672"/>
      <c r="L28" s="1672"/>
      <c r="M28" s="1672"/>
      <c r="N28" s="1672"/>
      <c r="O28" s="1672"/>
      <c r="P28" s="1672"/>
      <c r="Q28" s="1672"/>
    </row>
    <row r="29" spans="1:17" ht="17.25">
      <c r="A29" s="1688" t="s">
        <v>2137</v>
      </c>
      <c r="B29" s="1688"/>
      <c r="C29" s="1688"/>
      <c r="D29" s="1688"/>
      <c r="E29" s="1688"/>
      <c r="F29" s="1688"/>
      <c r="G29" s="1688"/>
      <c r="H29" s="1688"/>
      <c r="I29" s="1688"/>
      <c r="J29" s="1688"/>
      <c r="K29" s="1688"/>
      <c r="L29" s="1688"/>
      <c r="M29" s="1688"/>
      <c r="N29" s="1688"/>
      <c r="O29" s="1688"/>
      <c r="P29" s="1688"/>
      <c r="Q29" s="1688"/>
    </row>
    <row r="30" spans="1:17">
      <c r="A30" s="1672" t="s">
        <v>2139</v>
      </c>
      <c r="B30" s="1672"/>
      <c r="C30" s="1672"/>
      <c r="D30" s="1672"/>
      <c r="E30" s="1672"/>
      <c r="F30" s="1672"/>
      <c r="G30" s="1672"/>
      <c r="H30" s="1672"/>
      <c r="I30" s="1672"/>
      <c r="J30" s="1672"/>
      <c r="K30" s="1672"/>
      <c r="L30" s="1672"/>
      <c r="M30" s="1672"/>
      <c r="N30" s="1672"/>
      <c r="O30" s="1672"/>
      <c r="P30" s="1672"/>
      <c r="Q30" s="1672"/>
    </row>
    <row r="31" spans="1:17">
      <c r="A31" s="1674" t="s">
        <v>521</v>
      </c>
      <c r="B31" s="1674"/>
      <c r="C31" s="1674"/>
      <c r="D31" s="1674"/>
      <c r="E31" s="1674"/>
      <c r="F31" s="1674"/>
      <c r="G31" s="1674"/>
      <c r="H31" s="1674"/>
      <c r="I31" s="1674"/>
      <c r="J31" s="1674"/>
      <c r="K31" s="1674"/>
      <c r="L31" s="1674"/>
      <c r="M31" s="1674"/>
      <c r="N31" s="1674"/>
      <c r="O31" s="1674"/>
      <c r="P31" s="1674"/>
      <c r="Q31" s="1674"/>
    </row>
    <row r="32" spans="1:17">
      <c r="A32" s="1672" t="s">
        <v>2144</v>
      </c>
      <c r="B32" s="1672"/>
      <c r="C32" s="1672"/>
      <c r="D32" s="1672"/>
      <c r="E32" s="1672"/>
      <c r="F32" s="1672"/>
      <c r="G32" s="1672"/>
      <c r="H32" s="1672"/>
      <c r="I32" s="1672"/>
      <c r="J32" s="1672"/>
      <c r="K32" s="1672"/>
      <c r="L32" s="1672"/>
      <c r="M32" s="1672"/>
      <c r="N32" s="1672"/>
      <c r="O32" s="1672"/>
      <c r="P32" s="1672"/>
      <c r="Q32" s="1672"/>
    </row>
    <row r="33" spans="1:17">
      <c r="A33" s="1674" t="s">
        <v>2145</v>
      </c>
      <c r="B33" s="1674"/>
      <c r="C33" s="1674"/>
      <c r="D33" s="1674"/>
      <c r="E33" s="1674"/>
      <c r="F33" s="1674"/>
      <c r="G33" s="1674"/>
      <c r="H33" s="1674"/>
      <c r="I33" s="1674"/>
      <c r="J33" s="1674"/>
      <c r="K33" s="1674"/>
      <c r="L33" s="1674"/>
      <c r="M33" s="1674"/>
      <c r="N33" s="1674"/>
      <c r="O33" s="1674"/>
      <c r="P33" s="1674"/>
      <c r="Q33" s="1674"/>
    </row>
    <row r="34" spans="1:17">
      <c r="A34" s="1672" t="s">
        <v>2146</v>
      </c>
      <c r="B34" s="1672"/>
      <c r="C34" s="1672"/>
      <c r="D34" s="1672"/>
      <c r="E34" s="1672"/>
      <c r="F34" s="1672"/>
      <c r="G34" s="1672"/>
      <c r="H34" s="1672"/>
      <c r="I34" s="1672"/>
      <c r="J34" s="1672"/>
      <c r="K34" s="1672"/>
      <c r="L34" s="1672"/>
      <c r="M34" s="1672"/>
      <c r="N34" s="1672"/>
      <c r="O34" s="1672"/>
      <c r="P34" s="1672"/>
      <c r="Q34" s="1672"/>
    </row>
    <row r="35" spans="1:17" ht="17.25">
      <c r="A35" s="1676" t="s">
        <v>2147</v>
      </c>
      <c r="B35" s="1676"/>
      <c r="C35" s="1676"/>
      <c r="D35" s="1676"/>
      <c r="E35" s="1676"/>
      <c r="F35" s="1676"/>
      <c r="G35" s="1676"/>
      <c r="H35" s="1676"/>
      <c r="I35" s="1676"/>
      <c r="J35" s="1676"/>
      <c r="K35" s="1676"/>
      <c r="L35" s="1676"/>
      <c r="M35" s="1676"/>
      <c r="N35" s="1676"/>
      <c r="O35" s="1676"/>
      <c r="P35" s="1676"/>
      <c r="Q35" s="1676"/>
    </row>
    <row r="36" spans="1:17" ht="17.25">
      <c r="A36" s="1651" t="s">
        <v>358</v>
      </c>
      <c r="B36" s="1651"/>
      <c r="C36" s="1651"/>
      <c r="D36" s="1651"/>
      <c r="E36" s="1651"/>
      <c r="F36" s="1651"/>
      <c r="G36" s="1651"/>
      <c r="H36" s="1651"/>
      <c r="I36" s="1651"/>
      <c r="J36" s="1651"/>
      <c r="K36" s="1651"/>
      <c r="L36" s="1651"/>
      <c r="M36" s="1651"/>
      <c r="N36" s="1651"/>
      <c r="O36" s="1651"/>
      <c r="P36" s="1651"/>
      <c r="Q36" s="1651"/>
    </row>
    <row r="37" spans="1:17" ht="17.25">
      <c r="A37" s="1645" t="s">
        <v>538</v>
      </c>
      <c r="B37" s="1645"/>
      <c r="C37" s="1645"/>
      <c r="D37" s="1645"/>
      <c r="E37" s="1645"/>
      <c r="F37" s="1645"/>
      <c r="G37" s="1645"/>
      <c r="H37" s="1645"/>
      <c r="I37" s="1645"/>
      <c r="J37" s="1645"/>
      <c r="K37" s="1645"/>
      <c r="L37" s="1645"/>
      <c r="M37" s="1645"/>
      <c r="N37" s="1645"/>
      <c r="O37" s="1645"/>
      <c r="P37" s="1645"/>
      <c r="Q37" s="1645"/>
    </row>
    <row r="38" spans="1:17" ht="17.25">
      <c r="A38" s="1651" t="s">
        <v>539</v>
      </c>
      <c r="B38" s="1651"/>
      <c r="C38" s="1651"/>
      <c r="D38" s="1651"/>
      <c r="E38" s="1651"/>
      <c r="F38" s="1651"/>
      <c r="G38" s="1651"/>
      <c r="H38" s="1651"/>
      <c r="I38" s="1651"/>
      <c r="J38" s="1651"/>
      <c r="K38" s="1651"/>
      <c r="L38" s="1651"/>
      <c r="M38" s="1651"/>
      <c r="N38" s="1651"/>
      <c r="O38" s="1651"/>
      <c r="P38" s="1651"/>
      <c r="Q38" s="1651"/>
    </row>
    <row r="39" spans="1:17">
      <c r="A39" s="1674" t="s">
        <v>536</v>
      </c>
      <c r="B39" s="1674"/>
      <c r="C39" s="1674"/>
      <c r="D39" s="1674"/>
      <c r="E39" s="1674"/>
      <c r="F39" s="1674"/>
      <c r="G39" s="1674"/>
      <c r="H39" s="1674"/>
      <c r="I39" s="1674"/>
      <c r="J39" s="1674"/>
      <c r="K39" s="1674"/>
      <c r="L39" s="1674"/>
      <c r="M39" s="1674"/>
      <c r="N39" s="1674"/>
      <c r="O39" s="1674"/>
      <c r="P39" s="1674"/>
      <c r="Q39" s="1674"/>
    </row>
    <row r="40" spans="1:17">
      <c r="A40" s="1672" t="s">
        <v>2143</v>
      </c>
      <c r="B40" s="1672"/>
      <c r="C40" s="1672"/>
      <c r="D40" s="1672"/>
      <c r="E40" s="1672"/>
      <c r="F40" s="1672"/>
      <c r="G40" s="1672"/>
      <c r="H40" s="1672"/>
      <c r="I40" s="1672"/>
      <c r="J40" s="1672"/>
      <c r="K40" s="1672"/>
      <c r="L40" s="1672"/>
      <c r="M40" s="1672"/>
      <c r="N40" s="1672"/>
      <c r="O40" s="1672"/>
      <c r="P40" s="1672"/>
      <c r="Q40" s="1672"/>
    </row>
    <row r="41" spans="1:17" ht="17.25">
      <c r="A41" s="1645" t="s">
        <v>369</v>
      </c>
      <c r="B41" s="1645"/>
      <c r="C41" s="1645"/>
      <c r="D41" s="1645"/>
      <c r="E41" s="1645"/>
      <c r="F41" s="1645"/>
      <c r="G41" s="1645"/>
      <c r="H41" s="1645"/>
      <c r="I41" s="1645"/>
      <c r="J41" s="1645"/>
      <c r="K41" s="1645"/>
      <c r="L41" s="1645"/>
      <c r="M41" s="1645"/>
      <c r="N41" s="1645"/>
      <c r="O41" s="1645"/>
      <c r="P41" s="1645"/>
      <c r="Q41" s="1645"/>
    </row>
    <row r="42" spans="1:17">
      <c r="A42" s="1672" t="s">
        <v>541</v>
      </c>
      <c r="B42" s="1672"/>
      <c r="C42" s="1672"/>
      <c r="D42" s="1672"/>
      <c r="E42" s="1672"/>
      <c r="F42" s="1672"/>
      <c r="G42" s="1672"/>
      <c r="H42" s="1672"/>
      <c r="I42" s="1672"/>
      <c r="J42" s="1672"/>
      <c r="K42" s="1672"/>
      <c r="L42" s="1672"/>
      <c r="M42" s="1672"/>
      <c r="N42" s="1672"/>
      <c r="O42" s="1672"/>
      <c r="P42" s="1672"/>
      <c r="Q42" s="1672"/>
    </row>
    <row r="43" spans="1:17">
      <c r="A43" s="1674" t="s">
        <v>542</v>
      </c>
      <c r="B43" s="1674"/>
      <c r="C43" s="1674"/>
      <c r="D43" s="1674"/>
      <c r="E43" s="1674"/>
      <c r="F43" s="1674"/>
      <c r="G43" s="1674"/>
      <c r="H43" s="1674"/>
      <c r="I43" s="1674"/>
      <c r="J43" s="1674"/>
      <c r="K43" s="1674"/>
      <c r="L43" s="1674"/>
      <c r="M43" s="1674"/>
      <c r="N43" s="1674"/>
      <c r="O43" s="1674"/>
      <c r="P43" s="1674"/>
      <c r="Q43" s="1674"/>
    </row>
    <row r="44" spans="1:17">
      <c r="A44" s="1672" t="s">
        <v>543</v>
      </c>
      <c r="B44" s="1672"/>
      <c r="C44" s="1672"/>
      <c r="D44" s="1672"/>
      <c r="E44" s="1672"/>
      <c r="F44" s="1672"/>
      <c r="G44" s="1672"/>
      <c r="H44" s="1672"/>
      <c r="I44" s="1672"/>
      <c r="J44" s="1672"/>
      <c r="K44" s="1672"/>
      <c r="L44" s="1672"/>
      <c r="M44" s="1672"/>
      <c r="N44" s="1672"/>
      <c r="O44" s="1672"/>
      <c r="P44" s="1672"/>
      <c r="Q44" s="1672"/>
    </row>
    <row r="45" spans="1:17">
      <c r="A45" s="1674" t="s">
        <v>544</v>
      </c>
      <c r="B45" s="1674"/>
      <c r="C45" s="1674"/>
      <c r="D45" s="1674"/>
      <c r="E45" s="1674"/>
      <c r="F45" s="1674"/>
      <c r="G45" s="1674"/>
      <c r="H45" s="1674"/>
      <c r="I45" s="1674"/>
      <c r="J45" s="1674"/>
      <c r="K45" s="1674"/>
      <c r="L45" s="1674"/>
      <c r="M45" s="1674"/>
      <c r="N45" s="1674"/>
      <c r="O45" s="1674"/>
      <c r="P45" s="1674"/>
      <c r="Q45" s="1674"/>
    </row>
    <row r="46" spans="1:17">
      <c r="A46" s="1672" t="s">
        <v>545</v>
      </c>
      <c r="B46" s="1672"/>
      <c r="C46" s="1672"/>
      <c r="D46" s="1672"/>
      <c r="E46" s="1672"/>
      <c r="F46" s="1672"/>
      <c r="G46" s="1672"/>
      <c r="H46" s="1672"/>
      <c r="I46" s="1672"/>
      <c r="J46" s="1672"/>
      <c r="K46" s="1672"/>
      <c r="L46" s="1672"/>
      <c r="M46" s="1672"/>
      <c r="N46" s="1672"/>
      <c r="O46" s="1672"/>
      <c r="P46" s="1672"/>
      <c r="Q46" s="1672"/>
    </row>
    <row r="47" spans="1:17" ht="17.25">
      <c r="A47" s="1669" t="s">
        <v>388</v>
      </c>
      <c r="B47" s="1669"/>
      <c r="C47" s="1669"/>
      <c r="D47" s="1669"/>
      <c r="E47" s="1669"/>
      <c r="F47" s="1669"/>
      <c r="G47" s="1669"/>
      <c r="H47" s="1669"/>
      <c r="I47" s="1669"/>
      <c r="J47" s="1669"/>
      <c r="K47" s="1669"/>
      <c r="L47" s="1669"/>
      <c r="M47" s="1669"/>
      <c r="N47" s="1669"/>
      <c r="O47" s="1669"/>
      <c r="P47" s="1669"/>
      <c r="Q47" s="1669"/>
    </row>
    <row r="48" spans="1:17" ht="17.25">
      <c r="A48" s="1670" t="s">
        <v>2151</v>
      </c>
      <c r="B48" s="1670"/>
      <c r="C48" s="1670"/>
      <c r="D48" s="1670"/>
      <c r="E48" s="1670"/>
      <c r="F48" s="1670"/>
      <c r="G48" s="1670"/>
      <c r="H48" s="1670"/>
      <c r="I48" s="1670"/>
      <c r="J48" s="1670"/>
      <c r="K48" s="1670"/>
      <c r="L48" s="1670"/>
      <c r="M48" s="1670"/>
      <c r="N48" s="1670"/>
      <c r="O48" s="1670"/>
      <c r="P48" s="1670"/>
      <c r="Q48" s="1670"/>
    </row>
    <row r="49" spans="1:17" ht="17.25">
      <c r="A49" s="1669" t="s">
        <v>389</v>
      </c>
      <c r="B49" s="1669"/>
      <c r="C49" s="1669"/>
      <c r="D49" s="1669"/>
      <c r="E49" s="1669"/>
      <c r="F49" s="1669"/>
      <c r="G49" s="1669"/>
      <c r="H49" s="1669"/>
      <c r="I49" s="1669"/>
      <c r="J49" s="1669"/>
      <c r="K49" s="1669"/>
      <c r="L49" s="1669"/>
      <c r="M49" s="1669"/>
      <c r="N49" s="1669"/>
      <c r="O49" s="1669"/>
      <c r="P49" s="1669"/>
      <c r="Q49" s="1669"/>
    </row>
    <row r="50" spans="1:17" ht="17.25">
      <c r="A50" s="1670" t="s">
        <v>390</v>
      </c>
      <c r="B50" s="1670"/>
      <c r="C50" s="1670"/>
      <c r="D50" s="1670"/>
      <c r="E50" s="1670"/>
      <c r="F50" s="1670"/>
      <c r="G50" s="1670"/>
      <c r="H50" s="1670"/>
      <c r="I50" s="1670"/>
      <c r="J50" s="1670"/>
      <c r="K50" s="1670"/>
      <c r="L50" s="1670"/>
      <c r="M50" s="1670"/>
      <c r="N50" s="1670"/>
      <c r="O50" s="1670"/>
      <c r="P50" s="1670"/>
      <c r="Q50" s="1670"/>
    </row>
    <row r="51" spans="1:17">
      <c r="A51" s="1674" t="s">
        <v>504</v>
      </c>
      <c r="B51" s="1674"/>
      <c r="C51" s="1674"/>
      <c r="D51" s="1674"/>
      <c r="E51" s="1674"/>
      <c r="F51" s="1674"/>
      <c r="G51" s="1674"/>
      <c r="H51" s="1674"/>
      <c r="I51" s="1674"/>
      <c r="J51" s="1674"/>
      <c r="K51" s="1674"/>
      <c r="L51" s="1674"/>
      <c r="M51" s="1674"/>
      <c r="N51" s="1674"/>
      <c r="O51" s="1674"/>
      <c r="P51" s="1674"/>
      <c r="Q51" s="1674"/>
    </row>
    <row r="52" spans="1:17">
      <c r="A52" s="1672" t="s">
        <v>2142</v>
      </c>
      <c r="B52" s="1672"/>
      <c r="C52" s="1672"/>
      <c r="D52" s="1672"/>
      <c r="E52" s="1672"/>
      <c r="F52" s="1672"/>
      <c r="G52" s="1672"/>
      <c r="H52" s="1672"/>
      <c r="I52" s="1672"/>
      <c r="J52" s="1672"/>
      <c r="K52" s="1672"/>
      <c r="L52" s="1672"/>
      <c r="M52" s="1672"/>
      <c r="N52" s="1672"/>
      <c r="O52" s="1672"/>
      <c r="P52" s="1672"/>
      <c r="Q52" s="1672"/>
    </row>
    <row r="53" spans="1:17">
      <c r="A53" s="1674" t="s">
        <v>2143</v>
      </c>
      <c r="B53" s="1674"/>
      <c r="C53" s="1674"/>
      <c r="D53" s="1674"/>
      <c r="E53" s="1674"/>
      <c r="F53" s="1674"/>
      <c r="G53" s="1674"/>
      <c r="H53" s="1674"/>
      <c r="I53" s="1674"/>
      <c r="J53" s="1674"/>
      <c r="K53" s="1674"/>
      <c r="L53" s="1674"/>
      <c r="M53" s="1674"/>
      <c r="N53" s="1674"/>
      <c r="O53" s="1674"/>
      <c r="P53" s="1674"/>
      <c r="Q53" s="1674"/>
    </row>
    <row r="54" spans="1:17" ht="17.25">
      <c r="A54" s="1670" t="s">
        <v>2140</v>
      </c>
      <c r="B54" s="1670"/>
      <c r="C54" s="1670"/>
      <c r="D54" s="1670"/>
      <c r="E54" s="1670"/>
      <c r="F54" s="1670"/>
      <c r="G54" s="1670"/>
      <c r="H54" s="1670"/>
      <c r="I54" s="1670"/>
      <c r="J54" s="1670"/>
      <c r="K54" s="1670"/>
      <c r="L54" s="1670"/>
      <c r="M54" s="1670"/>
      <c r="N54" s="1670"/>
      <c r="O54" s="1670"/>
      <c r="P54" s="1670"/>
      <c r="Q54" s="1670"/>
    </row>
    <row r="55" spans="1:17">
      <c r="A55" s="1687" t="s">
        <v>2152</v>
      </c>
      <c r="B55" s="1687"/>
      <c r="C55" s="1687"/>
      <c r="D55" s="1687"/>
      <c r="E55" s="1687"/>
      <c r="F55" s="1687"/>
      <c r="G55" s="1687"/>
      <c r="H55" s="1687"/>
      <c r="I55" s="1687"/>
      <c r="J55" s="1687"/>
      <c r="K55" s="1687"/>
      <c r="L55" s="1687"/>
      <c r="M55" s="1687"/>
      <c r="N55" s="1687"/>
      <c r="O55" s="1687"/>
      <c r="P55" s="1687"/>
      <c r="Q55" s="1687"/>
    </row>
    <row r="56" spans="1:17" ht="17.25">
      <c r="A56" s="1670" t="s">
        <v>359</v>
      </c>
      <c r="B56" s="1670"/>
      <c r="C56" s="1670"/>
      <c r="D56" s="1670"/>
      <c r="E56" s="1670"/>
      <c r="F56" s="1670"/>
      <c r="G56" s="1670"/>
      <c r="H56" s="1670"/>
      <c r="I56" s="1670"/>
      <c r="J56" s="1670"/>
      <c r="K56" s="1670"/>
      <c r="L56" s="1670"/>
      <c r="M56" s="1670"/>
      <c r="N56" s="1670"/>
      <c r="O56" s="1670"/>
      <c r="P56" s="1670"/>
      <c r="Q56" s="1670"/>
    </row>
    <row r="57" spans="1:17" ht="17.25">
      <c r="A57" s="1669" t="s">
        <v>540</v>
      </c>
      <c r="B57" s="1669"/>
      <c r="C57" s="1669"/>
      <c r="D57" s="1669"/>
      <c r="E57" s="1669"/>
      <c r="F57" s="1669"/>
      <c r="G57" s="1669"/>
      <c r="H57" s="1669"/>
      <c r="I57" s="1669"/>
      <c r="J57" s="1669"/>
      <c r="K57" s="1669"/>
      <c r="L57" s="1669"/>
      <c r="M57" s="1669"/>
      <c r="N57" s="1669"/>
      <c r="O57" s="1669"/>
      <c r="P57" s="1669"/>
      <c r="Q57" s="1669"/>
    </row>
    <row r="58" spans="1:17" ht="17.25">
      <c r="A58" s="1670" t="s">
        <v>2163</v>
      </c>
      <c r="B58" s="1670"/>
      <c r="C58" s="1670"/>
      <c r="D58" s="1670"/>
      <c r="E58" s="1670"/>
      <c r="F58" s="1670"/>
      <c r="G58" s="1670"/>
      <c r="H58" s="1670"/>
      <c r="I58" s="1670"/>
      <c r="J58" s="1670"/>
      <c r="K58" s="1670"/>
      <c r="L58" s="1670"/>
      <c r="M58" s="1670"/>
      <c r="N58" s="1670"/>
      <c r="O58" s="1670"/>
      <c r="P58" s="1670"/>
      <c r="Q58" s="1670"/>
    </row>
    <row r="59" spans="1:17" ht="17.25">
      <c r="A59" s="1669" t="s">
        <v>2154</v>
      </c>
      <c r="B59" s="1669"/>
      <c r="C59" s="1669"/>
      <c r="D59" s="1669"/>
      <c r="E59" s="1669"/>
      <c r="F59" s="1669"/>
      <c r="G59" s="1669"/>
      <c r="H59" s="1669"/>
      <c r="I59" s="1669"/>
      <c r="J59" s="1669"/>
      <c r="K59" s="1669"/>
      <c r="L59" s="1669"/>
      <c r="M59" s="1669"/>
      <c r="N59" s="1669"/>
      <c r="O59" s="1669"/>
      <c r="P59" s="1669"/>
      <c r="Q59" s="1669"/>
    </row>
    <row r="60" spans="1:17">
      <c r="A60" s="1685" t="s">
        <v>3299</v>
      </c>
      <c r="B60" s="1685"/>
      <c r="C60" s="1685"/>
      <c r="D60" s="1685"/>
      <c r="E60" s="1685"/>
      <c r="F60" s="1685"/>
      <c r="G60" s="1685"/>
      <c r="H60" s="1685"/>
      <c r="I60" s="1685"/>
      <c r="J60" s="1685"/>
      <c r="K60" s="1685"/>
      <c r="L60" s="1685"/>
      <c r="M60" s="1685"/>
      <c r="N60" s="1685"/>
      <c r="O60" s="1685"/>
      <c r="P60" s="1685"/>
      <c r="Q60" s="1685"/>
    </row>
    <row r="61" spans="1:17" ht="17.25">
      <c r="A61" s="1686"/>
      <c r="B61" s="1686"/>
      <c r="C61" s="1686"/>
      <c r="D61" s="1686"/>
      <c r="E61" s="1686"/>
      <c r="F61" s="1686"/>
      <c r="G61" s="1686"/>
      <c r="H61" s="1686"/>
      <c r="I61" s="1686"/>
      <c r="J61" s="1686"/>
      <c r="K61" s="1686"/>
      <c r="L61" s="1686"/>
      <c r="M61" s="1686"/>
      <c r="N61" s="1686"/>
      <c r="O61" s="1686"/>
      <c r="P61" s="1686"/>
      <c r="Q61" s="1686"/>
    </row>
    <row r="62" spans="1:17" ht="17.25">
      <c r="A62" s="1686"/>
      <c r="B62" s="1686"/>
      <c r="C62" s="1686"/>
      <c r="D62" s="1686"/>
      <c r="E62" s="1686"/>
      <c r="F62" s="1686"/>
      <c r="G62" s="1686"/>
      <c r="H62" s="1686"/>
      <c r="I62" s="1686"/>
      <c r="J62" s="1686"/>
      <c r="K62" s="1686"/>
      <c r="L62" s="1686"/>
      <c r="M62" s="1686"/>
      <c r="N62" s="1686"/>
      <c r="O62" s="1686"/>
      <c r="P62" s="1686"/>
      <c r="Q62" s="1686"/>
    </row>
    <row r="63" spans="1:17" ht="17.25">
      <c r="A63" s="1686"/>
      <c r="B63" s="1686"/>
      <c r="C63" s="1686"/>
      <c r="D63" s="1686"/>
      <c r="E63" s="1686"/>
      <c r="F63" s="1686"/>
      <c r="G63" s="1686"/>
      <c r="H63" s="1686"/>
      <c r="I63" s="1686"/>
      <c r="J63" s="1686"/>
      <c r="K63" s="1686"/>
      <c r="L63" s="1686"/>
      <c r="M63" s="1686"/>
      <c r="N63" s="1686"/>
      <c r="O63" s="1686"/>
      <c r="P63" s="1686"/>
      <c r="Q63" s="1686"/>
    </row>
  </sheetData>
  <sheetProtection algorithmName="SHA-512" hashValue="rEGaWT+z4VdWBY+brS2AsaaYySIbb9XrjRw70kVZMKaAqP4+nVcsjEcRdsI/C9LzPvggdgcKD7jB21IAwz3SYg==" saltValue="IK2vNuGA37Fp/m5nPLt9sQ==" spinCount="100000" sheet="1" objects="1" scenarios="1"/>
  <mergeCells count="55">
    <mergeCell ref="A20:Q20"/>
    <mergeCell ref="A21:Q21"/>
    <mergeCell ref="A22:Q22"/>
    <mergeCell ref="A23:Q23"/>
    <mergeCell ref="A5:Q5"/>
    <mergeCell ref="A7:Q7"/>
    <mergeCell ref="A19:Q19"/>
    <mergeCell ref="A14:Q14"/>
    <mergeCell ref="A16:Q16"/>
    <mergeCell ref="A17:Q17"/>
    <mergeCell ref="A18:Q18"/>
    <mergeCell ref="A9:Q9"/>
    <mergeCell ref="A10:Q10"/>
    <mergeCell ref="A11:Q11"/>
    <mergeCell ref="A12:Q12"/>
    <mergeCell ref="A24:Q24"/>
    <mergeCell ref="A37:Q37"/>
    <mergeCell ref="A26:Q26"/>
    <mergeCell ref="A27:Q27"/>
    <mergeCell ref="A28:Q28"/>
    <mergeCell ref="A29:Q29"/>
    <mergeCell ref="A30:Q30"/>
    <mergeCell ref="A31:Q31"/>
    <mergeCell ref="A32:Q32"/>
    <mergeCell ref="A33:Q33"/>
    <mergeCell ref="A34:Q34"/>
    <mergeCell ref="A35:Q35"/>
    <mergeCell ref="A36:Q36"/>
    <mergeCell ref="A25:Q25"/>
    <mergeCell ref="A55:Q55"/>
    <mergeCell ref="A49:Q49"/>
    <mergeCell ref="A38:Q38"/>
    <mergeCell ref="A39:Q39"/>
    <mergeCell ref="A40:Q40"/>
    <mergeCell ref="A41:Q41"/>
    <mergeCell ref="A42:Q42"/>
    <mergeCell ref="A43:Q43"/>
    <mergeCell ref="A44:Q44"/>
    <mergeCell ref="A45:Q45"/>
    <mergeCell ref="A46:Q46"/>
    <mergeCell ref="A47:Q47"/>
    <mergeCell ref="A48:Q48"/>
    <mergeCell ref="A50:Q50"/>
    <mergeCell ref="A51:Q51"/>
    <mergeCell ref="A52:Q52"/>
    <mergeCell ref="A53:Q53"/>
    <mergeCell ref="A54:Q54"/>
    <mergeCell ref="A60:Q60"/>
    <mergeCell ref="A61:Q61"/>
    <mergeCell ref="A62:Q62"/>
    <mergeCell ref="A63:Q63"/>
    <mergeCell ref="A56:Q56"/>
    <mergeCell ref="A57:Q57"/>
    <mergeCell ref="A58:Q58"/>
    <mergeCell ref="A59:Q59"/>
  </mergeCells>
  <hyperlinks>
    <hyperlink ref="A24" location="Rp_Embarazos!A1" display="Tasa de Nacimientos en niñas y adolescentes de 10 a 14 años de edad, por cada 100 000 mujeres" xr:uid="{8BC1292B-069C-49A5-AE97-69684DF15D3F}"/>
    <hyperlink ref="A23" location="Rp_Embarazos!A1" display="Tasa de Nacimientos en niñas y adolescentes de 10 a 14 años de edad, por cada 100 000 mujeres" xr:uid="{C0C92E2E-7FB0-4A9B-8955-434EA78AD421}"/>
    <hyperlink ref="A22" location="Rp_Embarazos!A1" display="Tasa de Nacimientos en niñas y adolescentes de 10 a 14 años de edad, por cada 100 000 mujeres" xr:uid="{2CE21984-A462-49A4-8094-BFB7279D11B6}"/>
    <hyperlink ref="A25" location="Rp_Enfermedad_ITE!A1" display="Número de casos de adolescentes de 15 a 19 años con VIH" xr:uid="{AC3C4793-2FD0-4747-A77C-1761A0B821C3}"/>
    <hyperlink ref="A28" location="Rp_Enfermedad_ITE!A1" display="Número de fallecimientos por causas de enfermedades de transmición sexual  según CIE-10" xr:uid="{AC53C7EF-7217-4163-B02F-5BE15F37E948}"/>
    <hyperlink ref="A27" location="Rp_Enfermedad_ITE!A1" display="Número de egresos hospitalarios por causas de enfermedades de transmición sexual  según CIE-10" xr:uid="{925300F7-0851-4CC4-A1FD-3151418410C7}"/>
    <hyperlink ref="A26" location="Rp_Egreso_Nutrición!A1" display="Número de egresos hospitalarios por causas de desnutrición según CIE-10" xr:uid="{3B5C072C-1C02-4FE5-AC46-EC51535232E4}"/>
    <hyperlink ref="A30" location="Rp_Ed!A1" display="Tasa bruta de matrícula en bachillerato" xr:uid="{6B9BEBC8-542F-4D64-B052-029DAC50B87B}"/>
    <hyperlink ref="A31" location="Rp_Defun_desnutr!A1" display="Total de defunciones de niñas y niños menores de 5 años, por desnutrición" xr:uid="{5B541008-987B-4785-8DE8-7DED976B67EB}"/>
    <hyperlink ref="A40" location="Rp_Def.Suicidio!A1" display="Número de fallecimientos por causas de suicidio  según CIE-10" xr:uid="{7AFFBE17-E656-43E6-8394-36412B20EE2F}"/>
    <hyperlink ref="A34" location="Rp_Alcoholydroga!A1" display="Número de fallecimientos  por causas asociadas al consumo de alcohol y drogas según CIE-10" xr:uid="{3271335B-860C-4E00-AD65-435A01CD6139}"/>
    <hyperlink ref="A33" location="Rp_Alcoholydroga!A1" display="Número de egresos hospitalarios por causas asociadas al consumo de alcohol y drogas según CIE-10" xr:uid="{B2DF693D-CC04-4986-B21F-D173C68F8D88}"/>
    <hyperlink ref="A32" location="Rp_Alcoholydroga!A1" display="Porcentaje de personas de 12 a 17 años que consumieron alcohol, cerveza y cigarrillos" xr:uid="{AA251981-386C-416D-BE47-01AA697B7BF8}"/>
    <hyperlink ref="A39" location="Rp_Def.Suicidio!A1" display="Tasa de suicidios en adolescentes de 15 a 19 años de edad, por cada 100.000 adolescentes." xr:uid="{27410099-DEED-4F43-BCFD-A81321258F7A}"/>
    <hyperlink ref="A45" location="Rp_Egreso_Nutrición!A1" display="Total de egresos hospitalarios de adolescentes por anemia" xr:uid="{8E6FA814-7A09-49B6-9DC6-3F917D335B41}"/>
    <hyperlink ref="A46" location="Rp_Egreso_Nutrición!A1" display="Total de egresos hospitalarios de adolescentes por obesidad" xr:uid="{0752BC2A-F102-4C72-95AC-78259179B6B9}"/>
    <hyperlink ref="A44" location="Rp_Egreso_Nutrición!A1" display="Total de egresos hospitalarios de adolescentes por desnutrición" xr:uid="{0FEAADE4-426D-492D-AFCD-14274CC35E49}"/>
    <hyperlink ref="A43" location="Rp_Defun_desnutr!A1" display="Total de defunciones de adolescentes por anemia" xr:uid="{4C6AD812-9CF6-480D-B49B-C87C3A072C3B}"/>
    <hyperlink ref="A42" location="Rp_Defun_desnutr!A1" display="Total de defunciones de adolescentes por desnutrición" xr:uid="{F53E413B-1A30-4608-9A2E-9114F9203660}"/>
    <hyperlink ref="A53" location="Rp_Def.Suicidio!A1" display="Número de fallecimientos por causas de suicidio  según CIE-10" xr:uid="{E202A818-7B23-4A95-B587-A217EE0F2501}"/>
    <hyperlink ref="A52" location="Rp_Def.Suicidio!A1" display="Número de egresos hospitalarios por causas de suicidio según CIE-10" xr:uid="{E984A8D6-9E72-427D-9EC8-DE0782DD3876}"/>
    <hyperlink ref="A51" location="Rp_Def.Suicidio!A1" display="Tasa de suicidios en jóvenes por cada diez mil personas jóvenes" xr:uid="{01670556-D2E4-4E15-94B8-58D00D61AA1C}"/>
    <hyperlink ref="A55" location="Rp_Defun_desnutr!A1" display="Número de fallecimientos por causas de desnutrición según CIE-10" xr:uid="{270B0B84-22AA-4CAC-BAAC-E3467FC712ED}"/>
    <hyperlink ref="A9" location="'P_Defunciones '!A1" display="1. Defunciones generales, principales causas de muerte en niñas, niños, adolescentes, jóvenes, personas adultas y adultas mayores." xr:uid="{2650D9C6-2029-4710-AA13-C08EE02C9385}"/>
    <hyperlink ref="A10:Q10" location="'Deporte y Sedentarismo'!A1" display="2.  Día internacional del deporte para el desarrollo y la paz; Deporte y sedentarismo (2018)" xr:uid="{E551500A-56DB-48A6-B740-521449B241C1}"/>
    <hyperlink ref="A11:Q11" location="'CI_E. Infeccionasas'!A1" display="3. Número de egresos hospitalarios por sintomatología asociada al Capítulo I: Ciertas enfermedades infecciosas y parasitarias; tuberculosis, paludismo y dengue" xr:uid="{E5AB1E1B-162F-4EE0-8228-942F5EEFFE1B}"/>
    <hyperlink ref="A12:Q12" location="Mortalidad_Infantil!A1" display="4. Número de defunciones de niñas y niños menores a un año y tasa de mortalidad infantil." xr:uid="{9EC2BFB5-D5FD-47F0-810A-83EE4766E8C1}"/>
    <hyperlink ref="A60:Q60" location="Rp_Nacidos_bajop!A1" display="Número de nacidos vivos con bajo peso al nacer (&lt; 2500 g )" xr:uid="{9C243B74-959C-48F7-AB16-39A7EFEF6F8C}"/>
  </hyperlink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0DBAD-ABF8-475B-8371-C2943EB113BC}">
  <sheetPr codeName="Hoja11"/>
  <dimension ref="A1:Q37"/>
  <sheetViews>
    <sheetView showGridLines="0" zoomScale="80" zoomScaleNormal="80" workbookViewId="0">
      <pane ySplit="5" topLeftCell="A6" activePane="bottomLeft" state="frozen"/>
      <selection activeCell="E26" sqref="E26"/>
      <selection pane="bottomLeft"/>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2924</v>
      </c>
      <c r="B5" s="1667"/>
      <c r="C5" s="1667"/>
      <c r="D5" s="1667"/>
      <c r="E5" s="1667"/>
      <c r="F5" s="1667"/>
      <c r="G5" s="1667"/>
      <c r="H5" s="1667"/>
      <c r="I5" s="1667"/>
      <c r="J5" s="1667"/>
      <c r="K5" s="1667"/>
      <c r="L5" s="1667"/>
      <c r="M5" s="1667"/>
      <c r="N5" s="1667"/>
      <c r="O5" s="1667"/>
      <c r="P5" s="1667"/>
      <c r="Q5" s="1667"/>
    </row>
    <row r="6" spans="1:17" ht="15.75" thickTop="1"/>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row r="9" spans="1:17" ht="17.25" customHeight="1">
      <c r="A9" s="1666" t="s">
        <v>2939</v>
      </c>
      <c r="B9" s="1666"/>
      <c r="C9" s="1666"/>
      <c r="D9" s="1666"/>
      <c r="E9" s="1666"/>
      <c r="F9" s="1666"/>
      <c r="G9" s="1666"/>
      <c r="H9" s="1666"/>
      <c r="I9" s="1666"/>
      <c r="J9" s="1666"/>
      <c r="K9" s="1666"/>
      <c r="L9" s="1666"/>
      <c r="M9" s="1666"/>
      <c r="N9" s="1666"/>
      <c r="O9" s="1666"/>
      <c r="P9" s="1666"/>
      <c r="Q9" s="1666"/>
    </row>
    <row r="10" spans="1:17" ht="17.25">
      <c r="A10" s="1695" t="s">
        <v>3083</v>
      </c>
      <c r="B10" s="1695"/>
      <c r="C10" s="1695"/>
      <c r="D10" s="1695"/>
      <c r="E10" s="1695"/>
      <c r="F10" s="1695"/>
      <c r="G10" s="1695"/>
      <c r="H10" s="1695"/>
      <c r="I10" s="1695"/>
      <c r="J10" s="1695"/>
      <c r="K10" s="1695"/>
      <c r="L10" s="1695"/>
      <c r="M10" s="1695"/>
      <c r="N10" s="1695"/>
      <c r="O10" s="1695"/>
      <c r="P10" s="1695"/>
      <c r="Q10" s="1695"/>
    </row>
    <row r="12" spans="1:17" ht="19.5" thickBot="1">
      <c r="A12" s="1668" t="s">
        <v>2919</v>
      </c>
      <c r="B12" s="1668"/>
      <c r="C12" s="1668"/>
      <c r="D12" s="1668"/>
      <c r="E12" s="1668"/>
      <c r="F12" s="1668"/>
      <c r="G12" s="1668"/>
      <c r="H12" s="1668"/>
      <c r="I12" s="1668"/>
      <c r="J12" s="1668"/>
      <c r="K12" s="1668"/>
      <c r="L12" s="1668"/>
      <c r="M12" s="1668"/>
      <c r="N12" s="1668"/>
      <c r="O12" s="1668"/>
      <c r="P12" s="1668"/>
      <c r="Q12" s="1668"/>
    </row>
    <row r="13" spans="1:17" ht="15.75" thickTop="1">
      <c r="A13" s="1461"/>
      <c r="B13" s="1461"/>
      <c r="C13" s="1461"/>
      <c r="D13" s="1461"/>
      <c r="E13" s="1461"/>
      <c r="F13" s="1461"/>
      <c r="G13" s="1461"/>
      <c r="H13" s="1461"/>
      <c r="I13" s="1461"/>
      <c r="J13" s="1461"/>
      <c r="K13" s="1461"/>
      <c r="L13" s="1461"/>
      <c r="M13" s="1461"/>
      <c r="N13" s="1461"/>
      <c r="O13" s="1461"/>
      <c r="P13" s="1461"/>
      <c r="Q13" s="1461"/>
    </row>
    <row r="14" spans="1:17">
      <c r="A14" s="1672" t="s">
        <v>557</v>
      </c>
      <c r="B14" s="1672"/>
      <c r="C14" s="1672"/>
      <c r="D14" s="1672"/>
      <c r="E14" s="1672"/>
      <c r="F14" s="1672"/>
      <c r="G14" s="1672"/>
      <c r="H14" s="1672"/>
      <c r="I14" s="1672"/>
      <c r="J14" s="1672"/>
      <c r="K14" s="1672"/>
      <c r="L14" s="1672"/>
      <c r="M14" s="1672"/>
      <c r="N14" s="1672"/>
      <c r="O14" s="1672"/>
      <c r="P14" s="1672"/>
      <c r="Q14" s="1672"/>
    </row>
    <row r="15" spans="1:17">
      <c r="A15" s="1674" t="s">
        <v>556</v>
      </c>
      <c r="B15" s="1674"/>
      <c r="C15" s="1674"/>
      <c r="D15" s="1674"/>
      <c r="E15" s="1674"/>
      <c r="F15" s="1674"/>
      <c r="G15" s="1674"/>
      <c r="H15" s="1674"/>
      <c r="I15" s="1674"/>
      <c r="J15" s="1674"/>
      <c r="K15" s="1674"/>
      <c r="L15" s="1674"/>
      <c r="M15" s="1674"/>
      <c r="N15" s="1674"/>
      <c r="O15" s="1674"/>
      <c r="P15" s="1674"/>
      <c r="Q15" s="1674"/>
    </row>
    <row r="16" spans="1:17">
      <c r="A16" s="1672" t="s">
        <v>336</v>
      </c>
      <c r="B16" s="1672"/>
      <c r="C16" s="1672"/>
      <c r="D16" s="1672"/>
      <c r="E16" s="1672"/>
      <c r="F16" s="1672"/>
      <c r="G16" s="1672"/>
      <c r="H16" s="1672"/>
      <c r="I16" s="1672"/>
      <c r="J16" s="1672"/>
      <c r="K16" s="1672"/>
      <c r="L16" s="1672"/>
      <c r="M16" s="1672"/>
      <c r="N16" s="1672"/>
      <c r="O16" s="1672"/>
      <c r="P16" s="1672"/>
      <c r="Q16" s="1672"/>
    </row>
    <row r="17" spans="1:17" ht="17.25">
      <c r="A17" s="1669" t="s">
        <v>2136</v>
      </c>
      <c r="B17" s="1669"/>
      <c r="C17" s="1669"/>
      <c r="D17" s="1669"/>
      <c r="E17" s="1669"/>
      <c r="F17" s="1669"/>
      <c r="G17" s="1669"/>
      <c r="H17" s="1669"/>
      <c r="I17" s="1669"/>
      <c r="J17" s="1669"/>
      <c r="K17" s="1669"/>
      <c r="L17" s="1669"/>
      <c r="M17" s="1669"/>
      <c r="N17" s="1669"/>
      <c r="O17" s="1669"/>
      <c r="P17" s="1669"/>
      <c r="Q17" s="1669"/>
    </row>
    <row r="18" spans="1:17">
      <c r="A18" s="1672" t="s">
        <v>531</v>
      </c>
      <c r="B18" s="1672"/>
      <c r="C18" s="1672"/>
      <c r="D18" s="1672"/>
      <c r="E18" s="1672"/>
      <c r="F18" s="1672"/>
      <c r="G18" s="1672"/>
      <c r="H18" s="1672"/>
      <c r="I18" s="1672"/>
      <c r="J18" s="1672"/>
      <c r="K18" s="1672"/>
      <c r="L18" s="1672"/>
      <c r="M18" s="1672"/>
      <c r="N18" s="1672"/>
      <c r="O18" s="1672"/>
      <c r="P18" s="1672"/>
      <c r="Q18" s="1672"/>
    </row>
    <row r="19" spans="1:17">
      <c r="A19" s="1674" t="s">
        <v>529</v>
      </c>
      <c r="B19" s="1674"/>
      <c r="C19" s="1674"/>
      <c r="D19" s="1674"/>
      <c r="E19" s="1674"/>
      <c r="F19" s="1674"/>
      <c r="G19" s="1674"/>
      <c r="H19" s="1674"/>
      <c r="I19" s="1674"/>
      <c r="J19" s="1674"/>
      <c r="K19" s="1674"/>
      <c r="L19" s="1674"/>
      <c r="M19" s="1674"/>
      <c r="N19" s="1674"/>
      <c r="O19" s="1674"/>
      <c r="P19" s="1674"/>
      <c r="Q19" s="1674"/>
    </row>
    <row r="20" spans="1:17">
      <c r="A20" s="1672" t="s">
        <v>530</v>
      </c>
      <c r="B20" s="1672"/>
      <c r="C20" s="1672"/>
      <c r="D20" s="1672"/>
      <c r="E20" s="1672"/>
      <c r="F20" s="1672"/>
      <c r="G20" s="1672"/>
      <c r="H20" s="1672"/>
      <c r="I20" s="1672"/>
      <c r="J20" s="1672"/>
      <c r="K20" s="1672"/>
      <c r="L20" s="1672"/>
      <c r="M20" s="1672"/>
      <c r="N20" s="1672"/>
      <c r="O20" s="1672"/>
      <c r="P20" s="1672"/>
      <c r="Q20" s="1672"/>
    </row>
    <row r="21" spans="1:17">
      <c r="A21" s="1674" t="s">
        <v>347</v>
      </c>
      <c r="B21" s="1674"/>
      <c r="C21" s="1674"/>
      <c r="D21" s="1674"/>
      <c r="E21" s="1674"/>
      <c r="F21" s="1674"/>
      <c r="G21" s="1674"/>
      <c r="H21" s="1674"/>
      <c r="I21" s="1674"/>
      <c r="J21" s="1674"/>
      <c r="K21" s="1674"/>
      <c r="L21" s="1674"/>
      <c r="M21" s="1674"/>
      <c r="N21" s="1674"/>
      <c r="O21" s="1674"/>
      <c r="P21" s="1674"/>
      <c r="Q21" s="1674"/>
    </row>
    <row r="22" spans="1:17">
      <c r="A22" s="1672" t="s">
        <v>353</v>
      </c>
      <c r="B22" s="1672"/>
      <c r="C22" s="1672"/>
      <c r="D22" s="1672"/>
      <c r="E22" s="1672"/>
      <c r="F22" s="1672"/>
      <c r="G22" s="1672"/>
      <c r="H22" s="1672"/>
      <c r="I22" s="1672"/>
      <c r="J22" s="1672"/>
      <c r="K22" s="1672"/>
      <c r="L22" s="1672"/>
      <c r="M22" s="1672"/>
      <c r="N22" s="1672"/>
      <c r="O22" s="1672"/>
      <c r="P22" s="1672"/>
      <c r="Q22" s="1672"/>
    </row>
    <row r="23" spans="1:17">
      <c r="A23" s="1674" t="s">
        <v>534</v>
      </c>
      <c r="B23" s="1674"/>
      <c r="C23" s="1674"/>
      <c r="D23" s="1674"/>
      <c r="E23" s="1674"/>
      <c r="F23" s="1674"/>
      <c r="G23" s="1674"/>
      <c r="H23" s="1674"/>
      <c r="I23" s="1674"/>
      <c r="J23" s="1674"/>
      <c r="K23" s="1674"/>
      <c r="L23" s="1674"/>
      <c r="M23" s="1674"/>
      <c r="N23" s="1674"/>
      <c r="O23" s="1674"/>
      <c r="P23" s="1674"/>
      <c r="Q23" s="1674"/>
    </row>
    <row r="24" spans="1:17">
      <c r="A24" s="1672" t="s">
        <v>535</v>
      </c>
      <c r="B24" s="1672"/>
      <c r="C24" s="1672"/>
      <c r="D24" s="1672"/>
      <c r="E24" s="1672"/>
      <c r="F24" s="1672"/>
      <c r="G24" s="1672"/>
      <c r="H24" s="1672"/>
      <c r="I24" s="1672"/>
      <c r="J24" s="1672"/>
      <c r="K24" s="1672"/>
      <c r="L24" s="1672"/>
      <c r="M24" s="1672"/>
      <c r="N24" s="1672"/>
      <c r="O24" s="1672"/>
      <c r="P24" s="1672"/>
      <c r="Q24" s="1672"/>
    </row>
    <row r="25" spans="1:17">
      <c r="A25" s="1674" t="s">
        <v>354</v>
      </c>
      <c r="B25" s="1674"/>
      <c r="C25" s="1674"/>
      <c r="D25" s="1674"/>
      <c r="E25" s="1674"/>
      <c r="F25" s="1674"/>
      <c r="G25" s="1674"/>
      <c r="H25" s="1674"/>
      <c r="I25" s="1674"/>
      <c r="J25" s="1674"/>
      <c r="K25" s="1674"/>
      <c r="L25" s="1674"/>
      <c r="M25" s="1674"/>
      <c r="N25" s="1674"/>
      <c r="O25" s="1674"/>
      <c r="P25" s="1674"/>
      <c r="Q25" s="1674"/>
    </row>
    <row r="26" spans="1:17" ht="17.25">
      <c r="A26" s="1680" t="s">
        <v>533</v>
      </c>
      <c r="B26" s="1680"/>
      <c r="C26" s="1680"/>
      <c r="D26" s="1680"/>
      <c r="E26" s="1680"/>
      <c r="F26" s="1680"/>
      <c r="G26" s="1680"/>
      <c r="H26" s="1680"/>
      <c r="I26" s="1680"/>
      <c r="J26" s="1680"/>
      <c r="K26" s="1680"/>
      <c r="L26" s="1680"/>
      <c r="M26" s="1680"/>
      <c r="N26" s="1680"/>
      <c r="O26" s="1680"/>
      <c r="P26" s="1680"/>
      <c r="Q26" s="1680"/>
    </row>
    <row r="27" spans="1:17">
      <c r="A27" s="1674" t="s">
        <v>375</v>
      </c>
      <c r="B27" s="1674"/>
      <c r="C27" s="1674"/>
      <c r="D27" s="1674"/>
      <c r="E27" s="1674"/>
      <c r="F27" s="1674"/>
      <c r="G27" s="1674"/>
      <c r="H27" s="1674"/>
      <c r="I27" s="1674"/>
      <c r="J27" s="1674"/>
      <c r="K27" s="1674"/>
      <c r="L27" s="1674"/>
      <c r="M27" s="1674"/>
      <c r="N27" s="1674"/>
      <c r="O27" s="1674"/>
      <c r="P27" s="1674"/>
      <c r="Q27" s="1674"/>
    </row>
    <row r="28" spans="1:17">
      <c r="A28" s="1672" t="s">
        <v>558</v>
      </c>
      <c r="B28" s="1672"/>
      <c r="C28" s="1672"/>
      <c r="D28" s="1672"/>
      <c r="E28" s="1672"/>
      <c r="F28" s="1672"/>
      <c r="G28" s="1672"/>
      <c r="H28" s="1672"/>
      <c r="I28" s="1672"/>
      <c r="J28" s="1672"/>
      <c r="K28" s="1672"/>
      <c r="L28" s="1672"/>
      <c r="M28" s="1672"/>
      <c r="N28" s="1672"/>
      <c r="O28" s="1672"/>
      <c r="P28" s="1672"/>
      <c r="Q28" s="1672"/>
    </row>
    <row r="29" spans="1:17">
      <c r="A29" s="1674" t="s">
        <v>1075</v>
      </c>
      <c r="B29" s="1674"/>
      <c r="C29" s="1674"/>
      <c r="D29" s="1674"/>
      <c r="E29" s="1674"/>
      <c r="F29" s="1674"/>
      <c r="G29" s="1674"/>
      <c r="H29" s="1674"/>
      <c r="I29" s="1674"/>
      <c r="J29" s="1674"/>
      <c r="K29" s="1674"/>
      <c r="L29" s="1674"/>
      <c r="M29" s="1674"/>
      <c r="N29" s="1674"/>
      <c r="O29" s="1674"/>
      <c r="P29" s="1674"/>
      <c r="Q29" s="1674"/>
    </row>
    <row r="30" spans="1:17">
      <c r="A30" s="1672" t="s">
        <v>494</v>
      </c>
      <c r="B30" s="1672"/>
      <c r="C30" s="1672"/>
      <c r="D30" s="1672"/>
      <c r="E30" s="1672"/>
      <c r="F30" s="1672"/>
      <c r="G30" s="1672"/>
      <c r="H30" s="1672"/>
      <c r="I30" s="1672"/>
      <c r="J30" s="1672"/>
      <c r="K30" s="1672"/>
      <c r="L30" s="1672"/>
      <c r="M30" s="1672"/>
      <c r="N30" s="1672"/>
      <c r="O30" s="1672"/>
      <c r="P30" s="1672"/>
      <c r="Q30" s="1672"/>
    </row>
    <row r="31" spans="1:17">
      <c r="A31" s="1674" t="s">
        <v>495</v>
      </c>
      <c r="B31" s="1674"/>
      <c r="C31" s="1674"/>
      <c r="D31" s="1674"/>
      <c r="E31" s="1674"/>
      <c r="F31" s="1674"/>
      <c r="G31" s="1674"/>
      <c r="H31" s="1674"/>
      <c r="I31" s="1674"/>
      <c r="J31" s="1674"/>
      <c r="K31" s="1674"/>
      <c r="L31" s="1674"/>
      <c r="M31" s="1674"/>
      <c r="N31" s="1674"/>
      <c r="O31" s="1674"/>
      <c r="P31" s="1674"/>
      <c r="Q31" s="1674"/>
    </row>
    <row r="32" spans="1:17">
      <c r="A32" s="1672" t="s">
        <v>547</v>
      </c>
      <c r="B32" s="1672"/>
      <c r="C32" s="1672"/>
      <c r="D32" s="1672"/>
      <c r="E32" s="1672"/>
      <c r="F32" s="1672"/>
      <c r="G32" s="1672"/>
      <c r="H32" s="1672"/>
      <c r="I32" s="1672"/>
      <c r="J32" s="1672"/>
      <c r="K32" s="1672"/>
      <c r="L32" s="1672"/>
      <c r="M32" s="1672"/>
      <c r="N32" s="1672"/>
      <c r="O32" s="1672"/>
      <c r="P32" s="1672"/>
      <c r="Q32" s="1672"/>
    </row>
    <row r="33" spans="1:17">
      <c r="A33" s="1674" t="s">
        <v>496</v>
      </c>
      <c r="B33" s="1674"/>
      <c r="C33" s="1674"/>
      <c r="D33" s="1674"/>
      <c r="E33" s="1674"/>
      <c r="F33" s="1674"/>
      <c r="G33" s="1674"/>
      <c r="H33" s="1674"/>
      <c r="I33" s="1674"/>
      <c r="J33" s="1674"/>
      <c r="K33" s="1674"/>
      <c r="L33" s="1674"/>
      <c r="M33" s="1674"/>
      <c r="N33" s="1674"/>
      <c r="O33" s="1674"/>
      <c r="P33" s="1674"/>
      <c r="Q33" s="1674"/>
    </row>
    <row r="34" spans="1:17">
      <c r="A34" s="1672" t="s">
        <v>497</v>
      </c>
      <c r="B34" s="1672"/>
      <c r="C34" s="1672"/>
      <c r="D34" s="1672"/>
      <c r="E34" s="1672"/>
      <c r="F34" s="1672"/>
      <c r="G34" s="1672"/>
      <c r="H34" s="1672"/>
      <c r="I34" s="1672"/>
      <c r="J34" s="1672"/>
      <c r="K34" s="1672"/>
      <c r="L34" s="1672"/>
      <c r="M34" s="1672"/>
      <c r="N34" s="1672"/>
      <c r="O34" s="1672"/>
      <c r="P34" s="1672"/>
      <c r="Q34" s="1672"/>
    </row>
    <row r="35" spans="1:17">
      <c r="A35" s="1674" t="s">
        <v>377</v>
      </c>
      <c r="B35" s="1674"/>
      <c r="C35" s="1674"/>
      <c r="D35" s="1674"/>
      <c r="E35" s="1674"/>
      <c r="F35" s="1674"/>
      <c r="G35" s="1674"/>
      <c r="H35" s="1674"/>
      <c r="I35" s="1674"/>
      <c r="J35" s="1674"/>
      <c r="K35" s="1674"/>
      <c r="L35" s="1674"/>
      <c r="M35" s="1674"/>
      <c r="N35" s="1674"/>
      <c r="O35" s="1674"/>
      <c r="P35" s="1674"/>
      <c r="Q35" s="1674"/>
    </row>
    <row r="36" spans="1:17">
      <c r="A36" s="1672" t="s">
        <v>378</v>
      </c>
      <c r="B36" s="1672"/>
      <c r="C36" s="1672"/>
      <c r="D36" s="1672"/>
      <c r="E36" s="1672"/>
      <c r="F36" s="1672"/>
      <c r="G36" s="1672"/>
      <c r="H36" s="1672"/>
      <c r="I36" s="1672"/>
      <c r="J36" s="1672"/>
      <c r="K36" s="1672"/>
      <c r="L36" s="1672"/>
      <c r="M36" s="1672"/>
      <c r="N36" s="1672"/>
      <c r="O36" s="1672"/>
      <c r="P36" s="1672"/>
      <c r="Q36" s="1672"/>
    </row>
    <row r="37" spans="1:17">
      <c r="A37" s="1463"/>
      <c r="B37" s="1463"/>
      <c r="C37" s="1463"/>
      <c r="D37" s="1463"/>
      <c r="E37" s="1463"/>
      <c r="F37" s="1463"/>
      <c r="G37" s="1463"/>
      <c r="H37" s="1463"/>
      <c r="I37" s="1463"/>
      <c r="J37" s="1463"/>
      <c r="K37" s="1463"/>
      <c r="L37" s="1463"/>
      <c r="M37" s="1463"/>
      <c r="N37" s="1463"/>
      <c r="O37" s="1463"/>
      <c r="P37" s="1463"/>
      <c r="Q37" s="1463"/>
    </row>
  </sheetData>
  <sheetProtection algorithmName="SHA-512" hashValue="Dtlv7zIVhSE3PIDuut9CeNgxu1/6M06T8nxb/D8rniKBkGBZRSGLwSQumFNdu2i9gQkbMVqWOa8IJjDIHWopwA==" saltValue="i0KKJF7yMUaCSvSVxypgUg==" spinCount="100000" sheet="1" objects="1" scenarios="1"/>
  <mergeCells count="28">
    <mergeCell ref="A5:Q5"/>
    <mergeCell ref="A7:Q7"/>
    <mergeCell ref="A9:Q9"/>
    <mergeCell ref="A16:Q16"/>
    <mergeCell ref="A12:Q12"/>
    <mergeCell ref="A14:Q14"/>
    <mergeCell ref="A15:Q15"/>
    <mergeCell ref="A10:Q10"/>
    <mergeCell ref="A28:Q28"/>
    <mergeCell ref="A17:Q17"/>
    <mergeCell ref="A18:Q18"/>
    <mergeCell ref="A19:Q19"/>
    <mergeCell ref="A20:Q20"/>
    <mergeCell ref="A21:Q21"/>
    <mergeCell ref="A22:Q22"/>
    <mergeCell ref="A23:Q23"/>
    <mergeCell ref="A24:Q24"/>
    <mergeCell ref="A25:Q25"/>
    <mergeCell ref="A26:Q26"/>
    <mergeCell ref="A27:Q27"/>
    <mergeCell ref="A35:Q35"/>
    <mergeCell ref="A36:Q36"/>
    <mergeCell ref="A29:Q29"/>
    <mergeCell ref="A30:Q30"/>
    <mergeCell ref="A31:Q31"/>
    <mergeCell ref="A32:Q32"/>
    <mergeCell ref="A33:Q33"/>
    <mergeCell ref="A34:Q34"/>
  </mergeCells>
  <hyperlinks>
    <hyperlink ref="A9:E9" location="Rp_EdBachiySuper!A1" display="4. Reporte de situación de educacion en bachillerato y nivel superior en jóvenes" xr:uid="{9E744113-2120-4BD5-A1FE-15CB08D619BA}"/>
    <hyperlink ref="A14" location="Rp_Ed!A1" display="Menores de 3 a 5 años que participan en programas de primera infancia" xr:uid="{7E989604-3572-42E3-BC00-22B2FC058A2B}"/>
    <hyperlink ref="A15" location="Rp_Ed!A1" display="Menores de 3 años que participan en programas de primera infancia" xr:uid="{76BD7B0D-33EA-4A7B-A9D2-CA46A27A340E}"/>
    <hyperlink ref="A16" location="Rp_Ed!A1" display="Menores de 5 años que participan en programas de primera infancia" xr:uid="{A75BBECE-71EE-4538-9288-953E4CDB8F8C}"/>
    <hyperlink ref="A21" location="Rp_Ed!A1" display="Tasa Neta de Asistencia ajustada en bachillerato" xr:uid="{5CD491C0-4ACE-47A8-8093-2D1529A3285F}"/>
    <hyperlink ref="A24" location="Rp_Ed!Área_de_impresión" display="Tasa bruta de asistencia a educación superior" xr:uid="{3BB4CC87-8F5A-43E8-8FA7-AB28FE8330E7}"/>
    <hyperlink ref="A23" location="Rp_Ed!A1" display="Tasa bruta de matrícula en educación superior" xr:uid="{8FB11DC9-ADD0-4FDA-B0D0-6147C75A8560}"/>
    <hyperlink ref="A22:A25" location="Rp_Ed!A1" display="Tasa Neta de Asistencia ajustada en bachillerato" xr:uid="{88DA2D5D-AFD3-412F-B761-F24DFD96AEFD}"/>
    <hyperlink ref="A36" location="Rp_Ed!A1" display="Tasa bruta de matrícula en educación superior de nivel técnico y tecnológico" xr:uid="{662C4242-493B-48E6-AA8E-16A820833F79}"/>
    <hyperlink ref="A35" location="Rp_Ed!A1" display="Tasa bruta de matrícula en educación superior en Universidades y Escuelas Politécnicas " xr:uid="{EA525134-870A-4B12-BBD5-0213ADF8DF35}"/>
    <hyperlink ref="A27" location="Rp_Ed!A1" display="Tasa neta de asistencia ajustada en bachillerato" xr:uid="{026EF2FC-9DF4-41D0-AE18-92735DD1C233}"/>
    <hyperlink ref="A29:A34" location="Rp_Ed!A1" display="Tasa neta de matrícula de personas por auto-identificación étnica (indígena, afroecuatorianos y montubios) con acceso a bachillerato" xr:uid="{A2E4507B-E1A1-44FC-8207-F8F7A44E06F2}"/>
    <hyperlink ref="A28" location="Rp_Ed!A1" display="Jóvenes de 18 a 29 años con bachillerato completo" xr:uid="{0931804B-9EBF-4E24-8738-731C9F8D0E70}"/>
    <hyperlink ref="A10:Q10" location="TIC!A1" display="2. Reporte Día Internacional de las Niñas en las TIC, analfabetismo digital y uso de la TIC por grupos generacionales de mujeres - 2018" xr:uid="{01184DD1-8D32-498C-9E9D-899F8C84236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5ADC1-0E0A-419F-89AB-937696E19186}">
  <sheetPr codeName="Hoja12"/>
  <dimension ref="A1:Q31"/>
  <sheetViews>
    <sheetView showGridLines="0" zoomScale="80" zoomScaleNormal="80" workbookViewId="0">
      <pane ySplit="5" topLeftCell="A6" activePane="bottomLeft" state="frozen"/>
      <selection activeCell="E26" sqref="E26"/>
      <selection pane="bottomLeft"/>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2940</v>
      </c>
      <c r="B5" s="1667"/>
      <c r="C5" s="1667"/>
      <c r="D5" s="1667"/>
      <c r="E5" s="1667"/>
      <c r="F5" s="1667"/>
      <c r="G5" s="1667"/>
      <c r="H5" s="1667"/>
      <c r="I5" s="1667"/>
      <c r="J5" s="1667"/>
      <c r="K5" s="1667"/>
      <c r="L5" s="1667"/>
      <c r="M5" s="1667"/>
      <c r="N5" s="1667"/>
      <c r="O5" s="1667"/>
      <c r="P5" s="1667"/>
      <c r="Q5" s="1667"/>
    </row>
    <row r="6" spans="1:17" ht="15.75" thickTop="1"/>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row r="9" spans="1:17" ht="17.25" customHeight="1">
      <c r="A9" s="1673" t="s">
        <v>2941</v>
      </c>
      <c r="B9" s="1673"/>
      <c r="C9" s="1673"/>
      <c r="D9" s="1673"/>
      <c r="E9" s="1673"/>
      <c r="F9" s="1673"/>
      <c r="G9" s="1673"/>
      <c r="H9" s="1673"/>
      <c r="I9" s="1673"/>
      <c r="J9" s="1673"/>
      <c r="K9" s="1673"/>
      <c r="L9" s="1673"/>
      <c r="M9" s="1673"/>
      <c r="N9" s="1673"/>
      <c r="O9" s="1673"/>
      <c r="P9" s="1673"/>
      <c r="Q9" s="1673"/>
    </row>
    <row r="10" spans="1:17" ht="17.25">
      <c r="A10" s="1665" t="s">
        <v>2942</v>
      </c>
      <c r="B10" s="1665"/>
      <c r="C10" s="1665"/>
      <c r="D10" s="1665"/>
      <c r="E10" s="1665"/>
      <c r="F10" s="1665"/>
      <c r="G10" s="1665"/>
      <c r="H10" s="1665"/>
      <c r="I10" s="1665"/>
      <c r="J10" s="1665"/>
      <c r="K10" s="1665"/>
      <c r="L10" s="1665"/>
      <c r="M10" s="1665"/>
      <c r="N10" s="1665"/>
      <c r="O10" s="1665"/>
      <c r="P10" s="1665"/>
      <c r="Q10" s="1665"/>
    </row>
    <row r="11" spans="1:17" ht="17.25">
      <c r="A11" s="1696" t="s">
        <v>3176</v>
      </c>
      <c r="B11" s="1696"/>
      <c r="C11" s="1696"/>
      <c r="D11" s="1696"/>
      <c r="E11" s="1696"/>
      <c r="F11" s="1696"/>
      <c r="G11" s="1696"/>
      <c r="H11" s="1696"/>
      <c r="I11" s="1696"/>
      <c r="J11" s="1696"/>
      <c r="K11" s="1696"/>
      <c r="L11" s="1696"/>
      <c r="M11" s="1696"/>
      <c r="N11" s="1696"/>
      <c r="O11" s="1696"/>
      <c r="P11" s="1696"/>
      <c r="Q11" s="1696"/>
    </row>
    <row r="13" spans="1:17" ht="19.5" thickBot="1">
      <c r="A13" s="1668" t="s">
        <v>2919</v>
      </c>
      <c r="B13" s="1668"/>
      <c r="C13" s="1668"/>
      <c r="D13" s="1668"/>
      <c r="E13" s="1668"/>
      <c r="F13" s="1668"/>
      <c r="G13" s="1668"/>
      <c r="H13" s="1668"/>
      <c r="I13" s="1668"/>
      <c r="J13" s="1668"/>
      <c r="K13" s="1668"/>
      <c r="L13" s="1668"/>
      <c r="M13" s="1668"/>
      <c r="N13" s="1668"/>
      <c r="O13" s="1668"/>
      <c r="P13" s="1668"/>
      <c r="Q13" s="1668"/>
    </row>
    <row r="14" spans="1:17" ht="15.75" thickTop="1"/>
    <row r="15" spans="1:17" ht="17.25">
      <c r="A15" s="1670" t="s">
        <v>327</v>
      </c>
      <c r="B15" s="1670"/>
      <c r="C15" s="1670"/>
      <c r="D15" s="1670"/>
      <c r="E15" s="1670"/>
      <c r="F15" s="1670"/>
      <c r="G15" s="1670"/>
      <c r="H15" s="1670"/>
      <c r="I15" s="1670"/>
      <c r="J15" s="1670"/>
      <c r="K15" s="1670"/>
      <c r="L15" s="1670"/>
      <c r="M15" s="1670"/>
      <c r="N15" s="1670"/>
      <c r="O15" s="1670"/>
      <c r="P15" s="1670"/>
      <c r="Q15" s="1670"/>
    </row>
    <row r="16" spans="1:17" ht="17.25">
      <c r="A16" s="1669" t="s">
        <v>324</v>
      </c>
      <c r="B16" s="1669"/>
      <c r="C16" s="1669"/>
      <c r="D16" s="1669"/>
      <c r="E16" s="1669"/>
      <c r="F16" s="1669"/>
      <c r="G16" s="1669"/>
      <c r="H16" s="1669"/>
      <c r="I16" s="1669"/>
      <c r="J16" s="1669"/>
      <c r="K16" s="1669"/>
      <c r="L16" s="1669"/>
      <c r="M16" s="1669"/>
      <c r="N16" s="1669"/>
      <c r="O16" s="1669"/>
      <c r="P16" s="1669"/>
      <c r="Q16" s="1669"/>
    </row>
    <row r="17" spans="1:17" ht="17.25">
      <c r="A17" s="1670" t="s">
        <v>351</v>
      </c>
      <c r="B17" s="1670"/>
      <c r="C17" s="1670"/>
      <c r="D17" s="1670"/>
      <c r="E17" s="1670"/>
      <c r="F17" s="1670"/>
      <c r="G17" s="1670"/>
      <c r="H17" s="1670"/>
      <c r="I17" s="1670"/>
      <c r="J17" s="1670"/>
      <c r="K17" s="1670"/>
      <c r="L17" s="1670"/>
      <c r="M17" s="1670"/>
      <c r="N17" s="1670"/>
      <c r="O17" s="1670"/>
      <c r="P17" s="1670"/>
      <c r="Q17" s="1670"/>
    </row>
    <row r="18" spans="1:17" ht="17.25">
      <c r="A18" s="1669" t="s">
        <v>326</v>
      </c>
      <c r="B18" s="1669"/>
      <c r="C18" s="1669"/>
      <c r="D18" s="1669"/>
      <c r="E18" s="1669"/>
      <c r="F18" s="1669"/>
      <c r="G18" s="1669"/>
      <c r="H18" s="1669"/>
      <c r="I18" s="1669"/>
      <c r="J18" s="1669"/>
      <c r="K18" s="1669"/>
      <c r="L18" s="1669"/>
      <c r="M18" s="1669"/>
      <c r="N18" s="1669"/>
      <c r="O18" s="1669"/>
      <c r="P18" s="1669"/>
      <c r="Q18" s="1669"/>
    </row>
    <row r="19" spans="1:17" ht="17.25">
      <c r="A19" s="1670" t="s">
        <v>463</v>
      </c>
      <c r="B19" s="1670"/>
      <c r="C19" s="1670"/>
      <c r="D19" s="1670"/>
      <c r="E19" s="1670"/>
      <c r="F19" s="1670"/>
      <c r="G19" s="1670"/>
      <c r="H19" s="1670"/>
      <c r="I19" s="1670"/>
      <c r="J19" s="1670"/>
      <c r="K19" s="1670"/>
      <c r="L19" s="1670"/>
      <c r="M19" s="1670"/>
      <c r="N19" s="1670"/>
      <c r="O19" s="1670"/>
      <c r="P19" s="1670"/>
      <c r="Q19" s="1670"/>
    </row>
    <row r="20" spans="1:17" ht="17.25">
      <c r="A20" s="1669" t="s">
        <v>523</v>
      </c>
      <c r="B20" s="1669"/>
      <c r="C20" s="1669"/>
      <c r="D20" s="1669"/>
      <c r="E20" s="1669"/>
      <c r="F20" s="1669"/>
      <c r="G20" s="1669"/>
      <c r="H20" s="1669"/>
      <c r="I20" s="1669"/>
      <c r="J20" s="1669"/>
      <c r="K20" s="1669"/>
      <c r="L20" s="1669"/>
      <c r="M20" s="1669"/>
      <c r="N20" s="1669"/>
      <c r="O20" s="1669"/>
      <c r="P20" s="1669"/>
      <c r="Q20" s="1669"/>
    </row>
    <row r="21" spans="1:17" ht="17.25">
      <c r="A21" s="1651" t="s">
        <v>356</v>
      </c>
      <c r="B21" s="1651"/>
      <c r="C21" s="1651"/>
      <c r="D21" s="1651"/>
      <c r="E21" s="1651"/>
      <c r="F21" s="1651"/>
      <c r="G21" s="1651"/>
      <c r="H21" s="1651"/>
      <c r="I21" s="1651"/>
      <c r="J21" s="1651"/>
      <c r="K21" s="1651"/>
      <c r="L21" s="1651"/>
      <c r="M21" s="1651"/>
      <c r="N21" s="1651"/>
      <c r="O21" s="1651"/>
      <c r="P21" s="1651"/>
      <c r="Q21" s="1651"/>
    </row>
    <row r="22" spans="1:17">
      <c r="A22" s="1674" t="s">
        <v>526</v>
      </c>
      <c r="B22" s="1674"/>
      <c r="C22" s="1674"/>
      <c r="D22" s="1674"/>
      <c r="E22" s="1674"/>
      <c r="F22" s="1674"/>
      <c r="G22" s="1674"/>
      <c r="H22" s="1674"/>
      <c r="I22" s="1674"/>
      <c r="J22" s="1674"/>
      <c r="K22" s="1674"/>
      <c r="L22" s="1674"/>
      <c r="M22" s="1674"/>
      <c r="N22" s="1674"/>
      <c r="O22" s="1674"/>
      <c r="P22" s="1674"/>
      <c r="Q22" s="1674"/>
    </row>
    <row r="23" spans="1:17">
      <c r="A23" s="1672" t="s">
        <v>525</v>
      </c>
      <c r="B23" s="1672"/>
      <c r="C23" s="1672"/>
      <c r="D23" s="1672"/>
      <c r="E23" s="1672"/>
      <c r="F23" s="1672"/>
      <c r="G23" s="1672"/>
      <c r="H23" s="1672"/>
      <c r="I23" s="1672"/>
      <c r="J23" s="1672"/>
      <c r="K23" s="1672"/>
      <c r="L23" s="1672"/>
      <c r="M23" s="1672"/>
      <c r="N23" s="1672"/>
      <c r="O23" s="1672"/>
      <c r="P23" s="1672"/>
      <c r="Q23" s="1672"/>
    </row>
    <row r="24" spans="1:17" ht="17.25">
      <c r="A24" s="1669" t="s">
        <v>537</v>
      </c>
      <c r="B24" s="1669"/>
      <c r="C24" s="1669"/>
      <c r="D24" s="1669"/>
      <c r="E24" s="1669"/>
      <c r="F24" s="1669"/>
      <c r="G24" s="1669"/>
      <c r="H24" s="1669"/>
      <c r="I24" s="1669"/>
      <c r="J24" s="1669"/>
      <c r="K24" s="1669"/>
      <c r="L24" s="1669"/>
      <c r="M24" s="1669"/>
      <c r="N24" s="1669"/>
      <c r="O24" s="1669"/>
      <c r="P24" s="1669"/>
      <c r="Q24" s="1669"/>
    </row>
    <row r="25" spans="1:17" ht="17.25">
      <c r="A25" s="1670" t="s">
        <v>372</v>
      </c>
      <c r="B25" s="1670"/>
      <c r="C25" s="1670"/>
      <c r="D25" s="1670"/>
      <c r="E25" s="1670"/>
      <c r="F25" s="1670"/>
      <c r="G25" s="1670"/>
      <c r="H25" s="1670"/>
      <c r="I25" s="1670"/>
      <c r="J25" s="1670"/>
      <c r="K25" s="1670"/>
      <c r="L25" s="1670"/>
      <c r="M25" s="1670"/>
      <c r="N25" s="1670"/>
      <c r="O25" s="1670"/>
      <c r="P25" s="1670"/>
      <c r="Q25" s="1670"/>
    </row>
    <row r="26" spans="1:17" ht="17.25">
      <c r="A26" s="1669" t="s">
        <v>489</v>
      </c>
      <c r="B26" s="1669"/>
      <c r="C26" s="1669"/>
      <c r="D26" s="1669"/>
      <c r="E26" s="1669"/>
      <c r="F26" s="1669"/>
      <c r="G26" s="1669"/>
      <c r="H26" s="1669"/>
      <c r="I26" s="1669"/>
      <c r="J26" s="1669"/>
      <c r="K26" s="1669"/>
      <c r="L26" s="1669"/>
      <c r="M26" s="1669"/>
      <c r="N26" s="1669"/>
      <c r="O26" s="1669"/>
      <c r="P26" s="1669"/>
      <c r="Q26" s="1669"/>
    </row>
    <row r="27" spans="1:17" ht="17.25">
      <c r="A27" s="1670" t="s">
        <v>564</v>
      </c>
      <c r="B27" s="1670"/>
      <c r="C27" s="1670"/>
      <c r="D27" s="1670"/>
      <c r="E27" s="1670"/>
      <c r="F27" s="1670"/>
      <c r="G27" s="1670"/>
      <c r="H27" s="1670"/>
      <c r="I27" s="1670"/>
      <c r="J27" s="1670"/>
      <c r="K27" s="1670"/>
      <c r="L27" s="1670"/>
      <c r="M27" s="1670"/>
      <c r="N27" s="1670"/>
      <c r="O27" s="1670"/>
      <c r="P27" s="1670"/>
      <c r="Q27" s="1670"/>
    </row>
    <row r="28" spans="1:17">
      <c r="A28" s="1687" t="s">
        <v>394</v>
      </c>
      <c r="B28" s="1687"/>
      <c r="C28" s="1687"/>
      <c r="D28" s="1687"/>
      <c r="E28" s="1687"/>
      <c r="F28" s="1687"/>
      <c r="G28" s="1687"/>
      <c r="H28" s="1687"/>
      <c r="I28" s="1687"/>
      <c r="J28" s="1687"/>
      <c r="K28" s="1687"/>
      <c r="L28" s="1687"/>
      <c r="M28" s="1687"/>
      <c r="N28" s="1687"/>
      <c r="O28" s="1687"/>
      <c r="P28" s="1687"/>
      <c r="Q28" s="1687"/>
    </row>
    <row r="29" spans="1:17" ht="17.25">
      <c r="A29" s="1686" t="s">
        <v>492</v>
      </c>
      <c r="B29" s="1686"/>
      <c r="C29" s="1686"/>
      <c r="D29" s="1686"/>
      <c r="E29" s="1686"/>
      <c r="F29" s="1686"/>
      <c r="G29" s="1686"/>
      <c r="H29" s="1686"/>
      <c r="I29" s="1686"/>
      <c r="J29" s="1686"/>
      <c r="K29" s="1686"/>
      <c r="L29" s="1686"/>
      <c r="M29" s="1686"/>
      <c r="N29" s="1686"/>
      <c r="O29" s="1686"/>
      <c r="P29" s="1686"/>
      <c r="Q29" s="1686"/>
    </row>
    <row r="30" spans="1:17" ht="17.25">
      <c r="A30" s="1669" t="s">
        <v>566</v>
      </c>
      <c r="B30" s="1669"/>
      <c r="C30" s="1669"/>
      <c r="D30" s="1669"/>
      <c r="E30" s="1669"/>
      <c r="F30" s="1669"/>
      <c r="G30" s="1669"/>
      <c r="H30" s="1669"/>
      <c r="I30" s="1669"/>
      <c r="J30" s="1669"/>
      <c r="K30" s="1669"/>
      <c r="L30" s="1669"/>
      <c r="M30" s="1669"/>
      <c r="N30" s="1669"/>
      <c r="O30" s="1669"/>
      <c r="P30" s="1669"/>
      <c r="Q30" s="1669"/>
    </row>
    <row r="31" spans="1:17" ht="17.25">
      <c r="A31" s="1670" t="s">
        <v>349</v>
      </c>
      <c r="B31" s="1670"/>
      <c r="C31" s="1670"/>
      <c r="D31" s="1670"/>
      <c r="E31" s="1670"/>
      <c r="F31" s="1670"/>
      <c r="G31" s="1670"/>
      <c r="H31" s="1670"/>
      <c r="I31" s="1670"/>
      <c r="J31" s="1670"/>
      <c r="K31" s="1670"/>
      <c r="L31" s="1670"/>
      <c r="M31" s="1670"/>
      <c r="N31" s="1670"/>
      <c r="O31" s="1670"/>
      <c r="P31" s="1670"/>
      <c r="Q31" s="1670"/>
    </row>
  </sheetData>
  <sheetProtection algorithmName="SHA-512" hashValue="DucGBuoJg3xhQu6PhD19YJWr/NnQi8erWB43ZtDqM9JllriXfFp+QsulduTFAlCFyqIq+iZ2Rwsy7MaCOkwTDA==" saltValue="KoHaTmAA10VhXSJpxdELJQ==" spinCount="100000" sheet="1" objects="1" scenarios="1"/>
  <mergeCells count="23">
    <mergeCell ref="A22:Q22"/>
    <mergeCell ref="A5:Q5"/>
    <mergeCell ref="A7:Q7"/>
    <mergeCell ref="A9:Q9"/>
    <mergeCell ref="A16:Q16"/>
    <mergeCell ref="A10:Q10"/>
    <mergeCell ref="A13:Q13"/>
    <mergeCell ref="A15:Q15"/>
    <mergeCell ref="A11:Q11"/>
    <mergeCell ref="A17:Q17"/>
    <mergeCell ref="A18:Q18"/>
    <mergeCell ref="A19:Q19"/>
    <mergeCell ref="A20:Q20"/>
    <mergeCell ref="A21:Q21"/>
    <mergeCell ref="A29:Q29"/>
    <mergeCell ref="A30:Q30"/>
    <mergeCell ref="A31:Q31"/>
    <mergeCell ref="A23:Q23"/>
    <mergeCell ref="A24:Q24"/>
    <mergeCell ref="A25:Q25"/>
    <mergeCell ref="A26:Q26"/>
    <mergeCell ref="A27:Q27"/>
    <mergeCell ref="A28:Q28"/>
  </mergeCells>
  <hyperlinks>
    <hyperlink ref="A9:E9" location="Rp_Defunciones_violentas!A1" display="13. Análisis de situación, Defunciones por causa violentas prevenibles (accidentes de tránsito, homicidios, asesinatos, sicariatos, femicidios y suicidios)" xr:uid="{1A28A683-E9CB-4B2D-A4E9-DABB8A9EE2AF}"/>
    <hyperlink ref="A10:E10" location="Rp_femicidio!A1" display="16. Reporte, número de csos de Femicidio por provincia entre el 2016 a 2019" xr:uid="{F1A7384B-5723-4878-B74F-A48C2C7654A8}"/>
    <hyperlink ref="A23" location="Rp_Maltrato_agre!A1" display="Total de defunciones de niñas y niños de 0 a 12 años de edad por agresiones" xr:uid="{F2519F24-662E-4F4B-B218-CC1C72BE4870}"/>
    <hyperlink ref="A22" location="Rp_Maltrato_agre!A1" display="Total de egresos hospitalarios de niñas y niños de 0 a 12 años de edad por síndromes de maltrato" xr:uid="{E639AA0B-246E-4C2F-BAE4-16395BF0EF20}"/>
    <hyperlink ref="A28" location="Rp_femicidio!A1" display="Tasa de femicidios por cada 100 000 mujeres " xr:uid="{A41146F5-997D-44E9-9550-53CA43F6920B}"/>
    <hyperlink ref="A11:Q11" location="M.Violentas.!A1" display="3. Muertes violentas en adolescentes de 12 a 17 años." xr:uid="{9AA5691A-0C4A-46AB-82D4-AE92CFECD3EF}"/>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FDEE8-3793-402B-A07D-028FDCD51797}">
  <sheetPr codeName="Hoja13"/>
  <dimension ref="A1:Q16"/>
  <sheetViews>
    <sheetView showGridLines="0" zoomScale="80" zoomScaleNormal="80" workbookViewId="0">
      <pane ySplit="5" topLeftCell="A6" activePane="bottomLeft" state="frozen"/>
      <selection pane="bottomLeft"/>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2925</v>
      </c>
      <c r="B5" s="1667"/>
      <c r="C5" s="1667"/>
      <c r="D5" s="1667"/>
      <c r="E5" s="1667"/>
      <c r="F5" s="1667"/>
      <c r="G5" s="1667"/>
      <c r="H5" s="1667"/>
      <c r="I5" s="1667"/>
      <c r="J5" s="1667"/>
      <c r="K5" s="1667"/>
      <c r="L5" s="1667"/>
      <c r="M5" s="1667"/>
      <c r="N5" s="1667"/>
      <c r="O5" s="1667"/>
      <c r="P5" s="1667"/>
      <c r="Q5" s="1667"/>
    </row>
    <row r="6" spans="1:17" ht="15.75" thickTop="1"/>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row r="9" spans="1:17" ht="17.25" customHeight="1">
      <c r="A9" s="1697"/>
      <c r="B9" s="1697"/>
      <c r="C9" s="1697"/>
      <c r="D9" s="1697"/>
      <c r="E9" s="1697"/>
      <c r="F9" s="1697"/>
      <c r="G9" s="1697"/>
      <c r="H9" s="1697"/>
      <c r="I9" s="1697"/>
      <c r="J9" s="1697"/>
      <c r="K9" s="1697"/>
      <c r="L9" s="1697"/>
      <c r="M9" s="1697"/>
      <c r="N9" s="1697"/>
      <c r="O9" s="1697"/>
      <c r="P9" s="1697"/>
      <c r="Q9" s="1697"/>
    </row>
    <row r="15" spans="1:17" ht="19.5" thickBot="1">
      <c r="A15" s="1668" t="s">
        <v>2919</v>
      </c>
      <c r="B15" s="1668"/>
      <c r="C15" s="1668"/>
      <c r="D15" s="1668"/>
      <c r="E15" s="1668"/>
      <c r="F15" s="1668"/>
      <c r="G15" s="1668"/>
      <c r="H15" s="1668"/>
      <c r="I15" s="1668"/>
      <c r="J15" s="1668"/>
      <c r="K15" s="1668"/>
      <c r="L15" s="1668"/>
      <c r="M15" s="1668"/>
      <c r="N15" s="1668"/>
      <c r="O15" s="1668"/>
      <c r="P15" s="1668"/>
      <c r="Q15" s="1668"/>
    </row>
    <row r="16" spans="1:17" ht="15.75" thickTop="1"/>
  </sheetData>
  <sheetProtection algorithmName="SHA-512" hashValue="inNRX5JFPPAmx1XQgssRWXjCjwlICx5PAd1mc2iSrBRWFgXaAGBNY6BSpRGtWNGyAqRdLinPQ37FmVtW31KeHg==" saltValue="iurqKoY+h38d8X9zqDH4EA==" spinCount="100000" sheet="1" objects="1" scenarios="1"/>
  <mergeCells count="4">
    <mergeCell ref="A5:Q5"/>
    <mergeCell ref="A7:Q7"/>
    <mergeCell ref="A9:Q9"/>
    <mergeCell ref="A15:Q1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1">
    <tabColor theme="7" tint="-0.499984740745262"/>
  </sheetPr>
  <dimension ref="A1:M70"/>
  <sheetViews>
    <sheetView showGridLines="0" zoomScale="90" zoomScaleNormal="90" workbookViewId="0">
      <pane xSplit="6" ySplit="8" topLeftCell="G9" activePane="bottomRight" state="frozen"/>
      <selection activeCell="N16" sqref="N16"/>
      <selection pane="topRight" activeCell="N16" sqref="N16"/>
      <selection pane="bottomLeft" activeCell="N16" sqref="N16"/>
      <selection pane="bottomRight"/>
    </sheetView>
  </sheetViews>
  <sheetFormatPr baseColWidth="10" defaultColWidth="11.42578125" defaultRowHeight="16.5"/>
  <cols>
    <col min="1" max="1" width="20.42578125" style="1" customWidth="1"/>
    <col min="2" max="2" width="14.5703125" style="1" customWidth="1"/>
    <col min="3" max="3" width="25.28515625" style="1" customWidth="1"/>
    <col min="4" max="4" width="16.85546875" style="1" customWidth="1"/>
    <col min="5" max="5" width="11.7109375" style="1" customWidth="1"/>
    <col min="6" max="6" width="28" style="1" customWidth="1"/>
    <col min="7" max="16384" width="11.42578125" style="1"/>
  </cols>
  <sheetData>
    <row r="1" spans="1:7">
      <c r="A1" s="422"/>
      <c r="B1" s="292"/>
      <c r="C1" s="292"/>
      <c r="D1" s="292"/>
      <c r="E1" s="292"/>
      <c r="F1" s="293"/>
    </row>
    <row r="2" spans="1:7">
      <c r="A2" s="294"/>
      <c r="B2" s="295"/>
      <c r="C2" s="295"/>
      <c r="D2" s="295"/>
      <c r="E2" s="295"/>
      <c r="F2" s="296"/>
    </row>
    <row r="3" spans="1:7" ht="6" customHeight="1">
      <c r="A3" s="294"/>
      <c r="B3" s="295"/>
      <c r="C3" s="295"/>
      <c r="D3" s="295"/>
      <c r="E3" s="295"/>
      <c r="F3" s="296"/>
    </row>
    <row r="4" spans="1:7">
      <c r="A4" s="1701" t="s">
        <v>1663</v>
      </c>
      <c r="B4" s="1702"/>
      <c r="C4" s="1702"/>
      <c r="D4" s="1702"/>
      <c r="E4" s="1702"/>
      <c r="F4" s="1703"/>
      <c r="G4" s="297"/>
    </row>
    <row r="5" spans="1:7" ht="16.5" customHeight="1">
      <c r="A5" s="1701"/>
      <c r="B5" s="1702"/>
      <c r="C5" s="1702"/>
      <c r="D5" s="1702"/>
      <c r="E5" s="1702"/>
      <c r="F5" s="1703"/>
      <c r="G5" s="298"/>
    </row>
    <row r="6" spans="1:7" ht="10.5" customHeight="1">
      <c r="A6" s="299"/>
      <c r="B6" s="300"/>
      <c r="C6" s="300"/>
      <c r="D6" s="300"/>
      <c r="E6" s="300"/>
      <c r="F6" s="301"/>
      <c r="G6" s="298"/>
    </row>
    <row r="7" spans="1:7" ht="18.75">
      <c r="A7" s="1698" t="s">
        <v>1107</v>
      </c>
      <c r="B7" s="1699"/>
      <c r="C7" s="1699"/>
      <c r="D7" s="1699"/>
      <c r="E7" s="1699"/>
      <c r="F7" s="1700"/>
      <c r="G7" s="298"/>
    </row>
    <row r="8" spans="1:7">
      <c r="A8" s="294"/>
      <c r="B8" s="295"/>
      <c r="C8" s="302"/>
      <c r="D8" s="302"/>
      <c r="E8" s="295"/>
      <c r="F8" s="296"/>
    </row>
    <row r="9" spans="1:7">
      <c r="A9" s="1714" t="s">
        <v>947</v>
      </c>
      <c r="B9" s="1715"/>
      <c r="C9" s="1715"/>
      <c r="D9" s="1715"/>
      <c r="E9" s="1715"/>
      <c r="F9" s="1716"/>
      <c r="G9" s="303"/>
    </row>
    <row r="10" spans="1:7">
      <c r="A10" s="1714"/>
      <c r="B10" s="1715"/>
      <c r="C10" s="1715"/>
      <c r="D10" s="1715"/>
      <c r="E10" s="1715"/>
      <c r="F10" s="1716"/>
      <c r="G10" s="303"/>
    </row>
    <row r="11" spans="1:7">
      <c r="A11" s="1714"/>
      <c r="B11" s="1715"/>
      <c r="C11" s="1715"/>
      <c r="D11" s="1715"/>
      <c r="E11" s="1715"/>
      <c r="F11" s="1716"/>
    </row>
    <row r="12" spans="1:7" ht="35.25" customHeight="1">
      <c r="A12" s="1714"/>
      <c r="B12" s="1715"/>
      <c r="C12" s="1715"/>
      <c r="D12" s="1715"/>
      <c r="E12" s="1715"/>
      <c r="F12" s="1716"/>
    </row>
    <row r="13" spans="1:7">
      <c r="A13" s="304" t="s">
        <v>948</v>
      </c>
      <c r="B13" s="305"/>
      <c r="C13" s="305"/>
      <c r="D13" s="305"/>
      <c r="E13" s="305"/>
      <c r="F13" s="306"/>
    </row>
    <row r="14" spans="1:7">
      <c r="A14" s="1717" t="s">
        <v>949</v>
      </c>
      <c r="B14" s="1718"/>
      <c r="C14" s="1718"/>
      <c r="D14" s="1718" t="s">
        <v>950</v>
      </c>
      <c r="E14" s="1718"/>
      <c r="F14" s="1719"/>
    </row>
    <row r="15" spans="1:7">
      <c r="A15" s="1717"/>
      <c r="B15" s="1718"/>
      <c r="C15" s="1718"/>
      <c r="D15" s="1718"/>
      <c r="E15" s="1718"/>
      <c r="F15" s="1719"/>
    </row>
    <row r="16" spans="1:7">
      <c r="A16" s="1717"/>
      <c r="B16" s="1718"/>
      <c r="C16" s="1718"/>
      <c r="D16" s="1718"/>
      <c r="E16" s="1718"/>
      <c r="F16" s="1719"/>
    </row>
    <row r="17" spans="1:13">
      <c r="A17" s="1717"/>
      <c r="B17" s="1718"/>
      <c r="C17" s="1718"/>
      <c r="D17" s="1718"/>
      <c r="E17" s="1718"/>
      <c r="F17" s="1719"/>
    </row>
    <row r="18" spans="1:13">
      <c r="A18" s="1717"/>
      <c r="B18" s="1718"/>
      <c r="C18" s="1718"/>
      <c r="D18" s="1718"/>
      <c r="E18" s="1718"/>
      <c r="F18" s="1719"/>
    </row>
    <row r="19" spans="1:13">
      <c r="A19" s="1717"/>
      <c r="B19" s="1718"/>
      <c r="C19" s="1718"/>
      <c r="D19" s="1718"/>
      <c r="E19" s="1718"/>
      <c r="F19" s="1719"/>
    </row>
    <row r="20" spans="1:13">
      <c r="A20" s="1717"/>
      <c r="B20" s="1718"/>
      <c r="C20" s="1718"/>
      <c r="D20" s="1718"/>
      <c r="E20" s="1718"/>
      <c r="F20" s="1719"/>
    </row>
    <row r="21" spans="1:13">
      <c r="A21" s="1717"/>
      <c r="B21" s="1718"/>
      <c r="C21" s="1718"/>
      <c r="D21" s="1718"/>
      <c r="E21" s="1718"/>
      <c r="F21" s="1719"/>
    </row>
    <row r="22" spans="1:13" ht="39" customHeight="1">
      <c r="A22" s="1717"/>
      <c r="B22" s="1718"/>
      <c r="C22" s="1718"/>
      <c r="D22" s="1718"/>
      <c r="E22" s="1718"/>
      <c r="F22" s="1719"/>
    </row>
    <row r="23" spans="1:13" ht="20.25" customHeight="1">
      <c r="A23" s="1720" t="s">
        <v>1320</v>
      </c>
      <c r="B23" s="1721"/>
      <c r="C23" s="1721"/>
      <c r="D23" s="1721"/>
      <c r="E23" s="307"/>
      <c r="F23" s="308"/>
      <c r="G23" s="309"/>
      <c r="H23" s="309"/>
      <c r="I23" s="309"/>
      <c r="J23" s="309"/>
      <c r="K23" s="309"/>
      <c r="L23" s="309"/>
      <c r="M23" s="309"/>
    </row>
    <row r="24" spans="1:13" s="309" customFormat="1" ht="9.75" customHeight="1">
      <c r="A24" s="420"/>
      <c r="B24" s="421"/>
      <c r="C24" s="421"/>
      <c r="D24" s="421"/>
      <c r="E24" s="322"/>
      <c r="F24" s="311"/>
    </row>
    <row r="25" spans="1:13">
      <c r="A25" s="133" t="s">
        <v>951</v>
      </c>
      <c r="B25" s="310"/>
      <c r="C25" s="295"/>
      <c r="D25" s="295"/>
      <c r="E25" s="295"/>
      <c r="F25" s="311"/>
      <c r="G25" s="309"/>
      <c r="H25" s="309"/>
      <c r="I25" s="309"/>
      <c r="J25" s="309"/>
      <c r="K25" s="309"/>
      <c r="L25" s="309"/>
      <c r="M25" s="309"/>
    </row>
    <row r="26" spans="1:13" ht="9" customHeight="1">
      <c r="A26" s="133"/>
      <c r="B26" s="310"/>
      <c r="C26" s="295"/>
      <c r="D26" s="295"/>
      <c r="E26" s="295"/>
      <c r="F26" s="311"/>
      <c r="G26" s="309"/>
      <c r="H26" s="309"/>
      <c r="I26" s="309"/>
      <c r="J26" s="309"/>
      <c r="K26" s="309"/>
      <c r="L26" s="309"/>
      <c r="M26" s="309"/>
    </row>
    <row r="27" spans="1:13" s="317" customFormat="1" ht="27">
      <c r="A27" s="312"/>
      <c r="B27" s="313" t="s">
        <v>952</v>
      </c>
      <c r="C27" s="313" t="s">
        <v>953</v>
      </c>
      <c r="D27" s="314" t="s">
        <v>954</v>
      </c>
      <c r="E27" s="313"/>
      <c r="F27" s="315"/>
      <c r="G27" s="316"/>
      <c r="H27" s="316"/>
      <c r="I27" s="316"/>
      <c r="J27" s="316"/>
      <c r="K27" s="316"/>
      <c r="L27" s="316"/>
      <c r="M27" s="316"/>
    </row>
    <row r="28" spans="1:13" ht="10.5" customHeight="1">
      <c r="A28" s="294"/>
      <c r="B28" s="318" t="s">
        <v>955</v>
      </c>
      <c r="C28" s="318" t="s">
        <v>956</v>
      </c>
      <c r="D28" s="318">
        <v>26</v>
      </c>
      <c r="E28" s="319"/>
      <c r="F28" s="320"/>
      <c r="G28" s="309"/>
      <c r="H28" s="309"/>
      <c r="I28" s="309"/>
      <c r="J28" s="309"/>
      <c r="K28" s="309"/>
      <c r="L28" s="309"/>
      <c r="M28" s="309"/>
    </row>
    <row r="29" spans="1:13" ht="10.5" customHeight="1">
      <c r="A29" s="294"/>
      <c r="B29" s="319" t="s">
        <v>957</v>
      </c>
      <c r="C29" s="319" t="s">
        <v>958</v>
      </c>
      <c r="D29" s="319">
        <v>19</v>
      </c>
      <c r="E29" s="319"/>
      <c r="F29" s="320"/>
      <c r="G29" s="309"/>
      <c r="H29" s="309"/>
      <c r="I29" s="309"/>
      <c r="J29" s="309"/>
      <c r="K29" s="309"/>
      <c r="L29" s="309"/>
      <c r="M29" s="309"/>
    </row>
    <row r="30" spans="1:13" ht="10.5" customHeight="1">
      <c r="A30" s="294"/>
      <c r="B30" s="319" t="s">
        <v>959</v>
      </c>
      <c r="C30" s="319" t="s">
        <v>960</v>
      </c>
      <c r="D30" s="319">
        <v>51</v>
      </c>
      <c r="E30" s="319"/>
      <c r="F30" s="320"/>
      <c r="G30" s="309"/>
      <c r="H30" s="309"/>
      <c r="I30" s="309"/>
      <c r="J30" s="309"/>
      <c r="K30" s="309"/>
      <c r="L30" s="309"/>
      <c r="M30" s="309"/>
    </row>
    <row r="31" spans="1:13" ht="10.5" customHeight="1">
      <c r="A31" s="294"/>
      <c r="B31" s="319" t="s">
        <v>961</v>
      </c>
      <c r="C31" s="319" t="s">
        <v>962</v>
      </c>
      <c r="D31" s="319">
        <v>24</v>
      </c>
      <c r="E31" s="319"/>
      <c r="F31" s="320"/>
      <c r="G31" s="309"/>
      <c r="H31" s="309"/>
      <c r="I31" s="309"/>
      <c r="J31" s="309"/>
      <c r="K31" s="309"/>
      <c r="L31" s="309"/>
      <c r="M31" s="309"/>
    </row>
    <row r="32" spans="1:13" ht="10.5" customHeight="1">
      <c r="A32" s="294"/>
      <c r="B32" s="319" t="s">
        <v>963</v>
      </c>
      <c r="C32" s="319" t="s">
        <v>964</v>
      </c>
      <c r="D32" s="319">
        <v>59</v>
      </c>
      <c r="E32" s="319"/>
      <c r="F32" s="320"/>
      <c r="G32" s="309"/>
      <c r="H32" s="309"/>
      <c r="I32" s="309"/>
      <c r="J32" s="309"/>
      <c r="K32" s="309"/>
      <c r="L32" s="309"/>
      <c r="M32" s="309"/>
    </row>
    <row r="33" spans="1:13" ht="10.5" customHeight="1">
      <c r="A33" s="294"/>
      <c r="B33" s="314" t="s">
        <v>965</v>
      </c>
      <c r="C33" s="314" t="s">
        <v>966</v>
      </c>
      <c r="D33" s="314">
        <v>112</v>
      </c>
      <c r="E33" s="314"/>
      <c r="F33" s="315"/>
      <c r="G33" s="309"/>
      <c r="H33" s="309"/>
      <c r="I33" s="309"/>
      <c r="J33" s="321"/>
      <c r="K33" s="309"/>
      <c r="L33" s="309"/>
      <c r="M33" s="309"/>
    </row>
    <row r="34" spans="1:13" ht="10.5" customHeight="1">
      <c r="A34" s="294"/>
      <c r="B34" s="319" t="s">
        <v>967</v>
      </c>
      <c r="C34" s="319" t="s">
        <v>968</v>
      </c>
      <c r="D34" s="319">
        <v>33</v>
      </c>
      <c r="E34" s="319"/>
      <c r="F34" s="320"/>
      <c r="G34" s="309"/>
      <c r="H34" s="309"/>
      <c r="I34" s="309"/>
      <c r="J34" s="309"/>
      <c r="K34" s="309"/>
      <c r="L34" s="309"/>
      <c r="M34" s="309"/>
    </row>
    <row r="35" spans="1:13" ht="10.5" customHeight="1">
      <c r="A35" s="294"/>
      <c r="B35" s="319" t="s">
        <v>969</v>
      </c>
      <c r="C35" s="319" t="s">
        <v>970</v>
      </c>
      <c r="D35" s="319">
        <v>46</v>
      </c>
      <c r="E35" s="319"/>
      <c r="F35" s="320"/>
      <c r="G35" s="309"/>
      <c r="H35" s="309"/>
      <c r="I35" s="309"/>
      <c r="J35" s="309"/>
      <c r="K35" s="309"/>
      <c r="L35" s="309"/>
      <c r="M35" s="309"/>
    </row>
    <row r="36" spans="1:13" ht="10.5" customHeight="1">
      <c r="A36" s="294"/>
      <c r="B36" s="319" t="s">
        <v>971</v>
      </c>
      <c r="C36" s="319" t="s">
        <v>972</v>
      </c>
      <c r="D36" s="319">
        <v>262</v>
      </c>
      <c r="E36" s="319"/>
      <c r="F36" s="320"/>
      <c r="G36" s="309"/>
      <c r="H36" s="309"/>
      <c r="I36" s="309"/>
      <c r="J36" s="309"/>
      <c r="K36" s="309"/>
      <c r="L36" s="309"/>
      <c r="M36" s="309"/>
    </row>
    <row r="37" spans="1:13" ht="10.5" customHeight="1">
      <c r="A37" s="294"/>
      <c r="B37" s="319" t="s">
        <v>973</v>
      </c>
      <c r="C37" s="319" t="s">
        <v>974</v>
      </c>
      <c r="D37" s="319">
        <v>78</v>
      </c>
      <c r="E37" s="319"/>
      <c r="F37" s="320"/>
      <c r="G37" s="322"/>
      <c r="H37" s="322"/>
      <c r="I37" s="309"/>
      <c r="J37" s="309"/>
      <c r="K37" s="309"/>
      <c r="L37" s="309"/>
      <c r="M37" s="309"/>
    </row>
    <row r="38" spans="1:13" ht="10.5" customHeight="1">
      <c r="A38" s="294"/>
      <c r="B38" s="319" t="s">
        <v>975</v>
      </c>
      <c r="C38" s="319" t="s">
        <v>976</v>
      </c>
      <c r="D38" s="319">
        <v>40</v>
      </c>
      <c r="E38" s="319"/>
      <c r="F38" s="320"/>
      <c r="G38" s="322"/>
      <c r="H38" s="322"/>
      <c r="I38" s="309"/>
      <c r="J38" s="309"/>
      <c r="K38" s="309"/>
      <c r="L38" s="309"/>
      <c r="M38" s="309"/>
    </row>
    <row r="39" spans="1:13" ht="10.5" customHeight="1">
      <c r="A39" s="294"/>
      <c r="B39" s="319" t="s">
        <v>977</v>
      </c>
      <c r="C39" s="319" t="s">
        <v>978</v>
      </c>
      <c r="D39" s="319">
        <v>110</v>
      </c>
      <c r="E39" s="319"/>
      <c r="F39" s="320"/>
      <c r="G39" s="322"/>
      <c r="H39" s="322"/>
      <c r="I39" s="309"/>
      <c r="J39" s="309"/>
      <c r="K39" s="309"/>
      <c r="L39" s="309"/>
      <c r="M39" s="309"/>
    </row>
    <row r="40" spans="1:13" ht="10.5" customHeight="1">
      <c r="A40" s="294"/>
      <c r="B40" s="319" t="s">
        <v>979</v>
      </c>
      <c r="C40" s="319" t="s">
        <v>980</v>
      </c>
      <c r="D40" s="319">
        <v>178</v>
      </c>
      <c r="E40" s="319"/>
      <c r="F40" s="320"/>
      <c r="G40" s="323"/>
      <c r="H40" s="322"/>
      <c r="I40" s="309"/>
      <c r="J40" s="309"/>
      <c r="K40" s="309"/>
      <c r="L40" s="309"/>
      <c r="M40" s="309"/>
    </row>
    <row r="41" spans="1:13" ht="10.5" customHeight="1">
      <c r="A41" s="294"/>
      <c r="B41" s="319" t="s">
        <v>981</v>
      </c>
      <c r="C41" s="319" t="s">
        <v>982</v>
      </c>
      <c r="D41" s="319">
        <v>24</v>
      </c>
      <c r="E41" s="319"/>
      <c r="F41" s="320"/>
      <c r="G41" s="322"/>
      <c r="H41" s="322"/>
      <c r="I41" s="309"/>
      <c r="J41" s="309"/>
      <c r="K41" s="309"/>
      <c r="L41" s="309"/>
      <c r="M41" s="309"/>
    </row>
    <row r="42" spans="1:13" ht="10.5" customHeight="1">
      <c r="A42" s="294"/>
      <c r="B42" s="319" t="s">
        <v>983</v>
      </c>
      <c r="C42" s="319" t="s">
        <v>984</v>
      </c>
      <c r="D42" s="319">
        <v>30</v>
      </c>
      <c r="E42" s="319"/>
      <c r="F42" s="320"/>
      <c r="G42" s="322"/>
      <c r="H42" s="322"/>
      <c r="I42" s="309"/>
      <c r="J42" s="309"/>
      <c r="K42" s="309"/>
      <c r="L42" s="309"/>
      <c r="M42" s="309"/>
    </row>
    <row r="43" spans="1:13" ht="10.5" customHeight="1">
      <c r="A43" s="294"/>
      <c r="B43" s="319" t="s">
        <v>985</v>
      </c>
      <c r="C43" s="319" t="s">
        <v>986</v>
      </c>
      <c r="D43" s="319">
        <v>21</v>
      </c>
      <c r="E43" s="319"/>
      <c r="F43" s="320"/>
      <c r="G43" s="309"/>
      <c r="H43" s="309"/>
      <c r="I43" s="309"/>
      <c r="J43" s="309"/>
      <c r="K43" s="309"/>
      <c r="L43" s="309"/>
      <c r="M43" s="309"/>
    </row>
    <row r="44" spans="1:13" ht="10.5" customHeight="1">
      <c r="A44" s="294"/>
      <c r="B44" s="319" t="s">
        <v>987</v>
      </c>
      <c r="C44" s="319" t="s">
        <v>988</v>
      </c>
      <c r="D44" s="319">
        <v>30</v>
      </c>
      <c r="E44" s="319"/>
      <c r="F44" s="320"/>
      <c r="G44" s="309"/>
      <c r="H44" s="309"/>
      <c r="I44" s="309"/>
      <c r="J44" s="309"/>
      <c r="K44" s="309"/>
      <c r="L44" s="309"/>
      <c r="M44" s="309"/>
    </row>
    <row r="45" spans="1:13" ht="10.5" customHeight="1">
      <c r="A45" s="294"/>
      <c r="B45" s="319" t="s">
        <v>989</v>
      </c>
      <c r="C45" s="319" t="s">
        <v>990</v>
      </c>
      <c r="D45" s="319">
        <v>78</v>
      </c>
      <c r="E45" s="319"/>
      <c r="F45" s="320"/>
      <c r="G45" s="309"/>
      <c r="H45" s="309"/>
      <c r="I45" s="309"/>
      <c r="J45" s="309"/>
      <c r="K45" s="309"/>
      <c r="L45" s="309"/>
      <c r="M45" s="309"/>
    </row>
    <row r="46" spans="1:13" ht="10.5" customHeight="1">
      <c r="A46" s="294"/>
      <c r="B46" s="319" t="s">
        <v>991</v>
      </c>
      <c r="C46" s="319" t="s">
        <v>992</v>
      </c>
      <c r="D46" s="319">
        <v>12</v>
      </c>
      <c r="E46" s="319"/>
      <c r="F46" s="320"/>
      <c r="G46" s="309"/>
      <c r="H46" s="309"/>
      <c r="I46" s="309"/>
      <c r="J46" s="309"/>
      <c r="K46" s="309"/>
      <c r="L46" s="309"/>
      <c r="M46" s="309"/>
    </row>
    <row r="47" spans="1:13" ht="10.5" customHeight="1">
      <c r="A47" s="294"/>
      <c r="B47" s="319" t="s">
        <v>993</v>
      </c>
      <c r="C47" s="319" t="s">
        <v>994</v>
      </c>
      <c r="D47" s="319">
        <v>25</v>
      </c>
      <c r="E47" s="319"/>
      <c r="F47" s="320"/>
      <c r="G47" s="309"/>
      <c r="H47" s="309"/>
      <c r="I47" s="309"/>
      <c r="J47" s="309"/>
      <c r="K47" s="309"/>
      <c r="L47" s="309"/>
      <c r="M47" s="309"/>
    </row>
    <row r="48" spans="1:13" ht="10.5" customHeight="1">
      <c r="A48" s="294"/>
      <c r="B48" s="319" t="s">
        <v>995</v>
      </c>
      <c r="C48" s="319" t="s">
        <v>996</v>
      </c>
      <c r="D48" s="319">
        <v>53</v>
      </c>
      <c r="E48" s="319"/>
      <c r="F48" s="320"/>
      <c r="G48" s="309"/>
      <c r="H48" s="309"/>
      <c r="I48" s="309"/>
      <c r="J48" s="309"/>
      <c r="K48" s="309"/>
      <c r="L48" s="309"/>
      <c r="M48" s="309"/>
    </row>
    <row r="49" spans="1:13" ht="10.5" customHeight="1" thickBot="1">
      <c r="A49" s="294"/>
      <c r="B49" s="324" t="s">
        <v>997</v>
      </c>
      <c r="C49" s="324" t="s">
        <v>998</v>
      </c>
      <c r="D49" s="324">
        <v>35</v>
      </c>
      <c r="E49" s="319"/>
      <c r="F49" s="320"/>
      <c r="G49" s="309"/>
      <c r="H49" s="309"/>
      <c r="I49" s="309"/>
      <c r="J49" s="309"/>
      <c r="K49" s="309"/>
      <c r="L49" s="309"/>
      <c r="M49" s="309"/>
    </row>
    <row r="50" spans="1:13" ht="10.5" customHeight="1" thickTop="1">
      <c r="A50" s="294"/>
      <c r="B50" s="1704" t="s">
        <v>999</v>
      </c>
      <c r="C50" s="1704"/>
      <c r="D50" s="325">
        <v>1346</v>
      </c>
      <c r="E50" s="319"/>
      <c r="F50" s="320"/>
      <c r="G50" s="326"/>
      <c r="H50" s="326"/>
      <c r="I50" s="326"/>
      <c r="J50" s="327"/>
    </row>
    <row r="51" spans="1:13" ht="10.5" customHeight="1">
      <c r="A51" s="294"/>
      <c r="B51" s="328"/>
      <c r="C51" s="328"/>
      <c r="D51" s="325"/>
      <c r="E51" s="319"/>
      <c r="F51" s="320"/>
      <c r="G51" s="326"/>
      <c r="H51" s="326"/>
      <c r="I51" s="326"/>
      <c r="J51" s="327"/>
    </row>
    <row r="52" spans="1:13" ht="20.25" customHeight="1">
      <c r="A52" s="1720" t="s">
        <v>1073</v>
      </c>
      <c r="B52" s="1721"/>
      <c r="C52" s="1721"/>
      <c r="D52" s="1721"/>
      <c r="E52" s="307"/>
      <c r="F52" s="308"/>
      <c r="G52" s="309"/>
      <c r="H52" s="309"/>
      <c r="I52" s="309"/>
      <c r="J52" s="309"/>
      <c r="K52" s="309"/>
      <c r="L52" s="309"/>
      <c r="M52" s="309"/>
    </row>
    <row r="53" spans="1:13">
      <c r="A53" s="1705" t="s">
        <v>1072</v>
      </c>
      <c r="B53" s="1706"/>
      <c r="C53" s="1706"/>
      <c r="D53" s="1706"/>
      <c r="E53" s="1706"/>
      <c r="F53" s="1707"/>
    </row>
    <row r="54" spans="1:13">
      <c r="A54" s="1705"/>
      <c r="B54" s="1706"/>
      <c r="C54" s="1706"/>
      <c r="D54" s="1706"/>
      <c r="E54" s="1706"/>
      <c r="F54" s="1707"/>
    </row>
    <row r="55" spans="1:13">
      <c r="A55" s="1705"/>
      <c r="B55" s="1706"/>
      <c r="C55" s="1706"/>
      <c r="D55" s="1706"/>
      <c r="E55" s="1706"/>
      <c r="F55" s="1707"/>
    </row>
    <row r="56" spans="1:13">
      <c r="A56" s="1705"/>
      <c r="B56" s="1706"/>
      <c r="C56" s="1706"/>
      <c r="D56" s="1706"/>
      <c r="E56" s="1706"/>
      <c r="F56" s="1707"/>
    </row>
    <row r="57" spans="1:13">
      <c r="A57" s="1705"/>
      <c r="B57" s="1706"/>
      <c r="C57" s="1706"/>
      <c r="D57" s="1706"/>
      <c r="E57" s="1706"/>
      <c r="F57" s="1707"/>
    </row>
    <row r="58" spans="1:13">
      <c r="A58" s="1705"/>
      <c r="B58" s="1706"/>
      <c r="C58" s="1706"/>
      <c r="D58" s="1706"/>
      <c r="E58" s="1706"/>
      <c r="F58" s="1707"/>
    </row>
    <row r="59" spans="1:13" ht="35.25" customHeight="1">
      <c r="A59" s="1705"/>
      <c r="B59" s="1706"/>
      <c r="C59" s="1706"/>
      <c r="D59" s="1706"/>
      <c r="E59" s="1706"/>
      <c r="F59" s="1707"/>
    </row>
    <row r="60" spans="1:13">
      <c r="A60" s="1708" t="s">
        <v>1321</v>
      </c>
      <c r="B60" s="1709"/>
      <c r="C60" s="1709"/>
      <c r="D60" s="1709"/>
      <c r="E60" s="1709"/>
      <c r="F60" s="1710"/>
    </row>
    <row r="61" spans="1:13">
      <c r="A61" s="1708"/>
      <c r="B61" s="1709"/>
      <c r="C61" s="1709"/>
      <c r="D61" s="1709"/>
      <c r="E61" s="1709"/>
      <c r="F61" s="1710"/>
    </row>
    <row r="62" spans="1:13">
      <c r="A62" s="1708"/>
      <c r="B62" s="1709"/>
      <c r="C62" s="1709"/>
      <c r="D62" s="1709"/>
      <c r="E62" s="1709"/>
      <c r="F62" s="1710"/>
    </row>
    <row r="63" spans="1:13">
      <c r="A63" s="1708"/>
      <c r="B63" s="1709"/>
      <c r="C63" s="1709"/>
      <c r="D63" s="1709"/>
      <c r="E63" s="1709"/>
      <c r="F63" s="1710"/>
    </row>
    <row r="64" spans="1:13" ht="69" customHeight="1" thickBot="1">
      <c r="A64" s="1711"/>
      <c r="B64" s="1712"/>
      <c r="C64" s="1712"/>
      <c r="D64" s="1712"/>
      <c r="E64" s="1712"/>
      <c r="F64" s="1713"/>
      <c r="G64" s="309"/>
    </row>
    <row r="65" spans="1:7">
      <c r="A65" s="329"/>
      <c r="B65" s="329"/>
      <c r="C65" s="329"/>
      <c r="D65" s="329"/>
      <c r="E65" s="329"/>
      <c r="F65" s="329"/>
      <c r="G65" s="309"/>
    </row>
    <row r="66" spans="1:7">
      <c r="A66" s="329"/>
      <c r="B66" s="329"/>
      <c r="C66" s="329"/>
      <c r="D66" s="329"/>
      <c r="E66" s="329"/>
      <c r="F66" s="329"/>
      <c r="G66" s="309"/>
    </row>
    <row r="67" spans="1:7">
      <c r="A67" s="309"/>
      <c r="B67" s="309"/>
      <c r="C67" s="309"/>
      <c r="D67" s="309"/>
      <c r="E67" s="309"/>
      <c r="F67" s="309"/>
      <c r="G67" s="309"/>
    </row>
    <row r="68" spans="1:7">
      <c r="A68" s="309"/>
      <c r="B68" s="309"/>
      <c r="C68" s="309"/>
      <c r="D68" s="309"/>
      <c r="E68" s="309"/>
      <c r="F68" s="309"/>
      <c r="G68" s="309"/>
    </row>
    <row r="69" spans="1:7">
      <c r="A69" s="309"/>
      <c r="B69" s="309"/>
      <c r="C69" s="309"/>
      <c r="D69" s="309"/>
      <c r="E69" s="309"/>
      <c r="F69" s="309"/>
      <c r="G69" s="309"/>
    </row>
    <row r="70" spans="1:7">
      <c r="A70" s="309"/>
      <c r="B70" s="309"/>
      <c r="C70" s="309"/>
      <c r="D70" s="309"/>
      <c r="E70" s="309"/>
      <c r="F70" s="309"/>
      <c r="G70" s="309"/>
    </row>
  </sheetData>
  <sheetProtection sort="0" autoFilter="0" pivotTables="0"/>
  <mergeCells count="10">
    <mergeCell ref="A7:F7"/>
    <mergeCell ref="A4:F5"/>
    <mergeCell ref="B50:C50"/>
    <mergeCell ref="A53:F59"/>
    <mergeCell ref="A60:F64"/>
    <mergeCell ref="A9:F12"/>
    <mergeCell ref="A14:C22"/>
    <mergeCell ref="D14:F22"/>
    <mergeCell ref="A23:D23"/>
    <mergeCell ref="A52:D52"/>
  </mergeCells>
  <hyperlinks>
    <hyperlink ref="A7:F7" location="Rp_PAM!A1" display="RESULTADOS (Click)" xr:uid="{00000000-0004-0000-0700-000000000000}"/>
  </hyperlinks>
  <pageMargins left="0.7" right="0.7" top="0.75" bottom="0.75" header="0.3" footer="0.3"/>
  <pageSetup paperSize="9" scale="6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tabColor theme="7" tint="0.59999389629810485"/>
  </sheetPr>
  <dimension ref="A1:G57"/>
  <sheetViews>
    <sheetView showGridLines="0" zoomScale="80" zoomScaleNormal="80" workbookViewId="0">
      <pane ySplit="3" topLeftCell="A4" activePane="bottomLeft" state="frozen"/>
      <selection activeCell="N16" sqref="N16"/>
      <selection pane="bottomLeft" activeCell="A57" sqref="A57"/>
    </sheetView>
  </sheetViews>
  <sheetFormatPr baseColWidth="10" defaultColWidth="11.5703125" defaultRowHeight="16.5"/>
  <cols>
    <col min="1" max="1" width="4.85546875" style="80" customWidth="1"/>
    <col min="2" max="2" width="47.7109375" style="80" customWidth="1"/>
    <col min="3" max="3" width="40.140625" style="80" customWidth="1"/>
    <col min="4" max="4" width="30.7109375" style="80" customWidth="1"/>
    <col min="5" max="5" width="27.28515625" style="80" customWidth="1"/>
    <col min="6" max="6" width="16" style="80" customWidth="1"/>
    <col min="7" max="7" width="21.5703125" style="80" customWidth="1"/>
    <col min="8" max="16384" width="11.5703125" style="80"/>
  </cols>
  <sheetData>
    <row r="1" spans="1:7" ht="17.25">
      <c r="A1" s="242" t="s">
        <v>1000</v>
      </c>
      <c r="B1" s="243"/>
      <c r="C1" s="85"/>
    </row>
    <row r="2" spans="1:7" ht="33.75" customHeight="1">
      <c r="A2" s="200"/>
      <c r="C2" s="85"/>
    </row>
    <row r="3" spans="1:7" ht="18">
      <c r="A3" s="1723" t="s">
        <v>946</v>
      </c>
      <c r="B3" s="1723"/>
      <c r="C3" s="1723"/>
      <c r="D3" s="1723"/>
      <c r="E3" s="1723"/>
      <c r="F3" s="1723"/>
      <c r="G3" s="1723"/>
    </row>
    <row r="4" spans="1:7" ht="18">
      <c r="A4" s="201"/>
      <c r="B4" s="244"/>
      <c r="C4" s="244"/>
      <c r="D4" s="244"/>
      <c r="E4" s="201"/>
      <c r="F4" s="201"/>
      <c r="G4" s="201"/>
    </row>
    <row r="5" spans="1:7">
      <c r="C5" s="204" t="s">
        <v>411</v>
      </c>
      <c r="D5" s="1724">
        <v>1346</v>
      </c>
      <c r="E5" s="1724"/>
      <c r="F5" s="1724"/>
      <c r="G5" s="1724"/>
    </row>
    <row r="6" spans="1:7">
      <c r="D6" s="1725" t="s">
        <v>1001</v>
      </c>
      <c r="E6" s="1725"/>
      <c r="F6" s="1725"/>
      <c r="G6" s="1725"/>
    </row>
    <row r="7" spans="1:7" ht="42.75">
      <c r="D7" s="208" t="s">
        <v>1002</v>
      </c>
      <c r="E7" s="423" t="s">
        <v>1003</v>
      </c>
      <c r="F7" s="208" t="s">
        <v>1004</v>
      </c>
      <c r="G7" s="208" t="s">
        <v>1005</v>
      </c>
    </row>
    <row r="8" spans="1:7" ht="17.25">
      <c r="B8" s="210"/>
      <c r="C8" s="210" t="s">
        <v>20</v>
      </c>
      <c r="D8" s="212">
        <v>1346</v>
      </c>
      <c r="E8" s="212">
        <v>697</v>
      </c>
      <c r="F8" s="212"/>
      <c r="G8" s="245">
        <v>0.51759999999999995</v>
      </c>
    </row>
    <row r="9" spans="1:7">
      <c r="B9" s="85"/>
      <c r="C9" s="246" t="s">
        <v>1006</v>
      </c>
      <c r="D9" s="85"/>
      <c r="E9" s="247">
        <v>629</v>
      </c>
      <c r="F9" s="248" t="s">
        <v>1007</v>
      </c>
      <c r="G9" s="249">
        <v>0.467310549777117</v>
      </c>
    </row>
    <row r="10" spans="1:7">
      <c r="B10" s="250"/>
      <c r="C10" s="251" t="s">
        <v>1008</v>
      </c>
      <c r="D10" s="250"/>
      <c r="E10" s="252">
        <v>795</v>
      </c>
      <c r="F10" s="253" t="s">
        <v>1007</v>
      </c>
      <c r="G10" s="254">
        <v>0.59063893016344726</v>
      </c>
    </row>
    <row r="11" spans="1:7">
      <c r="B11" s="1726" t="s">
        <v>1009</v>
      </c>
      <c r="C11" s="255" t="s">
        <v>1010</v>
      </c>
      <c r="D11" s="256"/>
      <c r="E11" s="247">
        <v>538</v>
      </c>
      <c r="F11" s="248" t="s">
        <v>1007</v>
      </c>
      <c r="G11" s="249">
        <v>0.399702823179792</v>
      </c>
    </row>
    <row r="12" spans="1:7">
      <c r="B12" s="1726"/>
      <c r="C12" s="257" t="s">
        <v>1011</v>
      </c>
      <c r="D12" s="258"/>
      <c r="E12" s="247">
        <v>606</v>
      </c>
      <c r="F12" s="248" t="s">
        <v>1007</v>
      </c>
      <c r="G12" s="249">
        <v>0.45022288261515603</v>
      </c>
    </row>
    <row r="13" spans="1:7">
      <c r="B13" s="1726"/>
      <c r="C13" s="259" t="s">
        <v>1012</v>
      </c>
      <c r="D13" s="260"/>
      <c r="E13" s="247">
        <v>775</v>
      </c>
      <c r="F13" s="248" t="s">
        <v>1007</v>
      </c>
      <c r="G13" s="249">
        <v>0.57578008915304602</v>
      </c>
    </row>
    <row r="14" spans="1:7">
      <c r="B14" s="1727" t="s">
        <v>1013</v>
      </c>
      <c r="C14" s="261" t="s">
        <v>1014</v>
      </c>
      <c r="D14" s="262"/>
      <c r="E14" s="252">
        <v>800</v>
      </c>
      <c r="F14" s="253" t="s">
        <v>1015</v>
      </c>
      <c r="G14" s="254">
        <v>0.59435364041604755</v>
      </c>
    </row>
    <row r="15" spans="1:7">
      <c r="B15" s="1727"/>
      <c r="C15" s="263" t="s">
        <v>1016</v>
      </c>
      <c r="D15" s="264"/>
      <c r="E15" s="252">
        <v>736</v>
      </c>
      <c r="F15" s="253" t="s">
        <v>1015</v>
      </c>
      <c r="G15" s="254">
        <v>0.54680534918276369</v>
      </c>
    </row>
    <row r="16" spans="1:7">
      <c r="B16" s="1722" t="s">
        <v>1017</v>
      </c>
      <c r="C16" s="265" t="s">
        <v>1018</v>
      </c>
      <c r="D16" s="266"/>
      <c r="E16" s="267">
        <v>727</v>
      </c>
      <c r="F16" s="268" t="s">
        <v>1015</v>
      </c>
      <c r="G16" s="269">
        <v>0.54011887072808318</v>
      </c>
    </row>
    <row r="17" spans="2:7">
      <c r="B17" s="1722"/>
      <c r="C17" s="265" t="s">
        <v>1019</v>
      </c>
      <c r="D17" s="266"/>
      <c r="E17" s="267">
        <v>738</v>
      </c>
      <c r="F17" s="268" t="s">
        <v>1015</v>
      </c>
      <c r="G17" s="269">
        <v>0.54829123328380391</v>
      </c>
    </row>
    <row r="18" spans="2:7">
      <c r="B18" s="1722"/>
      <c r="C18" s="270" t="s">
        <v>1020</v>
      </c>
      <c r="D18" s="271"/>
      <c r="E18" s="267">
        <v>834</v>
      </c>
      <c r="F18" s="268" t="s">
        <v>1015</v>
      </c>
      <c r="G18" s="269">
        <v>0.61961367013372959</v>
      </c>
    </row>
    <row r="19" spans="2:7">
      <c r="B19" s="272"/>
      <c r="C19" s="273" t="s">
        <v>1021</v>
      </c>
      <c r="D19" s="272"/>
      <c r="E19" s="252">
        <v>556</v>
      </c>
      <c r="F19" s="253" t="s">
        <v>1007</v>
      </c>
      <c r="G19" s="254">
        <v>0.41307578008915302</v>
      </c>
    </row>
    <row r="20" spans="2:7">
      <c r="B20" s="1722" t="s">
        <v>1022</v>
      </c>
      <c r="C20" s="274" t="s">
        <v>1023</v>
      </c>
      <c r="D20" s="275"/>
      <c r="E20" s="267">
        <v>844</v>
      </c>
      <c r="F20" s="268" t="s">
        <v>1015</v>
      </c>
      <c r="G20" s="269">
        <v>0.62704309063893016</v>
      </c>
    </row>
    <row r="21" spans="2:7">
      <c r="B21" s="1722"/>
      <c r="C21" s="265" t="s">
        <v>1024</v>
      </c>
      <c r="D21" s="266"/>
      <c r="E21" s="267">
        <v>808</v>
      </c>
      <c r="F21" s="268" t="s">
        <v>1015</v>
      </c>
      <c r="G21" s="269">
        <v>0.600297176820208</v>
      </c>
    </row>
    <row r="22" spans="2:7">
      <c r="B22" s="1727" t="s">
        <v>1025</v>
      </c>
      <c r="C22" s="276" t="s">
        <v>1012</v>
      </c>
      <c r="D22" s="276"/>
      <c r="E22" s="252">
        <v>601</v>
      </c>
      <c r="F22" s="253" t="s">
        <v>1015</v>
      </c>
      <c r="G22" s="254">
        <v>0.44650817236255574</v>
      </c>
    </row>
    <row r="23" spans="2:7">
      <c r="B23" s="1727"/>
      <c r="C23" s="264" t="s">
        <v>1026</v>
      </c>
      <c r="D23" s="277"/>
      <c r="E23" s="252">
        <v>637</v>
      </c>
      <c r="F23" s="253" t="s">
        <v>1015</v>
      </c>
      <c r="G23" s="254">
        <v>0.47325408618127784</v>
      </c>
    </row>
    <row r="24" spans="2:7" ht="51">
      <c r="C24" s="278" t="s">
        <v>1027</v>
      </c>
      <c r="D24" s="279"/>
      <c r="E24" s="267">
        <v>943</v>
      </c>
      <c r="F24" s="268" t="s">
        <v>1015</v>
      </c>
      <c r="G24" s="269">
        <v>0.700594353640416</v>
      </c>
    </row>
    <row r="25" spans="2:7" ht="47.45" customHeight="1">
      <c r="B25" s="530"/>
      <c r="C25" s="529" t="s">
        <v>1921</v>
      </c>
      <c r="D25" s="530"/>
      <c r="E25" s="252">
        <v>970</v>
      </c>
      <c r="F25" s="253" t="s">
        <v>1015</v>
      </c>
      <c r="G25" s="254">
        <v>0.72065378900445765</v>
      </c>
    </row>
    <row r="26" spans="2:7">
      <c r="C26" s="280" t="s">
        <v>1028</v>
      </c>
      <c r="D26" s="266"/>
      <c r="E26" s="267">
        <v>1004</v>
      </c>
      <c r="F26" s="268" t="s">
        <v>1007</v>
      </c>
      <c r="G26" s="269">
        <v>0.74591381872213969</v>
      </c>
    </row>
    <row r="27" spans="2:7">
      <c r="B27" s="1727" t="s">
        <v>1029</v>
      </c>
      <c r="C27" s="276" t="s">
        <v>1030</v>
      </c>
      <c r="D27" s="281"/>
      <c r="E27" s="252">
        <v>411</v>
      </c>
      <c r="F27" s="253" t="s">
        <v>1007</v>
      </c>
      <c r="G27" s="254">
        <v>0.30534918276374445</v>
      </c>
    </row>
    <row r="28" spans="2:7">
      <c r="B28" s="1727"/>
      <c r="C28" s="262" t="s">
        <v>1031</v>
      </c>
      <c r="D28" s="272"/>
      <c r="E28" s="252">
        <v>362</v>
      </c>
      <c r="F28" s="253" t="s">
        <v>1007</v>
      </c>
      <c r="G28" s="254">
        <v>0.2689450222882615</v>
      </c>
    </row>
    <row r="29" spans="2:7">
      <c r="B29" s="1727"/>
      <c r="C29" s="264" t="s">
        <v>1032</v>
      </c>
      <c r="D29" s="277"/>
      <c r="E29" s="252">
        <v>317</v>
      </c>
      <c r="F29" s="253" t="s">
        <v>1007</v>
      </c>
      <c r="G29" s="254">
        <v>0.23551263001485884</v>
      </c>
    </row>
    <row r="30" spans="2:7">
      <c r="C30" s="85"/>
      <c r="G30" s="282"/>
    </row>
    <row r="31" spans="2:7" s="5" customFormat="1" ht="22.5">
      <c r="B31" s="283"/>
      <c r="C31" s="283"/>
      <c r="D31" s="284" t="s">
        <v>1070</v>
      </c>
      <c r="E31" s="285"/>
      <c r="F31" s="286"/>
    </row>
    <row r="32" spans="2:7" ht="37.5" customHeight="1" thickBot="1">
      <c r="B32" s="1729" t="s">
        <v>1071</v>
      </c>
      <c r="C32" s="1729"/>
      <c r="D32" s="1730" t="s">
        <v>1921</v>
      </c>
      <c r="E32" s="1730"/>
      <c r="F32" s="1730"/>
      <c r="G32" s="1730"/>
    </row>
    <row r="33" spans="2:7" ht="12.6" customHeight="1" thickTop="1">
      <c r="B33" s="85"/>
      <c r="G33" s="219"/>
    </row>
    <row r="34" spans="2:7" ht="27.75" thickBot="1">
      <c r="B34" s="287" t="s">
        <v>1002</v>
      </c>
      <c r="C34" s="287" t="s">
        <v>1033</v>
      </c>
      <c r="D34" s="287" t="s">
        <v>1004</v>
      </c>
      <c r="E34" s="287" t="s">
        <v>1034</v>
      </c>
      <c r="F34" s="287" t="s">
        <v>1035</v>
      </c>
    </row>
    <row r="35" spans="2:7" ht="17.25" thickTop="1"/>
    <row r="36" spans="2:7" ht="18">
      <c r="B36" s="288">
        <v>1346</v>
      </c>
      <c r="C36" s="288">
        <f>VLOOKUP(D32,C8:G29,3,FALSE)</f>
        <v>970</v>
      </c>
      <c r="D36" s="288" t="str">
        <f>VLOOKUP(D32,C8:G29,4,FALSE)</f>
        <v>NO</v>
      </c>
      <c r="E36" s="289">
        <f>VLOOKUP(D32,C8:G29,5,FALSE)</f>
        <v>0.72065378900445765</v>
      </c>
      <c r="F36" s="290">
        <f>1-E36</f>
        <v>0.27934621099554235</v>
      </c>
    </row>
    <row r="37" spans="2:7" ht="12.6" customHeight="1">
      <c r="B37" s="85"/>
      <c r="G37" s="219"/>
    </row>
    <row r="38" spans="2:7">
      <c r="B38" s="85"/>
      <c r="G38" s="226"/>
    </row>
    <row r="39" spans="2:7">
      <c r="C39" s="85"/>
    </row>
    <row r="40" spans="2:7">
      <c r="C40" s="85"/>
    </row>
    <row r="41" spans="2:7">
      <c r="C41" s="85"/>
    </row>
    <row r="42" spans="2:7">
      <c r="C42" s="85"/>
    </row>
    <row r="53" spans="1:7">
      <c r="A53" s="1728" t="s">
        <v>1036</v>
      </c>
      <c r="B53" s="1728"/>
      <c r="C53" s="1728"/>
      <c r="D53" s="1728"/>
      <c r="E53" s="1728"/>
      <c r="F53" s="1728"/>
      <c r="G53" s="1728"/>
    </row>
    <row r="54" spans="1:7">
      <c r="A54" s="1728"/>
      <c r="B54" s="1728"/>
      <c r="C54" s="1728"/>
      <c r="D54" s="1728"/>
      <c r="E54" s="1728"/>
      <c r="F54" s="1728"/>
      <c r="G54" s="1728"/>
    </row>
    <row r="55" spans="1:7" s="85" customFormat="1">
      <c r="A55" s="419"/>
      <c r="B55" s="419"/>
      <c r="C55" s="419"/>
      <c r="D55" s="419"/>
      <c r="E55" s="419"/>
      <c r="F55" s="419"/>
      <c r="G55" s="419"/>
    </row>
    <row r="56" spans="1:7">
      <c r="A56" s="183" t="s">
        <v>1662</v>
      </c>
      <c r="E56" s="291"/>
    </row>
    <row r="57" spans="1:7">
      <c r="A57" s="291" t="s">
        <v>1319</v>
      </c>
    </row>
  </sheetData>
  <sheetProtection sort="0" autoFilter="0" pivotTables="0"/>
  <mergeCells count="12">
    <mergeCell ref="A53:G54"/>
    <mergeCell ref="B20:B21"/>
    <mergeCell ref="B22:B23"/>
    <mergeCell ref="B27:B29"/>
    <mergeCell ref="B32:C32"/>
    <mergeCell ref="D32:G32"/>
    <mergeCell ref="B16:B18"/>
    <mergeCell ref="A3:G3"/>
    <mergeCell ref="D5:G5"/>
    <mergeCell ref="D6:G6"/>
    <mergeCell ref="B11:B13"/>
    <mergeCell ref="B14:B15"/>
  </mergeCells>
  <dataValidations count="1">
    <dataValidation type="list" allowBlank="1" showInputMessage="1" showErrorMessage="1" sqref="D32" xr:uid="{00000000-0002-0000-0800-000000000000}">
      <formula1>$C$8:$C$29</formula1>
    </dataValidation>
  </dataValidation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11">
    <tabColor theme="4" tint="-0.499984740745262"/>
  </sheetPr>
  <dimension ref="A1:B20"/>
  <sheetViews>
    <sheetView showGridLines="0" zoomScale="70" zoomScaleNormal="70" zoomScaleSheetLayoutView="50" workbookViewId="0">
      <pane ySplit="3" topLeftCell="A4" activePane="bottomLeft" state="frozen"/>
      <selection activeCell="N16" sqref="N16"/>
      <selection pane="bottomLeft" sqref="A1:B1"/>
    </sheetView>
  </sheetViews>
  <sheetFormatPr baseColWidth="10" defaultColWidth="11.42578125" defaultRowHeight="16.5"/>
  <cols>
    <col min="1" max="2" width="62.140625" style="80" customWidth="1"/>
    <col min="3" max="16384" width="11.42578125" style="80"/>
  </cols>
  <sheetData>
    <row r="1" spans="1:2" ht="42.75" customHeight="1">
      <c r="A1" s="1737"/>
      <c r="B1" s="1738"/>
    </row>
    <row r="2" spans="1:2" ht="20.25">
      <c r="A2" s="1739" t="s">
        <v>1727</v>
      </c>
      <c r="B2" s="1740"/>
    </row>
    <row r="3" spans="1:2" ht="6.75" customHeight="1">
      <c r="A3" s="233"/>
      <c r="B3" s="234"/>
    </row>
    <row r="4" spans="1:2" ht="48" customHeight="1">
      <c r="A4" s="1735" t="s">
        <v>1316</v>
      </c>
      <c r="B4" s="1736"/>
    </row>
    <row r="5" spans="1:2">
      <c r="A5" s="235"/>
      <c r="B5" s="236"/>
    </row>
    <row r="6" spans="1:2">
      <c r="A6" s="237" t="s">
        <v>18</v>
      </c>
      <c r="B6" s="236"/>
    </row>
    <row r="7" spans="1:2">
      <c r="A7" s="426" t="s">
        <v>1664</v>
      </c>
      <c r="B7" s="376"/>
    </row>
    <row r="8" spans="1:2" ht="18" customHeight="1">
      <c r="A8" s="1741" t="s">
        <v>1665</v>
      </c>
      <c r="B8" s="1742"/>
    </row>
    <row r="9" spans="1:2" ht="18" customHeight="1">
      <c r="A9" s="1741" t="s">
        <v>1666</v>
      </c>
      <c r="B9" s="1742"/>
    </row>
    <row r="10" spans="1:2" ht="18" customHeight="1">
      <c r="A10" s="424" t="s">
        <v>1667</v>
      </c>
      <c r="B10" s="425"/>
    </row>
    <row r="11" spans="1:2" ht="18" customHeight="1">
      <c r="A11" s="1741" t="s">
        <v>1668</v>
      </c>
      <c r="B11" s="1742"/>
    </row>
    <row r="12" spans="1:2" ht="18" customHeight="1">
      <c r="A12" s="1741"/>
      <c r="B12" s="1742"/>
    </row>
    <row r="13" spans="1:2" ht="26.45" customHeight="1">
      <c r="A13" s="1735" t="s">
        <v>46</v>
      </c>
      <c r="B13" s="1736"/>
    </row>
    <row r="14" spans="1:2" ht="8.25" customHeight="1">
      <c r="A14" s="235"/>
      <c r="B14" s="236"/>
    </row>
    <row r="15" spans="1:2" ht="63" customHeight="1">
      <c r="A15" s="1733" t="s">
        <v>939</v>
      </c>
      <c r="B15" s="1734"/>
    </row>
    <row r="16" spans="1:2" ht="30.75" customHeight="1">
      <c r="A16" s="1735" t="s">
        <v>1317</v>
      </c>
      <c r="B16" s="1736"/>
    </row>
    <row r="17" spans="1:2">
      <c r="A17" s="125"/>
      <c r="B17" s="238"/>
    </row>
    <row r="18" spans="1:2" ht="102.75" customHeight="1">
      <c r="A18" s="1731" t="s">
        <v>1732</v>
      </c>
      <c r="B18" s="1732"/>
    </row>
    <row r="19" spans="1:2">
      <c r="A19" s="239" t="s">
        <v>1318</v>
      </c>
      <c r="B19" s="240"/>
    </row>
    <row r="20" spans="1:2" ht="17.25" thickBot="1">
      <c r="A20" s="132" t="s">
        <v>1319</v>
      </c>
      <c r="B20" s="241"/>
    </row>
  </sheetData>
  <sheetProtection sort="0" autoFilter="0" pivotTables="0"/>
  <mergeCells count="11">
    <mergeCell ref="A18:B18"/>
    <mergeCell ref="A15:B15"/>
    <mergeCell ref="A13:B13"/>
    <mergeCell ref="A1:B1"/>
    <mergeCell ref="A2:B2"/>
    <mergeCell ref="A8:B8"/>
    <mergeCell ref="A11:B11"/>
    <mergeCell ref="A4:B4"/>
    <mergeCell ref="A9:B9"/>
    <mergeCell ref="A12:B12"/>
    <mergeCell ref="A16:B16"/>
  </mergeCells>
  <pageMargins left="0.7" right="0.7" top="0.75" bottom="0.75" header="0.3" footer="0.3"/>
  <pageSetup paperSize="9" scale="4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11">
    <tabColor theme="5" tint="-0.499984740745262"/>
  </sheetPr>
  <dimension ref="A1:I38"/>
  <sheetViews>
    <sheetView showGridLines="0" zoomScale="85" zoomScaleNormal="85" zoomScaleSheetLayoutView="10" workbookViewId="0">
      <pane xSplit="8" ySplit="2" topLeftCell="I24" activePane="bottomRight" state="frozen"/>
      <selection activeCell="N16" sqref="N16"/>
      <selection pane="topRight" activeCell="N16" sqref="N16"/>
      <selection pane="bottomLeft" activeCell="N16" sqref="N16"/>
      <selection pane="bottomRight" sqref="A1:D1"/>
    </sheetView>
  </sheetViews>
  <sheetFormatPr baseColWidth="10" defaultColWidth="11.42578125" defaultRowHeight="32.450000000000003" customHeight="1"/>
  <cols>
    <col min="1" max="1" width="18.85546875" style="80" customWidth="1"/>
    <col min="2" max="2" width="14.5703125" style="80" bestFit="1" customWidth="1"/>
    <col min="3" max="3" width="10.28515625" style="80" customWidth="1"/>
    <col min="4" max="4" width="14.5703125" style="80" bestFit="1" customWidth="1"/>
    <col min="5" max="5" width="10.140625" style="80" customWidth="1"/>
    <col min="6" max="6" width="14.85546875" style="80" customWidth="1"/>
    <col min="7" max="7" width="10.140625" style="80" customWidth="1"/>
    <col min="8" max="8" width="18.7109375" style="80" customWidth="1"/>
    <col min="9" max="16384" width="11.42578125" style="80"/>
  </cols>
  <sheetData>
    <row r="1" spans="1:9" ht="45" customHeight="1">
      <c r="A1" s="1737"/>
      <c r="B1" s="1748"/>
      <c r="C1" s="1748"/>
      <c r="D1" s="1748"/>
      <c r="E1" s="123"/>
      <c r="F1" s="123"/>
      <c r="G1" s="123"/>
      <c r="H1" s="124"/>
    </row>
    <row r="2" spans="1:9" ht="32.450000000000003" customHeight="1">
      <c r="A2" s="1749" t="s">
        <v>1046</v>
      </c>
      <c r="B2" s="1750"/>
      <c r="C2" s="1750"/>
      <c r="D2" s="1750"/>
      <c r="E2" s="1750"/>
      <c r="F2" s="1750"/>
      <c r="G2" s="1750"/>
      <c r="H2" s="1751"/>
    </row>
    <row r="3" spans="1:9" ht="32.450000000000003" customHeight="1">
      <c r="A3" s="1733" t="s">
        <v>931</v>
      </c>
      <c r="B3" s="1747"/>
      <c r="C3" s="1747"/>
      <c r="D3" s="1747"/>
      <c r="E3" s="1747"/>
      <c r="F3" s="1747"/>
      <c r="G3" s="1747"/>
      <c r="H3" s="1734"/>
      <c r="I3" s="183"/>
    </row>
    <row r="4" spans="1:9" ht="32.450000000000003" customHeight="1">
      <c r="A4" s="1733"/>
      <c r="B4" s="1747"/>
      <c r="C4" s="1747"/>
      <c r="D4" s="1747"/>
      <c r="E4" s="1747"/>
      <c r="F4" s="1747"/>
      <c r="G4" s="1747"/>
      <c r="H4" s="1734"/>
    </row>
    <row r="5" spans="1:9" ht="19.149999999999999" customHeight="1">
      <c r="A5" s="1733"/>
      <c r="B5" s="1747"/>
      <c r="C5" s="1747"/>
      <c r="D5" s="1747"/>
      <c r="E5" s="1747"/>
      <c r="F5" s="1747"/>
      <c r="G5" s="1747"/>
      <c r="H5" s="1734"/>
    </row>
    <row r="6" spans="1:9" ht="32.450000000000003" customHeight="1">
      <c r="A6" s="126" t="s">
        <v>1049</v>
      </c>
      <c r="B6" s="127"/>
      <c r="C6" s="127"/>
      <c r="D6" s="127"/>
      <c r="E6" s="127"/>
      <c r="F6" s="127"/>
      <c r="G6" s="127"/>
      <c r="H6" s="128"/>
    </row>
    <row r="7" spans="1:9" ht="32.450000000000003" customHeight="1">
      <c r="A7" s="1746" t="s">
        <v>1050</v>
      </c>
      <c r="B7" s="1747"/>
      <c r="C7" s="1747"/>
      <c r="D7" s="1747"/>
      <c r="E7" s="1747"/>
      <c r="F7" s="1747"/>
      <c r="G7" s="1747"/>
      <c r="H7" s="1734"/>
    </row>
    <row r="8" spans="1:9" ht="32.450000000000003" customHeight="1">
      <c r="A8" s="1733" t="s">
        <v>1669</v>
      </c>
      <c r="B8" s="1747"/>
      <c r="C8" s="1747"/>
      <c r="D8" s="1747"/>
      <c r="E8" s="1747"/>
      <c r="F8" s="1747"/>
      <c r="G8" s="1747"/>
      <c r="H8" s="1734"/>
    </row>
    <row r="9" spans="1:9" ht="32.450000000000003" customHeight="1">
      <c r="A9" s="1733" t="s">
        <v>1322</v>
      </c>
      <c r="B9" s="1747"/>
      <c r="C9" s="1747"/>
      <c r="D9" s="1747"/>
      <c r="E9" s="1747"/>
      <c r="F9" s="1747"/>
      <c r="G9" s="1747"/>
      <c r="H9" s="1734"/>
    </row>
    <row r="10" spans="1:9" ht="32.450000000000003" customHeight="1">
      <c r="A10" s="1733" t="s">
        <v>1323</v>
      </c>
      <c r="B10" s="1747"/>
      <c r="C10" s="1747"/>
      <c r="D10" s="1747"/>
      <c r="E10" s="1747"/>
      <c r="F10" s="1747"/>
      <c r="G10" s="1747"/>
      <c r="H10" s="1734"/>
    </row>
    <row r="11" spans="1:9" ht="32.450000000000003" customHeight="1">
      <c r="A11" s="130" t="s">
        <v>1051</v>
      </c>
      <c r="B11" s="428"/>
      <c r="C11" s="428"/>
      <c r="D11" s="428"/>
      <c r="E11" s="428"/>
      <c r="F11" s="428"/>
      <c r="G11" s="428"/>
      <c r="H11" s="429"/>
    </row>
    <row r="12" spans="1:9" ht="32.450000000000003" customHeight="1">
      <c r="A12" s="1714" t="s">
        <v>1052</v>
      </c>
      <c r="B12" s="1715"/>
      <c r="C12" s="1715"/>
      <c r="D12" s="1715"/>
      <c r="E12" s="1715"/>
      <c r="F12" s="1715"/>
      <c r="G12" s="1715"/>
      <c r="H12" s="1716"/>
    </row>
    <row r="13" spans="1:9" ht="44.45" customHeight="1">
      <c r="A13" s="1714" t="s">
        <v>1053</v>
      </c>
      <c r="B13" s="1715"/>
      <c r="C13" s="1715"/>
      <c r="D13" s="1715"/>
      <c r="E13" s="1715"/>
      <c r="F13" s="1715"/>
      <c r="G13" s="1715"/>
      <c r="H13" s="1716"/>
    </row>
    <row r="14" spans="1:9" ht="9" customHeight="1">
      <c r="A14" s="392"/>
      <c r="B14" s="393"/>
      <c r="C14" s="393"/>
      <c r="D14" s="393"/>
      <c r="E14" s="393"/>
      <c r="F14" s="393"/>
      <c r="G14" s="393"/>
      <c r="H14" s="394"/>
    </row>
    <row r="15" spans="1:9" ht="27" customHeight="1">
      <c r="A15" s="130" t="s">
        <v>1054</v>
      </c>
      <c r="B15" s="430"/>
      <c r="C15" s="430"/>
      <c r="D15" s="430"/>
      <c r="E15" s="430"/>
      <c r="F15" s="430"/>
      <c r="G15" s="430"/>
      <c r="H15" s="431"/>
    </row>
    <row r="16" spans="1:9" ht="16.5">
      <c r="A16" s="129" t="s">
        <v>1055</v>
      </c>
      <c r="B16" s="430"/>
      <c r="C16" s="430"/>
      <c r="D16" s="430"/>
      <c r="E16" s="430"/>
      <c r="F16" s="430"/>
      <c r="G16" s="430"/>
      <c r="H16" s="431"/>
    </row>
    <row r="17" spans="1:8" ht="16.5">
      <c r="A17" s="129" t="s">
        <v>1056</v>
      </c>
      <c r="B17" s="428"/>
      <c r="C17" s="428"/>
      <c r="D17" s="428"/>
      <c r="E17" s="428"/>
      <c r="F17" s="428"/>
      <c r="G17" s="428"/>
      <c r="H17" s="429"/>
    </row>
    <row r="18" spans="1:8" ht="19.149999999999999" customHeight="1">
      <c r="A18" s="129"/>
      <c r="B18" s="428"/>
      <c r="C18" s="428"/>
      <c r="D18" s="428"/>
      <c r="E18" s="428"/>
      <c r="F18" s="428"/>
      <c r="G18" s="428"/>
      <c r="H18" s="429"/>
    </row>
    <row r="19" spans="1:8" ht="16.5">
      <c r="A19" s="436" t="s">
        <v>1057</v>
      </c>
      <c r="B19" s="437"/>
      <c r="C19" s="437"/>
      <c r="D19" s="437"/>
      <c r="E19" s="437"/>
      <c r="F19" s="437"/>
      <c r="G19" s="437"/>
      <c r="H19" s="438"/>
    </row>
    <row r="20" spans="1:8" ht="16.5">
      <c r="A20" s="129" t="s">
        <v>1281</v>
      </c>
      <c r="B20" s="393"/>
      <c r="C20" s="393"/>
      <c r="D20" s="393"/>
      <c r="E20" s="393"/>
      <c r="F20" s="393"/>
      <c r="G20" s="393"/>
      <c r="H20" s="394"/>
    </row>
    <row r="21" spans="1:8" ht="67.5" customHeight="1">
      <c r="A21" s="1714" t="s">
        <v>1733</v>
      </c>
      <c r="B21" s="1715"/>
      <c r="C21" s="1715"/>
      <c r="D21" s="1715"/>
      <c r="E21" s="1715"/>
      <c r="F21" s="1715"/>
      <c r="G21" s="1715"/>
      <c r="H21" s="1716"/>
    </row>
    <row r="22" spans="1:8" ht="7.9" customHeight="1">
      <c r="A22" s="382"/>
      <c r="B22" s="383"/>
      <c r="C22" s="383"/>
      <c r="D22" s="383"/>
      <c r="E22" s="383"/>
      <c r="F22" s="383"/>
      <c r="G22" s="383"/>
      <c r="H22" s="384"/>
    </row>
    <row r="23" spans="1:8" ht="106.5" customHeight="1">
      <c r="A23" s="1714" t="s">
        <v>1282</v>
      </c>
      <c r="B23" s="1715"/>
      <c r="C23" s="1715"/>
      <c r="D23" s="1715"/>
      <c r="E23" s="1715"/>
      <c r="F23" s="1715"/>
      <c r="G23" s="1715"/>
      <c r="H23" s="1716"/>
    </row>
    <row r="24" spans="1:8" ht="41.45" customHeight="1">
      <c r="A24" s="1714" t="s">
        <v>1283</v>
      </c>
      <c r="B24" s="1715"/>
      <c r="C24" s="1715"/>
      <c r="D24" s="1715"/>
      <c r="E24" s="1715"/>
      <c r="F24" s="1715"/>
      <c r="G24" s="1715"/>
      <c r="H24" s="1716"/>
    </row>
    <row r="25" spans="1:8" ht="18" customHeight="1">
      <c r="A25" s="432"/>
      <c r="B25" s="383"/>
      <c r="C25" s="383"/>
      <c r="D25" s="383"/>
      <c r="E25" s="383"/>
      <c r="F25" s="383"/>
      <c r="G25" s="383"/>
      <c r="H25" s="384"/>
    </row>
    <row r="26" spans="1:8" ht="16.5">
      <c r="A26" s="439" t="s">
        <v>1058</v>
      </c>
      <c r="B26" s="437"/>
      <c r="C26" s="437"/>
      <c r="D26" s="437"/>
      <c r="E26" s="437"/>
      <c r="F26" s="437"/>
      <c r="G26" s="437"/>
      <c r="H26" s="438"/>
    </row>
    <row r="27" spans="1:8" ht="16.5">
      <c r="A27" s="133" t="s">
        <v>1059</v>
      </c>
      <c r="B27" s="383"/>
      <c r="C27" s="383"/>
      <c r="D27" s="383"/>
      <c r="E27" s="383"/>
      <c r="F27" s="383"/>
      <c r="G27" s="383"/>
      <c r="H27" s="384"/>
    </row>
    <row r="28" spans="1:8" ht="116.45" customHeight="1">
      <c r="A28" s="1714" t="s">
        <v>1060</v>
      </c>
      <c r="B28" s="1715"/>
      <c r="C28" s="1715"/>
      <c r="D28" s="1715"/>
      <c r="E28" s="1715"/>
      <c r="F28" s="1715"/>
      <c r="G28" s="1715"/>
      <c r="H28" s="1716"/>
    </row>
    <row r="29" spans="1:8" ht="32.450000000000003" customHeight="1">
      <c r="A29" s="1714" t="s">
        <v>1061</v>
      </c>
      <c r="B29" s="1715"/>
      <c r="C29" s="1715"/>
      <c r="D29" s="1715"/>
      <c r="E29" s="1715"/>
      <c r="F29" s="1715"/>
      <c r="G29" s="1715"/>
      <c r="H29" s="1716"/>
    </row>
    <row r="30" spans="1:8" ht="16.5">
      <c r="A30" s="382"/>
      <c r="B30" s="383"/>
      <c r="C30" s="383"/>
      <c r="D30" s="383"/>
      <c r="E30" s="383"/>
      <c r="F30" s="383"/>
      <c r="G30" s="383"/>
      <c r="H30" s="384"/>
    </row>
    <row r="31" spans="1:8" ht="16.5">
      <c r="A31" s="439" t="s">
        <v>1062</v>
      </c>
      <c r="B31" s="437"/>
      <c r="C31" s="437"/>
      <c r="D31" s="437"/>
      <c r="E31" s="437"/>
      <c r="F31" s="437"/>
      <c r="G31" s="437"/>
      <c r="H31" s="438"/>
    </row>
    <row r="32" spans="1:8" ht="16.5">
      <c r="A32" s="133" t="s">
        <v>1284</v>
      </c>
      <c r="B32" s="383"/>
      <c r="C32" s="383"/>
      <c r="D32" s="383"/>
      <c r="E32" s="383"/>
      <c r="F32" s="383"/>
      <c r="G32" s="383"/>
      <c r="H32" s="384"/>
    </row>
    <row r="33" spans="1:8" ht="105.75" customHeight="1">
      <c r="A33" s="1714" t="s">
        <v>1285</v>
      </c>
      <c r="B33" s="1715"/>
      <c r="C33" s="1715"/>
      <c r="D33" s="1715"/>
      <c r="E33" s="1715"/>
      <c r="F33" s="1715"/>
      <c r="G33" s="1715"/>
      <c r="H33" s="1716"/>
    </row>
    <row r="34" spans="1:8" ht="40.15" customHeight="1">
      <c r="A34" s="1714" t="s">
        <v>1286</v>
      </c>
      <c r="B34" s="1715"/>
      <c r="C34" s="1715"/>
      <c r="D34" s="1715"/>
      <c r="E34" s="1715"/>
      <c r="F34" s="1715"/>
      <c r="G34" s="1715"/>
      <c r="H34" s="1716"/>
    </row>
    <row r="35" spans="1:8" ht="16.5">
      <c r="A35" s="382"/>
      <c r="B35" s="383"/>
      <c r="C35" s="383"/>
      <c r="D35" s="383"/>
      <c r="E35" s="383"/>
      <c r="F35" s="383"/>
      <c r="G35" s="383"/>
      <c r="H35" s="384"/>
    </row>
    <row r="36" spans="1:8" ht="16.5">
      <c r="A36" s="1743" t="s">
        <v>1287</v>
      </c>
      <c r="B36" s="1744"/>
      <c r="C36" s="1744"/>
      <c r="D36" s="1744"/>
      <c r="E36" s="1744"/>
      <c r="F36" s="1744"/>
      <c r="G36" s="1744"/>
      <c r="H36" s="1745"/>
    </row>
    <row r="37" spans="1:8" ht="17.25" thickBot="1">
      <c r="A37" s="132" t="s">
        <v>1319</v>
      </c>
      <c r="B37" s="433"/>
      <c r="C37" s="433"/>
      <c r="D37" s="433"/>
      <c r="E37" s="433"/>
      <c r="F37" s="433"/>
      <c r="G37" s="433"/>
      <c r="H37" s="434"/>
    </row>
    <row r="38" spans="1:8" ht="32.450000000000003" customHeight="1">
      <c r="A38" s="435"/>
      <c r="B38" s="435"/>
      <c r="C38" s="435"/>
      <c r="D38" s="435"/>
      <c r="E38" s="435"/>
      <c r="F38" s="435"/>
      <c r="G38" s="435"/>
      <c r="H38" s="435"/>
    </row>
  </sheetData>
  <sheetProtection sort="0" autoFilter="0" pivotTables="0"/>
  <mergeCells count="17">
    <mergeCell ref="A1:D1"/>
    <mergeCell ref="A2:H2"/>
    <mergeCell ref="A3:H5"/>
    <mergeCell ref="A33:H33"/>
    <mergeCell ref="A34:H34"/>
    <mergeCell ref="A36:H36"/>
    <mergeCell ref="A7:H7"/>
    <mergeCell ref="A10:H10"/>
    <mergeCell ref="A8:H8"/>
    <mergeCell ref="A9:H9"/>
    <mergeCell ref="A12:H12"/>
    <mergeCell ref="A13:H13"/>
    <mergeCell ref="A21:H21"/>
    <mergeCell ref="A23:H23"/>
    <mergeCell ref="A24:H24"/>
    <mergeCell ref="A28:H28"/>
    <mergeCell ref="A29:H29"/>
  </mergeCells>
  <pageMargins left="0.25" right="0.25" top="0.75" bottom="0.75" header="0.3" footer="0.3"/>
  <pageSetup paperSize="9" scale="4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1">
    <tabColor theme="5" tint="-0.499984740745262"/>
  </sheetPr>
  <dimension ref="A1:H34"/>
  <sheetViews>
    <sheetView showGridLines="0" zoomScale="90" zoomScaleNormal="90" zoomScaleSheetLayoutView="10" workbookViewId="0">
      <pane xSplit="8" ySplit="2" topLeftCell="I3" activePane="bottomRight" state="frozen"/>
      <selection activeCell="N16" sqref="N16"/>
      <selection pane="topRight" activeCell="N16" sqref="N16"/>
      <selection pane="bottomLeft" activeCell="N16" sqref="N16"/>
      <selection pane="bottomRight" sqref="A1:D1"/>
    </sheetView>
  </sheetViews>
  <sheetFormatPr baseColWidth="10" defaultColWidth="11.42578125" defaultRowHeight="23.45" customHeight="1"/>
  <cols>
    <col min="1" max="1" width="18.85546875" style="80" customWidth="1"/>
    <col min="2" max="2" width="14.5703125" style="80" bestFit="1" customWidth="1"/>
    <col min="3" max="3" width="10.28515625" style="80" customWidth="1"/>
    <col min="4" max="4" width="14.5703125" style="80" bestFit="1" customWidth="1"/>
    <col min="5" max="5" width="10.140625" style="80" customWidth="1"/>
    <col min="6" max="6" width="14.85546875" style="80" customWidth="1"/>
    <col min="7" max="7" width="10.140625" style="80" customWidth="1"/>
    <col min="8" max="8" width="18.7109375" style="80" customWidth="1"/>
    <col min="9" max="16384" width="11.42578125" style="80"/>
  </cols>
  <sheetData>
    <row r="1" spans="1:8" ht="44.25" customHeight="1">
      <c r="A1" s="1737"/>
      <c r="B1" s="1748"/>
      <c r="C1" s="1748"/>
      <c r="D1" s="1748"/>
      <c r="E1" s="123"/>
      <c r="F1" s="123"/>
      <c r="G1" s="123"/>
      <c r="H1" s="124"/>
    </row>
    <row r="2" spans="1:8" ht="23.45" customHeight="1">
      <c r="A2" s="1749" t="s">
        <v>1724</v>
      </c>
      <c r="B2" s="1750"/>
      <c r="C2" s="1750"/>
      <c r="D2" s="1750"/>
      <c r="E2" s="1750"/>
      <c r="F2" s="1750"/>
      <c r="G2" s="1750"/>
      <c r="H2" s="1751"/>
    </row>
    <row r="3" spans="1:8" ht="10.15" customHeight="1">
      <c r="A3" s="389"/>
      <c r="B3" s="390"/>
      <c r="C3" s="390"/>
      <c r="D3" s="390"/>
      <c r="E3" s="390"/>
      <c r="F3" s="390"/>
      <c r="G3" s="390"/>
      <c r="H3" s="391"/>
    </row>
    <row r="4" spans="1:8" ht="23.45" customHeight="1">
      <c r="A4" s="1733" t="s">
        <v>1725</v>
      </c>
      <c r="B4" s="1747"/>
      <c r="C4" s="1747"/>
      <c r="D4" s="1747"/>
      <c r="E4" s="1747"/>
      <c r="F4" s="1747"/>
      <c r="G4" s="1747"/>
      <c r="H4" s="1734"/>
    </row>
    <row r="5" spans="1:8" ht="23.45" customHeight="1">
      <c r="A5" s="1733"/>
      <c r="B5" s="1747"/>
      <c r="C5" s="1747"/>
      <c r="D5" s="1747"/>
      <c r="E5" s="1747"/>
      <c r="F5" s="1747"/>
      <c r="G5" s="1747"/>
      <c r="H5" s="1734"/>
    </row>
    <row r="6" spans="1:8" ht="37.15" customHeight="1">
      <c r="A6" s="1733"/>
      <c r="B6" s="1747"/>
      <c r="C6" s="1747"/>
      <c r="D6" s="1747"/>
      <c r="E6" s="1747"/>
      <c r="F6" s="1747"/>
      <c r="G6" s="1747"/>
      <c r="H6" s="1734"/>
    </row>
    <row r="7" spans="1:8" ht="13.9" customHeight="1">
      <c r="A7" s="125"/>
      <c r="B7" s="427"/>
      <c r="C7" s="427"/>
      <c r="D7" s="427"/>
      <c r="E7" s="427"/>
      <c r="F7" s="427"/>
      <c r="G7" s="427"/>
      <c r="H7" s="385"/>
    </row>
    <row r="8" spans="1:8" ht="23.45" customHeight="1">
      <c r="A8" s="126" t="s">
        <v>1049</v>
      </c>
      <c r="B8" s="127"/>
      <c r="C8" s="127"/>
      <c r="D8" s="127"/>
      <c r="E8" s="127"/>
      <c r="F8" s="127"/>
      <c r="G8" s="127"/>
      <c r="H8" s="128"/>
    </row>
    <row r="9" spans="1:8" ht="23.45" customHeight="1">
      <c r="A9" s="1733" t="s">
        <v>1719</v>
      </c>
      <c r="B9" s="1747"/>
      <c r="C9" s="1747"/>
      <c r="D9" s="1747"/>
      <c r="E9" s="1747"/>
      <c r="F9" s="1747"/>
      <c r="G9" s="1747"/>
      <c r="H9" s="1734"/>
    </row>
    <row r="10" spans="1:8" ht="29.45" customHeight="1">
      <c r="A10" s="1752" t="s">
        <v>1720</v>
      </c>
      <c r="B10" s="1747"/>
      <c r="C10" s="1747"/>
      <c r="D10" s="1747"/>
      <c r="E10" s="1747"/>
      <c r="F10" s="1747"/>
      <c r="G10" s="1747"/>
      <c r="H10" s="1734"/>
    </row>
    <row r="11" spans="1:8" ht="28.15" customHeight="1">
      <c r="A11" s="1752" t="s">
        <v>1721</v>
      </c>
      <c r="B11" s="1747"/>
      <c r="C11" s="1747"/>
      <c r="D11" s="1747"/>
      <c r="E11" s="1747"/>
      <c r="F11" s="1747"/>
      <c r="G11" s="1747"/>
      <c r="H11" s="1734"/>
    </row>
    <row r="12" spans="1:8" ht="27" customHeight="1">
      <c r="A12" s="1752" t="s">
        <v>1722</v>
      </c>
      <c r="B12" s="1747"/>
      <c r="C12" s="1747"/>
      <c r="D12" s="1747"/>
      <c r="E12" s="1747"/>
      <c r="F12" s="1747"/>
      <c r="G12" s="1747"/>
      <c r="H12" s="1734"/>
    </row>
    <row r="13" spans="1:8" ht="23.45" customHeight="1">
      <c r="A13" s="467"/>
      <c r="B13" s="427"/>
      <c r="C13" s="427"/>
      <c r="D13" s="427"/>
      <c r="E13" s="427"/>
      <c r="F13" s="427"/>
      <c r="G13" s="427"/>
      <c r="H13" s="385"/>
    </row>
    <row r="14" spans="1:8" ht="23.45" customHeight="1">
      <c r="A14" s="1743" t="s">
        <v>1723</v>
      </c>
      <c r="B14" s="1744"/>
      <c r="C14" s="1744"/>
      <c r="D14" s="1744"/>
      <c r="E14" s="1744"/>
      <c r="F14" s="1744"/>
      <c r="G14" s="1744"/>
      <c r="H14" s="1745"/>
    </row>
    <row r="15" spans="1:8" ht="6.6" customHeight="1">
      <c r="A15" s="392"/>
      <c r="B15" s="393"/>
      <c r="C15" s="393"/>
      <c r="D15" s="393"/>
      <c r="E15" s="393"/>
      <c r="F15" s="393"/>
      <c r="G15" s="393"/>
      <c r="H15" s="394"/>
    </row>
    <row r="16" spans="1:8" ht="23.45" customHeight="1">
      <c r="A16" s="436" t="s">
        <v>1266</v>
      </c>
      <c r="B16" s="437"/>
      <c r="C16" s="437"/>
      <c r="D16" s="437"/>
      <c r="E16" s="437"/>
      <c r="F16" s="437"/>
      <c r="G16" s="437"/>
      <c r="H16" s="438"/>
    </row>
    <row r="17" spans="1:8" ht="23.45" customHeight="1">
      <c r="A17" s="129" t="s">
        <v>1279</v>
      </c>
      <c r="B17" s="393"/>
      <c r="C17" s="393"/>
      <c r="D17" s="393"/>
      <c r="E17" s="393"/>
      <c r="F17" s="393"/>
      <c r="G17" s="393"/>
      <c r="H17" s="394"/>
    </row>
    <row r="18" spans="1:8" ht="39" customHeight="1">
      <c r="A18" s="1743" t="s">
        <v>1267</v>
      </c>
      <c r="B18" s="1744"/>
      <c r="C18" s="1744"/>
      <c r="D18" s="1744"/>
      <c r="E18" s="1744"/>
      <c r="F18" s="1744"/>
      <c r="G18" s="1744"/>
      <c r="H18" s="1745"/>
    </row>
    <row r="19" spans="1:8" ht="23.45" customHeight="1">
      <c r="A19" s="382"/>
      <c r="B19" s="383"/>
      <c r="C19" s="383"/>
      <c r="D19" s="383"/>
      <c r="E19" s="383"/>
      <c r="F19" s="383"/>
      <c r="G19" s="383"/>
      <c r="H19" s="384"/>
    </row>
    <row r="20" spans="1:8" ht="23.45" customHeight="1">
      <c r="A20" s="436" t="s">
        <v>1268</v>
      </c>
      <c r="B20" s="437"/>
      <c r="C20" s="437"/>
      <c r="D20" s="437"/>
      <c r="E20" s="437"/>
      <c r="F20" s="437"/>
      <c r="G20" s="437"/>
      <c r="H20" s="438"/>
    </row>
    <row r="21" spans="1:8" ht="23.45" customHeight="1">
      <c r="A21" s="131" t="s">
        <v>1269</v>
      </c>
      <c r="B21" s="383"/>
      <c r="C21" s="383"/>
      <c r="D21" s="383"/>
      <c r="E21" s="383"/>
      <c r="F21" s="383"/>
      <c r="G21" s="383"/>
      <c r="H21" s="384"/>
    </row>
    <row r="22" spans="1:8" ht="78" customHeight="1">
      <c r="A22" s="1714" t="s">
        <v>1270</v>
      </c>
      <c r="B22" s="1715"/>
      <c r="C22" s="1715"/>
      <c r="D22" s="1715"/>
      <c r="E22" s="1715"/>
      <c r="F22" s="1715"/>
      <c r="G22" s="1715"/>
      <c r="H22" s="1716"/>
    </row>
    <row r="23" spans="1:8" ht="23.45" customHeight="1">
      <c r="A23" s="1714"/>
      <c r="B23" s="1715"/>
      <c r="C23" s="1715"/>
      <c r="D23" s="1715"/>
      <c r="E23" s="1715"/>
      <c r="F23" s="1715"/>
      <c r="G23" s="1715"/>
      <c r="H23" s="1716"/>
    </row>
    <row r="24" spans="1:8" ht="23.45" customHeight="1">
      <c r="A24" s="436" t="s">
        <v>1271</v>
      </c>
      <c r="B24" s="437"/>
      <c r="C24" s="437"/>
      <c r="D24" s="437"/>
      <c r="E24" s="437"/>
      <c r="F24" s="437"/>
      <c r="G24" s="437"/>
      <c r="H24" s="438"/>
    </row>
    <row r="25" spans="1:8" ht="23.45" customHeight="1">
      <c r="A25" s="131" t="s">
        <v>1269</v>
      </c>
      <c r="B25" s="383"/>
      <c r="C25" s="383"/>
      <c r="D25" s="383"/>
      <c r="E25" s="383"/>
      <c r="F25" s="383"/>
      <c r="G25" s="383"/>
      <c r="H25" s="384"/>
    </row>
    <row r="26" spans="1:8" ht="45.75" customHeight="1">
      <c r="A26" s="1714" t="s">
        <v>1272</v>
      </c>
      <c r="B26" s="1715"/>
      <c r="C26" s="1715"/>
      <c r="D26" s="1715"/>
      <c r="E26" s="1715"/>
      <c r="F26" s="1715"/>
      <c r="G26" s="1715"/>
      <c r="H26" s="1716"/>
    </row>
    <row r="27" spans="1:8" ht="23.45" customHeight="1">
      <c r="A27" s="382"/>
      <c r="B27" s="383"/>
      <c r="C27" s="383"/>
      <c r="D27" s="383"/>
      <c r="E27" s="383"/>
      <c r="F27" s="383"/>
      <c r="G27" s="383"/>
      <c r="H27" s="384"/>
    </row>
    <row r="28" spans="1:8" ht="23.45" customHeight="1">
      <c r="A28" s="436" t="s">
        <v>1273</v>
      </c>
      <c r="B28" s="437"/>
      <c r="C28" s="437"/>
      <c r="D28" s="437"/>
      <c r="E28" s="437"/>
      <c r="F28" s="437"/>
      <c r="G28" s="437"/>
      <c r="H28" s="438"/>
    </row>
    <row r="29" spans="1:8" ht="23.45" customHeight="1">
      <c r="A29" s="131" t="s">
        <v>1269</v>
      </c>
      <c r="B29" s="383"/>
      <c r="C29" s="383"/>
      <c r="D29" s="383"/>
      <c r="E29" s="383"/>
      <c r="F29" s="383"/>
      <c r="G29" s="383"/>
      <c r="H29" s="384"/>
    </row>
    <row r="30" spans="1:8" ht="48.75" customHeight="1">
      <c r="A30" s="1714" t="s">
        <v>1274</v>
      </c>
      <c r="B30" s="1715"/>
      <c r="C30" s="1715"/>
      <c r="D30" s="1715"/>
      <c r="E30" s="1715"/>
      <c r="F30" s="1715"/>
      <c r="G30" s="1715"/>
      <c r="H30" s="1716"/>
    </row>
    <row r="31" spans="1:8" ht="10.5" customHeight="1">
      <c r="A31" s="382"/>
      <c r="B31" s="383"/>
      <c r="C31" s="383"/>
      <c r="D31" s="383"/>
      <c r="E31" s="383"/>
      <c r="F31" s="383"/>
      <c r="G31" s="383"/>
      <c r="H31" s="384"/>
    </row>
    <row r="32" spans="1:8" ht="23.45" customHeight="1">
      <c r="A32" s="1743" t="s">
        <v>1280</v>
      </c>
      <c r="B32" s="1744"/>
      <c r="C32" s="1744"/>
      <c r="D32" s="1744"/>
      <c r="E32" s="1744"/>
      <c r="F32" s="1744"/>
      <c r="G32" s="1744"/>
      <c r="H32" s="1745"/>
    </row>
    <row r="33" spans="1:8" ht="23.45" customHeight="1" thickBot="1">
      <c r="A33" s="468" t="s">
        <v>1726</v>
      </c>
      <c r="B33" s="433"/>
      <c r="C33" s="433"/>
      <c r="D33" s="433"/>
      <c r="E33" s="433"/>
      <c r="F33" s="433"/>
      <c r="G33" s="433"/>
      <c r="H33" s="434"/>
    </row>
    <row r="34" spans="1:8" ht="23.45" customHeight="1">
      <c r="A34" s="435"/>
      <c r="B34" s="435"/>
      <c r="C34" s="435"/>
      <c r="D34" s="435"/>
      <c r="E34" s="435"/>
      <c r="F34" s="435"/>
      <c r="G34" s="435"/>
      <c r="H34" s="435"/>
    </row>
  </sheetData>
  <sheetProtection sort="0" autoFilter="0" pivotTables="0"/>
  <mergeCells count="14">
    <mergeCell ref="A12:H12"/>
    <mergeCell ref="A18:H18"/>
    <mergeCell ref="A1:D1"/>
    <mergeCell ref="A2:H2"/>
    <mergeCell ref="A4:H6"/>
    <mergeCell ref="A9:H9"/>
    <mergeCell ref="A10:H10"/>
    <mergeCell ref="A11:H11"/>
    <mergeCell ref="A14:H14"/>
    <mergeCell ref="A22:H22"/>
    <mergeCell ref="A23:H23"/>
    <mergeCell ref="A26:H26"/>
    <mergeCell ref="A32:H32"/>
    <mergeCell ref="A30:H30"/>
  </mergeCells>
  <pageMargins left="0.25" right="0.25" top="0.75" bottom="0.75" header="0.3" footer="0.3"/>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A1:CNJ30"/>
  <sheetViews>
    <sheetView zoomScale="70" zoomScaleNormal="70" workbookViewId="0">
      <pane xSplit="1" ySplit="2" topLeftCell="CCI3" activePane="bottomRight" state="frozen"/>
      <selection sqref="A1:XFD1048576"/>
      <selection pane="topRight" sqref="A1:XFD1048576"/>
      <selection pane="bottomLeft" sqref="A1:XFD1048576"/>
      <selection pane="bottomRight" activeCell="CCI2" sqref="CCI2:CCZ2"/>
    </sheetView>
  </sheetViews>
  <sheetFormatPr baseColWidth="10" defaultColWidth="11.5703125" defaultRowHeight="16.5"/>
  <cols>
    <col min="1" max="1" width="15.85546875" style="1" customWidth="1"/>
    <col min="2" max="6" width="11.5703125" style="1" customWidth="1"/>
    <col min="7" max="7" width="11" style="1" customWidth="1"/>
    <col min="8" max="15" width="11.5703125" style="1" customWidth="1"/>
    <col min="16" max="17" width="12.28515625" style="1" customWidth="1"/>
    <col min="18" max="305" width="11.5703125" style="1" customWidth="1"/>
    <col min="306" max="318" width="11.5703125" style="1"/>
    <col min="319" max="319" width="11" style="1" bestFit="1" customWidth="1"/>
    <col min="320" max="320" width="11" style="1" customWidth="1"/>
    <col min="321" max="323" width="11.5703125" style="1"/>
    <col min="324" max="324" width="13.28515625" style="1" customWidth="1"/>
    <col min="325" max="332" width="11.5703125" style="1"/>
    <col min="333" max="333" width="11.5703125" style="1" customWidth="1"/>
    <col min="334" max="384" width="11.5703125" style="1"/>
    <col min="385" max="389" width="12.5703125" style="1" customWidth="1"/>
    <col min="390" max="883" width="11.5703125" style="1"/>
    <col min="884" max="884" width="13.85546875" style="1" bestFit="1" customWidth="1"/>
    <col min="885" max="1261" width="11.5703125" style="1"/>
    <col min="1262" max="1262" width="11.5703125" style="505"/>
    <col min="1263" max="1318" width="11.5703125" style="1"/>
    <col min="1319" max="1337" width="11.5703125" style="1569"/>
    <col min="1338" max="1373" width="11.5703125" style="1"/>
    <col min="1374" max="1385" width="11.5703125" style="309"/>
    <col min="1386" max="1421" width="11.5703125" style="1"/>
    <col min="1422" max="1433" width="11.5703125" style="309"/>
    <col min="1434" max="16384" width="11.5703125" style="1"/>
  </cols>
  <sheetData>
    <row r="1" spans="1:2402" ht="15" customHeight="1" thickBot="1">
      <c r="B1" s="1618" t="s">
        <v>22</v>
      </c>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20"/>
      <c r="AF1" s="1618" t="s">
        <v>88</v>
      </c>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20"/>
      <c r="BJ1" s="1618" t="s">
        <v>89</v>
      </c>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20"/>
      <c r="CN1" s="1618" t="s">
        <v>90</v>
      </c>
      <c r="CO1" s="1619"/>
      <c r="CP1" s="1619"/>
      <c r="CQ1" s="1619"/>
      <c r="CR1" s="1619"/>
      <c r="CS1" s="1619"/>
      <c r="CT1" s="1619"/>
      <c r="CU1" s="1619"/>
      <c r="CV1" s="1619"/>
      <c r="CW1" s="1619"/>
      <c r="CX1" s="1619"/>
      <c r="CY1" s="1619"/>
      <c r="CZ1" s="1619"/>
      <c r="DA1" s="1619"/>
      <c r="DB1" s="1619"/>
      <c r="DC1" s="1619"/>
      <c r="DD1" s="1619"/>
      <c r="DE1" s="1619"/>
      <c r="DF1" s="1619"/>
      <c r="DG1" s="1619"/>
      <c r="DH1" s="1619"/>
      <c r="DI1" s="1619"/>
      <c r="DJ1" s="1619"/>
      <c r="DK1" s="1619"/>
      <c r="DL1" s="1619"/>
      <c r="DM1" s="1619"/>
      <c r="DN1" s="1619"/>
      <c r="DO1" s="1619"/>
      <c r="DP1" s="1619"/>
      <c r="DQ1" s="1620"/>
      <c r="DR1" s="1618" t="s">
        <v>91</v>
      </c>
      <c r="DS1" s="1619"/>
      <c r="DT1" s="1619"/>
      <c r="DU1" s="1619"/>
      <c r="DV1" s="1619"/>
      <c r="DW1" s="1619"/>
      <c r="DX1" s="1619"/>
      <c r="DY1" s="1619"/>
      <c r="DZ1" s="1619"/>
      <c r="EA1" s="1619"/>
      <c r="EB1" s="1619"/>
      <c r="EC1" s="1619"/>
      <c r="ED1" s="1619"/>
      <c r="EE1" s="1619"/>
      <c r="EF1" s="1619"/>
      <c r="EG1" s="1619"/>
      <c r="EH1" s="1619"/>
      <c r="EI1" s="1619"/>
      <c r="EJ1" s="1619"/>
      <c r="EK1" s="1619"/>
      <c r="EL1" s="1619"/>
      <c r="EM1" s="1619"/>
      <c r="EN1" s="1619"/>
      <c r="EO1" s="1619"/>
      <c r="EP1" s="1619"/>
      <c r="EQ1" s="1619"/>
      <c r="ER1" s="1619"/>
      <c r="ES1" s="1619"/>
      <c r="ET1" s="1619"/>
      <c r="EU1" s="1620"/>
      <c r="EV1" s="1618" t="s">
        <v>218</v>
      </c>
      <c r="EW1" s="1619"/>
      <c r="EX1" s="1619"/>
      <c r="EY1" s="1619"/>
      <c r="EZ1" s="1619"/>
      <c r="FA1" s="1619"/>
      <c r="FB1" s="1619"/>
      <c r="FC1" s="1619"/>
      <c r="FD1" s="1619"/>
      <c r="FE1" s="1619"/>
      <c r="FF1" s="1619"/>
      <c r="FG1" s="1619"/>
      <c r="FH1" s="1619"/>
      <c r="FI1" s="1619"/>
      <c r="FJ1" s="1619"/>
      <c r="FK1" s="1619"/>
      <c r="FL1" s="1619"/>
      <c r="FM1" s="1619"/>
      <c r="FN1" s="1619"/>
      <c r="FO1" s="1619"/>
      <c r="FP1" s="1619"/>
      <c r="FQ1" s="1619"/>
      <c r="FR1" s="1619"/>
      <c r="FS1" s="1619"/>
      <c r="FT1" s="1619"/>
      <c r="FU1" s="1619"/>
      <c r="FV1" s="1619"/>
      <c r="FW1" s="1619"/>
      <c r="FX1" s="1619"/>
      <c r="FY1" s="1620"/>
      <c r="FZ1" s="1626" t="s">
        <v>283</v>
      </c>
      <c r="GA1" s="1627"/>
      <c r="GB1" s="1627"/>
      <c r="GC1" s="1627"/>
      <c r="GD1" s="1627"/>
      <c r="GE1" s="1627"/>
      <c r="GF1" s="1627"/>
      <c r="GG1" s="1627"/>
      <c r="GH1" s="1627"/>
      <c r="GI1" s="1627"/>
      <c r="GJ1" s="1627"/>
      <c r="GK1" s="1627"/>
      <c r="GL1" s="1627"/>
      <c r="GM1" s="1627"/>
      <c r="GN1" s="1627"/>
      <c r="GO1" s="1627"/>
      <c r="GP1" s="1627"/>
      <c r="GQ1" s="1627"/>
      <c r="GR1" s="1627"/>
      <c r="GS1" s="1627"/>
      <c r="GT1" s="1627"/>
      <c r="GU1" s="1627"/>
      <c r="GV1" s="1627"/>
      <c r="GW1" s="1627"/>
      <c r="GX1" s="1627"/>
      <c r="GY1" s="1627"/>
      <c r="GZ1" s="1627"/>
      <c r="HA1" s="1627"/>
      <c r="HB1" s="1627"/>
      <c r="HC1" s="1628"/>
      <c r="HD1" s="1623" t="s">
        <v>314</v>
      </c>
      <c r="HE1" s="1624"/>
      <c r="HF1" s="1624"/>
      <c r="HG1" s="1624"/>
      <c r="HH1" s="1624"/>
      <c r="HI1" s="1624"/>
      <c r="HJ1" s="1624"/>
      <c r="HK1" s="1624"/>
      <c r="HL1" s="1624"/>
      <c r="HM1" s="1624"/>
      <c r="HN1" s="1624"/>
      <c r="HO1" s="1624"/>
      <c r="HP1" s="1624"/>
      <c r="HQ1" s="1624"/>
      <c r="HR1" s="1624"/>
      <c r="HS1" s="1624"/>
      <c r="HT1" s="1624"/>
      <c r="HU1" s="1624"/>
      <c r="HV1" s="1624"/>
      <c r="HW1" s="1624"/>
      <c r="HX1" s="1624"/>
      <c r="HY1" s="1624"/>
      <c r="HZ1" s="1624"/>
      <c r="IA1" s="1624"/>
      <c r="IB1" s="1624"/>
      <c r="IC1" s="1624"/>
      <c r="ID1" s="1624"/>
      <c r="IE1" s="1624"/>
      <c r="IF1" s="1624"/>
      <c r="IG1" s="1625"/>
      <c r="IH1" s="1618" t="s">
        <v>549</v>
      </c>
      <c r="II1" s="1619"/>
      <c r="IJ1" s="1619"/>
      <c r="IK1" s="1619"/>
      <c r="IL1" s="1619"/>
      <c r="IM1" s="1619"/>
      <c r="IN1" s="1619"/>
      <c r="IO1" s="1619"/>
      <c r="IP1" s="1619"/>
      <c r="IQ1" s="1619"/>
      <c r="IR1" s="1619"/>
      <c r="IS1" s="1619"/>
      <c r="IT1" s="1619"/>
      <c r="IU1" s="1619"/>
      <c r="IV1" s="1619"/>
      <c r="IW1" s="1619"/>
      <c r="IX1" s="1619"/>
      <c r="IY1" s="1619"/>
      <c r="IZ1" s="1619"/>
      <c r="JA1" s="1619"/>
      <c r="JB1" s="1619"/>
      <c r="JC1" s="1619"/>
      <c r="JD1" s="1619"/>
      <c r="JE1" s="1619"/>
      <c r="JF1" s="1619"/>
      <c r="JG1" s="1619"/>
      <c r="JH1" s="1619"/>
      <c r="JI1" s="1619"/>
      <c r="JJ1" s="1619"/>
      <c r="JK1" s="1619"/>
      <c r="JL1" s="1619"/>
      <c r="JM1" s="1620"/>
      <c r="JN1" s="1623" t="s">
        <v>550</v>
      </c>
      <c r="JO1" s="1624"/>
      <c r="JP1" s="1624"/>
      <c r="JQ1" s="1624"/>
      <c r="JR1" s="1624"/>
      <c r="JS1" s="1624"/>
      <c r="JT1" s="1624"/>
      <c r="JU1" s="1624"/>
      <c r="JV1" s="1624"/>
      <c r="JW1" s="1624"/>
      <c r="JX1" s="1624"/>
      <c r="JY1" s="1624"/>
      <c r="JZ1" s="1624"/>
      <c r="KA1" s="1624"/>
      <c r="KB1" s="1624"/>
      <c r="KC1" s="1624"/>
      <c r="KD1" s="1624"/>
      <c r="KE1" s="1624"/>
      <c r="KF1" s="1624"/>
      <c r="KG1" s="1624"/>
      <c r="KH1" s="1624"/>
      <c r="KI1" s="1624"/>
      <c r="KJ1" s="1624"/>
      <c r="KK1" s="1624"/>
      <c r="KL1" s="1624"/>
      <c r="KM1" s="1624"/>
      <c r="KN1" s="1624"/>
      <c r="KO1" s="1624"/>
      <c r="KP1" s="1624"/>
      <c r="KQ1" s="1624"/>
      <c r="KR1" s="1624"/>
      <c r="KS1" s="1625"/>
      <c r="KT1" s="1621" t="s">
        <v>1213</v>
      </c>
      <c r="KU1" s="1622"/>
      <c r="KV1" s="1622"/>
      <c r="KW1" s="1622"/>
      <c r="KX1" s="1622"/>
      <c r="KY1" s="1622"/>
      <c r="KZ1" s="1622"/>
      <c r="LA1" s="1622"/>
      <c r="LB1" s="1622"/>
      <c r="LC1" s="1622"/>
      <c r="LD1" s="1622"/>
      <c r="LE1" s="1622"/>
      <c r="LF1" s="1622"/>
      <c r="LG1" s="1622"/>
      <c r="LH1" s="1622"/>
      <c r="LI1" s="1622"/>
      <c r="LJ1" s="1622"/>
      <c r="LK1" s="1622"/>
      <c r="LL1" s="1622"/>
      <c r="LM1" s="1622"/>
      <c r="LN1" s="1622"/>
      <c r="LO1" s="1622"/>
      <c r="LP1" s="1622"/>
      <c r="LQ1" s="1622"/>
      <c r="LR1" s="1622"/>
      <c r="LS1" s="1622"/>
      <c r="LT1" s="1622"/>
      <c r="LU1" s="1622"/>
      <c r="LV1" s="1622"/>
      <c r="LW1" s="1622"/>
      <c r="LX1" s="1622"/>
      <c r="LY1" s="1622"/>
      <c r="LZ1" s="1622"/>
      <c r="MA1" s="1622"/>
      <c r="MB1" s="1622"/>
      <c r="MC1" s="1622"/>
      <c r="MD1" s="1622"/>
      <c r="ME1" s="1622"/>
      <c r="MF1" s="1622"/>
      <c r="MG1" s="1622"/>
      <c r="MH1" s="1630" t="s">
        <v>811</v>
      </c>
      <c r="MI1" s="1631"/>
      <c r="MJ1" s="1631"/>
      <c r="MK1" s="1631"/>
      <c r="ML1" s="1631"/>
      <c r="MM1" s="1631"/>
      <c r="MN1" s="1631"/>
      <c r="MO1" s="1631"/>
      <c r="MP1" s="1631"/>
      <c r="MQ1" s="1631"/>
      <c r="MR1" s="1631"/>
      <c r="MS1" s="1631"/>
      <c r="MT1" s="1631"/>
      <c r="MU1" s="1631"/>
      <c r="MV1" s="1631"/>
      <c r="MW1" s="1631"/>
      <c r="MX1" s="1631"/>
      <c r="MY1" s="1631"/>
      <c r="MZ1" s="1631"/>
      <c r="NA1" s="1631"/>
      <c r="NB1" s="1631"/>
      <c r="NC1" s="1631"/>
      <c r="ND1" s="1631"/>
      <c r="NE1" s="1632"/>
      <c r="NF1" s="1629" t="s">
        <v>810</v>
      </c>
      <c r="NG1" s="1603"/>
      <c r="NH1" s="1603"/>
      <c r="NI1" s="1603"/>
      <c r="NJ1" s="1603"/>
      <c r="NK1" s="1603"/>
      <c r="NL1" s="1603"/>
      <c r="NM1" s="1603"/>
      <c r="NN1" s="1603"/>
      <c r="NO1" s="1603"/>
      <c r="NP1" s="1603"/>
      <c r="NQ1" s="1603"/>
      <c r="NR1" s="1603"/>
      <c r="NS1" s="1603"/>
      <c r="NT1" s="1603"/>
      <c r="NU1" s="1603"/>
      <c r="NV1" s="1603"/>
      <c r="NW1" s="1603"/>
      <c r="NX1" s="1603"/>
      <c r="NY1" s="1603"/>
      <c r="NZ1" s="1603"/>
      <c r="OA1" s="1603"/>
      <c r="OB1" s="1603"/>
      <c r="OC1" s="1603"/>
      <c r="OD1" s="1603"/>
      <c r="OE1" s="1603"/>
      <c r="OF1" s="1603"/>
      <c r="OG1" s="1603"/>
      <c r="OH1" s="1603"/>
      <c r="OI1" s="1603"/>
      <c r="OJ1" s="1603"/>
      <c r="OK1" s="1603"/>
      <c r="OL1" s="1603"/>
      <c r="OM1" s="1603"/>
      <c r="ON1" s="1603"/>
      <c r="OO1" s="1603"/>
      <c r="OP1" s="1603"/>
      <c r="OQ1" s="1603"/>
      <c r="OR1" s="1603"/>
      <c r="OS1" s="1603"/>
      <c r="OT1" s="1603" t="s">
        <v>812</v>
      </c>
      <c r="OU1" s="1603"/>
      <c r="OV1" s="1603"/>
      <c r="OW1" s="1603"/>
      <c r="OX1" s="1603"/>
      <c r="OY1" s="1603"/>
      <c r="OZ1" s="1603"/>
      <c r="PA1" s="1603"/>
      <c r="PB1" s="1603"/>
      <c r="PC1" s="1603"/>
      <c r="PD1" s="1603"/>
      <c r="PE1" s="1603"/>
      <c r="PF1" s="1603"/>
      <c r="PG1" s="1603"/>
      <c r="PH1" s="1603"/>
      <c r="PI1" s="1603"/>
      <c r="PJ1" s="1603"/>
      <c r="PK1" s="1603"/>
      <c r="PL1" s="1603"/>
      <c r="PM1" s="1603"/>
      <c r="PN1" s="1603"/>
      <c r="PO1" s="1603"/>
      <c r="PP1" s="1603"/>
      <c r="PQ1" s="1604"/>
      <c r="PR1" s="1617" t="s">
        <v>681</v>
      </c>
      <c r="PS1" s="1617"/>
      <c r="PT1" s="1617"/>
      <c r="PU1" s="1617"/>
      <c r="PV1" s="1617"/>
      <c r="PW1" s="1617"/>
      <c r="PX1" s="1617"/>
      <c r="PY1" s="1617"/>
      <c r="PZ1" s="1617"/>
      <c r="QA1" s="1617"/>
      <c r="QB1" s="1617"/>
      <c r="QC1" s="1617"/>
      <c r="QD1" s="1617"/>
      <c r="QE1" s="1617"/>
      <c r="QF1" s="1617"/>
      <c r="QG1" s="1617"/>
      <c r="QH1" s="1617"/>
      <c r="QI1" s="1617"/>
      <c r="QJ1" s="1617"/>
      <c r="QK1" s="1617"/>
      <c r="QL1" s="1617"/>
      <c r="QM1" s="1617"/>
      <c r="QN1" s="1617"/>
      <c r="QO1" s="1617"/>
      <c r="QP1" s="1617"/>
      <c r="QQ1" s="1617"/>
      <c r="QR1" s="1617"/>
      <c r="QS1" s="1617"/>
      <c r="QT1" s="1617"/>
      <c r="QU1" s="1617"/>
      <c r="QV1" s="1617"/>
      <c r="QW1" s="1617"/>
      <c r="QX1" s="1617"/>
      <c r="QY1" s="1617"/>
      <c r="QZ1" s="1617"/>
      <c r="RA1" s="1617"/>
      <c r="RB1" s="1617"/>
      <c r="RC1" s="1617"/>
      <c r="RD1" s="1617" t="s">
        <v>684</v>
      </c>
      <c r="RE1" s="1617"/>
      <c r="RF1" s="1617"/>
      <c r="RG1" s="1617"/>
      <c r="RH1" s="1617"/>
      <c r="RI1" s="1617"/>
      <c r="RJ1" s="1617"/>
      <c r="RK1" s="1617"/>
      <c r="RL1" s="1617"/>
      <c r="RM1" s="1617"/>
      <c r="RN1" s="1617"/>
      <c r="RO1" s="1617"/>
      <c r="RP1" s="1617"/>
      <c r="RQ1" s="1617"/>
      <c r="RR1" s="1617"/>
      <c r="RS1" s="1617"/>
      <c r="RT1" s="1617"/>
      <c r="RU1" s="1617"/>
      <c r="RV1" s="1617"/>
      <c r="RW1" s="1617"/>
      <c r="RX1" s="1617"/>
      <c r="RY1" s="1617"/>
      <c r="RZ1" s="1617"/>
      <c r="SA1" s="1617"/>
      <c r="SB1" s="1617"/>
      <c r="SC1" s="1617"/>
      <c r="SD1" s="1617"/>
      <c r="SE1" s="1617"/>
      <c r="SF1" s="1617"/>
      <c r="SG1" s="1617"/>
      <c r="SH1" s="1617"/>
      <c r="SI1" s="1617"/>
      <c r="SJ1" s="1617"/>
      <c r="SK1" s="1617"/>
      <c r="SL1" s="1617"/>
      <c r="SM1" s="1617"/>
      <c r="SN1" s="1617"/>
      <c r="SO1" s="1617"/>
      <c r="SP1" s="1603" t="s">
        <v>723</v>
      </c>
      <c r="SQ1" s="1603"/>
      <c r="SR1" s="1603"/>
      <c r="SS1" s="1603"/>
      <c r="ST1" s="1603"/>
      <c r="SU1" s="1603"/>
      <c r="SV1" s="1603"/>
      <c r="SW1" s="1603"/>
      <c r="SX1" s="1603"/>
      <c r="SY1" s="1603"/>
      <c r="SZ1" s="1603"/>
      <c r="TA1" s="1603"/>
      <c r="TB1" s="1603"/>
      <c r="TC1" s="1603"/>
      <c r="TD1" s="1603"/>
      <c r="TE1" s="1603"/>
      <c r="TF1" s="1603"/>
      <c r="TG1" s="1603"/>
      <c r="TH1" s="1603"/>
      <c r="TI1" s="1603"/>
      <c r="TJ1" s="1603"/>
      <c r="TK1" s="1603"/>
      <c r="TL1" s="1603"/>
      <c r="TM1" s="1603"/>
      <c r="TN1" s="1603"/>
      <c r="TO1" s="1603"/>
      <c r="TP1" s="1603"/>
      <c r="TQ1" s="1603"/>
      <c r="TR1" s="1603"/>
      <c r="TS1" s="1603"/>
      <c r="TT1" s="1603"/>
      <c r="TU1" s="1603"/>
      <c r="TV1" s="1603"/>
      <c r="TW1" s="1603"/>
      <c r="TX1" s="1603"/>
      <c r="TY1" s="1603"/>
      <c r="TZ1" s="1603"/>
      <c r="UA1" s="1604"/>
      <c r="UB1" s="1603" t="s">
        <v>762</v>
      </c>
      <c r="UC1" s="1603"/>
      <c r="UD1" s="1603"/>
      <c r="UE1" s="1603"/>
      <c r="UF1" s="1603"/>
      <c r="UG1" s="1603"/>
      <c r="UH1" s="1603"/>
      <c r="UI1" s="1603"/>
      <c r="UJ1" s="1603"/>
      <c r="UK1" s="1603"/>
      <c r="UL1" s="1603"/>
      <c r="UM1" s="1603"/>
      <c r="UN1" s="1603"/>
      <c r="UO1" s="1603"/>
      <c r="UP1" s="1603"/>
      <c r="UQ1" s="1603"/>
      <c r="UR1" s="1603"/>
      <c r="US1" s="1603"/>
      <c r="UT1" s="1603"/>
      <c r="UU1" s="1603"/>
      <c r="UV1" s="1603"/>
      <c r="UW1" s="1603"/>
      <c r="UX1" s="1603"/>
      <c r="UY1" s="1603"/>
      <c r="UZ1" s="1603"/>
      <c r="VA1" s="1603"/>
      <c r="VB1" s="1603"/>
      <c r="VC1" s="1603"/>
      <c r="VD1" s="1603"/>
      <c r="VE1" s="1603"/>
      <c r="VF1" s="1603"/>
      <c r="VG1" s="1603"/>
      <c r="VH1" s="1603"/>
      <c r="VI1" s="1603"/>
      <c r="VJ1" s="1603"/>
      <c r="VK1" s="1603"/>
      <c r="VL1" s="1603"/>
      <c r="VM1" s="1604"/>
      <c r="VN1" s="1606" t="s">
        <v>360</v>
      </c>
      <c r="VO1" s="1603"/>
      <c r="VP1" s="1603"/>
      <c r="VQ1" s="1603"/>
      <c r="VR1" s="1603"/>
      <c r="VS1" s="1603"/>
      <c r="VT1" s="1603"/>
      <c r="VU1" s="1603"/>
      <c r="VV1" s="1603"/>
      <c r="VW1" s="1603"/>
      <c r="VX1" s="1603"/>
      <c r="VY1" s="1603"/>
      <c r="VZ1" s="1603"/>
      <c r="WA1" s="1603"/>
      <c r="WB1" s="1603"/>
      <c r="WC1" s="1603"/>
      <c r="WD1" s="1603"/>
      <c r="WE1" s="1603"/>
      <c r="WF1" s="1603"/>
      <c r="WG1" s="1603"/>
      <c r="WH1" s="1603"/>
      <c r="WI1" s="1603"/>
      <c r="WJ1" s="1603"/>
      <c r="WK1" s="1604"/>
      <c r="WL1" s="1603" t="s">
        <v>845</v>
      </c>
      <c r="WM1" s="1603"/>
      <c r="WN1" s="1603"/>
      <c r="WO1" s="1603"/>
      <c r="WP1" s="1603"/>
      <c r="WQ1" s="1603"/>
      <c r="WR1" s="1603"/>
      <c r="WS1" s="1603"/>
      <c r="WT1" s="1603"/>
      <c r="WU1" s="1603"/>
      <c r="WV1" s="1603"/>
      <c r="WW1" s="1603"/>
      <c r="WX1" s="1603"/>
      <c r="WY1" s="1603"/>
      <c r="WZ1" s="1603"/>
      <c r="XA1" s="1603"/>
      <c r="XB1" s="1603"/>
      <c r="XC1" s="1603"/>
      <c r="XD1" s="1603"/>
      <c r="XE1" s="1603"/>
      <c r="XF1" s="1603"/>
      <c r="XG1" s="1603"/>
      <c r="XH1" s="1603"/>
      <c r="XI1" s="1603"/>
      <c r="XJ1" s="1603"/>
      <c r="XK1" s="1603"/>
      <c r="XL1" s="1603"/>
      <c r="XM1" s="1603"/>
      <c r="XN1" s="1603"/>
      <c r="XO1" s="1604"/>
      <c r="XP1" s="1614" t="s">
        <v>1077</v>
      </c>
      <c r="XQ1" s="1614"/>
      <c r="XR1" s="1614"/>
      <c r="XS1" s="1614"/>
      <c r="XT1" s="1614"/>
      <c r="XU1" s="1614"/>
      <c r="XV1" s="1614"/>
      <c r="XW1" s="1614"/>
      <c r="XX1" s="1614"/>
      <c r="XY1" s="1614"/>
      <c r="XZ1" s="1614"/>
      <c r="YA1" s="1614"/>
      <c r="YB1" s="1614"/>
      <c r="YC1" s="1614"/>
      <c r="YD1" s="1614"/>
      <c r="YE1" s="1614"/>
      <c r="YF1" s="1614"/>
      <c r="YG1" s="1614"/>
      <c r="YH1" s="1614"/>
      <c r="YI1" s="1614"/>
      <c r="YJ1" s="1614"/>
      <c r="YK1" s="1614"/>
      <c r="YL1" s="1614"/>
      <c r="YM1" s="1614"/>
      <c r="YN1" s="1614"/>
      <c r="YO1" s="1614"/>
      <c r="YP1" s="1614"/>
      <c r="YQ1" s="1614"/>
      <c r="YR1" s="1614"/>
      <c r="YS1" s="1614"/>
      <c r="YT1" s="1614"/>
      <c r="YU1" s="1614"/>
      <c r="YV1" s="1614"/>
      <c r="YW1" s="1614"/>
      <c r="YX1" s="1614"/>
      <c r="YY1" s="1615"/>
      <c r="YZ1" s="1614" t="s">
        <v>1078</v>
      </c>
      <c r="ZA1" s="1614"/>
      <c r="ZB1" s="1614"/>
      <c r="ZC1" s="1614"/>
      <c r="ZD1" s="1614"/>
      <c r="ZE1" s="1614"/>
      <c r="ZF1" s="1614"/>
      <c r="ZG1" s="1614"/>
      <c r="ZH1" s="1614"/>
      <c r="ZI1" s="1614"/>
      <c r="ZJ1" s="1614"/>
      <c r="ZK1" s="1614"/>
      <c r="ZL1" s="1614"/>
      <c r="ZM1" s="1614"/>
      <c r="ZN1" s="1614"/>
      <c r="ZO1" s="1614"/>
      <c r="ZP1" s="1614"/>
      <c r="ZQ1" s="1614"/>
      <c r="ZR1" s="1614"/>
      <c r="ZS1" s="1614"/>
      <c r="ZT1" s="1614"/>
      <c r="ZU1" s="1614"/>
      <c r="ZV1" s="1614"/>
      <c r="ZW1" s="1614"/>
      <c r="ZX1" s="1614"/>
      <c r="ZY1" s="1614"/>
      <c r="ZZ1" s="1614"/>
      <c r="AAA1" s="1614"/>
      <c r="AAB1" s="1614"/>
      <c r="AAC1" s="1614"/>
      <c r="AAD1" s="1614"/>
      <c r="AAE1" s="1614"/>
      <c r="AAF1" s="1614"/>
      <c r="AAG1" s="1614"/>
      <c r="AAH1" s="1614"/>
      <c r="AAI1" s="1615"/>
      <c r="AAJ1" s="1606" t="s">
        <v>1081</v>
      </c>
      <c r="AAK1" s="1603"/>
      <c r="AAL1" s="1603"/>
      <c r="AAM1" s="1603"/>
      <c r="AAN1" s="1603"/>
      <c r="AAO1" s="1603"/>
      <c r="AAP1" s="1603"/>
      <c r="AAQ1" s="1603"/>
      <c r="AAR1" s="1603"/>
      <c r="AAS1" s="1603"/>
      <c r="AAT1" s="1603"/>
      <c r="AAU1" s="1603"/>
      <c r="AAV1" s="1603"/>
      <c r="AAW1" s="1603"/>
      <c r="AAX1" s="1603"/>
      <c r="AAY1" s="1603"/>
      <c r="AAZ1" s="1603"/>
      <c r="ABA1" s="1603"/>
      <c r="ABB1" s="1603"/>
      <c r="ABC1" s="1603"/>
      <c r="ABD1" s="1603"/>
      <c r="ABE1" s="1603"/>
      <c r="ABF1" s="1603"/>
      <c r="ABG1" s="1603"/>
      <c r="ABH1" s="1603"/>
      <c r="ABI1" s="1603"/>
      <c r="ABJ1" s="1603"/>
      <c r="ABK1" s="1603"/>
      <c r="ABL1" s="1603"/>
      <c r="ABM1" s="1603"/>
      <c r="ABN1" s="1603"/>
      <c r="ABO1" s="1603"/>
      <c r="ABP1" s="1603"/>
      <c r="ABQ1" s="1603"/>
      <c r="ABR1" s="1603"/>
      <c r="ABS1" s="1604"/>
      <c r="ABT1" s="1603" t="s">
        <v>1108</v>
      </c>
      <c r="ABU1" s="1603"/>
      <c r="ABV1" s="1603"/>
      <c r="ABW1" s="1603"/>
      <c r="ABX1" s="1603"/>
      <c r="ABY1" s="1603"/>
      <c r="ABZ1" s="1603"/>
      <c r="ACA1" s="1603"/>
      <c r="ACB1" s="1603"/>
      <c r="ACC1" s="1603"/>
      <c r="ACD1" s="1603"/>
      <c r="ACE1" s="1603"/>
      <c r="ACF1" s="1603"/>
      <c r="ACG1" s="1603"/>
      <c r="ACH1" s="1603"/>
      <c r="ACI1" s="1603"/>
      <c r="ACJ1" s="1603"/>
      <c r="ACK1" s="1603"/>
      <c r="ACL1" s="1603"/>
      <c r="ACM1" s="1603"/>
      <c r="ACN1" s="1603"/>
      <c r="ACO1" s="1603"/>
      <c r="ACP1" s="1603"/>
      <c r="ACQ1" s="1604"/>
      <c r="ACR1" s="1617" t="s">
        <v>1109</v>
      </c>
      <c r="ACS1" s="1617"/>
      <c r="ACT1" s="1617"/>
      <c r="ACU1" s="1617"/>
      <c r="ACV1" s="1617"/>
      <c r="ACW1" s="1617"/>
      <c r="ACX1" s="1617"/>
      <c r="ACY1" s="1617"/>
      <c r="ACZ1" s="1617"/>
      <c r="ADA1" s="1617"/>
      <c r="ADB1" s="1617"/>
      <c r="ADC1" s="1617"/>
      <c r="ADD1" s="1617"/>
      <c r="ADE1" s="1617"/>
      <c r="ADF1" s="1617"/>
      <c r="ADG1" s="1617"/>
      <c r="ADH1" s="1617"/>
      <c r="ADI1" s="1617"/>
      <c r="ADJ1" s="1617"/>
      <c r="ADK1" s="1617"/>
      <c r="ADL1" s="1617"/>
      <c r="ADM1" s="1617"/>
      <c r="ADN1" s="1617"/>
      <c r="ADO1" s="1617"/>
      <c r="ADP1" s="1606" t="s">
        <v>1110</v>
      </c>
      <c r="ADQ1" s="1603"/>
      <c r="ADR1" s="1603"/>
      <c r="ADS1" s="1603"/>
      <c r="ADT1" s="1603"/>
      <c r="ADU1" s="1603"/>
      <c r="ADV1" s="1603"/>
      <c r="ADW1" s="1603"/>
      <c r="ADX1" s="1603"/>
      <c r="ADY1" s="1603"/>
      <c r="ADZ1" s="1603"/>
      <c r="AEA1" s="1603"/>
      <c r="AEB1" s="1603"/>
      <c r="AEC1" s="1603"/>
      <c r="AED1" s="1603"/>
      <c r="AEE1" s="1603"/>
      <c r="AEF1" s="1603"/>
      <c r="AEG1" s="1603"/>
      <c r="AEH1" s="1603"/>
      <c r="AEI1" s="1603"/>
      <c r="AEJ1" s="1603"/>
      <c r="AEK1" s="1603"/>
      <c r="AEL1" s="1603"/>
      <c r="AEM1" s="1603"/>
      <c r="AEN1" s="1606" t="s">
        <v>378</v>
      </c>
      <c r="AEO1" s="1603"/>
      <c r="AEP1" s="1603"/>
      <c r="AEQ1" s="1603"/>
      <c r="AER1" s="1603"/>
      <c r="AES1" s="1603"/>
      <c r="AET1" s="1603"/>
      <c r="AEU1" s="1603"/>
      <c r="AEV1" s="1603"/>
      <c r="AEW1" s="1603"/>
      <c r="AEX1" s="1603"/>
      <c r="AEY1" s="1603"/>
      <c r="AEZ1" s="1603"/>
      <c r="AFA1" s="1603"/>
      <c r="AFB1" s="1603"/>
      <c r="AFC1" s="1603"/>
      <c r="AFD1" s="1603"/>
      <c r="AFE1" s="1603"/>
      <c r="AFF1" s="1603"/>
      <c r="AFG1" s="1603"/>
      <c r="AFH1" s="1603"/>
      <c r="AFI1" s="1603"/>
      <c r="AFJ1" s="1603"/>
      <c r="AFK1" s="1603"/>
      <c r="AFL1" s="1605" t="s">
        <v>1227</v>
      </c>
      <c r="AFM1" s="1605"/>
      <c r="AFN1" s="1605"/>
      <c r="AFO1" s="1605"/>
      <c r="AFP1" s="1605"/>
      <c r="AFQ1" s="1605"/>
      <c r="AFR1" s="1605"/>
      <c r="AFS1" s="1605"/>
      <c r="AFT1" s="1605"/>
      <c r="AFU1" s="1605"/>
      <c r="AFV1" s="1605"/>
      <c r="AFW1" s="1605"/>
      <c r="AFX1" s="1605"/>
      <c r="AFY1" s="1605"/>
      <c r="AFZ1" s="1605"/>
      <c r="AGA1" s="1605"/>
      <c r="AGB1" s="1605"/>
      <c r="AGC1" s="1605"/>
      <c r="AGD1" s="1605"/>
      <c r="AGE1" s="1605"/>
      <c r="AGF1" s="1605" t="s">
        <v>1232</v>
      </c>
      <c r="AGG1" s="1605"/>
      <c r="AGH1" s="1605"/>
      <c r="AGI1" s="1605"/>
      <c r="AGJ1" s="1605"/>
      <c r="AGK1" s="1605"/>
      <c r="AGL1" s="1605"/>
      <c r="AGM1" s="1605"/>
      <c r="AGN1" s="1605"/>
      <c r="AGO1" s="1605"/>
      <c r="AGP1" s="1605"/>
      <c r="AGQ1" s="1605"/>
      <c r="AGR1" s="1605"/>
      <c r="AGS1" s="1605"/>
      <c r="AGT1" s="1605"/>
      <c r="AGU1" s="1605"/>
      <c r="AGV1" s="1605"/>
      <c r="AGW1" s="1605"/>
      <c r="AGX1" s="1605"/>
      <c r="AGY1" s="1605"/>
      <c r="AGZ1" s="1605" t="s">
        <v>1235</v>
      </c>
      <c r="AHA1" s="1605"/>
      <c r="AHB1" s="1605"/>
      <c r="AHC1" s="1605"/>
      <c r="AHD1" s="1605"/>
      <c r="AHE1" s="1605"/>
      <c r="AHF1" s="1605"/>
      <c r="AHG1" s="1605"/>
      <c r="AHH1" s="1605"/>
      <c r="AHI1" s="1611" t="s">
        <v>1236</v>
      </c>
      <c r="AHJ1" s="1611"/>
      <c r="AHK1" s="1611"/>
      <c r="AHL1" s="1611"/>
      <c r="AHM1" s="1611"/>
      <c r="AHN1" s="1611"/>
      <c r="AHO1" s="1611"/>
      <c r="AHP1" s="1611"/>
      <c r="AHQ1" s="1611"/>
      <c r="AHR1" s="1605" t="s">
        <v>1237</v>
      </c>
      <c r="AHS1" s="1605"/>
      <c r="AHT1" s="1605"/>
      <c r="AHU1" s="1605"/>
      <c r="AHV1" s="1605"/>
      <c r="AHW1" s="1605"/>
      <c r="AHX1" s="1605"/>
      <c r="AHY1" s="1605"/>
      <c r="AHZ1" s="1605"/>
      <c r="AIA1" s="1616" t="s">
        <v>1397</v>
      </c>
      <c r="AIB1" s="1616"/>
      <c r="AIC1" s="1616"/>
      <c r="AID1" s="1616"/>
      <c r="AIE1" s="1616"/>
      <c r="AIF1" s="1616"/>
      <c r="AIG1" s="1616"/>
      <c r="AIH1" s="1616"/>
      <c r="AII1" s="1616"/>
      <c r="AIJ1" s="1616"/>
      <c r="AIK1" s="1616"/>
      <c r="AIL1" s="1616"/>
      <c r="AIM1" s="1616"/>
      <c r="AIN1" s="1616"/>
      <c r="AIO1" s="1616"/>
      <c r="AIP1" s="1616"/>
      <c r="AIQ1" s="1616"/>
      <c r="AIR1" s="1616"/>
      <c r="AIS1" s="1616"/>
      <c r="AIT1" s="1616"/>
      <c r="AIU1" s="1616"/>
      <c r="AIV1" s="1616"/>
      <c r="AIW1" s="1616"/>
      <c r="AIX1" s="1616"/>
      <c r="AIY1" s="1616"/>
      <c r="AIZ1" s="1616"/>
      <c r="AJA1" s="1616"/>
      <c r="AJB1" s="1616"/>
      <c r="AJC1" s="1616"/>
      <c r="AJD1" s="1616"/>
      <c r="AJE1" s="1616"/>
      <c r="AJF1" s="1616"/>
      <c r="AJG1" s="1616"/>
      <c r="AJH1" s="1616"/>
      <c r="AJI1" s="1616"/>
      <c r="AJJ1" s="1616"/>
      <c r="AJK1" s="1616"/>
      <c r="AJL1" s="1616"/>
      <c r="AJM1" s="1616"/>
      <c r="AJN1" s="1616"/>
      <c r="AJO1" s="1616"/>
      <c r="AJP1" s="1616"/>
      <c r="AJQ1" s="1616"/>
      <c r="AJR1" s="1616"/>
      <c r="AJS1" s="1616"/>
      <c r="AJT1" s="1616"/>
      <c r="AJU1" s="1613" t="s">
        <v>1442</v>
      </c>
      <c r="AJV1" s="1613"/>
      <c r="AJW1" s="1613"/>
      <c r="AJX1" s="1613"/>
      <c r="AJY1" s="1613"/>
      <c r="AJZ1" s="1613"/>
      <c r="AKA1" s="1613"/>
      <c r="AKB1" s="1613"/>
      <c r="AKC1" s="1613"/>
      <c r="AKD1" s="1613"/>
      <c r="AKE1" s="1613"/>
      <c r="AKF1" s="1613"/>
      <c r="AKG1" s="1613"/>
      <c r="AKH1" s="1613"/>
      <c r="AKI1" s="1613"/>
      <c r="AKJ1" s="1613"/>
      <c r="AKK1" s="1613"/>
      <c r="AKL1" s="1613"/>
      <c r="AKM1" s="1613"/>
      <c r="AKN1" s="1613"/>
      <c r="AKO1" s="1613"/>
      <c r="AKP1" s="1613"/>
      <c r="AKQ1" s="1613"/>
      <c r="AKR1" s="1613"/>
      <c r="AKS1" s="1613"/>
      <c r="AKT1" s="1613"/>
      <c r="AKU1" s="1613"/>
      <c r="AKV1" s="1613"/>
      <c r="AKW1" s="1613"/>
      <c r="AKX1" s="1613"/>
      <c r="AKY1" s="1613"/>
      <c r="AKZ1" s="1613"/>
      <c r="ALA1" s="1613"/>
      <c r="ALB1" s="1613"/>
      <c r="ALC1" s="1613"/>
      <c r="ALD1" s="1613"/>
      <c r="ALE1" s="1613"/>
      <c r="ALF1" s="1613"/>
      <c r="ALG1" s="1613"/>
      <c r="ALH1" s="1613"/>
      <c r="ALI1" s="1613"/>
      <c r="ALJ1" s="1613"/>
      <c r="ALK1" s="1613"/>
      <c r="ALL1" s="1613"/>
      <c r="ALM1" s="1613"/>
      <c r="ALN1" s="1613"/>
      <c r="ALO1" s="1607" t="s">
        <v>1487</v>
      </c>
      <c r="ALP1" s="1607"/>
      <c r="ALQ1" s="1607"/>
      <c r="ALR1" s="1607"/>
      <c r="ALS1" s="1607"/>
      <c r="ALT1" s="1607"/>
      <c r="ALU1" s="1607"/>
      <c r="ALV1" s="1607"/>
      <c r="ALW1" s="1607"/>
      <c r="ALX1" s="1607"/>
      <c r="ALY1" s="1607"/>
      <c r="ALZ1" s="1607"/>
      <c r="AMA1" s="1607"/>
      <c r="AMB1" s="1607"/>
      <c r="AMC1" s="1607"/>
      <c r="AMD1" s="1607"/>
      <c r="AME1" s="1607"/>
      <c r="AMF1" s="1607"/>
      <c r="AMG1" s="1607"/>
      <c r="AMH1" s="1607"/>
      <c r="AMI1" s="1607"/>
      <c r="AMJ1" s="1607"/>
      <c r="AMK1" s="1607"/>
      <c r="AML1" s="1607"/>
      <c r="AMM1" s="1607"/>
      <c r="AMN1" s="1607"/>
      <c r="AMO1" s="1607"/>
      <c r="AMP1" s="1607"/>
      <c r="AMQ1" s="1607"/>
      <c r="AMR1" s="1607"/>
      <c r="AMS1" s="1607"/>
      <c r="AMT1" s="1607"/>
      <c r="AMU1" s="1607"/>
      <c r="AMV1" s="1607"/>
      <c r="AMW1" s="1607"/>
      <c r="AMX1" s="1607"/>
      <c r="AMY1" s="1607"/>
      <c r="AMZ1" s="1607"/>
      <c r="ANA1" s="1607"/>
      <c r="ANB1" s="1607"/>
      <c r="ANC1" s="1607"/>
      <c r="AND1" s="1607"/>
      <c r="ANE1" s="1607"/>
      <c r="ANF1" s="1607"/>
      <c r="ANG1" s="1607"/>
      <c r="ANH1" s="1607"/>
      <c r="ANI1" s="1633" t="s">
        <v>1658</v>
      </c>
      <c r="ANJ1" s="1633"/>
      <c r="ANK1" s="1633"/>
      <c r="ANL1" s="1633"/>
      <c r="ANM1" s="1633"/>
      <c r="ANN1" s="1633"/>
      <c r="ANO1" s="1633"/>
      <c r="ANP1" s="1633"/>
      <c r="ANQ1" s="1633"/>
      <c r="ANR1" s="1633"/>
      <c r="ANS1" s="1633"/>
      <c r="ANT1" s="1633"/>
      <c r="ANU1" s="1633"/>
      <c r="ANV1" s="1633"/>
      <c r="ANW1" s="1633"/>
      <c r="ANX1" s="1633"/>
      <c r="ANY1" s="1633"/>
      <c r="ANZ1" s="1633"/>
      <c r="AOA1" s="1633"/>
      <c r="AOB1" s="1633"/>
      <c r="AOC1" s="1633"/>
      <c r="AOD1" s="1633"/>
      <c r="AOE1" s="1633"/>
      <c r="AOF1" s="1633"/>
      <c r="AOG1" s="1633"/>
      <c r="AOH1" s="1633"/>
      <c r="AOI1" s="1633"/>
      <c r="AOJ1" s="1633"/>
      <c r="AOK1" s="1633"/>
      <c r="AOL1" s="1633"/>
      <c r="AOM1" s="1633"/>
      <c r="AON1" s="1633"/>
      <c r="AOO1" s="1633"/>
      <c r="AOP1" s="1633"/>
      <c r="AOQ1" s="1633"/>
      <c r="AOR1" s="1633"/>
      <c r="AOS1" s="1633"/>
      <c r="AOT1" s="1633"/>
      <c r="AOU1" s="1633"/>
      <c r="AOV1" s="1633"/>
      <c r="AOW1" s="1633"/>
      <c r="AOX1" s="1633"/>
      <c r="AOY1" s="1612" t="s">
        <v>1614</v>
      </c>
      <c r="AOZ1" s="1612"/>
      <c r="APA1" s="1612"/>
      <c r="APB1" s="1612"/>
      <c r="APC1" s="1612"/>
      <c r="APD1" s="1612"/>
      <c r="APE1" s="1612"/>
      <c r="APF1" s="1612"/>
      <c r="APG1" s="1612"/>
      <c r="APH1" s="1612"/>
      <c r="API1" s="1612"/>
      <c r="APJ1" s="1612"/>
      <c r="APK1" s="1612"/>
      <c r="APL1" s="1612"/>
      <c r="APM1" s="1612"/>
      <c r="APN1" s="1612"/>
      <c r="APO1" s="1612"/>
      <c r="APP1" s="1612"/>
      <c r="APQ1" s="1612"/>
      <c r="APR1" s="1612"/>
      <c r="APS1" s="1612"/>
      <c r="APT1" s="1612"/>
      <c r="APU1" s="1612"/>
      <c r="APV1" s="1612"/>
      <c r="APW1" s="1612"/>
      <c r="APX1" s="1612"/>
      <c r="APY1" s="1612"/>
      <c r="APZ1" s="1612"/>
      <c r="AQA1" s="1612"/>
      <c r="AQB1" s="1612"/>
      <c r="AQC1" s="1612"/>
      <c r="AQD1" s="1612"/>
      <c r="AQE1" s="1612"/>
      <c r="AQF1" s="1612"/>
      <c r="AQG1" s="1612"/>
      <c r="AQH1" s="1612"/>
      <c r="AQI1" s="1612"/>
      <c r="AQJ1" s="1612"/>
      <c r="AQK1" s="1612"/>
      <c r="AQL1" s="1612"/>
      <c r="AQM1" s="1612"/>
      <c r="AQN1" s="1612"/>
      <c r="AQO1" s="1610" t="s">
        <v>1657</v>
      </c>
      <c r="AQP1" s="1610"/>
      <c r="AQQ1" s="1610"/>
      <c r="AQR1" s="1610"/>
      <c r="AQS1" s="1610"/>
      <c r="AQT1" s="1610"/>
      <c r="AQU1" s="1610"/>
      <c r="AQV1" s="1610"/>
      <c r="AQW1" s="1610"/>
      <c r="AQX1" s="1610"/>
      <c r="AQY1" s="1610"/>
      <c r="AQZ1" s="1610"/>
      <c r="ARA1" s="1610"/>
      <c r="ARB1" s="1610"/>
      <c r="ARC1" s="1610"/>
      <c r="ARD1" s="1610"/>
      <c r="ARE1" s="1610"/>
      <c r="ARF1" s="1610"/>
      <c r="ARG1" s="1610"/>
      <c r="ARH1" s="1610"/>
      <c r="ARI1" s="1610"/>
      <c r="ARJ1" s="1610"/>
      <c r="ARK1" s="1610"/>
      <c r="ARL1" s="1610"/>
      <c r="ARM1" s="1610"/>
      <c r="ARN1" s="1610"/>
      <c r="ARO1" s="1610"/>
      <c r="ARP1" s="1610"/>
      <c r="ARQ1" s="1610"/>
      <c r="ARR1" s="1610"/>
      <c r="ARS1" s="1610"/>
      <c r="ART1" s="1610"/>
      <c r="ARU1" s="1610"/>
      <c r="ARV1" s="1610"/>
      <c r="ARW1" s="1610"/>
      <c r="ARX1" s="1610"/>
      <c r="ARY1" s="1610"/>
      <c r="ARZ1" s="1610"/>
      <c r="ASA1" s="1610"/>
      <c r="ASB1" s="1610"/>
      <c r="ASC1" s="1610"/>
      <c r="ASD1" s="1610"/>
      <c r="ASE1" s="1634" t="s">
        <v>1066</v>
      </c>
      <c r="ASF1" s="1635"/>
      <c r="ASG1" s="1635"/>
      <c r="ASH1" s="1635"/>
      <c r="ASI1" s="1635"/>
      <c r="ASJ1" s="1635"/>
      <c r="ASK1" s="1635"/>
      <c r="ASL1" s="1635"/>
      <c r="ASM1" s="1635"/>
      <c r="ASN1" s="1635"/>
      <c r="ASO1" s="1635"/>
      <c r="ASP1" s="1635"/>
      <c r="ASQ1" s="1635"/>
      <c r="ASR1" s="1635"/>
      <c r="ASS1" s="1635"/>
      <c r="AST1" s="1635"/>
      <c r="ASU1" s="1635"/>
      <c r="ASV1" s="1635"/>
      <c r="ASW1" s="1635"/>
      <c r="ASX1" s="1635"/>
      <c r="ASY1" s="1635"/>
      <c r="ASZ1" s="1635"/>
      <c r="ATA1" s="1635"/>
      <c r="ATB1" s="1635"/>
      <c r="ATC1" s="1635"/>
      <c r="ATD1" s="1635"/>
      <c r="ATE1" s="1635"/>
      <c r="ATF1" s="1635"/>
      <c r="ATG1" s="1635"/>
      <c r="ATH1" s="1635"/>
      <c r="ATI1" s="1636" t="s">
        <v>1904</v>
      </c>
      <c r="ATJ1" s="1637"/>
      <c r="ATK1" s="1637"/>
      <c r="ATL1" s="1637"/>
      <c r="ATM1" s="1637"/>
      <c r="ATN1" s="1637"/>
      <c r="ATO1" s="1637"/>
      <c r="ATP1" s="1637"/>
      <c r="ATQ1" s="1637"/>
      <c r="ATR1" s="1637"/>
      <c r="ATS1" s="1637"/>
      <c r="ATT1" s="1637"/>
      <c r="ATU1" s="1637"/>
      <c r="ATV1" s="1637"/>
      <c r="ATW1" s="1637"/>
      <c r="ATX1" s="1637"/>
      <c r="ATY1" s="1637"/>
      <c r="ATZ1" s="1637"/>
      <c r="AUA1" s="1637"/>
      <c r="AUB1" s="1637"/>
      <c r="AUC1" s="1637"/>
      <c r="AUD1" s="1637"/>
      <c r="AUE1" s="1637"/>
      <c r="AUF1" s="1637"/>
      <c r="AUG1" s="1637"/>
      <c r="AUH1" s="1637"/>
      <c r="AUI1" s="1637"/>
      <c r="AUJ1" s="1637"/>
      <c r="AUK1" s="1637"/>
      <c r="AUL1" s="1637"/>
      <c r="AUM1" s="1636" t="s">
        <v>1907</v>
      </c>
      <c r="AUN1" s="1637"/>
      <c r="AUO1" s="1637"/>
      <c r="AUP1" s="1637"/>
      <c r="AUQ1" s="1637"/>
      <c r="AUR1" s="1637"/>
      <c r="AUS1" s="1637"/>
      <c r="AUT1" s="1637"/>
      <c r="AUU1" s="1637"/>
      <c r="AUV1" s="1611" t="s">
        <v>1908</v>
      </c>
      <c r="AUW1" s="1611"/>
      <c r="AUX1" s="1611"/>
      <c r="AUY1" s="1611"/>
      <c r="AUZ1" s="1611"/>
      <c r="AVA1" s="1611"/>
      <c r="AVB1" s="1611"/>
      <c r="AVC1" s="1611"/>
      <c r="AVD1" s="1611"/>
      <c r="AVE1" s="1605" t="s">
        <v>1909</v>
      </c>
      <c r="AVF1" s="1605"/>
      <c r="AVG1" s="1605"/>
      <c r="AVH1" s="1605"/>
      <c r="AVI1" s="1605"/>
      <c r="AVJ1" s="1605"/>
      <c r="AVK1" s="1605"/>
      <c r="AVL1" s="1605"/>
      <c r="AVM1" s="1605"/>
      <c r="AVN1" s="1597" t="s">
        <v>1922</v>
      </c>
      <c r="AVO1" s="1597"/>
      <c r="AVP1" s="1597"/>
      <c r="AVQ1" s="1597"/>
      <c r="AVR1" s="1597"/>
      <c r="AVS1" s="1597"/>
      <c r="AVT1" s="1597"/>
      <c r="AVU1" s="1597"/>
      <c r="AVV1" s="1597"/>
      <c r="AVW1" s="1597"/>
      <c r="AVX1" s="1597"/>
      <c r="AVY1" s="1597"/>
      <c r="AVZ1" s="1597"/>
      <c r="AWA1" s="1597"/>
      <c r="AWB1" s="1597"/>
      <c r="AWC1" s="1597"/>
      <c r="AWD1" s="1597"/>
      <c r="AWE1" s="1597"/>
      <c r="AWF1" s="1597"/>
      <c r="AWG1" s="1597"/>
      <c r="AWH1" s="1597"/>
      <c r="AWI1" s="1597"/>
      <c r="AWJ1" s="1597"/>
      <c r="AWK1" s="1597"/>
      <c r="AWL1" s="1597"/>
      <c r="AWM1" s="1597"/>
      <c r="AWN1" s="1597"/>
      <c r="AWO1" s="1597"/>
      <c r="AWP1" s="1597"/>
      <c r="AWQ1" s="1597"/>
      <c r="AWR1" s="1597"/>
      <c r="AWS1" s="1597"/>
      <c r="AWT1" s="1597"/>
      <c r="AWU1" s="1597"/>
      <c r="AWV1" s="1597"/>
      <c r="AWW1" s="1597"/>
      <c r="AWX1" s="1597"/>
      <c r="AWY1" s="1597"/>
      <c r="AWZ1" s="1597"/>
      <c r="AXA1" s="1597"/>
      <c r="AXB1" s="1597"/>
      <c r="AXC1" s="1597"/>
      <c r="AXD1" s="1597"/>
      <c r="AXE1" s="1597"/>
      <c r="AXF1" s="1597"/>
      <c r="AXG1" s="1597"/>
      <c r="AXH1" s="1597"/>
      <c r="AXI1" s="1597"/>
      <c r="AXJ1" s="1597"/>
      <c r="AXK1" s="1597"/>
      <c r="AXL1" s="1597"/>
      <c r="AXM1" s="1597"/>
      <c r="AXN1" s="1597"/>
      <c r="AXO1" s="1597"/>
      <c r="AXP1" s="1597"/>
      <c r="AXQ1" s="1597"/>
      <c r="AXR1" s="1597"/>
      <c r="AXS1" s="1597"/>
      <c r="AXT1" s="1597"/>
      <c r="AXU1" s="1597"/>
      <c r="AXV1" s="1597"/>
      <c r="AXW1" s="1597"/>
      <c r="AXX1" s="1597"/>
      <c r="AXY1" s="1597"/>
      <c r="AXZ1" s="1597"/>
      <c r="AYA1" s="1597"/>
      <c r="AYB1" s="1597"/>
      <c r="AYC1" s="1597"/>
      <c r="AYD1" s="1597"/>
      <c r="AYE1" s="1597"/>
      <c r="AYF1" s="1597"/>
      <c r="AYG1" s="1597"/>
      <c r="AYH1" s="1597"/>
      <c r="AYI1" s="1597"/>
      <c r="AYJ1" s="1597"/>
      <c r="AYK1" s="1597"/>
      <c r="AYL1" s="1638" t="s">
        <v>1923</v>
      </c>
      <c r="AYM1" s="1639"/>
      <c r="AYN1" s="1639"/>
      <c r="AYO1" s="1639"/>
      <c r="AYP1" s="1639"/>
      <c r="AYQ1" s="1639"/>
      <c r="AYR1" s="1639"/>
      <c r="AYS1" s="1639"/>
      <c r="AYT1" s="1639"/>
      <c r="AYU1" s="1639"/>
      <c r="AYV1" s="1639"/>
      <c r="AYW1" s="1639"/>
      <c r="AYX1" s="1639"/>
      <c r="AYY1" s="1639"/>
      <c r="AYZ1" s="1639"/>
      <c r="AZA1" s="1639"/>
      <c r="AZB1" s="1639"/>
      <c r="AZC1" s="1639"/>
      <c r="AZD1" s="1639"/>
      <c r="AZE1" s="1639"/>
      <c r="AZF1" s="1639"/>
      <c r="AZG1" s="1639"/>
      <c r="AZH1" s="1639"/>
      <c r="AZI1" s="1639"/>
      <c r="AZJ1" s="1639"/>
      <c r="AZK1" s="1639"/>
      <c r="AZL1" s="1639"/>
      <c r="AZM1" s="1639"/>
      <c r="AZN1" s="1639"/>
      <c r="AZO1" s="1639"/>
      <c r="AZP1" s="1639"/>
      <c r="AZQ1" s="1639"/>
      <c r="AZR1" s="1639"/>
      <c r="AZS1" s="1639"/>
      <c r="AZT1" s="1639"/>
      <c r="AZU1" s="1639"/>
      <c r="AZV1" s="1639"/>
      <c r="AZW1" s="1639"/>
      <c r="AZX1" s="1639"/>
      <c r="AZY1" s="1639"/>
      <c r="AZZ1" s="1639"/>
      <c r="BAA1" s="1639"/>
      <c r="BAB1" s="1639"/>
      <c r="BAC1" s="1639"/>
      <c r="BAD1" s="1639"/>
      <c r="BAE1" s="1639"/>
      <c r="BAF1" s="1639"/>
      <c r="BAG1" s="1641"/>
      <c r="BAH1" s="1638" t="s">
        <v>2343</v>
      </c>
      <c r="BAI1" s="1639"/>
      <c r="BAJ1" s="1639"/>
      <c r="BAK1" s="1639"/>
      <c r="BAL1" s="1639"/>
      <c r="BAM1" s="1639"/>
      <c r="BAN1" s="1639"/>
      <c r="BAO1" s="1639"/>
      <c r="BAP1" s="1639"/>
      <c r="BAQ1" s="1639"/>
      <c r="BAR1" s="1639"/>
      <c r="BAS1" s="1639"/>
      <c r="BAT1" s="1639"/>
      <c r="BAU1" s="1639"/>
      <c r="BAV1" s="1639"/>
      <c r="BAW1" s="1639"/>
      <c r="BAX1" s="1639"/>
      <c r="BAY1" s="1639"/>
      <c r="BAZ1" s="1639"/>
      <c r="BBA1" s="1639"/>
      <c r="BBB1" s="1639"/>
      <c r="BBC1" s="1639"/>
      <c r="BBD1" s="1639"/>
      <c r="BBE1" s="1639"/>
      <c r="BBF1" s="1639"/>
      <c r="BBG1" s="1639"/>
      <c r="BBH1" s="1639"/>
      <c r="BBI1" s="1639"/>
      <c r="BBJ1" s="1639"/>
      <c r="BBK1" s="1639"/>
      <c r="BBL1" s="1639"/>
      <c r="BBM1" s="1639"/>
      <c r="BBN1" s="1639"/>
      <c r="BBO1" s="1639"/>
      <c r="BBP1" s="1639"/>
      <c r="BBQ1" s="1639"/>
      <c r="BBR1" s="1639"/>
      <c r="BBS1" s="1639"/>
      <c r="BBT1" s="1639"/>
      <c r="BBU1" s="1639"/>
      <c r="BBV1" s="1639"/>
      <c r="BBW1" s="1639"/>
      <c r="BBX1" s="1639"/>
      <c r="BBY1" s="1639"/>
      <c r="BBZ1" s="1639"/>
      <c r="BCA1" s="1639"/>
      <c r="BCB1" s="1639"/>
      <c r="BCC1" s="1640"/>
      <c r="BCD1" s="1608" t="s">
        <v>2376</v>
      </c>
      <c r="BCE1" s="1609"/>
      <c r="BCF1" s="1609"/>
      <c r="BCG1" s="1609"/>
      <c r="BCH1" s="1609"/>
      <c r="BCI1" s="1609"/>
      <c r="BCJ1" s="1609"/>
      <c r="BCK1" s="1609"/>
      <c r="BCL1" s="1609"/>
      <c r="BCM1" s="1609"/>
      <c r="BCN1" s="1609"/>
      <c r="BCO1" s="1609"/>
      <c r="BCP1" s="1609"/>
      <c r="BCQ1" s="1609"/>
      <c r="BCR1" s="1609"/>
      <c r="BCS1" s="1609"/>
      <c r="BCT1" s="1609"/>
      <c r="BCU1" s="1609"/>
      <c r="BCV1" s="1609"/>
      <c r="BCW1" s="1609"/>
      <c r="BCX1" s="1609"/>
      <c r="BCY1" s="1609"/>
      <c r="BCZ1" s="1609"/>
      <c r="BDA1" s="1609"/>
      <c r="BDB1" s="1609"/>
      <c r="BDC1" s="1609"/>
      <c r="BDD1" s="1609"/>
      <c r="BDE1" s="1593" t="s">
        <v>2196</v>
      </c>
      <c r="BDF1" s="1594"/>
      <c r="BDG1" s="1594"/>
      <c r="BDH1" s="1594"/>
      <c r="BDI1" s="1594"/>
      <c r="BDJ1" s="1594"/>
      <c r="BDK1" s="1594"/>
      <c r="BDL1" s="1594"/>
      <c r="BDM1" s="1594"/>
      <c r="BDN1" s="1594"/>
      <c r="BDO1" s="1594"/>
      <c r="BDP1" s="1594"/>
      <c r="BDQ1" s="1594"/>
      <c r="BDR1" s="1594"/>
      <c r="BDS1" s="1594"/>
      <c r="BDT1" s="1594"/>
      <c r="BDU1" s="1594"/>
      <c r="BDV1" s="1594"/>
      <c r="BDW1" s="1594"/>
      <c r="BDX1" s="1594"/>
      <c r="BDY1" s="1594"/>
      <c r="BDZ1" s="1594"/>
      <c r="BEA1" s="1594"/>
      <c r="BEB1" s="1594"/>
      <c r="BEC1" s="1594"/>
      <c r="BED1" s="1594"/>
      <c r="BEE1" s="1595"/>
      <c r="BEF1" s="1642" t="s">
        <v>2347</v>
      </c>
      <c r="BEG1" s="1616"/>
      <c r="BEH1" s="1616"/>
      <c r="BEI1" s="1616"/>
      <c r="BEJ1" s="1616"/>
      <c r="BEK1" s="1616"/>
      <c r="BEL1" s="1616"/>
      <c r="BEM1" s="1616"/>
      <c r="BEN1" s="1616"/>
      <c r="BEO1" s="1616"/>
      <c r="BEP1" s="1616"/>
      <c r="BEQ1" s="1616"/>
      <c r="BER1" s="1616"/>
      <c r="BES1" s="1616"/>
      <c r="BET1" s="1616"/>
      <c r="BEU1" s="1616"/>
      <c r="BEV1" s="1616"/>
      <c r="BEW1" s="1616"/>
      <c r="BEX1" s="1616"/>
      <c r="BEY1" s="1616"/>
      <c r="BEZ1" s="1616"/>
      <c r="BFA1" s="1616"/>
      <c r="BFB1" s="1616"/>
      <c r="BFC1" s="1616" t="s">
        <v>2348</v>
      </c>
      <c r="BFD1" s="1616"/>
      <c r="BFE1" s="1616"/>
      <c r="BFF1" s="1616"/>
      <c r="BFG1" s="1616"/>
      <c r="BFH1" s="1616"/>
      <c r="BFI1" s="1616"/>
      <c r="BFJ1" s="1616"/>
      <c r="BFK1" s="1616"/>
      <c r="BFL1" s="1616"/>
      <c r="BFM1" s="1616"/>
      <c r="BFN1" s="1616"/>
      <c r="BFO1" s="1616"/>
      <c r="BFP1" s="1616"/>
      <c r="BFQ1" s="1616"/>
      <c r="BFR1" s="1616"/>
      <c r="BFS1" s="1616"/>
      <c r="BFT1" s="1616"/>
      <c r="BFU1" s="1616"/>
      <c r="BFV1" s="1616"/>
      <c r="BFW1" s="1616"/>
      <c r="BFX1" s="1616"/>
      <c r="BFY1" s="1616"/>
      <c r="BFZ1" s="1607" t="s">
        <v>2372</v>
      </c>
      <c r="BGA1" s="1607"/>
      <c r="BGB1" s="1607"/>
      <c r="BGC1" s="1607"/>
      <c r="BGD1" s="1607"/>
      <c r="BGE1" s="1607"/>
      <c r="BGF1" s="1607"/>
      <c r="BGG1" s="1607"/>
      <c r="BGH1" s="1607"/>
      <c r="BGI1" s="1607"/>
      <c r="BGJ1" s="1607"/>
      <c r="BGK1" s="1607"/>
      <c r="BGL1" s="1607"/>
      <c r="BGM1" s="1607"/>
      <c r="BGN1" s="1607"/>
      <c r="BGO1" s="1607"/>
      <c r="BGP1" s="1607"/>
      <c r="BGQ1" s="1607"/>
      <c r="BGR1" s="1607"/>
      <c r="BGS1" s="1607"/>
      <c r="BGT1" s="1607"/>
      <c r="BGU1" s="1607"/>
      <c r="BGV1" s="1607"/>
      <c r="BGW1" s="1633" t="s">
        <v>2447</v>
      </c>
      <c r="BGX1" s="1633"/>
      <c r="BGY1" s="1633"/>
      <c r="BGZ1" s="1633"/>
      <c r="BHA1" s="1633"/>
      <c r="BHB1" s="1633"/>
      <c r="BHC1" s="1633"/>
      <c r="BHD1" s="1633"/>
      <c r="BHE1" s="1633"/>
      <c r="BHF1" s="1633"/>
      <c r="BHG1" s="1633"/>
      <c r="BHH1" s="1633"/>
      <c r="BHI1" s="1633"/>
      <c r="BHJ1" s="1633"/>
      <c r="BHK1" s="1633"/>
      <c r="BHL1" s="1633"/>
      <c r="BHM1" s="1633"/>
      <c r="BHN1" s="1633"/>
      <c r="BHO1" s="1633"/>
      <c r="BHP1" s="1633"/>
      <c r="BHQ1" s="1633"/>
      <c r="BHR1" s="1633" t="s">
        <v>2446</v>
      </c>
      <c r="BHS1" s="1633"/>
      <c r="BHT1" s="1633"/>
      <c r="BHU1" s="1633"/>
      <c r="BHV1" s="1633"/>
      <c r="BHW1" s="1633"/>
      <c r="BHX1" s="1633"/>
      <c r="BHY1" s="1633"/>
      <c r="BHZ1" s="1633"/>
      <c r="BIA1" s="1633"/>
      <c r="BIB1" s="1633"/>
      <c r="BIC1" s="1633"/>
      <c r="BID1" s="1633"/>
      <c r="BIE1" s="1633"/>
      <c r="BIF1" s="1633"/>
      <c r="BIG1" s="1633"/>
      <c r="BIH1" s="1633"/>
      <c r="BII1" s="1633"/>
      <c r="BIJ1" s="1633"/>
      <c r="BIK1" s="1633"/>
      <c r="BIL1" s="1633"/>
      <c r="BIM1" s="1633" t="s">
        <v>2445</v>
      </c>
      <c r="BIN1" s="1633"/>
      <c r="BIO1" s="1633"/>
      <c r="BIP1" s="1633"/>
      <c r="BIQ1" s="1633"/>
      <c r="BIR1" s="1633"/>
      <c r="BIS1" s="1633"/>
      <c r="BIT1" s="1633"/>
      <c r="BIU1" s="1633"/>
      <c r="BIV1" s="1633"/>
      <c r="BIW1" s="1633"/>
      <c r="BIX1" s="1633"/>
      <c r="BIY1" s="1633"/>
      <c r="BIZ1" s="1633"/>
      <c r="BJA1" s="1633"/>
      <c r="BJB1" s="1633"/>
      <c r="BJC1" s="1633"/>
      <c r="BJD1" s="1633"/>
      <c r="BJE1" s="1633"/>
      <c r="BJF1" s="1633"/>
      <c r="BJG1" s="1633"/>
      <c r="BJH1" s="1621" t="s">
        <v>1213</v>
      </c>
      <c r="BJI1" s="1631"/>
      <c r="BJJ1" s="1631"/>
      <c r="BJK1" s="1631"/>
      <c r="BJL1" s="1631"/>
      <c r="BJM1" s="1631"/>
      <c r="BJN1" s="1631"/>
      <c r="BJO1" s="1631"/>
      <c r="BJP1" s="1631"/>
      <c r="BJQ1" s="1631"/>
      <c r="BJR1" s="1631"/>
      <c r="BJS1" s="1631"/>
      <c r="BJT1" s="1631"/>
      <c r="BJU1" s="1631"/>
      <c r="BJV1" s="1631"/>
      <c r="BJW1" s="1631"/>
      <c r="BJX1" s="1631"/>
      <c r="BJY1" s="1631"/>
      <c r="BJZ1" s="1631"/>
      <c r="BKA1" s="1631"/>
      <c r="BKB1" s="1621" t="s">
        <v>2490</v>
      </c>
      <c r="BKC1" s="1631"/>
      <c r="BKD1" s="1631"/>
      <c r="BKE1" s="1631"/>
      <c r="BKF1" s="1631"/>
      <c r="BKG1" s="1631"/>
      <c r="BKH1" s="1631"/>
      <c r="BKI1" s="1631"/>
      <c r="BKJ1" s="1631"/>
      <c r="BKK1" s="1631"/>
      <c r="BKL1" s="1631"/>
      <c r="BKM1" s="1631"/>
      <c r="BKN1" s="1631"/>
      <c r="BKO1" s="1629" t="s">
        <v>810</v>
      </c>
      <c r="BKP1" s="1603"/>
      <c r="BKQ1" s="1603"/>
      <c r="BKR1" s="1603"/>
      <c r="BKS1" s="1603"/>
      <c r="BKT1" s="1603"/>
      <c r="BKU1" s="1603"/>
      <c r="BKV1" s="1603"/>
      <c r="BKW1" s="1603"/>
      <c r="BKX1" s="1603"/>
      <c r="BKY1" s="1603"/>
      <c r="BKZ1" s="1603"/>
      <c r="BLA1" s="1603"/>
      <c r="BLB1" s="1603"/>
      <c r="BLC1" s="1603"/>
      <c r="BLD1" s="1603"/>
      <c r="BLE1" s="1603"/>
      <c r="BLF1" s="1603"/>
      <c r="BLG1" s="1603"/>
      <c r="BLH1" s="1603"/>
      <c r="BLI1" s="1629" t="s">
        <v>2512</v>
      </c>
      <c r="BLJ1" s="1603"/>
      <c r="BLK1" s="1603"/>
      <c r="BLL1" s="1603"/>
      <c r="BLM1" s="1603"/>
      <c r="BLN1" s="1603"/>
      <c r="BLO1" s="1603"/>
      <c r="BLP1" s="1603"/>
      <c r="BLQ1" s="1603"/>
      <c r="BLR1" s="1603"/>
      <c r="BLS1" s="1603"/>
      <c r="BLT1" s="1603"/>
      <c r="BLU1" s="1621" t="s">
        <v>2581</v>
      </c>
      <c r="BLV1" s="1631"/>
      <c r="BLW1" s="1631"/>
      <c r="BLX1" s="1631"/>
      <c r="BLY1" s="1631"/>
      <c r="BLZ1" s="1631"/>
      <c r="BMA1" s="1631"/>
      <c r="BMB1" s="1631"/>
      <c r="BMC1" s="1631"/>
      <c r="BMD1" s="1631"/>
      <c r="BME1" s="1631"/>
      <c r="BMF1" s="1631"/>
      <c r="BMG1" s="1631"/>
      <c r="BMH1" s="1631"/>
      <c r="BMI1" s="1631"/>
      <c r="BMJ1" s="1631"/>
      <c r="BMK1" s="1631"/>
      <c r="BML1" s="1631"/>
      <c r="BMM1" s="1631"/>
      <c r="BMN1" s="1631"/>
      <c r="BMO1" s="1631"/>
      <c r="BMP1" s="1631"/>
      <c r="BMQ1" s="1631"/>
      <c r="BMR1" s="1631"/>
      <c r="BMS1" s="1631"/>
      <c r="BMT1" s="1631"/>
      <c r="BMU1" s="1631"/>
      <c r="BMV1" s="1631"/>
      <c r="BMW1" s="1631"/>
      <c r="BMX1" s="1631"/>
      <c r="BMY1" s="1631"/>
      <c r="BMZ1" s="1631"/>
      <c r="BNA1" s="1631"/>
      <c r="BNB1" s="1631"/>
      <c r="BNC1" s="1631"/>
      <c r="BND1" s="1631"/>
      <c r="BNE1" s="1631"/>
      <c r="BNF1" s="1631"/>
      <c r="BNG1" s="1631"/>
      <c r="BNH1" s="1631"/>
      <c r="BNI1" s="1631"/>
      <c r="BNJ1" s="1631"/>
      <c r="BNK1" s="1631"/>
      <c r="BNL1" s="1631"/>
      <c r="BNM1" s="1631"/>
      <c r="BNN1" s="1631"/>
      <c r="BNO1" s="1631"/>
      <c r="BNP1" s="1631"/>
      <c r="BNQ1" s="1631"/>
      <c r="BNR1" s="1631"/>
      <c r="BNS1" s="1631"/>
      <c r="BNT1" s="1631"/>
      <c r="BNU1" s="1631"/>
      <c r="BNV1" s="1631"/>
      <c r="BNW1" s="1631"/>
      <c r="BNX1" s="1631"/>
      <c r="BNY1" s="1631"/>
      <c r="BNZ1" s="1631"/>
      <c r="BOA1" s="1631"/>
      <c r="BOB1" s="1631"/>
      <c r="BOC1" s="1631"/>
      <c r="BOD1" s="1631"/>
      <c r="BOE1" s="1631"/>
      <c r="BOF1" s="1621" t="s">
        <v>2581</v>
      </c>
      <c r="BOG1" s="1631"/>
      <c r="BOH1" s="1631"/>
      <c r="BOI1" s="1631"/>
      <c r="BOJ1" s="1631"/>
      <c r="BOK1" s="1631"/>
      <c r="BOL1" s="1631"/>
      <c r="BOM1" s="1631"/>
      <c r="BON1" s="1631"/>
      <c r="BOO1" s="1631"/>
      <c r="BOP1" s="1631"/>
      <c r="BOQ1" s="1631"/>
      <c r="BOR1" s="1631"/>
      <c r="BOS1" s="1631"/>
      <c r="BOT1" s="1631"/>
      <c r="BOU1" s="1631"/>
      <c r="BOV1" s="1631"/>
      <c r="BOW1" s="1631"/>
      <c r="BOX1" s="1631"/>
      <c r="BOY1" s="1631"/>
      <c r="BOZ1" s="1631"/>
      <c r="BPA1" s="1631"/>
      <c r="BPB1" s="1631"/>
      <c r="BPC1" s="1631"/>
      <c r="BPD1" s="1631"/>
      <c r="BPE1" s="1631"/>
      <c r="BPF1" s="1631"/>
      <c r="BPG1" s="1631"/>
      <c r="BPH1" s="1631"/>
      <c r="BPI1" s="1631"/>
      <c r="BPJ1" s="1631"/>
      <c r="BPK1" s="1631"/>
      <c r="BPL1" s="1631"/>
      <c r="BPM1" s="1631"/>
      <c r="BPN1" s="1631"/>
      <c r="BPO1" s="1631"/>
      <c r="BPP1" s="1631"/>
      <c r="BPQ1" s="1631"/>
      <c r="BPR1" s="1631"/>
      <c r="BPS1" s="1631"/>
      <c r="BPT1" s="1631"/>
      <c r="BPU1" s="1631"/>
      <c r="BPV1" s="1631"/>
      <c r="BPW1" s="1631"/>
      <c r="BPX1" s="1631"/>
      <c r="BPY1" s="1631"/>
      <c r="BPZ1" s="1631"/>
      <c r="BQA1" s="1631"/>
      <c r="BQB1" s="1631"/>
      <c r="BQC1" s="1631"/>
      <c r="BQD1" s="1631"/>
      <c r="BQE1" s="1631"/>
      <c r="BQF1" s="1631"/>
      <c r="BQG1" s="1631"/>
      <c r="BQH1" s="1631"/>
      <c r="BQI1" s="1631"/>
      <c r="BQJ1" s="1631"/>
      <c r="BQK1" s="1631"/>
      <c r="BQL1" s="1631"/>
      <c r="BQM1" s="1631"/>
      <c r="BQN1" s="1631"/>
      <c r="BQO1" s="1631"/>
      <c r="BQP1" s="1631"/>
      <c r="BQQ1" s="1617" t="s">
        <v>2730</v>
      </c>
      <c r="BQR1" s="1617"/>
      <c r="BQS1" s="1617"/>
      <c r="BQT1" s="1617"/>
      <c r="BQU1" s="1617"/>
      <c r="BQV1" s="1617"/>
      <c r="BQW1" s="1617"/>
      <c r="BQX1" s="1617"/>
      <c r="BQY1" s="1617"/>
      <c r="BQZ1" s="1617"/>
      <c r="BRA1" s="1617"/>
      <c r="BRB1" s="1617"/>
      <c r="BRC1" s="1617"/>
      <c r="BRD1" s="1617"/>
      <c r="BRE1" s="1617"/>
      <c r="BRF1" s="1617"/>
      <c r="BRG1" s="1617"/>
      <c r="BRH1" s="1617"/>
      <c r="BRI1" s="1617"/>
      <c r="BRJ1" s="1617"/>
      <c r="BRK1" s="1617"/>
      <c r="BRL1" s="1617"/>
      <c r="BRM1" s="1617"/>
      <c r="BRN1" s="1617"/>
      <c r="BRO1" s="1617"/>
      <c r="BRP1" s="1617"/>
      <c r="BRQ1" s="1617"/>
      <c r="BRR1" s="1617"/>
      <c r="BRS1" s="1617"/>
      <c r="BRT1" s="1617"/>
      <c r="BRU1" s="1617"/>
      <c r="BRV1" s="1617"/>
      <c r="BRW1" s="1617"/>
      <c r="BRX1" s="1617"/>
      <c r="BRY1" s="1617"/>
      <c r="BRZ1" s="1617"/>
      <c r="BSA1" s="1617"/>
      <c r="BSB1" s="1617"/>
      <c r="BSC1" s="1617"/>
      <c r="BSD1" s="1617"/>
      <c r="BSE1" s="1617"/>
      <c r="BSF1" s="1617"/>
      <c r="BSG1" s="1617"/>
      <c r="BSH1" s="1617"/>
      <c r="BSI1" s="1617"/>
      <c r="BSJ1" s="1617"/>
      <c r="BSK1" s="1617"/>
      <c r="BSL1" s="1617" t="s">
        <v>2731</v>
      </c>
      <c r="BSM1" s="1617"/>
      <c r="BSN1" s="1617"/>
      <c r="BSO1" s="1617"/>
      <c r="BSP1" s="1617"/>
      <c r="BSQ1" s="1617"/>
      <c r="BSR1" s="1617"/>
      <c r="BSS1" s="1617"/>
      <c r="BST1" s="1617"/>
      <c r="BSU1" s="1617"/>
      <c r="BSV1" s="1617"/>
      <c r="BSW1" s="1617"/>
      <c r="BSX1" s="1617"/>
      <c r="BSY1" s="1617"/>
      <c r="BSZ1" s="1617"/>
      <c r="BTA1" s="1617"/>
      <c r="BTB1" s="1617"/>
      <c r="BTC1" s="1617"/>
      <c r="BTD1" s="1617"/>
      <c r="BTE1" s="1617"/>
      <c r="BTF1" s="1617"/>
      <c r="BTG1" s="1617"/>
      <c r="BTH1" s="1617"/>
      <c r="BTI1" s="1617"/>
      <c r="BTJ1" s="1617"/>
      <c r="BTK1" s="1617"/>
      <c r="BTL1" s="1617"/>
      <c r="BTM1" s="1617"/>
      <c r="BTN1" s="1617"/>
      <c r="BTO1" s="1617"/>
      <c r="BTP1" s="1617"/>
      <c r="BTQ1" s="1617"/>
      <c r="BTR1" s="1617"/>
      <c r="BTS1" s="1617"/>
      <c r="BTT1" s="1617"/>
      <c r="BTU1" s="1617"/>
      <c r="BTV1" s="1617"/>
      <c r="BTW1" s="1617"/>
      <c r="BTX1" s="1617"/>
      <c r="BTY1" s="1617"/>
      <c r="BTZ1" s="1617"/>
      <c r="BUA1" s="1617"/>
      <c r="BUB1" s="1617"/>
      <c r="BUC1" s="1617"/>
      <c r="BUD1" s="1617"/>
      <c r="BUE1" s="1617"/>
      <c r="BUF1" s="1617"/>
      <c r="BUG1" s="1597" t="s">
        <v>2768</v>
      </c>
      <c r="BUH1" s="1597"/>
      <c r="BUI1" s="1597"/>
      <c r="BUJ1" s="1597"/>
      <c r="BUK1" s="1597"/>
      <c r="BUL1" s="1597"/>
      <c r="BUM1" s="1597"/>
      <c r="BUN1" s="1597"/>
      <c r="BUO1" s="1597"/>
      <c r="BUP1" s="1597"/>
      <c r="BUQ1" s="1597"/>
      <c r="BUR1" s="1597"/>
      <c r="BUS1" s="1597"/>
      <c r="BUT1" s="1597"/>
      <c r="BUU1" s="1597"/>
      <c r="BUV1" s="1597"/>
      <c r="BUW1" s="1597"/>
      <c r="BUX1" s="1597"/>
      <c r="BUY1" s="1597"/>
      <c r="BUZ1" s="1597"/>
      <c r="BVA1" s="1597"/>
      <c r="BVB1" s="1597"/>
      <c r="BVC1" s="1597"/>
      <c r="BVD1" s="1597"/>
      <c r="BVE1" s="1597"/>
      <c r="BVF1" s="1597"/>
      <c r="BVG1" s="1597"/>
      <c r="BVH1" s="1597"/>
      <c r="BVI1" s="1597"/>
      <c r="BVJ1" s="1597"/>
      <c r="BVK1" s="1597"/>
      <c r="BVL1" s="1597"/>
      <c r="BVM1" s="1597"/>
      <c r="BVN1" s="1597"/>
      <c r="BVO1" s="1597"/>
      <c r="BVP1" s="1597"/>
      <c r="BVQ1" s="1597"/>
      <c r="BVR1" s="1597"/>
      <c r="BVS1" s="1597"/>
      <c r="BVT1" s="1597"/>
      <c r="BVU1" s="1597"/>
      <c r="BVV1" s="1597"/>
      <c r="BVW1" s="1597"/>
      <c r="BVX1" s="1597"/>
      <c r="BVY1" s="1597"/>
      <c r="BVZ1" s="1597"/>
      <c r="BWA1" s="1597"/>
      <c r="BWB1" s="1597"/>
      <c r="BWC1" s="1597"/>
      <c r="BWD1" s="1597"/>
      <c r="BWE1" s="1597"/>
      <c r="BWF1" s="1597"/>
      <c r="BWG1" s="1597"/>
      <c r="BWH1" s="1597"/>
      <c r="BWI1" s="1597"/>
      <c r="BWJ1" s="1597"/>
      <c r="BWK1" s="1597"/>
      <c r="BWL1" s="1597"/>
      <c r="BWM1" s="1597"/>
      <c r="BWN1" s="1597"/>
      <c r="BWO1" s="1597"/>
      <c r="BWP1" s="1597"/>
      <c r="BWQ1" s="1597"/>
      <c r="BWR1" s="1597" t="s">
        <v>2780</v>
      </c>
      <c r="BWS1" s="1597"/>
      <c r="BWT1" s="1597"/>
      <c r="BWU1" s="1597"/>
      <c r="BWV1" s="1597"/>
      <c r="BWW1" s="1597"/>
      <c r="BWX1" s="1597"/>
      <c r="BWY1" s="1597"/>
      <c r="BWZ1" s="1597"/>
      <c r="BXA1" s="1597"/>
      <c r="BXB1" s="1597"/>
      <c r="BXC1" s="1597"/>
      <c r="BXD1" s="1597"/>
      <c r="BXE1" s="1597"/>
      <c r="BXF1" s="1597"/>
      <c r="BXG1" s="1597"/>
      <c r="BXH1" s="1597"/>
      <c r="BXI1" s="1597"/>
      <c r="BXJ1" s="1597"/>
      <c r="BXK1" s="1597"/>
      <c r="BXL1" s="1597"/>
      <c r="BXM1" s="1597"/>
      <c r="BXN1" s="1597"/>
      <c r="BXO1" s="1597"/>
      <c r="BXP1" s="1597"/>
      <c r="BXQ1" s="1597"/>
      <c r="BXR1" s="1597"/>
      <c r="BXS1" s="1597"/>
      <c r="BXT1" s="1597"/>
      <c r="BXU1" s="1597"/>
      <c r="BXV1" s="1597"/>
      <c r="BXW1" s="1597"/>
      <c r="BXX1" s="1597"/>
      <c r="BXY1" s="1597"/>
      <c r="BXZ1" s="1597"/>
      <c r="BYA1" s="1597"/>
      <c r="BYB1" s="1597"/>
      <c r="BYC1" s="1597"/>
      <c r="BYD1" s="1597"/>
      <c r="BYE1" s="1597"/>
      <c r="BYF1" s="1597"/>
      <c r="BYG1" s="1597"/>
      <c r="BYH1" s="1597"/>
      <c r="BYI1" s="1597"/>
      <c r="BYJ1" s="1597"/>
      <c r="BYK1" s="1597"/>
      <c r="BYL1" s="1597"/>
      <c r="BYM1" s="1597"/>
      <c r="BYN1" s="1597"/>
      <c r="BYO1" s="1597"/>
      <c r="BYP1" s="1597"/>
      <c r="BYQ1" s="1597"/>
      <c r="BYR1" s="1597"/>
      <c r="BYS1" s="1597"/>
      <c r="BYT1" s="1597"/>
      <c r="BYU1" s="1597"/>
      <c r="BYV1" s="1597"/>
      <c r="BYW1" s="1597"/>
      <c r="BYX1" s="1597"/>
      <c r="BYY1" s="1597"/>
      <c r="BYZ1" s="1597" t="s">
        <v>2783</v>
      </c>
      <c r="BZA1" s="1597"/>
      <c r="BZB1" s="1597"/>
      <c r="BZC1" s="1597"/>
      <c r="BZD1" s="1597"/>
      <c r="BZE1" s="1597"/>
      <c r="BZF1" s="1597"/>
      <c r="BZG1" s="1597"/>
      <c r="BZH1" s="1597"/>
      <c r="BZI1" s="1597"/>
      <c r="BZJ1" s="1597"/>
      <c r="BZK1" s="1597"/>
      <c r="BZL1" s="1597"/>
      <c r="BZM1" s="1597"/>
      <c r="BZN1" s="1597"/>
      <c r="BZO1" s="1597"/>
      <c r="BZP1" s="1597"/>
      <c r="BZQ1" s="1597"/>
      <c r="BZR1" s="1597"/>
      <c r="BZS1" s="1597"/>
      <c r="BZT1" s="1597"/>
      <c r="BZU1" s="1597"/>
      <c r="BZV1" s="1597"/>
      <c r="BZW1" s="1597"/>
      <c r="BZX1" s="1597"/>
      <c r="BZY1" s="1597"/>
      <c r="BZZ1" s="1597"/>
      <c r="CAA1" s="1597"/>
      <c r="CAB1" s="1597"/>
      <c r="CAC1" s="1597"/>
      <c r="CAD1" s="1597"/>
      <c r="CAE1" s="1597"/>
      <c r="CAF1" s="1597"/>
      <c r="CAG1" s="1597"/>
      <c r="CAH1" s="1597"/>
      <c r="CAI1" s="1597"/>
      <c r="CAJ1" s="1597"/>
      <c r="CAK1" s="1597"/>
      <c r="CAL1" s="1597"/>
      <c r="CAM1" s="1597"/>
      <c r="CAN1" s="1597"/>
      <c r="CAO1" s="1597"/>
      <c r="CAP1" s="1597"/>
      <c r="CAQ1" s="1597"/>
      <c r="CAR1" s="1597"/>
      <c r="CAS1" s="1597"/>
      <c r="CAT1" s="1597"/>
      <c r="CAU1" s="1597"/>
      <c r="CAV1" s="1597"/>
      <c r="CAW1" s="1597"/>
      <c r="CAX1" s="1597"/>
      <c r="CAY1" s="1597"/>
      <c r="CAZ1" s="1597"/>
      <c r="CBA1" s="1597"/>
      <c r="CBB1" s="1597"/>
      <c r="CBC1" s="1597"/>
      <c r="CBD1" s="1597"/>
      <c r="CBE1" s="1597"/>
      <c r="CBF1" s="1597"/>
      <c r="CBG1" s="1597"/>
      <c r="CBH1" s="1597"/>
      <c r="CBI1" s="1597"/>
      <c r="CBJ1" s="1597"/>
      <c r="CBK1" s="1643" t="s">
        <v>2805</v>
      </c>
      <c r="CBL1" s="1643"/>
      <c r="CBM1" s="1643"/>
      <c r="CBN1" s="1643"/>
      <c r="CBO1" s="1643"/>
      <c r="CBP1" s="1643"/>
      <c r="CBQ1" s="1643"/>
      <c r="CBR1" s="1643"/>
      <c r="CBS1" s="1643"/>
      <c r="CBT1" s="1643"/>
      <c r="CBU1" s="1643"/>
      <c r="CBV1" s="1643"/>
      <c r="CBW1" s="1643"/>
      <c r="CBX1" s="1643"/>
      <c r="CBY1" s="1643"/>
      <c r="CBZ1" s="1643"/>
      <c r="CCA1" s="1643"/>
      <c r="CCB1" s="1643"/>
      <c r="CCC1" s="1643"/>
      <c r="CCD1" s="1643"/>
      <c r="CCE1" s="1643"/>
      <c r="CCF1" s="1643"/>
      <c r="CCG1" s="1643"/>
      <c r="CCH1" s="1643"/>
      <c r="CCI1" s="1598" t="s">
        <v>3239</v>
      </c>
      <c r="CCJ1" s="1599"/>
      <c r="CCK1" s="1599"/>
      <c r="CCL1" s="1599"/>
      <c r="CCM1" s="1599"/>
      <c r="CCN1" s="1599"/>
      <c r="CCO1" s="1599"/>
      <c r="CCP1" s="1599"/>
      <c r="CCQ1" s="1599"/>
      <c r="CCR1" s="1599"/>
      <c r="CCS1" s="1599"/>
      <c r="CCT1" s="1599"/>
      <c r="CCU1" s="1599"/>
      <c r="CCV1" s="1599"/>
      <c r="CCW1" s="1599"/>
      <c r="CCX1" s="1599"/>
      <c r="CCY1" s="1599"/>
      <c r="CCZ1" s="1599"/>
      <c r="CDA1" s="1599"/>
      <c r="CDB1" s="1599"/>
      <c r="CDC1" s="1599"/>
      <c r="CDD1" s="1599"/>
      <c r="CDE1" s="1599"/>
      <c r="CDF1" s="1599"/>
      <c r="CDG1" s="1599"/>
      <c r="CDH1" s="1599"/>
      <c r="CDI1" s="1599"/>
      <c r="CDJ1" s="1599"/>
      <c r="CDK1" s="1599"/>
      <c r="CDL1" s="1599"/>
      <c r="CDM1" s="1599"/>
      <c r="CDN1" s="1599"/>
      <c r="CDO1" s="1599"/>
      <c r="CDP1" s="1599"/>
      <c r="CDQ1" s="1599"/>
      <c r="CDR1" s="1599"/>
      <c r="CDS1" s="1599"/>
      <c r="CDT1" s="1599"/>
      <c r="CDU1" s="1599"/>
      <c r="CDV1" s="1599"/>
      <c r="CDW1" s="1599"/>
      <c r="CDX1" s="1599"/>
      <c r="CDY1" s="1599"/>
      <c r="CDZ1" s="1599"/>
      <c r="CEA1" s="1599"/>
      <c r="CEB1" s="1599"/>
      <c r="CEC1" s="1599"/>
      <c r="CED1" s="1599"/>
      <c r="CEE1" s="1599"/>
      <c r="CEF1" s="1599"/>
      <c r="CEG1" s="1599"/>
      <c r="CEH1" s="1599"/>
      <c r="CEI1" s="1599"/>
      <c r="CEJ1" s="1599"/>
      <c r="CEK1" s="1599"/>
      <c r="CEL1" s="1599"/>
      <c r="CEM1" s="1599"/>
      <c r="CEN1" s="1599"/>
      <c r="CEO1" s="1599"/>
      <c r="CEP1" s="1599"/>
      <c r="CEQ1" s="1599"/>
      <c r="CER1" s="1599"/>
      <c r="CES1" s="1599"/>
      <c r="CET1" s="1599"/>
      <c r="CEU1" s="1599"/>
      <c r="CEV1" s="1599"/>
      <c r="CEW1" s="1599"/>
      <c r="CEX1" s="1599"/>
      <c r="CEY1" s="1599"/>
      <c r="CEZ1" s="1599"/>
      <c r="CFA1" s="1599"/>
      <c r="CFB1" s="1600"/>
      <c r="CFC1" s="1601" t="s">
        <v>3240</v>
      </c>
      <c r="CFD1" s="1599"/>
      <c r="CFE1" s="1599"/>
      <c r="CFF1" s="1599"/>
      <c r="CFG1" s="1599"/>
      <c r="CFH1" s="1599"/>
      <c r="CFI1" s="1599"/>
      <c r="CFJ1" s="1599"/>
      <c r="CFK1" s="1599"/>
      <c r="CFL1" s="1599"/>
      <c r="CFM1" s="1599"/>
      <c r="CFN1" s="1599"/>
      <c r="CFO1" s="1599"/>
      <c r="CFP1" s="1599"/>
      <c r="CFQ1" s="1599"/>
      <c r="CFR1" s="1599"/>
      <c r="CFS1" s="1599"/>
      <c r="CFT1" s="1599"/>
      <c r="CFU1" s="1599"/>
      <c r="CFV1" s="1599"/>
      <c r="CFW1" s="1599"/>
      <c r="CFX1" s="1599"/>
      <c r="CFY1" s="1599"/>
      <c r="CFZ1" s="1599"/>
      <c r="CGA1" s="1599"/>
      <c r="CGB1" s="1599"/>
      <c r="CGC1" s="1599"/>
      <c r="CGD1" s="1599"/>
      <c r="CGE1" s="1599"/>
      <c r="CGF1" s="1599"/>
      <c r="CGG1" s="1599"/>
      <c r="CGH1" s="1599"/>
      <c r="CGI1" s="1599"/>
      <c r="CGJ1" s="1599"/>
      <c r="CGK1" s="1599"/>
      <c r="CGL1" s="1599"/>
      <c r="CGM1" s="1599"/>
      <c r="CGN1" s="1599"/>
      <c r="CGO1" s="1599"/>
      <c r="CGP1" s="1599"/>
      <c r="CGQ1" s="1599"/>
      <c r="CGR1" s="1599"/>
      <c r="CGS1" s="1599"/>
      <c r="CGT1" s="1599"/>
      <c r="CGU1" s="1599"/>
      <c r="CGV1" s="1599"/>
      <c r="CGW1" s="1599"/>
      <c r="CGX1" s="1599"/>
      <c r="CGY1" s="1599"/>
      <c r="CGZ1" s="1599"/>
      <c r="CHA1" s="1599"/>
      <c r="CHB1" s="1599"/>
      <c r="CHC1" s="1599"/>
      <c r="CHD1" s="1599"/>
      <c r="CHE1" s="1599"/>
      <c r="CHF1" s="1599"/>
      <c r="CHG1" s="1599"/>
      <c r="CHH1" s="1599"/>
      <c r="CHI1" s="1599"/>
      <c r="CHJ1" s="1599"/>
      <c r="CHK1" s="1599"/>
      <c r="CHL1" s="1599"/>
      <c r="CHM1" s="1599"/>
      <c r="CHN1" s="1599"/>
      <c r="CHO1" s="1599"/>
      <c r="CHP1" s="1599"/>
      <c r="CHQ1" s="1599"/>
      <c r="CHR1" s="1599"/>
      <c r="CHS1" s="1599"/>
      <c r="CHT1" s="1599"/>
      <c r="CHU1" s="1599"/>
      <c r="CHV1" s="1602"/>
      <c r="CHW1" s="1598" t="s">
        <v>3241</v>
      </c>
      <c r="CHX1" s="1599"/>
      <c r="CHY1" s="1599"/>
      <c r="CHZ1" s="1599"/>
      <c r="CIA1" s="1599"/>
      <c r="CIB1" s="1599"/>
      <c r="CIC1" s="1599"/>
      <c r="CID1" s="1599"/>
      <c r="CIE1" s="1599"/>
      <c r="CIF1" s="1599"/>
      <c r="CIG1" s="1599"/>
      <c r="CIH1" s="1599"/>
      <c r="CII1" s="1599"/>
      <c r="CIJ1" s="1599"/>
      <c r="CIK1" s="1599"/>
      <c r="CIL1" s="1599"/>
      <c r="CIM1" s="1599"/>
      <c r="CIN1" s="1599"/>
      <c r="CIO1" s="1599"/>
      <c r="CIP1" s="1599"/>
      <c r="CIQ1" s="1599"/>
      <c r="CIR1" s="1599"/>
      <c r="CIS1" s="1599"/>
      <c r="CIT1" s="1599"/>
      <c r="CIU1" s="1599"/>
      <c r="CIV1" s="1599"/>
      <c r="CIW1" s="1599"/>
      <c r="CIX1" s="1599"/>
      <c r="CIY1" s="1599"/>
      <c r="CIZ1" s="1599"/>
      <c r="CJA1" s="1599"/>
      <c r="CJB1" s="1599"/>
      <c r="CJC1" s="1599"/>
      <c r="CJD1" s="1599"/>
      <c r="CJE1" s="1599"/>
      <c r="CJF1" s="1599"/>
      <c r="CJG1" s="1599"/>
      <c r="CJH1" s="1599"/>
      <c r="CJI1" s="1599"/>
      <c r="CJJ1" s="1599"/>
      <c r="CJK1" s="1599"/>
      <c r="CJL1" s="1599"/>
      <c r="CJM1" s="1599"/>
      <c r="CJN1" s="1599"/>
      <c r="CJO1" s="1599"/>
      <c r="CJP1" s="1599"/>
      <c r="CJQ1" s="1599"/>
      <c r="CJR1" s="1599"/>
      <c r="CJS1" s="1599"/>
      <c r="CJT1" s="1599"/>
      <c r="CJU1" s="1599"/>
      <c r="CJV1" s="1599"/>
      <c r="CJW1" s="1599"/>
      <c r="CJX1" s="1599"/>
      <c r="CJY1" s="1599"/>
      <c r="CJZ1" s="1599"/>
      <c r="CKA1" s="1599"/>
      <c r="CKB1" s="1599"/>
      <c r="CKC1" s="1599"/>
      <c r="CKD1" s="1599"/>
      <c r="CKE1" s="1599"/>
      <c r="CKF1" s="1599"/>
      <c r="CKG1" s="1599"/>
      <c r="CKH1" s="1599"/>
      <c r="CKI1" s="1599"/>
      <c r="CKJ1" s="1599"/>
      <c r="CKK1" s="1599"/>
      <c r="CKL1" s="1599"/>
      <c r="CKM1" s="1599"/>
      <c r="CKN1" s="1599"/>
      <c r="CKO1" s="1599"/>
      <c r="CKP1" s="1600"/>
      <c r="CKQ1" s="1598" t="s">
        <v>3242</v>
      </c>
      <c r="CKR1" s="1599"/>
      <c r="CKS1" s="1599"/>
      <c r="CKT1" s="1599"/>
      <c r="CKU1" s="1599"/>
      <c r="CKV1" s="1599"/>
      <c r="CKW1" s="1599"/>
      <c r="CKX1" s="1599"/>
      <c r="CKY1" s="1599"/>
      <c r="CKZ1" s="1599"/>
      <c r="CLA1" s="1599"/>
      <c r="CLB1" s="1599"/>
      <c r="CLC1" s="1599"/>
      <c r="CLD1" s="1599"/>
      <c r="CLE1" s="1599"/>
      <c r="CLF1" s="1599"/>
      <c r="CLG1" s="1599"/>
      <c r="CLH1" s="1599"/>
      <c r="CLI1" s="1599"/>
      <c r="CLJ1" s="1599"/>
      <c r="CLK1" s="1599"/>
      <c r="CLL1" s="1599"/>
      <c r="CLM1" s="1599"/>
      <c r="CLN1" s="1599"/>
      <c r="CLO1" s="1599"/>
      <c r="CLP1" s="1599"/>
      <c r="CLQ1" s="1599"/>
      <c r="CLR1" s="1599"/>
      <c r="CLS1" s="1599"/>
      <c r="CLT1" s="1599"/>
      <c r="CLU1" s="1599"/>
      <c r="CLV1" s="1599"/>
      <c r="CLW1" s="1599"/>
      <c r="CLX1" s="1599"/>
      <c r="CLY1" s="1599"/>
      <c r="CLZ1" s="1599"/>
      <c r="CMA1" s="1599"/>
      <c r="CMB1" s="1599"/>
      <c r="CMC1" s="1599"/>
      <c r="CMD1" s="1599"/>
      <c r="CME1" s="1599"/>
      <c r="CMF1" s="1599"/>
      <c r="CMG1" s="1599"/>
      <c r="CMH1" s="1599"/>
      <c r="CMI1" s="1599"/>
      <c r="CMJ1" s="1599"/>
      <c r="CMK1" s="1599"/>
      <c r="CML1" s="1599"/>
      <c r="CMM1" s="1599"/>
      <c r="CMN1" s="1599"/>
      <c r="CMO1" s="1599"/>
      <c r="CMP1" s="1599"/>
      <c r="CMQ1" s="1599"/>
      <c r="CMR1" s="1599"/>
      <c r="CMS1" s="1599"/>
      <c r="CMT1" s="1599"/>
      <c r="CMU1" s="1599"/>
      <c r="CMV1" s="1599"/>
      <c r="CMW1" s="1599"/>
      <c r="CMX1" s="1599"/>
      <c r="CMY1" s="1599"/>
      <c r="CMZ1" s="1599"/>
      <c r="CNA1" s="1599"/>
      <c r="CNB1" s="1599"/>
      <c r="CNC1" s="1599"/>
      <c r="CND1" s="1599"/>
      <c r="CNE1" s="1599"/>
      <c r="CNF1" s="1599"/>
      <c r="CNG1" s="1599"/>
      <c r="CNH1" s="1599"/>
      <c r="CNI1" s="1599"/>
      <c r="CNJ1" s="1600"/>
    </row>
    <row r="2" spans="1:2402" s="6" customFormat="1" ht="60.75">
      <c r="B2" s="7" t="s">
        <v>23</v>
      </c>
      <c r="C2" s="6" t="s">
        <v>25</v>
      </c>
      <c r="D2" s="6" t="s">
        <v>27</v>
      </c>
      <c r="E2" s="6" t="s">
        <v>29</v>
      </c>
      <c r="F2" s="6" t="s">
        <v>31</v>
      </c>
      <c r="G2" s="4" t="s">
        <v>35</v>
      </c>
      <c r="H2" s="4" t="s">
        <v>47</v>
      </c>
      <c r="I2" s="4" t="s">
        <v>33</v>
      </c>
      <c r="J2" s="4" t="s">
        <v>37</v>
      </c>
      <c r="K2" s="4" t="s">
        <v>49</v>
      </c>
      <c r="L2" s="4" t="s">
        <v>39</v>
      </c>
      <c r="M2" s="4" t="s">
        <v>41</v>
      </c>
      <c r="N2" s="4" t="s">
        <v>51</v>
      </c>
      <c r="O2" s="4" t="s">
        <v>53</v>
      </c>
      <c r="P2" s="4" t="s">
        <v>43</v>
      </c>
      <c r="Q2" s="6" t="s">
        <v>24</v>
      </c>
      <c r="R2" s="6" t="s">
        <v>26</v>
      </c>
      <c r="S2" s="6" t="s">
        <v>28</v>
      </c>
      <c r="T2" s="6" t="s">
        <v>30</v>
      </c>
      <c r="U2" s="6" t="s">
        <v>32</v>
      </c>
      <c r="V2" s="4" t="s">
        <v>36</v>
      </c>
      <c r="W2" s="4" t="s">
        <v>48</v>
      </c>
      <c r="X2" s="4" t="s">
        <v>34</v>
      </c>
      <c r="Y2" s="4" t="s">
        <v>38</v>
      </c>
      <c r="Z2" s="4" t="s">
        <v>50</v>
      </c>
      <c r="AA2" s="4" t="s">
        <v>40</v>
      </c>
      <c r="AB2" s="4" t="s">
        <v>42</v>
      </c>
      <c r="AC2" s="4" t="s">
        <v>52</v>
      </c>
      <c r="AD2" s="4" t="s">
        <v>54</v>
      </c>
      <c r="AE2" s="8" t="s">
        <v>44</v>
      </c>
      <c r="AF2" s="9" t="s">
        <v>92</v>
      </c>
      <c r="AG2" s="10" t="s">
        <v>93</v>
      </c>
      <c r="AH2" s="10" t="s">
        <v>94</v>
      </c>
      <c r="AI2" s="10" t="s">
        <v>95</v>
      </c>
      <c r="AJ2" s="10" t="s">
        <v>96</v>
      </c>
      <c r="AK2" s="11" t="s">
        <v>97</v>
      </c>
      <c r="AL2" s="11" t="s">
        <v>98</v>
      </c>
      <c r="AM2" s="11" t="s">
        <v>99</v>
      </c>
      <c r="AN2" s="11" t="s">
        <v>100</v>
      </c>
      <c r="AO2" s="11" t="s">
        <v>101</v>
      </c>
      <c r="AP2" s="11" t="s">
        <v>102</v>
      </c>
      <c r="AQ2" s="11" t="s">
        <v>103</v>
      </c>
      <c r="AR2" s="11" t="s">
        <v>104</v>
      </c>
      <c r="AS2" s="11" t="s">
        <v>105</v>
      </c>
      <c r="AT2" s="11" t="s">
        <v>106</v>
      </c>
      <c r="AU2" s="10" t="s">
        <v>107</v>
      </c>
      <c r="AV2" s="10" t="s">
        <v>108</v>
      </c>
      <c r="AW2" s="10" t="s">
        <v>109</v>
      </c>
      <c r="AX2" s="10" t="s">
        <v>110</v>
      </c>
      <c r="AY2" s="10" t="s">
        <v>111</v>
      </c>
      <c r="AZ2" s="11" t="s">
        <v>112</v>
      </c>
      <c r="BA2" s="11" t="s">
        <v>113</v>
      </c>
      <c r="BB2" s="11" t="s">
        <v>114</v>
      </c>
      <c r="BC2" s="11" t="s">
        <v>115</v>
      </c>
      <c r="BD2" s="11" t="s">
        <v>116</v>
      </c>
      <c r="BE2" s="11" t="s">
        <v>117</v>
      </c>
      <c r="BF2" s="11" t="s">
        <v>118</v>
      </c>
      <c r="BG2" s="11" t="s">
        <v>119</v>
      </c>
      <c r="BH2" s="11" t="s">
        <v>120</v>
      </c>
      <c r="BI2" s="12" t="s">
        <v>121</v>
      </c>
      <c r="BJ2" s="7" t="s">
        <v>122</v>
      </c>
      <c r="BK2" s="6" t="s">
        <v>123</v>
      </c>
      <c r="BL2" s="6" t="s">
        <v>124</v>
      </c>
      <c r="BM2" s="6" t="s">
        <v>125</v>
      </c>
      <c r="BN2" s="6" t="s">
        <v>126</v>
      </c>
      <c r="BO2" s="4" t="s">
        <v>127</v>
      </c>
      <c r="BP2" s="4" t="s">
        <v>128</v>
      </c>
      <c r="BQ2" s="4" t="s">
        <v>129</v>
      </c>
      <c r="BR2" s="4" t="s">
        <v>130</v>
      </c>
      <c r="BS2" s="4" t="s">
        <v>131</v>
      </c>
      <c r="BT2" s="4" t="s">
        <v>132</v>
      </c>
      <c r="BU2" s="4" t="s">
        <v>133</v>
      </c>
      <c r="BV2" s="4" t="s">
        <v>134</v>
      </c>
      <c r="BW2" s="4" t="s">
        <v>135</v>
      </c>
      <c r="BX2" s="4" t="s">
        <v>136</v>
      </c>
      <c r="BY2" s="6" t="s">
        <v>137</v>
      </c>
      <c r="BZ2" s="6" t="s">
        <v>138</v>
      </c>
      <c r="CA2" s="6" t="s">
        <v>139</v>
      </c>
      <c r="CB2" s="6" t="s">
        <v>140</v>
      </c>
      <c r="CC2" s="6" t="s">
        <v>141</v>
      </c>
      <c r="CD2" s="4" t="s">
        <v>142</v>
      </c>
      <c r="CE2" s="4" t="s">
        <v>143</v>
      </c>
      <c r="CF2" s="4" t="s">
        <v>144</v>
      </c>
      <c r="CG2" s="4" t="s">
        <v>145</v>
      </c>
      <c r="CH2" s="4" t="s">
        <v>146</v>
      </c>
      <c r="CI2" s="4" t="s">
        <v>147</v>
      </c>
      <c r="CJ2" s="4" t="s">
        <v>148</v>
      </c>
      <c r="CK2" s="4" t="s">
        <v>149</v>
      </c>
      <c r="CL2" s="4" t="s">
        <v>150</v>
      </c>
      <c r="CM2" s="8" t="s">
        <v>151</v>
      </c>
      <c r="CN2" s="9" t="s">
        <v>152</v>
      </c>
      <c r="CO2" s="10" t="s">
        <v>153</v>
      </c>
      <c r="CP2" s="10" t="s">
        <v>154</v>
      </c>
      <c r="CQ2" s="10" t="s">
        <v>155</v>
      </c>
      <c r="CR2" s="10" t="s">
        <v>156</v>
      </c>
      <c r="CS2" s="11" t="s">
        <v>157</v>
      </c>
      <c r="CT2" s="11" t="s">
        <v>158</v>
      </c>
      <c r="CU2" s="11" t="s">
        <v>159</v>
      </c>
      <c r="CV2" s="11" t="s">
        <v>160</v>
      </c>
      <c r="CW2" s="11" t="s">
        <v>161</v>
      </c>
      <c r="CX2" s="11" t="s">
        <v>162</v>
      </c>
      <c r="CY2" s="11" t="s">
        <v>163</v>
      </c>
      <c r="CZ2" s="11" t="s">
        <v>164</v>
      </c>
      <c r="DA2" s="11" t="s">
        <v>165</v>
      </c>
      <c r="DB2" s="11" t="s">
        <v>166</v>
      </c>
      <c r="DC2" s="10" t="s">
        <v>167</v>
      </c>
      <c r="DD2" s="10" t="s">
        <v>168</v>
      </c>
      <c r="DE2" s="10" t="s">
        <v>169</v>
      </c>
      <c r="DF2" s="10" t="s">
        <v>170</v>
      </c>
      <c r="DG2" s="10" t="s">
        <v>171</v>
      </c>
      <c r="DH2" s="11" t="s">
        <v>172</v>
      </c>
      <c r="DI2" s="11" t="s">
        <v>173</v>
      </c>
      <c r="DJ2" s="11" t="s">
        <v>174</v>
      </c>
      <c r="DK2" s="11" t="s">
        <v>175</v>
      </c>
      <c r="DL2" s="11" t="s">
        <v>176</v>
      </c>
      <c r="DM2" s="11" t="s">
        <v>177</v>
      </c>
      <c r="DN2" s="11" t="s">
        <v>178</v>
      </c>
      <c r="DO2" s="11" t="s">
        <v>179</v>
      </c>
      <c r="DP2" s="11" t="s">
        <v>180</v>
      </c>
      <c r="DQ2" s="12" t="s">
        <v>181</v>
      </c>
      <c r="DR2" s="7" t="s">
        <v>182</v>
      </c>
      <c r="DS2" s="6" t="s">
        <v>183</v>
      </c>
      <c r="DT2" s="6" t="s">
        <v>184</v>
      </c>
      <c r="DU2" s="6" t="s">
        <v>185</v>
      </c>
      <c r="DV2" s="6" t="s">
        <v>186</v>
      </c>
      <c r="DW2" s="4" t="s">
        <v>187</v>
      </c>
      <c r="DX2" s="4" t="s">
        <v>188</v>
      </c>
      <c r="DY2" s="4" t="s">
        <v>189</v>
      </c>
      <c r="DZ2" s="4" t="s">
        <v>190</v>
      </c>
      <c r="EA2" s="4" t="s">
        <v>191</v>
      </c>
      <c r="EB2" s="4" t="s">
        <v>192</v>
      </c>
      <c r="EC2" s="4" t="s">
        <v>193</v>
      </c>
      <c r="ED2" s="4" t="s">
        <v>194</v>
      </c>
      <c r="EE2" s="4" t="s">
        <v>195</v>
      </c>
      <c r="EF2" s="4" t="s">
        <v>196</v>
      </c>
      <c r="EG2" s="6" t="s">
        <v>197</v>
      </c>
      <c r="EH2" s="6" t="s">
        <v>198</v>
      </c>
      <c r="EI2" s="6" t="s">
        <v>199</v>
      </c>
      <c r="EJ2" s="6" t="s">
        <v>200</v>
      </c>
      <c r="EK2" s="6" t="s">
        <v>201</v>
      </c>
      <c r="EL2" s="4" t="s">
        <v>202</v>
      </c>
      <c r="EM2" s="4" t="s">
        <v>203</v>
      </c>
      <c r="EN2" s="4" t="s">
        <v>204</v>
      </c>
      <c r="EO2" s="4" t="s">
        <v>205</v>
      </c>
      <c r="EP2" s="4" t="s">
        <v>206</v>
      </c>
      <c r="EQ2" s="4" t="s">
        <v>207</v>
      </c>
      <c r="ER2" s="4" t="s">
        <v>208</v>
      </c>
      <c r="ES2" s="4" t="s">
        <v>209</v>
      </c>
      <c r="ET2" s="4" t="s">
        <v>210</v>
      </c>
      <c r="EU2" s="8" t="s">
        <v>211</v>
      </c>
      <c r="EV2" s="9" t="s">
        <v>219</v>
      </c>
      <c r="EW2" s="10" t="s">
        <v>220</v>
      </c>
      <c r="EX2" s="10" t="s">
        <v>221</v>
      </c>
      <c r="EY2" s="10" t="s">
        <v>222</v>
      </c>
      <c r="EZ2" s="10" t="s">
        <v>223</v>
      </c>
      <c r="FA2" s="11" t="s">
        <v>224</v>
      </c>
      <c r="FB2" s="11" t="s">
        <v>225</v>
      </c>
      <c r="FC2" s="11" t="s">
        <v>226</v>
      </c>
      <c r="FD2" s="11" t="s">
        <v>227</v>
      </c>
      <c r="FE2" s="11" t="s">
        <v>228</v>
      </c>
      <c r="FF2" s="11" t="s">
        <v>229</v>
      </c>
      <c r="FG2" s="11" t="s">
        <v>230</v>
      </c>
      <c r="FH2" s="11" t="s">
        <v>231</v>
      </c>
      <c r="FI2" s="11" t="s">
        <v>232</v>
      </c>
      <c r="FJ2" s="11" t="s">
        <v>233</v>
      </c>
      <c r="FK2" s="10" t="s">
        <v>234</v>
      </c>
      <c r="FL2" s="10" t="s">
        <v>235</v>
      </c>
      <c r="FM2" s="10" t="s">
        <v>236</v>
      </c>
      <c r="FN2" s="10" t="s">
        <v>237</v>
      </c>
      <c r="FO2" s="10" t="s">
        <v>238</v>
      </c>
      <c r="FP2" s="11" t="s">
        <v>239</v>
      </c>
      <c r="FQ2" s="11" t="s">
        <v>240</v>
      </c>
      <c r="FR2" s="11" t="s">
        <v>241</v>
      </c>
      <c r="FS2" s="11" t="s">
        <v>242</v>
      </c>
      <c r="FT2" s="11" t="s">
        <v>243</v>
      </c>
      <c r="FU2" s="11" t="s">
        <v>244</v>
      </c>
      <c r="FV2" s="11" t="s">
        <v>245</v>
      </c>
      <c r="FW2" s="11" t="s">
        <v>246</v>
      </c>
      <c r="FX2" s="11" t="s">
        <v>247</v>
      </c>
      <c r="FY2" s="12" t="s">
        <v>248</v>
      </c>
      <c r="FZ2" s="13" t="s">
        <v>284</v>
      </c>
      <c r="GA2" s="14" t="s">
        <v>285</v>
      </c>
      <c r="GB2" s="14" t="s">
        <v>286</v>
      </c>
      <c r="GC2" s="14" t="s">
        <v>287</v>
      </c>
      <c r="GD2" s="14" t="s">
        <v>288</v>
      </c>
      <c r="GE2" s="15" t="s">
        <v>289</v>
      </c>
      <c r="GF2" s="15" t="s">
        <v>290</v>
      </c>
      <c r="GG2" s="15" t="s">
        <v>291</v>
      </c>
      <c r="GH2" s="15" t="s">
        <v>292</v>
      </c>
      <c r="GI2" s="15" t="s">
        <v>293</v>
      </c>
      <c r="GJ2" s="15" t="s">
        <v>294</v>
      </c>
      <c r="GK2" s="15" t="s">
        <v>295</v>
      </c>
      <c r="GL2" s="15" t="s">
        <v>296</v>
      </c>
      <c r="GM2" s="15" t="s">
        <v>297</v>
      </c>
      <c r="GN2" s="15" t="s">
        <v>298</v>
      </c>
      <c r="GO2" s="14" t="s">
        <v>299</v>
      </c>
      <c r="GP2" s="14" t="s">
        <v>300</v>
      </c>
      <c r="GQ2" s="14" t="s">
        <v>301</v>
      </c>
      <c r="GR2" s="14" t="s">
        <v>302</v>
      </c>
      <c r="GS2" s="14" t="s">
        <v>303</v>
      </c>
      <c r="GT2" s="15" t="s">
        <v>304</v>
      </c>
      <c r="GU2" s="15" t="s">
        <v>305</v>
      </c>
      <c r="GV2" s="15" t="s">
        <v>306</v>
      </c>
      <c r="GW2" s="15" t="s">
        <v>307</v>
      </c>
      <c r="GX2" s="15" t="s">
        <v>308</v>
      </c>
      <c r="GY2" s="15" t="s">
        <v>309</v>
      </c>
      <c r="GZ2" s="15" t="s">
        <v>310</v>
      </c>
      <c r="HA2" s="15" t="s">
        <v>311</v>
      </c>
      <c r="HB2" s="15" t="s">
        <v>312</v>
      </c>
      <c r="HC2" s="16" t="s">
        <v>313</v>
      </c>
      <c r="HD2" s="17" t="s">
        <v>253</v>
      </c>
      <c r="HE2" s="18" t="s">
        <v>254</v>
      </c>
      <c r="HF2" s="18" t="s">
        <v>255</v>
      </c>
      <c r="HG2" s="18" t="s">
        <v>256</v>
      </c>
      <c r="HH2" s="18" t="s">
        <v>257</v>
      </c>
      <c r="HI2" s="19" t="s">
        <v>258</v>
      </c>
      <c r="HJ2" s="19" t="s">
        <v>259</v>
      </c>
      <c r="HK2" s="19" t="s">
        <v>260</v>
      </c>
      <c r="HL2" s="19" t="s">
        <v>261</v>
      </c>
      <c r="HM2" s="19" t="s">
        <v>262</v>
      </c>
      <c r="HN2" s="20" t="s">
        <v>263</v>
      </c>
      <c r="HO2" s="20" t="s">
        <v>264</v>
      </c>
      <c r="HP2" s="20" t="s">
        <v>265</v>
      </c>
      <c r="HQ2" s="20" t="s">
        <v>266</v>
      </c>
      <c r="HR2" s="20" t="s">
        <v>267</v>
      </c>
      <c r="HS2" s="18" t="s">
        <v>268</v>
      </c>
      <c r="HT2" s="18" t="s">
        <v>269</v>
      </c>
      <c r="HU2" s="18" t="s">
        <v>270</v>
      </c>
      <c r="HV2" s="18" t="s">
        <v>271</v>
      </c>
      <c r="HW2" s="18" t="s">
        <v>272</v>
      </c>
      <c r="HX2" s="19" t="s">
        <v>273</v>
      </c>
      <c r="HY2" s="19" t="s">
        <v>274</v>
      </c>
      <c r="HZ2" s="19" t="s">
        <v>275</v>
      </c>
      <c r="IA2" s="19" t="s">
        <v>276</v>
      </c>
      <c r="IB2" s="19" t="s">
        <v>277</v>
      </c>
      <c r="IC2" s="19" t="s">
        <v>278</v>
      </c>
      <c r="ID2" s="19" t="s">
        <v>279</v>
      </c>
      <c r="IE2" s="19" t="s">
        <v>280</v>
      </c>
      <c r="IF2" s="19" t="s">
        <v>281</v>
      </c>
      <c r="IG2" s="21" t="s">
        <v>282</v>
      </c>
      <c r="IH2" s="17" t="s">
        <v>253</v>
      </c>
      <c r="II2" s="18" t="s">
        <v>254</v>
      </c>
      <c r="IJ2" s="18" t="s">
        <v>255</v>
      </c>
      <c r="IK2" s="18" t="s">
        <v>256</v>
      </c>
      <c r="IL2" s="18" t="s">
        <v>257</v>
      </c>
      <c r="IM2" s="19" t="s">
        <v>258</v>
      </c>
      <c r="IN2" s="19" t="s">
        <v>259</v>
      </c>
      <c r="IO2" s="19" t="s">
        <v>260</v>
      </c>
      <c r="IP2" s="19" t="s">
        <v>261</v>
      </c>
      <c r="IQ2" s="19" t="s">
        <v>262</v>
      </c>
      <c r="IR2" s="20" t="s">
        <v>554</v>
      </c>
      <c r="IS2" s="20" t="s">
        <v>263</v>
      </c>
      <c r="IT2" s="20" t="s">
        <v>264</v>
      </c>
      <c r="IU2" s="20" t="s">
        <v>265</v>
      </c>
      <c r="IV2" s="20" t="s">
        <v>266</v>
      </c>
      <c r="IW2" s="20" t="s">
        <v>267</v>
      </c>
      <c r="IX2" s="18" t="s">
        <v>268</v>
      </c>
      <c r="IY2" s="18" t="s">
        <v>269</v>
      </c>
      <c r="IZ2" s="18" t="s">
        <v>270</v>
      </c>
      <c r="JA2" s="18" t="s">
        <v>271</v>
      </c>
      <c r="JB2" s="18" t="s">
        <v>272</v>
      </c>
      <c r="JC2" s="19" t="s">
        <v>273</v>
      </c>
      <c r="JD2" s="19" t="s">
        <v>274</v>
      </c>
      <c r="JE2" s="19" t="s">
        <v>275</v>
      </c>
      <c r="JF2" s="19" t="s">
        <v>276</v>
      </c>
      <c r="JG2" s="19" t="s">
        <v>277</v>
      </c>
      <c r="JH2" s="19" t="s">
        <v>555</v>
      </c>
      <c r="JI2" s="19" t="s">
        <v>278</v>
      </c>
      <c r="JJ2" s="19" t="s">
        <v>279</v>
      </c>
      <c r="JK2" s="19" t="s">
        <v>280</v>
      </c>
      <c r="JL2" s="19" t="s">
        <v>281</v>
      </c>
      <c r="JM2" s="21" t="s">
        <v>282</v>
      </c>
      <c r="JN2" s="17" t="s">
        <v>253</v>
      </c>
      <c r="JO2" s="18" t="s">
        <v>254</v>
      </c>
      <c r="JP2" s="18" t="s">
        <v>255</v>
      </c>
      <c r="JQ2" s="18" t="s">
        <v>256</v>
      </c>
      <c r="JR2" s="18" t="s">
        <v>257</v>
      </c>
      <c r="JS2" s="19" t="s">
        <v>258</v>
      </c>
      <c r="JT2" s="19" t="s">
        <v>259</v>
      </c>
      <c r="JU2" s="19" t="s">
        <v>260</v>
      </c>
      <c r="JV2" s="19" t="s">
        <v>261</v>
      </c>
      <c r="JW2" s="19" t="s">
        <v>262</v>
      </c>
      <c r="JX2" s="20" t="s">
        <v>554</v>
      </c>
      <c r="JY2" s="20" t="s">
        <v>263</v>
      </c>
      <c r="JZ2" s="20" t="s">
        <v>264</v>
      </c>
      <c r="KA2" s="20" t="s">
        <v>265</v>
      </c>
      <c r="KB2" s="20" t="s">
        <v>266</v>
      </c>
      <c r="KC2" s="20" t="s">
        <v>267</v>
      </c>
      <c r="KD2" s="18" t="s">
        <v>268</v>
      </c>
      <c r="KE2" s="18" t="s">
        <v>269</v>
      </c>
      <c r="KF2" s="18" t="s">
        <v>270</v>
      </c>
      <c r="KG2" s="18" t="s">
        <v>271</v>
      </c>
      <c r="KH2" s="18" t="s">
        <v>272</v>
      </c>
      <c r="KI2" s="19" t="s">
        <v>273</v>
      </c>
      <c r="KJ2" s="19" t="s">
        <v>274</v>
      </c>
      <c r="KK2" s="19" t="s">
        <v>275</v>
      </c>
      <c r="KL2" s="19" t="s">
        <v>276</v>
      </c>
      <c r="KM2" s="19" t="s">
        <v>277</v>
      </c>
      <c r="KN2" s="19" t="s">
        <v>555</v>
      </c>
      <c r="KO2" s="19" t="s">
        <v>278</v>
      </c>
      <c r="KP2" s="19" t="s">
        <v>279</v>
      </c>
      <c r="KQ2" s="19" t="s">
        <v>280</v>
      </c>
      <c r="KR2" s="19" t="s">
        <v>281</v>
      </c>
      <c r="KS2" s="21" t="s">
        <v>282</v>
      </c>
      <c r="KT2" s="17" t="s">
        <v>569</v>
      </c>
      <c r="KU2" s="18" t="s">
        <v>570</v>
      </c>
      <c r="KV2" s="18" t="s">
        <v>571</v>
      </c>
      <c r="KW2" s="18" t="s">
        <v>572</v>
      </c>
      <c r="KX2" s="18" t="s">
        <v>573</v>
      </c>
      <c r="KY2" s="19" t="s">
        <v>574</v>
      </c>
      <c r="KZ2" s="19" t="s">
        <v>577</v>
      </c>
      <c r="LA2" s="19" t="s">
        <v>602</v>
      </c>
      <c r="LB2" s="19" t="s">
        <v>578</v>
      </c>
      <c r="LC2" s="19" t="s">
        <v>576</v>
      </c>
      <c r="LD2" s="19" t="s">
        <v>575</v>
      </c>
      <c r="LE2" s="19" t="s">
        <v>603</v>
      </c>
      <c r="LF2" s="19" t="s">
        <v>604</v>
      </c>
      <c r="LG2" s="22" t="s">
        <v>1217</v>
      </c>
      <c r="LH2" s="20" t="s">
        <v>1218</v>
      </c>
      <c r="LI2" s="20" t="s">
        <v>597</v>
      </c>
      <c r="LJ2" s="20" t="s">
        <v>579</v>
      </c>
      <c r="LK2" s="20" t="s">
        <v>580</v>
      </c>
      <c r="LL2" s="20" t="s">
        <v>581</v>
      </c>
      <c r="LM2" s="20" t="s">
        <v>582</v>
      </c>
      <c r="LN2" s="17" t="s">
        <v>583</v>
      </c>
      <c r="LO2" s="18" t="s">
        <v>584</v>
      </c>
      <c r="LP2" s="18" t="s">
        <v>585</v>
      </c>
      <c r="LQ2" s="18" t="s">
        <v>586</v>
      </c>
      <c r="LR2" s="18" t="s">
        <v>587</v>
      </c>
      <c r="LS2" s="19" t="s">
        <v>588</v>
      </c>
      <c r="LT2" s="19" t="s">
        <v>591</v>
      </c>
      <c r="LU2" s="19" t="s">
        <v>598</v>
      </c>
      <c r="LV2" s="19" t="s">
        <v>592</v>
      </c>
      <c r="LW2" s="19" t="s">
        <v>590</v>
      </c>
      <c r="LX2" s="19" t="s">
        <v>589</v>
      </c>
      <c r="LY2" s="19" t="s">
        <v>599</v>
      </c>
      <c r="LZ2" s="19" t="s">
        <v>600</v>
      </c>
      <c r="MA2" s="22" t="s">
        <v>1219</v>
      </c>
      <c r="MB2" s="20" t="s">
        <v>1220</v>
      </c>
      <c r="MC2" s="20" t="s">
        <v>601</v>
      </c>
      <c r="MD2" s="20" t="s">
        <v>593</v>
      </c>
      <c r="ME2" s="20" t="s">
        <v>594</v>
      </c>
      <c r="MF2" s="20" t="s">
        <v>595</v>
      </c>
      <c r="MG2" s="20" t="s">
        <v>596</v>
      </c>
      <c r="MH2" s="23" t="s">
        <v>569</v>
      </c>
      <c r="MI2" s="18" t="s">
        <v>570</v>
      </c>
      <c r="MJ2" s="18" t="s">
        <v>571</v>
      </c>
      <c r="MK2" s="18" t="s">
        <v>572</v>
      </c>
      <c r="ML2" s="18" t="s">
        <v>573</v>
      </c>
      <c r="MM2" s="19" t="s">
        <v>574</v>
      </c>
      <c r="MN2" s="19" t="s">
        <v>1221</v>
      </c>
      <c r="MO2" s="19" t="s">
        <v>578</v>
      </c>
      <c r="MP2" s="19" t="s">
        <v>576</v>
      </c>
      <c r="MQ2" s="19" t="s">
        <v>575</v>
      </c>
      <c r="MR2" s="19" t="s">
        <v>603</v>
      </c>
      <c r="MS2" s="19" t="s">
        <v>604</v>
      </c>
      <c r="MT2" s="17" t="s">
        <v>583</v>
      </c>
      <c r="MU2" s="18" t="s">
        <v>584</v>
      </c>
      <c r="MV2" s="18" t="s">
        <v>585</v>
      </c>
      <c r="MW2" s="18" t="s">
        <v>586</v>
      </c>
      <c r="MX2" s="18" t="s">
        <v>587</v>
      </c>
      <c r="MY2" s="19" t="s">
        <v>588</v>
      </c>
      <c r="MZ2" s="19" t="s">
        <v>1222</v>
      </c>
      <c r="NA2" s="19" t="s">
        <v>592</v>
      </c>
      <c r="NB2" s="19" t="s">
        <v>590</v>
      </c>
      <c r="NC2" s="19" t="s">
        <v>589</v>
      </c>
      <c r="ND2" s="19" t="s">
        <v>599</v>
      </c>
      <c r="NE2" s="19" t="s">
        <v>600</v>
      </c>
      <c r="NF2" s="17" t="s">
        <v>605</v>
      </c>
      <c r="NG2" s="18" t="s">
        <v>606</v>
      </c>
      <c r="NH2" s="18" t="s">
        <v>607</v>
      </c>
      <c r="NI2" s="18" t="s">
        <v>608</v>
      </c>
      <c r="NJ2" s="18" t="s">
        <v>609</v>
      </c>
      <c r="NK2" s="19" t="s">
        <v>610</v>
      </c>
      <c r="NL2" s="19" t="s">
        <v>616</v>
      </c>
      <c r="NM2" s="19" t="s">
        <v>612</v>
      </c>
      <c r="NN2" s="19" t="s">
        <v>617</v>
      </c>
      <c r="NO2" s="19" t="s">
        <v>615</v>
      </c>
      <c r="NP2" s="19" t="s">
        <v>611</v>
      </c>
      <c r="NQ2" s="19" t="s">
        <v>613</v>
      </c>
      <c r="NR2" s="19" t="s">
        <v>614</v>
      </c>
      <c r="NS2" s="22" t="s">
        <v>1224</v>
      </c>
      <c r="NT2" s="20" t="s">
        <v>618</v>
      </c>
      <c r="NU2" s="20" t="s">
        <v>619</v>
      </c>
      <c r="NV2" s="20" t="s">
        <v>620</v>
      </c>
      <c r="NW2" s="20" t="s">
        <v>621</v>
      </c>
      <c r="NX2" s="20" t="s">
        <v>622</v>
      </c>
      <c r="NY2" s="20" t="s">
        <v>623</v>
      </c>
      <c r="NZ2" s="17" t="s">
        <v>625</v>
      </c>
      <c r="OA2" s="18" t="s">
        <v>626</v>
      </c>
      <c r="OB2" s="18" t="s">
        <v>627</v>
      </c>
      <c r="OC2" s="18" t="s">
        <v>628</v>
      </c>
      <c r="OD2" s="18" t="s">
        <v>629</v>
      </c>
      <c r="OE2" s="19" t="s">
        <v>630</v>
      </c>
      <c r="OF2" s="19" t="s">
        <v>631</v>
      </c>
      <c r="OG2" s="19" t="s">
        <v>632</v>
      </c>
      <c r="OH2" s="19" t="s">
        <v>633</v>
      </c>
      <c r="OI2" s="19" t="s">
        <v>634</v>
      </c>
      <c r="OJ2" s="19" t="s">
        <v>642</v>
      </c>
      <c r="OK2" s="19" t="s">
        <v>641</v>
      </c>
      <c r="OL2" s="19" t="s">
        <v>640</v>
      </c>
      <c r="OM2" s="22" t="s">
        <v>1225</v>
      </c>
      <c r="ON2" s="20" t="s">
        <v>1226</v>
      </c>
      <c r="OO2" s="20" t="s">
        <v>639</v>
      </c>
      <c r="OP2" s="20" t="s">
        <v>638</v>
      </c>
      <c r="OQ2" s="20" t="s">
        <v>636</v>
      </c>
      <c r="OR2" s="20" t="s">
        <v>637</v>
      </c>
      <c r="OS2" s="20" t="s">
        <v>635</v>
      </c>
      <c r="OT2" s="23" t="s">
        <v>605</v>
      </c>
      <c r="OU2" s="18" t="s">
        <v>606</v>
      </c>
      <c r="OV2" s="18" t="s">
        <v>607</v>
      </c>
      <c r="OW2" s="18" t="s">
        <v>608</v>
      </c>
      <c r="OX2" s="18" t="s">
        <v>609</v>
      </c>
      <c r="OY2" s="19" t="s">
        <v>610</v>
      </c>
      <c r="OZ2" s="19" t="s">
        <v>611</v>
      </c>
      <c r="PA2" s="19" t="s">
        <v>615</v>
      </c>
      <c r="PB2" s="19" t="s">
        <v>616</v>
      </c>
      <c r="PC2" s="19" t="s">
        <v>617</v>
      </c>
      <c r="PD2" s="19" t="s">
        <v>613</v>
      </c>
      <c r="PE2" s="19" t="s">
        <v>614</v>
      </c>
      <c r="PF2" s="17" t="s">
        <v>625</v>
      </c>
      <c r="PG2" s="18" t="s">
        <v>626</v>
      </c>
      <c r="PH2" s="18" t="s">
        <v>627</v>
      </c>
      <c r="PI2" s="18" t="s">
        <v>628</v>
      </c>
      <c r="PJ2" s="18" t="s">
        <v>629</v>
      </c>
      <c r="PK2" s="19" t="s">
        <v>630</v>
      </c>
      <c r="PL2" s="19" t="s">
        <v>642</v>
      </c>
      <c r="PM2" s="19" t="s">
        <v>634</v>
      </c>
      <c r="PN2" s="19" t="s">
        <v>631</v>
      </c>
      <c r="PO2" s="19" t="s">
        <v>633</v>
      </c>
      <c r="PP2" s="19" t="s">
        <v>641</v>
      </c>
      <c r="PQ2" s="24" t="s">
        <v>640</v>
      </c>
      <c r="PR2" s="25" t="s">
        <v>643</v>
      </c>
      <c r="PS2" s="18" t="s">
        <v>644</v>
      </c>
      <c r="PT2" s="18" t="s">
        <v>645</v>
      </c>
      <c r="PU2" s="18" t="s">
        <v>646</v>
      </c>
      <c r="PV2" s="18" t="s">
        <v>647</v>
      </c>
      <c r="PW2" s="19" t="s">
        <v>648</v>
      </c>
      <c r="PX2" s="19" t="s">
        <v>650</v>
      </c>
      <c r="PY2" s="19" t="s">
        <v>649</v>
      </c>
      <c r="PZ2" s="19" t="s">
        <v>652</v>
      </c>
      <c r="QA2" s="19" t="s">
        <v>653</v>
      </c>
      <c r="QB2" s="19" t="s">
        <v>654</v>
      </c>
      <c r="QC2" s="19" t="s">
        <v>655</v>
      </c>
      <c r="QD2" s="22" t="s">
        <v>680</v>
      </c>
      <c r="QE2" s="20" t="s">
        <v>656</v>
      </c>
      <c r="QF2" s="20" t="s">
        <v>657</v>
      </c>
      <c r="QG2" s="20" t="s">
        <v>658</v>
      </c>
      <c r="QH2" s="20" t="s">
        <v>659</v>
      </c>
      <c r="QI2" s="20" t="s">
        <v>660</v>
      </c>
      <c r="QJ2" s="20" t="s">
        <v>661</v>
      </c>
      <c r="QK2" s="17" t="s">
        <v>662</v>
      </c>
      <c r="QL2" s="18" t="s">
        <v>663</v>
      </c>
      <c r="QM2" s="18" t="s">
        <v>664</v>
      </c>
      <c r="QN2" s="18" t="s">
        <v>665</v>
      </c>
      <c r="QO2" s="18" t="s">
        <v>666</v>
      </c>
      <c r="QP2" s="19" t="s">
        <v>667</v>
      </c>
      <c r="QQ2" s="19" t="s">
        <v>668</v>
      </c>
      <c r="QR2" s="19" t="s">
        <v>669</v>
      </c>
      <c r="QS2" s="19" t="s">
        <v>670</v>
      </c>
      <c r="QT2" s="19" t="s">
        <v>671</v>
      </c>
      <c r="QU2" s="19" t="s">
        <v>672</v>
      </c>
      <c r="QV2" s="19" t="s">
        <v>673</v>
      </c>
      <c r="QW2" s="22" t="s">
        <v>683</v>
      </c>
      <c r="QX2" s="20" t="s">
        <v>674</v>
      </c>
      <c r="QY2" s="20" t="s">
        <v>675</v>
      </c>
      <c r="QZ2" s="20" t="s">
        <v>676</v>
      </c>
      <c r="RA2" s="20" t="s">
        <v>677</v>
      </c>
      <c r="RB2" s="20" t="s">
        <v>678</v>
      </c>
      <c r="RC2" s="20" t="s">
        <v>679</v>
      </c>
      <c r="RD2" s="17" t="s">
        <v>685</v>
      </c>
      <c r="RE2" s="18" t="s">
        <v>686</v>
      </c>
      <c r="RF2" s="18" t="s">
        <v>687</v>
      </c>
      <c r="RG2" s="18" t="s">
        <v>688</v>
      </c>
      <c r="RH2" s="18" t="s">
        <v>689</v>
      </c>
      <c r="RI2" s="19" t="s">
        <v>690</v>
      </c>
      <c r="RJ2" s="19" t="s">
        <v>691</v>
      </c>
      <c r="RK2" s="19" t="s">
        <v>692</v>
      </c>
      <c r="RL2" s="19" t="s">
        <v>693</v>
      </c>
      <c r="RM2" s="19" t="s">
        <v>694</v>
      </c>
      <c r="RN2" s="19" t="s">
        <v>695</v>
      </c>
      <c r="RO2" s="19" t="s">
        <v>696</v>
      </c>
      <c r="RP2" s="22" t="s">
        <v>697</v>
      </c>
      <c r="RQ2" s="20" t="s">
        <v>698</v>
      </c>
      <c r="RR2" s="20" t="s">
        <v>699</v>
      </c>
      <c r="RS2" s="20" t="s">
        <v>700</v>
      </c>
      <c r="RT2" s="20" t="s">
        <v>701</v>
      </c>
      <c r="RU2" s="20" t="s">
        <v>702</v>
      </c>
      <c r="RV2" s="20" t="s">
        <v>703</v>
      </c>
      <c r="RW2" s="17" t="s">
        <v>704</v>
      </c>
      <c r="RX2" s="18" t="s">
        <v>705</v>
      </c>
      <c r="RY2" s="18" t="s">
        <v>706</v>
      </c>
      <c r="RZ2" s="18" t="s">
        <v>707</v>
      </c>
      <c r="SA2" s="18" t="s">
        <v>708</v>
      </c>
      <c r="SB2" s="19" t="s">
        <v>709</v>
      </c>
      <c r="SC2" s="19" t="s">
        <v>710</v>
      </c>
      <c r="SD2" s="19" t="s">
        <v>711</v>
      </c>
      <c r="SE2" s="19" t="s">
        <v>712</v>
      </c>
      <c r="SF2" s="19" t="s">
        <v>713</v>
      </c>
      <c r="SG2" s="19" t="s">
        <v>714</v>
      </c>
      <c r="SH2" s="19" t="s">
        <v>715</v>
      </c>
      <c r="SI2" s="22" t="s">
        <v>716</v>
      </c>
      <c r="SJ2" s="20" t="s">
        <v>717</v>
      </c>
      <c r="SK2" s="20" t="s">
        <v>718</v>
      </c>
      <c r="SL2" s="20" t="s">
        <v>719</v>
      </c>
      <c r="SM2" s="20" t="s">
        <v>720</v>
      </c>
      <c r="SN2" s="20" t="s">
        <v>721</v>
      </c>
      <c r="SO2" s="20" t="s">
        <v>722</v>
      </c>
      <c r="SP2" s="23" t="s">
        <v>724</v>
      </c>
      <c r="SQ2" s="18" t="s">
        <v>725</v>
      </c>
      <c r="SR2" s="18" t="s">
        <v>726</v>
      </c>
      <c r="SS2" s="18" t="s">
        <v>727</v>
      </c>
      <c r="ST2" s="18" t="s">
        <v>728</v>
      </c>
      <c r="SU2" s="19" t="s">
        <v>729</v>
      </c>
      <c r="SV2" s="19" t="s">
        <v>730</v>
      </c>
      <c r="SW2" s="19" t="s">
        <v>731</v>
      </c>
      <c r="SX2" s="19" t="s">
        <v>732</v>
      </c>
      <c r="SY2" s="19" t="s">
        <v>733</v>
      </c>
      <c r="SZ2" s="19" t="s">
        <v>734</v>
      </c>
      <c r="TA2" s="19" t="s">
        <v>735</v>
      </c>
      <c r="TB2" s="22" t="s">
        <v>736</v>
      </c>
      <c r="TC2" s="20" t="s">
        <v>737</v>
      </c>
      <c r="TD2" s="20" t="s">
        <v>738</v>
      </c>
      <c r="TE2" s="20" t="s">
        <v>739</v>
      </c>
      <c r="TF2" s="20" t="s">
        <v>740</v>
      </c>
      <c r="TG2" s="20" t="s">
        <v>741</v>
      </c>
      <c r="TH2" s="20" t="s">
        <v>742</v>
      </c>
      <c r="TI2" s="23" t="s">
        <v>743</v>
      </c>
      <c r="TJ2" s="18" t="s">
        <v>744</v>
      </c>
      <c r="TK2" s="18" t="s">
        <v>745</v>
      </c>
      <c r="TL2" s="18" t="s">
        <v>746</v>
      </c>
      <c r="TM2" s="18" t="s">
        <v>747</v>
      </c>
      <c r="TN2" s="19" t="s">
        <v>748</v>
      </c>
      <c r="TO2" s="19" t="s">
        <v>749</v>
      </c>
      <c r="TP2" s="19" t="s">
        <v>750</v>
      </c>
      <c r="TQ2" s="19" t="s">
        <v>751</v>
      </c>
      <c r="TR2" s="19" t="s">
        <v>752</v>
      </c>
      <c r="TS2" s="19" t="s">
        <v>753</v>
      </c>
      <c r="TT2" s="19" t="s">
        <v>754</v>
      </c>
      <c r="TU2" s="22" t="s">
        <v>755</v>
      </c>
      <c r="TV2" s="20" t="s">
        <v>756</v>
      </c>
      <c r="TW2" s="20" t="s">
        <v>757</v>
      </c>
      <c r="TX2" s="20" t="s">
        <v>758</v>
      </c>
      <c r="TY2" s="20" t="s">
        <v>759</v>
      </c>
      <c r="TZ2" s="20" t="s">
        <v>760</v>
      </c>
      <c r="UA2" s="26" t="s">
        <v>761</v>
      </c>
      <c r="UB2" s="25" t="s">
        <v>763</v>
      </c>
      <c r="UC2" s="18" t="s">
        <v>764</v>
      </c>
      <c r="UD2" s="18" t="s">
        <v>765</v>
      </c>
      <c r="UE2" s="18" t="s">
        <v>766</v>
      </c>
      <c r="UF2" s="18" t="s">
        <v>767</v>
      </c>
      <c r="UG2" s="19" t="s">
        <v>768</v>
      </c>
      <c r="UH2" s="19" t="s">
        <v>769</v>
      </c>
      <c r="UI2" s="19" t="s">
        <v>770</v>
      </c>
      <c r="UJ2" s="19" t="s">
        <v>771</v>
      </c>
      <c r="UK2" s="19" t="s">
        <v>772</v>
      </c>
      <c r="UL2" s="19" t="s">
        <v>773</v>
      </c>
      <c r="UM2" s="19" t="s">
        <v>774</v>
      </c>
      <c r="UN2" s="22" t="s">
        <v>775</v>
      </c>
      <c r="UO2" s="20" t="s">
        <v>776</v>
      </c>
      <c r="UP2" s="20" t="s">
        <v>777</v>
      </c>
      <c r="UQ2" s="20" t="s">
        <v>778</v>
      </c>
      <c r="UR2" s="20" t="s">
        <v>779</v>
      </c>
      <c r="US2" s="20" t="s">
        <v>780</v>
      </c>
      <c r="UT2" s="20" t="s">
        <v>781</v>
      </c>
      <c r="UU2" s="23" t="s">
        <v>782</v>
      </c>
      <c r="UV2" s="18" t="s">
        <v>783</v>
      </c>
      <c r="UW2" s="18" t="s">
        <v>784</v>
      </c>
      <c r="UX2" s="18" t="s">
        <v>785</v>
      </c>
      <c r="UY2" s="18" t="s">
        <v>786</v>
      </c>
      <c r="UZ2" s="19" t="s">
        <v>787</v>
      </c>
      <c r="VA2" s="19" t="s">
        <v>788</v>
      </c>
      <c r="VB2" s="19" t="s">
        <v>789</v>
      </c>
      <c r="VC2" s="19" t="s">
        <v>790</v>
      </c>
      <c r="VD2" s="19" t="s">
        <v>791</v>
      </c>
      <c r="VE2" s="19" t="s">
        <v>792</v>
      </c>
      <c r="VF2" s="19" t="s">
        <v>793</v>
      </c>
      <c r="VG2" s="22" t="s">
        <v>794</v>
      </c>
      <c r="VH2" s="20" t="s">
        <v>795</v>
      </c>
      <c r="VI2" s="20" t="s">
        <v>796</v>
      </c>
      <c r="VJ2" s="20" t="s">
        <v>797</v>
      </c>
      <c r="VK2" s="20" t="s">
        <v>798</v>
      </c>
      <c r="VL2" s="20" t="s">
        <v>799</v>
      </c>
      <c r="VM2" s="26" t="s">
        <v>800</v>
      </c>
      <c r="VN2" s="17" t="s">
        <v>1082</v>
      </c>
      <c r="VO2" s="25" t="s">
        <v>1083</v>
      </c>
      <c r="VP2" s="25" t="s">
        <v>1084</v>
      </c>
      <c r="VQ2" s="25" t="s">
        <v>1085</v>
      </c>
      <c r="VR2" s="25" t="s">
        <v>1086</v>
      </c>
      <c r="VS2" s="27" t="s">
        <v>1087</v>
      </c>
      <c r="VT2" s="27" t="s">
        <v>1088</v>
      </c>
      <c r="VU2" s="27" t="s">
        <v>1089</v>
      </c>
      <c r="VV2" s="27" t="s">
        <v>1090</v>
      </c>
      <c r="VW2" s="27" t="s">
        <v>1091</v>
      </c>
      <c r="VX2" s="27" t="s">
        <v>1092</v>
      </c>
      <c r="VY2" s="27" t="s">
        <v>1093</v>
      </c>
      <c r="VZ2" s="17" t="s">
        <v>1094</v>
      </c>
      <c r="WA2" s="25" t="s">
        <v>1095</v>
      </c>
      <c r="WB2" s="25" t="s">
        <v>1096</v>
      </c>
      <c r="WC2" s="25" t="s">
        <v>1097</v>
      </c>
      <c r="WD2" s="25" t="s">
        <v>1098</v>
      </c>
      <c r="WE2" s="27" t="s">
        <v>1099</v>
      </c>
      <c r="WF2" s="27" t="s">
        <v>1100</v>
      </c>
      <c r="WG2" s="27" t="s">
        <v>1101</v>
      </c>
      <c r="WH2" s="27" t="s">
        <v>1102</v>
      </c>
      <c r="WI2" s="27" t="s">
        <v>1103</v>
      </c>
      <c r="WJ2" s="27" t="s">
        <v>1104</v>
      </c>
      <c r="WK2" s="24" t="s">
        <v>1105</v>
      </c>
      <c r="WL2" s="28" t="s">
        <v>827</v>
      </c>
      <c r="WM2" s="28" t="s">
        <v>828</v>
      </c>
      <c r="WN2" s="28" t="s">
        <v>829</v>
      </c>
      <c r="WO2" s="28" t="s">
        <v>830</v>
      </c>
      <c r="WP2" s="28" t="s">
        <v>831</v>
      </c>
      <c r="WQ2" s="28" t="s">
        <v>839</v>
      </c>
      <c r="WR2" s="28" t="s">
        <v>840</v>
      </c>
      <c r="WS2" s="28" t="s">
        <v>832</v>
      </c>
      <c r="WT2" s="28" t="s">
        <v>833</v>
      </c>
      <c r="WU2" s="28" t="s">
        <v>841</v>
      </c>
      <c r="WV2" s="28" t="s">
        <v>834</v>
      </c>
      <c r="WW2" s="28" t="s">
        <v>835</v>
      </c>
      <c r="WX2" s="28" t="s">
        <v>836</v>
      </c>
      <c r="WY2" s="28" t="s">
        <v>837</v>
      </c>
      <c r="WZ2" s="29" t="s">
        <v>838</v>
      </c>
      <c r="XA2" s="30" t="s">
        <v>815</v>
      </c>
      <c r="XB2" s="28" t="s">
        <v>816</v>
      </c>
      <c r="XC2" s="28" t="s">
        <v>817</v>
      </c>
      <c r="XD2" s="28" t="s">
        <v>818</v>
      </c>
      <c r="XE2" s="28" t="s">
        <v>819</v>
      </c>
      <c r="XF2" s="28" t="s">
        <v>842</v>
      </c>
      <c r="XG2" s="28" t="s">
        <v>843</v>
      </c>
      <c r="XH2" s="28" t="s">
        <v>820</v>
      </c>
      <c r="XI2" s="28" t="s">
        <v>821</v>
      </c>
      <c r="XJ2" s="28" t="s">
        <v>844</v>
      </c>
      <c r="XK2" s="28" t="s">
        <v>822</v>
      </c>
      <c r="XL2" s="28" t="s">
        <v>823</v>
      </c>
      <c r="XM2" s="28" t="s">
        <v>824</v>
      </c>
      <c r="XN2" s="28" t="s">
        <v>825</v>
      </c>
      <c r="XO2" s="31" t="s">
        <v>826</v>
      </c>
      <c r="XP2" s="25" t="s">
        <v>856</v>
      </c>
      <c r="XQ2" s="25" t="s">
        <v>857</v>
      </c>
      <c r="XR2" s="25" t="s">
        <v>858</v>
      </c>
      <c r="XS2" s="25" t="s">
        <v>859</v>
      </c>
      <c r="XT2" s="25" t="s">
        <v>860</v>
      </c>
      <c r="XU2" s="27" t="s">
        <v>861</v>
      </c>
      <c r="XV2" s="27" t="s">
        <v>862</v>
      </c>
      <c r="XW2" s="27" t="s">
        <v>863</v>
      </c>
      <c r="XX2" s="27" t="s">
        <v>864</v>
      </c>
      <c r="XY2" s="27" t="s">
        <v>865</v>
      </c>
      <c r="XZ2" s="27" t="s">
        <v>866</v>
      </c>
      <c r="YA2" s="27" t="s">
        <v>867</v>
      </c>
      <c r="YB2" s="17" t="s">
        <v>868</v>
      </c>
      <c r="YC2" s="25" t="s">
        <v>869</v>
      </c>
      <c r="YD2" s="25" t="s">
        <v>870</v>
      </c>
      <c r="YE2" s="25" t="s">
        <v>871</v>
      </c>
      <c r="YF2" s="25" t="s">
        <v>872</v>
      </c>
      <c r="YG2" s="27" t="s">
        <v>873</v>
      </c>
      <c r="YH2" s="27" t="s">
        <v>874</v>
      </c>
      <c r="YI2" s="27" t="s">
        <v>875</v>
      </c>
      <c r="YJ2" s="27" t="s">
        <v>876</v>
      </c>
      <c r="YK2" s="27" t="s">
        <v>877</v>
      </c>
      <c r="YL2" s="27" t="s">
        <v>878</v>
      </c>
      <c r="YM2" s="27" t="s">
        <v>879</v>
      </c>
      <c r="YN2" s="17" t="s">
        <v>880</v>
      </c>
      <c r="YO2" s="25" t="s">
        <v>881</v>
      </c>
      <c r="YP2" s="25" t="s">
        <v>882</v>
      </c>
      <c r="YQ2" s="25" t="s">
        <v>883</v>
      </c>
      <c r="YR2" s="25" t="s">
        <v>884</v>
      </c>
      <c r="YS2" s="27" t="s">
        <v>885</v>
      </c>
      <c r="YT2" s="27" t="s">
        <v>886</v>
      </c>
      <c r="YU2" s="27" t="s">
        <v>887</v>
      </c>
      <c r="YV2" s="27" t="s">
        <v>888</v>
      </c>
      <c r="YW2" s="27" t="s">
        <v>889</v>
      </c>
      <c r="YX2" s="27" t="s">
        <v>890</v>
      </c>
      <c r="YY2" s="24" t="s">
        <v>891</v>
      </c>
      <c r="YZ2" s="25" t="s">
        <v>856</v>
      </c>
      <c r="ZA2" s="25" t="s">
        <v>857</v>
      </c>
      <c r="ZB2" s="25" t="s">
        <v>858</v>
      </c>
      <c r="ZC2" s="25" t="s">
        <v>859</v>
      </c>
      <c r="ZD2" s="25" t="s">
        <v>860</v>
      </c>
      <c r="ZE2" s="27" t="s">
        <v>861</v>
      </c>
      <c r="ZF2" s="27" t="s">
        <v>862</v>
      </c>
      <c r="ZG2" s="27" t="s">
        <v>863</v>
      </c>
      <c r="ZH2" s="27" t="s">
        <v>864</v>
      </c>
      <c r="ZI2" s="27" t="s">
        <v>865</v>
      </c>
      <c r="ZJ2" s="27" t="s">
        <v>866</v>
      </c>
      <c r="ZK2" s="27" t="s">
        <v>867</v>
      </c>
      <c r="ZL2" s="17" t="s">
        <v>868</v>
      </c>
      <c r="ZM2" s="25" t="s">
        <v>869</v>
      </c>
      <c r="ZN2" s="25" t="s">
        <v>870</v>
      </c>
      <c r="ZO2" s="25" t="s">
        <v>871</v>
      </c>
      <c r="ZP2" s="25" t="s">
        <v>872</v>
      </c>
      <c r="ZQ2" s="27" t="s">
        <v>873</v>
      </c>
      <c r="ZR2" s="27" t="s">
        <v>874</v>
      </c>
      <c r="ZS2" s="27" t="s">
        <v>875</v>
      </c>
      <c r="ZT2" s="27" t="s">
        <v>876</v>
      </c>
      <c r="ZU2" s="27" t="s">
        <v>877</v>
      </c>
      <c r="ZV2" s="27" t="s">
        <v>878</v>
      </c>
      <c r="ZW2" s="27" t="s">
        <v>879</v>
      </c>
      <c r="ZX2" s="17" t="s">
        <v>880</v>
      </c>
      <c r="ZY2" s="25" t="s">
        <v>881</v>
      </c>
      <c r="ZZ2" s="25" t="s">
        <v>882</v>
      </c>
      <c r="AAA2" s="25" t="s">
        <v>883</v>
      </c>
      <c r="AAB2" s="25" t="s">
        <v>884</v>
      </c>
      <c r="AAC2" s="27" t="s">
        <v>885</v>
      </c>
      <c r="AAD2" s="27" t="s">
        <v>886</v>
      </c>
      <c r="AAE2" s="27" t="s">
        <v>887</v>
      </c>
      <c r="AAF2" s="27" t="s">
        <v>888</v>
      </c>
      <c r="AAG2" s="27" t="s">
        <v>889</v>
      </c>
      <c r="AAH2" s="27" t="s">
        <v>890</v>
      </c>
      <c r="AAI2" s="24" t="s">
        <v>891</v>
      </c>
      <c r="AAJ2" s="25" t="s">
        <v>894</v>
      </c>
      <c r="AAK2" s="25" t="s">
        <v>895</v>
      </c>
      <c r="AAL2" s="25" t="s">
        <v>896</v>
      </c>
      <c r="AAM2" s="25" t="s">
        <v>897</v>
      </c>
      <c r="AAN2" s="25" t="s">
        <v>898</v>
      </c>
      <c r="AAO2" s="27" t="s">
        <v>899</v>
      </c>
      <c r="AAP2" s="27" t="s">
        <v>900</v>
      </c>
      <c r="AAQ2" s="27" t="s">
        <v>901</v>
      </c>
      <c r="AAR2" s="27" t="s">
        <v>902</v>
      </c>
      <c r="AAS2" s="27" t="s">
        <v>903</v>
      </c>
      <c r="AAT2" s="27" t="s">
        <v>904</v>
      </c>
      <c r="AAU2" s="27" t="s">
        <v>905</v>
      </c>
      <c r="AAV2" s="17" t="s">
        <v>906</v>
      </c>
      <c r="AAW2" s="25" t="s">
        <v>907</v>
      </c>
      <c r="AAX2" s="25" t="s">
        <v>908</v>
      </c>
      <c r="AAY2" s="25" t="s">
        <v>909</v>
      </c>
      <c r="AAZ2" s="25" t="s">
        <v>910</v>
      </c>
      <c r="ABA2" s="27" t="s">
        <v>911</v>
      </c>
      <c r="ABB2" s="27" t="s">
        <v>912</v>
      </c>
      <c r="ABC2" s="27" t="s">
        <v>913</v>
      </c>
      <c r="ABD2" s="27" t="s">
        <v>914</v>
      </c>
      <c r="ABE2" s="27" t="s">
        <v>915</v>
      </c>
      <c r="ABF2" s="27" t="s">
        <v>916</v>
      </c>
      <c r="ABG2" s="27" t="s">
        <v>917</v>
      </c>
      <c r="ABH2" s="17" t="s">
        <v>918</v>
      </c>
      <c r="ABI2" s="25" t="s">
        <v>919</v>
      </c>
      <c r="ABJ2" s="25" t="s">
        <v>920</v>
      </c>
      <c r="ABK2" s="25" t="s">
        <v>921</v>
      </c>
      <c r="ABL2" s="25" t="s">
        <v>922</v>
      </c>
      <c r="ABM2" s="27" t="s">
        <v>923</v>
      </c>
      <c r="ABN2" s="27" t="s">
        <v>924</v>
      </c>
      <c r="ABO2" s="27" t="s">
        <v>925</v>
      </c>
      <c r="ABP2" s="27" t="s">
        <v>926</v>
      </c>
      <c r="ABQ2" s="27" t="s">
        <v>927</v>
      </c>
      <c r="ABR2" s="27" t="s">
        <v>928</v>
      </c>
      <c r="ABS2" s="24" t="s">
        <v>929</v>
      </c>
      <c r="ABT2" s="25" t="s">
        <v>1111</v>
      </c>
      <c r="ABU2" s="25" t="s">
        <v>1112</v>
      </c>
      <c r="ABV2" s="25" t="s">
        <v>1113</v>
      </c>
      <c r="ABW2" s="25" t="s">
        <v>1114</v>
      </c>
      <c r="ABX2" s="25" t="s">
        <v>1115</v>
      </c>
      <c r="ABY2" s="27" t="s">
        <v>1116</v>
      </c>
      <c r="ABZ2" s="27" t="s">
        <v>1117</v>
      </c>
      <c r="ACA2" s="27" t="s">
        <v>1118</v>
      </c>
      <c r="ACB2" s="27" t="s">
        <v>1119</v>
      </c>
      <c r="ACC2" s="27" t="s">
        <v>1120</v>
      </c>
      <c r="ACD2" s="27" t="s">
        <v>1121</v>
      </c>
      <c r="ACE2" s="27" t="s">
        <v>1122</v>
      </c>
      <c r="ACF2" s="17" t="s">
        <v>1123</v>
      </c>
      <c r="ACG2" s="25" t="s">
        <v>1124</v>
      </c>
      <c r="ACH2" s="25" t="s">
        <v>1125</v>
      </c>
      <c r="ACI2" s="25" t="s">
        <v>1126</v>
      </c>
      <c r="ACJ2" s="25" t="s">
        <v>1127</v>
      </c>
      <c r="ACK2" s="27" t="s">
        <v>1128</v>
      </c>
      <c r="ACL2" s="27" t="s">
        <v>1129</v>
      </c>
      <c r="ACM2" s="27" t="s">
        <v>1130</v>
      </c>
      <c r="ACN2" s="27" t="s">
        <v>1131</v>
      </c>
      <c r="ACO2" s="27" t="s">
        <v>1132</v>
      </c>
      <c r="ACP2" s="27" t="s">
        <v>1133</v>
      </c>
      <c r="ACQ2" s="24" t="s">
        <v>1134</v>
      </c>
      <c r="ACR2" s="25" t="s">
        <v>1135</v>
      </c>
      <c r="ACS2" s="25" t="s">
        <v>1136</v>
      </c>
      <c r="ACT2" s="25" t="s">
        <v>1137</v>
      </c>
      <c r="ACU2" s="25" t="s">
        <v>1138</v>
      </c>
      <c r="ACV2" s="25" t="s">
        <v>1139</v>
      </c>
      <c r="ACW2" s="27" t="s">
        <v>1140</v>
      </c>
      <c r="ACX2" s="27" t="s">
        <v>1141</v>
      </c>
      <c r="ACY2" s="27" t="s">
        <v>1142</v>
      </c>
      <c r="ACZ2" s="27" t="s">
        <v>1143</v>
      </c>
      <c r="ADA2" s="27" t="s">
        <v>1144</v>
      </c>
      <c r="ADB2" s="27" t="s">
        <v>1145</v>
      </c>
      <c r="ADC2" s="27" t="s">
        <v>1146</v>
      </c>
      <c r="ADD2" s="17" t="s">
        <v>1147</v>
      </c>
      <c r="ADE2" s="25" t="s">
        <v>1148</v>
      </c>
      <c r="ADF2" s="25" t="s">
        <v>1149</v>
      </c>
      <c r="ADG2" s="25" t="s">
        <v>1150</v>
      </c>
      <c r="ADH2" s="25" t="s">
        <v>1151</v>
      </c>
      <c r="ADI2" s="27" t="s">
        <v>1152</v>
      </c>
      <c r="ADJ2" s="27" t="s">
        <v>1153</v>
      </c>
      <c r="ADK2" s="27" t="s">
        <v>1154</v>
      </c>
      <c r="ADL2" s="27" t="s">
        <v>1155</v>
      </c>
      <c r="ADM2" s="27" t="s">
        <v>1156</v>
      </c>
      <c r="ADN2" s="27" t="s">
        <v>1157</v>
      </c>
      <c r="ADO2" s="27" t="s">
        <v>1158</v>
      </c>
      <c r="ADP2" s="32" t="s">
        <v>1159</v>
      </c>
      <c r="ADQ2" s="25" t="s">
        <v>1160</v>
      </c>
      <c r="ADR2" s="25" t="s">
        <v>1161</v>
      </c>
      <c r="ADS2" s="25" t="s">
        <v>1162</v>
      </c>
      <c r="ADT2" s="25" t="s">
        <v>1163</v>
      </c>
      <c r="ADU2" s="27" t="s">
        <v>1164</v>
      </c>
      <c r="ADV2" s="27" t="s">
        <v>1165</v>
      </c>
      <c r="ADW2" s="27" t="s">
        <v>1166</v>
      </c>
      <c r="ADX2" s="27" t="s">
        <v>1167</v>
      </c>
      <c r="ADY2" s="27" t="s">
        <v>1168</v>
      </c>
      <c r="ADZ2" s="27" t="s">
        <v>1169</v>
      </c>
      <c r="AEA2" s="27" t="s">
        <v>1170</v>
      </c>
      <c r="AEB2" s="17" t="s">
        <v>1171</v>
      </c>
      <c r="AEC2" s="25" t="s">
        <v>1172</v>
      </c>
      <c r="AED2" s="25" t="s">
        <v>1173</v>
      </c>
      <c r="AEE2" s="25" t="s">
        <v>1174</v>
      </c>
      <c r="AEF2" s="25" t="s">
        <v>1175</v>
      </c>
      <c r="AEG2" s="27" t="s">
        <v>1176</v>
      </c>
      <c r="AEH2" s="27" t="s">
        <v>1177</v>
      </c>
      <c r="AEI2" s="27" t="s">
        <v>1178</v>
      </c>
      <c r="AEJ2" s="27" t="s">
        <v>1179</v>
      </c>
      <c r="AEK2" s="27" t="s">
        <v>1180</v>
      </c>
      <c r="AEL2" s="27" t="s">
        <v>1181</v>
      </c>
      <c r="AEM2" s="27" t="s">
        <v>1182</v>
      </c>
      <c r="AEN2" s="32" t="s">
        <v>1183</v>
      </c>
      <c r="AEO2" s="25" t="s">
        <v>1184</v>
      </c>
      <c r="AEP2" s="25" t="s">
        <v>1185</v>
      </c>
      <c r="AEQ2" s="25" t="s">
        <v>1186</v>
      </c>
      <c r="AER2" s="25" t="s">
        <v>1187</v>
      </c>
      <c r="AES2" s="27" t="s">
        <v>1188</v>
      </c>
      <c r="AET2" s="27" t="s">
        <v>1189</v>
      </c>
      <c r="AEU2" s="27" t="s">
        <v>1190</v>
      </c>
      <c r="AEV2" s="27" t="s">
        <v>1191</v>
      </c>
      <c r="AEW2" s="27" t="s">
        <v>1192</v>
      </c>
      <c r="AEX2" s="27" t="s">
        <v>1193</v>
      </c>
      <c r="AEY2" s="27" t="s">
        <v>1194</v>
      </c>
      <c r="AEZ2" s="17" t="s">
        <v>1195</v>
      </c>
      <c r="AFA2" s="25" t="s">
        <v>1196</v>
      </c>
      <c r="AFB2" s="25" t="s">
        <v>1197</v>
      </c>
      <c r="AFC2" s="25" t="s">
        <v>1198</v>
      </c>
      <c r="AFD2" s="25" t="s">
        <v>1199</v>
      </c>
      <c r="AFE2" s="27" t="s">
        <v>1200</v>
      </c>
      <c r="AFF2" s="27" t="s">
        <v>1201</v>
      </c>
      <c r="AFG2" s="27" t="s">
        <v>1202</v>
      </c>
      <c r="AFH2" s="27" t="s">
        <v>1203</v>
      </c>
      <c r="AFI2" s="27" t="s">
        <v>1204</v>
      </c>
      <c r="AFJ2" s="27" t="s">
        <v>1205</v>
      </c>
      <c r="AFK2" s="27" t="s">
        <v>1206</v>
      </c>
      <c r="AFL2" s="17" t="s">
        <v>1228</v>
      </c>
      <c r="AFM2" s="18" t="s">
        <v>2753</v>
      </c>
      <c r="AFN2" s="18" t="s">
        <v>2754</v>
      </c>
      <c r="AFO2" s="18" t="s">
        <v>2755</v>
      </c>
      <c r="AFP2" s="18" t="s">
        <v>2756</v>
      </c>
      <c r="AFQ2" s="18" t="s">
        <v>2757</v>
      </c>
      <c r="AFR2" s="1093"/>
      <c r="AFS2" s="1093"/>
      <c r="AFT2" s="1093"/>
      <c r="AFU2" s="1093"/>
      <c r="AFV2" s="17" t="s">
        <v>1229</v>
      </c>
      <c r="AFW2" s="18" t="s">
        <v>2758</v>
      </c>
      <c r="AFX2" s="18" t="s">
        <v>2759</v>
      </c>
      <c r="AFY2" s="18" t="s">
        <v>2760</v>
      </c>
      <c r="AFZ2" s="18" t="s">
        <v>2761</v>
      </c>
      <c r="AGA2" s="18" t="s">
        <v>2762</v>
      </c>
      <c r="AGB2" s="1093"/>
      <c r="AGC2" s="1093"/>
      <c r="AGD2" s="1093"/>
      <c r="AGE2" s="1093"/>
      <c r="AGF2" s="353" t="s">
        <v>1331</v>
      </c>
      <c r="AGG2" s="357" t="s">
        <v>1332</v>
      </c>
      <c r="AGH2" s="357" t="s">
        <v>1333</v>
      </c>
      <c r="AGI2" s="357" t="s">
        <v>1334</v>
      </c>
      <c r="AGJ2" s="357" t="s">
        <v>1335</v>
      </c>
      <c r="AGK2" s="357" t="s">
        <v>1336</v>
      </c>
      <c r="AGL2" s="354" t="s">
        <v>1337</v>
      </c>
      <c r="AGM2" s="354" t="s">
        <v>1338</v>
      </c>
      <c r="AGN2" s="354" t="s">
        <v>1339</v>
      </c>
      <c r="AGO2" s="354" t="s">
        <v>1340</v>
      </c>
      <c r="AGP2" s="353" t="s">
        <v>1341</v>
      </c>
      <c r="AGQ2" s="357" t="s">
        <v>1342</v>
      </c>
      <c r="AGR2" s="357" t="s">
        <v>1343</v>
      </c>
      <c r="AGS2" s="357" t="s">
        <v>1344</v>
      </c>
      <c r="AGT2" s="357" t="s">
        <v>1345</v>
      </c>
      <c r="AGU2" s="357" t="s">
        <v>1346</v>
      </c>
      <c r="AGV2" s="354" t="s">
        <v>1347</v>
      </c>
      <c r="AGW2" s="354" t="s">
        <v>1348</v>
      </c>
      <c r="AGX2" s="354" t="s">
        <v>1349</v>
      </c>
      <c r="AGY2" s="354" t="s">
        <v>1350</v>
      </c>
      <c r="AGZ2" s="17" t="s">
        <v>1238</v>
      </c>
      <c r="AHA2" s="18" t="s">
        <v>1239</v>
      </c>
      <c r="AHB2" s="18" t="s">
        <v>1240</v>
      </c>
      <c r="AHC2" s="17" t="s">
        <v>1241</v>
      </c>
      <c r="AHD2" s="18" t="s">
        <v>1242</v>
      </c>
      <c r="AHE2" s="18" t="s">
        <v>1243</v>
      </c>
      <c r="AHF2" s="17" t="s">
        <v>1244</v>
      </c>
      <c r="AHG2" s="18" t="s">
        <v>1245</v>
      </c>
      <c r="AHH2" s="18" t="s">
        <v>1246</v>
      </c>
      <c r="AHI2" s="17" t="s">
        <v>1247</v>
      </c>
      <c r="AHJ2" s="18" t="s">
        <v>1248</v>
      </c>
      <c r="AHK2" s="18" t="s">
        <v>1249</v>
      </c>
      <c r="AHL2" s="17" t="s">
        <v>1250</v>
      </c>
      <c r="AHM2" s="18" t="s">
        <v>1251</v>
      </c>
      <c r="AHN2" s="18" t="s">
        <v>1252</v>
      </c>
      <c r="AHO2" s="17" t="s">
        <v>1253</v>
      </c>
      <c r="AHP2" s="18" t="s">
        <v>1254</v>
      </c>
      <c r="AHQ2" s="18" t="s">
        <v>1255</v>
      </c>
      <c r="AHR2" s="17" t="s">
        <v>1256</v>
      </c>
      <c r="AHS2" s="18" t="s">
        <v>1257</v>
      </c>
      <c r="AHT2" s="18" t="s">
        <v>1258</v>
      </c>
      <c r="AHU2" s="17" t="s">
        <v>1259</v>
      </c>
      <c r="AHV2" s="18" t="s">
        <v>1260</v>
      </c>
      <c r="AHW2" s="18" t="s">
        <v>1261</v>
      </c>
      <c r="AHX2" s="17" t="s">
        <v>1262</v>
      </c>
      <c r="AHY2" s="18" t="s">
        <v>1263</v>
      </c>
      <c r="AHZ2" s="18" t="s">
        <v>1264</v>
      </c>
      <c r="AIA2" s="17" t="s">
        <v>1353</v>
      </c>
      <c r="AIB2" s="18" t="s">
        <v>1354</v>
      </c>
      <c r="AIC2" s="18" t="s">
        <v>1355</v>
      </c>
      <c r="AID2" s="18" t="s">
        <v>1356</v>
      </c>
      <c r="AIE2" s="18" t="s">
        <v>1357</v>
      </c>
      <c r="AIF2" s="19" t="s">
        <v>1358</v>
      </c>
      <c r="AIG2" s="19" t="s">
        <v>1359</v>
      </c>
      <c r="AIH2" s="19" t="s">
        <v>1360</v>
      </c>
      <c r="AII2" s="19" t="s">
        <v>1361</v>
      </c>
      <c r="AIJ2" s="19" t="s">
        <v>1362</v>
      </c>
      <c r="AIK2" s="19" t="s">
        <v>1363</v>
      </c>
      <c r="AIL2" s="19" t="s">
        <v>1364</v>
      </c>
      <c r="AIM2" s="19" t="s">
        <v>1365</v>
      </c>
      <c r="AIN2" s="19" t="s">
        <v>1366</v>
      </c>
      <c r="AIO2" s="20" t="s">
        <v>1367</v>
      </c>
      <c r="AIP2" s="20" t="s">
        <v>1368</v>
      </c>
      <c r="AIQ2" s="20" t="s">
        <v>1369</v>
      </c>
      <c r="AIR2" s="20" t="s">
        <v>1370</v>
      </c>
      <c r="AIS2" s="20" t="s">
        <v>1529</v>
      </c>
      <c r="AIT2" s="20" t="s">
        <v>1371</v>
      </c>
      <c r="AIU2" s="20" t="s">
        <v>1372</v>
      </c>
      <c r="AIV2" s="20" t="s">
        <v>1373</v>
      </c>
      <c r="AIW2" s="20" t="s">
        <v>1374</v>
      </c>
      <c r="AIX2" s="17" t="s">
        <v>1375</v>
      </c>
      <c r="AIY2" s="18" t="s">
        <v>1376</v>
      </c>
      <c r="AIZ2" s="18" t="s">
        <v>1377</v>
      </c>
      <c r="AJA2" s="18" t="s">
        <v>1378</v>
      </c>
      <c r="AJB2" s="18" t="s">
        <v>1379</v>
      </c>
      <c r="AJC2" s="19" t="s">
        <v>1380</v>
      </c>
      <c r="AJD2" s="19" t="s">
        <v>1381</v>
      </c>
      <c r="AJE2" s="19" t="s">
        <v>1382</v>
      </c>
      <c r="AJF2" s="19" t="s">
        <v>1383</v>
      </c>
      <c r="AJG2" s="19" t="s">
        <v>1384</v>
      </c>
      <c r="AJH2" s="19" t="s">
        <v>1385</v>
      </c>
      <c r="AJI2" s="19" t="s">
        <v>1386</v>
      </c>
      <c r="AJJ2" s="19" t="s">
        <v>1387</v>
      </c>
      <c r="AJK2" s="19" t="s">
        <v>1388</v>
      </c>
      <c r="AJL2" s="20" t="s">
        <v>1389</v>
      </c>
      <c r="AJM2" s="20" t="s">
        <v>1390</v>
      </c>
      <c r="AJN2" s="20" t="s">
        <v>1391</v>
      </c>
      <c r="AJO2" s="20" t="s">
        <v>1392</v>
      </c>
      <c r="AJP2" s="20" t="s">
        <v>1528</v>
      </c>
      <c r="AJQ2" s="20" t="s">
        <v>1393</v>
      </c>
      <c r="AJR2" s="20" t="s">
        <v>1394</v>
      </c>
      <c r="AJS2" s="20" t="s">
        <v>1395</v>
      </c>
      <c r="AJT2" s="20" t="s">
        <v>1396</v>
      </c>
      <c r="AJU2" s="17" t="s">
        <v>1398</v>
      </c>
      <c r="AJV2" s="18" t="s">
        <v>1399</v>
      </c>
      <c r="AJW2" s="18" t="s">
        <v>1400</v>
      </c>
      <c r="AJX2" s="18" t="s">
        <v>1401</v>
      </c>
      <c r="AJY2" s="18" t="s">
        <v>1402</v>
      </c>
      <c r="AJZ2" s="19" t="s">
        <v>1403</v>
      </c>
      <c r="AKA2" s="19" t="s">
        <v>1404</v>
      </c>
      <c r="AKB2" s="19" t="s">
        <v>1405</v>
      </c>
      <c r="AKC2" s="19" t="s">
        <v>1406</v>
      </c>
      <c r="AKD2" s="19" t="s">
        <v>1407</v>
      </c>
      <c r="AKE2" s="19" t="s">
        <v>1408</v>
      </c>
      <c r="AKF2" s="19" t="s">
        <v>1409</v>
      </c>
      <c r="AKG2" s="19" t="s">
        <v>1410</v>
      </c>
      <c r="AKH2" s="19" t="s">
        <v>1411</v>
      </c>
      <c r="AKI2" s="20" t="s">
        <v>1412</v>
      </c>
      <c r="AKJ2" s="20" t="s">
        <v>1413</v>
      </c>
      <c r="AKK2" s="20" t="s">
        <v>1414</v>
      </c>
      <c r="AKL2" s="20" t="s">
        <v>1415</v>
      </c>
      <c r="AKM2" s="20" t="s">
        <v>1527</v>
      </c>
      <c r="AKN2" s="20" t="s">
        <v>1416</v>
      </c>
      <c r="AKO2" s="20" t="s">
        <v>1417</v>
      </c>
      <c r="AKP2" s="20" t="s">
        <v>1418</v>
      </c>
      <c r="AKQ2" s="20" t="s">
        <v>1419</v>
      </c>
      <c r="AKR2" s="17" t="s">
        <v>1420</v>
      </c>
      <c r="AKS2" s="18" t="s">
        <v>1421</v>
      </c>
      <c r="AKT2" s="18" t="s">
        <v>1422</v>
      </c>
      <c r="AKU2" s="18" t="s">
        <v>1423</v>
      </c>
      <c r="AKV2" s="18" t="s">
        <v>1424</v>
      </c>
      <c r="AKW2" s="19" t="s">
        <v>1425</v>
      </c>
      <c r="AKX2" s="19" t="s">
        <v>1426</v>
      </c>
      <c r="AKY2" s="19" t="s">
        <v>1427</v>
      </c>
      <c r="AKZ2" s="19" t="s">
        <v>1428</v>
      </c>
      <c r="ALA2" s="19" t="s">
        <v>1429</v>
      </c>
      <c r="ALB2" s="19" t="s">
        <v>1430</v>
      </c>
      <c r="ALC2" s="19" t="s">
        <v>1431</v>
      </c>
      <c r="ALD2" s="19" t="s">
        <v>1432</v>
      </c>
      <c r="ALE2" s="19" t="s">
        <v>1433</v>
      </c>
      <c r="ALF2" s="20" t="s">
        <v>1434</v>
      </c>
      <c r="ALG2" s="20" t="s">
        <v>1435</v>
      </c>
      <c r="ALH2" s="20" t="s">
        <v>1436</v>
      </c>
      <c r="ALI2" s="20" t="s">
        <v>1437</v>
      </c>
      <c r="ALJ2" s="20" t="s">
        <v>1526</v>
      </c>
      <c r="ALK2" s="20" t="s">
        <v>1438</v>
      </c>
      <c r="ALL2" s="20" t="s">
        <v>1439</v>
      </c>
      <c r="ALM2" s="20" t="s">
        <v>1440</v>
      </c>
      <c r="ALN2" s="20" t="s">
        <v>1441</v>
      </c>
      <c r="ALO2" s="17" t="s">
        <v>1443</v>
      </c>
      <c r="ALP2" s="18" t="s">
        <v>1444</v>
      </c>
      <c r="ALQ2" s="18" t="s">
        <v>1445</v>
      </c>
      <c r="ALR2" s="18" t="s">
        <v>1446</v>
      </c>
      <c r="ALS2" s="18" t="s">
        <v>1447</v>
      </c>
      <c r="ALT2" s="19" t="s">
        <v>1448</v>
      </c>
      <c r="ALU2" s="19" t="s">
        <v>1449</v>
      </c>
      <c r="ALV2" s="19" t="s">
        <v>1450</v>
      </c>
      <c r="ALW2" s="19" t="s">
        <v>1451</v>
      </c>
      <c r="ALX2" s="19" t="s">
        <v>1452</v>
      </c>
      <c r="ALY2" s="19" t="s">
        <v>1453</v>
      </c>
      <c r="ALZ2" s="19" t="s">
        <v>1454</v>
      </c>
      <c r="AMA2" s="19" t="s">
        <v>1455</v>
      </c>
      <c r="AMB2" s="19" t="s">
        <v>1456</v>
      </c>
      <c r="AMC2" s="20" t="s">
        <v>1457</v>
      </c>
      <c r="AMD2" s="20" t="s">
        <v>1458</v>
      </c>
      <c r="AME2" s="20" t="s">
        <v>1459</v>
      </c>
      <c r="AMF2" s="20" t="s">
        <v>1460</v>
      </c>
      <c r="AMG2" s="20" t="s">
        <v>1524</v>
      </c>
      <c r="AMH2" s="20" t="s">
        <v>1461</v>
      </c>
      <c r="AMI2" s="20" t="s">
        <v>1462</v>
      </c>
      <c r="AMJ2" s="20" t="s">
        <v>1463</v>
      </c>
      <c r="AMK2" s="20" t="s">
        <v>1464</v>
      </c>
      <c r="AML2" s="17" t="s">
        <v>1465</v>
      </c>
      <c r="AMM2" s="18" t="s">
        <v>1466</v>
      </c>
      <c r="AMN2" s="18" t="s">
        <v>1467</v>
      </c>
      <c r="AMO2" s="18" t="s">
        <v>1468</v>
      </c>
      <c r="AMP2" s="18" t="s">
        <v>1469</v>
      </c>
      <c r="AMQ2" s="19" t="s">
        <v>1470</v>
      </c>
      <c r="AMR2" s="19" t="s">
        <v>1471</v>
      </c>
      <c r="AMS2" s="19" t="s">
        <v>1472</v>
      </c>
      <c r="AMT2" s="19" t="s">
        <v>1473</v>
      </c>
      <c r="AMU2" s="19" t="s">
        <v>1474</v>
      </c>
      <c r="AMV2" s="19" t="s">
        <v>1475</v>
      </c>
      <c r="AMW2" s="19" t="s">
        <v>1476</v>
      </c>
      <c r="AMX2" s="19" t="s">
        <v>1477</v>
      </c>
      <c r="AMY2" s="19" t="s">
        <v>1478</v>
      </c>
      <c r="AMZ2" s="20" t="s">
        <v>1479</v>
      </c>
      <c r="ANA2" s="20" t="s">
        <v>1480</v>
      </c>
      <c r="ANB2" s="20" t="s">
        <v>1481</v>
      </c>
      <c r="ANC2" s="20" t="s">
        <v>1482</v>
      </c>
      <c r="AND2" s="20" t="s">
        <v>1525</v>
      </c>
      <c r="ANE2" s="20" t="s">
        <v>1483</v>
      </c>
      <c r="ANF2" s="20" t="s">
        <v>1484</v>
      </c>
      <c r="ANG2" s="20" t="s">
        <v>1485</v>
      </c>
      <c r="ANH2" s="20" t="s">
        <v>1486</v>
      </c>
      <c r="ANI2" s="17" t="s">
        <v>1530</v>
      </c>
      <c r="ANJ2" s="18" t="s">
        <v>1531</v>
      </c>
      <c r="ANK2" s="18" t="s">
        <v>1532</v>
      </c>
      <c r="ANL2" s="18" t="s">
        <v>1533</v>
      </c>
      <c r="ANM2" s="18" t="s">
        <v>1534</v>
      </c>
      <c r="ANN2" s="19" t="s">
        <v>1535</v>
      </c>
      <c r="ANO2" s="19" t="s">
        <v>1536</v>
      </c>
      <c r="ANP2" s="19" t="s">
        <v>1537</v>
      </c>
      <c r="ANQ2" s="19" t="s">
        <v>1538</v>
      </c>
      <c r="ANR2" s="19" t="s">
        <v>1539</v>
      </c>
      <c r="ANS2" s="19" t="s">
        <v>1540</v>
      </c>
      <c r="ANT2" s="19" t="s">
        <v>1541</v>
      </c>
      <c r="ANU2" s="19" t="s">
        <v>1542</v>
      </c>
      <c r="ANV2" s="19" t="s">
        <v>1543</v>
      </c>
      <c r="ANW2" s="20" t="s">
        <v>1544</v>
      </c>
      <c r="ANX2" s="20" t="s">
        <v>1545</v>
      </c>
      <c r="ANY2" s="20" t="s">
        <v>1546</v>
      </c>
      <c r="ANZ2" s="20" t="s">
        <v>1547</v>
      </c>
      <c r="AOA2" s="20" t="s">
        <v>1548</v>
      </c>
      <c r="AOB2" s="20" t="s">
        <v>1549</v>
      </c>
      <c r="AOC2" s="20" t="s">
        <v>1550</v>
      </c>
      <c r="AOD2" s="17" t="s">
        <v>1551</v>
      </c>
      <c r="AOE2" s="18" t="s">
        <v>1552</v>
      </c>
      <c r="AOF2" s="18" t="s">
        <v>1553</v>
      </c>
      <c r="AOG2" s="18" t="s">
        <v>1554</v>
      </c>
      <c r="AOH2" s="18" t="s">
        <v>1555</v>
      </c>
      <c r="AOI2" s="19" t="s">
        <v>1556</v>
      </c>
      <c r="AOJ2" s="19" t="s">
        <v>1557</v>
      </c>
      <c r="AOK2" s="19" t="s">
        <v>1558</v>
      </c>
      <c r="AOL2" s="19" t="s">
        <v>1559</v>
      </c>
      <c r="AOM2" s="19" t="s">
        <v>1560</v>
      </c>
      <c r="AON2" s="19" t="s">
        <v>1561</v>
      </c>
      <c r="AOO2" s="19" t="s">
        <v>1562</v>
      </c>
      <c r="AOP2" s="19" t="s">
        <v>1563</v>
      </c>
      <c r="AOQ2" s="19" t="s">
        <v>1564</v>
      </c>
      <c r="AOR2" s="20" t="s">
        <v>1565</v>
      </c>
      <c r="AOS2" s="20" t="s">
        <v>1566</v>
      </c>
      <c r="AOT2" s="20" t="s">
        <v>1567</v>
      </c>
      <c r="AOU2" s="20" t="s">
        <v>1568</v>
      </c>
      <c r="AOV2" s="20" t="s">
        <v>1569</v>
      </c>
      <c r="AOW2" s="20" t="s">
        <v>1570</v>
      </c>
      <c r="AOX2" s="20" t="s">
        <v>1571</v>
      </c>
      <c r="AOY2" s="17" t="s">
        <v>1572</v>
      </c>
      <c r="AOZ2" s="18" t="s">
        <v>1573</v>
      </c>
      <c r="APA2" s="18" t="s">
        <v>1574</v>
      </c>
      <c r="APB2" s="18" t="s">
        <v>1575</v>
      </c>
      <c r="APC2" s="18" t="s">
        <v>1576</v>
      </c>
      <c r="APD2" s="19" t="s">
        <v>1577</v>
      </c>
      <c r="APE2" s="19" t="s">
        <v>1578</v>
      </c>
      <c r="APF2" s="19" t="s">
        <v>1579</v>
      </c>
      <c r="APG2" s="19" t="s">
        <v>1580</v>
      </c>
      <c r="APH2" s="19" t="s">
        <v>1581</v>
      </c>
      <c r="API2" s="19" t="s">
        <v>1582</v>
      </c>
      <c r="APJ2" s="19" t="s">
        <v>1583</v>
      </c>
      <c r="APK2" s="19" t="s">
        <v>1584</v>
      </c>
      <c r="APL2" s="19" t="s">
        <v>1585</v>
      </c>
      <c r="APM2" s="20" t="s">
        <v>1586</v>
      </c>
      <c r="APN2" s="20" t="s">
        <v>1587</v>
      </c>
      <c r="APO2" s="20" t="s">
        <v>1588</v>
      </c>
      <c r="APP2" s="20" t="s">
        <v>1589</v>
      </c>
      <c r="APQ2" s="20" t="s">
        <v>1590</v>
      </c>
      <c r="APR2" s="20" t="s">
        <v>1591</v>
      </c>
      <c r="APS2" s="20" t="s">
        <v>1592</v>
      </c>
      <c r="APT2" s="17" t="s">
        <v>1593</v>
      </c>
      <c r="APU2" s="18" t="s">
        <v>1594</v>
      </c>
      <c r="APV2" s="18" t="s">
        <v>1595</v>
      </c>
      <c r="APW2" s="18" t="s">
        <v>1596</v>
      </c>
      <c r="APX2" s="18" t="s">
        <v>1597</v>
      </c>
      <c r="APY2" s="19" t="s">
        <v>1598</v>
      </c>
      <c r="APZ2" s="19" t="s">
        <v>1599</v>
      </c>
      <c r="AQA2" s="19" t="s">
        <v>1600</v>
      </c>
      <c r="AQB2" s="19" t="s">
        <v>1601</v>
      </c>
      <c r="AQC2" s="19" t="s">
        <v>1602</v>
      </c>
      <c r="AQD2" s="19" t="s">
        <v>1603</v>
      </c>
      <c r="AQE2" s="19" t="s">
        <v>1604</v>
      </c>
      <c r="AQF2" s="19" t="s">
        <v>1605</v>
      </c>
      <c r="AQG2" s="19" t="s">
        <v>1606</v>
      </c>
      <c r="AQH2" s="20" t="s">
        <v>1607</v>
      </c>
      <c r="AQI2" s="20" t="s">
        <v>1608</v>
      </c>
      <c r="AQJ2" s="20" t="s">
        <v>1609</v>
      </c>
      <c r="AQK2" s="20" t="s">
        <v>1610</v>
      </c>
      <c r="AQL2" s="20" t="s">
        <v>1611</v>
      </c>
      <c r="AQM2" s="20" t="s">
        <v>1612</v>
      </c>
      <c r="AQN2" s="20" t="s">
        <v>1613</v>
      </c>
      <c r="AQO2" s="17" t="s">
        <v>1615</v>
      </c>
      <c r="AQP2" s="18" t="s">
        <v>1616</v>
      </c>
      <c r="AQQ2" s="18" t="s">
        <v>1617</v>
      </c>
      <c r="AQR2" s="18" t="s">
        <v>1618</v>
      </c>
      <c r="AQS2" s="18" t="s">
        <v>1619</v>
      </c>
      <c r="AQT2" s="19" t="s">
        <v>1620</v>
      </c>
      <c r="AQU2" s="19" t="s">
        <v>1621</v>
      </c>
      <c r="AQV2" s="19" t="s">
        <v>1622</v>
      </c>
      <c r="AQW2" s="19" t="s">
        <v>1623</v>
      </c>
      <c r="AQX2" s="19" t="s">
        <v>1624</v>
      </c>
      <c r="AQY2" s="19" t="s">
        <v>1625</v>
      </c>
      <c r="AQZ2" s="19" t="s">
        <v>1626</v>
      </c>
      <c r="ARA2" s="19" t="s">
        <v>1627</v>
      </c>
      <c r="ARB2" s="19" t="s">
        <v>1628</v>
      </c>
      <c r="ARC2" s="20" t="s">
        <v>1629</v>
      </c>
      <c r="ARD2" s="20" t="s">
        <v>1630</v>
      </c>
      <c r="ARE2" s="20" t="s">
        <v>1631</v>
      </c>
      <c r="ARF2" s="20" t="s">
        <v>1632</v>
      </c>
      <c r="ARG2" s="20" t="s">
        <v>1633</v>
      </c>
      <c r="ARH2" s="20" t="s">
        <v>1634</v>
      </c>
      <c r="ARI2" s="20" t="s">
        <v>1635</v>
      </c>
      <c r="ARJ2" s="17" t="s">
        <v>1636</v>
      </c>
      <c r="ARK2" s="18" t="s">
        <v>1637</v>
      </c>
      <c r="ARL2" s="18" t="s">
        <v>1638</v>
      </c>
      <c r="ARM2" s="18" t="s">
        <v>1639</v>
      </c>
      <c r="ARN2" s="18" t="s">
        <v>1640</v>
      </c>
      <c r="ARO2" s="19" t="s">
        <v>1641</v>
      </c>
      <c r="ARP2" s="19" t="s">
        <v>1642</v>
      </c>
      <c r="ARQ2" s="19" t="s">
        <v>1643</v>
      </c>
      <c r="ARR2" s="19" t="s">
        <v>1644</v>
      </c>
      <c r="ARS2" s="19" t="s">
        <v>1645</v>
      </c>
      <c r="ART2" s="19" t="s">
        <v>1646</v>
      </c>
      <c r="ARU2" s="19" t="s">
        <v>1647</v>
      </c>
      <c r="ARV2" s="19" t="s">
        <v>1648</v>
      </c>
      <c r="ARW2" s="19" t="s">
        <v>1649</v>
      </c>
      <c r="ARX2" s="20" t="s">
        <v>1650</v>
      </c>
      <c r="ARY2" s="20" t="s">
        <v>1651</v>
      </c>
      <c r="ARZ2" s="20" t="s">
        <v>1652</v>
      </c>
      <c r="ASA2" s="20" t="s">
        <v>1653</v>
      </c>
      <c r="ASB2" s="20" t="s">
        <v>1654</v>
      </c>
      <c r="ASC2" s="20" t="s">
        <v>1655</v>
      </c>
      <c r="ASD2" s="20" t="s">
        <v>1656</v>
      </c>
      <c r="ASE2" s="507" t="s">
        <v>1846</v>
      </c>
      <c r="ASF2" s="508" t="s">
        <v>1847</v>
      </c>
      <c r="ASG2" s="508" t="s">
        <v>1848</v>
      </c>
      <c r="ASH2" s="508" t="s">
        <v>1849</v>
      </c>
      <c r="ASI2" s="508" t="s">
        <v>1850</v>
      </c>
      <c r="ASJ2" s="508" t="s">
        <v>1851</v>
      </c>
      <c r="ASK2" s="508" t="s">
        <v>1852</v>
      </c>
      <c r="ASL2" s="508" t="s">
        <v>1853</v>
      </c>
      <c r="ASM2" s="508" t="s">
        <v>1854</v>
      </c>
      <c r="ASN2" s="508" t="s">
        <v>1988</v>
      </c>
      <c r="ASO2" s="508" t="s">
        <v>1855</v>
      </c>
      <c r="ASP2" s="508" t="s">
        <v>1856</v>
      </c>
      <c r="ASQ2" s="508" t="s">
        <v>1857</v>
      </c>
      <c r="ASR2" s="508" t="s">
        <v>1858</v>
      </c>
      <c r="ASS2" s="508" t="s">
        <v>1859</v>
      </c>
      <c r="AST2" s="507" t="s">
        <v>1860</v>
      </c>
      <c r="ASU2" s="508" t="s">
        <v>1861</v>
      </c>
      <c r="ASV2" s="508" t="s">
        <v>1862</v>
      </c>
      <c r="ASW2" s="508" t="s">
        <v>1863</v>
      </c>
      <c r="ASX2" s="508" t="s">
        <v>1864</v>
      </c>
      <c r="ASY2" s="508" t="s">
        <v>1865</v>
      </c>
      <c r="ASZ2" s="508" t="s">
        <v>1866</v>
      </c>
      <c r="ATA2" s="508" t="s">
        <v>1867</v>
      </c>
      <c r="ATB2" s="508" t="s">
        <v>1868</v>
      </c>
      <c r="ATC2" s="508" t="s">
        <v>1989</v>
      </c>
      <c r="ATD2" s="508" t="s">
        <v>1869</v>
      </c>
      <c r="ATE2" s="508" t="s">
        <v>1870</v>
      </c>
      <c r="ATF2" s="508" t="s">
        <v>1871</v>
      </c>
      <c r="ATG2" s="508" t="s">
        <v>1872</v>
      </c>
      <c r="ATH2" s="508" t="s">
        <v>1873</v>
      </c>
      <c r="ATI2" s="507" t="s">
        <v>1846</v>
      </c>
      <c r="ATJ2" s="508" t="s">
        <v>1847</v>
      </c>
      <c r="ATK2" s="508" t="s">
        <v>1882</v>
      </c>
      <c r="ATL2" s="508" t="s">
        <v>1883</v>
      </c>
      <c r="ATM2" s="508" t="s">
        <v>1884</v>
      </c>
      <c r="ATN2" s="508" t="s">
        <v>1851</v>
      </c>
      <c r="ATO2" s="508" t="s">
        <v>1885</v>
      </c>
      <c r="ATP2" s="508" t="s">
        <v>1886</v>
      </c>
      <c r="ATQ2" s="508" t="s">
        <v>1887</v>
      </c>
      <c r="ATR2" s="508" t="s">
        <v>1951</v>
      </c>
      <c r="ATS2" s="508" t="s">
        <v>1888</v>
      </c>
      <c r="ATT2" s="508" t="s">
        <v>1889</v>
      </c>
      <c r="ATU2" s="508" t="s">
        <v>1890</v>
      </c>
      <c r="ATV2" s="508" t="s">
        <v>1891</v>
      </c>
      <c r="ATW2" s="508" t="s">
        <v>1892</v>
      </c>
      <c r="ATX2" s="508" t="s">
        <v>1860</v>
      </c>
      <c r="ATY2" s="508" t="s">
        <v>1861</v>
      </c>
      <c r="ATZ2" s="508" t="s">
        <v>1893</v>
      </c>
      <c r="AUA2" s="508" t="s">
        <v>1894</v>
      </c>
      <c r="AUB2" s="508" t="s">
        <v>1895</v>
      </c>
      <c r="AUC2" s="508" t="s">
        <v>1865</v>
      </c>
      <c r="AUD2" s="508" t="s">
        <v>1896</v>
      </c>
      <c r="AUE2" s="508" t="s">
        <v>1897</v>
      </c>
      <c r="AUF2" s="508" t="s">
        <v>1898</v>
      </c>
      <c r="AUG2" s="508" t="s">
        <v>1990</v>
      </c>
      <c r="AUH2" s="508" t="s">
        <v>1899</v>
      </c>
      <c r="AUI2" s="508" t="s">
        <v>1900</v>
      </c>
      <c r="AUJ2" s="508" t="s">
        <v>1901</v>
      </c>
      <c r="AUK2" s="508" t="s">
        <v>1902</v>
      </c>
      <c r="AUL2" s="508" t="s">
        <v>1903</v>
      </c>
      <c r="AUM2" s="23" t="s">
        <v>1238</v>
      </c>
      <c r="AUN2" s="25" t="s">
        <v>1239</v>
      </c>
      <c r="AUO2" s="25" t="s">
        <v>1240</v>
      </c>
      <c r="AUP2" s="17" t="s">
        <v>1241</v>
      </c>
      <c r="AUQ2" s="25" t="s">
        <v>1242</v>
      </c>
      <c r="AUR2" s="25" t="s">
        <v>1243</v>
      </c>
      <c r="AUS2" s="17" t="s">
        <v>1244</v>
      </c>
      <c r="AUT2" s="25" t="s">
        <v>1245</v>
      </c>
      <c r="AUU2" s="25" t="s">
        <v>1246</v>
      </c>
      <c r="AUV2" s="17" t="s">
        <v>1247</v>
      </c>
      <c r="AUW2" s="18" t="s">
        <v>1248</v>
      </c>
      <c r="AUX2" s="18" t="s">
        <v>1249</v>
      </c>
      <c r="AUY2" s="17" t="s">
        <v>1250</v>
      </c>
      <c r="AUZ2" s="18" t="s">
        <v>1251</v>
      </c>
      <c r="AVA2" s="18" t="s">
        <v>1252</v>
      </c>
      <c r="AVB2" s="17" t="s">
        <v>1253</v>
      </c>
      <c r="AVC2" s="18" t="s">
        <v>1254</v>
      </c>
      <c r="AVD2" s="18" t="s">
        <v>1255</v>
      </c>
      <c r="AVE2" s="17" t="s">
        <v>1256</v>
      </c>
      <c r="AVF2" s="18" t="s">
        <v>1257</v>
      </c>
      <c r="AVG2" s="18" t="s">
        <v>1258</v>
      </c>
      <c r="AVH2" s="17" t="s">
        <v>1259</v>
      </c>
      <c r="AVI2" s="18" t="s">
        <v>1260</v>
      </c>
      <c r="AVJ2" s="18" t="s">
        <v>1261</v>
      </c>
      <c r="AVK2" s="17" t="s">
        <v>1262</v>
      </c>
      <c r="AVL2" s="18" t="s">
        <v>1263</v>
      </c>
      <c r="AVM2" s="18" t="s">
        <v>1264</v>
      </c>
      <c r="AVN2" s="561" t="s">
        <v>1928</v>
      </c>
      <c r="AVO2" s="531" t="s">
        <v>1929</v>
      </c>
      <c r="AVP2" s="531" t="s">
        <v>1930</v>
      </c>
      <c r="AVQ2" s="531" t="s">
        <v>1931</v>
      </c>
      <c r="AVR2" s="531" t="s">
        <v>1932</v>
      </c>
      <c r="AVS2" s="531" t="s">
        <v>1933</v>
      </c>
      <c r="AVT2" s="531" t="s">
        <v>1934</v>
      </c>
      <c r="AVU2" s="531" t="s">
        <v>1935</v>
      </c>
      <c r="AVV2" s="531" t="s">
        <v>1936</v>
      </c>
      <c r="AVW2" s="531" t="s">
        <v>1937</v>
      </c>
      <c r="AVX2" s="531" t="s">
        <v>1938</v>
      </c>
      <c r="AVY2" s="531" t="s">
        <v>1939</v>
      </c>
      <c r="AVZ2" s="531" t="s">
        <v>1940</v>
      </c>
      <c r="AWA2" s="532" t="s">
        <v>1941</v>
      </c>
      <c r="AWB2" s="532" t="s">
        <v>1942</v>
      </c>
      <c r="AWC2" s="532" t="s">
        <v>1943</v>
      </c>
      <c r="AWD2" s="532" t="s">
        <v>1944</v>
      </c>
      <c r="AWE2" s="532" t="s">
        <v>1945</v>
      </c>
      <c r="AWF2" s="533" t="s">
        <v>1946</v>
      </c>
      <c r="AWG2" s="534" t="s">
        <v>1846</v>
      </c>
      <c r="AWH2" s="531" t="s">
        <v>1947</v>
      </c>
      <c r="AWI2" s="531" t="s">
        <v>1882</v>
      </c>
      <c r="AWJ2" s="531" t="s">
        <v>1883</v>
      </c>
      <c r="AWK2" s="531" t="s">
        <v>1884</v>
      </c>
      <c r="AWL2" s="531" t="s">
        <v>1948</v>
      </c>
      <c r="AWM2" s="531" t="s">
        <v>1949</v>
      </c>
      <c r="AWN2" s="531" t="s">
        <v>1950</v>
      </c>
      <c r="AWO2" s="531" t="s">
        <v>1951</v>
      </c>
      <c r="AWP2" s="531" t="s">
        <v>1886</v>
      </c>
      <c r="AWQ2" s="531" t="s">
        <v>1952</v>
      </c>
      <c r="AWR2" s="531" t="s">
        <v>1953</v>
      </c>
      <c r="AWS2" s="531" t="s">
        <v>1954</v>
      </c>
      <c r="AWT2" s="532" t="s">
        <v>1955</v>
      </c>
      <c r="AWU2" s="532" t="s">
        <v>1956</v>
      </c>
      <c r="AWV2" s="532" t="s">
        <v>1957</v>
      </c>
      <c r="AWW2" s="532" t="s">
        <v>1958</v>
      </c>
      <c r="AWX2" s="532" t="s">
        <v>1959</v>
      </c>
      <c r="AWY2" s="533" t="s">
        <v>1960</v>
      </c>
      <c r="AWZ2" s="534" t="s">
        <v>1860</v>
      </c>
      <c r="AXA2" s="535" t="s">
        <v>1961</v>
      </c>
      <c r="AXB2" s="535" t="s">
        <v>1893</v>
      </c>
      <c r="AXC2" s="535" t="s">
        <v>1894</v>
      </c>
      <c r="AXD2" s="535" t="s">
        <v>1895</v>
      </c>
      <c r="AXE2" s="535" t="s">
        <v>1962</v>
      </c>
      <c r="AXF2" s="535" t="s">
        <v>1963</v>
      </c>
      <c r="AXG2" s="535" t="s">
        <v>1964</v>
      </c>
      <c r="AXH2" s="535" t="s">
        <v>1965</v>
      </c>
      <c r="AXI2" s="535" t="s">
        <v>1966</v>
      </c>
      <c r="AXJ2" s="535" t="s">
        <v>1967</v>
      </c>
      <c r="AXK2" s="535" t="s">
        <v>1968</v>
      </c>
      <c r="AXL2" s="535" t="s">
        <v>1991</v>
      </c>
      <c r="AXM2" s="535" t="s">
        <v>1969</v>
      </c>
      <c r="AXN2" s="535" t="s">
        <v>1970</v>
      </c>
      <c r="AXO2" s="535" t="s">
        <v>1971</v>
      </c>
      <c r="AXP2" s="535" t="s">
        <v>1972</v>
      </c>
      <c r="AXQ2" s="535" t="s">
        <v>1973</v>
      </c>
      <c r="AXR2" s="536" t="s">
        <v>1974</v>
      </c>
      <c r="AXS2" s="1564" t="s">
        <v>2325</v>
      </c>
      <c r="AXT2" s="1564" t="s">
        <v>2326</v>
      </c>
      <c r="AXU2" s="1564" t="s">
        <v>2327</v>
      </c>
      <c r="AXV2" s="1564" t="s">
        <v>2328</v>
      </c>
      <c r="AXW2" s="1564" t="s">
        <v>2329</v>
      </c>
      <c r="AXX2" s="1564" t="s">
        <v>2330</v>
      </c>
      <c r="AXY2" s="1564" t="s">
        <v>2331</v>
      </c>
      <c r="AXZ2" s="1564" t="s">
        <v>2332</v>
      </c>
      <c r="AYA2" s="1564" t="s">
        <v>2333</v>
      </c>
      <c r="AYB2" s="1564" t="s">
        <v>2334</v>
      </c>
      <c r="AYC2" s="1564" t="s">
        <v>2335</v>
      </c>
      <c r="AYD2" s="1564" t="s">
        <v>2336</v>
      </c>
      <c r="AYE2" s="1564" t="s">
        <v>1991</v>
      </c>
      <c r="AYF2" s="1564" t="s">
        <v>2337</v>
      </c>
      <c r="AYG2" s="1564" t="s">
        <v>2338</v>
      </c>
      <c r="AYH2" s="1564" t="s">
        <v>2339</v>
      </c>
      <c r="AYI2" s="1564" t="s">
        <v>2340</v>
      </c>
      <c r="AYJ2" s="1564" t="s">
        <v>2341</v>
      </c>
      <c r="AYK2" s="1564" t="s">
        <v>2342</v>
      </c>
      <c r="AYL2" s="537" t="s">
        <v>1928</v>
      </c>
      <c r="AYM2" s="538" t="s">
        <v>1929</v>
      </c>
      <c r="AYN2" s="538" t="s">
        <v>1930</v>
      </c>
      <c r="AYO2" s="538" t="s">
        <v>1931</v>
      </c>
      <c r="AYP2" s="538" t="s">
        <v>1932</v>
      </c>
      <c r="AYQ2" s="538" t="s">
        <v>1933</v>
      </c>
      <c r="AYR2" s="538" t="s">
        <v>1975</v>
      </c>
      <c r="AYS2" s="538" t="s">
        <v>1935</v>
      </c>
      <c r="AYT2" s="538" t="s">
        <v>1936</v>
      </c>
      <c r="AYU2" s="538" t="s">
        <v>1937</v>
      </c>
      <c r="AYV2" s="538" t="s">
        <v>1938</v>
      </c>
      <c r="AYW2" s="538" t="s">
        <v>1993</v>
      </c>
      <c r="AYX2" s="539" t="s">
        <v>1846</v>
      </c>
      <c r="AYY2" s="540" t="s">
        <v>1976</v>
      </c>
      <c r="AYZ2" s="540" t="s">
        <v>1882</v>
      </c>
      <c r="AZA2" s="540" t="s">
        <v>1883</v>
      </c>
      <c r="AZB2" s="540" t="s">
        <v>1884</v>
      </c>
      <c r="AZC2" s="540" t="s">
        <v>1977</v>
      </c>
      <c r="AZD2" s="540" t="s">
        <v>1978</v>
      </c>
      <c r="AZE2" s="540" t="s">
        <v>1979</v>
      </c>
      <c r="AZF2" s="540" t="s">
        <v>1987</v>
      </c>
      <c r="AZG2" s="540" t="s">
        <v>1980</v>
      </c>
      <c r="AZH2" s="540" t="s">
        <v>1981</v>
      </c>
      <c r="AZI2" s="540" t="s">
        <v>1994</v>
      </c>
      <c r="AZJ2" s="541" t="s">
        <v>1860</v>
      </c>
      <c r="AZK2" s="541" t="s">
        <v>1961</v>
      </c>
      <c r="AZL2" s="541" t="s">
        <v>1893</v>
      </c>
      <c r="AZM2" s="541" t="s">
        <v>1894</v>
      </c>
      <c r="AZN2" s="541" t="s">
        <v>1895</v>
      </c>
      <c r="AZO2" s="541" t="s">
        <v>1962</v>
      </c>
      <c r="AZP2" s="541" t="s">
        <v>1982</v>
      </c>
      <c r="AZQ2" s="541" t="s">
        <v>1964</v>
      </c>
      <c r="AZR2" s="541" t="s">
        <v>1965</v>
      </c>
      <c r="AZS2" s="541" t="s">
        <v>1966</v>
      </c>
      <c r="AZT2" s="541" t="s">
        <v>1967</v>
      </c>
      <c r="AZU2" s="541" t="s">
        <v>1995</v>
      </c>
      <c r="AZV2" s="1570" t="s">
        <v>2325</v>
      </c>
      <c r="AZW2" s="1570" t="s">
        <v>2326</v>
      </c>
      <c r="AZX2" s="1570" t="s">
        <v>2327</v>
      </c>
      <c r="AZY2" s="1570" t="s">
        <v>2328</v>
      </c>
      <c r="AZZ2" s="1570" t="s">
        <v>2329</v>
      </c>
      <c r="BAA2" s="1570" t="s">
        <v>2330</v>
      </c>
      <c r="BAB2" s="1570" t="s">
        <v>2344</v>
      </c>
      <c r="BAC2" s="1570" t="s">
        <v>2332</v>
      </c>
      <c r="BAD2" s="1570" t="s">
        <v>2333</v>
      </c>
      <c r="BAE2" s="1570" t="s">
        <v>2334</v>
      </c>
      <c r="BAF2" s="1570" t="s">
        <v>2335</v>
      </c>
      <c r="BAG2" s="1570" t="s">
        <v>2345</v>
      </c>
      <c r="BAH2" s="537" t="s">
        <v>1928</v>
      </c>
      <c r="BAI2" s="538" t="s">
        <v>1929</v>
      </c>
      <c r="BAJ2" s="538" t="s">
        <v>1930</v>
      </c>
      <c r="BAK2" s="538" t="s">
        <v>1931</v>
      </c>
      <c r="BAL2" s="538" t="s">
        <v>1932</v>
      </c>
      <c r="BAM2" s="538" t="s">
        <v>1933</v>
      </c>
      <c r="BAN2" s="538" t="s">
        <v>1975</v>
      </c>
      <c r="BAO2" s="538" t="s">
        <v>1935</v>
      </c>
      <c r="BAP2" s="538" t="s">
        <v>1936</v>
      </c>
      <c r="BAQ2" s="538" t="s">
        <v>1937</v>
      </c>
      <c r="BAR2" s="538" t="s">
        <v>1938</v>
      </c>
      <c r="BAS2" s="538" t="s">
        <v>1993</v>
      </c>
      <c r="BAT2" s="539" t="s">
        <v>1846</v>
      </c>
      <c r="BAU2" s="540" t="s">
        <v>1976</v>
      </c>
      <c r="BAV2" s="540" t="s">
        <v>1882</v>
      </c>
      <c r="BAW2" s="540" t="s">
        <v>1883</v>
      </c>
      <c r="BAX2" s="540" t="s">
        <v>1884</v>
      </c>
      <c r="BAY2" s="540" t="s">
        <v>1977</v>
      </c>
      <c r="BAZ2" s="540" t="s">
        <v>1978</v>
      </c>
      <c r="BBA2" s="540" t="s">
        <v>1979</v>
      </c>
      <c r="BBB2" s="540" t="s">
        <v>1987</v>
      </c>
      <c r="BBC2" s="540" t="s">
        <v>1980</v>
      </c>
      <c r="BBD2" s="540" t="s">
        <v>1981</v>
      </c>
      <c r="BBE2" s="540" t="s">
        <v>1994</v>
      </c>
      <c r="BBF2" s="540" t="s">
        <v>1860</v>
      </c>
      <c r="BBG2" s="540" t="s">
        <v>1961</v>
      </c>
      <c r="BBH2" s="540" t="s">
        <v>1893</v>
      </c>
      <c r="BBI2" s="540" t="s">
        <v>1894</v>
      </c>
      <c r="BBJ2" s="540" t="s">
        <v>1895</v>
      </c>
      <c r="BBK2" s="540" t="s">
        <v>1962</v>
      </c>
      <c r="BBL2" s="540" t="s">
        <v>1982</v>
      </c>
      <c r="BBM2" s="540" t="s">
        <v>1964</v>
      </c>
      <c r="BBN2" s="540" t="s">
        <v>1965</v>
      </c>
      <c r="BBO2" s="540" t="s">
        <v>1966</v>
      </c>
      <c r="BBP2" s="540" t="s">
        <v>1967</v>
      </c>
      <c r="BBQ2" s="726" t="s">
        <v>1995</v>
      </c>
      <c r="BBR2" s="1570" t="s">
        <v>2325</v>
      </c>
      <c r="BBS2" s="1570" t="s">
        <v>2326</v>
      </c>
      <c r="BBT2" s="1570" t="s">
        <v>2327</v>
      </c>
      <c r="BBU2" s="1570" t="s">
        <v>2328</v>
      </c>
      <c r="BBV2" s="1570" t="s">
        <v>2329</v>
      </c>
      <c r="BBW2" s="1570" t="s">
        <v>2330</v>
      </c>
      <c r="BBX2" s="1570" t="s">
        <v>2344</v>
      </c>
      <c r="BBY2" s="1570" t="s">
        <v>2332</v>
      </c>
      <c r="BBZ2" s="1570" t="s">
        <v>2333</v>
      </c>
      <c r="BCA2" s="1570" t="s">
        <v>2334</v>
      </c>
      <c r="BCB2" s="1570" t="s">
        <v>2335</v>
      </c>
      <c r="BCC2" s="1570" t="s">
        <v>2345</v>
      </c>
      <c r="BCD2" s="734" t="s">
        <v>1231</v>
      </c>
      <c r="BCE2" s="735" t="s">
        <v>2191</v>
      </c>
      <c r="BCF2" s="735" t="s">
        <v>2192</v>
      </c>
      <c r="BCG2" s="735" t="s">
        <v>2182</v>
      </c>
      <c r="BCH2" s="735" t="s">
        <v>2183</v>
      </c>
      <c r="BCI2" s="735" t="s">
        <v>2184</v>
      </c>
      <c r="BCJ2" s="735" t="s">
        <v>2185</v>
      </c>
      <c r="BCK2" s="735" t="s">
        <v>2186</v>
      </c>
      <c r="BCL2" s="735" t="s">
        <v>2187</v>
      </c>
      <c r="BCM2" s="735" t="s">
        <v>2188</v>
      </c>
      <c r="BCN2" s="735" t="s">
        <v>2189</v>
      </c>
      <c r="BCO2" s="735" t="s">
        <v>2165</v>
      </c>
      <c r="BCP2" s="735" t="s">
        <v>2167</v>
      </c>
      <c r="BCQ2" s="735" t="s">
        <v>2169</v>
      </c>
      <c r="BCR2" s="735" t="s">
        <v>2171</v>
      </c>
      <c r="BCS2" s="735" t="s">
        <v>2173</v>
      </c>
      <c r="BCT2" s="735" t="s">
        <v>2175</v>
      </c>
      <c r="BCU2" s="735" t="s">
        <v>2177</v>
      </c>
      <c r="BCV2" s="735" t="s">
        <v>2179</v>
      </c>
      <c r="BCW2" s="735" t="s">
        <v>2166</v>
      </c>
      <c r="BCX2" s="735" t="s">
        <v>2168</v>
      </c>
      <c r="BCY2" s="735" t="s">
        <v>2170</v>
      </c>
      <c r="BCZ2" s="735" t="s">
        <v>2172</v>
      </c>
      <c r="BDA2" s="735" t="s">
        <v>2174</v>
      </c>
      <c r="BDB2" s="735" t="s">
        <v>2176</v>
      </c>
      <c r="BDC2" s="735" t="s">
        <v>2178</v>
      </c>
      <c r="BDD2" s="735" t="s">
        <v>2180</v>
      </c>
      <c r="BDE2" s="750" t="s">
        <v>20</v>
      </c>
      <c r="BDF2" s="751" t="s">
        <v>2219</v>
      </c>
      <c r="BDG2" s="751" t="s">
        <v>2220</v>
      </c>
      <c r="BDH2" s="751" t="s">
        <v>59</v>
      </c>
      <c r="BDI2" s="751" t="s">
        <v>2197</v>
      </c>
      <c r="BDJ2" s="751" t="s">
        <v>2198</v>
      </c>
      <c r="BDK2" s="751" t="s">
        <v>2199</v>
      </c>
      <c r="BDL2" s="751" t="s">
        <v>2200</v>
      </c>
      <c r="BDM2" s="751" t="s">
        <v>2201</v>
      </c>
      <c r="BDN2" s="751" t="s">
        <v>2202</v>
      </c>
      <c r="BDO2" s="751" t="s">
        <v>425</v>
      </c>
      <c r="BDP2" s="751" t="s">
        <v>2203</v>
      </c>
      <c r="BDQ2" s="751" t="s">
        <v>2204</v>
      </c>
      <c r="BDR2" s="751" t="s">
        <v>2205</v>
      </c>
      <c r="BDS2" s="751" t="s">
        <v>2206</v>
      </c>
      <c r="BDT2" s="751" t="s">
        <v>2207</v>
      </c>
      <c r="BDU2" s="751" t="s">
        <v>2208</v>
      </c>
      <c r="BDV2" s="751" t="s">
        <v>2209</v>
      </c>
      <c r="BDW2" s="751" t="s">
        <v>2210</v>
      </c>
      <c r="BDX2" s="751" t="s">
        <v>2211</v>
      </c>
      <c r="BDY2" s="751" t="s">
        <v>2212</v>
      </c>
      <c r="BDZ2" s="751" t="s">
        <v>2213</v>
      </c>
      <c r="BEA2" s="751" t="s">
        <v>2214</v>
      </c>
      <c r="BEB2" s="751" t="s">
        <v>2215</v>
      </c>
      <c r="BEC2" s="751" t="s">
        <v>2216</v>
      </c>
      <c r="BED2" s="751" t="s">
        <v>2217</v>
      </c>
      <c r="BEE2" s="752" t="s">
        <v>2218</v>
      </c>
      <c r="BEF2" s="17" t="s">
        <v>2349</v>
      </c>
      <c r="BEG2" s="18" t="s">
        <v>2350</v>
      </c>
      <c r="BEH2" s="18" t="s">
        <v>2351</v>
      </c>
      <c r="BEI2" s="18" t="s">
        <v>2352</v>
      </c>
      <c r="BEJ2" s="18" t="s">
        <v>2353</v>
      </c>
      <c r="BEK2" s="19" t="s">
        <v>2354</v>
      </c>
      <c r="BEL2" s="19" t="s">
        <v>2355</v>
      </c>
      <c r="BEM2" s="19" t="s">
        <v>2356</v>
      </c>
      <c r="BEN2" s="19" t="s">
        <v>2357</v>
      </c>
      <c r="BEO2" s="19" t="s">
        <v>2358</v>
      </c>
      <c r="BEP2" s="19" t="s">
        <v>2359</v>
      </c>
      <c r="BEQ2" s="19" t="s">
        <v>2360</v>
      </c>
      <c r="BER2" s="19" t="s">
        <v>2361</v>
      </c>
      <c r="BES2" s="19" t="s">
        <v>2362</v>
      </c>
      <c r="BET2" s="20" t="s">
        <v>2363</v>
      </c>
      <c r="BEU2" s="20" t="s">
        <v>2364</v>
      </c>
      <c r="BEV2" s="20" t="s">
        <v>2365</v>
      </c>
      <c r="BEW2" s="20" t="s">
        <v>2366</v>
      </c>
      <c r="BEX2" s="20" t="s">
        <v>2367</v>
      </c>
      <c r="BEY2" s="20" t="s">
        <v>2368</v>
      </c>
      <c r="BEZ2" s="20" t="s">
        <v>2369</v>
      </c>
      <c r="BFA2" s="20" t="s">
        <v>2370</v>
      </c>
      <c r="BFB2" s="20" t="s">
        <v>2371</v>
      </c>
      <c r="BFC2" s="17" t="s">
        <v>2349</v>
      </c>
      <c r="BFD2" s="18" t="s">
        <v>2350</v>
      </c>
      <c r="BFE2" s="18" t="s">
        <v>2351</v>
      </c>
      <c r="BFF2" s="18" t="s">
        <v>2352</v>
      </c>
      <c r="BFG2" s="18" t="s">
        <v>2353</v>
      </c>
      <c r="BFH2" s="19" t="s">
        <v>2354</v>
      </c>
      <c r="BFI2" s="19" t="s">
        <v>2355</v>
      </c>
      <c r="BFJ2" s="19" t="s">
        <v>2356</v>
      </c>
      <c r="BFK2" s="19" t="s">
        <v>2357</v>
      </c>
      <c r="BFL2" s="19" t="s">
        <v>2358</v>
      </c>
      <c r="BFM2" s="19" t="s">
        <v>2359</v>
      </c>
      <c r="BFN2" s="19" t="s">
        <v>2360</v>
      </c>
      <c r="BFO2" s="19" t="s">
        <v>2361</v>
      </c>
      <c r="BFP2" s="19" t="s">
        <v>2362</v>
      </c>
      <c r="BFQ2" s="20" t="s">
        <v>2363</v>
      </c>
      <c r="BFR2" s="20" t="s">
        <v>2364</v>
      </c>
      <c r="BFS2" s="20" t="s">
        <v>2365</v>
      </c>
      <c r="BFT2" s="20" t="s">
        <v>2366</v>
      </c>
      <c r="BFU2" s="20" t="s">
        <v>2367</v>
      </c>
      <c r="BFV2" s="20" t="s">
        <v>2368</v>
      </c>
      <c r="BFW2" s="20" t="s">
        <v>2369</v>
      </c>
      <c r="BFX2" s="20" t="s">
        <v>2370</v>
      </c>
      <c r="BFY2" s="20" t="s">
        <v>2371</v>
      </c>
      <c r="BFZ2" s="17" t="s">
        <v>2349</v>
      </c>
      <c r="BGA2" s="18" t="s">
        <v>2350</v>
      </c>
      <c r="BGB2" s="18" t="s">
        <v>2351</v>
      </c>
      <c r="BGC2" s="18" t="s">
        <v>2352</v>
      </c>
      <c r="BGD2" s="18" t="s">
        <v>2353</v>
      </c>
      <c r="BGE2" s="19" t="s">
        <v>2354</v>
      </c>
      <c r="BGF2" s="19" t="s">
        <v>2355</v>
      </c>
      <c r="BGG2" s="19" t="s">
        <v>2356</v>
      </c>
      <c r="BGH2" s="19" t="s">
        <v>2357</v>
      </c>
      <c r="BGI2" s="19" t="s">
        <v>2358</v>
      </c>
      <c r="BGJ2" s="19" t="s">
        <v>2359</v>
      </c>
      <c r="BGK2" s="19" t="s">
        <v>2360</v>
      </c>
      <c r="BGL2" s="19" t="s">
        <v>2361</v>
      </c>
      <c r="BGM2" s="19" t="s">
        <v>2362</v>
      </c>
      <c r="BGN2" s="20" t="s">
        <v>2363</v>
      </c>
      <c r="BGO2" s="20" t="s">
        <v>2364</v>
      </c>
      <c r="BGP2" s="20" t="s">
        <v>2365</v>
      </c>
      <c r="BGQ2" s="20" t="s">
        <v>2366</v>
      </c>
      <c r="BGR2" s="20" t="s">
        <v>2367</v>
      </c>
      <c r="BGS2" s="20" t="s">
        <v>2368</v>
      </c>
      <c r="BGT2" s="20" t="s">
        <v>2369</v>
      </c>
      <c r="BGU2" s="20" t="s">
        <v>2370</v>
      </c>
      <c r="BGV2" s="20" t="s">
        <v>2371</v>
      </c>
      <c r="BGW2" s="17" t="s">
        <v>2403</v>
      </c>
      <c r="BGX2" s="18" t="s">
        <v>2404</v>
      </c>
      <c r="BGY2" s="18" t="s">
        <v>2405</v>
      </c>
      <c r="BGZ2" s="18" t="s">
        <v>2406</v>
      </c>
      <c r="BHA2" s="18" t="s">
        <v>2407</v>
      </c>
      <c r="BHB2" s="19" t="s">
        <v>2408</v>
      </c>
      <c r="BHC2" s="19" t="s">
        <v>2409</v>
      </c>
      <c r="BHD2" s="19" t="s">
        <v>2410</v>
      </c>
      <c r="BHE2" s="19" t="s">
        <v>2411</v>
      </c>
      <c r="BHF2" s="19" t="s">
        <v>2412</v>
      </c>
      <c r="BHG2" s="19" t="s">
        <v>2413</v>
      </c>
      <c r="BHH2" s="19" t="s">
        <v>2414</v>
      </c>
      <c r="BHI2" s="19" t="s">
        <v>2415</v>
      </c>
      <c r="BHJ2" s="19" t="s">
        <v>2416</v>
      </c>
      <c r="BHK2" s="20" t="s">
        <v>2417</v>
      </c>
      <c r="BHL2" s="20" t="s">
        <v>2418</v>
      </c>
      <c r="BHM2" s="20" t="s">
        <v>2419</v>
      </c>
      <c r="BHN2" s="20" t="s">
        <v>2420</v>
      </c>
      <c r="BHO2" s="20" t="s">
        <v>2421</v>
      </c>
      <c r="BHP2" s="20" t="s">
        <v>2422</v>
      </c>
      <c r="BHQ2" s="20" t="s">
        <v>2423</v>
      </c>
      <c r="BHR2" s="17" t="s">
        <v>2424</v>
      </c>
      <c r="BHS2" s="18" t="s">
        <v>2425</v>
      </c>
      <c r="BHT2" s="18" t="s">
        <v>2426</v>
      </c>
      <c r="BHU2" s="18" t="s">
        <v>2427</v>
      </c>
      <c r="BHV2" s="18" t="s">
        <v>2428</v>
      </c>
      <c r="BHW2" s="19" t="s">
        <v>2429</v>
      </c>
      <c r="BHX2" s="19" t="s">
        <v>2430</v>
      </c>
      <c r="BHY2" s="19" t="s">
        <v>2431</v>
      </c>
      <c r="BHZ2" s="19" t="s">
        <v>2432</v>
      </c>
      <c r="BIA2" s="19" t="s">
        <v>2433</v>
      </c>
      <c r="BIB2" s="19" t="s">
        <v>2434</v>
      </c>
      <c r="BIC2" s="19" t="s">
        <v>2435</v>
      </c>
      <c r="BID2" s="19" t="s">
        <v>2436</v>
      </c>
      <c r="BIE2" s="19" t="s">
        <v>2437</v>
      </c>
      <c r="BIF2" s="20" t="s">
        <v>2438</v>
      </c>
      <c r="BIG2" s="20" t="s">
        <v>2439</v>
      </c>
      <c r="BIH2" s="20" t="s">
        <v>2440</v>
      </c>
      <c r="BII2" s="20" t="s">
        <v>2441</v>
      </c>
      <c r="BIJ2" s="20" t="s">
        <v>2442</v>
      </c>
      <c r="BIK2" s="20" t="s">
        <v>2443</v>
      </c>
      <c r="BIL2" s="20" t="s">
        <v>2444</v>
      </c>
      <c r="BIM2" s="17" t="s">
        <v>2448</v>
      </c>
      <c r="BIN2" s="18" t="s">
        <v>2449</v>
      </c>
      <c r="BIO2" s="18" t="s">
        <v>2450</v>
      </c>
      <c r="BIP2" s="18" t="s">
        <v>2451</v>
      </c>
      <c r="BIQ2" s="18" t="s">
        <v>2452</v>
      </c>
      <c r="BIR2" s="19" t="s">
        <v>2453</v>
      </c>
      <c r="BIS2" s="19" t="s">
        <v>2454</v>
      </c>
      <c r="BIT2" s="19" t="s">
        <v>2455</v>
      </c>
      <c r="BIU2" s="19" t="s">
        <v>2456</v>
      </c>
      <c r="BIV2" s="19" t="s">
        <v>2457</v>
      </c>
      <c r="BIW2" s="19" t="s">
        <v>2458</v>
      </c>
      <c r="BIX2" s="19" t="s">
        <v>2459</v>
      </c>
      <c r="BIY2" s="19" t="s">
        <v>2460</v>
      </c>
      <c r="BIZ2" s="19" t="s">
        <v>2461</v>
      </c>
      <c r="BJA2" s="20" t="s">
        <v>2462</v>
      </c>
      <c r="BJB2" s="20" t="s">
        <v>2463</v>
      </c>
      <c r="BJC2" s="20" t="s">
        <v>2464</v>
      </c>
      <c r="BJD2" s="20" t="s">
        <v>2465</v>
      </c>
      <c r="BJE2" s="20" t="s">
        <v>2466</v>
      </c>
      <c r="BJF2" s="20" t="s">
        <v>2467</v>
      </c>
      <c r="BJG2" s="20" t="s">
        <v>2468</v>
      </c>
      <c r="BJH2" s="17" t="s">
        <v>2470</v>
      </c>
      <c r="BJI2" s="18" t="s">
        <v>2471</v>
      </c>
      <c r="BJJ2" s="18" t="s">
        <v>2472</v>
      </c>
      <c r="BJK2" s="18" t="s">
        <v>2473</v>
      </c>
      <c r="BJL2" s="18" t="s">
        <v>2474</v>
      </c>
      <c r="BJM2" s="19" t="s">
        <v>2475</v>
      </c>
      <c r="BJN2" s="19" t="s">
        <v>2476</v>
      </c>
      <c r="BJO2" s="19" t="s">
        <v>2477</v>
      </c>
      <c r="BJP2" s="19" t="s">
        <v>2478</v>
      </c>
      <c r="BJQ2" s="19" t="s">
        <v>2479</v>
      </c>
      <c r="BJR2" s="19" t="s">
        <v>2480</v>
      </c>
      <c r="BJS2" s="19" t="s">
        <v>2481</v>
      </c>
      <c r="BJT2" s="19" t="s">
        <v>2482</v>
      </c>
      <c r="BJU2" s="22" t="s">
        <v>2483</v>
      </c>
      <c r="BJV2" s="20" t="s">
        <v>2484</v>
      </c>
      <c r="BJW2" s="20" t="s">
        <v>2485</v>
      </c>
      <c r="BJX2" s="20" t="s">
        <v>2486</v>
      </c>
      <c r="BJY2" s="20" t="s">
        <v>2487</v>
      </c>
      <c r="BJZ2" s="20" t="s">
        <v>2488</v>
      </c>
      <c r="BKA2" s="20" t="s">
        <v>2489</v>
      </c>
      <c r="BKB2" s="17" t="s">
        <v>2470</v>
      </c>
      <c r="BKC2" s="18" t="s">
        <v>2471</v>
      </c>
      <c r="BKD2" s="18" t="s">
        <v>2472</v>
      </c>
      <c r="BKE2" s="18" t="s">
        <v>2473</v>
      </c>
      <c r="BKF2" s="18" t="s">
        <v>2474</v>
      </c>
      <c r="BKG2" s="19" t="s">
        <v>2475</v>
      </c>
      <c r="BKH2" s="19" t="s">
        <v>2476</v>
      </c>
      <c r="BKI2" s="19" t="s">
        <v>2478</v>
      </c>
      <c r="BKJ2" s="19" t="s">
        <v>2479</v>
      </c>
      <c r="BKK2" s="19" t="s">
        <v>2480</v>
      </c>
      <c r="BKL2" s="19" t="s">
        <v>2481</v>
      </c>
      <c r="BKM2" s="19" t="s">
        <v>2482</v>
      </c>
      <c r="BKN2" s="22" t="s">
        <v>2491</v>
      </c>
      <c r="BKO2" s="17" t="s">
        <v>2492</v>
      </c>
      <c r="BKP2" s="18" t="s">
        <v>2493</v>
      </c>
      <c r="BKQ2" s="18" t="s">
        <v>2494</v>
      </c>
      <c r="BKR2" s="18" t="s">
        <v>2495</v>
      </c>
      <c r="BKS2" s="18" t="s">
        <v>2496</v>
      </c>
      <c r="BKT2" s="19" t="s">
        <v>2497</v>
      </c>
      <c r="BKU2" s="19" t="s">
        <v>2498</v>
      </c>
      <c r="BKV2" s="19" t="s">
        <v>2499</v>
      </c>
      <c r="BKW2" s="19" t="s">
        <v>2500</v>
      </c>
      <c r="BKX2" s="19" t="s">
        <v>2501</v>
      </c>
      <c r="BKY2" s="19" t="s">
        <v>2502</v>
      </c>
      <c r="BKZ2" s="19" t="s">
        <v>2503</v>
      </c>
      <c r="BLA2" s="19" t="s">
        <v>2504</v>
      </c>
      <c r="BLB2" s="22" t="s">
        <v>2505</v>
      </c>
      <c r="BLC2" s="20" t="s">
        <v>2506</v>
      </c>
      <c r="BLD2" s="20" t="s">
        <v>2507</v>
      </c>
      <c r="BLE2" s="20" t="s">
        <v>2508</v>
      </c>
      <c r="BLF2" s="20" t="s">
        <v>2509</v>
      </c>
      <c r="BLG2" s="20" t="s">
        <v>2510</v>
      </c>
      <c r="BLH2" s="20" t="s">
        <v>2511</v>
      </c>
      <c r="BLI2" s="23" t="s">
        <v>2492</v>
      </c>
      <c r="BLJ2" s="18" t="s">
        <v>2493</v>
      </c>
      <c r="BLK2" s="18" t="s">
        <v>2494</v>
      </c>
      <c r="BLL2" s="18" t="s">
        <v>2495</v>
      </c>
      <c r="BLM2" s="18" t="s">
        <v>2496</v>
      </c>
      <c r="BLN2" s="19" t="s">
        <v>2497</v>
      </c>
      <c r="BLO2" s="19" t="s">
        <v>2502</v>
      </c>
      <c r="BLP2" s="19" t="s">
        <v>2501</v>
      </c>
      <c r="BLQ2" s="19" t="s">
        <v>2498</v>
      </c>
      <c r="BLR2" s="19" t="s">
        <v>2500</v>
      </c>
      <c r="BLS2" s="19" t="s">
        <v>2503</v>
      </c>
      <c r="BLT2" s="19" t="s">
        <v>2504</v>
      </c>
      <c r="BLU2" s="119" t="s">
        <v>2603</v>
      </c>
      <c r="BLV2" s="362" t="s">
        <v>2604</v>
      </c>
      <c r="BLW2" s="362" t="s">
        <v>2605</v>
      </c>
      <c r="BLX2" s="362" t="s">
        <v>2606</v>
      </c>
      <c r="BLY2" s="365" t="s">
        <v>2607</v>
      </c>
      <c r="BLZ2" s="362" t="s">
        <v>2608</v>
      </c>
      <c r="BMA2" s="362" t="s">
        <v>2609</v>
      </c>
      <c r="BMB2" s="363" t="s">
        <v>2610</v>
      </c>
      <c r="BMC2" s="363" t="s">
        <v>2611</v>
      </c>
      <c r="BMD2" s="363" t="s">
        <v>2612</v>
      </c>
      <c r="BME2" s="363" t="s">
        <v>2613</v>
      </c>
      <c r="BMF2" s="362" t="s">
        <v>2614</v>
      </c>
      <c r="BMG2" s="362" t="s">
        <v>2615</v>
      </c>
      <c r="BMH2" s="365" t="s">
        <v>2616</v>
      </c>
      <c r="BMI2" s="362" t="s">
        <v>2617</v>
      </c>
      <c r="BMJ2" s="119" t="s">
        <v>2618</v>
      </c>
      <c r="BMK2" s="119" t="s">
        <v>2619</v>
      </c>
      <c r="BML2" s="119" t="s">
        <v>2620</v>
      </c>
      <c r="BMM2" s="119" t="s">
        <v>2621</v>
      </c>
      <c r="BMN2" s="119" t="s">
        <v>2622</v>
      </c>
      <c r="BMO2" s="367" t="s">
        <v>2623</v>
      </c>
      <c r="BMP2" s="119" t="s">
        <v>2624</v>
      </c>
      <c r="BMQ2" s="362" t="s">
        <v>2625</v>
      </c>
      <c r="BMR2" s="362" t="s">
        <v>2626</v>
      </c>
      <c r="BMS2" s="362" t="s">
        <v>2627</v>
      </c>
      <c r="BMT2" s="365" t="s">
        <v>2628</v>
      </c>
      <c r="BMU2" s="362" t="s">
        <v>2629</v>
      </c>
      <c r="BMV2" s="362" t="s">
        <v>2630</v>
      </c>
      <c r="BMW2" s="363" t="s">
        <v>2631</v>
      </c>
      <c r="BMX2" s="363" t="s">
        <v>2632</v>
      </c>
      <c r="BMY2" s="363" t="s">
        <v>2633</v>
      </c>
      <c r="BMZ2" s="363" t="s">
        <v>2634</v>
      </c>
      <c r="BNA2" s="362" t="s">
        <v>2635</v>
      </c>
      <c r="BNB2" s="362" t="s">
        <v>2636</v>
      </c>
      <c r="BNC2" s="365" t="s">
        <v>2637</v>
      </c>
      <c r="BND2" s="362" t="s">
        <v>2638</v>
      </c>
      <c r="BNE2" s="119" t="s">
        <v>2639</v>
      </c>
      <c r="BNF2" s="119" t="s">
        <v>2640</v>
      </c>
      <c r="BNG2" s="119" t="s">
        <v>2641</v>
      </c>
      <c r="BNH2" s="119" t="s">
        <v>2642</v>
      </c>
      <c r="BNI2" s="119" t="s">
        <v>2643</v>
      </c>
      <c r="BNJ2" s="367" t="s">
        <v>2644</v>
      </c>
      <c r="BNK2" s="119" t="s">
        <v>2582</v>
      </c>
      <c r="BNL2" s="362" t="s">
        <v>2583</v>
      </c>
      <c r="BNM2" s="362" t="s">
        <v>2584</v>
      </c>
      <c r="BNN2" s="362" t="s">
        <v>2585</v>
      </c>
      <c r="BNO2" s="365" t="s">
        <v>2586</v>
      </c>
      <c r="BNP2" s="362" t="s">
        <v>2587</v>
      </c>
      <c r="BNQ2" s="362" t="s">
        <v>2588</v>
      </c>
      <c r="BNR2" s="363" t="s">
        <v>2589</v>
      </c>
      <c r="BNS2" s="363" t="s">
        <v>2590</v>
      </c>
      <c r="BNT2" s="363" t="s">
        <v>2591</v>
      </c>
      <c r="BNU2" s="363" t="s">
        <v>2592</v>
      </c>
      <c r="BNV2" s="362" t="s">
        <v>2593</v>
      </c>
      <c r="BNW2" s="362" t="s">
        <v>2594</v>
      </c>
      <c r="BNX2" s="365" t="s">
        <v>2595</v>
      </c>
      <c r="BNY2" s="362" t="s">
        <v>2596</v>
      </c>
      <c r="BNZ2" s="119" t="s">
        <v>2597</v>
      </c>
      <c r="BOA2" s="119" t="s">
        <v>2598</v>
      </c>
      <c r="BOB2" s="119" t="s">
        <v>2599</v>
      </c>
      <c r="BOC2" s="119" t="s">
        <v>2600</v>
      </c>
      <c r="BOD2" s="119" t="s">
        <v>2601</v>
      </c>
      <c r="BOE2" s="367" t="s">
        <v>2602</v>
      </c>
      <c r="BOF2" s="119" t="s">
        <v>2603</v>
      </c>
      <c r="BOG2" s="362" t="s">
        <v>2604</v>
      </c>
      <c r="BOH2" s="362" t="s">
        <v>2605</v>
      </c>
      <c r="BOI2" s="362" t="s">
        <v>2606</v>
      </c>
      <c r="BOJ2" s="365" t="s">
        <v>2607</v>
      </c>
      <c r="BOK2" s="362" t="s">
        <v>2608</v>
      </c>
      <c r="BOL2" s="362" t="s">
        <v>2609</v>
      </c>
      <c r="BOM2" s="363" t="s">
        <v>2610</v>
      </c>
      <c r="BON2" s="363" t="s">
        <v>2611</v>
      </c>
      <c r="BOO2" s="363" t="s">
        <v>2612</v>
      </c>
      <c r="BOP2" s="363" t="s">
        <v>2613</v>
      </c>
      <c r="BOQ2" s="362" t="s">
        <v>2614</v>
      </c>
      <c r="BOR2" s="362" t="s">
        <v>2615</v>
      </c>
      <c r="BOS2" s="365" t="s">
        <v>2616</v>
      </c>
      <c r="BOT2" s="362" t="s">
        <v>2617</v>
      </c>
      <c r="BOU2" s="119" t="s">
        <v>2618</v>
      </c>
      <c r="BOV2" s="119" t="s">
        <v>2619</v>
      </c>
      <c r="BOW2" s="119" t="s">
        <v>2620</v>
      </c>
      <c r="BOX2" s="119" t="s">
        <v>2621</v>
      </c>
      <c r="BOY2" s="119" t="s">
        <v>2622</v>
      </c>
      <c r="BOZ2" s="367" t="s">
        <v>2623</v>
      </c>
      <c r="BPA2" s="119" t="s">
        <v>2624</v>
      </c>
      <c r="BPB2" s="362" t="s">
        <v>2625</v>
      </c>
      <c r="BPC2" s="362" t="s">
        <v>2626</v>
      </c>
      <c r="BPD2" s="362" t="s">
        <v>2627</v>
      </c>
      <c r="BPE2" s="365" t="s">
        <v>2628</v>
      </c>
      <c r="BPF2" s="362" t="s">
        <v>2629</v>
      </c>
      <c r="BPG2" s="362" t="s">
        <v>2630</v>
      </c>
      <c r="BPH2" s="363" t="s">
        <v>2631</v>
      </c>
      <c r="BPI2" s="363" t="s">
        <v>2632</v>
      </c>
      <c r="BPJ2" s="363" t="s">
        <v>2633</v>
      </c>
      <c r="BPK2" s="363" t="s">
        <v>2634</v>
      </c>
      <c r="BPL2" s="362" t="s">
        <v>2635</v>
      </c>
      <c r="BPM2" s="362" t="s">
        <v>2636</v>
      </c>
      <c r="BPN2" s="365" t="s">
        <v>2637</v>
      </c>
      <c r="BPO2" s="362" t="s">
        <v>2638</v>
      </c>
      <c r="BPP2" s="119" t="s">
        <v>2639</v>
      </c>
      <c r="BPQ2" s="119" t="s">
        <v>2640</v>
      </c>
      <c r="BPR2" s="119" t="s">
        <v>2641</v>
      </c>
      <c r="BPS2" s="119" t="s">
        <v>2642</v>
      </c>
      <c r="BPT2" s="119" t="s">
        <v>2643</v>
      </c>
      <c r="BPU2" s="367" t="s">
        <v>2644</v>
      </c>
      <c r="BPV2" s="119" t="s">
        <v>2582</v>
      </c>
      <c r="BPW2" s="362" t="s">
        <v>2583</v>
      </c>
      <c r="BPX2" s="362" t="s">
        <v>2584</v>
      </c>
      <c r="BPY2" s="362" t="s">
        <v>2585</v>
      </c>
      <c r="BPZ2" s="365" t="s">
        <v>2586</v>
      </c>
      <c r="BQA2" s="362" t="s">
        <v>2587</v>
      </c>
      <c r="BQB2" s="362" t="s">
        <v>2588</v>
      </c>
      <c r="BQC2" s="363" t="s">
        <v>2589</v>
      </c>
      <c r="BQD2" s="363" t="s">
        <v>2590</v>
      </c>
      <c r="BQE2" s="363" t="s">
        <v>2591</v>
      </c>
      <c r="BQF2" s="363" t="s">
        <v>2592</v>
      </c>
      <c r="BQG2" s="362" t="s">
        <v>2593</v>
      </c>
      <c r="BQH2" s="362" t="s">
        <v>2594</v>
      </c>
      <c r="BQI2" s="365" t="s">
        <v>2595</v>
      </c>
      <c r="BQJ2" s="362" t="s">
        <v>2596</v>
      </c>
      <c r="BQK2" s="119" t="s">
        <v>2597</v>
      </c>
      <c r="BQL2" s="119" t="s">
        <v>2598</v>
      </c>
      <c r="BQM2" s="119" t="s">
        <v>2599</v>
      </c>
      <c r="BQN2" s="119" t="s">
        <v>2600</v>
      </c>
      <c r="BQO2" s="119" t="s">
        <v>2601</v>
      </c>
      <c r="BQP2" s="367" t="s">
        <v>2602</v>
      </c>
      <c r="BQQ2" s="1090" t="s">
        <v>2745</v>
      </c>
      <c r="BQR2" s="1090" t="s">
        <v>2746</v>
      </c>
      <c r="BQS2" s="1090" t="s">
        <v>2605</v>
      </c>
      <c r="BQT2" s="1090" t="s">
        <v>2606</v>
      </c>
      <c r="BQU2" s="1090" t="s">
        <v>2607</v>
      </c>
      <c r="BQV2" s="1090" t="s">
        <v>2608</v>
      </c>
      <c r="BQW2" s="1090" t="s">
        <v>2747</v>
      </c>
      <c r="BQX2" s="1090" t="s">
        <v>2748</v>
      </c>
      <c r="BQY2" s="1090" t="s">
        <v>2749</v>
      </c>
      <c r="BQZ2" s="1090" t="s">
        <v>2750</v>
      </c>
      <c r="BRA2" s="1090" t="s">
        <v>2751</v>
      </c>
      <c r="BRB2" s="1090" t="s">
        <v>2752</v>
      </c>
      <c r="BRC2" s="1090" t="s">
        <v>2615</v>
      </c>
      <c r="BRD2" s="1090" t="s">
        <v>2616</v>
      </c>
      <c r="BRE2" s="1090" t="s">
        <v>2737</v>
      </c>
      <c r="BRF2" s="1090" t="s">
        <v>2738</v>
      </c>
      <c r="BRG2" s="1090" t="s">
        <v>2626</v>
      </c>
      <c r="BRH2" s="1090" t="s">
        <v>2627</v>
      </c>
      <c r="BRI2" s="1090" t="s">
        <v>2628</v>
      </c>
      <c r="BRJ2" s="1090" t="s">
        <v>2629</v>
      </c>
      <c r="BRK2" s="1090" t="s">
        <v>2739</v>
      </c>
      <c r="BRL2" s="1090" t="s">
        <v>2740</v>
      </c>
      <c r="BRM2" s="1090" t="s">
        <v>2741</v>
      </c>
      <c r="BRN2" s="1090" t="s">
        <v>2742</v>
      </c>
      <c r="BRO2" s="1090" t="s">
        <v>2743</v>
      </c>
      <c r="BRP2" s="1090" t="s">
        <v>2744</v>
      </c>
      <c r="BRQ2" s="1090" t="s">
        <v>2636</v>
      </c>
      <c r="BRR2" s="1090" t="s">
        <v>2637</v>
      </c>
      <c r="BRS2" s="1090" t="s">
        <v>2717</v>
      </c>
      <c r="BRT2" s="1090" t="s">
        <v>2718</v>
      </c>
      <c r="BRU2" s="1090" t="s">
        <v>2584</v>
      </c>
      <c r="BRV2" s="1090" t="s">
        <v>2585</v>
      </c>
      <c r="BRW2" s="1090" t="s">
        <v>2586</v>
      </c>
      <c r="BRX2" s="1090" t="s">
        <v>2587</v>
      </c>
      <c r="BRY2" s="1090" t="s">
        <v>2719</v>
      </c>
      <c r="BRZ2" s="1090" t="s">
        <v>2720</v>
      </c>
      <c r="BSA2" s="1090" t="s">
        <v>2721</v>
      </c>
      <c r="BSB2" s="1090" t="s">
        <v>2722</v>
      </c>
      <c r="BSC2" s="1090" t="s">
        <v>2723</v>
      </c>
      <c r="BSD2" s="1090" t="s">
        <v>2724</v>
      </c>
      <c r="BSE2" s="1090" t="s">
        <v>2594</v>
      </c>
      <c r="BSF2" s="1090" t="s">
        <v>2595</v>
      </c>
      <c r="BSG2" s="6" t="s">
        <v>2725</v>
      </c>
      <c r="BSH2" s="902" t="s">
        <v>2726</v>
      </c>
      <c r="BSI2" s="6" t="s">
        <v>2727</v>
      </c>
      <c r="BSJ2" s="902" t="s">
        <v>2728</v>
      </c>
      <c r="BSK2" s="6" t="s">
        <v>2729</v>
      </c>
      <c r="BSL2" s="1090" t="s">
        <v>2745</v>
      </c>
      <c r="BSM2" s="1090" t="s">
        <v>2746</v>
      </c>
      <c r="BSN2" s="1090" t="s">
        <v>2605</v>
      </c>
      <c r="BSO2" s="1090" t="s">
        <v>2606</v>
      </c>
      <c r="BSP2" s="1090" t="s">
        <v>2607</v>
      </c>
      <c r="BSQ2" s="1090" t="s">
        <v>2608</v>
      </c>
      <c r="BSR2" s="1090" t="s">
        <v>2747</v>
      </c>
      <c r="BSS2" s="1090" t="s">
        <v>2748</v>
      </c>
      <c r="BST2" s="1090" t="s">
        <v>2749</v>
      </c>
      <c r="BSU2" s="1090" t="s">
        <v>2750</v>
      </c>
      <c r="BSV2" s="1090" t="s">
        <v>2751</v>
      </c>
      <c r="BSW2" s="1090" t="s">
        <v>2752</v>
      </c>
      <c r="BSX2" s="1090" t="s">
        <v>2615</v>
      </c>
      <c r="BSY2" s="1090" t="s">
        <v>2616</v>
      </c>
      <c r="BSZ2" s="1090" t="s">
        <v>2737</v>
      </c>
      <c r="BTA2" s="1090" t="s">
        <v>2738</v>
      </c>
      <c r="BTB2" s="1090" t="s">
        <v>2626</v>
      </c>
      <c r="BTC2" s="1090" t="s">
        <v>2627</v>
      </c>
      <c r="BTD2" s="1090" t="s">
        <v>2628</v>
      </c>
      <c r="BTE2" s="1090" t="s">
        <v>2629</v>
      </c>
      <c r="BTF2" s="1090" t="s">
        <v>2739</v>
      </c>
      <c r="BTG2" s="1090" t="s">
        <v>2740</v>
      </c>
      <c r="BTH2" s="1090" t="s">
        <v>2741</v>
      </c>
      <c r="BTI2" s="1090" t="s">
        <v>2742</v>
      </c>
      <c r="BTJ2" s="1090" t="s">
        <v>2743</v>
      </c>
      <c r="BTK2" s="1090" t="s">
        <v>2744</v>
      </c>
      <c r="BTL2" s="1090" t="s">
        <v>2636</v>
      </c>
      <c r="BTM2" s="1090" t="s">
        <v>2637</v>
      </c>
      <c r="BTN2" s="1090" t="s">
        <v>2717</v>
      </c>
      <c r="BTO2" s="1090" t="s">
        <v>2718</v>
      </c>
      <c r="BTP2" s="1090" t="s">
        <v>2584</v>
      </c>
      <c r="BTQ2" s="1090" t="s">
        <v>2585</v>
      </c>
      <c r="BTR2" s="1090" t="s">
        <v>2586</v>
      </c>
      <c r="BTS2" s="1090" t="s">
        <v>2587</v>
      </c>
      <c r="BTT2" s="1090" t="s">
        <v>2719</v>
      </c>
      <c r="BTU2" s="1090" t="s">
        <v>2720</v>
      </c>
      <c r="BTV2" s="1090" t="s">
        <v>2721</v>
      </c>
      <c r="BTW2" s="1090" t="s">
        <v>2722</v>
      </c>
      <c r="BTX2" s="1090" t="s">
        <v>2723</v>
      </c>
      <c r="BTY2" s="1090" t="s">
        <v>2724</v>
      </c>
      <c r="BTZ2" s="1090" t="s">
        <v>2594</v>
      </c>
      <c r="BUA2" s="1090" t="s">
        <v>2595</v>
      </c>
      <c r="BUB2" s="6" t="s">
        <v>2732</v>
      </c>
      <c r="BUC2" s="902" t="s">
        <v>2733</v>
      </c>
      <c r="BUD2" s="6" t="s">
        <v>2734</v>
      </c>
      <c r="BUE2" s="902" t="s">
        <v>2735</v>
      </c>
      <c r="BUF2" s="6" t="s">
        <v>2736</v>
      </c>
      <c r="BUG2" s="1111" t="s">
        <v>1817</v>
      </c>
      <c r="BUH2" s="1112" t="s">
        <v>2769</v>
      </c>
      <c r="BUI2" s="1112" t="s">
        <v>2770</v>
      </c>
      <c r="BUJ2" s="1113" t="s">
        <v>420</v>
      </c>
      <c r="BUK2" s="1113" t="s">
        <v>421</v>
      </c>
      <c r="BUL2" s="1113" t="s">
        <v>59</v>
      </c>
      <c r="BUM2" s="1113" t="s">
        <v>2771</v>
      </c>
      <c r="BUN2" s="1113" t="s">
        <v>2772</v>
      </c>
      <c r="BUO2" s="1113" t="s">
        <v>2773</v>
      </c>
      <c r="BUP2" s="1113" t="s">
        <v>2774</v>
      </c>
      <c r="BUQ2" s="1113" t="s">
        <v>2775</v>
      </c>
      <c r="BUR2" s="1113" t="s">
        <v>2776</v>
      </c>
      <c r="BUS2" s="1113" t="s">
        <v>2777</v>
      </c>
      <c r="BUT2" s="1113" t="s">
        <v>2778</v>
      </c>
      <c r="BUU2" s="1113" t="s">
        <v>1495</v>
      </c>
      <c r="BUV2" s="1113" t="s">
        <v>2515</v>
      </c>
      <c r="BUW2" s="1113" t="s">
        <v>2577</v>
      </c>
      <c r="BUX2" s="1113" t="s">
        <v>2578</v>
      </c>
      <c r="BUY2" s="1113" t="s">
        <v>2779</v>
      </c>
      <c r="BUZ2" s="1113" t="s">
        <v>2580</v>
      </c>
      <c r="BVA2" s="1114" t="s">
        <v>1503</v>
      </c>
      <c r="BVB2" s="1111" t="s">
        <v>1817</v>
      </c>
      <c r="BVC2" s="1112" t="s">
        <v>2769</v>
      </c>
      <c r="BVD2" s="1112" t="s">
        <v>2770</v>
      </c>
      <c r="BVE2" s="1113" t="s">
        <v>420</v>
      </c>
      <c r="BVF2" s="1113" t="s">
        <v>421</v>
      </c>
      <c r="BVG2" s="1113" t="s">
        <v>59</v>
      </c>
      <c r="BVH2" s="1113" t="s">
        <v>2771</v>
      </c>
      <c r="BVI2" s="1113" t="s">
        <v>2772</v>
      </c>
      <c r="BVJ2" s="1113" t="s">
        <v>2773</v>
      </c>
      <c r="BVK2" s="1113" t="s">
        <v>2774</v>
      </c>
      <c r="BVL2" s="1113" t="s">
        <v>2775</v>
      </c>
      <c r="BVM2" s="1113" t="s">
        <v>2776</v>
      </c>
      <c r="BVN2" s="1113" t="s">
        <v>2777</v>
      </c>
      <c r="BVO2" s="1113" t="s">
        <v>2778</v>
      </c>
      <c r="BVP2" s="1113" t="s">
        <v>1495</v>
      </c>
      <c r="BVQ2" s="1113" t="s">
        <v>2515</v>
      </c>
      <c r="BVR2" s="1113" t="s">
        <v>2577</v>
      </c>
      <c r="BVS2" s="1113" t="s">
        <v>2578</v>
      </c>
      <c r="BVT2" s="1113" t="s">
        <v>2779</v>
      </c>
      <c r="BVU2" s="1113" t="s">
        <v>2580</v>
      </c>
      <c r="BVV2" s="1114" t="s">
        <v>1503</v>
      </c>
      <c r="BVW2" s="1111" t="s">
        <v>1817</v>
      </c>
      <c r="BVX2" s="1112" t="s">
        <v>2769</v>
      </c>
      <c r="BVY2" s="1112" t="s">
        <v>2770</v>
      </c>
      <c r="BVZ2" s="1113" t="s">
        <v>420</v>
      </c>
      <c r="BWA2" s="1113" t="s">
        <v>421</v>
      </c>
      <c r="BWB2" s="1113" t="s">
        <v>59</v>
      </c>
      <c r="BWC2" s="1113" t="s">
        <v>2771</v>
      </c>
      <c r="BWD2" s="1113" t="s">
        <v>2772</v>
      </c>
      <c r="BWE2" s="1113" t="s">
        <v>2773</v>
      </c>
      <c r="BWF2" s="1113" t="s">
        <v>2774</v>
      </c>
      <c r="BWG2" s="1113" t="s">
        <v>2775</v>
      </c>
      <c r="BWH2" s="1113" t="s">
        <v>2776</v>
      </c>
      <c r="BWI2" s="1113" t="s">
        <v>2777</v>
      </c>
      <c r="BWJ2" s="1113" t="s">
        <v>2778</v>
      </c>
      <c r="BWK2" s="1113" t="s">
        <v>1495</v>
      </c>
      <c r="BWL2" s="1113" t="s">
        <v>2515</v>
      </c>
      <c r="BWM2" s="1113" t="s">
        <v>2577</v>
      </c>
      <c r="BWN2" s="1113" t="s">
        <v>2578</v>
      </c>
      <c r="BWO2" s="1113" t="s">
        <v>2779</v>
      </c>
      <c r="BWP2" s="1113" t="s">
        <v>2580</v>
      </c>
      <c r="BWQ2" s="1114" t="s">
        <v>1503</v>
      </c>
      <c r="BWR2" s="6" t="s">
        <v>1231</v>
      </c>
      <c r="BWS2" s="6" t="s">
        <v>55</v>
      </c>
      <c r="BWT2" s="6" t="s">
        <v>56</v>
      </c>
      <c r="BWU2" s="6" t="s">
        <v>420</v>
      </c>
      <c r="BWV2" s="6" t="s">
        <v>421</v>
      </c>
      <c r="BWW2" s="6" t="s">
        <v>59</v>
      </c>
      <c r="BWX2" s="6" t="s">
        <v>1488</v>
      </c>
      <c r="BWY2" s="6" t="s">
        <v>1489</v>
      </c>
      <c r="BWZ2" s="6" t="s">
        <v>1490</v>
      </c>
      <c r="BXA2" s="6" t="s">
        <v>2313</v>
      </c>
      <c r="BXB2" s="6" t="s">
        <v>1491</v>
      </c>
      <c r="BXC2" s="6" t="s">
        <v>1492</v>
      </c>
      <c r="BXD2" s="6" t="s">
        <v>1493</v>
      </c>
      <c r="BXE2" s="6" t="s">
        <v>1494</v>
      </c>
      <c r="BXF2" s="6" t="s">
        <v>2226</v>
      </c>
      <c r="BXG2" s="6" t="s">
        <v>2577</v>
      </c>
      <c r="BXH2" s="6" t="s">
        <v>2578</v>
      </c>
      <c r="BXI2" s="6" t="s">
        <v>2579</v>
      </c>
      <c r="BXJ2" s="6" t="s">
        <v>2580</v>
      </c>
      <c r="BXK2" s="6" t="s">
        <v>1503</v>
      </c>
      <c r="BXL2" s="6" t="s">
        <v>1231</v>
      </c>
      <c r="BXM2" s="6" t="s">
        <v>55</v>
      </c>
      <c r="BXN2" s="6" t="s">
        <v>56</v>
      </c>
      <c r="BXO2" s="6" t="s">
        <v>420</v>
      </c>
      <c r="BXP2" s="6" t="s">
        <v>421</v>
      </c>
      <c r="BXQ2" s="6" t="s">
        <v>59</v>
      </c>
      <c r="BXR2" s="6" t="s">
        <v>1488</v>
      </c>
      <c r="BXS2" s="6" t="s">
        <v>1489</v>
      </c>
      <c r="BXT2" s="6" t="s">
        <v>1490</v>
      </c>
      <c r="BXU2" s="6" t="s">
        <v>2313</v>
      </c>
      <c r="BXV2" s="6" t="s">
        <v>1491</v>
      </c>
      <c r="BXW2" s="6" t="s">
        <v>1492</v>
      </c>
      <c r="BXX2" s="6" t="s">
        <v>1493</v>
      </c>
      <c r="BXY2" s="6" t="s">
        <v>1494</v>
      </c>
      <c r="BXZ2" s="6" t="s">
        <v>2226</v>
      </c>
      <c r="BYA2" s="6" t="s">
        <v>2577</v>
      </c>
      <c r="BYB2" s="6" t="s">
        <v>2578</v>
      </c>
      <c r="BYC2" s="6" t="s">
        <v>2579</v>
      </c>
      <c r="BYD2" s="6" t="s">
        <v>2580</v>
      </c>
      <c r="BYE2" s="6" t="s">
        <v>1503</v>
      </c>
      <c r="BYF2" s="6" t="s">
        <v>1231</v>
      </c>
      <c r="BYG2" s="6" t="s">
        <v>55</v>
      </c>
      <c r="BYH2" s="6" t="s">
        <v>56</v>
      </c>
      <c r="BYI2" s="6" t="s">
        <v>420</v>
      </c>
      <c r="BYJ2" s="6" t="s">
        <v>421</v>
      </c>
      <c r="BYK2" s="6" t="s">
        <v>59</v>
      </c>
      <c r="BYL2" s="6" t="s">
        <v>1488</v>
      </c>
      <c r="BYM2" s="6" t="s">
        <v>1489</v>
      </c>
      <c r="BYN2" s="6" t="s">
        <v>1490</v>
      </c>
      <c r="BYO2" s="6" t="s">
        <v>2313</v>
      </c>
      <c r="BYP2" s="6" t="s">
        <v>1491</v>
      </c>
      <c r="BYQ2" s="6" t="s">
        <v>1492</v>
      </c>
      <c r="BYR2" s="6" t="s">
        <v>1493</v>
      </c>
      <c r="BYS2" s="6" t="s">
        <v>1494</v>
      </c>
      <c r="BYT2" s="6" t="s">
        <v>2226</v>
      </c>
      <c r="BYU2" s="6" t="s">
        <v>2577</v>
      </c>
      <c r="BYV2" s="6" t="s">
        <v>2578</v>
      </c>
      <c r="BYW2" s="6" t="s">
        <v>2579</v>
      </c>
      <c r="BYX2" s="6" t="s">
        <v>2580</v>
      </c>
      <c r="BYY2" s="6" t="s">
        <v>1503</v>
      </c>
      <c r="BYZ2" s="6" t="s">
        <v>1231</v>
      </c>
      <c r="BZA2" s="6" t="s">
        <v>2784</v>
      </c>
      <c r="BZB2" s="6" t="s">
        <v>2785</v>
      </c>
      <c r="BZC2" s="6" t="s">
        <v>420</v>
      </c>
      <c r="BZD2" s="6" t="s">
        <v>421</v>
      </c>
      <c r="BZE2" s="6" t="s">
        <v>59</v>
      </c>
      <c r="BZF2" s="6" t="s">
        <v>2771</v>
      </c>
      <c r="BZG2" s="6" t="s">
        <v>2772</v>
      </c>
      <c r="BZH2" s="6" t="s">
        <v>2773</v>
      </c>
      <c r="BZI2" s="6" t="s">
        <v>2774</v>
      </c>
      <c r="BZJ2" s="6" t="s">
        <v>2775</v>
      </c>
      <c r="BZK2" s="6" t="s">
        <v>2776</v>
      </c>
      <c r="BZL2" s="6" t="s">
        <v>2777</v>
      </c>
      <c r="BZM2" s="6" t="s">
        <v>2778</v>
      </c>
      <c r="BZN2" s="6" t="s">
        <v>1495</v>
      </c>
      <c r="BZO2" s="6" t="s">
        <v>2515</v>
      </c>
      <c r="BZP2" s="6" t="s">
        <v>2577</v>
      </c>
      <c r="BZQ2" s="6" t="s">
        <v>2578</v>
      </c>
      <c r="BZR2" s="6" t="s">
        <v>2779</v>
      </c>
      <c r="BZS2" s="6" t="s">
        <v>2580</v>
      </c>
      <c r="BZT2" s="6" t="s">
        <v>1503</v>
      </c>
      <c r="BZU2" s="6" t="s">
        <v>1231</v>
      </c>
      <c r="BZV2" s="6" t="s">
        <v>2784</v>
      </c>
      <c r="BZW2" s="6" t="s">
        <v>2785</v>
      </c>
      <c r="BZX2" s="6" t="s">
        <v>420</v>
      </c>
      <c r="BZY2" s="6" t="s">
        <v>421</v>
      </c>
      <c r="BZZ2" s="6" t="s">
        <v>59</v>
      </c>
      <c r="CAA2" s="6" t="s">
        <v>2771</v>
      </c>
      <c r="CAB2" s="6" t="s">
        <v>2772</v>
      </c>
      <c r="CAC2" s="6" t="s">
        <v>2773</v>
      </c>
      <c r="CAD2" s="6" t="s">
        <v>2774</v>
      </c>
      <c r="CAE2" s="6" t="s">
        <v>2775</v>
      </c>
      <c r="CAF2" s="6" t="s">
        <v>2776</v>
      </c>
      <c r="CAG2" s="6" t="s">
        <v>2777</v>
      </c>
      <c r="CAH2" s="6" t="s">
        <v>2778</v>
      </c>
      <c r="CAI2" s="6" t="s">
        <v>1495</v>
      </c>
      <c r="CAJ2" s="6" t="s">
        <v>2515</v>
      </c>
      <c r="CAK2" s="6" t="s">
        <v>2577</v>
      </c>
      <c r="CAL2" s="6" t="s">
        <v>2578</v>
      </c>
      <c r="CAM2" s="6" t="s">
        <v>2779</v>
      </c>
      <c r="CAN2" s="6" t="s">
        <v>2580</v>
      </c>
      <c r="CAO2" s="6" t="s">
        <v>1503</v>
      </c>
      <c r="CAP2" s="6" t="s">
        <v>1231</v>
      </c>
      <c r="CAQ2" s="6" t="s">
        <v>1735</v>
      </c>
      <c r="CAR2" s="6" t="s">
        <v>56</v>
      </c>
      <c r="CAS2" s="6" t="s">
        <v>420</v>
      </c>
      <c r="CAT2" s="6" t="s">
        <v>421</v>
      </c>
      <c r="CAU2" s="6" t="s">
        <v>59</v>
      </c>
      <c r="CAV2" s="6" t="s">
        <v>2771</v>
      </c>
      <c r="CAW2" s="6" t="s">
        <v>2772</v>
      </c>
      <c r="CAX2" s="6" t="s">
        <v>2773</v>
      </c>
      <c r="CAY2" s="6" t="s">
        <v>2774</v>
      </c>
      <c r="CAZ2" s="6" t="s">
        <v>2775</v>
      </c>
      <c r="CBA2" s="6" t="s">
        <v>2776</v>
      </c>
      <c r="CBB2" s="6" t="s">
        <v>2777</v>
      </c>
      <c r="CBC2" s="6" t="s">
        <v>2778</v>
      </c>
      <c r="CBD2" s="6" t="s">
        <v>1495</v>
      </c>
      <c r="CBE2" s="6" t="s">
        <v>2515</v>
      </c>
      <c r="CBF2" s="6" t="s">
        <v>2577</v>
      </c>
      <c r="CBG2" s="6" t="s">
        <v>2578</v>
      </c>
      <c r="CBH2" s="6" t="s">
        <v>2779</v>
      </c>
      <c r="CBI2" s="6" t="s">
        <v>2580</v>
      </c>
      <c r="CBJ2" s="6" t="s">
        <v>1503</v>
      </c>
      <c r="CBK2" s="735" t="s">
        <v>20</v>
      </c>
      <c r="CBL2" s="735" t="s">
        <v>2800</v>
      </c>
      <c r="CBM2" s="735" t="s">
        <v>2801</v>
      </c>
      <c r="CBN2" s="735" t="s">
        <v>2802</v>
      </c>
      <c r="CBO2" s="735" t="s">
        <v>2803</v>
      </c>
      <c r="CBP2" s="735" t="s">
        <v>2804</v>
      </c>
      <c r="CBQ2" s="735" t="s">
        <v>20</v>
      </c>
      <c r="CBR2" s="735" t="s">
        <v>2800</v>
      </c>
      <c r="CBS2" s="735" t="s">
        <v>2801</v>
      </c>
      <c r="CBT2" s="735" t="s">
        <v>2802</v>
      </c>
      <c r="CBU2" s="735" t="s">
        <v>2803</v>
      </c>
      <c r="CBV2" s="735" t="s">
        <v>2804</v>
      </c>
      <c r="CBW2" s="735" t="s">
        <v>20</v>
      </c>
      <c r="CBX2" s="735" t="s">
        <v>2800</v>
      </c>
      <c r="CBY2" s="735" t="s">
        <v>2801</v>
      </c>
      <c r="CBZ2" s="735" t="s">
        <v>2802</v>
      </c>
      <c r="CCA2" s="735" t="s">
        <v>2803</v>
      </c>
      <c r="CCB2" s="735" t="s">
        <v>2804</v>
      </c>
      <c r="CCC2" s="735" t="s">
        <v>20</v>
      </c>
      <c r="CCD2" s="735" t="s">
        <v>2800</v>
      </c>
      <c r="CCE2" s="735" t="s">
        <v>2801</v>
      </c>
      <c r="CCF2" s="735" t="s">
        <v>2802</v>
      </c>
      <c r="CCG2" s="735" t="s">
        <v>2803</v>
      </c>
      <c r="CCH2" s="735" t="s">
        <v>2804</v>
      </c>
      <c r="CCI2" s="1581" t="s">
        <v>3243</v>
      </c>
      <c r="CCJ2" s="1576" t="s">
        <v>3244</v>
      </c>
      <c r="CCK2" s="1576" t="s">
        <v>3245</v>
      </c>
      <c r="CCL2" s="1576" t="s">
        <v>3246</v>
      </c>
      <c r="CCM2" s="1576" t="s">
        <v>3247</v>
      </c>
      <c r="CCN2" s="1576" t="s">
        <v>3248</v>
      </c>
      <c r="CCO2" s="1576" t="s">
        <v>3249</v>
      </c>
      <c r="CCP2" s="1576" t="s">
        <v>3250</v>
      </c>
      <c r="CCQ2" s="1576" t="s">
        <v>3251</v>
      </c>
      <c r="CCR2" s="1576" t="s">
        <v>3252</v>
      </c>
      <c r="CCS2" s="1576" t="s">
        <v>3253</v>
      </c>
      <c r="CCT2" s="1576" t="s">
        <v>3254</v>
      </c>
      <c r="CCU2" s="1576" t="s">
        <v>3255</v>
      </c>
      <c r="CCV2" s="1576" t="s">
        <v>3256</v>
      </c>
      <c r="CCW2" s="1576" t="s">
        <v>3257</v>
      </c>
      <c r="CCX2" s="1576" t="s">
        <v>3258</v>
      </c>
      <c r="CCY2" s="1576" t="s">
        <v>3259</v>
      </c>
      <c r="CCZ2" s="1576" t="s">
        <v>3260</v>
      </c>
      <c r="CDA2" s="1575" t="s">
        <v>1928</v>
      </c>
      <c r="CDB2" s="1576" t="s">
        <v>1929</v>
      </c>
      <c r="CDC2" s="1576" t="s">
        <v>1930</v>
      </c>
      <c r="CDD2" s="1576" t="s">
        <v>1931</v>
      </c>
      <c r="CDE2" s="1576" t="s">
        <v>1932</v>
      </c>
      <c r="CDF2" s="1576" t="s">
        <v>1933</v>
      </c>
      <c r="CDG2" s="1576" t="s">
        <v>3261</v>
      </c>
      <c r="CDH2" s="1576" t="s">
        <v>3262</v>
      </c>
      <c r="CDI2" s="1576" t="s">
        <v>3263</v>
      </c>
      <c r="CDJ2" s="1576" t="s">
        <v>3264</v>
      </c>
      <c r="CDK2" s="1576" t="s">
        <v>3265</v>
      </c>
      <c r="CDL2" s="1576" t="s">
        <v>3266</v>
      </c>
      <c r="CDM2" s="1576" t="s">
        <v>3267</v>
      </c>
      <c r="CDN2" s="1576" t="s">
        <v>3268</v>
      </c>
      <c r="CDO2" s="1576" t="s">
        <v>3269</v>
      </c>
      <c r="CDP2" s="1576" t="s">
        <v>1943</v>
      </c>
      <c r="CDQ2" s="1576" t="s">
        <v>3270</v>
      </c>
      <c r="CDR2" s="1576" t="s">
        <v>3271</v>
      </c>
      <c r="CDS2" s="1575" t="s">
        <v>1846</v>
      </c>
      <c r="CDT2" s="1576" t="s">
        <v>1947</v>
      </c>
      <c r="CDU2" s="1576" t="s">
        <v>1882</v>
      </c>
      <c r="CDV2" s="1576" t="s">
        <v>1883</v>
      </c>
      <c r="CDW2" s="1576" t="s">
        <v>1884</v>
      </c>
      <c r="CDX2" s="1576" t="s">
        <v>1948</v>
      </c>
      <c r="CDY2" s="1576" t="s">
        <v>3272</v>
      </c>
      <c r="CDZ2" s="1576" t="s">
        <v>3273</v>
      </c>
      <c r="CEA2" s="1576" t="s">
        <v>3274</v>
      </c>
      <c r="CEB2" s="1576" t="s">
        <v>3275</v>
      </c>
      <c r="CEC2" s="1576" t="s">
        <v>3276</v>
      </c>
      <c r="CED2" s="1576" t="s">
        <v>3277</v>
      </c>
      <c r="CEE2" s="1576" t="s">
        <v>3278</v>
      </c>
      <c r="CEF2" s="1576" t="s">
        <v>3279</v>
      </c>
      <c r="CEG2" s="1576" t="s">
        <v>3280</v>
      </c>
      <c r="CEH2" s="1576" t="s">
        <v>1957</v>
      </c>
      <c r="CEI2" s="1576" t="s">
        <v>3281</v>
      </c>
      <c r="CEJ2" s="1576" t="s">
        <v>3282</v>
      </c>
      <c r="CEK2" s="1575" t="s">
        <v>1860</v>
      </c>
      <c r="CEL2" s="1576" t="s">
        <v>3283</v>
      </c>
      <c r="CEM2" s="1576" t="s">
        <v>1893</v>
      </c>
      <c r="CEN2" s="1576" t="s">
        <v>1894</v>
      </c>
      <c r="CEO2" s="1576" t="s">
        <v>1895</v>
      </c>
      <c r="CEP2" s="1576" t="s">
        <v>3284</v>
      </c>
      <c r="CEQ2" s="1576" t="s">
        <v>3285</v>
      </c>
      <c r="CER2" s="1576" t="s">
        <v>3286</v>
      </c>
      <c r="CES2" s="1576" t="s">
        <v>3287</v>
      </c>
      <c r="CET2" s="1576" t="s">
        <v>3288</v>
      </c>
      <c r="CEU2" s="1576" t="s">
        <v>3289</v>
      </c>
      <c r="CEV2" s="1576" t="s">
        <v>3290</v>
      </c>
      <c r="CEW2" s="1576" t="s">
        <v>3291</v>
      </c>
      <c r="CEX2" s="1576" t="s">
        <v>3292</v>
      </c>
      <c r="CEY2" s="1576" t="s">
        <v>1970</v>
      </c>
      <c r="CEZ2" s="1576" t="s">
        <v>1971</v>
      </c>
      <c r="CFA2" s="1576" t="s">
        <v>3293</v>
      </c>
      <c r="CFB2" s="1582" t="s">
        <v>3294</v>
      </c>
      <c r="CFC2" s="1575" t="s">
        <v>3243</v>
      </c>
      <c r="CFD2" s="1576" t="s">
        <v>3244</v>
      </c>
      <c r="CFE2" s="1576" t="s">
        <v>3245</v>
      </c>
      <c r="CFF2" s="1576" t="s">
        <v>3246</v>
      </c>
      <c r="CFG2" s="1576" t="s">
        <v>3247</v>
      </c>
      <c r="CFH2" s="1576" t="s">
        <v>3248</v>
      </c>
      <c r="CFI2" s="1576" t="s">
        <v>3249</v>
      </c>
      <c r="CFJ2" s="1576" t="s">
        <v>3250</v>
      </c>
      <c r="CFK2" s="1576" t="s">
        <v>3251</v>
      </c>
      <c r="CFL2" s="1576" t="s">
        <v>3252</v>
      </c>
      <c r="CFM2" s="1576" t="s">
        <v>3253</v>
      </c>
      <c r="CFN2" s="1576" t="s">
        <v>3254</v>
      </c>
      <c r="CFO2" s="1576" t="s">
        <v>3255</v>
      </c>
      <c r="CFP2" s="1576" t="s">
        <v>3256</v>
      </c>
      <c r="CFQ2" s="1576" t="s">
        <v>3257</v>
      </c>
      <c r="CFR2" s="1576" t="s">
        <v>3258</v>
      </c>
      <c r="CFS2" s="1576" t="s">
        <v>3259</v>
      </c>
      <c r="CFT2" s="1576" t="s">
        <v>3260</v>
      </c>
      <c r="CFU2" s="1575" t="s">
        <v>1928</v>
      </c>
      <c r="CFV2" s="1576" t="s">
        <v>1929</v>
      </c>
      <c r="CFW2" s="1576" t="s">
        <v>1930</v>
      </c>
      <c r="CFX2" s="1576" t="s">
        <v>1931</v>
      </c>
      <c r="CFY2" s="1576" t="s">
        <v>1932</v>
      </c>
      <c r="CFZ2" s="1576" t="s">
        <v>1933</v>
      </c>
      <c r="CGA2" s="1576" t="s">
        <v>3261</v>
      </c>
      <c r="CGB2" s="1576" t="s">
        <v>3262</v>
      </c>
      <c r="CGC2" s="1576" t="s">
        <v>3263</v>
      </c>
      <c r="CGD2" s="1576" t="s">
        <v>3264</v>
      </c>
      <c r="CGE2" s="1576" t="s">
        <v>3265</v>
      </c>
      <c r="CGF2" s="1576" t="s">
        <v>3266</v>
      </c>
      <c r="CGG2" s="1576" t="s">
        <v>3267</v>
      </c>
      <c r="CGH2" s="1576" t="s">
        <v>3268</v>
      </c>
      <c r="CGI2" s="1576" t="s">
        <v>3269</v>
      </c>
      <c r="CGJ2" s="1576" t="s">
        <v>1943</v>
      </c>
      <c r="CGK2" s="1576" t="s">
        <v>3270</v>
      </c>
      <c r="CGL2" s="1576" t="s">
        <v>3271</v>
      </c>
      <c r="CGM2" s="1575" t="s">
        <v>1846</v>
      </c>
      <c r="CGN2" s="1576" t="s">
        <v>1947</v>
      </c>
      <c r="CGO2" s="1576" t="s">
        <v>1882</v>
      </c>
      <c r="CGP2" s="1576" t="s">
        <v>1883</v>
      </c>
      <c r="CGQ2" s="1576" t="s">
        <v>1884</v>
      </c>
      <c r="CGR2" s="1576" t="s">
        <v>1948</v>
      </c>
      <c r="CGS2" s="1576" t="s">
        <v>3272</v>
      </c>
      <c r="CGT2" s="1576" t="s">
        <v>3273</v>
      </c>
      <c r="CGU2" s="1576" t="s">
        <v>3274</v>
      </c>
      <c r="CGV2" s="1576" t="s">
        <v>3275</v>
      </c>
      <c r="CGW2" s="1576" t="s">
        <v>3276</v>
      </c>
      <c r="CGX2" s="1576" t="s">
        <v>3277</v>
      </c>
      <c r="CGY2" s="1576" t="s">
        <v>3278</v>
      </c>
      <c r="CGZ2" s="1576" t="s">
        <v>3279</v>
      </c>
      <c r="CHA2" s="1576" t="s">
        <v>3280</v>
      </c>
      <c r="CHB2" s="1576" t="s">
        <v>1957</v>
      </c>
      <c r="CHC2" s="1576" t="s">
        <v>3281</v>
      </c>
      <c r="CHD2" s="1576" t="s">
        <v>3282</v>
      </c>
      <c r="CHE2" s="1575" t="s">
        <v>1860</v>
      </c>
      <c r="CHF2" s="1576" t="s">
        <v>3283</v>
      </c>
      <c r="CHG2" s="1576" t="s">
        <v>1893</v>
      </c>
      <c r="CHH2" s="1576" t="s">
        <v>1894</v>
      </c>
      <c r="CHI2" s="1576" t="s">
        <v>1895</v>
      </c>
      <c r="CHJ2" s="1576" t="s">
        <v>3284</v>
      </c>
      <c r="CHK2" s="1576" t="s">
        <v>3285</v>
      </c>
      <c r="CHL2" s="1576" t="s">
        <v>3286</v>
      </c>
      <c r="CHM2" s="1576" t="s">
        <v>3287</v>
      </c>
      <c r="CHN2" s="1576" t="s">
        <v>3288</v>
      </c>
      <c r="CHO2" s="1576" t="s">
        <v>3289</v>
      </c>
      <c r="CHP2" s="1576" t="s">
        <v>3290</v>
      </c>
      <c r="CHQ2" s="1576" t="s">
        <v>3291</v>
      </c>
      <c r="CHR2" s="1576" t="s">
        <v>3292</v>
      </c>
      <c r="CHS2" s="1576" t="s">
        <v>1970</v>
      </c>
      <c r="CHT2" s="1576" t="s">
        <v>1971</v>
      </c>
      <c r="CHU2" s="1576" t="s">
        <v>3293</v>
      </c>
      <c r="CHV2" s="1592" t="s">
        <v>3294</v>
      </c>
      <c r="CHW2" s="1581" t="s">
        <v>3243</v>
      </c>
      <c r="CHX2" s="1576" t="s">
        <v>3244</v>
      </c>
      <c r="CHY2" s="1576" t="s">
        <v>3245</v>
      </c>
      <c r="CHZ2" s="1576" t="s">
        <v>3246</v>
      </c>
      <c r="CIA2" s="1576" t="s">
        <v>3247</v>
      </c>
      <c r="CIB2" s="1576" t="s">
        <v>3248</v>
      </c>
      <c r="CIC2" s="1576" t="s">
        <v>3249</v>
      </c>
      <c r="CID2" s="1576" t="s">
        <v>3250</v>
      </c>
      <c r="CIE2" s="1576" t="s">
        <v>3251</v>
      </c>
      <c r="CIF2" s="1576" t="s">
        <v>3252</v>
      </c>
      <c r="CIG2" s="1576" t="s">
        <v>3253</v>
      </c>
      <c r="CIH2" s="1576" t="s">
        <v>3254</v>
      </c>
      <c r="CII2" s="1576" t="s">
        <v>3255</v>
      </c>
      <c r="CIJ2" s="1576" t="s">
        <v>3256</v>
      </c>
      <c r="CIK2" s="1576" t="s">
        <v>3257</v>
      </c>
      <c r="CIL2" s="1576" t="s">
        <v>3258</v>
      </c>
      <c r="CIM2" s="1576" t="s">
        <v>3259</v>
      </c>
      <c r="CIN2" s="1576" t="s">
        <v>3260</v>
      </c>
      <c r="CIO2" s="1575" t="s">
        <v>1928</v>
      </c>
      <c r="CIP2" s="1576" t="s">
        <v>1929</v>
      </c>
      <c r="CIQ2" s="1576" t="s">
        <v>1930</v>
      </c>
      <c r="CIR2" s="1576" t="s">
        <v>1931</v>
      </c>
      <c r="CIS2" s="1576" t="s">
        <v>1932</v>
      </c>
      <c r="CIT2" s="1576" t="s">
        <v>1933</v>
      </c>
      <c r="CIU2" s="1576" t="s">
        <v>3261</v>
      </c>
      <c r="CIV2" s="1576" t="s">
        <v>3262</v>
      </c>
      <c r="CIW2" s="1576" t="s">
        <v>3263</v>
      </c>
      <c r="CIX2" s="1576" t="s">
        <v>3264</v>
      </c>
      <c r="CIY2" s="1576" t="s">
        <v>3265</v>
      </c>
      <c r="CIZ2" s="1576" t="s">
        <v>3266</v>
      </c>
      <c r="CJA2" s="1576" t="s">
        <v>3267</v>
      </c>
      <c r="CJB2" s="1576" t="s">
        <v>3268</v>
      </c>
      <c r="CJC2" s="1576" t="s">
        <v>3269</v>
      </c>
      <c r="CJD2" s="1576" t="s">
        <v>1943</v>
      </c>
      <c r="CJE2" s="1576" t="s">
        <v>3270</v>
      </c>
      <c r="CJF2" s="1576" t="s">
        <v>3271</v>
      </c>
      <c r="CJG2" s="1575" t="s">
        <v>1846</v>
      </c>
      <c r="CJH2" s="1576" t="s">
        <v>1947</v>
      </c>
      <c r="CJI2" s="1576" t="s">
        <v>1882</v>
      </c>
      <c r="CJJ2" s="1576" t="s">
        <v>1883</v>
      </c>
      <c r="CJK2" s="1576" t="s">
        <v>1884</v>
      </c>
      <c r="CJL2" s="1576" t="s">
        <v>1948</v>
      </c>
      <c r="CJM2" s="1576" t="s">
        <v>3272</v>
      </c>
      <c r="CJN2" s="1576" t="s">
        <v>3273</v>
      </c>
      <c r="CJO2" s="1576" t="s">
        <v>3274</v>
      </c>
      <c r="CJP2" s="1576" t="s">
        <v>3275</v>
      </c>
      <c r="CJQ2" s="1576" t="s">
        <v>3276</v>
      </c>
      <c r="CJR2" s="1576" t="s">
        <v>3277</v>
      </c>
      <c r="CJS2" s="1576" t="s">
        <v>3278</v>
      </c>
      <c r="CJT2" s="1576" t="s">
        <v>3279</v>
      </c>
      <c r="CJU2" s="1576" t="s">
        <v>3280</v>
      </c>
      <c r="CJV2" s="1576" t="s">
        <v>1957</v>
      </c>
      <c r="CJW2" s="1576" t="s">
        <v>3281</v>
      </c>
      <c r="CJX2" s="1576" t="s">
        <v>3282</v>
      </c>
      <c r="CJY2" s="1575" t="s">
        <v>1860</v>
      </c>
      <c r="CJZ2" s="1576" t="s">
        <v>3283</v>
      </c>
      <c r="CKA2" s="1576" t="s">
        <v>1893</v>
      </c>
      <c r="CKB2" s="1576" t="s">
        <v>1894</v>
      </c>
      <c r="CKC2" s="1576" t="s">
        <v>1895</v>
      </c>
      <c r="CKD2" s="1576" t="s">
        <v>3284</v>
      </c>
      <c r="CKE2" s="1576" t="s">
        <v>3285</v>
      </c>
      <c r="CKF2" s="1576" t="s">
        <v>3286</v>
      </c>
      <c r="CKG2" s="1576" t="s">
        <v>3287</v>
      </c>
      <c r="CKH2" s="1576" t="s">
        <v>3288</v>
      </c>
      <c r="CKI2" s="1576" t="s">
        <v>3289</v>
      </c>
      <c r="CKJ2" s="1576" t="s">
        <v>3290</v>
      </c>
      <c r="CKK2" s="1576" t="s">
        <v>3291</v>
      </c>
      <c r="CKL2" s="1576" t="s">
        <v>3292</v>
      </c>
      <c r="CKM2" s="1576" t="s">
        <v>1970</v>
      </c>
      <c r="CKN2" s="1576" t="s">
        <v>1971</v>
      </c>
      <c r="CKO2" s="1576" t="s">
        <v>3293</v>
      </c>
      <c r="CKP2" s="1582" t="s">
        <v>3294</v>
      </c>
      <c r="CKQ2" s="1581" t="s">
        <v>3243</v>
      </c>
      <c r="CKR2" s="1576" t="s">
        <v>3244</v>
      </c>
      <c r="CKS2" s="1576" t="s">
        <v>3245</v>
      </c>
      <c r="CKT2" s="1576" t="s">
        <v>3246</v>
      </c>
      <c r="CKU2" s="1576" t="s">
        <v>3247</v>
      </c>
      <c r="CKV2" s="1576" t="s">
        <v>3248</v>
      </c>
      <c r="CKW2" s="1576" t="s">
        <v>3249</v>
      </c>
      <c r="CKX2" s="1576" t="s">
        <v>3250</v>
      </c>
      <c r="CKY2" s="1576" t="s">
        <v>3251</v>
      </c>
      <c r="CKZ2" s="1576" t="s">
        <v>3252</v>
      </c>
      <c r="CLA2" s="1576" t="s">
        <v>3253</v>
      </c>
      <c r="CLB2" s="1576" t="s">
        <v>3254</v>
      </c>
      <c r="CLC2" s="1576" t="s">
        <v>3255</v>
      </c>
      <c r="CLD2" s="1576" t="s">
        <v>3256</v>
      </c>
      <c r="CLE2" s="1576" t="s">
        <v>3257</v>
      </c>
      <c r="CLF2" s="1576" t="s">
        <v>3258</v>
      </c>
      <c r="CLG2" s="1576" t="s">
        <v>3259</v>
      </c>
      <c r="CLH2" s="1576" t="s">
        <v>3260</v>
      </c>
      <c r="CLI2" s="1575" t="s">
        <v>1928</v>
      </c>
      <c r="CLJ2" s="1576" t="s">
        <v>1929</v>
      </c>
      <c r="CLK2" s="1576" t="s">
        <v>1930</v>
      </c>
      <c r="CLL2" s="1576" t="s">
        <v>1931</v>
      </c>
      <c r="CLM2" s="1576" t="s">
        <v>1932</v>
      </c>
      <c r="CLN2" s="1576" t="s">
        <v>1933</v>
      </c>
      <c r="CLO2" s="1576" t="s">
        <v>3261</v>
      </c>
      <c r="CLP2" s="1576" t="s">
        <v>3262</v>
      </c>
      <c r="CLQ2" s="1576" t="s">
        <v>3263</v>
      </c>
      <c r="CLR2" s="1576" t="s">
        <v>3264</v>
      </c>
      <c r="CLS2" s="1576" t="s">
        <v>3265</v>
      </c>
      <c r="CLT2" s="1576" t="s">
        <v>3266</v>
      </c>
      <c r="CLU2" s="1576" t="s">
        <v>3267</v>
      </c>
      <c r="CLV2" s="1576" t="s">
        <v>3268</v>
      </c>
      <c r="CLW2" s="1576" t="s">
        <v>3269</v>
      </c>
      <c r="CLX2" s="1576" t="s">
        <v>1943</v>
      </c>
      <c r="CLY2" s="1576" t="s">
        <v>3270</v>
      </c>
      <c r="CLZ2" s="1576" t="s">
        <v>3271</v>
      </c>
      <c r="CMA2" s="1575" t="s">
        <v>1846</v>
      </c>
      <c r="CMB2" s="1576" t="s">
        <v>1947</v>
      </c>
      <c r="CMC2" s="1576" t="s">
        <v>1882</v>
      </c>
      <c r="CMD2" s="1576" t="s">
        <v>1883</v>
      </c>
      <c r="CME2" s="1576" t="s">
        <v>1884</v>
      </c>
      <c r="CMF2" s="1576" t="s">
        <v>1948</v>
      </c>
      <c r="CMG2" s="1576" t="s">
        <v>3272</v>
      </c>
      <c r="CMH2" s="1576" t="s">
        <v>3273</v>
      </c>
      <c r="CMI2" s="1576" t="s">
        <v>3274</v>
      </c>
      <c r="CMJ2" s="1576" t="s">
        <v>3275</v>
      </c>
      <c r="CMK2" s="1576" t="s">
        <v>3276</v>
      </c>
      <c r="CML2" s="1576" t="s">
        <v>3277</v>
      </c>
      <c r="CMM2" s="1576" t="s">
        <v>3278</v>
      </c>
      <c r="CMN2" s="1576" t="s">
        <v>3279</v>
      </c>
      <c r="CMO2" s="1576" t="s">
        <v>3280</v>
      </c>
      <c r="CMP2" s="1576" t="s">
        <v>1957</v>
      </c>
      <c r="CMQ2" s="1576" t="s">
        <v>3281</v>
      </c>
      <c r="CMR2" s="1576" t="s">
        <v>3282</v>
      </c>
      <c r="CMS2" s="1575" t="s">
        <v>1860</v>
      </c>
      <c r="CMT2" s="1576" t="s">
        <v>3283</v>
      </c>
      <c r="CMU2" s="1576" t="s">
        <v>1893</v>
      </c>
      <c r="CMV2" s="1576" t="s">
        <v>1894</v>
      </c>
      <c r="CMW2" s="1576" t="s">
        <v>1895</v>
      </c>
      <c r="CMX2" s="1576" t="s">
        <v>3284</v>
      </c>
      <c r="CMY2" s="1576" t="s">
        <v>3285</v>
      </c>
      <c r="CMZ2" s="1576" t="s">
        <v>3286</v>
      </c>
      <c r="CNA2" s="1576" t="s">
        <v>3287</v>
      </c>
      <c r="CNB2" s="1576" t="s">
        <v>3288</v>
      </c>
      <c r="CNC2" s="1576" t="s">
        <v>3289</v>
      </c>
      <c r="CND2" s="1576" t="s">
        <v>3290</v>
      </c>
      <c r="CNE2" s="1576" t="s">
        <v>3291</v>
      </c>
      <c r="CNF2" s="1576" t="s">
        <v>3292</v>
      </c>
      <c r="CNG2" s="1576" t="s">
        <v>1970</v>
      </c>
      <c r="CNH2" s="1576" t="s">
        <v>1971</v>
      </c>
      <c r="CNI2" s="1576" t="s">
        <v>3293</v>
      </c>
      <c r="CNJ2" s="1582" t="s">
        <v>3294</v>
      </c>
    </row>
    <row r="3" spans="1:2402">
      <c r="A3" s="33" t="s">
        <v>20</v>
      </c>
      <c r="B3" s="34">
        <v>8147563.7999999998</v>
      </c>
      <c r="C3" s="35">
        <v>5439733.2999999998</v>
      </c>
      <c r="D3" s="35">
        <v>2707830.5</v>
      </c>
      <c r="E3" s="35">
        <v>4663204.3</v>
      </c>
      <c r="F3" s="35">
        <v>3484359.4</v>
      </c>
      <c r="G3" s="35">
        <v>661702.82999999996</v>
      </c>
      <c r="H3" s="35">
        <v>140493.6</v>
      </c>
      <c r="I3" s="35">
        <v>6730747.2999999998</v>
      </c>
      <c r="J3" s="35">
        <v>296625.74</v>
      </c>
      <c r="K3" s="35">
        <v>312737.37</v>
      </c>
      <c r="L3" s="35">
        <v>239426.76</v>
      </c>
      <c r="M3" s="35">
        <v>2128509.5</v>
      </c>
      <c r="N3" s="35">
        <v>3036243</v>
      </c>
      <c r="O3" s="35">
        <v>2200527.4</v>
      </c>
      <c r="P3" s="35">
        <v>542857.13</v>
      </c>
      <c r="Q3" s="35">
        <v>7978869.5999999996</v>
      </c>
      <c r="R3" s="35">
        <v>5290872.0999999996</v>
      </c>
      <c r="S3" s="35">
        <v>2687997.5</v>
      </c>
      <c r="T3" s="35">
        <v>4628190.2</v>
      </c>
      <c r="U3" s="35">
        <v>3350679.4</v>
      </c>
      <c r="V3" s="35">
        <v>758858.29</v>
      </c>
      <c r="W3" s="35">
        <v>86849.172999999995</v>
      </c>
      <c r="X3" s="35">
        <v>6464251.7000000002</v>
      </c>
      <c r="Y3" s="35">
        <v>288563.84000000003</v>
      </c>
      <c r="Z3" s="35">
        <v>375286.09</v>
      </c>
      <c r="AA3" s="35">
        <v>237856.42</v>
      </c>
      <c r="AB3" s="35">
        <v>2023579.4</v>
      </c>
      <c r="AC3" s="35">
        <v>2927305</v>
      </c>
      <c r="AD3" s="35">
        <v>2200944.4</v>
      </c>
      <c r="AE3" s="36">
        <v>589184.37</v>
      </c>
      <c r="AF3" s="37">
        <v>40.102331999999997</v>
      </c>
      <c r="AG3" s="38">
        <v>48.979306000000001</v>
      </c>
      <c r="AH3" s="38">
        <v>22.269469999999998</v>
      </c>
      <c r="AI3" s="38">
        <v>46.968220000000002</v>
      </c>
      <c r="AJ3" s="38">
        <v>30.913546</v>
      </c>
      <c r="AK3" s="38">
        <v>16.874303000000001</v>
      </c>
      <c r="AL3" s="38">
        <v>43.484268999999998</v>
      </c>
      <c r="AM3" s="38">
        <v>43.040531999999999</v>
      </c>
      <c r="AN3" s="38">
        <v>38.678514</v>
      </c>
      <c r="AO3" s="38">
        <v>25.910222000000001</v>
      </c>
      <c r="AP3" s="38">
        <v>1.6982295000000001</v>
      </c>
      <c r="AQ3" s="38">
        <v>35.869377999999998</v>
      </c>
      <c r="AR3" s="38">
        <v>49.037554</v>
      </c>
      <c r="AS3" s="38">
        <v>41.944983000000001</v>
      </c>
      <c r="AT3" s="38">
        <v>16.192817000000002</v>
      </c>
      <c r="AU3" s="38">
        <v>38.923735999999998</v>
      </c>
      <c r="AV3" s="38">
        <v>47.640413000000002</v>
      </c>
      <c r="AW3" s="38">
        <v>21.766418999999999</v>
      </c>
      <c r="AX3" s="38">
        <v>46.097352999999998</v>
      </c>
      <c r="AY3" s="38">
        <v>29.015039999999999</v>
      </c>
      <c r="AZ3" s="38">
        <v>17.239094000000001</v>
      </c>
      <c r="BA3" s="38">
        <v>44.288057000000002</v>
      </c>
      <c r="BB3" s="38">
        <v>42.542369000000001</v>
      </c>
      <c r="BC3" s="38">
        <v>35.428116000000003</v>
      </c>
      <c r="BD3" s="38">
        <v>21.958423</v>
      </c>
      <c r="BE3" s="38">
        <v>0.59738760000000002</v>
      </c>
      <c r="BF3" s="38">
        <v>35.299917000000001</v>
      </c>
      <c r="BG3" s="38">
        <v>47.434823000000002</v>
      </c>
      <c r="BH3" s="38">
        <v>41.038378000000002</v>
      </c>
      <c r="BI3" s="39">
        <v>16.656500999999999</v>
      </c>
      <c r="BJ3" s="37">
        <v>20.479458999999999</v>
      </c>
      <c r="BK3" s="38">
        <v>19.116489000000001</v>
      </c>
      <c r="BL3" s="38">
        <v>23.217516</v>
      </c>
      <c r="BM3" s="38">
        <v>21.520741999999998</v>
      </c>
      <c r="BN3" s="38">
        <v>19.085885000000001</v>
      </c>
      <c r="BO3" s="38">
        <v>20.063499</v>
      </c>
      <c r="BP3" s="38">
        <v>19.044606999999999</v>
      </c>
      <c r="BQ3" s="38">
        <v>19.795415999999999</v>
      </c>
      <c r="BR3" s="38">
        <v>24.791160999999999</v>
      </c>
      <c r="BS3" s="38">
        <v>32.768264000000002</v>
      </c>
      <c r="BT3" s="38">
        <v>13.654540000000001</v>
      </c>
      <c r="BU3" s="38">
        <v>23.338488999999999</v>
      </c>
      <c r="BV3" s="38">
        <v>21.286339000000002</v>
      </c>
      <c r="BW3" s="38">
        <v>19.458196000000001</v>
      </c>
      <c r="BX3" s="38">
        <v>11.906355</v>
      </c>
      <c r="BY3" s="38">
        <v>19.355789000000001</v>
      </c>
      <c r="BZ3" s="38">
        <v>18.447576999999999</v>
      </c>
      <c r="CA3" s="38">
        <v>21.143453000000001</v>
      </c>
      <c r="CB3" s="38">
        <v>20.593434999999999</v>
      </c>
      <c r="CC3" s="38">
        <v>17.646267999999999</v>
      </c>
      <c r="CD3" s="38">
        <v>15.154267000000001</v>
      </c>
      <c r="CE3" s="38">
        <v>20.654176</v>
      </c>
      <c r="CF3" s="38">
        <v>18.725498000000002</v>
      </c>
      <c r="CG3" s="38">
        <v>26.094092</v>
      </c>
      <c r="CH3" s="38">
        <v>33.391688000000002</v>
      </c>
      <c r="CI3" s="38">
        <v>13.682382</v>
      </c>
      <c r="CJ3" s="38">
        <v>22.735327999999999</v>
      </c>
      <c r="CK3" s="38">
        <v>20.109936000000001</v>
      </c>
      <c r="CL3" s="38">
        <v>18.627600000000001</v>
      </c>
      <c r="CM3" s="39">
        <v>9.0122990000000005</v>
      </c>
      <c r="CN3" s="37">
        <v>10.163270000000001</v>
      </c>
      <c r="CO3" s="38">
        <v>5.0544754000000003</v>
      </c>
      <c r="CP3" s="38">
        <v>20.426276000000001</v>
      </c>
      <c r="CQ3" s="38">
        <v>5.4231807999999999</v>
      </c>
      <c r="CR3" s="38">
        <v>16.507048999999999</v>
      </c>
      <c r="CS3" s="38">
        <v>30.581029999999998</v>
      </c>
      <c r="CT3" s="38">
        <v>8.8229275999999999</v>
      </c>
      <c r="CU3" s="38">
        <v>8.4393159999999998</v>
      </c>
      <c r="CV3" s="38">
        <v>4.8145730000000002</v>
      </c>
      <c r="CW3" s="38">
        <v>9.7131585000000005</v>
      </c>
      <c r="CX3" s="38">
        <v>62.420828999999998</v>
      </c>
      <c r="CY3" s="38">
        <v>12.018884</v>
      </c>
      <c r="CZ3" s="38">
        <v>6.1780308000000002</v>
      </c>
      <c r="DA3" s="38">
        <v>7.4807312000000001</v>
      </c>
      <c r="DB3" s="38">
        <v>13.003071</v>
      </c>
      <c r="DC3" s="38">
        <v>10.511892</v>
      </c>
      <c r="DD3" s="38">
        <v>5.1422165</v>
      </c>
      <c r="DE3" s="38">
        <v>21.081197</v>
      </c>
      <c r="DF3" s="38">
        <v>5.3050620000000004</v>
      </c>
      <c r="DG3" s="38">
        <v>17.703925000000002</v>
      </c>
      <c r="DH3" s="38">
        <v>31.602637000000001</v>
      </c>
      <c r="DI3" s="38">
        <v>8.5544010999999998</v>
      </c>
      <c r="DJ3" s="38">
        <v>8.3775130999999998</v>
      </c>
      <c r="DK3" s="38">
        <v>5.3692377999999996</v>
      </c>
      <c r="DL3" s="38">
        <v>8.9857755000000008</v>
      </c>
      <c r="DM3" s="38">
        <v>67.765165999999994</v>
      </c>
      <c r="DN3" s="38">
        <v>11.390967</v>
      </c>
      <c r="DO3" s="38">
        <v>6.6694281000000002</v>
      </c>
      <c r="DP3" s="38">
        <v>7.7424185000000003</v>
      </c>
      <c r="DQ3" s="39">
        <v>13.815751000000001</v>
      </c>
      <c r="DR3" s="37">
        <v>4.4921838999999997</v>
      </c>
      <c r="DS3" s="38">
        <v>5.7776249000000002</v>
      </c>
      <c r="DT3" s="38">
        <v>1.9098743</v>
      </c>
      <c r="DU3" s="38">
        <v>3.4701637999999999</v>
      </c>
      <c r="DV3" s="38">
        <v>5.8599785000000004</v>
      </c>
      <c r="DW3" s="38">
        <v>1.2634905999999999</v>
      </c>
      <c r="DX3" s="38">
        <v>5.4982762000000003</v>
      </c>
      <c r="DY3" s="38">
        <v>4.7592283999999996</v>
      </c>
      <c r="DZ3" s="38">
        <v>7.1716860000000002</v>
      </c>
      <c r="EA3" s="38">
        <v>2.6025852</v>
      </c>
      <c r="EB3" s="38">
        <v>3.9841280000000001</v>
      </c>
      <c r="EC3" s="38">
        <v>9.2562128000000001</v>
      </c>
      <c r="ED3" s="38">
        <v>3.5790017999999999</v>
      </c>
      <c r="EE3" s="38">
        <v>2.0429892000000001</v>
      </c>
      <c r="EF3" s="38">
        <v>1.0723597</v>
      </c>
      <c r="EG3" s="38">
        <v>4.1371361999999996</v>
      </c>
      <c r="EH3" s="38">
        <v>5.2124231999999999</v>
      </c>
      <c r="EI3" s="38">
        <v>2.0206143000000001</v>
      </c>
      <c r="EJ3" s="38">
        <v>3.4479275</v>
      </c>
      <c r="EK3" s="38">
        <v>5.0891190000000002</v>
      </c>
      <c r="EL3" s="38">
        <v>1.9820450999999999</v>
      </c>
      <c r="EM3" s="38">
        <v>3.5899771</v>
      </c>
      <c r="EN3" s="38">
        <v>4.3790236</v>
      </c>
      <c r="EO3" s="38">
        <v>6.1610442000000001</v>
      </c>
      <c r="EP3" s="38">
        <v>2.8279019999999999</v>
      </c>
      <c r="EQ3" s="38">
        <v>3.3909753999999999</v>
      </c>
      <c r="ER3" s="38">
        <v>8.8835996000000002</v>
      </c>
      <c r="ES3" s="38">
        <v>3.2286926</v>
      </c>
      <c r="ET3" s="38">
        <v>2.0828006999999999</v>
      </c>
      <c r="EU3" s="39">
        <v>0.32407374</v>
      </c>
      <c r="EV3" s="37">
        <v>39.521357000000002</v>
      </c>
      <c r="EW3" s="38">
        <v>41.125010000000003</v>
      </c>
      <c r="EX3" s="38">
        <v>36.115110000000001</v>
      </c>
      <c r="EY3" s="38">
        <v>41.718941000000001</v>
      </c>
      <c r="EZ3" s="38">
        <v>37.379340999999997</v>
      </c>
      <c r="FA3" s="38">
        <v>21.884688000000001</v>
      </c>
      <c r="FB3" s="38">
        <v>45.791609999999999</v>
      </c>
      <c r="FC3" s="38">
        <v>41.396804000000003</v>
      </c>
      <c r="FD3" s="38">
        <v>31.340116999999999</v>
      </c>
      <c r="FE3" s="38">
        <v>32.466408000000001</v>
      </c>
      <c r="FF3" s="38">
        <v>40.676468</v>
      </c>
      <c r="FG3" s="38">
        <v>26.475192</v>
      </c>
      <c r="FH3" s="38">
        <v>41.363221000000003</v>
      </c>
      <c r="FI3" s="38">
        <v>43.731496</v>
      </c>
      <c r="FJ3" s="38">
        <v>44.721947</v>
      </c>
      <c r="FK3" s="38">
        <v>37.651918999999999</v>
      </c>
      <c r="FL3" s="38">
        <v>39.466374999999999</v>
      </c>
      <c r="FM3" s="38">
        <v>33.766331000000001</v>
      </c>
      <c r="FN3" s="38">
        <v>40.605161000000003</v>
      </c>
      <c r="FO3" s="38">
        <v>34.758412</v>
      </c>
      <c r="FP3" s="38">
        <v>19.951384000000001</v>
      </c>
      <c r="FQ3" s="38">
        <v>48.749020000000002</v>
      </c>
      <c r="FR3" s="38">
        <v>39.402990000000003</v>
      </c>
      <c r="FS3" s="38">
        <v>29.517520999999999</v>
      </c>
      <c r="FT3" s="38">
        <v>39.957886999999999</v>
      </c>
      <c r="FU3" s="38">
        <v>39.147070999999997</v>
      </c>
      <c r="FV3" s="38">
        <v>24.544924000000002</v>
      </c>
      <c r="FW3" s="38">
        <v>38.483179</v>
      </c>
      <c r="FX3" s="38">
        <v>42.653874999999999</v>
      </c>
      <c r="FY3" s="39">
        <v>43.418799999999997</v>
      </c>
      <c r="FZ3" s="37">
        <v>23.091999000000001</v>
      </c>
      <c r="GA3" s="38">
        <v>14.641888</v>
      </c>
      <c r="GB3" s="38">
        <v>40.976993</v>
      </c>
      <c r="GC3" s="38">
        <v>22.662931</v>
      </c>
      <c r="GD3" s="38">
        <v>23.510245999999999</v>
      </c>
      <c r="GE3" s="38">
        <v>56.129178000000003</v>
      </c>
      <c r="GF3" s="38">
        <v>15.418839</v>
      </c>
      <c r="GG3" s="38">
        <v>19.062892000000002</v>
      </c>
      <c r="GH3" s="38">
        <v>26.004729000000001</v>
      </c>
      <c r="GI3" s="38">
        <v>27.052955000000001</v>
      </c>
      <c r="GJ3" s="38">
        <v>26.137992000000001</v>
      </c>
      <c r="GK3" s="38">
        <v>19.167598000000002</v>
      </c>
      <c r="GL3" s="38">
        <v>20.544632</v>
      </c>
      <c r="GM3" s="38">
        <v>15.610075999999999</v>
      </c>
      <c r="GN3" s="38">
        <v>18.532150999999999</v>
      </c>
      <c r="GO3" s="38">
        <v>24.504228000000001</v>
      </c>
      <c r="GP3" s="38">
        <v>15.855371</v>
      </c>
      <c r="GQ3" s="38">
        <v>42.958652000000001</v>
      </c>
      <c r="GR3" s="38">
        <v>24.029046000000001</v>
      </c>
      <c r="GS3" s="38">
        <v>24.969508999999999</v>
      </c>
      <c r="GT3" s="38">
        <v>55.370868000000002</v>
      </c>
      <c r="GU3" s="38">
        <v>12.576810999999999</v>
      </c>
      <c r="GV3" s="38">
        <v>19.466588999999999</v>
      </c>
      <c r="GW3" s="38">
        <v>33.474065000000003</v>
      </c>
      <c r="GX3" s="38">
        <v>37.410322000000001</v>
      </c>
      <c r="GY3" s="38">
        <v>31.911109</v>
      </c>
      <c r="GZ3" s="38">
        <v>18.909673000000002</v>
      </c>
      <c r="HA3" s="38">
        <v>22.261289000000001</v>
      </c>
      <c r="HB3" s="38">
        <v>17.269348999999998</v>
      </c>
      <c r="HC3" s="39">
        <v>20.603629000000002</v>
      </c>
      <c r="HD3" s="37">
        <v>9.8987426999999997</v>
      </c>
      <c r="HE3" s="38">
        <v>4.0378712999999999</v>
      </c>
      <c r="HF3" s="38">
        <v>20.544053999999999</v>
      </c>
      <c r="HG3" s="38">
        <v>11.467976</v>
      </c>
      <c r="HH3" s="38">
        <v>8.2292869</v>
      </c>
      <c r="HI3" s="38">
        <v>37.765676999999997</v>
      </c>
      <c r="HJ3" s="38">
        <v>3.0025246999999999</v>
      </c>
      <c r="HK3" s="38">
        <v>6.8367826999999997</v>
      </c>
      <c r="HL3" s="38">
        <v>5.1374352999999999</v>
      </c>
      <c r="HM3" s="38">
        <v>11.906559</v>
      </c>
      <c r="HN3" s="38">
        <v>21.373231000000001</v>
      </c>
      <c r="HS3" s="38">
        <v>11.027896999999999</v>
      </c>
      <c r="HT3" s="38">
        <v>3.4757598999999999</v>
      </c>
      <c r="HU3" s="38">
        <v>24.426869</v>
      </c>
      <c r="HV3" s="38">
        <v>12.760996</v>
      </c>
      <c r="HW3" s="38">
        <v>9.1915917</v>
      </c>
      <c r="HX3" s="38">
        <v>45.684097000000001</v>
      </c>
      <c r="HY3" s="38">
        <v>7.0227617999999996</v>
      </c>
      <c r="HZ3" s="38">
        <v>6.8702113999999996</v>
      </c>
      <c r="IA3" s="38">
        <v>3.9319625</v>
      </c>
      <c r="IB3" s="38">
        <v>7.8103866000000002</v>
      </c>
      <c r="IC3" s="38">
        <v>21.104412</v>
      </c>
      <c r="IG3" s="40"/>
      <c r="IH3" s="38">
        <v>6.2409698000000002</v>
      </c>
      <c r="II3" s="38">
        <v>1.3074857</v>
      </c>
      <c r="IJ3" s="38">
        <v>14.898638</v>
      </c>
      <c r="IK3" s="38">
        <v>6.7569765245551707</v>
      </c>
      <c r="IL3" s="38">
        <v>5.6909023902494935</v>
      </c>
      <c r="IM3" s="38">
        <v>32.365048999999999</v>
      </c>
      <c r="IN3" s="38">
        <v>0.65775863999999995</v>
      </c>
      <c r="IO3" s="38">
        <v>3.4137198999999998</v>
      </c>
      <c r="IP3" s="38">
        <v>2.3220653000000002</v>
      </c>
      <c r="IQ3" s="38">
        <v>1.1221094</v>
      </c>
      <c r="IR3" s="38"/>
      <c r="IS3" s="38"/>
      <c r="IX3" s="38">
        <v>8.0411137999999998</v>
      </c>
      <c r="IY3" s="38">
        <v>1.5920890999999999</v>
      </c>
      <c r="IZ3" s="38">
        <v>19.469698000000001</v>
      </c>
      <c r="JA3" s="38">
        <v>8.9282775999999995</v>
      </c>
      <c r="JB3" s="38">
        <v>7.1231486999999998</v>
      </c>
      <c r="JC3" s="38">
        <v>40.821052999999999</v>
      </c>
      <c r="JD3" s="38">
        <v>5.3183955000000003</v>
      </c>
      <c r="JE3" s="38">
        <v>4.2964874000000002</v>
      </c>
      <c r="JF3" s="38">
        <v>1.0405979999999999</v>
      </c>
      <c r="JG3" s="38">
        <v>3.3899971</v>
      </c>
      <c r="JH3" s="38"/>
      <c r="JI3" s="38"/>
      <c r="JJ3" s="38"/>
      <c r="JK3" s="38"/>
      <c r="JL3" s="38"/>
      <c r="JM3" s="38"/>
      <c r="JN3" s="38">
        <v>21.373231000000001</v>
      </c>
      <c r="JO3" s="38">
        <v>12.184068</v>
      </c>
      <c r="JP3" s="38">
        <v>40.011226999999998</v>
      </c>
      <c r="JQ3" s="38">
        <v>26.306190999999998</v>
      </c>
      <c r="JR3" s="38">
        <v>16.158207000000001</v>
      </c>
      <c r="JS3" s="38">
        <v>59.813693000000001</v>
      </c>
      <c r="JT3" s="38">
        <v>9.2452875999999993</v>
      </c>
      <c r="JU3" s="38">
        <v>17.358342</v>
      </c>
      <c r="JV3" s="38">
        <v>15.160295</v>
      </c>
      <c r="JW3" s="38">
        <v>37.151255999999997</v>
      </c>
      <c r="JX3" s="38"/>
      <c r="JY3" s="38">
        <v>21.373231000000001</v>
      </c>
      <c r="KD3" s="38">
        <v>21.104412</v>
      </c>
      <c r="KE3" s="38">
        <v>9.8191080999999993</v>
      </c>
      <c r="KF3" s="38">
        <v>41.205247</v>
      </c>
      <c r="KG3" s="38">
        <v>25.064437000000002</v>
      </c>
      <c r="KH3" s="38">
        <v>16.558361999999999</v>
      </c>
      <c r="KI3" s="38">
        <v>60.945430000000002</v>
      </c>
      <c r="KJ3" s="38">
        <v>11.343479</v>
      </c>
      <c r="KK3" s="38">
        <v>15.638876</v>
      </c>
      <c r="KL3" s="38">
        <v>13.103503</v>
      </c>
      <c r="KM3" s="38">
        <v>24.493901000000001</v>
      </c>
      <c r="KN3" s="38"/>
      <c r="KO3" s="38">
        <v>21.104412</v>
      </c>
      <c r="KP3" s="38"/>
      <c r="KQ3" s="38"/>
      <c r="KR3" s="38"/>
      <c r="KS3" s="38"/>
      <c r="KT3" s="41">
        <v>263</v>
      </c>
      <c r="KU3" s="41">
        <v>169</v>
      </c>
      <c r="KV3" s="41">
        <v>94</v>
      </c>
      <c r="KW3" s="41">
        <v>44</v>
      </c>
      <c r="KX3" s="41">
        <v>219</v>
      </c>
      <c r="KY3" s="41">
        <v>40</v>
      </c>
      <c r="KZ3" s="41">
        <v>0</v>
      </c>
      <c r="LA3" s="41">
        <v>1</v>
      </c>
      <c r="LB3" s="41">
        <v>0</v>
      </c>
      <c r="LC3" s="41">
        <v>215</v>
      </c>
      <c r="LD3" s="41">
        <v>3</v>
      </c>
      <c r="LE3" s="41">
        <v>1</v>
      </c>
      <c r="LF3" s="41">
        <v>3</v>
      </c>
      <c r="LG3" s="41">
        <v>9</v>
      </c>
      <c r="LH3" s="41">
        <v>104</v>
      </c>
      <c r="LI3" s="41">
        <v>85</v>
      </c>
      <c r="LJ3" s="41">
        <v>42</v>
      </c>
      <c r="LK3" s="41">
        <v>10</v>
      </c>
      <c r="LL3" s="41">
        <v>9</v>
      </c>
      <c r="LM3" s="41">
        <v>4</v>
      </c>
      <c r="LN3" s="41">
        <v>291</v>
      </c>
      <c r="LO3" s="41">
        <v>207</v>
      </c>
      <c r="LP3" s="41">
        <v>84</v>
      </c>
      <c r="LQ3" s="41">
        <v>36</v>
      </c>
      <c r="LR3" s="41">
        <v>255</v>
      </c>
      <c r="LS3" s="41">
        <v>43</v>
      </c>
      <c r="LT3" s="41">
        <v>2</v>
      </c>
      <c r="LU3" s="41">
        <v>0</v>
      </c>
      <c r="LV3" s="41">
        <v>0</v>
      </c>
      <c r="LW3" s="41">
        <v>239</v>
      </c>
      <c r="LX3" s="41">
        <v>0</v>
      </c>
      <c r="LY3" s="41">
        <v>3</v>
      </c>
      <c r="LZ3" s="41">
        <v>4</v>
      </c>
      <c r="MA3" s="41">
        <v>8</v>
      </c>
      <c r="MB3" s="41">
        <v>103</v>
      </c>
      <c r="MC3" s="41">
        <v>114</v>
      </c>
      <c r="MD3" s="41">
        <v>51</v>
      </c>
      <c r="ME3" s="41">
        <v>9</v>
      </c>
      <c r="MF3" s="41">
        <v>3</v>
      </c>
      <c r="MG3" s="41">
        <v>3</v>
      </c>
      <c r="MH3" s="41">
        <v>123</v>
      </c>
      <c r="MI3" s="41">
        <v>85</v>
      </c>
      <c r="MJ3" s="41">
        <v>38</v>
      </c>
      <c r="MK3" s="41">
        <v>34</v>
      </c>
      <c r="ML3" s="41">
        <v>89</v>
      </c>
      <c r="MM3" s="41">
        <v>26</v>
      </c>
      <c r="MN3" s="41">
        <v>1</v>
      </c>
      <c r="MO3" s="41">
        <v>0</v>
      </c>
      <c r="MP3" s="41">
        <v>92</v>
      </c>
      <c r="MQ3" s="41">
        <v>2</v>
      </c>
      <c r="MR3" s="41">
        <v>0</v>
      </c>
      <c r="MS3" s="41">
        <v>2</v>
      </c>
      <c r="MT3" s="41">
        <v>127</v>
      </c>
      <c r="MU3" s="41">
        <v>94</v>
      </c>
      <c r="MV3" s="41">
        <v>33</v>
      </c>
      <c r="MW3" s="41">
        <v>32</v>
      </c>
      <c r="MX3" s="41">
        <v>95</v>
      </c>
      <c r="MY3" s="41">
        <v>22</v>
      </c>
      <c r="MZ3" s="41">
        <v>1</v>
      </c>
      <c r="NA3" s="41">
        <v>0</v>
      </c>
      <c r="NB3" s="41">
        <v>102</v>
      </c>
      <c r="NC3" s="41">
        <v>0</v>
      </c>
      <c r="ND3" s="41">
        <v>2</v>
      </c>
      <c r="NE3" s="41">
        <v>0</v>
      </c>
      <c r="NF3" s="41">
        <v>941</v>
      </c>
      <c r="NG3" s="41">
        <v>785</v>
      </c>
      <c r="NH3" s="41">
        <v>156</v>
      </c>
      <c r="NI3" s="41">
        <v>765</v>
      </c>
      <c r="NJ3" s="41">
        <v>176</v>
      </c>
      <c r="NK3" s="41">
        <v>26</v>
      </c>
      <c r="NL3" s="41">
        <v>66</v>
      </c>
      <c r="NM3" s="41">
        <v>7</v>
      </c>
      <c r="NN3" s="41">
        <v>18</v>
      </c>
      <c r="NO3" s="41">
        <v>784</v>
      </c>
      <c r="NP3" s="41">
        <v>12</v>
      </c>
      <c r="NQ3" s="41">
        <v>0</v>
      </c>
      <c r="NR3" s="41">
        <v>28</v>
      </c>
      <c r="NS3" s="41">
        <v>4</v>
      </c>
      <c r="NT3" s="41">
        <v>24</v>
      </c>
      <c r="NU3" s="41">
        <v>34</v>
      </c>
      <c r="NV3" s="41">
        <v>324</v>
      </c>
      <c r="NW3" s="41">
        <v>347</v>
      </c>
      <c r="NX3" s="41">
        <v>155</v>
      </c>
      <c r="NY3" s="41">
        <v>57</v>
      </c>
      <c r="NZ3" s="41">
        <v>955</v>
      </c>
      <c r="OA3" s="41">
        <v>764</v>
      </c>
      <c r="OB3" s="41">
        <v>191</v>
      </c>
      <c r="OC3" s="41">
        <v>776</v>
      </c>
      <c r="OD3" s="41">
        <v>179</v>
      </c>
      <c r="OE3" s="41">
        <v>27</v>
      </c>
      <c r="OF3" s="41">
        <v>67</v>
      </c>
      <c r="OG3" s="41">
        <v>5</v>
      </c>
      <c r="OH3" s="41">
        <v>16</v>
      </c>
      <c r="OI3" s="41">
        <v>808</v>
      </c>
      <c r="OJ3" s="41">
        <v>6</v>
      </c>
      <c r="OK3" s="41">
        <v>1</v>
      </c>
      <c r="OL3" s="41">
        <v>25</v>
      </c>
      <c r="OM3" s="41">
        <v>4</v>
      </c>
      <c r="ON3" s="41">
        <v>16</v>
      </c>
      <c r="OO3" s="41">
        <v>31</v>
      </c>
      <c r="OP3" s="41">
        <v>319</v>
      </c>
      <c r="OQ3" s="41">
        <v>361</v>
      </c>
      <c r="OR3" s="41">
        <v>169</v>
      </c>
      <c r="OS3" s="41">
        <v>53</v>
      </c>
      <c r="OT3" s="41">
        <v>26</v>
      </c>
      <c r="OU3" s="41">
        <v>19</v>
      </c>
      <c r="OV3" s="41">
        <v>7</v>
      </c>
      <c r="OW3" s="41">
        <v>14</v>
      </c>
      <c r="OX3" s="41">
        <v>12</v>
      </c>
      <c r="OY3" s="41">
        <v>2</v>
      </c>
      <c r="OZ3" s="41">
        <v>1</v>
      </c>
      <c r="PA3" s="41">
        <v>20</v>
      </c>
      <c r="PB3" s="41">
        <v>3</v>
      </c>
      <c r="PC3" s="41">
        <v>0</v>
      </c>
      <c r="PD3" s="41">
        <v>0</v>
      </c>
      <c r="PE3" s="41">
        <v>0</v>
      </c>
      <c r="PF3" s="41">
        <v>20</v>
      </c>
      <c r="PG3" s="41">
        <v>15</v>
      </c>
      <c r="PH3" s="41">
        <v>5</v>
      </c>
      <c r="PI3" s="41">
        <v>12</v>
      </c>
      <c r="PJ3" s="41">
        <v>6</v>
      </c>
      <c r="PK3" s="41">
        <v>0</v>
      </c>
      <c r="PL3" s="41">
        <v>0</v>
      </c>
      <c r="PM3" s="41">
        <v>18</v>
      </c>
      <c r="PN3" s="41">
        <v>1</v>
      </c>
      <c r="PO3" s="41">
        <v>0</v>
      </c>
      <c r="PP3" s="41">
        <v>0</v>
      </c>
      <c r="PQ3" s="42">
        <v>1</v>
      </c>
      <c r="PR3" s="41">
        <v>95.267542335833184</v>
      </c>
      <c r="PS3" s="41">
        <v>99.368072385424654</v>
      </c>
      <c r="PT3" s="41">
        <v>87.139295801153992</v>
      </c>
      <c r="PU3" s="41">
        <v>93.388559320811055</v>
      </c>
      <c r="PV3" s="41">
        <v>97.254445977914557</v>
      </c>
      <c r="PW3" s="41">
        <v>92.739934054465607</v>
      </c>
      <c r="PX3" s="41">
        <v>91.55057286832789</v>
      </c>
      <c r="PY3" s="41">
        <v>69.178333905524823</v>
      </c>
      <c r="PZ3" s="41">
        <v>75.367869167074574</v>
      </c>
      <c r="QA3" s="41">
        <v>96.408232100557484</v>
      </c>
      <c r="QB3" s="41">
        <v>137.30760808801315</v>
      </c>
      <c r="QC3" s="41">
        <v>35.317036154755868</v>
      </c>
      <c r="QD3" s="41">
        <v>71.515252983737199</v>
      </c>
      <c r="QE3" s="41">
        <v>0</v>
      </c>
      <c r="QF3" s="41">
        <v>74.966425837664318</v>
      </c>
      <c r="QG3" s="41">
        <v>0</v>
      </c>
      <c r="QH3" s="41">
        <v>0</v>
      </c>
      <c r="QI3" s="41">
        <v>0</v>
      </c>
      <c r="QJ3" s="41">
        <v>0</v>
      </c>
      <c r="QK3" s="41">
        <v>94.865925058563434</v>
      </c>
      <c r="QL3" s="41">
        <v>100.56725540561189</v>
      </c>
      <c r="QM3" s="41">
        <v>84.245069243016559</v>
      </c>
      <c r="QN3" s="41">
        <v>94.654931299506444</v>
      </c>
      <c r="QO3" s="41">
        <v>95.092118174795004</v>
      </c>
      <c r="QP3" s="41">
        <v>84.276639956572211</v>
      </c>
      <c r="QQ3" s="41">
        <v>92.660613039719962</v>
      </c>
      <c r="QR3" s="41">
        <v>89.273738692069941</v>
      </c>
      <c r="QS3" s="41">
        <v>77.544805309073851</v>
      </c>
      <c r="QT3" s="41">
        <v>97.272535323748841</v>
      </c>
      <c r="QU3" s="41">
        <v>95.782337818530721</v>
      </c>
      <c r="QV3" s="41">
        <v>135.41525738778631</v>
      </c>
      <c r="QW3" s="41">
        <v>71.020762783820672</v>
      </c>
      <c r="QX3" s="41">
        <v>0</v>
      </c>
      <c r="QY3" s="41">
        <v>73.936699448448977</v>
      </c>
      <c r="QZ3" s="41">
        <v>0</v>
      </c>
      <c r="RA3" s="41">
        <v>0</v>
      </c>
      <c r="RB3" s="41">
        <v>0</v>
      </c>
      <c r="RC3" s="41">
        <v>0</v>
      </c>
      <c r="RD3" s="41">
        <v>71.515252983737199</v>
      </c>
      <c r="RE3" s="41">
        <v>75.373505993611033</v>
      </c>
      <c r="RF3" s="41">
        <v>63.867258388369862</v>
      </c>
      <c r="RG3" s="41">
        <v>69.788383572375821</v>
      </c>
      <c r="RH3" s="41">
        <v>73.34130627714211</v>
      </c>
      <c r="RI3" s="41">
        <v>59.652801878399451</v>
      </c>
      <c r="RJ3" s="41">
        <v>57.776656508488301</v>
      </c>
      <c r="RK3" s="41">
        <v>52.875329783847505</v>
      </c>
      <c r="RL3" s="41">
        <v>57.268583857011194</v>
      </c>
      <c r="RM3" s="41">
        <v>74.315196741942231</v>
      </c>
      <c r="RN3" s="41">
        <v>66.567721350784851</v>
      </c>
      <c r="RO3" s="41">
        <v>35.317036154755868</v>
      </c>
      <c r="RP3" s="41">
        <v>71.515252983737199</v>
      </c>
      <c r="RQ3" s="41">
        <v>0</v>
      </c>
      <c r="RR3" s="41">
        <v>71.515252983737199</v>
      </c>
      <c r="RS3" s="41">
        <v>0</v>
      </c>
      <c r="RT3" s="41">
        <v>0</v>
      </c>
      <c r="RU3" s="41">
        <v>0</v>
      </c>
      <c r="RV3" s="41">
        <v>0</v>
      </c>
      <c r="RW3" s="41">
        <v>71.020762783820672</v>
      </c>
      <c r="RX3" s="41">
        <v>75.977818668427773</v>
      </c>
      <c r="RY3" s="41">
        <v>61.786395957965787</v>
      </c>
      <c r="RZ3" s="41">
        <v>69.814235710597785</v>
      </c>
      <c r="SA3" s="41">
        <v>72.314204446405455</v>
      </c>
      <c r="SB3" s="41">
        <v>58.49542642085207</v>
      </c>
      <c r="SC3" s="41">
        <v>64.53137851116189</v>
      </c>
      <c r="SD3" s="41">
        <v>52.420310812744866</v>
      </c>
      <c r="SE3" s="41">
        <v>61.172474135165487</v>
      </c>
      <c r="SF3" s="41">
        <v>73.735146872662426</v>
      </c>
      <c r="SG3" s="41">
        <v>68.751130089171582</v>
      </c>
      <c r="SH3" s="41">
        <v>84.455251097555788</v>
      </c>
      <c r="SI3" s="41">
        <v>71.020762783820672</v>
      </c>
      <c r="SJ3" s="41">
        <v>0</v>
      </c>
      <c r="SK3" s="41">
        <v>71.020762783820672</v>
      </c>
      <c r="SL3" s="41">
        <v>0</v>
      </c>
      <c r="SM3" s="41">
        <v>0</v>
      </c>
      <c r="SN3" s="41">
        <v>0</v>
      </c>
      <c r="SO3" s="41">
        <v>0</v>
      </c>
      <c r="SP3" s="41">
        <v>95.117744180041498</v>
      </c>
      <c r="SQ3" s="41">
        <v>99.090942577639069</v>
      </c>
      <c r="SR3" s="41">
        <v>87.241899907157176</v>
      </c>
      <c r="SS3" s="41">
        <v>92.83777154164423</v>
      </c>
      <c r="ST3" s="41">
        <v>97.528668548628033</v>
      </c>
      <c r="SU3" s="41">
        <v>93.340366640328355</v>
      </c>
      <c r="SV3" s="41">
        <v>90.941186403179856</v>
      </c>
      <c r="SW3" s="41">
        <v>69.408611317044873</v>
      </c>
      <c r="SX3" s="41">
        <v>75.112892650086565</v>
      </c>
      <c r="SY3" s="41">
        <v>96.167257090471296</v>
      </c>
      <c r="SZ3" s="41">
        <v>139.43242287900694</v>
      </c>
      <c r="TA3" s="41">
        <v>35.317036154755868</v>
      </c>
      <c r="TB3" s="41">
        <v>71.336439541185371</v>
      </c>
      <c r="TC3" s="41">
        <v>0</v>
      </c>
      <c r="TD3" s="41">
        <v>74.798920932102618</v>
      </c>
      <c r="TE3" s="41">
        <v>0</v>
      </c>
      <c r="TF3" s="41">
        <v>0</v>
      </c>
      <c r="TG3" s="41">
        <v>0</v>
      </c>
      <c r="TH3" s="41">
        <v>0</v>
      </c>
      <c r="TI3" s="41">
        <v>94.780817202838691</v>
      </c>
      <c r="TJ3" s="41">
        <v>100.39364001213318</v>
      </c>
      <c r="TK3" s="41">
        <v>84.324839712148133</v>
      </c>
      <c r="TL3" s="41">
        <v>94.459335744196096</v>
      </c>
      <c r="TM3" s="41">
        <v>95.125457220941556</v>
      </c>
      <c r="TN3" s="41">
        <v>84.551629388349923</v>
      </c>
      <c r="TO3" s="41">
        <v>68.159352220775844</v>
      </c>
      <c r="TP3" s="41">
        <v>89.273738692069941</v>
      </c>
      <c r="TQ3" s="41">
        <v>76.001599420381666</v>
      </c>
      <c r="TR3" s="41">
        <v>97.243138836949456</v>
      </c>
      <c r="TS3" s="41">
        <v>94.963803946047079</v>
      </c>
      <c r="TT3" s="41">
        <v>135.41525738778631</v>
      </c>
      <c r="TU3" s="41">
        <v>70.800535131700883</v>
      </c>
      <c r="TV3" s="41">
        <v>0</v>
      </c>
      <c r="TW3" s="41">
        <v>73.797449938127144</v>
      </c>
      <c r="TX3" s="41">
        <v>0</v>
      </c>
      <c r="TY3" s="41">
        <v>0</v>
      </c>
      <c r="TZ3" s="41">
        <v>0</v>
      </c>
      <c r="UA3" s="42">
        <v>0</v>
      </c>
      <c r="UB3" s="41">
        <v>71.336439541185371</v>
      </c>
      <c r="UC3" s="41">
        <v>75.087541838181949</v>
      </c>
      <c r="UD3" s="41">
        <v>63.900843684541897</v>
      </c>
      <c r="UE3" s="41">
        <v>69.381033815965111</v>
      </c>
      <c r="UF3" s="41">
        <v>73.404155282160957</v>
      </c>
      <c r="UG3" s="41">
        <v>59.872519543769222</v>
      </c>
      <c r="UH3" s="41">
        <v>58.053848175180001</v>
      </c>
      <c r="UI3" s="41">
        <v>52.875329783847505</v>
      </c>
      <c r="UJ3" s="41">
        <v>57.058013977476904</v>
      </c>
      <c r="UK3" s="41">
        <v>74.070779784647854</v>
      </c>
      <c r="UL3" s="41">
        <v>66.567721350784851</v>
      </c>
      <c r="UM3" s="41">
        <v>35.317036154755868</v>
      </c>
      <c r="UN3" s="41">
        <v>71.336439541185371</v>
      </c>
      <c r="UO3" s="41">
        <v>0</v>
      </c>
      <c r="UP3" s="41">
        <v>71.336439541185371</v>
      </c>
      <c r="UQ3" s="41">
        <v>0</v>
      </c>
      <c r="UR3" s="41">
        <v>0</v>
      </c>
      <c r="US3" s="41">
        <v>0</v>
      </c>
      <c r="UT3" s="41">
        <v>0</v>
      </c>
      <c r="UU3" s="41">
        <v>70.800535131700883</v>
      </c>
      <c r="UV3" s="41">
        <v>75.648132687384788</v>
      </c>
      <c r="UW3" s="41">
        <v>61.770075299220892</v>
      </c>
      <c r="UX3" s="41">
        <v>69.591107606688666</v>
      </c>
      <c r="UY3" s="41">
        <v>72.097086185917149</v>
      </c>
      <c r="UZ3" s="41">
        <v>58.461172106816527</v>
      </c>
      <c r="VA3" s="41">
        <v>61.130205237027091</v>
      </c>
      <c r="VB3" s="41">
        <v>52.420310812744866</v>
      </c>
      <c r="VC3" s="41">
        <v>59.971232179981705</v>
      </c>
      <c r="VD3" s="41">
        <v>73.554985153491671</v>
      </c>
      <c r="VE3" s="41">
        <v>67.932596216687941</v>
      </c>
      <c r="VF3" s="41">
        <v>84.455251097555788</v>
      </c>
      <c r="VG3" s="41">
        <v>70.800535131700883</v>
      </c>
      <c r="VH3" s="41">
        <v>0</v>
      </c>
      <c r="VI3" s="41">
        <v>70.800535131700883</v>
      </c>
      <c r="VJ3" s="41">
        <v>0</v>
      </c>
      <c r="VK3" s="41">
        <v>0</v>
      </c>
      <c r="VL3" s="41">
        <v>0</v>
      </c>
      <c r="VM3" s="42">
        <v>0</v>
      </c>
      <c r="VN3" s="41">
        <v>72.249440303631388</v>
      </c>
      <c r="VO3" s="41">
        <v>76.171648991862781</v>
      </c>
      <c r="VP3" s="41">
        <v>64.474670019585801</v>
      </c>
      <c r="VQ3" s="41">
        <v>69.962250815718576</v>
      </c>
      <c r="VR3" s="41">
        <v>74.66799602623891</v>
      </c>
      <c r="VS3" s="41">
        <v>60.451653242328732</v>
      </c>
      <c r="VT3" s="41">
        <v>58.690380028670994</v>
      </c>
      <c r="VU3" s="41">
        <v>52.875329783847505</v>
      </c>
      <c r="VV3" s="41">
        <v>58.315987920276257</v>
      </c>
      <c r="VW3" s="41">
        <v>75.04449455500253</v>
      </c>
      <c r="VX3" s="41">
        <v>66.567721350784851</v>
      </c>
      <c r="VY3" s="41">
        <v>35.317036154755868</v>
      </c>
      <c r="VZ3" s="41">
        <v>71.876729645482911</v>
      </c>
      <c r="WA3" s="41">
        <v>76.950815136353853</v>
      </c>
      <c r="WB3" s="41">
        <v>62.424351496196529</v>
      </c>
      <c r="WC3" s="41">
        <v>70.610526723078721</v>
      </c>
      <c r="WD3" s="41">
        <v>73.234146026326371</v>
      </c>
      <c r="WE3" s="41">
        <v>58.811928567314922</v>
      </c>
      <c r="WF3" s="41">
        <v>65.381009966022802</v>
      </c>
      <c r="WG3" s="41">
        <v>53.067143787704872</v>
      </c>
      <c r="WH3" s="41">
        <v>61.929804200696935</v>
      </c>
      <c r="WI3" s="41">
        <v>74.680551187550364</v>
      </c>
      <c r="WJ3" s="41">
        <v>68.669329948192569</v>
      </c>
      <c r="WK3" s="42">
        <v>84.455251097555788</v>
      </c>
      <c r="WL3" s="43">
        <v>22.538570959094589</v>
      </c>
      <c r="WM3" s="43">
        <v>22.184697961703005</v>
      </c>
      <c r="WN3" s="43">
        <v>23.20242544878009</v>
      </c>
      <c r="WO3" s="43">
        <v>22.297506766264931</v>
      </c>
      <c r="WP3" s="43">
        <v>22.791291951371086</v>
      </c>
      <c r="WQ3" s="43">
        <v>87.468630169458692</v>
      </c>
      <c r="WR3" s="43">
        <v>12.531369830541305</v>
      </c>
      <c r="WS3" s="43">
        <v>22.538570959094589</v>
      </c>
      <c r="WT3" s="43">
        <v>18.816660346021095</v>
      </c>
      <c r="WU3" s="43">
        <v>27.084180442949631</v>
      </c>
      <c r="WV3" s="43">
        <v>7.7779786017458594</v>
      </c>
      <c r="WW3" s="43">
        <v>19.754782914757978</v>
      </c>
      <c r="WX3" s="43">
        <v>27.486966004581802</v>
      </c>
      <c r="WY3" s="43">
        <v>29.279465918883822</v>
      </c>
      <c r="WZ3" s="44">
        <v>25.234504111909338</v>
      </c>
      <c r="XA3" s="45">
        <v>23.308366879522406</v>
      </c>
      <c r="XB3" s="43">
        <v>22.893508707948154</v>
      </c>
      <c r="XC3" s="43">
        <v>24.064271218202826</v>
      </c>
      <c r="XD3" s="43">
        <v>22.873537509342547</v>
      </c>
      <c r="XE3" s="43">
        <v>23.782952998949273</v>
      </c>
      <c r="XF3" s="43">
        <v>90.853088542357867</v>
      </c>
      <c r="XG3" s="43">
        <v>9.1469114576421422</v>
      </c>
      <c r="XH3" s="43">
        <v>23.308366879522406</v>
      </c>
      <c r="XI3" s="43">
        <v>19.344306778830731</v>
      </c>
      <c r="XJ3" s="43">
        <v>28.302221521252758</v>
      </c>
      <c r="XK3" s="43">
        <v>8.1561849226424439</v>
      </c>
      <c r="XL3" s="43">
        <v>19.554785541116175</v>
      </c>
      <c r="XM3" s="43">
        <v>30.53640399760577</v>
      </c>
      <c r="XN3" s="43">
        <v>27.825361705100537</v>
      </c>
      <c r="XO3" s="42">
        <v>28.739644590824803</v>
      </c>
      <c r="XP3" s="46">
        <v>62.98654030385724</v>
      </c>
      <c r="XQ3" s="47">
        <v>70.406679141100184</v>
      </c>
      <c r="XR3" s="47">
        <v>45.556204323601321</v>
      </c>
      <c r="XS3" s="47">
        <v>62.633644220124907</v>
      </c>
      <c r="XT3" s="47">
        <v>63.324488008657418</v>
      </c>
      <c r="XU3" s="47">
        <v>42.150274899629551</v>
      </c>
      <c r="XV3" s="47">
        <v>50.872484264869001</v>
      </c>
      <c r="XW3" s="47">
        <v>53.450322397268557</v>
      </c>
      <c r="XX3" s="47">
        <v>46.51690785089356</v>
      </c>
      <c r="XY3" s="47">
        <v>66.351851022686077</v>
      </c>
      <c r="XZ3" s="47">
        <v>61.762282697703952</v>
      </c>
      <c r="YA3" s="48">
        <v>0</v>
      </c>
      <c r="YB3" s="49">
        <v>65.120599843109133</v>
      </c>
      <c r="YC3" s="50">
        <v>72.694755144182153</v>
      </c>
      <c r="YD3" s="50">
        <v>46.481140422670883</v>
      </c>
      <c r="YE3" s="50">
        <v>64.085279541042397</v>
      </c>
      <c r="YF3" s="50">
        <v>66.122587445776944</v>
      </c>
      <c r="YG3" s="50">
        <v>46.356596850353846</v>
      </c>
      <c r="YH3" s="50">
        <v>56.901459238446648</v>
      </c>
      <c r="YI3" s="50">
        <v>61.331215218881276</v>
      </c>
      <c r="YJ3" s="50">
        <v>44.994325281670747</v>
      </c>
      <c r="YK3" s="50">
        <v>68.586661994371482</v>
      </c>
      <c r="YL3" s="50">
        <v>59.196916115645791</v>
      </c>
      <c r="YM3" s="50">
        <v>52.274272163136715</v>
      </c>
      <c r="YN3" s="51">
        <v>67.813550512833061</v>
      </c>
      <c r="YO3" s="52">
        <v>74.361956938707991</v>
      </c>
      <c r="YP3" s="52">
        <v>50.287407008969474</v>
      </c>
      <c r="YQ3" s="52">
        <v>65.97112263095029</v>
      </c>
      <c r="YR3" s="52">
        <v>69.70470303559793</v>
      </c>
      <c r="YS3" s="52">
        <v>42.228351690631889</v>
      </c>
      <c r="YT3" s="52">
        <v>65.422013569471375</v>
      </c>
      <c r="YU3" s="52">
        <v>44.93571062241044</v>
      </c>
      <c r="YV3" s="52">
        <v>43.109068413551263</v>
      </c>
      <c r="YW3" s="52">
        <v>71.429774454030735</v>
      </c>
      <c r="YX3" s="52">
        <v>62.687181306120721</v>
      </c>
      <c r="YY3" s="53">
        <v>19.107862448564802</v>
      </c>
      <c r="YZ3" s="46">
        <v>15.848839196957648</v>
      </c>
      <c r="ZA3" s="47">
        <v>22.61913969662837</v>
      </c>
      <c r="ZB3" s="47">
        <v>3.189537938696855</v>
      </c>
      <c r="ZC3" s="47">
        <v>17.811261842039254</v>
      </c>
      <c r="ZD3" s="47">
        <v>14.063378438165023</v>
      </c>
      <c r="ZE3" s="47">
        <v>0.49806759836641989</v>
      </c>
      <c r="ZF3" s="47">
        <v>14.031923574878014</v>
      </c>
      <c r="ZG3" s="47">
        <v>4.9655110943429088</v>
      </c>
      <c r="ZH3" s="47">
        <v>3.1574030810073705</v>
      </c>
      <c r="ZI3" s="47">
        <v>17.601148510226128</v>
      </c>
      <c r="ZJ3" s="47">
        <v>36.144187478729691</v>
      </c>
      <c r="ZK3" s="48">
        <v>11.535686033303829</v>
      </c>
      <c r="ZL3" s="339">
        <v>15.386546111229007</v>
      </c>
      <c r="ZM3" s="340">
        <v>22.512750473786081</v>
      </c>
      <c r="ZN3" s="340">
        <v>3.0888674439478185</v>
      </c>
      <c r="ZO3" s="340">
        <v>16.863993283624342</v>
      </c>
      <c r="ZP3" s="340">
        <v>14.116108110937869</v>
      </c>
      <c r="ZQ3" s="340">
        <v>1.9528571327524502</v>
      </c>
      <c r="ZR3" s="340">
        <v>10.226880624849478</v>
      </c>
      <c r="ZS3" s="340">
        <v>16.084264451971666</v>
      </c>
      <c r="ZT3" s="340">
        <v>1.4496159727059392</v>
      </c>
      <c r="ZU3" s="340">
        <v>17.537670871904474</v>
      </c>
      <c r="ZV3" s="340">
        <v>30.067606163854666</v>
      </c>
      <c r="ZW3" s="341">
        <v>12.622523020035242</v>
      </c>
      <c r="ZX3" s="51">
        <v>15.019544405148208</v>
      </c>
      <c r="ZY3" s="52">
        <v>22.021774446431337</v>
      </c>
      <c r="ZZ3" s="52">
        <v>2.606816696090084</v>
      </c>
      <c r="AAA3" s="52">
        <v>16.342657007183909</v>
      </c>
      <c r="AAB3" s="52">
        <v>13.812120065789513</v>
      </c>
      <c r="AAC3" s="52">
        <v>1.3636417310301898</v>
      </c>
      <c r="AAD3" s="52">
        <v>10.434504909688075</v>
      </c>
      <c r="AAE3" s="52">
        <v>1.2914070374392561</v>
      </c>
      <c r="AAF3" s="52">
        <v>1.7234526791568763</v>
      </c>
      <c r="AAG3" s="52">
        <v>17.200426204726302</v>
      </c>
      <c r="AAH3" s="52">
        <v>40.376502037965444</v>
      </c>
      <c r="AAI3" s="53">
        <v>0</v>
      </c>
      <c r="AAJ3" s="54">
        <v>12.248908064319485</v>
      </c>
      <c r="AAK3" s="55">
        <v>15.413796617164113</v>
      </c>
      <c r="AAL3" s="55">
        <v>4.9358392182260715</v>
      </c>
      <c r="AAM3" s="55">
        <v>11.20468608014993</v>
      </c>
      <c r="AAN3" s="55">
        <v>13.209837571457275</v>
      </c>
      <c r="AAO3" s="55">
        <v>3.60280284046536</v>
      </c>
      <c r="AAP3" s="55">
        <v>7.3872525841791976</v>
      </c>
      <c r="AAQ3" s="55">
        <v>5.8736835239339138</v>
      </c>
      <c r="AAR3" s="55">
        <v>4.0256296737833237</v>
      </c>
      <c r="AAS3" s="55">
        <v>13.56023939050629</v>
      </c>
      <c r="AAT3" s="55">
        <v>16.096973457899054</v>
      </c>
      <c r="AAU3" s="56">
        <v>5.9078614637872384</v>
      </c>
      <c r="AAV3" s="51">
        <v>12.422652936761835</v>
      </c>
      <c r="AAW3" s="52">
        <v>15.808434210571342</v>
      </c>
      <c r="AAX3" s="52">
        <v>4.4230448585815534</v>
      </c>
      <c r="AAY3" s="52">
        <v>10.887231372528984</v>
      </c>
      <c r="AAZ3" s="52">
        <v>13.830324107467851</v>
      </c>
      <c r="ABA3" s="52">
        <v>3.5782302916393629</v>
      </c>
      <c r="ABB3" s="52">
        <v>10.899994905051811</v>
      </c>
      <c r="ABC3" s="52">
        <v>5.6701096497295103</v>
      </c>
      <c r="ABD3" s="52">
        <v>3.9387089417958441</v>
      </c>
      <c r="ABE3" s="52">
        <v>13.807497452445993</v>
      </c>
      <c r="ABF3" s="52">
        <v>17.876796497751414</v>
      </c>
      <c r="ABG3" s="52">
        <v>8.2721504548410039</v>
      </c>
      <c r="ABH3" s="57">
        <v>13.288266939389937</v>
      </c>
      <c r="ABI3" s="58">
        <v>17.228942815381043</v>
      </c>
      <c r="ABJ3" s="58">
        <v>4.0610177608924127</v>
      </c>
      <c r="ABK3" s="58">
        <v>12.726448770453977</v>
      </c>
      <c r="ABL3" s="58">
        <v>13.797648714502712</v>
      </c>
      <c r="ABM3" s="58">
        <v>3.6784281032397774</v>
      </c>
      <c r="ABN3" s="58">
        <v>8.7876258320911003</v>
      </c>
      <c r="ABO3" s="58">
        <v>6.6284511009322493</v>
      </c>
      <c r="ABP3" s="58">
        <v>3.615149436887072</v>
      </c>
      <c r="ABQ3" s="58">
        <v>14.843389800590961</v>
      </c>
      <c r="ABR3" s="58">
        <v>19.081715995030159</v>
      </c>
      <c r="ABS3" s="59">
        <v>29.504352372106403</v>
      </c>
      <c r="ABT3" s="60">
        <v>30.385195534183048</v>
      </c>
      <c r="ABU3" s="60">
        <v>37.578966794563421</v>
      </c>
      <c r="ABV3" s="60">
        <v>13.176306542752455</v>
      </c>
      <c r="ABW3" s="60">
        <v>28.784991805903203</v>
      </c>
      <c r="ABX3" s="60">
        <v>31.996542597044662</v>
      </c>
      <c r="ABY3" s="60">
        <v>13.203007108914996</v>
      </c>
      <c r="ABZ3" s="60">
        <v>18.155496351317328</v>
      </c>
      <c r="ACA3" s="60">
        <v>11.551381339309341</v>
      </c>
      <c r="ACB3" s="60">
        <v>16.402304435590437</v>
      </c>
      <c r="ACC3" s="60">
        <v>33.386909216986936</v>
      </c>
      <c r="ACD3" s="60">
        <v>34.844728408258014</v>
      </c>
      <c r="ACE3" s="60">
        <v>0</v>
      </c>
      <c r="ACF3" s="61">
        <v>30.001596361719024</v>
      </c>
      <c r="ACG3" s="61">
        <v>36.495663950067595</v>
      </c>
      <c r="ACH3" s="61">
        <v>14.596049132332912</v>
      </c>
      <c r="ACI3" s="61">
        <v>28.472788319982879</v>
      </c>
      <c r="ACJ3" s="61">
        <v>31.509814916394696</v>
      </c>
      <c r="ACK3" s="61">
        <v>12.154561402492703</v>
      </c>
      <c r="ACL3" s="61">
        <v>25.621493833092941</v>
      </c>
      <c r="ACM3" s="61">
        <v>27.418860264844703</v>
      </c>
      <c r="ACN3" s="61">
        <v>11.955520115630151</v>
      </c>
      <c r="ACO3" s="61">
        <v>33.240463380794708</v>
      </c>
      <c r="ACP3" s="61">
        <v>23.197554931240482</v>
      </c>
      <c r="ACQ3" s="62">
        <v>11.214944447119535</v>
      </c>
      <c r="ACR3" s="63">
        <v>22.744645737127207</v>
      </c>
      <c r="ACS3" s="63">
        <v>28.264567061625161</v>
      </c>
      <c r="ACT3" s="63">
        <v>9.5399287845762455</v>
      </c>
      <c r="ACU3" s="63">
        <v>21.162162546113798</v>
      </c>
      <c r="ACV3" s="63">
        <v>24.338148862262528</v>
      </c>
      <c r="ACW3" s="63">
        <v>9.4653904364304928</v>
      </c>
      <c r="ACX3" s="63">
        <v>13.203355388914485</v>
      </c>
      <c r="ACY3" s="63">
        <v>8.7531175990209249</v>
      </c>
      <c r="ACZ3" s="63">
        <v>11.975697135798466</v>
      </c>
      <c r="ADA3" s="63">
        <v>25.038967056862766</v>
      </c>
      <c r="ADB3" s="63">
        <v>27.238925984638069</v>
      </c>
      <c r="ADC3" s="63">
        <v>0</v>
      </c>
      <c r="ADD3" s="63">
        <v>22.218861931103564</v>
      </c>
      <c r="ADE3" s="63">
        <v>26.901174619436436</v>
      </c>
      <c r="ADF3" s="63">
        <v>11.111248977970009</v>
      </c>
      <c r="ADG3" s="63">
        <v>20.819175323900112</v>
      </c>
      <c r="ADH3" s="63">
        <v>23.599698016527547</v>
      </c>
      <c r="ADI3" s="63">
        <v>9.6452121220282816</v>
      </c>
      <c r="ADJ3" s="63">
        <v>17.240572938467629</v>
      </c>
      <c r="ADK3" s="63">
        <v>25.085889331021498</v>
      </c>
      <c r="ADL3" s="63">
        <v>9.6030627014679482</v>
      </c>
      <c r="ADM3" s="63">
        <v>24.501748092154436</v>
      </c>
      <c r="ADN3" s="63">
        <v>18.088436805390927</v>
      </c>
      <c r="ADO3" s="63">
        <v>4.007994715261181</v>
      </c>
      <c r="ADP3" s="64">
        <v>28.460223072177932</v>
      </c>
      <c r="ADQ3" s="63">
        <v>35.488741340730932</v>
      </c>
      <c r="ADR3" s="63">
        <v>11.646651125024123</v>
      </c>
      <c r="ADS3" s="63">
        <v>27.042204243559631</v>
      </c>
      <c r="ADT3" s="63">
        <v>29.888116554861117</v>
      </c>
      <c r="ADU3" s="63">
        <v>11.242630584046465</v>
      </c>
      <c r="ADV3" s="63">
        <v>15.956576615047174</v>
      </c>
      <c r="ADW3" s="63">
        <v>11.262630492236596</v>
      </c>
      <c r="ADX3" s="63">
        <v>16.259296597603839</v>
      </c>
      <c r="ADY3" s="63">
        <v>31.356256183997811</v>
      </c>
      <c r="ADZ3" s="63">
        <v>34.149883652971944</v>
      </c>
      <c r="AEA3" s="63">
        <v>0</v>
      </c>
      <c r="AEB3" s="63">
        <v>27.16110234735778</v>
      </c>
      <c r="AEC3" s="63">
        <v>33.306176097424597</v>
      </c>
      <c r="AED3" s="63">
        <v>12.58345550324918</v>
      </c>
      <c r="AEE3" s="63">
        <v>26.322488294857909</v>
      </c>
      <c r="AEF3" s="63">
        <v>27.988422219874842</v>
      </c>
      <c r="AEG3" s="63">
        <v>10.224455663367079</v>
      </c>
      <c r="AEH3" s="63">
        <v>22.003781331069487</v>
      </c>
      <c r="AEI3" s="63">
        <v>25.813685910122114</v>
      </c>
      <c r="AEJ3" s="63">
        <v>11.787256198612168</v>
      </c>
      <c r="AEK3" s="63">
        <v>30.137386042070197</v>
      </c>
      <c r="AEL3" s="63">
        <v>22.730047765803551</v>
      </c>
      <c r="AEM3" s="63">
        <v>11.214944447119535</v>
      </c>
      <c r="AEN3" s="64">
        <v>2.6904105616988216</v>
      </c>
      <c r="AEO3" s="63">
        <v>2.9025070347194388</v>
      </c>
      <c r="AEP3" s="63">
        <v>2.1716704617284908</v>
      </c>
      <c r="AEQ3" s="63">
        <v>2.3951439058656661</v>
      </c>
      <c r="AER3" s="63">
        <v>2.998033857227818</v>
      </c>
      <c r="AES3" s="63">
        <v>2.7087025318684486</v>
      </c>
      <c r="AET3" s="63">
        <v>3.1865038136373398</v>
      </c>
      <c r="AEU3" s="63">
        <v>0.40223921978058158</v>
      </c>
      <c r="AEV3" s="63">
        <v>0.18760874074849104</v>
      </c>
      <c r="AEW3" s="63">
        <v>2.8438324910415522</v>
      </c>
      <c r="AEX3" s="63">
        <v>0.97775104371576393</v>
      </c>
      <c r="AEY3" s="63">
        <v>0</v>
      </c>
      <c r="AEZ3" s="63">
        <v>3.9153245277787003</v>
      </c>
      <c r="AFA3" s="63">
        <v>4.3733023948595937</v>
      </c>
      <c r="AFB3" s="63">
        <v>2.8093118272576181</v>
      </c>
      <c r="AFC3" s="63">
        <v>2.9160978863288483</v>
      </c>
      <c r="AFD3" s="63">
        <v>4.9337668866957598</v>
      </c>
      <c r="AFE3" s="63">
        <v>2.659026630592773</v>
      </c>
      <c r="AFF3" s="63">
        <v>4.9628178215015559</v>
      </c>
      <c r="AFG3" s="63">
        <v>2.3231221009564527</v>
      </c>
      <c r="AFH3" s="63">
        <v>0.23552001630226671</v>
      </c>
      <c r="AFI3" s="63">
        <v>4.2623936227576795</v>
      </c>
      <c r="AFJ3" s="63">
        <v>0.72296576582606975</v>
      </c>
      <c r="AFK3" s="63">
        <v>0</v>
      </c>
      <c r="AFL3" s="65">
        <v>2.73</v>
      </c>
      <c r="AFM3" s="66">
        <v>0</v>
      </c>
      <c r="AFN3" s="66">
        <v>24</v>
      </c>
      <c r="AFO3" s="66">
        <v>72</v>
      </c>
      <c r="AFP3" s="66">
        <v>456</v>
      </c>
      <c r="AFQ3" s="66">
        <v>1639</v>
      </c>
      <c r="AFR3" s="1093"/>
      <c r="AFS3" s="1093"/>
      <c r="AFT3" s="1093"/>
      <c r="AFU3" s="1093"/>
      <c r="AFV3" s="65">
        <v>2.78</v>
      </c>
      <c r="AFW3" s="119">
        <v>2</v>
      </c>
      <c r="AFX3" s="119">
        <v>9</v>
      </c>
      <c r="AFY3" s="119">
        <v>91</v>
      </c>
      <c r="AFZ3" s="119">
        <v>415</v>
      </c>
      <c r="AGA3" s="119">
        <v>1781</v>
      </c>
      <c r="AGB3" s="1093"/>
      <c r="AGC3" s="1093"/>
      <c r="AGD3" s="1093"/>
      <c r="AGE3" s="1093"/>
      <c r="AGF3" s="355">
        <v>69.650000000000006</v>
      </c>
      <c r="AGG3" s="358">
        <v>4620</v>
      </c>
      <c r="AGH3" s="358">
        <v>8772</v>
      </c>
      <c r="AGI3" s="358">
        <v>11137</v>
      </c>
      <c r="AGJ3" s="358">
        <v>13290</v>
      </c>
      <c r="AGK3" s="358">
        <v>15351</v>
      </c>
      <c r="AGL3" s="356">
        <v>0</v>
      </c>
      <c r="AGM3" s="356">
        <v>0</v>
      </c>
      <c r="AGN3" s="356">
        <v>0</v>
      </c>
      <c r="AGO3" s="356">
        <v>0</v>
      </c>
      <c r="AGP3" s="355">
        <v>70.069999999999993</v>
      </c>
      <c r="AGQ3" s="358">
        <v>4623</v>
      </c>
      <c r="AGR3" s="358">
        <v>8710</v>
      </c>
      <c r="AGS3" s="358">
        <v>12164</v>
      </c>
      <c r="AGT3" s="358">
        <v>13949</v>
      </c>
      <c r="AGU3" s="358">
        <v>15269</v>
      </c>
      <c r="AGV3" s="356">
        <v>0</v>
      </c>
      <c r="AGW3" s="356">
        <v>0</v>
      </c>
      <c r="AGX3" s="356">
        <v>0</v>
      </c>
      <c r="AGY3" s="356">
        <v>0</v>
      </c>
      <c r="AGZ3" s="67">
        <v>1016</v>
      </c>
      <c r="AHA3" s="67">
        <v>434</v>
      </c>
      <c r="AHB3" s="67">
        <v>582</v>
      </c>
      <c r="AHC3" s="67">
        <v>808</v>
      </c>
      <c r="AHD3" s="67">
        <v>309</v>
      </c>
      <c r="AHE3" s="67">
        <v>499</v>
      </c>
      <c r="AHF3" s="67">
        <v>865</v>
      </c>
      <c r="AHG3" s="67">
        <v>339</v>
      </c>
      <c r="AHH3" s="67">
        <v>526</v>
      </c>
      <c r="AHI3" s="67">
        <v>327</v>
      </c>
      <c r="AHJ3" s="67">
        <v>131</v>
      </c>
      <c r="AHK3" s="67">
        <v>196</v>
      </c>
      <c r="AHL3" s="67">
        <v>248</v>
      </c>
      <c r="AHM3" s="67">
        <v>136</v>
      </c>
      <c r="AHN3" s="67">
        <v>112</v>
      </c>
      <c r="AHO3" s="67">
        <v>152</v>
      </c>
      <c r="AHP3" s="67">
        <v>78</v>
      </c>
      <c r="AHQ3" s="67">
        <v>74</v>
      </c>
      <c r="AHR3" s="67">
        <v>1343</v>
      </c>
      <c r="AHS3" s="67">
        <v>565</v>
      </c>
      <c r="AHT3" s="67">
        <v>778</v>
      </c>
      <c r="AHU3" s="67">
        <v>1056</v>
      </c>
      <c r="AHV3" s="67">
        <v>445</v>
      </c>
      <c r="AHW3" s="67">
        <v>611</v>
      </c>
      <c r="AHX3" s="67">
        <v>1017</v>
      </c>
      <c r="AHY3" s="67">
        <v>417</v>
      </c>
      <c r="AHZ3" s="67">
        <v>600</v>
      </c>
      <c r="AIA3" s="66">
        <v>546</v>
      </c>
      <c r="AIB3" s="66">
        <v>410</v>
      </c>
      <c r="AIC3" s="66">
        <v>136</v>
      </c>
      <c r="AID3" s="66">
        <v>265</v>
      </c>
      <c r="AIE3" s="66">
        <v>281</v>
      </c>
      <c r="AIF3" s="66">
        <v>48</v>
      </c>
      <c r="AIG3" s="66">
        <v>3</v>
      </c>
      <c r="AIH3" s="66">
        <v>8</v>
      </c>
      <c r="AII3" s="66">
        <v>5</v>
      </c>
      <c r="AIJ3" s="66">
        <v>13</v>
      </c>
      <c r="AIK3" s="66">
        <v>435</v>
      </c>
      <c r="AIL3" s="66">
        <v>7</v>
      </c>
      <c r="AIM3" s="66">
        <v>0</v>
      </c>
      <c r="AIN3" s="66">
        <v>27</v>
      </c>
      <c r="AIO3" s="66">
        <v>24</v>
      </c>
      <c r="AIP3" s="66">
        <v>27</v>
      </c>
      <c r="AIQ3" s="66">
        <v>8</v>
      </c>
      <c r="AIR3" s="66">
        <v>35</v>
      </c>
      <c r="AIS3" s="66">
        <v>5</v>
      </c>
      <c r="AIT3" s="66">
        <v>9</v>
      </c>
      <c r="AIU3" s="66">
        <v>20</v>
      </c>
      <c r="AIV3" s="66">
        <v>30</v>
      </c>
      <c r="AIW3" s="66">
        <v>423</v>
      </c>
      <c r="AIX3" s="66">
        <v>478</v>
      </c>
      <c r="AIY3" s="66">
        <v>354</v>
      </c>
      <c r="AIZ3" s="66">
        <v>124</v>
      </c>
      <c r="AJA3" s="66">
        <v>242</v>
      </c>
      <c r="AJB3" s="66">
        <v>236</v>
      </c>
      <c r="AJC3" s="66">
        <v>47</v>
      </c>
      <c r="AJD3" s="66">
        <v>5</v>
      </c>
      <c r="AJE3" s="66">
        <v>3</v>
      </c>
      <c r="AJF3" s="66">
        <v>2</v>
      </c>
      <c r="AJG3" s="66">
        <v>7</v>
      </c>
      <c r="AJH3" s="66">
        <v>393</v>
      </c>
      <c r="AJI3" s="66">
        <v>10</v>
      </c>
      <c r="AJJ3" s="66">
        <v>1</v>
      </c>
      <c r="AJK3" s="66">
        <v>10</v>
      </c>
      <c r="AJL3" s="66">
        <v>28</v>
      </c>
      <c r="AJM3" s="66">
        <v>3</v>
      </c>
      <c r="AJN3" s="66">
        <v>7</v>
      </c>
      <c r="AJO3" s="66">
        <v>16</v>
      </c>
      <c r="AJP3" s="66">
        <v>5</v>
      </c>
      <c r="AJQ3" s="66">
        <v>10</v>
      </c>
      <c r="AJR3" s="66">
        <v>24</v>
      </c>
      <c r="AJS3" s="66">
        <v>24</v>
      </c>
      <c r="AJT3" s="66">
        <v>370</v>
      </c>
      <c r="AJU3" s="66">
        <v>142</v>
      </c>
      <c r="AJV3" s="66">
        <v>102</v>
      </c>
      <c r="AJW3" s="66">
        <v>40</v>
      </c>
      <c r="AJX3" s="66">
        <v>62</v>
      </c>
      <c r="AJY3" s="66">
        <v>80</v>
      </c>
      <c r="AJZ3" s="66">
        <v>11</v>
      </c>
      <c r="AKA3" s="66">
        <v>2</v>
      </c>
      <c r="AKB3" s="66">
        <v>0</v>
      </c>
      <c r="AKC3" s="66">
        <v>0</v>
      </c>
      <c r="AKD3" s="66">
        <v>6</v>
      </c>
      <c r="AKE3" s="66">
        <v>111</v>
      </c>
      <c r="AKF3" s="66">
        <v>5</v>
      </c>
      <c r="AKG3" s="66">
        <v>0</v>
      </c>
      <c r="AKH3" s="66">
        <v>7</v>
      </c>
      <c r="AKI3" s="66">
        <v>1</v>
      </c>
      <c r="AKJ3" s="66">
        <v>5</v>
      </c>
      <c r="AKK3" s="66">
        <v>2</v>
      </c>
      <c r="AKL3" s="66">
        <v>7</v>
      </c>
      <c r="AKM3" s="66">
        <v>3</v>
      </c>
      <c r="AKN3" s="66">
        <v>1</v>
      </c>
      <c r="AKO3" s="66">
        <v>7</v>
      </c>
      <c r="AKP3" s="66">
        <v>16</v>
      </c>
      <c r="AKQ3" s="66">
        <v>107</v>
      </c>
      <c r="AKR3" s="66">
        <v>99</v>
      </c>
      <c r="AKS3" s="66">
        <v>68</v>
      </c>
      <c r="AKT3" s="66">
        <v>31</v>
      </c>
      <c r="AKU3" s="66">
        <v>46</v>
      </c>
      <c r="AKV3" s="66">
        <v>53</v>
      </c>
      <c r="AKW3" s="66">
        <v>12</v>
      </c>
      <c r="AKX3" s="66">
        <v>1</v>
      </c>
      <c r="AKY3" s="66">
        <v>1</v>
      </c>
      <c r="AKZ3" s="66">
        <v>1</v>
      </c>
      <c r="ALA3" s="66">
        <v>6</v>
      </c>
      <c r="ALB3" s="66">
        <v>74</v>
      </c>
      <c r="ALC3" s="66">
        <v>1</v>
      </c>
      <c r="ALD3" s="66">
        <v>0</v>
      </c>
      <c r="ALE3" s="66">
        <v>3</v>
      </c>
      <c r="ALF3" s="66">
        <v>1</v>
      </c>
      <c r="ALG3" s="66">
        <v>1</v>
      </c>
      <c r="ALH3" s="66">
        <v>2</v>
      </c>
      <c r="ALI3" s="66">
        <v>4</v>
      </c>
      <c r="ALJ3" s="66">
        <v>1</v>
      </c>
      <c r="ALK3" s="66">
        <v>1</v>
      </c>
      <c r="ALL3" s="66">
        <v>3</v>
      </c>
      <c r="ALM3" s="66">
        <v>7</v>
      </c>
      <c r="ALN3" s="66">
        <v>82</v>
      </c>
      <c r="ALO3" s="66">
        <v>688</v>
      </c>
      <c r="ALP3" s="66">
        <v>512</v>
      </c>
      <c r="ALQ3" s="66">
        <v>176</v>
      </c>
      <c r="ALR3" s="66">
        <v>327</v>
      </c>
      <c r="ALS3" s="66">
        <v>361</v>
      </c>
      <c r="ALT3" s="66">
        <v>59</v>
      </c>
      <c r="ALU3" s="66">
        <v>5</v>
      </c>
      <c r="ALV3" s="66">
        <v>8</v>
      </c>
      <c r="ALW3" s="66">
        <v>5</v>
      </c>
      <c r="ALX3" s="66">
        <v>19</v>
      </c>
      <c r="ALY3" s="66">
        <v>546</v>
      </c>
      <c r="ALZ3" s="66">
        <v>12</v>
      </c>
      <c r="AMA3" s="66">
        <v>0</v>
      </c>
      <c r="AMB3" s="66">
        <v>34</v>
      </c>
      <c r="AMC3" s="66">
        <v>25</v>
      </c>
      <c r="AMD3" s="66">
        <v>32</v>
      </c>
      <c r="AME3" s="66">
        <v>10</v>
      </c>
      <c r="AMF3" s="66">
        <v>42</v>
      </c>
      <c r="AMG3" s="66">
        <v>8</v>
      </c>
      <c r="AMH3" s="66">
        <v>10</v>
      </c>
      <c r="AMI3" s="66">
        <v>27</v>
      </c>
      <c r="AMJ3" s="66">
        <v>46</v>
      </c>
      <c r="AMK3" s="66">
        <v>530</v>
      </c>
      <c r="AML3" s="66">
        <v>577</v>
      </c>
      <c r="AMM3" s="66">
        <v>422</v>
      </c>
      <c r="AMN3" s="66">
        <v>155</v>
      </c>
      <c r="AMO3" s="66">
        <v>288</v>
      </c>
      <c r="AMP3" s="66">
        <v>289</v>
      </c>
      <c r="AMQ3" s="66">
        <v>59</v>
      </c>
      <c r="AMR3" s="66">
        <v>6</v>
      </c>
      <c r="AMS3" s="66">
        <v>4</v>
      </c>
      <c r="AMT3" s="66">
        <v>3</v>
      </c>
      <c r="AMU3" s="66">
        <v>13</v>
      </c>
      <c r="AMV3" s="66">
        <v>467</v>
      </c>
      <c r="AMW3" s="66">
        <v>11</v>
      </c>
      <c r="AMX3" s="66">
        <v>1</v>
      </c>
      <c r="AMY3" s="66">
        <v>13</v>
      </c>
      <c r="AMZ3" s="66">
        <v>29</v>
      </c>
      <c r="ANA3" s="66">
        <v>4</v>
      </c>
      <c r="ANB3" s="66">
        <v>9</v>
      </c>
      <c r="ANC3" s="66">
        <v>20</v>
      </c>
      <c r="AND3" s="66">
        <v>6</v>
      </c>
      <c r="ANE3" s="66">
        <v>11</v>
      </c>
      <c r="ANF3" s="66">
        <v>27</v>
      </c>
      <c r="ANG3" s="66">
        <v>31</v>
      </c>
      <c r="ANH3" s="66">
        <v>452</v>
      </c>
      <c r="ANI3" s="395">
        <v>1819</v>
      </c>
      <c r="ANJ3" s="395">
        <v>1543</v>
      </c>
      <c r="ANK3" s="395">
        <v>276</v>
      </c>
      <c r="ANL3" s="395">
        <v>627</v>
      </c>
      <c r="ANM3" s="395">
        <v>1192</v>
      </c>
      <c r="ANN3" s="395">
        <v>47</v>
      </c>
      <c r="ANO3" s="395">
        <v>29</v>
      </c>
      <c r="ANP3" s="395">
        <v>9</v>
      </c>
      <c r="ANQ3" s="395">
        <v>20</v>
      </c>
      <c r="ANR3" s="395">
        <v>2</v>
      </c>
      <c r="ANS3" s="395">
        <v>1517</v>
      </c>
      <c r="ANT3" s="395">
        <v>10</v>
      </c>
      <c r="ANU3" s="395">
        <v>103</v>
      </c>
      <c r="ANV3" s="395">
        <v>82</v>
      </c>
      <c r="ANW3" s="395">
        <v>113</v>
      </c>
      <c r="ANX3" s="395">
        <v>183</v>
      </c>
      <c r="ANY3" s="395">
        <v>93</v>
      </c>
      <c r="ANZ3" s="395">
        <v>219</v>
      </c>
      <c r="AOA3" s="395">
        <v>399</v>
      </c>
      <c r="AOB3" s="395">
        <v>325</v>
      </c>
      <c r="AOC3" s="395">
        <v>487</v>
      </c>
      <c r="AOD3" s="396">
        <v>1574</v>
      </c>
      <c r="AOE3" s="397">
        <v>1342</v>
      </c>
      <c r="AOF3" s="397">
        <v>232</v>
      </c>
      <c r="AOG3" s="397">
        <v>543</v>
      </c>
      <c r="AOH3" s="397">
        <v>1031</v>
      </c>
      <c r="AOI3" s="397">
        <v>39</v>
      </c>
      <c r="AOJ3" s="397">
        <v>15</v>
      </c>
      <c r="AOK3" s="397">
        <v>11</v>
      </c>
      <c r="AOL3" s="397">
        <v>0</v>
      </c>
      <c r="AOM3" s="397">
        <v>14</v>
      </c>
      <c r="AON3" s="397">
        <v>1340</v>
      </c>
      <c r="AOO3" s="397">
        <v>7</v>
      </c>
      <c r="AOP3" s="397">
        <v>57</v>
      </c>
      <c r="AOQ3" s="397">
        <v>91</v>
      </c>
      <c r="AOR3" s="397">
        <v>93</v>
      </c>
      <c r="AOS3" s="397">
        <v>201</v>
      </c>
      <c r="AOT3" s="397">
        <v>67</v>
      </c>
      <c r="AOU3" s="397">
        <v>169</v>
      </c>
      <c r="AOV3" s="397">
        <v>328</v>
      </c>
      <c r="AOW3" s="397">
        <v>285</v>
      </c>
      <c r="AOX3" s="398">
        <v>431</v>
      </c>
      <c r="AOY3" s="395">
        <v>929</v>
      </c>
      <c r="AOZ3" s="395">
        <v>715</v>
      </c>
      <c r="APA3" s="395">
        <v>214</v>
      </c>
      <c r="APB3" s="395">
        <v>440</v>
      </c>
      <c r="APC3" s="395">
        <v>489</v>
      </c>
      <c r="APD3" s="395">
        <v>91</v>
      </c>
      <c r="APE3" s="395">
        <v>7</v>
      </c>
      <c r="APF3" s="395">
        <v>7</v>
      </c>
      <c r="APG3" s="395">
        <v>3</v>
      </c>
      <c r="APH3" s="395">
        <v>0</v>
      </c>
      <c r="API3" s="395">
        <v>750</v>
      </c>
      <c r="APJ3" s="395">
        <v>2</v>
      </c>
      <c r="APK3" s="395">
        <v>21</v>
      </c>
      <c r="APL3" s="395">
        <v>48</v>
      </c>
      <c r="APM3" s="395">
        <v>282</v>
      </c>
      <c r="APN3" s="395">
        <v>313</v>
      </c>
      <c r="APO3" s="395">
        <v>27</v>
      </c>
      <c r="APP3" s="395">
        <v>23</v>
      </c>
      <c r="APQ3" s="395">
        <v>20</v>
      </c>
      <c r="APR3" s="395">
        <v>58</v>
      </c>
      <c r="APS3" s="395">
        <v>206</v>
      </c>
      <c r="APT3" s="402">
        <v>888</v>
      </c>
      <c r="APU3" s="403">
        <v>693</v>
      </c>
      <c r="APV3" s="403">
        <v>195</v>
      </c>
      <c r="APW3" s="403">
        <v>466</v>
      </c>
      <c r="APX3" s="403">
        <v>422</v>
      </c>
      <c r="APY3" s="403">
        <v>84</v>
      </c>
      <c r="APZ3" s="403">
        <v>6</v>
      </c>
      <c r="AQA3" s="403">
        <v>21</v>
      </c>
      <c r="AQB3" s="403">
        <v>0</v>
      </c>
      <c r="AQC3" s="403">
        <v>6</v>
      </c>
      <c r="AQD3" s="403">
        <v>649</v>
      </c>
      <c r="AQE3" s="403">
        <v>8</v>
      </c>
      <c r="AQF3" s="403">
        <v>14</v>
      </c>
      <c r="AQG3" s="403">
        <v>100</v>
      </c>
      <c r="AQH3" s="403">
        <v>271</v>
      </c>
      <c r="AQI3" s="403">
        <v>269</v>
      </c>
      <c r="AQJ3" s="403">
        <v>25</v>
      </c>
      <c r="AQK3" s="403">
        <v>27</v>
      </c>
      <c r="AQL3" s="403">
        <v>27</v>
      </c>
      <c r="AQM3" s="403">
        <v>67</v>
      </c>
      <c r="AQN3" s="404">
        <v>202</v>
      </c>
      <c r="AQO3" s="395">
        <v>1131</v>
      </c>
      <c r="AQP3" s="395">
        <v>1073</v>
      </c>
      <c r="AQQ3" s="395">
        <v>58</v>
      </c>
      <c r="AQR3" s="395">
        <v>352</v>
      </c>
      <c r="AQS3" s="395">
        <v>779</v>
      </c>
      <c r="AQT3" s="395">
        <v>2</v>
      </c>
      <c r="AQU3" s="395">
        <v>4</v>
      </c>
      <c r="AQV3" s="395">
        <v>0</v>
      </c>
      <c r="AQW3" s="395">
        <v>1</v>
      </c>
      <c r="AQX3" s="395">
        <v>0</v>
      </c>
      <c r="AQY3" s="395">
        <v>870</v>
      </c>
      <c r="AQZ3" s="395">
        <v>18</v>
      </c>
      <c r="ARA3" s="395">
        <v>148</v>
      </c>
      <c r="ARB3" s="395">
        <v>88</v>
      </c>
      <c r="ARC3" s="395">
        <v>2</v>
      </c>
      <c r="ARD3" s="395">
        <v>9</v>
      </c>
      <c r="ARE3" s="395">
        <v>18</v>
      </c>
      <c r="ARF3" s="395">
        <v>224</v>
      </c>
      <c r="ARG3" s="395">
        <v>556</v>
      </c>
      <c r="ARH3" s="395">
        <v>291</v>
      </c>
      <c r="ARI3" s="395">
        <v>31</v>
      </c>
      <c r="ARJ3" s="402">
        <v>1543</v>
      </c>
      <c r="ARK3" s="402">
        <v>1461</v>
      </c>
      <c r="ARL3" s="402">
        <v>82</v>
      </c>
      <c r="ARM3" s="402">
        <v>452</v>
      </c>
      <c r="ARN3" s="402">
        <v>1091</v>
      </c>
      <c r="ARO3" s="402">
        <v>4</v>
      </c>
      <c r="ARP3" s="402">
        <v>4</v>
      </c>
      <c r="ARQ3" s="402">
        <v>1</v>
      </c>
      <c r="ARR3" s="402">
        <v>2</v>
      </c>
      <c r="ARS3" s="402">
        <v>0</v>
      </c>
      <c r="ART3" s="402">
        <v>1060</v>
      </c>
      <c r="ARU3" s="402">
        <v>40</v>
      </c>
      <c r="ARV3" s="402">
        <v>243</v>
      </c>
      <c r="ARW3" s="402">
        <v>189</v>
      </c>
      <c r="ARX3" s="402">
        <v>3</v>
      </c>
      <c r="ARY3" s="402">
        <v>13</v>
      </c>
      <c r="ARZ3" s="402">
        <v>18</v>
      </c>
      <c r="ASA3" s="402">
        <v>324</v>
      </c>
      <c r="ASB3" s="402">
        <v>750</v>
      </c>
      <c r="ASC3" s="402">
        <v>407</v>
      </c>
      <c r="ASD3" s="504">
        <v>28</v>
      </c>
      <c r="ASE3" s="509">
        <v>8.3638709000000002</v>
      </c>
      <c r="ASF3" s="510">
        <v>3.8976913</v>
      </c>
      <c r="ASG3" s="510">
        <v>17.816716</v>
      </c>
      <c r="ASH3" s="510">
        <v>8.0037105999999998</v>
      </c>
      <c r="ASI3" s="510">
        <v>8.7149479999999997</v>
      </c>
      <c r="ASJ3" s="510">
        <v>35.334766000000002</v>
      </c>
      <c r="ASK3" s="510">
        <v>6.5932035000000004</v>
      </c>
      <c r="ASL3" s="510">
        <v>5.5268480999999996</v>
      </c>
      <c r="ASM3" s="510">
        <v>9.8457600000000003</v>
      </c>
      <c r="ASN3" s="510">
        <v>8.2614500999999994</v>
      </c>
      <c r="ASO3" s="510">
        <v>8.8812789999999993</v>
      </c>
      <c r="ASP3" s="510">
        <v>6.6017736999999999</v>
      </c>
      <c r="ASQ3" s="510">
        <v>7.5193883000000001</v>
      </c>
      <c r="ASR3" s="510">
        <v>5.4342489</v>
      </c>
      <c r="ASS3" s="510">
        <v>4.7678482999999998</v>
      </c>
      <c r="AST3" s="509">
        <v>8.9832497999999994</v>
      </c>
      <c r="ASU3" s="510">
        <v>4.6998325999999997</v>
      </c>
      <c r="ASV3" s="510">
        <v>18.122952999999999</v>
      </c>
      <c r="ASW3" s="510">
        <v>8.8917853999999998</v>
      </c>
      <c r="ASX3" s="510">
        <v>9.0728080999999996</v>
      </c>
      <c r="ASY3" s="510">
        <v>31.527397000000001</v>
      </c>
      <c r="ASZ3" s="510">
        <v>2.4992918</v>
      </c>
      <c r="ATA3" s="510">
        <v>5.8719783999999997</v>
      </c>
      <c r="ATB3" s="510">
        <v>13.685029</v>
      </c>
      <c r="ATC3" s="510">
        <v>12.114207</v>
      </c>
      <c r="ATD3" s="510">
        <v>11.607542</v>
      </c>
      <c r="ATE3" s="510">
        <v>6.5969356000000001</v>
      </c>
      <c r="ATF3" s="510">
        <v>8.1753292000000002</v>
      </c>
      <c r="ATG3" s="510">
        <v>5.9753093000000002</v>
      </c>
      <c r="ATH3" s="510">
        <v>5.6630127000000003</v>
      </c>
      <c r="ATI3" s="509">
        <v>5.9821293999999998</v>
      </c>
      <c r="ATJ3" s="510">
        <v>3.7621818999999999</v>
      </c>
      <c r="ATK3" s="510">
        <v>11.114497999999999</v>
      </c>
      <c r="ATL3" s="510">
        <v>4.9056441</v>
      </c>
      <c r="ATM3" s="510">
        <v>7.0006275999999996</v>
      </c>
      <c r="ATN3" s="510">
        <v>17.575738000000001</v>
      </c>
      <c r="ATO3" s="510">
        <v>4.9319442000000002</v>
      </c>
      <c r="ATP3" s="510">
        <v>4.7781865000000003</v>
      </c>
      <c r="ATQ3" s="510">
        <v>6.7976846999999996</v>
      </c>
      <c r="ATR3" s="510">
        <v>11.878841</v>
      </c>
      <c r="ATS3" s="510">
        <v>0.60386492999999997</v>
      </c>
      <c r="ATT3" s="510">
        <v>1.270626</v>
      </c>
      <c r="ATU3" s="510">
        <v>3.0451011000000001</v>
      </c>
      <c r="ATV3" s="510">
        <v>8.2642667999999997</v>
      </c>
      <c r="ATW3" s="510">
        <v>26.226044999999999</v>
      </c>
      <c r="ATX3" s="510">
        <v>6.8290196999999999</v>
      </c>
      <c r="ATY3" s="510">
        <v>3.8782356999999998</v>
      </c>
      <c r="ATZ3" s="510">
        <v>13.592720999999999</v>
      </c>
      <c r="AUA3" s="510">
        <v>5.6963230999999999</v>
      </c>
      <c r="AUB3" s="510">
        <v>7.9092969000000002</v>
      </c>
      <c r="AUC3" s="510">
        <v>19.824086999999999</v>
      </c>
      <c r="AUD3" s="510">
        <v>4.1421583000000002</v>
      </c>
      <c r="AUE3" s="510">
        <v>4.9803321</v>
      </c>
      <c r="AUF3" s="510">
        <v>7.7234473000000001</v>
      </c>
      <c r="AUG3" s="510">
        <v>17.568239999999999</v>
      </c>
      <c r="AUH3" s="510">
        <v>0.79216335000000004</v>
      </c>
      <c r="AUI3" s="510">
        <v>0.99966633999999999</v>
      </c>
      <c r="AUJ3" s="510">
        <v>3.7123637</v>
      </c>
      <c r="AUK3" s="510">
        <v>9.2878182000000002</v>
      </c>
      <c r="AUL3" s="510">
        <v>27.016276000000001</v>
      </c>
      <c r="AUM3" s="519">
        <v>2083</v>
      </c>
      <c r="AUN3" s="518">
        <v>931</v>
      </c>
      <c r="AUO3" s="518">
        <v>1152</v>
      </c>
      <c r="AUP3" s="518">
        <v>1835</v>
      </c>
      <c r="AUQ3" s="518">
        <v>796</v>
      </c>
      <c r="AUR3" s="518">
        <v>1039</v>
      </c>
      <c r="AUS3" s="518">
        <v>1876</v>
      </c>
      <c r="AUT3" s="518">
        <v>803</v>
      </c>
      <c r="AUU3" s="518">
        <v>1073</v>
      </c>
      <c r="AUV3" s="518">
        <v>1056</v>
      </c>
      <c r="AUW3" s="518">
        <v>488</v>
      </c>
      <c r="AUX3" s="518">
        <v>568</v>
      </c>
      <c r="AUY3" s="518">
        <v>699</v>
      </c>
      <c r="AUZ3" s="518">
        <v>364</v>
      </c>
      <c r="AVA3" s="518">
        <v>335</v>
      </c>
      <c r="AVB3" s="518">
        <v>403</v>
      </c>
      <c r="AVC3" s="518">
        <v>198</v>
      </c>
      <c r="AVD3" s="518">
        <v>205</v>
      </c>
      <c r="AVE3" s="518">
        <v>3139</v>
      </c>
      <c r="AVF3" s="518">
        <v>1419</v>
      </c>
      <c r="AVG3" s="518">
        <v>1720</v>
      </c>
      <c r="AVH3" s="518">
        <v>2534</v>
      </c>
      <c r="AVI3" s="518">
        <v>1160</v>
      </c>
      <c r="AVJ3" s="518">
        <v>1374</v>
      </c>
      <c r="AVK3" s="518">
        <v>2279</v>
      </c>
      <c r="AVL3" s="518">
        <v>1001</v>
      </c>
      <c r="AVM3" s="518">
        <v>1278</v>
      </c>
      <c r="AVN3" s="562">
        <v>1233</v>
      </c>
      <c r="AVO3" s="542">
        <v>884</v>
      </c>
      <c r="AVP3" s="542">
        <v>349</v>
      </c>
      <c r="AVQ3" s="542">
        <v>963</v>
      </c>
      <c r="AVR3" s="542">
        <v>270</v>
      </c>
      <c r="AVS3" s="542">
        <v>87</v>
      </c>
      <c r="AVT3" s="542">
        <v>23</v>
      </c>
      <c r="AVU3" s="542">
        <v>7</v>
      </c>
      <c r="AVV3" s="542">
        <v>23</v>
      </c>
      <c r="AVW3" s="542">
        <v>1056</v>
      </c>
      <c r="AVX3" s="542">
        <v>14</v>
      </c>
      <c r="AVY3" s="542">
        <v>2</v>
      </c>
      <c r="AVZ3" s="542">
        <v>21</v>
      </c>
      <c r="AWA3" s="542">
        <v>9</v>
      </c>
      <c r="AWB3" s="542">
        <v>194</v>
      </c>
      <c r="AWC3" s="542">
        <v>427</v>
      </c>
      <c r="AWD3" s="542">
        <v>279</v>
      </c>
      <c r="AWE3" s="542">
        <v>211</v>
      </c>
      <c r="AWF3" s="543">
        <v>113</v>
      </c>
      <c r="AWG3" s="857">
        <v>1202</v>
      </c>
      <c r="AWH3" s="857">
        <v>844</v>
      </c>
      <c r="AWI3" s="857">
        <v>358</v>
      </c>
      <c r="AWJ3" s="857">
        <v>958</v>
      </c>
      <c r="AWK3" s="857">
        <v>244</v>
      </c>
      <c r="AWL3" s="857">
        <v>87</v>
      </c>
      <c r="AWM3" s="857">
        <v>21</v>
      </c>
      <c r="AWN3" s="857">
        <v>2</v>
      </c>
      <c r="AWO3" s="857">
        <v>14</v>
      </c>
      <c r="AWP3" s="857">
        <v>1048</v>
      </c>
      <c r="AWQ3" s="857">
        <v>4</v>
      </c>
      <c r="AWR3" s="857">
        <v>3</v>
      </c>
      <c r="AWS3" s="857">
        <v>23</v>
      </c>
      <c r="AWT3" s="857">
        <v>12</v>
      </c>
      <c r="AWU3" s="857">
        <v>161</v>
      </c>
      <c r="AWV3" s="857">
        <v>423</v>
      </c>
      <c r="AWW3" s="857">
        <v>283</v>
      </c>
      <c r="AWX3" s="857">
        <v>214</v>
      </c>
      <c r="AWY3" s="857">
        <v>109</v>
      </c>
      <c r="AWZ3" s="544">
        <v>1205</v>
      </c>
      <c r="AXA3" s="544">
        <v>868</v>
      </c>
      <c r="AXB3" s="544">
        <v>337</v>
      </c>
      <c r="AXC3" s="544">
        <v>945</v>
      </c>
      <c r="AXD3" s="544">
        <v>260</v>
      </c>
      <c r="AXE3" s="544">
        <v>72</v>
      </c>
      <c r="AXF3" s="544">
        <v>18</v>
      </c>
      <c r="AXG3" s="544">
        <v>8</v>
      </c>
      <c r="AXH3" s="544">
        <v>25</v>
      </c>
      <c r="AXI3" s="544">
        <v>1046</v>
      </c>
      <c r="AXJ3" s="544">
        <v>6</v>
      </c>
      <c r="AXK3" s="544">
        <v>2</v>
      </c>
      <c r="AXL3" s="544">
        <v>28</v>
      </c>
      <c r="AXM3" s="544">
        <v>15</v>
      </c>
      <c r="AXN3" s="544">
        <v>193</v>
      </c>
      <c r="AXO3" s="544">
        <v>361</v>
      </c>
      <c r="AXP3" s="544">
        <v>287</v>
      </c>
      <c r="AXQ3" s="544">
        <v>235</v>
      </c>
      <c r="AXR3" s="545">
        <v>114</v>
      </c>
      <c r="AXS3" s="1565">
        <v>1169</v>
      </c>
      <c r="AXT3" s="1565">
        <v>808</v>
      </c>
      <c r="AXU3" s="1565">
        <v>361</v>
      </c>
      <c r="AXV3" s="1565">
        <v>937</v>
      </c>
      <c r="AXW3" s="1565">
        <v>231</v>
      </c>
      <c r="AXX3" s="1565">
        <v>42</v>
      </c>
      <c r="AXY3" s="1565">
        <v>22</v>
      </c>
      <c r="AXZ3" s="1565">
        <v>8</v>
      </c>
      <c r="AYA3" s="1565">
        <v>18</v>
      </c>
      <c r="AYB3" s="1565">
        <v>1064</v>
      </c>
      <c r="AYC3" s="1565">
        <v>8</v>
      </c>
      <c r="AYD3" s="1565">
        <v>6</v>
      </c>
      <c r="AYE3" s="1565">
        <v>0</v>
      </c>
      <c r="AYF3" s="1565">
        <v>13</v>
      </c>
      <c r="AYG3" s="1565">
        <v>139</v>
      </c>
      <c r="AYH3" s="1565">
        <v>390</v>
      </c>
      <c r="AYI3" s="1565">
        <v>306</v>
      </c>
      <c r="AYJ3" s="1565">
        <v>209</v>
      </c>
      <c r="AYK3" s="1565">
        <v>110</v>
      </c>
      <c r="AYL3" s="546">
        <v>194</v>
      </c>
      <c r="AYM3" s="352">
        <v>124</v>
      </c>
      <c r="AYN3" s="352">
        <v>70</v>
      </c>
      <c r="AYO3" s="352">
        <v>110</v>
      </c>
      <c r="AYP3" s="352">
        <v>84</v>
      </c>
      <c r="AYQ3" s="352">
        <v>25</v>
      </c>
      <c r="AYR3" s="352">
        <v>1</v>
      </c>
      <c r="AYS3" s="352">
        <v>0</v>
      </c>
      <c r="AYT3" s="352">
        <v>1</v>
      </c>
      <c r="AYU3" s="352">
        <v>163</v>
      </c>
      <c r="AYV3" s="352">
        <v>2</v>
      </c>
      <c r="AYW3" s="352">
        <v>2</v>
      </c>
      <c r="AYX3" s="547">
        <v>161</v>
      </c>
      <c r="AYY3" s="548">
        <v>110</v>
      </c>
      <c r="AYZ3" s="548">
        <v>51</v>
      </c>
      <c r="AZA3" s="548">
        <v>101</v>
      </c>
      <c r="AZB3" s="548">
        <v>60</v>
      </c>
      <c r="AZC3" s="548">
        <v>14</v>
      </c>
      <c r="AZD3" s="548">
        <v>1</v>
      </c>
      <c r="AZE3" s="548">
        <v>0</v>
      </c>
      <c r="AZF3" s="548">
        <v>0</v>
      </c>
      <c r="AZG3" s="548">
        <v>143</v>
      </c>
      <c r="AZH3" s="548">
        <v>0</v>
      </c>
      <c r="AZI3" s="548">
        <v>3</v>
      </c>
      <c r="AZJ3" s="549">
        <v>193</v>
      </c>
      <c r="AZK3" s="549">
        <v>114</v>
      </c>
      <c r="AZL3" s="549">
        <v>79</v>
      </c>
      <c r="AZM3" s="549">
        <v>111</v>
      </c>
      <c r="AZN3" s="549">
        <v>82</v>
      </c>
      <c r="AZO3" s="549">
        <v>17</v>
      </c>
      <c r="AZP3" s="549">
        <v>1</v>
      </c>
      <c r="AZQ3" s="549">
        <v>2</v>
      </c>
      <c r="AZR3" s="549">
        <v>4</v>
      </c>
      <c r="AZS3" s="549">
        <v>164</v>
      </c>
      <c r="AZT3" s="549">
        <v>2</v>
      </c>
      <c r="AZU3" s="549">
        <v>3</v>
      </c>
      <c r="AZV3" s="931">
        <v>139</v>
      </c>
      <c r="AZW3" s="931">
        <v>91</v>
      </c>
      <c r="AZX3" s="931">
        <v>48</v>
      </c>
      <c r="AZY3" s="931">
        <v>82</v>
      </c>
      <c r="AZZ3" s="931">
        <v>57</v>
      </c>
      <c r="BAA3" s="931">
        <v>8</v>
      </c>
      <c r="BAB3" s="931">
        <v>2</v>
      </c>
      <c r="BAC3" s="931">
        <v>0</v>
      </c>
      <c r="BAD3" s="931">
        <v>0</v>
      </c>
      <c r="BAE3" s="931">
        <v>128</v>
      </c>
      <c r="BAF3" s="931">
        <v>0</v>
      </c>
      <c r="BAG3" s="931">
        <v>1</v>
      </c>
      <c r="BAH3" s="550">
        <v>9</v>
      </c>
      <c r="BAI3" s="551">
        <v>6</v>
      </c>
      <c r="BAJ3" s="551">
        <v>3</v>
      </c>
      <c r="BAK3" s="551">
        <v>7</v>
      </c>
      <c r="BAL3" s="551">
        <v>2</v>
      </c>
      <c r="BAM3" s="551">
        <v>0</v>
      </c>
      <c r="BAN3" s="551">
        <v>0</v>
      </c>
      <c r="BAO3" s="551">
        <v>0</v>
      </c>
      <c r="BAP3" s="551">
        <v>1</v>
      </c>
      <c r="BAQ3" s="551">
        <v>8</v>
      </c>
      <c r="BAR3" s="551">
        <v>0</v>
      </c>
      <c r="BAS3" s="551">
        <v>0</v>
      </c>
      <c r="BAT3" s="547">
        <v>12</v>
      </c>
      <c r="BAU3" s="548">
        <v>7</v>
      </c>
      <c r="BAV3" s="548">
        <v>5</v>
      </c>
      <c r="BAW3" s="548">
        <v>8</v>
      </c>
      <c r="BAX3" s="548">
        <v>4</v>
      </c>
      <c r="BAY3" s="548">
        <v>2</v>
      </c>
      <c r="BAZ3" s="548">
        <v>0</v>
      </c>
      <c r="BBA3" s="548">
        <v>0</v>
      </c>
      <c r="BBB3" s="548">
        <v>0</v>
      </c>
      <c r="BBC3" s="548">
        <v>9</v>
      </c>
      <c r="BBD3" s="548">
        <v>0</v>
      </c>
      <c r="BBE3" s="548">
        <v>1</v>
      </c>
      <c r="BBF3" s="352">
        <v>15</v>
      </c>
      <c r="BBG3" s="352">
        <v>10</v>
      </c>
      <c r="BBH3" s="352">
        <v>5</v>
      </c>
      <c r="BBI3" s="352">
        <v>11</v>
      </c>
      <c r="BBJ3" s="352">
        <v>4</v>
      </c>
      <c r="BBK3" s="352">
        <v>0</v>
      </c>
      <c r="BBL3" s="352">
        <v>0</v>
      </c>
      <c r="BBM3" s="352">
        <v>0</v>
      </c>
      <c r="BBN3" s="352">
        <v>0</v>
      </c>
      <c r="BBO3" s="352">
        <v>15</v>
      </c>
      <c r="BBP3" s="352">
        <v>0</v>
      </c>
      <c r="BBQ3" s="352">
        <v>0</v>
      </c>
      <c r="BBR3" s="931">
        <v>13</v>
      </c>
      <c r="BBS3" s="931">
        <v>4</v>
      </c>
      <c r="BBT3" s="931">
        <v>9</v>
      </c>
      <c r="BBU3" s="931">
        <v>9</v>
      </c>
      <c r="BBV3" s="931">
        <v>4</v>
      </c>
      <c r="BBW3" s="931">
        <v>2</v>
      </c>
      <c r="BBX3" s="931">
        <v>0</v>
      </c>
      <c r="BBY3" s="931">
        <v>0</v>
      </c>
      <c r="BBZ3" s="931">
        <v>0</v>
      </c>
      <c r="BCA3" s="931">
        <v>11</v>
      </c>
      <c r="BCB3" s="931">
        <v>0</v>
      </c>
      <c r="BCC3" s="931">
        <v>0</v>
      </c>
      <c r="BCD3" s="729">
        <v>91080</v>
      </c>
      <c r="BCE3" s="730">
        <v>37874</v>
      </c>
      <c r="BCF3" s="730">
        <v>53206</v>
      </c>
      <c r="BCG3" s="730">
        <v>1928</v>
      </c>
      <c r="BCH3" s="730">
        <v>309</v>
      </c>
      <c r="BCI3" s="730">
        <v>17663</v>
      </c>
      <c r="BCJ3" s="730">
        <v>61124</v>
      </c>
      <c r="BCK3" s="730">
        <v>9106</v>
      </c>
      <c r="BCL3" s="730">
        <v>397</v>
      </c>
      <c r="BCM3" s="730">
        <v>245</v>
      </c>
      <c r="BCN3" s="730">
        <v>308</v>
      </c>
      <c r="BCO3" s="730">
        <v>854</v>
      </c>
      <c r="BCP3" s="730">
        <v>133</v>
      </c>
      <c r="BCQ3" s="730">
        <v>6814</v>
      </c>
      <c r="BCR3" s="730">
        <v>25061</v>
      </c>
      <c r="BCS3" s="730">
        <v>4556</v>
      </c>
      <c r="BCT3" s="730">
        <v>207</v>
      </c>
      <c r="BCU3" s="730">
        <v>111</v>
      </c>
      <c r="BCV3" s="730">
        <v>138</v>
      </c>
      <c r="BCW3" s="730">
        <v>1074</v>
      </c>
      <c r="BCX3" s="730">
        <v>176</v>
      </c>
      <c r="BCY3" s="730">
        <v>10849</v>
      </c>
      <c r="BCZ3" s="730">
        <v>36063</v>
      </c>
      <c r="BDA3" s="730">
        <v>4550</v>
      </c>
      <c r="BDB3" s="730">
        <v>190</v>
      </c>
      <c r="BDC3" s="295">
        <v>134</v>
      </c>
      <c r="BDD3" s="295">
        <v>170</v>
      </c>
      <c r="BDE3" s="750">
        <v>365923</v>
      </c>
      <c r="BDF3" s="751">
        <v>151335</v>
      </c>
      <c r="BDG3" s="751">
        <v>214588</v>
      </c>
      <c r="BDH3" s="751">
        <v>54993</v>
      </c>
      <c r="BDI3" s="751">
        <v>2268</v>
      </c>
      <c r="BDJ3" s="751">
        <v>4548</v>
      </c>
      <c r="BDK3" s="751">
        <v>4222</v>
      </c>
      <c r="BDL3" s="751">
        <v>51051</v>
      </c>
      <c r="BDM3" s="751">
        <v>241555</v>
      </c>
      <c r="BDN3" s="751">
        <v>6220</v>
      </c>
      <c r="BDO3" s="751">
        <v>1066</v>
      </c>
      <c r="BDP3" s="751">
        <v>21520</v>
      </c>
      <c r="BDQ3" s="751">
        <v>908</v>
      </c>
      <c r="BDR3" s="751">
        <v>2052</v>
      </c>
      <c r="BDS3" s="751">
        <v>1878</v>
      </c>
      <c r="BDT3" s="751">
        <v>25121</v>
      </c>
      <c r="BDU3" s="751">
        <v>96673</v>
      </c>
      <c r="BDV3" s="751">
        <v>2696</v>
      </c>
      <c r="BDW3" s="751">
        <v>487</v>
      </c>
      <c r="BDX3" s="751">
        <v>33473</v>
      </c>
      <c r="BDY3" s="751">
        <v>1360</v>
      </c>
      <c r="BDZ3" s="751">
        <v>2496</v>
      </c>
      <c r="BEA3" s="751">
        <v>2344</v>
      </c>
      <c r="BEB3" s="751">
        <v>25930</v>
      </c>
      <c r="BEC3" s="751">
        <v>144882</v>
      </c>
      <c r="BED3" s="751">
        <v>3524</v>
      </c>
      <c r="BEE3" s="752">
        <v>579</v>
      </c>
      <c r="BEF3" s="1">
        <v>399</v>
      </c>
      <c r="BEG3" s="1">
        <v>279</v>
      </c>
      <c r="BEH3" s="1">
        <v>120</v>
      </c>
      <c r="BEI3" s="1">
        <v>190</v>
      </c>
      <c r="BEJ3" s="1">
        <v>209</v>
      </c>
      <c r="BEK3" s="1">
        <v>48</v>
      </c>
      <c r="BEL3" s="1">
        <v>5</v>
      </c>
      <c r="BEM3" s="1">
        <v>1</v>
      </c>
      <c r="BEN3" s="1">
        <v>0</v>
      </c>
      <c r="BEO3" s="1">
        <v>12</v>
      </c>
      <c r="BEP3" s="1">
        <v>313</v>
      </c>
      <c r="BEQ3" s="1">
        <v>6</v>
      </c>
      <c r="BER3" s="1">
        <v>0</v>
      </c>
      <c r="BES3" s="1">
        <v>14</v>
      </c>
      <c r="BET3" s="1">
        <v>27</v>
      </c>
      <c r="BEU3" s="1">
        <v>8</v>
      </c>
      <c r="BEV3" s="1">
        <v>2</v>
      </c>
      <c r="BEW3" s="1">
        <v>24</v>
      </c>
      <c r="BEX3" s="1">
        <v>6</v>
      </c>
      <c r="BEY3" s="1">
        <v>2</v>
      </c>
      <c r="BEZ3" s="1">
        <v>8</v>
      </c>
      <c r="BFA3" s="1">
        <v>28</v>
      </c>
      <c r="BFB3" s="1">
        <v>303</v>
      </c>
      <c r="BFC3" s="1">
        <v>120</v>
      </c>
      <c r="BFD3" s="1">
        <v>82</v>
      </c>
      <c r="BFE3" s="1">
        <v>38</v>
      </c>
      <c r="BFF3" s="1">
        <v>57</v>
      </c>
      <c r="BFG3" s="1">
        <v>63</v>
      </c>
      <c r="BFH3" s="1">
        <v>11</v>
      </c>
      <c r="BFI3" s="1">
        <v>1</v>
      </c>
      <c r="BFJ3" s="1">
        <v>2</v>
      </c>
      <c r="BFK3" s="1">
        <v>0</v>
      </c>
      <c r="BFL3" s="1">
        <v>7</v>
      </c>
      <c r="BFM3" s="1">
        <v>86</v>
      </c>
      <c r="BFN3" s="1">
        <v>9</v>
      </c>
      <c r="BFO3" s="1">
        <v>0</v>
      </c>
      <c r="BFP3" s="1">
        <v>4</v>
      </c>
      <c r="BFQ3" s="1">
        <v>0</v>
      </c>
      <c r="BFR3" s="1">
        <v>1</v>
      </c>
      <c r="BFS3" s="1">
        <v>2</v>
      </c>
      <c r="BFT3" s="1">
        <v>3</v>
      </c>
      <c r="BFU3" s="1">
        <v>0</v>
      </c>
      <c r="BFV3" s="1">
        <v>3</v>
      </c>
      <c r="BFW3" s="1">
        <v>8</v>
      </c>
      <c r="BFX3" s="1">
        <v>11</v>
      </c>
      <c r="BFY3" s="1">
        <v>95</v>
      </c>
      <c r="BFZ3" s="1">
        <v>519</v>
      </c>
      <c r="BGA3" s="1">
        <v>361</v>
      </c>
      <c r="BGB3" s="1">
        <v>158</v>
      </c>
      <c r="BGC3" s="1">
        <v>247</v>
      </c>
      <c r="BGD3" s="1">
        <v>272</v>
      </c>
      <c r="BGE3" s="1">
        <v>59</v>
      </c>
      <c r="BGF3" s="1">
        <v>6</v>
      </c>
      <c r="BGG3" s="1">
        <v>3</v>
      </c>
      <c r="BGH3" s="1">
        <v>0</v>
      </c>
      <c r="BGI3" s="1">
        <v>19</v>
      </c>
      <c r="BGJ3" s="1">
        <v>399</v>
      </c>
      <c r="BGK3" s="1">
        <v>15</v>
      </c>
      <c r="BGL3" s="1">
        <v>0</v>
      </c>
      <c r="BGM3" s="1">
        <v>18</v>
      </c>
      <c r="BGN3" s="1">
        <v>27</v>
      </c>
      <c r="BGO3" s="1">
        <v>9</v>
      </c>
      <c r="BGP3" s="1">
        <v>4</v>
      </c>
      <c r="BGQ3" s="1">
        <v>27</v>
      </c>
      <c r="BGR3" s="1">
        <v>6</v>
      </c>
      <c r="BGS3" s="1">
        <v>5</v>
      </c>
      <c r="BGT3" s="1">
        <v>16</v>
      </c>
      <c r="BGU3" s="1">
        <v>39</v>
      </c>
      <c r="BGV3" s="1">
        <v>398</v>
      </c>
      <c r="BGW3" s="1">
        <v>1618</v>
      </c>
      <c r="BGX3" s="1">
        <v>1346</v>
      </c>
      <c r="BGY3" s="1">
        <v>272</v>
      </c>
      <c r="BGZ3" s="1">
        <v>596</v>
      </c>
      <c r="BHA3" s="1">
        <v>1022</v>
      </c>
      <c r="BHB3" s="1">
        <v>44</v>
      </c>
      <c r="BHC3" s="1">
        <v>12</v>
      </c>
      <c r="BHD3" s="1">
        <v>10</v>
      </c>
      <c r="BHE3" s="1">
        <v>5</v>
      </c>
      <c r="BHF3" s="1">
        <v>2</v>
      </c>
      <c r="BHG3" s="1">
        <v>1387</v>
      </c>
      <c r="BHH3" s="1">
        <v>6</v>
      </c>
      <c r="BHI3" s="1">
        <v>59</v>
      </c>
      <c r="BHJ3" s="1">
        <v>93</v>
      </c>
      <c r="BHK3" s="1">
        <v>122</v>
      </c>
      <c r="BHL3" s="1">
        <v>157</v>
      </c>
      <c r="BHM3" s="1">
        <v>83</v>
      </c>
      <c r="BHN3" s="1">
        <v>180</v>
      </c>
      <c r="BHO3" s="1">
        <v>327</v>
      </c>
      <c r="BHP3" s="1">
        <v>290</v>
      </c>
      <c r="BHQ3" s="1">
        <v>459</v>
      </c>
      <c r="BHR3" s="885">
        <v>919</v>
      </c>
      <c r="BHS3" s="886">
        <v>688</v>
      </c>
      <c r="BHT3" s="886">
        <v>231</v>
      </c>
      <c r="BHU3" s="886">
        <v>496</v>
      </c>
      <c r="BHV3" s="886">
        <v>423</v>
      </c>
      <c r="BHW3" s="886">
        <v>99</v>
      </c>
      <c r="BHX3" s="886">
        <v>25</v>
      </c>
      <c r="BHY3" s="886">
        <v>7</v>
      </c>
      <c r="BHZ3" s="886">
        <v>2</v>
      </c>
      <c r="BIA3" s="886">
        <v>1</v>
      </c>
      <c r="BIB3" s="886">
        <v>718</v>
      </c>
      <c r="BIC3" s="886">
        <v>3</v>
      </c>
      <c r="BID3" s="886">
        <v>5</v>
      </c>
      <c r="BIE3" s="886">
        <v>59</v>
      </c>
      <c r="BIF3" s="886">
        <v>334</v>
      </c>
      <c r="BIG3" s="886">
        <v>272</v>
      </c>
      <c r="BIH3" s="886">
        <v>25</v>
      </c>
      <c r="BII3" s="886">
        <v>26</v>
      </c>
      <c r="BIJ3" s="886">
        <v>38</v>
      </c>
      <c r="BIK3" s="886">
        <v>55</v>
      </c>
      <c r="BIL3" s="887">
        <v>169</v>
      </c>
      <c r="BIM3" s="1">
        <v>1916</v>
      </c>
      <c r="BIN3" s="1">
        <v>1799</v>
      </c>
      <c r="BIO3" s="1">
        <v>117</v>
      </c>
      <c r="BIP3" s="1">
        <v>501</v>
      </c>
      <c r="BIQ3" s="1">
        <v>1415</v>
      </c>
      <c r="BIR3" s="1">
        <v>5</v>
      </c>
      <c r="BIS3" s="1">
        <v>25</v>
      </c>
      <c r="BIT3" s="1">
        <v>1</v>
      </c>
      <c r="BIU3" s="1">
        <v>1</v>
      </c>
      <c r="BIV3" s="1">
        <v>0</v>
      </c>
      <c r="BIW3" s="1">
        <v>1440</v>
      </c>
      <c r="BIX3" s="1">
        <v>66</v>
      </c>
      <c r="BIY3" s="1">
        <v>144</v>
      </c>
      <c r="BIZ3" s="1">
        <v>234</v>
      </c>
      <c r="BJA3" s="1">
        <v>4</v>
      </c>
      <c r="BJB3" s="1">
        <v>13</v>
      </c>
      <c r="BJC3" s="1">
        <v>31</v>
      </c>
      <c r="BJD3" s="1">
        <v>376</v>
      </c>
      <c r="BJE3" s="1">
        <v>988</v>
      </c>
      <c r="BJF3" s="1">
        <v>467</v>
      </c>
      <c r="BJG3" s="1">
        <v>37</v>
      </c>
      <c r="BJH3" s="1">
        <v>358</v>
      </c>
      <c r="BJI3" s="1">
        <v>240</v>
      </c>
      <c r="BJJ3" s="1">
        <v>118</v>
      </c>
      <c r="BJK3" s="1">
        <v>48</v>
      </c>
      <c r="BJL3" s="1">
        <v>310</v>
      </c>
      <c r="BJM3" s="1">
        <v>45</v>
      </c>
      <c r="BJN3" s="1">
        <v>0</v>
      </c>
      <c r="BJO3" s="1">
        <v>0</v>
      </c>
      <c r="BJP3" s="1">
        <v>1</v>
      </c>
      <c r="BJQ3" s="1">
        <v>305</v>
      </c>
      <c r="BJR3" s="1">
        <v>1</v>
      </c>
      <c r="BJS3" s="1">
        <v>2</v>
      </c>
      <c r="BJT3" s="1">
        <v>4</v>
      </c>
      <c r="BJU3" s="1">
        <v>9</v>
      </c>
      <c r="BJV3" s="1">
        <v>118</v>
      </c>
      <c r="BJW3" s="1">
        <v>139</v>
      </c>
      <c r="BJX3" s="1">
        <v>59</v>
      </c>
      <c r="BJY3" s="1">
        <v>21</v>
      </c>
      <c r="BJZ3" s="1">
        <v>6</v>
      </c>
      <c r="BKA3" s="1">
        <v>6</v>
      </c>
      <c r="BKB3" s="1">
        <v>154</v>
      </c>
      <c r="BKC3" s="1">
        <v>105</v>
      </c>
      <c r="BKD3" s="1">
        <v>49</v>
      </c>
      <c r="BKE3" s="1">
        <v>33</v>
      </c>
      <c r="BKF3" s="1">
        <v>121</v>
      </c>
      <c r="BKG3" s="1">
        <v>19</v>
      </c>
      <c r="BKH3" s="1">
        <v>0</v>
      </c>
      <c r="BKI3" s="1">
        <v>1</v>
      </c>
      <c r="BKJ3" s="1">
        <v>131</v>
      </c>
      <c r="BKK3" s="1">
        <v>0</v>
      </c>
      <c r="BKL3" s="1">
        <v>0</v>
      </c>
      <c r="BKM3" s="1">
        <v>3</v>
      </c>
      <c r="BKN3" s="1">
        <v>154</v>
      </c>
      <c r="BKO3" s="1">
        <v>978</v>
      </c>
      <c r="BKP3" s="1">
        <v>788</v>
      </c>
      <c r="BKQ3" s="1">
        <v>190</v>
      </c>
      <c r="BKR3" s="1">
        <v>841</v>
      </c>
      <c r="BKS3" s="1">
        <v>137</v>
      </c>
      <c r="BKT3" s="1">
        <v>28</v>
      </c>
      <c r="BKU3" s="1">
        <v>52</v>
      </c>
      <c r="BKV3" s="1">
        <v>9</v>
      </c>
      <c r="BKW3" s="1">
        <v>19</v>
      </c>
      <c r="BKX3" s="1">
        <v>834</v>
      </c>
      <c r="BKY3" s="1">
        <v>4</v>
      </c>
      <c r="BKZ3" s="1">
        <v>1</v>
      </c>
      <c r="BLA3" s="1">
        <v>31</v>
      </c>
      <c r="BLB3" s="1">
        <v>5</v>
      </c>
      <c r="BLC3" s="1">
        <v>15</v>
      </c>
      <c r="BLD3" s="1">
        <v>23</v>
      </c>
      <c r="BLE3" s="1">
        <v>356</v>
      </c>
      <c r="BLF3" s="1">
        <v>344</v>
      </c>
      <c r="BLG3" s="1">
        <v>162</v>
      </c>
      <c r="BLH3" s="1">
        <v>71</v>
      </c>
      <c r="BLI3" s="905">
        <v>20</v>
      </c>
      <c r="BLJ3" s="905">
        <v>14</v>
      </c>
      <c r="BLK3" s="905">
        <v>6</v>
      </c>
      <c r="BLL3" s="905">
        <v>12</v>
      </c>
      <c r="BLM3" s="905">
        <v>8</v>
      </c>
      <c r="BLN3" s="905">
        <v>3</v>
      </c>
      <c r="BLO3" s="905">
        <v>0</v>
      </c>
      <c r="BLP3" s="905">
        <v>14</v>
      </c>
      <c r="BLQ3" s="905">
        <v>3</v>
      </c>
      <c r="BLR3" s="905">
        <v>0</v>
      </c>
      <c r="BLS3" s="905">
        <v>0</v>
      </c>
      <c r="BLT3" s="906">
        <v>0</v>
      </c>
      <c r="BLU3" s="905">
        <v>3746</v>
      </c>
      <c r="BLV3" s="1">
        <v>3138</v>
      </c>
      <c r="BLW3" s="1">
        <v>608</v>
      </c>
      <c r="BLX3" s="1">
        <v>2933</v>
      </c>
      <c r="BLY3" s="1">
        <v>813</v>
      </c>
      <c r="BLZ3" s="1">
        <v>74</v>
      </c>
      <c r="BMA3" s="1">
        <v>17</v>
      </c>
      <c r="BMB3" s="1">
        <v>11</v>
      </c>
      <c r="BMC3" s="1">
        <v>14</v>
      </c>
      <c r="BMD3" s="1">
        <v>6</v>
      </c>
      <c r="BME3" s="1">
        <v>3279</v>
      </c>
      <c r="BMF3" s="1">
        <v>14</v>
      </c>
      <c r="BMG3" s="1">
        <v>226</v>
      </c>
      <c r="BMH3" s="1">
        <v>105</v>
      </c>
      <c r="BMI3" s="1">
        <v>66</v>
      </c>
      <c r="BMJ3" s="1">
        <v>112</v>
      </c>
      <c r="BMK3" s="1">
        <v>517</v>
      </c>
      <c r="BML3" s="1">
        <v>993</v>
      </c>
      <c r="BMM3" s="1">
        <v>936</v>
      </c>
      <c r="BMN3" s="1">
        <v>762</v>
      </c>
      <c r="BMO3" s="1">
        <v>360</v>
      </c>
      <c r="BMP3" s="1003">
        <v>4073</v>
      </c>
      <c r="BMQ3" s="1004">
        <v>3339</v>
      </c>
      <c r="BMR3" s="1004">
        <v>734</v>
      </c>
      <c r="BMS3" s="1004">
        <v>3214</v>
      </c>
      <c r="BMT3" s="1004">
        <v>859</v>
      </c>
      <c r="BMU3" s="1004">
        <v>112</v>
      </c>
      <c r="BMV3" s="1004">
        <v>15</v>
      </c>
      <c r="BMW3" s="1004">
        <v>14</v>
      </c>
      <c r="BMX3" s="1004">
        <v>8</v>
      </c>
      <c r="BMY3" s="1004">
        <v>14</v>
      </c>
      <c r="BMZ3" s="1004">
        <v>3647</v>
      </c>
      <c r="BNA3" s="1004">
        <v>31</v>
      </c>
      <c r="BNB3" s="1004">
        <v>143</v>
      </c>
      <c r="BNC3" s="1004">
        <v>89</v>
      </c>
      <c r="BND3" s="1004">
        <v>124</v>
      </c>
      <c r="BNE3" s="1004">
        <v>94</v>
      </c>
      <c r="BNF3" s="1004">
        <v>481</v>
      </c>
      <c r="BNG3" s="1004">
        <v>1177</v>
      </c>
      <c r="BNH3" s="1004">
        <v>958</v>
      </c>
      <c r="BNI3" s="1004">
        <v>826</v>
      </c>
      <c r="BNJ3" s="1005">
        <v>413</v>
      </c>
      <c r="BNK3" s="1023">
        <v>4227</v>
      </c>
      <c r="BNL3" s="1024">
        <v>3435</v>
      </c>
      <c r="BNM3" s="1024">
        <v>792</v>
      </c>
      <c r="BNN3" s="1024">
        <v>3311</v>
      </c>
      <c r="BNO3" s="1024">
        <v>916</v>
      </c>
      <c r="BNP3" s="1024">
        <v>101</v>
      </c>
      <c r="BNQ3" s="1024">
        <v>21</v>
      </c>
      <c r="BNR3" s="1024">
        <v>17</v>
      </c>
      <c r="BNS3" s="1024">
        <v>26</v>
      </c>
      <c r="BNT3" s="1024">
        <v>18</v>
      </c>
      <c r="BNU3" s="1024">
        <v>3738</v>
      </c>
      <c r="BNV3" s="1024">
        <v>19</v>
      </c>
      <c r="BNW3" s="1024">
        <v>133</v>
      </c>
      <c r="BNX3" s="1024">
        <v>154</v>
      </c>
      <c r="BNY3" s="1024">
        <v>161</v>
      </c>
      <c r="BNZ3" s="1024">
        <v>90</v>
      </c>
      <c r="BOA3" s="1024">
        <v>471</v>
      </c>
      <c r="BOB3" s="1024">
        <v>1278</v>
      </c>
      <c r="BOC3" s="1024">
        <v>992</v>
      </c>
      <c r="BOD3" s="1024">
        <v>810</v>
      </c>
      <c r="BOE3" s="1025">
        <v>425</v>
      </c>
      <c r="BOF3" s="1">
        <v>346</v>
      </c>
      <c r="BOG3" s="1">
        <v>243</v>
      </c>
      <c r="BOH3" s="1">
        <v>103</v>
      </c>
      <c r="BOI3" s="1">
        <v>311</v>
      </c>
      <c r="BOJ3" s="1">
        <v>35</v>
      </c>
      <c r="BOK3" s="1">
        <v>20</v>
      </c>
      <c r="BOL3" s="1">
        <v>2</v>
      </c>
      <c r="BOM3" s="1">
        <v>1</v>
      </c>
      <c r="BON3" s="1">
        <v>4</v>
      </c>
      <c r="BOO3" s="1">
        <v>7</v>
      </c>
      <c r="BOP3" s="1">
        <v>297</v>
      </c>
      <c r="BOQ3" s="1">
        <v>6</v>
      </c>
      <c r="BOR3" s="1">
        <v>1</v>
      </c>
      <c r="BOS3" s="1">
        <v>8</v>
      </c>
      <c r="BOT3" s="1">
        <v>1</v>
      </c>
      <c r="BOU3" s="1">
        <v>0</v>
      </c>
      <c r="BOV3" s="1">
        <v>1</v>
      </c>
      <c r="BOW3" s="1">
        <v>8</v>
      </c>
      <c r="BOX3" s="1">
        <v>56</v>
      </c>
      <c r="BOY3" s="1">
        <v>162</v>
      </c>
      <c r="BOZ3" s="1">
        <v>118</v>
      </c>
      <c r="BPA3" s="1">
        <v>347</v>
      </c>
      <c r="BPB3" s="1">
        <v>253</v>
      </c>
      <c r="BPC3" s="1">
        <v>94</v>
      </c>
      <c r="BPD3" s="1">
        <v>308</v>
      </c>
      <c r="BPE3" s="1">
        <v>39</v>
      </c>
      <c r="BPF3" s="1">
        <v>34</v>
      </c>
      <c r="BPG3" s="1">
        <v>3</v>
      </c>
      <c r="BPH3" s="1">
        <v>2</v>
      </c>
      <c r="BPI3" s="1">
        <v>2</v>
      </c>
      <c r="BPJ3" s="1">
        <v>6</v>
      </c>
      <c r="BPK3" s="1">
        <v>283</v>
      </c>
      <c r="BPL3" s="1">
        <v>4</v>
      </c>
      <c r="BPM3" s="1">
        <v>0</v>
      </c>
      <c r="BPN3" s="1">
        <v>13</v>
      </c>
      <c r="BPO3" s="1">
        <v>8</v>
      </c>
      <c r="BPP3" s="1">
        <v>0</v>
      </c>
      <c r="BPQ3" s="1">
        <v>1</v>
      </c>
      <c r="BPR3" s="1">
        <v>8</v>
      </c>
      <c r="BPS3" s="1">
        <v>56</v>
      </c>
      <c r="BPT3" s="1">
        <v>150</v>
      </c>
      <c r="BPU3" s="1">
        <v>124</v>
      </c>
      <c r="BPV3" s="1">
        <v>345</v>
      </c>
      <c r="BPW3" s="1">
        <v>236</v>
      </c>
      <c r="BPX3" s="1">
        <v>109</v>
      </c>
      <c r="BPY3" s="1">
        <v>313</v>
      </c>
      <c r="BPZ3" s="1">
        <v>32</v>
      </c>
      <c r="BQA3" s="1">
        <v>18</v>
      </c>
      <c r="BQB3" s="1">
        <v>1</v>
      </c>
      <c r="BQC3" s="1">
        <v>1</v>
      </c>
      <c r="BQD3" s="1">
        <v>1</v>
      </c>
      <c r="BQE3" s="1">
        <v>7</v>
      </c>
      <c r="BQF3" s="1">
        <v>300</v>
      </c>
      <c r="BQG3" s="1">
        <v>5</v>
      </c>
      <c r="BQH3" s="1">
        <v>0</v>
      </c>
      <c r="BQI3" s="1">
        <v>12</v>
      </c>
      <c r="BQJ3" s="1">
        <v>6</v>
      </c>
      <c r="BQK3" s="1">
        <v>0</v>
      </c>
      <c r="BQL3" s="1">
        <v>0</v>
      </c>
      <c r="BQM3" s="1">
        <v>9</v>
      </c>
      <c r="BQN3" s="1">
        <v>57</v>
      </c>
      <c r="BQO3" s="1">
        <v>147</v>
      </c>
      <c r="BQP3" s="1">
        <v>126</v>
      </c>
      <c r="BQQ3" s="1">
        <v>2191</v>
      </c>
      <c r="BQR3" s="1">
        <v>1600</v>
      </c>
      <c r="BQS3" s="1">
        <v>591</v>
      </c>
      <c r="BQT3" s="1">
        <v>1121</v>
      </c>
      <c r="BQU3" s="1">
        <v>1070</v>
      </c>
      <c r="BQV3" s="1">
        <v>181</v>
      </c>
      <c r="BQW3" s="1">
        <v>20</v>
      </c>
      <c r="BQX3" s="1">
        <v>51</v>
      </c>
      <c r="BQY3" s="1">
        <v>14</v>
      </c>
      <c r="BQZ3" s="1">
        <v>15</v>
      </c>
      <c r="BRA3" s="1">
        <v>1868</v>
      </c>
      <c r="BRB3" s="1">
        <v>24</v>
      </c>
      <c r="BRC3" s="1">
        <v>7</v>
      </c>
      <c r="BRD3" s="1">
        <v>11</v>
      </c>
      <c r="BRE3" s="1092">
        <v>2298</v>
      </c>
      <c r="BRF3" s="1092">
        <v>1638</v>
      </c>
      <c r="BRG3" s="1092">
        <v>660</v>
      </c>
      <c r="BRH3" s="1092">
        <v>1211</v>
      </c>
      <c r="BRI3" s="1092">
        <v>1087</v>
      </c>
      <c r="BRJ3" s="1092">
        <v>206</v>
      </c>
      <c r="BRK3" s="1092">
        <v>31</v>
      </c>
      <c r="BRL3" s="1092">
        <v>41</v>
      </c>
      <c r="BRM3" s="1092">
        <v>14</v>
      </c>
      <c r="BRN3" s="1092">
        <v>24</v>
      </c>
      <c r="BRO3" s="1092">
        <v>1956</v>
      </c>
      <c r="BRP3" s="1092">
        <v>14</v>
      </c>
      <c r="BRQ3" s="1092">
        <v>10</v>
      </c>
      <c r="BRR3" s="1092">
        <v>2</v>
      </c>
      <c r="BRS3" s="1">
        <v>2089</v>
      </c>
      <c r="BRT3" s="1">
        <v>1546</v>
      </c>
      <c r="BRU3" s="1">
        <v>543</v>
      </c>
      <c r="BRV3" s="1">
        <v>1040</v>
      </c>
      <c r="BRW3" s="1">
        <v>1049</v>
      </c>
      <c r="BRX3" s="1">
        <v>190</v>
      </c>
      <c r="BRY3" s="1">
        <v>42</v>
      </c>
      <c r="BRZ3" s="1">
        <v>33</v>
      </c>
      <c r="BSA3" s="1">
        <v>11</v>
      </c>
      <c r="BSB3" s="1">
        <v>23</v>
      </c>
      <c r="BSC3" s="1">
        <v>1755</v>
      </c>
      <c r="BSD3" s="1">
        <v>15</v>
      </c>
      <c r="BSE3" s="1">
        <v>18</v>
      </c>
      <c r="BSF3" s="1">
        <v>2</v>
      </c>
      <c r="BSG3" s="1">
        <v>6</v>
      </c>
      <c r="BSH3" s="1">
        <v>11</v>
      </c>
      <c r="BSI3" s="1">
        <v>61</v>
      </c>
      <c r="BSJ3" s="1">
        <v>418</v>
      </c>
      <c r="BSK3" s="1">
        <v>1593</v>
      </c>
      <c r="BSL3" s="1">
        <v>53170</v>
      </c>
      <c r="BSM3" s="1">
        <v>39990</v>
      </c>
      <c r="BSN3" s="1">
        <v>13180</v>
      </c>
      <c r="BSO3" s="1">
        <v>27102</v>
      </c>
      <c r="BSP3" s="1">
        <v>26068</v>
      </c>
      <c r="BSQ3" s="1">
        <v>4424</v>
      </c>
      <c r="BSR3" s="1">
        <v>460</v>
      </c>
      <c r="BSS3" s="1">
        <v>712</v>
      </c>
      <c r="BST3" s="1">
        <v>244</v>
      </c>
      <c r="BSU3" s="1">
        <v>258</v>
      </c>
      <c r="BSV3" s="1">
        <v>46424</v>
      </c>
      <c r="BSW3" s="1">
        <v>328</v>
      </c>
      <c r="BSX3" s="1">
        <v>108</v>
      </c>
      <c r="BSY3" s="1">
        <v>212</v>
      </c>
      <c r="BSZ3" s="1">
        <v>54715</v>
      </c>
      <c r="BTA3" s="1">
        <v>40714</v>
      </c>
      <c r="BTB3" s="1">
        <v>14001</v>
      </c>
      <c r="BTC3" s="1">
        <v>28202</v>
      </c>
      <c r="BTD3" s="1">
        <v>26513</v>
      </c>
      <c r="BTE3" s="1">
        <v>4481</v>
      </c>
      <c r="BTF3" s="1">
        <v>619</v>
      </c>
      <c r="BTG3" s="1">
        <v>777</v>
      </c>
      <c r="BTH3" s="1">
        <v>206</v>
      </c>
      <c r="BTI3" s="1">
        <v>413</v>
      </c>
      <c r="BTJ3" s="1">
        <v>47734</v>
      </c>
      <c r="BTK3" s="1">
        <v>270</v>
      </c>
      <c r="BTL3" s="1">
        <v>154</v>
      </c>
      <c r="BTM3" s="1">
        <v>61</v>
      </c>
      <c r="BTN3" s="1">
        <v>53940</v>
      </c>
      <c r="BTO3" s="1">
        <v>40490</v>
      </c>
      <c r="BTP3" s="1">
        <v>13450</v>
      </c>
      <c r="BTQ3" s="1">
        <v>27423</v>
      </c>
      <c r="BTR3" s="1">
        <v>26517</v>
      </c>
      <c r="BTS3" s="1">
        <v>3932</v>
      </c>
      <c r="BTT3" s="1">
        <v>594</v>
      </c>
      <c r="BTU3" s="1">
        <v>761</v>
      </c>
      <c r="BTV3" s="1">
        <v>205</v>
      </c>
      <c r="BTW3" s="1">
        <v>338</v>
      </c>
      <c r="BTX3" s="1">
        <v>47678</v>
      </c>
      <c r="BTY3" s="1">
        <v>230</v>
      </c>
      <c r="BTZ3" s="1">
        <v>153</v>
      </c>
      <c r="BUA3" s="1">
        <v>49</v>
      </c>
      <c r="BUB3" s="1">
        <v>4440</v>
      </c>
      <c r="BUC3" s="1">
        <v>8112</v>
      </c>
      <c r="BUD3" s="1">
        <v>11558</v>
      </c>
      <c r="BUE3" s="1">
        <v>14590</v>
      </c>
      <c r="BUF3" s="1">
        <v>15240</v>
      </c>
      <c r="BUG3" s="1115">
        <v>3123</v>
      </c>
      <c r="BUH3" s="1116">
        <v>2903</v>
      </c>
      <c r="BUI3" s="1116">
        <v>220</v>
      </c>
      <c r="BUJ3" s="1116">
        <v>2320</v>
      </c>
      <c r="BUK3" s="1116">
        <v>803</v>
      </c>
      <c r="BUL3" s="1116">
        <v>24</v>
      </c>
      <c r="BUM3" s="1116">
        <v>7</v>
      </c>
      <c r="BUN3" s="1116">
        <v>7</v>
      </c>
      <c r="BUO3" s="1116">
        <v>3</v>
      </c>
      <c r="BUP3" s="1116">
        <v>3</v>
      </c>
      <c r="BUQ3" s="1116">
        <v>2651</v>
      </c>
      <c r="BUR3" s="1116">
        <v>5</v>
      </c>
      <c r="BUS3" s="1116">
        <v>291</v>
      </c>
      <c r="BUT3" s="1116">
        <v>132</v>
      </c>
      <c r="BUU3" s="1116">
        <v>33</v>
      </c>
      <c r="BUV3" s="1116">
        <v>96</v>
      </c>
      <c r="BUW3" s="1116">
        <v>45</v>
      </c>
      <c r="BUX3" s="1116">
        <v>816</v>
      </c>
      <c r="BUY3" s="1116">
        <v>1531</v>
      </c>
      <c r="BUZ3" s="1116">
        <v>499</v>
      </c>
      <c r="BVA3" s="1117">
        <v>103</v>
      </c>
      <c r="BVB3" s="1023">
        <v>3235</v>
      </c>
      <c r="BVC3" s="1024">
        <v>2983</v>
      </c>
      <c r="BVD3" s="1024">
        <v>252</v>
      </c>
      <c r="BVE3" s="1024">
        <v>2402</v>
      </c>
      <c r="BVF3" s="1024">
        <v>833</v>
      </c>
      <c r="BVG3" s="1024">
        <v>35</v>
      </c>
      <c r="BVH3" s="1024">
        <v>9</v>
      </c>
      <c r="BVI3" s="1024">
        <v>8</v>
      </c>
      <c r="BVJ3" s="1024">
        <v>5</v>
      </c>
      <c r="BVK3" s="1024">
        <v>6</v>
      </c>
      <c r="BVL3" s="1024">
        <v>2722</v>
      </c>
      <c r="BVM3" s="1024">
        <v>2</v>
      </c>
      <c r="BVN3" s="1024">
        <v>278</v>
      </c>
      <c r="BVO3" s="1024">
        <v>170</v>
      </c>
      <c r="BVP3" s="1024">
        <v>77</v>
      </c>
      <c r="BVQ3" s="1024">
        <v>76</v>
      </c>
      <c r="BVR3" s="1024">
        <v>50</v>
      </c>
      <c r="BVS3" s="1024">
        <v>772</v>
      </c>
      <c r="BVT3" s="1024">
        <v>1516</v>
      </c>
      <c r="BVU3" s="1024">
        <v>636</v>
      </c>
      <c r="BVV3" s="1025">
        <v>108</v>
      </c>
      <c r="BVW3" s="1118">
        <v>3385</v>
      </c>
      <c r="BVX3" s="1119">
        <v>3117</v>
      </c>
      <c r="BVY3" s="1119">
        <v>268</v>
      </c>
      <c r="BVZ3" s="1119">
        <v>2533</v>
      </c>
      <c r="BWA3" s="1119">
        <v>852</v>
      </c>
      <c r="BWB3" s="1119">
        <v>43</v>
      </c>
      <c r="BWC3" s="1119">
        <v>16</v>
      </c>
      <c r="BWD3" s="1119">
        <v>11</v>
      </c>
      <c r="BWE3" s="1119">
        <v>1</v>
      </c>
      <c r="BWF3" s="1119">
        <v>4</v>
      </c>
      <c r="BWG3" s="1119">
        <v>2833</v>
      </c>
      <c r="BWH3" s="1119">
        <v>4</v>
      </c>
      <c r="BWI3" s="1119">
        <v>217</v>
      </c>
      <c r="BWJ3" s="1119">
        <v>256</v>
      </c>
      <c r="BWK3" s="1119">
        <v>77</v>
      </c>
      <c r="BWL3" s="1119">
        <v>83</v>
      </c>
      <c r="BWM3" s="1119">
        <v>56</v>
      </c>
      <c r="BWN3" s="1119">
        <v>780</v>
      </c>
      <c r="BWO3" s="1119">
        <v>1642</v>
      </c>
      <c r="BWP3" s="1119">
        <v>648</v>
      </c>
      <c r="BWQ3" s="1120">
        <v>99</v>
      </c>
      <c r="BWR3" s="1">
        <v>782</v>
      </c>
      <c r="BWS3" s="1">
        <v>689</v>
      </c>
      <c r="BWT3" s="1">
        <v>93</v>
      </c>
      <c r="BWU3" s="1">
        <v>585</v>
      </c>
      <c r="BWV3" s="1">
        <v>197</v>
      </c>
      <c r="BWW3" s="1">
        <v>12</v>
      </c>
      <c r="BWX3" s="1">
        <v>13</v>
      </c>
      <c r="BWY3" s="1">
        <v>21</v>
      </c>
      <c r="BWZ3" s="1">
        <v>9</v>
      </c>
      <c r="BXA3" s="1">
        <v>9</v>
      </c>
      <c r="BXB3" s="1">
        <v>681</v>
      </c>
      <c r="BXC3" s="1">
        <v>7</v>
      </c>
      <c r="BXD3" s="1">
        <v>1</v>
      </c>
      <c r="BXE3" s="1">
        <v>29</v>
      </c>
      <c r="BXF3" s="1">
        <v>9</v>
      </c>
      <c r="BXG3" s="1">
        <v>6</v>
      </c>
      <c r="BXH3" s="1">
        <v>174</v>
      </c>
      <c r="BXI3" s="1">
        <v>371</v>
      </c>
      <c r="BXJ3" s="1">
        <v>184</v>
      </c>
      <c r="BXK3" s="1">
        <v>38</v>
      </c>
      <c r="BXL3" s="1">
        <v>847</v>
      </c>
      <c r="BXM3" s="1">
        <v>748</v>
      </c>
      <c r="BXN3" s="1">
        <v>99</v>
      </c>
      <c r="BXO3" s="1">
        <v>637</v>
      </c>
      <c r="BXP3" s="1">
        <v>210</v>
      </c>
      <c r="BXQ3" s="1">
        <v>11</v>
      </c>
      <c r="BXR3" s="1">
        <v>25</v>
      </c>
      <c r="BXS3" s="1">
        <v>33</v>
      </c>
      <c r="BXT3" s="1">
        <v>22</v>
      </c>
      <c r="BXU3" s="1">
        <v>13</v>
      </c>
      <c r="BXV3" s="1">
        <v>691</v>
      </c>
      <c r="BXW3" s="1">
        <v>16</v>
      </c>
      <c r="BXX3" s="1">
        <v>2</v>
      </c>
      <c r="BXY3" s="1">
        <v>34</v>
      </c>
      <c r="BXZ3" s="1">
        <v>6</v>
      </c>
      <c r="BYA3" s="1">
        <v>2</v>
      </c>
      <c r="BYB3" s="1">
        <v>205</v>
      </c>
      <c r="BYC3" s="1">
        <v>387</v>
      </c>
      <c r="BYD3" s="1">
        <v>203</v>
      </c>
      <c r="BYE3" s="1">
        <v>44</v>
      </c>
      <c r="BYF3" s="1">
        <v>825</v>
      </c>
      <c r="BYG3" s="1">
        <v>720</v>
      </c>
      <c r="BYH3" s="1">
        <v>105</v>
      </c>
      <c r="BYI3" s="1">
        <v>663</v>
      </c>
      <c r="BYJ3" s="1">
        <v>162</v>
      </c>
      <c r="BYK3" s="1">
        <v>17</v>
      </c>
      <c r="BYL3" s="1">
        <v>20</v>
      </c>
      <c r="BYM3" s="1">
        <v>18</v>
      </c>
      <c r="BYN3" s="1">
        <v>14</v>
      </c>
      <c r="BYO3" s="1">
        <v>11</v>
      </c>
      <c r="BYP3" s="1">
        <v>709</v>
      </c>
      <c r="BYQ3" s="1">
        <v>7</v>
      </c>
      <c r="BYR3" s="1">
        <v>3</v>
      </c>
      <c r="BYS3" s="1">
        <v>26</v>
      </c>
      <c r="BYT3" s="1">
        <v>5</v>
      </c>
      <c r="BYU3" s="1">
        <v>4</v>
      </c>
      <c r="BYV3" s="1">
        <v>167</v>
      </c>
      <c r="BYW3" s="1">
        <v>401</v>
      </c>
      <c r="BYX3" s="1">
        <v>203</v>
      </c>
      <c r="BYY3" s="1">
        <v>45</v>
      </c>
      <c r="BYZ3" s="1">
        <v>451</v>
      </c>
      <c r="BZA3" s="1">
        <v>379</v>
      </c>
      <c r="BZB3" s="1">
        <v>72</v>
      </c>
      <c r="BZC3" s="1">
        <v>202</v>
      </c>
      <c r="BZD3" s="1">
        <v>249</v>
      </c>
      <c r="BZE3" s="1">
        <v>21</v>
      </c>
      <c r="BZF3" s="1">
        <v>4</v>
      </c>
      <c r="BZG3" s="1">
        <v>4</v>
      </c>
      <c r="BZH3" s="1">
        <v>3</v>
      </c>
      <c r="BZI3" s="1">
        <v>0</v>
      </c>
      <c r="BZJ3" s="1">
        <v>367</v>
      </c>
      <c r="BZK3" s="1">
        <v>1</v>
      </c>
      <c r="BZL3" s="1">
        <v>22</v>
      </c>
      <c r="BZM3" s="1">
        <v>29</v>
      </c>
      <c r="BZN3" s="1">
        <v>112</v>
      </c>
      <c r="BZO3" s="1">
        <v>35</v>
      </c>
      <c r="BZP3" s="1">
        <v>24</v>
      </c>
      <c r="BZQ3" s="1">
        <v>119</v>
      </c>
      <c r="BZR3" s="1">
        <v>90</v>
      </c>
      <c r="BZS3" s="1">
        <v>48</v>
      </c>
      <c r="BZT3" s="1">
        <v>23</v>
      </c>
      <c r="BZU3" s="1">
        <v>538</v>
      </c>
      <c r="BZV3" s="1">
        <v>460</v>
      </c>
      <c r="BZW3" s="1">
        <v>78</v>
      </c>
      <c r="BZX3" s="1">
        <v>218</v>
      </c>
      <c r="BZY3" s="1">
        <v>320</v>
      </c>
      <c r="BZZ3" s="1">
        <v>18</v>
      </c>
      <c r="CAA3" s="1">
        <v>4</v>
      </c>
      <c r="CAB3" s="1">
        <v>4</v>
      </c>
      <c r="CAC3" s="1">
        <v>0</v>
      </c>
      <c r="CAD3" s="1">
        <v>3</v>
      </c>
      <c r="CAE3" s="1">
        <v>460</v>
      </c>
      <c r="CAF3" s="1">
        <v>2</v>
      </c>
      <c r="CAG3" s="1">
        <v>23</v>
      </c>
      <c r="CAH3" s="1">
        <v>24</v>
      </c>
      <c r="CAI3" s="1">
        <v>127</v>
      </c>
      <c r="CAJ3" s="1">
        <v>23</v>
      </c>
      <c r="CAK3" s="1">
        <v>47</v>
      </c>
      <c r="CAL3" s="1">
        <v>180</v>
      </c>
      <c r="CAM3" s="1">
        <v>89</v>
      </c>
      <c r="CAN3" s="1">
        <v>44</v>
      </c>
      <c r="CAO3" s="1">
        <v>28</v>
      </c>
      <c r="CAP3" s="1">
        <v>673</v>
      </c>
      <c r="CAQ3" s="1">
        <v>582</v>
      </c>
      <c r="CAR3" s="1">
        <v>91</v>
      </c>
      <c r="CAS3" s="1">
        <v>336</v>
      </c>
      <c r="CAT3" s="1">
        <v>337</v>
      </c>
      <c r="CAU3" s="1">
        <v>14</v>
      </c>
      <c r="CAV3" s="1">
        <v>5</v>
      </c>
      <c r="CAW3" s="1">
        <v>5</v>
      </c>
      <c r="CAX3" s="1">
        <v>2</v>
      </c>
      <c r="CAY3" s="1">
        <v>1</v>
      </c>
      <c r="CAZ3" s="1">
        <v>578</v>
      </c>
      <c r="CBA3" s="1">
        <v>3</v>
      </c>
      <c r="CBB3" s="1">
        <v>24</v>
      </c>
      <c r="CBC3" s="1">
        <v>41</v>
      </c>
      <c r="CBD3" s="1">
        <v>260</v>
      </c>
      <c r="CBE3" s="1">
        <v>21</v>
      </c>
      <c r="CBF3" s="1">
        <v>27</v>
      </c>
      <c r="CBG3" s="1">
        <v>164</v>
      </c>
      <c r="CBH3" s="1">
        <v>104</v>
      </c>
      <c r="CBI3" s="1">
        <v>69</v>
      </c>
      <c r="CBJ3" s="1">
        <v>28</v>
      </c>
      <c r="CBK3" s="294">
        <v>66</v>
      </c>
      <c r="CBL3" s="295">
        <v>7</v>
      </c>
      <c r="CBM3" s="295">
        <v>27</v>
      </c>
      <c r="CBN3" s="295">
        <v>31</v>
      </c>
      <c r="CBO3" s="295">
        <v>0</v>
      </c>
      <c r="CBP3" s="295">
        <v>1</v>
      </c>
      <c r="CBQ3" s="1150">
        <v>103</v>
      </c>
      <c r="CBR3" s="295">
        <v>3</v>
      </c>
      <c r="CBS3" s="295">
        <v>7</v>
      </c>
      <c r="CBT3" s="295">
        <v>45</v>
      </c>
      <c r="CBU3" s="295">
        <v>48</v>
      </c>
      <c r="CBV3" s="295">
        <v>0</v>
      </c>
      <c r="CBW3" s="295">
        <v>60</v>
      </c>
      <c r="CBX3" s="295">
        <v>1</v>
      </c>
      <c r="CBY3" s="295">
        <v>4</v>
      </c>
      <c r="CBZ3" s="295">
        <v>16</v>
      </c>
      <c r="CCA3" s="295">
        <v>38</v>
      </c>
      <c r="CCB3" s="295">
        <v>1</v>
      </c>
      <c r="CCC3" s="295">
        <v>60</v>
      </c>
      <c r="CCD3" s="295">
        <v>6</v>
      </c>
      <c r="CCE3" s="295">
        <v>19</v>
      </c>
      <c r="CCF3" s="295">
        <v>33</v>
      </c>
      <c r="CCG3" s="295">
        <v>0</v>
      </c>
      <c r="CCH3" s="295">
        <v>2</v>
      </c>
      <c r="CCI3" s="1583">
        <v>24976</v>
      </c>
      <c r="CCJ3" s="1577">
        <v>19749</v>
      </c>
      <c r="CCK3" s="1577">
        <v>5227</v>
      </c>
      <c r="CCL3" s="1577">
        <v>11870</v>
      </c>
      <c r="CCM3" s="1577">
        <v>13106</v>
      </c>
      <c r="CCN3" s="1577">
        <v>1741</v>
      </c>
      <c r="CCO3" s="1577">
        <v>668</v>
      </c>
      <c r="CCP3" s="1577">
        <v>120</v>
      </c>
      <c r="CCQ3" s="1577">
        <v>21683</v>
      </c>
      <c r="CCR3" s="1577">
        <v>308</v>
      </c>
      <c r="CCS3" s="1577">
        <v>456</v>
      </c>
      <c r="CCT3" s="1577">
        <v>339</v>
      </c>
      <c r="CCU3" s="1577">
        <v>5747</v>
      </c>
      <c r="CCV3" s="1577">
        <v>2</v>
      </c>
      <c r="CCW3" s="1577">
        <v>3166</v>
      </c>
      <c r="CCX3" s="1577">
        <v>14373</v>
      </c>
      <c r="CCY3" s="1577">
        <v>7416</v>
      </c>
      <c r="CCZ3" s="1577">
        <v>19</v>
      </c>
      <c r="CDA3" s="1577">
        <v>24087</v>
      </c>
      <c r="CDB3" s="1577">
        <v>18952</v>
      </c>
      <c r="CDC3" s="1577">
        <v>5135</v>
      </c>
      <c r="CDD3" s="1577">
        <v>11393</v>
      </c>
      <c r="CDE3" s="1577">
        <v>12694</v>
      </c>
      <c r="CDF3" s="1577">
        <v>1204</v>
      </c>
      <c r="CDG3" s="1577">
        <v>609</v>
      </c>
      <c r="CDH3" s="1577">
        <v>93</v>
      </c>
      <c r="CDI3" s="1577">
        <v>21759</v>
      </c>
      <c r="CDJ3" s="1577">
        <v>240</v>
      </c>
      <c r="CDK3" s="1577">
        <v>182</v>
      </c>
      <c r="CDL3" s="1577">
        <v>301</v>
      </c>
      <c r="CDM3" s="1577">
        <v>5316</v>
      </c>
      <c r="CDN3" s="1577">
        <v>8</v>
      </c>
      <c r="CDO3" s="1577">
        <v>2912</v>
      </c>
      <c r="CDP3" s="1577">
        <v>13717</v>
      </c>
      <c r="CDQ3" s="1577">
        <v>7448</v>
      </c>
      <c r="CDR3" s="1577">
        <v>2</v>
      </c>
      <c r="CDS3" s="1577">
        <v>25619</v>
      </c>
      <c r="CDT3" s="1577">
        <v>20119</v>
      </c>
      <c r="CDU3" s="1577">
        <v>5500</v>
      </c>
      <c r="CDV3" s="1577">
        <v>12046</v>
      </c>
      <c r="CDW3" s="1577">
        <v>13573</v>
      </c>
      <c r="CDX3" s="1577">
        <v>1253</v>
      </c>
      <c r="CDY3" s="1577">
        <v>695</v>
      </c>
      <c r="CDZ3" s="1577">
        <v>98</v>
      </c>
      <c r="CEA3" s="1577">
        <v>23304</v>
      </c>
      <c r="CEB3" s="1577">
        <v>171</v>
      </c>
      <c r="CEC3" s="1577">
        <v>98</v>
      </c>
      <c r="CED3" s="1577">
        <v>304</v>
      </c>
      <c r="CEE3" s="1577">
        <v>5438</v>
      </c>
      <c r="CEF3" s="1577">
        <v>4</v>
      </c>
      <c r="CEG3" s="1577">
        <v>2962</v>
      </c>
      <c r="CEH3" s="1577">
        <v>14934</v>
      </c>
      <c r="CEI3" s="1577">
        <v>7719</v>
      </c>
      <c r="CEJ3" s="1577">
        <v>0</v>
      </c>
      <c r="CEK3" s="1577">
        <v>25624</v>
      </c>
      <c r="CEL3" s="1577">
        <v>19915</v>
      </c>
      <c r="CEM3" s="1577">
        <v>5709</v>
      </c>
      <c r="CEN3" s="1577">
        <v>12134</v>
      </c>
      <c r="CEO3" s="1577">
        <v>13490</v>
      </c>
      <c r="CEP3" s="1577">
        <v>1204</v>
      </c>
      <c r="CEQ3" s="1577">
        <v>727</v>
      </c>
      <c r="CER3" s="1577">
        <v>106</v>
      </c>
      <c r="CES3" s="1577">
        <v>23344</v>
      </c>
      <c r="CET3" s="1577">
        <v>137</v>
      </c>
      <c r="CEU3" s="1577">
        <v>106</v>
      </c>
      <c r="CEV3" s="1577">
        <v>260</v>
      </c>
      <c r="CEW3" s="1577">
        <v>5439</v>
      </c>
      <c r="CEX3" s="1577">
        <v>2</v>
      </c>
      <c r="CEY3" s="1577">
        <v>2860</v>
      </c>
      <c r="CEZ3" s="1577">
        <v>14861</v>
      </c>
      <c r="CFA3" s="1577">
        <v>7901</v>
      </c>
      <c r="CFB3" s="1591">
        <v>0</v>
      </c>
      <c r="CFC3" s="1578">
        <v>11263</v>
      </c>
      <c r="CFD3" s="1579">
        <v>9413</v>
      </c>
      <c r="CFE3" s="1579">
        <v>1850</v>
      </c>
      <c r="CFF3" s="1579">
        <v>5752</v>
      </c>
      <c r="CFG3" s="1579">
        <v>5511</v>
      </c>
      <c r="CFH3" s="1579">
        <v>395</v>
      </c>
      <c r="CFI3" s="1579">
        <v>281</v>
      </c>
      <c r="CFJ3" s="1579">
        <v>41</v>
      </c>
      <c r="CFK3" s="1579">
        <v>10192</v>
      </c>
      <c r="CFL3" s="1579">
        <v>142</v>
      </c>
      <c r="CFM3" s="1579">
        <v>212</v>
      </c>
      <c r="CFN3" s="1579">
        <v>166</v>
      </c>
      <c r="CFO3" s="1579">
        <v>2362</v>
      </c>
      <c r="CFP3" s="1579">
        <v>2</v>
      </c>
      <c r="CFQ3" s="1579">
        <v>1322</v>
      </c>
      <c r="CFR3" s="1579">
        <v>6177</v>
      </c>
      <c r="CFS3" s="1579">
        <v>3762</v>
      </c>
      <c r="CFT3" s="1579">
        <v>0</v>
      </c>
      <c r="CFU3" s="1579">
        <v>11733</v>
      </c>
      <c r="CFV3" s="1579">
        <v>9412</v>
      </c>
      <c r="CFW3" s="1579">
        <v>2321</v>
      </c>
      <c r="CFX3" s="1579">
        <v>6057</v>
      </c>
      <c r="CFY3" s="1579">
        <v>5676</v>
      </c>
      <c r="CFZ3" s="1579">
        <v>460</v>
      </c>
      <c r="CGA3" s="1579">
        <v>317</v>
      </c>
      <c r="CGB3" s="1579">
        <v>37</v>
      </c>
      <c r="CGC3" s="1579">
        <v>10710</v>
      </c>
      <c r="CGD3" s="1579">
        <v>124</v>
      </c>
      <c r="CGE3" s="1579">
        <v>85</v>
      </c>
      <c r="CGF3" s="1579">
        <v>137</v>
      </c>
      <c r="CGG3" s="1579">
        <v>2334</v>
      </c>
      <c r="CGH3" s="1579">
        <v>5</v>
      </c>
      <c r="CGI3" s="1579">
        <v>1293</v>
      </c>
      <c r="CGJ3" s="1579">
        <v>6366</v>
      </c>
      <c r="CGK3" s="1579">
        <v>4069</v>
      </c>
      <c r="CGL3" s="1579">
        <v>0</v>
      </c>
      <c r="CGM3" s="1579">
        <v>13202</v>
      </c>
      <c r="CGN3" s="1579">
        <v>10431</v>
      </c>
      <c r="CGO3" s="1579">
        <v>2771</v>
      </c>
      <c r="CGP3" s="1579">
        <v>6738</v>
      </c>
      <c r="CGQ3" s="1579">
        <v>6464</v>
      </c>
      <c r="CGR3" s="1579">
        <v>542</v>
      </c>
      <c r="CGS3" s="1579">
        <v>366</v>
      </c>
      <c r="CGT3" s="1579">
        <v>30</v>
      </c>
      <c r="CGU3" s="1579">
        <v>12126</v>
      </c>
      <c r="CGV3" s="1579">
        <v>96</v>
      </c>
      <c r="CGW3" s="1579">
        <v>42</v>
      </c>
      <c r="CGX3" s="1579">
        <v>154</v>
      </c>
      <c r="CGY3" s="1579">
        <v>2482</v>
      </c>
      <c r="CGZ3" s="1579">
        <v>3</v>
      </c>
      <c r="CHA3" s="1579">
        <v>1358</v>
      </c>
      <c r="CHB3" s="1579">
        <v>7356</v>
      </c>
      <c r="CHC3" s="1579">
        <v>4485</v>
      </c>
      <c r="CHD3" s="1579">
        <v>0</v>
      </c>
      <c r="CHE3" s="1579">
        <v>13566</v>
      </c>
      <c r="CHF3" s="1579">
        <v>10612</v>
      </c>
      <c r="CHG3" s="1579">
        <v>2954</v>
      </c>
      <c r="CHH3" s="1579">
        <v>7015</v>
      </c>
      <c r="CHI3" s="1579">
        <v>6551</v>
      </c>
      <c r="CHJ3" s="1579">
        <v>536</v>
      </c>
      <c r="CHK3" s="1579">
        <v>417</v>
      </c>
      <c r="CHL3" s="1579">
        <v>47</v>
      </c>
      <c r="CHM3" s="1579">
        <v>12428</v>
      </c>
      <c r="CHN3" s="1579">
        <v>82</v>
      </c>
      <c r="CHO3" s="1579">
        <v>56</v>
      </c>
      <c r="CHP3" s="1579">
        <v>148</v>
      </c>
      <c r="CHQ3" s="1579">
        <v>2599</v>
      </c>
      <c r="CHR3" s="1579">
        <v>0</v>
      </c>
      <c r="CHS3" s="1579">
        <v>1384</v>
      </c>
      <c r="CHT3" s="1579">
        <v>7501</v>
      </c>
      <c r="CHU3" s="1579">
        <v>4681</v>
      </c>
      <c r="CHV3" s="1580">
        <v>0</v>
      </c>
      <c r="CHW3" s="1585">
        <v>11985</v>
      </c>
      <c r="CHX3" s="1579">
        <v>9372</v>
      </c>
      <c r="CHY3" s="1579">
        <v>2613</v>
      </c>
      <c r="CHZ3" s="1579">
        <v>5254</v>
      </c>
      <c r="CIA3" s="1579">
        <v>6731</v>
      </c>
      <c r="CIB3" s="1579">
        <v>696</v>
      </c>
      <c r="CIC3" s="1579">
        <v>315</v>
      </c>
      <c r="CID3" s="1579">
        <v>71</v>
      </c>
      <c r="CIE3" s="1579">
        <v>10552</v>
      </c>
      <c r="CIF3" s="1579">
        <v>155</v>
      </c>
      <c r="CIG3" s="1579">
        <v>196</v>
      </c>
      <c r="CIH3" s="1579">
        <v>152</v>
      </c>
      <c r="CII3" s="1579">
        <v>3025</v>
      </c>
      <c r="CIJ3" s="1579">
        <v>0</v>
      </c>
      <c r="CIK3" s="1579">
        <v>1635</v>
      </c>
      <c r="CIL3" s="1579">
        <v>7178</v>
      </c>
      <c r="CIM3" s="1579">
        <v>3170</v>
      </c>
      <c r="CIN3" s="1579">
        <v>2</v>
      </c>
      <c r="CIO3" s="1579">
        <v>12017</v>
      </c>
      <c r="CIP3" s="1579">
        <v>9287</v>
      </c>
      <c r="CIQ3" s="1579">
        <v>2730</v>
      </c>
      <c r="CIR3" s="1579">
        <v>5180</v>
      </c>
      <c r="CIS3" s="1579">
        <v>6837</v>
      </c>
      <c r="CIT3" s="1579">
        <v>716</v>
      </c>
      <c r="CIU3" s="1579">
        <v>277</v>
      </c>
      <c r="CIV3" s="1579">
        <v>54</v>
      </c>
      <c r="CIW3" s="1579">
        <v>10770</v>
      </c>
      <c r="CIX3" s="1579">
        <v>110</v>
      </c>
      <c r="CIY3" s="1579">
        <v>90</v>
      </c>
      <c r="CIZ3" s="1579">
        <v>155</v>
      </c>
      <c r="CJA3" s="1579">
        <v>2905</v>
      </c>
      <c r="CJB3" s="1579">
        <v>3</v>
      </c>
      <c r="CJC3" s="1579">
        <v>1574</v>
      </c>
      <c r="CJD3" s="1579">
        <v>7162</v>
      </c>
      <c r="CJE3" s="1579">
        <v>3276</v>
      </c>
      <c r="CJF3" s="1579">
        <v>2</v>
      </c>
      <c r="CJG3" s="1579">
        <v>12301</v>
      </c>
      <c r="CJH3" s="1579">
        <v>9593</v>
      </c>
      <c r="CJI3" s="1579">
        <v>2708</v>
      </c>
      <c r="CJJ3" s="1579">
        <v>5258</v>
      </c>
      <c r="CJK3" s="1579">
        <v>7043</v>
      </c>
      <c r="CJL3" s="1579">
        <v>709</v>
      </c>
      <c r="CJM3" s="1579">
        <v>326</v>
      </c>
      <c r="CJN3" s="1579">
        <v>68</v>
      </c>
      <c r="CJO3" s="1579">
        <v>11071</v>
      </c>
      <c r="CJP3" s="1579">
        <v>73</v>
      </c>
      <c r="CJQ3" s="1579">
        <v>54</v>
      </c>
      <c r="CJR3" s="1579">
        <v>148</v>
      </c>
      <c r="CJS3" s="1579">
        <v>2926</v>
      </c>
      <c r="CJT3" s="1579">
        <v>1</v>
      </c>
      <c r="CJU3" s="1579">
        <v>1588</v>
      </c>
      <c r="CJV3" s="1579">
        <v>7513</v>
      </c>
      <c r="CJW3" s="1579">
        <v>3199</v>
      </c>
      <c r="CJX3" s="1579">
        <v>0</v>
      </c>
      <c r="CJY3" s="1579">
        <v>12002</v>
      </c>
      <c r="CJZ3" s="1579">
        <v>9262</v>
      </c>
      <c r="CKA3" s="1579">
        <v>2740</v>
      </c>
      <c r="CKB3" s="1579">
        <v>5089</v>
      </c>
      <c r="CKC3" s="1579">
        <v>6913</v>
      </c>
      <c r="CKD3" s="1579">
        <v>662</v>
      </c>
      <c r="CKE3" s="1579">
        <v>308</v>
      </c>
      <c r="CKF3" s="1579">
        <v>59</v>
      </c>
      <c r="CKG3" s="1579">
        <v>10869</v>
      </c>
      <c r="CKH3" s="1579">
        <v>54</v>
      </c>
      <c r="CKI3" s="1579">
        <v>50</v>
      </c>
      <c r="CKJ3" s="1579">
        <v>111</v>
      </c>
      <c r="CKK3" s="1579">
        <v>2819</v>
      </c>
      <c r="CKL3" s="1579">
        <v>2</v>
      </c>
      <c r="CKM3" s="1579">
        <v>1468</v>
      </c>
      <c r="CKN3" s="1579">
        <v>7325</v>
      </c>
      <c r="CKO3" s="1579">
        <v>3207</v>
      </c>
      <c r="CKP3" s="1584">
        <v>0</v>
      </c>
      <c r="CKQ3" s="1585">
        <v>92</v>
      </c>
      <c r="CKR3" s="1579">
        <v>71</v>
      </c>
      <c r="CKS3" s="1579">
        <v>21</v>
      </c>
      <c r="CKT3" s="1579">
        <v>52</v>
      </c>
      <c r="CKU3" s="1579">
        <v>40</v>
      </c>
      <c r="CKV3" s="1579">
        <v>9</v>
      </c>
      <c r="CKW3" s="1579">
        <v>2</v>
      </c>
      <c r="CKX3" s="1579">
        <v>0</v>
      </c>
      <c r="CKY3" s="1579">
        <v>80</v>
      </c>
      <c r="CKZ3" s="1579">
        <v>0</v>
      </c>
      <c r="CLA3" s="1579">
        <v>1</v>
      </c>
      <c r="CLB3" s="1579">
        <v>3</v>
      </c>
      <c r="CLC3" s="1579">
        <v>23</v>
      </c>
      <c r="CLD3" s="1579">
        <v>0</v>
      </c>
      <c r="CLE3" s="1579">
        <v>11</v>
      </c>
      <c r="CLF3" s="1579">
        <v>56</v>
      </c>
      <c r="CLG3" s="1579">
        <v>25</v>
      </c>
      <c r="CLH3" s="1579">
        <v>0</v>
      </c>
      <c r="CLI3" s="1579">
        <v>89</v>
      </c>
      <c r="CLJ3" s="1579">
        <v>67</v>
      </c>
      <c r="CLK3" s="1579">
        <v>22</v>
      </c>
      <c r="CLL3" s="1579">
        <v>43</v>
      </c>
      <c r="CLM3" s="1579">
        <v>46</v>
      </c>
      <c r="CLN3" s="1579">
        <v>8</v>
      </c>
      <c r="CLO3" s="1579">
        <v>3</v>
      </c>
      <c r="CLP3" s="1579">
        <v>0</v>
      </c>
      <c r="CLQ3" s="1579">
        <v>76</v>
      </c>
      <c r="CLR3" s="1579">
        <v>1</v>
      </c>
      <c r="CLS3" s="1579">
        <v>1</v>
      </c>
      <c r="CLT3" s="1579">
        <v>5</v>
      </c>
      <c r="CLU3" s="1579">
        <v>27</v>
      </c>
      <c r="CLV3" s="1579">
        <v>0</v>
      </c>
      <c r="CLW3" s="1579">
        <v>22</v>
      </c>
      <c r="CLX3" s="1579">
        <v>49</v>
      </c>
      <c r="CLY3" s="1579">
        <v>18</v>
      </c>
      <c r="CLZ3" s="1579">
        <v>0</v>
      </c>
      <c r="CMA3" s="1579">
        <v>53</v>
      </c>
      <c r="CMB3" s="1579">
        <v>45</v>
      </c>
      <c r="CMC3" s="1579">
        <v>8</v>
      </c>
      <c r="CMD3" s="1579">
        <v>28</v>
      </c>
      <c r="CME3" s="1579">
        <v>25</v>
      </c>
      <c r="CMF3" s="1579">
        <v>1</v>
      </c>
      <c r="CMG3" s="1579">
        <v>0</v>
      </c>
      <c r="CMH3" s="1579">
        <v>0</v>
      </c>
      <c r="CMI3" s="1579">
        <v>52</v>
      </c>
      <c r="CMJ3" s="1579">
        <v>0</v>
      </c>
      <c r="CMK3" s="1579">
        <v>0</v>
      </c>
      <c r="CML3" s="1579">
        <v>1</v>
      </c>
      <c r="CMM3" s="1579">
        <v>18</v>
      </c>
      <c r="CMN3" s="1579">
        <v>0</v>
      </c>
      <c r="CMO3" s="1579">
        <v>10</v>
      </c>
      <c r="CMP3" s="1579">
        <v>33</v>
      </c>
      <c r="CMQ3" s="1579">
        <v>10</v>
      </c>
      <c r="CMR3" s="1579">
        <v>0</v>
      </c>
      <c r="CMS3" s="1579">
        <v>42</v>
      </c>
      <c r="CMT3" s="1579">
        <v>28</v>
      </c>
      <c r="CMU3" s="1579">
        <v>14</v>
      </c>
      <c r="CMV3" s="1579">
        <v>22</v>
      </c>
      <c r="CMW3" s="1579">
        <v>20</v>
      </c>
      <c r="CMX3" s="1579">
        <v>6</v>
      </c>
      <c r="CMY3" s="1579">
        <v>1</v>
      </c>
      <c r="CMZ3" s="1579">
        <v>0</v>
      </c>
      <c r="CNA3" s="1579">
        <v>35</v>
      </c>
      <c r="CNB3" s="1579">
        <v>0</v>
      </c>
      <c r="CNC3" s="1579">
        <v>0</v>
      </c>
      <c r="CND3" s="1579">
        <v>1</v>
      </c>
      <c r="CNE3" s="1579">
        <v>17</v>
      </c>
      <c r="CNF3" s="1579">
        <v>0</v>
      </c>
      <c r="CNG3" s="1579">
        <v>7</v>
      </c>
      <c r="CNH3" s="1579">
        <v>25</v>
      </c>
      <c r="CNI3" s="1579">
        <v>10</v>
      </c>
      <c r="CNJ3" s="1584">
        <v>0</v>
      </c>
    </row>
    <row r="4" spans="1:2402">
      <c r="A4" s="33" t="s">
        <v>21</v>
      </c>
      <c r="B4" s="34">
        <v>540868.32999999996</v>
      </c>
      <c r="C4" s="35">
        <v>224393.59</v>
      </c>
      <c r="D4" s="35">
        <v>316474.75</v>
      </c>
      <c r="E4" s="35">
        <v>281109.94</v>
      </c>
      <c r="F4" s="35">
        <v>259758.39</v>
      </c>
      <c r="G4" s="35">
        <v>26269.243999999999</v>
      </c>
      <c r="H4" s="35">
        <v>10825.984</v>
      </c>
      <c r="I4" s="35">
        <v>497809.3</v>
      </c>
      <c r="J4" s="35">
        <v>3974.2233999999999</v>
      </c>
      <c r="K4" s="35">
        <v>1679.3520000000001</v>
      </c>
      <c r="L4" s="35">
        <v>13981.828</v>
      </c>
      <c r="M4" s="35">
        <v>152001.85</v>
      </c>
      <c r="N4" s="35">
        <v>186377.7</v>
      </c>
      <c r="O4" s="35">
        <v>129407.97</v>
      </c>
      <c r="P4" s="35">
        <v>59098.983999999997</v>
      </c>
      <c r="Q4" s="35">
        <v>463513.06</v>
      </c>
      <c r="R4" s="35">
        <v>228639.03</v>
      </c>
      <c r="S4" s="35">
        <v>234874.03</v>
      </c>
      <c r="T4" s="35">
        <v>232953.55</v>
      </c>
      <c r="U4" s="35">
        <v>230559.51</v>
      </c>
      <c r="V4" s="35">
        <v>8634.1514999999999</v>
      </c>
      <c r="W4" s="35">
        <v>3412.5958000000001</v>
      </c>
      <c r="X4" s="35">
        <v>448254.63</v>
      </c>
      <c r="Y4" s="35">
        <v>2220.8132000000001</v>
      </c>
      <c r="Z4" s="35">
        <v>294.40213</v>
      </c>
      <c r="AA4" s="35">
        <v>14858.581</v>
      </c>
      <c r="AB4" s="35">
        <v>123929.51</v>
      </c>
      <c r="AC4" s="35">
        <v>164716.51</v>
      </c>
      <c r="AD4" s="35">
        <v>111810.83</v>
      </c>
      <c r="AE4" s="36">
        <v>48197.627</v>
      </c>
      <c r="AF4" s="37">
        <v>39.382033999999997</v>
      </c>
      <c r="AG4" s="38">
        <v>55.211804999999998</v>
      </c>
      <c r="AH4" s="38">
        <v>28.158076999999999</v>
      </c>
      <c r="AI4" s="38">
        <v>49.837716999999998</v>
      </c>
      <c r="AJ4" s="38">
        <v>28.066917</v>
      </c>
      <c r="AK4" s="38">
        <v>27.204619000000001</v>
      </c>
      <c r="AL4" s="38">
        <v>43.571964999999999</v>
      </c>
      <c r="AM4" s="38">
        <v>39.466495999999999</v>
      </c>
      <c r="AN4" s="38">
        <v>67.533578000000006</v>
      </c>
      <c r="AO4" s="38">
        <v>100</v>
      </c>
      <c r="AP4" s="38">
        <v>0</v>
      </c>
      <c r="AQ4" s="38">
        <v>35.882224999999998</v>
      </c>
      <c r="AR4" s="38">
        <v>50.946148000000001</v>
      </c>
      <c r="AS4" s="38">
        <v>44.121425000000002</v>
      </c>
      <c r="AT4" s="38">
        <v>10.853664999999999</v>
      </c>
      <c r="AU4" s="38">
        <v>44.256458000000002</v>
      </c>
      <c r="AV4" s="38">
        <v>61.149886000000002</v>
      </c>
      <c r="AW4" s="38">
        <v>27.811484</v>
      </c>
      <c r="AX4" s="38">
        <v>56.459826999999997</v>
      </c>
      <c r="AY4" s="38">
        <v>31.926373000000002</v>
      </c>
      <c r="AZ4" s="38">
        <v>20.289807</v>
      </c>
      <c r="BA4" s="38">
        <v>26.519867999999999</v>
      </c>
      <c r="BB4" s="38">
        <v>44.955340999999997</v>
      </c>
      <c r="BC4" s="38">
        <v>28.187045999999999</v>
      </c>
      <c r="BD4" s="38">
        <v>77.022385999999997</v>
      </c>
      <c r="BE4" s="38">
        <v>1.0301899999999999</v>
      </c>
      <c r="BF4" s="38">
        <v>38.010179999999998</v>
      </c>
      <c r="BG4" s="38">
        <v>60.673465999999998</v>
      </c>
      <c r="BH4" s="38">
        <v>46.807391000000003</v>
      </c>
      <c r="BI4" s="39">
        <v>11.620098</v>
      </c>
      <c r="BJ4" s="37">
        <v>15.649519</v>
      </c>
      <c r="BK4" s="38">
        <v>10.997085999999999</v>
      </c>
      <c r="BL4" s="38">
        <v>18.948284000000001</v>
      </c>
      <c r="BM4" s="38">
        <v>16.414828</v>
      </c>
      <c r="BN4" s="38">
        <v>14.821303</v>
      </c>
      <c r="BO4" s="38">
        <v>11.834695999999999</v>
      </c>
      <c r="BP4" s="38">
        <v>22.324622999999999</v>
      </c>
      <c r="BQ4" s="38">
        <v>15.655632000000001</v>
      </c>
      <c r="BR4" s="38">
        <v>29.750544000000001</v>
      </c>
      <c r="BS4" s="38">
        <v>0</v>
      </c>
      <c r="BT4" s="38">
        <v>4.7581737999999998</v>
      </c>
      <c r="BU4" s="38">
        <v>18.077251</v>
      </c>
      <c r="BV4" s="38">
        <v>18.835093000000001</v>
      </c>
      <c r="BW4" s="38">
        <v>13.978721999999999</v>
      </c>
      <c r="BX4" s="38">
        <v>5.5944506000000001</v>
      </c>
      <c r="BY4" s="38">
        <v>14.248837</v>
      </c>
      <c r="BZ4" s="38">
        <v>9.6186813999999998</v>
      </c>
      <c r="CA4" s="38">
        <v>18.756080000000001</v>
      </c>
      <c r="CB4" s="38">
        <v>13.429928</v>
      </c>
      <c r="CC4" s="38">
        <v>15.076249000000001</v>
      </c>
      <c r="CD4" s="38">
        <v>23.896158</v>
      </c>
      <c r="CE4" s="38">
        <v>31.355305000000001</v>
      </c>
      <c r="CF4" s="38">
        <v>13.854867</v>
      </c>
      <c r="CG4" s="38">
        <v>36.332569999999997</v>
      </c>
      <c r="CH4" s="38">
        <v>0</v>
      </c>
      <c r="CI4" s="38">
        <v>4.9858485999999997</v>
      </c>
      <c r="CJ4" s="38">
        <v>17.261454000000001</v>
      </c>
      <c r="CK4" s="38">
        <v>15.235547</v>
      </c>
      <c r="CL4" s="38">
        <v>15.179778000000001</v>
      </c>
      <c r="CM4" s="39">
        <v>3.8264545000000001</v>
      </c>
      <c r="CN4" s="37">
        <v>14.707604</v>
      </c>
      <c r="CO4" s="38">
        <v>7.7112613000000003</v>
      </c>
      <c r="CP4" s="38">
        <v>19.668298</v>
      </c>
      <c r="CQ4" s="38">
        <v>7.0401423999999997</v>
      </c>
      <c r="CR4" s="38">
        <v>23.005313999999998</v>
      </c>
      <c r="CS4" s="38">
        <v>21.729892</v>
      </c>
      <c r="CT4" s="38">
        <v>10.008122999999999</v>
      </c>
      <c r="CU4" s="38">
        <v>14.61544</v>
      </c>
      <c r="CV4" s="38">
        <v>0</v>
      </c>
      <c r="CW4" s="38">
        <v>0</v>
      </c>
      <c r="CX4" s="38">
        <v>80.982774000000006</v>
      </c>
      <c r="CY4" s="38">
        <v>18.100947000000001</v>
      </c>
      <c r="CZ4" s="38">
        <v>7.4565441999999997</v>
      </c>
      <c r="DA4" s="38">
        <v>9.1225842999999998</v>
      </c>
      <c r="DB4" s="38">
        <v>25.397120000000001</v>
      </c>
      <c r="DC4" s="38">
        <v>12.064140999999999</v>
      </c>
      <c r="DD4" s="38">
        <v>4.6418505000000003</v>
      </c>
      <c r="DE4" s="38">
        <v>19.289397999999998</v>
      </c>
      <c r="DF4" s="38">
        <v>6.3520975000000002</v>
      </c>
      <c r="DG4" s="38">
        <v>17.835495999999999</v>
      </c>
      <c r="DH4" s="38">
        <v>18.981560999999999</v>
      </c>
      <c r="DI4" s="38">
        <v>6.4364046999999998</v>
      </c>
      <c r="DJ4" s="38">
        <v>11.971598999999999</v>
      </c>
      <c r="DK4" s="38">
        <v>12.905939</v>
      </c>
      <c r="DL4" s="38">
        <v>0</v>
      </c>
      <c r="DM4" s="38">
        <v>85.774930999999995</v>
      </c>
      <c r="DN4" s="38">
        <v>12.544622</v>
      </c>
      <c r="DO4" s="38">
        <v>5.2521008</v>
      </c>
      <c r="DP4" s="38">
        <v>9.5763578000000003</v>
      </c>
      <c r="DQ4" s="39">
        <v>17.156362999999999</v>
      </c>
      <c r="DR4" s="37">
        <v>2.8486448000000002</v>
      </c>
      <c r="DS4" s="38">
        <v>4.1235564</v>
      </c>
      <c r="DT4" s="38">
        <v>1.9446802000000001</v>
      </c>
      <c r="DU4" s="38">
        <v>3.7896871999999999</v>
      </c>
      <c r="DV4" s="38">
        <v>1.8302509</v>
      </c>
      <c r="DW4" s="38">
        <v>0</v>
      </c>
      <c r="DX4" s="38">
        <v>1.7781861999999999</v>
      </c>
      <c r="DY4" s="38">
        <v>3.0563736000000001</v>
      </c>
      <c r="DZ4" s="38">
        <v>0</v>
      </c>
      <c r="EA4" s="38">
        <v>0</v>
      </c>
      <c r="EB4" s="38">
        <v>0</v>
      </c>
      <c r="EC4" s="38">
        <v>5.4454643000000003</v>
      </c>
      <c r="ED4" s="38">
        <v>2.7432294000000002</v>
      </c>
      <c r="EE4" s="38">
        <v>1.1136315000000001</v>
      </c>
      <c r="EF4" s="38">
        <v>0.97516979999999998</v>
      </c>
      <c r="EG4" s="38">
        <v>3.8165927000000002</v>
      </c>
      <c r="EH4" s="38">
        <v>5.2505324</v>
      </c>
      <c r="EI4" s="38">
        <v>2.4207185</v>
      </c>
      <c r="EJ4" s="38">
        <v>3.7525610999999999</v>
      </c>
      <c r="EK4" s="38">
        <v>3.8812891</v>
      </c>
      <c r="EL4" s="38">
        <v>2.8451552000000002</v>
      </c>
      <c r="EM4" s="38">
        <v>0</v>
      </c>
      <c r="EN4" s="38">
        <v>3.7705258000000001</v>
      </c>
      <c r="EO4" s="38">
        <v>0</v>
      </c>
      <c r="EP4" s="38">
        <v>22.977613999999999</v>
      </c>
      <c r="EQ4" s="38">
        <v>2.9129079</v>
      </c>
      <c r="ER4" s="38">
        <v>7.7384155999999997</v>
      </c>
      <c r="ES4" s="38">
        <v>3.3450350000000002</v>
      </c>
      <c r="ET4" s="38">
        <v>1.2874958999999999</v>
      </c>
      <c r="EU4" s="39">
        <v>1.4897480000000001</v>
      </c>
      <c r="EV4" s="37">
        <v>40.29325</v>
      </c>
      <c r="EW4" s="38">
        <v>48.692985</v>
      </c>
      <c r="EX4" s="38">
        <v>33.330376000000001</v>
      </c>
      <c r="EY4" s="38">
        <v>43.498206000000003</v>
      </c>
      <c r="EZ4" s="38">
        <v>37.388934999999996</v>
      </c>
      <c r="FA4" s="38">
        <v>17.031372999999999</v>
      </c>
      <c r="FB4" s="38">
        <v>30.207678000000001</v>
      </c>
      <c r="FC4" s="38">
        <v>41.497650999999998</v>
      </c>
      <c r="FD4" s="38">
        <v>29.035450000000001</v>
      </c>
      <c r="FE4" s="38">
        <v>50</v>
      </c>
      <c r="FF4" s="38">
        <v>43.107849000000002</v>
      </c>
      <c r="FG4" s="38">
        <v>24.487462000000001</v>
      </c>
      <c r="FH4" s="38">
        <v>42.237074999999997</v>
      </c>
      <c r="FI4" s="38">
        <v>51.454219000000002</v>
      </c>
      <c r="FJ4" s="38">
        <v>44.555788</v>
      </c>
      <c r="FK4" s="38">
        <v>41.872242999999997</v>
      </c>
      <c r="FL4" s="38">
        <v>51.910974000000003</v>
      </c>
      <c r="FM4" s="38">
        <v>30.179842000000001</v>
      </c>
      <c r="FN4" s="38">
        <v>44.443697</v>
      </c>
      <c r="FO4" s="38">
        <v>39.580021000000002</v>
      </c>
      <c r="FP4" s="38">
        <v>30.375609000000001</v>
      </c>
      <c r="FQ4" s="38">
        <v>29.104506000000001</v>
      </c>
      <c r="FR4" s="38">
        <v>41.618608000000002</v>
      </c>
      <c r="FS4" s="38">
        <v>29.982892</v>
      </c>
      <c r="FT4" s="38">
        <v>20.948905</v>
      </c>
      <c r="FU4" s="38">
        <v>45.247169</v>
      </c>
      <c r="FV4" s="38">
        <v>23.228691999999999</v>
      </c>
      <c r="FW4" s="38">
        <v>48.927348000000002</v>
      </c>
      <c r="FX4" s="38">
        <v>47.548036000000003</v>
      </c>
      <c r="FY4" s="39">
        <v>43.715715000000003</v>
      </c>
      <c r="FZ4" s="37">
        <v>21.912929999999999</v>
      </c>
      <c r="GA4" s="38">
        <v>9.5642697999999999</v>
      </c>
      <c r="GB4" s="38">
        <v>32.138547000000003</v>
      </c>
      <c r="GC4" s="38">
        <v>18.421427999999999</v>
      </c>
      <c r="GD4" s="38">
        <v>25.076758999999999</v>
      </c>
      <c r="GE4" s="38">
        <v>40.992826999999998</v>
      </c>
      <c r="GF4" s="38">
        <v>0</v>
      </c>
      <c r="GG4" s="38">
        <v>20.602713999999999</v>
      </c>
      <c r="GH4" s="38">
        <v>23.046887999999999</v>
      </c>
      <c r="GI4" s="38">
        <v>0</v>
      </c>
      <c r="GJ4" s="38">
        <v>24.050810999999999</v>
      </c>
      <c r="GK4" s="38">
        <v>19.208648</v>
      </c>
      <c r="GL4" s="38">
        <v>17.284016999999999</v>
      </c>
      <c r="GM4" s="38">
        <v>13.009493000000001</v>
      </c>
      <c r="GN4" s="38">
        <v>27.107251999999999</v>
      </c>
      <c r="GO4" s="38">
        <v>12.323351000000001</v>
      </c>
      <c r="GP4" s="38">
        <v>3.9439065000000002</v>
      </c>
      <c r="GQ4" s="38">
        <v>22.020382000000001</v>
      </c>
      <c r="GR4" s="38">
        <v>10.566549999999999</v>
      </c>
      <c r="GS4" s="38">
        <v>13.890136999999999</v>
      </c>
      <c r="GT4" s="38">
        <v>34.452686999999997</v>
      </c>
      <c r="GU4" s="38">
        <v>12.329143999999999</v>
      </c>
      <c r="GV4" s="38">
        <v>11.873567</v>
      </c>
      <c r="GW4" s="38">
        <v>3.1023668999999998</v>
      </c>
      <c r="GX4" s="38">
        <v>0</v>
      </c>
      <c r="GY4" s="38">
        <v>17.023880999999999</v>
      </c>
      <c r="GZ4" s="38">
        <v>7.0160844000000004</v>
      </c>
      <c r="HA4" s="38">
        <v>10.417586999999999</v>
      </c>
      <c r="HB4" s="38">
        <v>9.8815179999999998</v>
      </c>
      <c r="HC4" s="39">
        <v>16.628409000000001</v>
      </c>
      <c r="HD4" s="37">
        <v>12.146389143470335</v>
      </c>
      <c r="HE4" s="38">
        <v>1.4069677529110891</v>
      </c>
      <c r="HF4" s="38">
        <v>19.860386693437128</v>
      </c>
      <c r="HG4" s="38">
        <v>10.470814113212652</v>
      </c>
      <c r="HH4" s="38">
        <v>13.504830599258714</v>
      </c>
      <c r="HI4" s="38">
        <v>24.498712919044902</v>
      </c>
      <c r="HJ4" s="38">
        <v>0</v>
      </c>
      <c r="HK4" s="38">
        <v>11.481771009511396</v>
      </c>
      <c r="HL4" s="38">
        <v>0</v>
      </c>
      <c r="HM4" s="38"/>
      <c r="HN4" s="38">
        <v>24.070364999999999</v>
      </c>
      <c r="HS4" s="38">
        <v>15.443192129345643</v>
      </c>
      <c r="HT4" s="38">
        <v>3.2559353121792802</v>
      </c>
      <c r="HU4" s="38">
        <v>28.152579153650318</v>
      </c>
      <c r="HV4" s="38">
        <v>16.092474924726247</v>
      </c>
      <c r="HW4" s="38">
        <v>14.818689439044874</v>
      </c>
      <c r="HX4" s="38">
        <v>37.896673391498602</v>
      </c>
      <c r="HY4" s="38">
        <v>0</v>
      </c>
      <c r="HZ4" s="38">
        <v>15.432843587740862</v>
      </c>
      <c r="IA4" s="38">
        <v>0</v>
      </c>
      <c r="IB4" s="38">
        <v>0</v>
      </c>
      <c r="IC4" s="38">
        <v>27.478975999999999</v>
      </c>
      <c r="IG4" s="40"/>
      <c r="IH4" s="38">
        <v>8.6939096619505225</v>
      </c>
      <c r="II4" s="38">
        <v>0.54811903848633425</v>
      </c>
      <c r="IJ4" s="38">
        <v>14.703355194502885</v>
      </c>
      <c r="IK4" s="38">
        <v>9.5761942425791862</v>
      </c>
      <c r="IL4" s="38">
        <v>7.9899480059391488</v>
      </c>
      <c r="IM4" s="38">
        <v>22.591292477612374</v>
      </c>
      <c r="IN4" s="38">
        <v>0</v>
      </c>
      <c r="IO4" s="38">
        <v>7.9049577380638878</v>
      </c>
      <c r="IP4" s="38">
        <v>0</v>
      </c>
      <c r="IQ4" s="38"/>
      <c r="IR4" s="38"/>
      <c r="IS4" s="38"/>
      <c r="IX4" s="38">
        <v>12.117399807374008</v>
      </c>
      <c r="IY4" s="38">
        <v>2.9704854382885086</v>
      </c>
      <c r="IZ4" s="38">
        <v>22.036354178031505</v>
      </c>
      <c r="JA4" s="38">
        <v>12.050113840278504</v>
      </c>
      <c r="JB4" s="38">
        <v>12.178663418431288</v>
      </c>
      <c r="JC4" s="38">
        <v>23.378097281756293</v>
      </c>
      <c r="JD4" s="38">
        <v>0</v>
      </c>
      <c r="JE4" s="38">
        <v>12.202498781967314</v>
      </c>
      <c r="JF4" s="38">
        <v>0</v>
      </c>
      <c r="JG4" s="38">
        <v>0</v>
      </c>
      <c r="JH4" s="38"/>
      <c r="JI4" s="38"/>
      <c r="JJ4" s="38"/>
      <c r="JK4" s="38"/>
      <c r="JL4" s="38"/>
      <c r="JM4" s="38"/>
      <c r="JN4" s="38">
        <v>24.070365319503225</v>
      </c>
      <c r="JO4" s="38">
        <v>4.5907579170763064</v>
      </c>
      <c r="JP4" s="38">
        <v>36.816691033512392</v>
      </c>
      <c r="JQ4" s="38">
        <v>13.44290113556742</v>
      </c>
      <c r="JR4" s="38">
        <v>33.173294174560858</v>
      </c>
      <c r="JS4" s="38">
        <v>30.509256730544564</v>
      </c>
      <c r="JT4" s="38">
        <v>0</v>
      </c>
      <c r="JU4" s="38">
        <v>23.761971965084509</v>
      </c>
      <c r="JV4" s="38">
        <v>0</v>
      </c>
      <c r="JW4" s="38"/>
      <c r="JX4" s="38"/>
      <c r="JY4" s="38">
        <v>24.070364999999999</v>
      </c>
      <c r="KD4" s="38">
        <v>27.4789763088359</v>
      </c>
      <c r="KE4" s="38">
        <v>4.3869702550170375</v>
      </c>
      <c r="KF4" s="38">
        <v>48.385383631257504</v>
      </c>
      <c r="KG4" s="38">
        <v>29.007023273385045</v>
      </c>
      <c r="KH4" s="38">
        <v>25.686318928419372</v>
      </c>
      <c r="KI4" s="38">
        <v>100</v>
      </c>
      <c r="KJ4" s="38">
        <v>0</v>
      </c>
      <c r="KK4" s="38">
        <v>26.984071569262479</v>
      </c>
      <c r="KL4" s="38">
        <v>0</v>
      </c>
      <c r="KM4" s="38">
        <v>0</v>
      </c>
      <c r="KN4" s="38"/>
      <c r="KO4" s="38">
        <v>27.478975999999999</v>
      </c>
      <c r="KP4" s="38"/>
      <c r="KQ4" s="38"/>
      <c r="KR4" s="38"/>
      <c r="KS4" s="38"/>
      <c r="KT4" s="41">
        <v>20</v>
      </c>
      <c r="KU4" s="41">
        <v>12</v>
      </c>
      <c r="KV4" s="41">
        <v>8</v>
      </c>
      <c r="KW4" s="41">
        <v>1</v>
      </c>
      <c r="KX4" s="41">
        <v>19</v>
      </c>
      <c r="KY4" s="41">
        <v>0</v>
      </c>
      <c r="KZ4" s="41">
        <v>0</v>
      </c>
      <c r="LA4" s="41">
        <v>0</v>
      </c>
      <c r="LB4" s="41">
        <v>0</v>
      </c>
      <c r="LC4" s="41">
        <v>20</v>
      </c>
      <c r="LD4" s="41">
        <v>0</v>
      </c>
      <c r="LE4" s="41">
        <v>0</v>
      </c>
      <c r="LF4" s="41">
        <v>0</v>
      </c>
      <c r="LG4" s="41">
        <v>0</v>
      </c>
      <c r="LH4" s="41">
        <v>4</v>
      </c>
      <c r="LI4" s="41">
        <v>11</v>
      </c>
      <c r="LJ4" s="41">
        <v>5</v>
      </c>
      <c r="LK4" s="41">
        <v>0</v>
      </c>
      <c r="LL4" s="41">
        <v>0</v>
      </c>
      <c r="LM4" s="41">
        <v>0</v>
      </c>
      <c r="LN4" s="41">
        <v>25</v>
      </c>
      <c r="LO4" s="41">
        <v>18</v>
      </c>
      <c r="LP4" s="41">
        <v>7</v>
      </c>
      <c r="LQ4" s="41">
        <v>3</v>
      </c>
      <c r="LR4" s="41">
        <v>22</v>
      </c>
      <c r="LS4" s="41">
        <v>0</v>
      </c>
      <c r="LT4" s="41">
        <v>0</v>
      </c>
      <c r="LU4" s="41">
        <v>0</v>
      </c>
      <c r="LV4" s="41">
        <v>0</v>
      </c>
      <c r="LW4" s="41">
        <v>22</v>
      </c>
      <c r="LX4" s="41">
        <v>0</v>
      </c>
      <c r="LY4" s="41">
        <v>0</v>
      </c>
      <c r="LZ4" s="41">
        <v>3</v>
      </c>
      <c r="MA4" s="41">
        <v>1</v>
      </c>
      <c r="MB4" s="41">
        <v>7</v>
      </c>
      <c r="MC4" s="41">
        <v>10</v>
      </c>
      <c r="MD4" s="41">
        <v>6</v>
      </c>
      <c r="ME4" s="41">
        <v>1</v>
      </c>
      <c r="MF4" s="41">
        <v>0</v>
      </c>
      <c r="MG4" s="41">
        <v>0</v>
      </c>
      <c r="MH4" s="41">
        <v>5</v>
      </c>
      <c r="MI4" s="41">
        <v>3</v>
      </c>
      <c r="MJ4" s="41">
        <v>2</v>
      </c>
      <c r="MK4" s="41">
        <v>1</v>
      </c>
      <c r="ML4" s="41">
        <v>4</v>
      </c>
      <c r="MM4" s="41">
        <v>0</v>
      </c>
      <c r="MN4" s="41">
        <v>0</v>
      </c>
      <c r="MO4" s="41">
        <v>0</v>
      </c>
      <c r="MP4" s="41">
        <v>5</v>
      </c>
      <c r="MQ4" s="41">
        <v>0</v>
      </c>
      <c r="MR4" s="41">
        <v>0</v>
      </c>
      <c r="MS4" s="41">
        <v>0</v>
      </c>
      <c r="MT4" s="41">
        <v>8</v>
      </c>
      <c r="MU4" s="41">
        <v>5</v>
      </c>
      <c r="MV4" s="41">
        <v>3</v>
      </c>
      <c r="MW4" s="41">
        <v>3</v>
      </c>
      <c r="MX4" s="41">
        <v>5</v>
      </c>
      <c r="MY4" s="41">
        <v>0</v>
      </c>
      <c r="MZ4" s="41">
        <v>0</v>
      </c>
      <c r="NA4" s="41">
        <v>0</v>
      </c>
      <c r="NB4" s="41">
        <v>8</v>
      </c>
      <c r="NC4" s="41">
        <v>0</v>
      </c>
      <c r="ND4" s="41">
        <v>0</v>
      </c>
      <c r="NE4" s="41">
        <v>0</v>
      </c>
      <c r="NF4" s="41">
        <v>29</v>
      </c>
      <c r="NG4" s="41">
        <v>22</v>
      </c>
      <c r="NH4" s="41">
        <v>7</v>
      </c>
      <c r="NI4" s="41">
        <v>24</v>
      </c>
      <c r="NJ4" s="41">
        <v>5</v>
      </c>
      <c r="NK4" s="41">
        <v>0</v>
      </c>
      <c r="NL4" s="41">
        <v>0</v>
      </c>
      <c r="NM4" s="41">
        <v>0</v>
      </c>
      <c r="NN4" s="41">
        <v>1</v>
      </c>
      <c r="NO4" s="41">
        <v>27</v>
      </c>
      <c r="NP4" s="41">
        <v>1</v>
      </c>
      <c r="NQ4" s="41">
        <v>0</v>
      </c>
      <c r="NR4" s="41">
        <v>0</v>
      </c>
      <c r="NS4" s="41">
        <v>1</v>
      </c>
      <c r="NT4" s="41">
        <v>1</v>
      </c>
      <c r="NU4" s="41">
        <v>1</v>
      </c>
      <c r="NV4" s="41">
        <v>7</v>
      </c>
      <c r="NW4" s="41">
        <v>12</v>
      </c>
      <c r="NX4" s="41">
        <v>3</v>
      </c>
      <c r="NY4" s="41">
        <v>5</v>
      </c>
      <c r="NZ4" s="41">
        <v>45</v>
      </c>
      <c r="OA4" s="41">
        <v>29</v>
      </c>
      <c r="OB4" s="41">
        <v>16</v>
      </c>
      <c r="OC4" s="41">
        <v>32</v>
      </c>
      <c r="OD4" s="41">
        <v>13</v>
      </c>
      <c r="OE4" s="41">
        <v>1</v>
      </c>
      <c r="OF4" s="41">
        <v>0</v>
      </c>
      <c r="OG4" s="41">
        <v>0</v>
      </c>
      <c r="OH4" s="41">
        <v>0</v>
      </c>
      <c r="OI4" s="41">
        <v>42</v>
      </c>
      <c r="OJ4" s="41">
        <v>0</v>
      </c>
      <c r="OK4" s="41">
        <v>0</v>
      </c>
      <c r="OL4" s="41">
        <v>2</v>
      </c>
      <c r="OM4" s="41">
        <v>3</v>
      </c>
      <c r="ON4" s="41">
        <v>1</v>
      </c>
      <c r="OO4" s="41">
        <v>2</v>
      </c>
      <c r="OP4" s="41">
        <v>13</v>
      </c>
      <c r="OQ4" s="41">
        <v>12</v>
      </c>
      <c r="OR4" s="41">
        <v>10</v>
      </c>
      <c r="OS4" s="41">
        <v>4</v>
      </c>
      <c r="OT4" s="41">
        <v>1</v>
      </c>
      <c r="OU4" s="41">
        <v>0</v>
      </c>
      <c r="OV4" s="41">
        <v>1</v>
      </c>
      <c r="OW4" s="41">
        <v>1</v>
      </c>
      <c r="OX4" s="41">
        <v>0</v>
      </c>
      <c r="OY4" s="41">
        <v>0</v>
      </c>
      <c r="OZ4" s="41">
        <v>0</v>
      </c>
      <c r="PA4" s="41">
        <v>1</v>
      </c>
      <c r="PB4" s="41">
        <v>0</v>
      </c>
      <c r="PC4" s="41">
        <v>0</v>
      </c>
      <c r="PD4" s="41">
        <v>0</v>
      </c>
      <c r="PE4" s="41">
        <v>0</v>
      </c>
      <c r="PF4" s="41">
        <v>4</v>
      </c>
      <c r="PG4" s="41">
        <v>4</v>
      </c>
      <c r="PH4" s="41">
        <v>0</v>
      </c>
      <c r="PI4" s="41">
        <v>1</v>
      </c>
      <c r="PJ4" s="41">
        <v>1</v>
      </c>
      <c r="PK4" s="41">
        <v>0</v>
      </c>
      <c r="PL4" s="41">
        <v>0</v>
      </c>
      <c r="PM4" s="41">
        <v>4</v>
      </c>
      <c r="PN4" s="41">
        <v>0</v>
      </c>
      <c r="PO4" s="41">
        <v>0</v>
      </c>
      <c r="PP4" s="41">
        <v>0</v>
      </c>
      <c r="PQ4" s="42">
        <v>0</v>
      </c>
      <c r="PR4" s="41">
        <v>94.580844600656562</v>
      </c>
      <c r="PS4" s="41">
        <v>101.24461207593048</v>
      </c>
      <c r="PT4" s="41">
        <v>88.719247827671325</v>
      </c>
      <c r="PU4" s="41">
        <v>90.744574501628321</v>
      </c>
      <c r="PV4" s="41">
        <v>97.637425343166129</v>
      </c>
      <c r="PW4" s="41">
        <v>100</v>
      </c>
      <c r="PX4" s="41">
        <v>80.821577888599649</v>
      </c>
      <c r="PY4" s="41">
        <v>0</v>
      </c>
      <c r="PZ4" s="41">
        <v>0</v>
      </c>
      <c r="QA4" s="41">
        <v>95.109944772656547</v>
      </c>
      <c r="QB4" s="41">
        <v>0</v>
      </c>
      <c r="QC4" s="41">
        <v>0</v>
      </c>
      <c r="QD4" s="41">
        <v>77.555385261620685</v>
      </c>
      <c r="QE4" s="41">
        <v>0</v>
      </c>
      <c r="QF4" s="41">
        <v>80.914054185185677</v>
      </c>
      <c r="QG4" s="41">
        <v>0</v>
      </c>
      <c r="QH4" s="41">
        <v>0</v>
      </c>
      <c r="QI4" s="41">
        <v>0</v>
      </c>
      <c r="QJ4" s="41">
        <v>0</v>
      </c>
      <c r="QK4" s="41">
        <v>97.002169691339788</v>
      </c>
      <c r="QL4" s="41">
        <v>100.91961389887709</v>
      </c>
      <c r="QM4" s="41">
        <v>93.619403153270326</v>
      </c>
      <c r="QN4" s="41">
        <v>91.726430453351568</v>
      </c>
      <c r="QO4" s="41">
        <v>102.68633171203881</v>
      </c>
      <c r="QP4" s="41">
        <v>0</v>
      </c>
      <c r="QQ4" s="41">
        <v>39.357472832100939</v>
      </c>
      <c r="QR4" s="41">
        <v>178.00909297916118</v>
      </c>
      <c r="QS4" s="41">
        <v>100</v>
      </c>
      <c r="QT4" s="41">
        <v>99.94344059115636</v>
      </c>
      <c r="QU4" s="41">
        <v>5.6259395118149733</v>
      </c>
      <c r="QV4" s="41">
        <v>0</v>
      </c>
      <c r="QW4" s="41">
        <v>74.165018525737096</v>
      </c>
      <c r="QX4" s="41">
        <v>0</v>
      </c>
      <c r="QY4" s="41">
        <v>81.54259454282635</v>
      </c>
      <c r="QZ4" s="41">
        <v>0</v>
      </c>
      <c r="RA4" s="41">
        <v>0</v>
      </c>
      <c r="RB4" s="41">
        <v>0</v>
      </c>
      <c r="RC4" s="41">
        <v>0</v>
      </c>
      <c r="RD4" s="41">
        <v>77.555385261620685</v>
      </c>
      <c r="RE4" s="41">
        <v>79.239247479270389</v>
      </c>
      <c r="RF4" s="41">
        <v>76.074222934490976</v>
      </c>
      <c r="RG4" s="41">
        <v>76.113284689621537</v>
      </c>
      <c r="RH4" s="41">
        <v>78.704391124959315</v>
      </c>
      <c r="RI4" s="41">
        <v>100</v>
      </c>
      <c r="RJ4" s="41">
        <v>80.821577888599649</v>
      </c>
      <c r="RK4" s="41">
        <v>0</v>
      </c>
      <c r="RL4" s="41">
        <v>0</v>
      </c>
      <c r="RM4" s="41">
        <v>77.844685104521176</v>
      </c>
      <c r="RN4" s="41">
        <v>0</v>
      </c>
      <c r="RO4" s="41">
        <v>0</v>
      </c>
      <c r="RP4" s="41">
        <v>77.555385261620685</v>
      </c>
      <c r="RQ4" s="41">
        <v>0</v>
      </c>
      <c r="RR4" s="41">
        <v>77.555385261620685</v>
      </c>
      <c r="RS4" s="41">
        <v>0</v>
      </c>
      <c r="RT4" s="41">
        <v>0</v>
      </c>
      <c r="RU4" s="41">
        <v>0</v>
      </c>
      <c r="RV4" s="41">
        <v>0</v>
      </c>
      <c r="RW4" s="41">
        <v>74.165018525737096</v>
      </c>
      <c r="RX4" s="41">
        <v>79.017048883420856</v>
      </c>
      <c r="RY4" s="41">
        <v>69.975224091883732</v>
      </c>
      <c r="RZ4" s="41">
        <v>69.141884700767747</v>
      </c>
      <c r="SA4" s="41">
        <v>79.577019616917966</v>
      </c>
      <c r="SB4" s="41">
        <v>0</v>
      </c>
      <c r="SC4" s="41">
        <v>39.357472832100939</v>
      </c>
      <c r="SD4" s="41">
        <v>100</v>
      </c>
      <c r="SE4" s="41">
        <v>100</v>
      </c>
      <c r="SF4" s="41">
        <v>76.287394361256403</v>
      </c>
      <c r="SG4" s="41">
        <v>0</v>
      </c>
      <c r="SH4" s="41">
        <v>0</v>
      </c>
      <c r="SI4" s="41">
        <v>74.165018525737096</v>
      </c>
      <c r="SJ4" s="41">
        <v>0</v>
      </c>
      <c r="SK4" s="41">
        <v>74.165018525737096</v>
      </c>
      <c r="SL4" s="41">
        <v>0</v>
      </c>
      <c r="SM4" s="41">
        <v>0</v>
      </c>
      <c r="SN4" s="41">
        <v>0</v>
      </c>
      <c r="SO4" s="41">
        <v>0</v>
      </c>
      <c r="SP4" s="41">
        <v>94.465819914180599</v>
      </c>
      <c r="SQ4" s="41">
        <v>101.02820559891686</v>
      </c>
      <c r="SR4" s="41">
        <v>88.693400799098285</v>
      </c>
      <c r="SS4" s="41">
        <v>89.897258290312763</v>
      </c>
      <c r="ST4" s="41">
        <v>98.105860140758921</v>
      </c>
      <c r="SU4" s="41">
        <v>100</v>
      </c>
      <c r="SV4" s="41">
        <v>80.821577888599649</v>
      </c>
      <c r="SW4" s="41">
        <v>0</v>
      </c>
      <c r="SX4" s="41">
        <v>0</v>
      </c>
      <c r="SY4" s="41">
        <v>94.993299985534691</v>
      </c>
      <c r="SZ4" s="41">
        <v>0</v>
      </c>
      <c r="TA4" s="41">
        <v>0</v>
      </c>
      <c r="TB4" s="41">
        <v>77.812000694409619</v>
      </c>
      <c r="TC4" s="41">
        <v>0</v>
      </c>
      <c r="TD4" s="41">
        <v>81.059852323040872</v>
      </c>
      <c r="TE4" s="41">
        <v>0</v>
      </c>
      <c r="TF4" s="41">
        <v>0</v>
      </c>
      <c r="TG4" s="41">
        <v>0</v>
      </c>
      <c r="TH4" s="41">
        <v>0</v>
      </c>
      <c r="TI4" s="41">
        <v>96.330723163275621</v>
      </c>
      <c r="TJ4" s="41">
        <v>98.791655688040862</v>
      </c>
      <c r="TK4" s="41">
        <v>94.20567434159608</v>
      </c>
      <c r="TL4" s="41">
        <v>92.484435431964684</v>
      </c>
      <c r="TM4" s="41">
        <v>100.47477230155999</v>
      </c>
      <c r="TN4" s="41">
        <v>0</v>
      </c>
      <c r="TO4" s="41">
        <v>33.25724328924511</v>
      </c>
      <c r="TP4" s="41">
        <v>178.00909297916118</v>
      </c>
      <c r="TQ4" s="41">
        <v>100</v>
      </c>
      <c r="TR4" s="41">
        <v>99.239505332249607</v>
      </c>
      <c r="TS4" s="41">
        <v>5.6259395118149733</v>
      </c>
      <c r="TT4" s="41">
        <v>0</v>
      </c>
      <c r="TU4" s="41">
        <v>74.346811661223427</v>
      </c>
      <c r="TV4" s="41">
        <v>0</v>
      </c>
      <c r="TW4" s="41">
        <v>81.724387678312695</v>
      </c>
      <c r="TX4" s="41">
        <v>0</v>
      </c>
      <c r="TY4" s="41">
        <v>0</v>
      </c>
      <c r="TZ4" s="41">
        <v>0</v>
      </c>
      <c r="UA4" s="42">
        <v>0</v>
      </c>
      <c r="UB4" s="41">
        <v>77.812000694409619</v>
      </c>
      <c r="UC4" s="41">
        <v>79.239247479270389</v>
      </c>
      <c r="UD4" s="41">
        <v>76.556562959008929</v>
      </c>
      <c r="UE4" s="41">
        <v>74.981959294273267</v>
      </c>
      <c r="UF4" s="41">
        <v>80.066860185755672</v>
      </c>
      <c r="UG4" s="41">
        <v>100</v>
      </c>
      <c r="UH4" s="41">
        <v>80.821577888599649</v>
      </c>
      <c r="UI4" s="41">
        <v>0</v>
      </c>
      <c r="UJ4" s="41">
        <v>0</v>
      </c>
      <c r="UK4" s="41">
        <v>78.104914916458952</v>
      </c>
      <c r="UL4" s="41">
        <v>0</v>
      </c>
      <c r="UM4" s="41">
        <v>0</v>
      </c>
      <c r="UN4" s="41">
        <v>77.812000694409619</v>
      </c>
      <c r="UO4" s="41">
        <v>0</v>
      </c>
      <c r="UP4" s="41">
        <v>77.812000694409619</v>
      </c>
      <c r="UQ4" s="41">
        <v>0</v>
      </c>
      <c r="UR4" s="41">
        <v>0</v>
      </c>
      <c r="US4" s="41">
        <v>0</v>
      </c>
      <c r="UT4" s="41">
        <v>0</v>
      </c>
      <c r="UU4" s="41">
        <v>74.346811661223427</v>
      </c>
      <c r="UV4" s="41">
        <v>76.719638061056074</v>
      </c>
      <c r="UW4" s="41">
        <v>72.297843680885947</v>
      </c>
      <c r="UX4" s="41">
        <v>71.545061373723144</v>
      </c>
      <c r="UY4" s="41">
        <v>77.365460206439167</v>
      </c>
      <c r="UZ4" s="41">
        <v>0</v>
      </c>
      <c r="VA4" s="41">
        <v>48.756789128683067</v>
      </c>
      <c r="VB4" s="41">
        <v>100</v>
      </c>
      <c r="VC4" s="41">
        <v>100</v>
      </c>
      <c r="VD4" s="41">
        <v>76.477983771652177</v>
      </c>
      <c r="VE4" s="41">
        <v>0</v>
      </c>
      <c r="VF4" s="41">
        <v>0</v>
      </c>
      <c r="VG4" s="41">
        <v>74.346811661223427</v>
      </c>
      <c r="VH4" s="41">
        <v>0</v>
      </c>
      <c r="VI4" s="41">
        <v>74.346811661223427</v>
      </c>
      <c r="VJ4" s="41">
        <v>0</v>
      </c>
      <c r="VK4" s="41">
        <v>0</v>
      </c>
      <c r="VL4" s="41">
        <v>0</v>
      </c>
      <c r="VM4" s="42">
        <v>0</v>
      </c>
      <c r="VN4" s="41">
        <v>79.87495294967033</v>
      </c>
      <c r="VO4" s="41">
        <v>83.647470942029855</v>
      </c>
      <c r="VP4" s="41">
        <v>76.556562959008929</v>
      </c>
      <c r="VQ4" s="41">
        <v>76.937892745212636</v>
      </c>
      <c r="VR4" s="41">
        <v>82.21508058114506</v>
      </c>
      <c r="VS4" s="41">
        <v>100</v>
      </c>
      <c r="VT4" s="41">
        <v>80.821577888599649</v>
      </c>
      <c r="VU4" s="41">
        <v>0</v>
      </c>
      <c r="VV4" s="41">
        <v>0</v>
      </c>
      <c r="VW4" s="41">
        <v>80.196923458535608</v>
      </c>
      <c r="VX4" s="41">
        <v>0</v>
      </c>
      <c r="VY4" s="41">
        <v>0</v>
      </c>
      <c r="VZ4" s="41">
        <v>77.721657989277816</v>
      </c>
      <c r="WA4" s="41">
        <v>82.730290280142</v>
      </c>
      <c r="WB4" s="41">
        <v>73.396635648836721</v>
      </c>
      <c r="WC4" s="41">
        <v>74.187558398750724</v>
      </c>
      <c r="WD4" s="41">
        <v>81.529350857263751</v>
      </c>
      <c r="WE4" s="41">
        <v>0</v>
      </c>
      <c r="WF4" s="41">
        <v>39.357472832100939</v>
      </c>
      <c r="WG4" s="41">
        <v>100</v>
      </c>
      <c r="WH4" s="41">
        <v>100</v>
      </c>
      <c r="WI4" s="41">
        <v>80.016126012939381</v>
      </c>
      <c r="WJ4" s="41">
        <v>0</v>
      </c>
      <c r="WK4" s="42">
        <v>0</v>
      </c>
      <c r="WL4" s="43">
        <v>25.363516761012956</v>
      </c>
      <c r="WM4" s="43">
        <v>26.264448601331758</v>
      </c>
      <c r="WN4" s="43">
        <v>24.352850290371851</v>
      </c>
      <c r="WO4" s="43">
        <v>25.27003232152288</v>
      </c>
      <c r="WP4" s="43">
        <v>25.460583960195226</v>
      </c>
      <c r="WQ4" s="43">
        <v>73.074177237648442</v>
      </c>
      <c r="WR4" s="43">
        <v>26.925822762351565</v>
      </c>
      <c r="WS4" s="43">
        <v>25.363516761012956</v>
      </c>
      <c r="WT4" s="43">
        <v>13.282855280645661</v>
      </c>
      <c r="WU4" s="43">
        <v>40.677429374141326</v>
      </c>
      <c r="WV4" s="43">
        <v>6.4622458011923287</v>
      </c>
      <c r="WW4" s="43">
        <v>9.6635065632280188</v>
      </c>
      <c r="WX4" s="43">
        <v>23.027776702406666</v>
      </c>
      <c r="WY4" s="43">
        <v>37.223007611544354</v>
      </c>
      <c r="WZ4" s="44">
        <v>43.546888597088625</v>
      </c>
      <c r="XA4" s="45">
        <v>28.560546821964849</v>
      </c>
      <c r="XB4" s="43">
        <v>28.41760895678707</v>
      </c>
      <c r="XC4" s="43">
        <v>28.689787566807702</v>
      </c>
      <c r="XD4" s="43">
        <v>25.661213125911274</v>
      </c>
      <c r="XE4" s="43">
        <v>31.683673169643956</v>
      </c>
      <c r="XF4" s="43">
        <v>76.343053017228684</v>
      </c>
      <c r="XG4" s="43">
        <v>23.656946982771316</v>
      </c>
      <c r="XH4" s="43">
        <v>28.560546821964849</v>
      </c>
      <c r="XI4" s="43">
        <v>24.592195561737821</v>
      </c>
      <c r="XJ4" s="43">
        <v>33.591987038610547</v>
      </c>
      <c r="XK4" s="43">
        <v>6.0475204445720427</v>
      </c>
      <c r="XL4" s="43">
        <v>29.967899662536457</v>
      </c>
      <c r="XM4" s="43">
        <v>40.049675050683021</v>
      </c>
      <c r="XN4" s="43">
        <v>35.198802920239594</v>
      </c>
      <c r="XO4" s="42">
        <v>31.912134648908321</v>
      </c>
      <c r="XP4" s="46">
        <v>67.489766032853836</v>
      </c>
      <c r="XQ4" s="47">
        <v>80.2698131031229</v>
      </c>
      <c r="XR4" s="47">
        <v>50.110700434880414</v>
      </c>
      <c r="XS4" s="47">
        <v>70.762021344765458</v>
      </c>
      <c r="XT4" s="47">
        <v>64.568518969589633</v>
      </c>
      <c r="XU4" s="47">
        <v>35.329396466335965</v>
      </c>
      <c r="XV4" s="47">
        <v>60.442578243292225</v>
      </c>
      <c r="XW4" s="47">
        <v>100</v>
      </c>
      <c r="XX4" s="47">
        <v>100</v>
      </c>
      <c r="XY4" s="47">
        <v>67.538923530911745</v>
      </c>
      <c r="XZ4" s="47">
        <v>96.213956152312946</v>
      </c>
      <c r="YA4" s="48">
        <v>0</v>
      </c>
      <c r="YB4" s="49">
        <v>68.784343753002929</v>
      </c>
      <c r="YC4" s="50">
        <v>81.038612698430398</v>
      </c>
      <c r="YD4" s="50">
        <v>54.948280085012378</v>
      </c>
      <c r="YE4" s="50">
        <v>70.162467722787255</v>
      </c>
      <c r="YF4" s="50">
        <v>67.483872303250678</v>
      </c>
      <c r="YG4" s="50">
        <v>87.35629167033963</v>
      </c>
      <c r="YH4" s="50">
        <v>100</v>
      </c>
      <c r="YI4" s="50">
        <v>59.176003465373817</v>
      </c>
      <c r="YJ4" s="50">
        <v>85.721224093740744</v>
      </c>
      <c r="YK4" s="50">
        <v>68.051352146693674</v>
      </c>
      <c r="YL4" s="50">
        <v>85.735297306168391</v>
      </c>
      <c r="YM4" s="50">
        <v>0</v>
      </c>
      <c r="YN4" s="51">
        <v>70.904395730261911</v>
      </c>
      <c r="YO4" s="52">
        <v>79.004069468376343</v>
      </c>
      <c r="YP4" s="52">
        <v>60.446131594144823</v>
      </c>
      <c r="YQ4" s="52">
        <v>69.045421948003792</v>
      </c>
      <c r="YR4" s="52">
        <v>72.507719886500809</v>
      </c>
      <c r="YS4" s="52">
        <v>46.231918430998135</v>
      </c>
      <c r="YT4" s="52">
        <v>67.872349288264388</v>
      </c>
      <c r="YU4" s="52">
        <v>0</v>
      </c>
      <c r="YV4" s="52">
        <v>100</v>
      </c>
      <c r="YW4" s="52">
        <v>71.283231638707264</v>
      </c>
      <c r="YX4" s="52">
        <v>48.807062897937506</v>
      </c>
      <c r="YY4" s="53">
        <v>100</v>
      </c>
      <c r="YZ4" s="46">
        <v>13.996354773233666</v>
      </c>
      <c r="ZA4" s="47">
        <v>23.956629063693121</v>
      </c>
      <c r="ZB4" s="47">
        <v>1.0111727978479139</v>
      </c>
      <c r="ZC4" s="47">
        <v>19.210642072689271</v>
      </c>
      <c r="ZD4" s="47">
        <v>10.046687773186937</v>
      </c>
      <c r="ZE4" s="47">
        <v>0</v>
      </c>
      <c r="ZF4" s="47">
        <v>64.980804379893996</v>
      </c>
      <c r="ZG4" s="47">
        <v>0</v>
      </c>
      <c r="ZH4" s="47">
        <v>0</v>
      </c>
      <c r="ZI4" s="47">
        <v>13.85046996144211</v>
      </c>
      <c r="ZJ4" s="47">
        <v>20.650935304459114</v>
      </c>
      <c r="ZK4" s="48">
        <v>0</v>
      </c>
      <c r="ZL4" s="339">
        <v>10.409102848726084</v>
      </c>
      <c r="ZM4" s="340">
        <v>23.042336827380204</v>
      </c>
      <c r="ZN4" s="340">
        <v>1.9881119144013693</v>
      </c>
      <c r="ZO4" s="340">
        <v>14.14485929156328</v>
      </c>
      <c r="ZP4" s="340">
        <v>7.6522260786925287</v>
      </c>
      <c r="ZQ4" s="340">
        <v>26.960397492509014</v>
      </c>
      <c r="ZR4" s="340">
        <v>4.0337812732750216</v>
      </c>
      <c r="ZS4" s="340">
        <v>0</v>
      </c>
      <c r="ZT4" s="340">
        <v>19.108772208576355</v>
      </c>
      <c r="ZU4" s="340">
        <v>8.9900037077503683</v>
      </c>
      <c r="ZV4" s="340">
        <v>59.916385539102201</v>
      </c>
      <c r="ZW4" s="341">
        <v>0</v>
      </c>
      <c r="ZX4" s="51">
        <v>13.737242176307266</v>
      </c>
      <c r="ZY4" s="52">
        <v>29.11858859886437</v>
      </c>
      <c r="ZZ4" s="52">
        <v>0.75523437971799834</v>
      </c>
      <c r="AAA4" s="52">
        <v>17.774036778315157</v>
      </c>
      <c r="AAB4" s="52">
        <v>10.481798195487018</v>
      </c>
      <c r="AAC4" s="52">
        <v>1.902436474695647</v>
      </c>
      <c r="AAD4" s="52">
        <v>0</v>
      </c>
      <c r="AAE4" s="52">
        <v>0</v>
      </c>
      <c r="AAF4" s="52">
        <v>13.576715637301472</v>
      </c>
      <c r="AAG4" s="52">
        <v>13.769545107131908</v>
      </c>
      <c r="AAH4" s="52">
        <v>44.418842423500962</v>
      </c>
      <c r="AAI4" s="53">
        <v>0</v>
      </c>
      <c r="AAJ4" s="54">
        <v>15.902931777076235</v>
      </c>
      <c r="AAK4" s="55">
        <v>22.538507695689781</v>
      </c>
      <c r="AAL4" s="55">
        <v>6.1206760989166833</v>
      </c>
      <c r="AAM4" s="55">
        <v>14.331806964451257</v>
      </c>
      <c r="AAN4" s="55">
        <v>17.157995881797682</v>
      </c>
      <c r="AAO4" s="55">
        <v>1.8109106495094875</v>
      </c>
      <c r="AAP4" s="55">
        <v>0</v>
      </c>
      <c r="AAQ4" s="55">
        <v>0</v>
      </c>
      <c r="AAR4" s="55">
        <v>0</v>
      </c>
      <c r="AAS4" s="55">
        <v>16.187326932923167</v>
      </c>
      <c r="AAT4" s="55">
        <v>23.870852672436978</v>
      </c>
      <c r="AAU4" s="56">
        <v>0</v>
      </c>
      <c r="AAV4" s="51">
        <v>14.768396140642162</v>
      </c>
      <c r="AAW4" s="52">
        <v>22.657004490808774</v>
      </c>
      <c r="AAX4" s="52">
        <v>6.2746564383666366</v>
      </c>
      <c r="AAY4" s="52">
        <v>15.001700283185777</v>
      </c>
      <c r="AAZ4" s="52">
        <v>14.574358979679234</v>
      </c>
      <c r="ABA4" s="52">
        <v>8.3048113953582323</v>
      </c>
      <c r="ABB4" s="52">
        <v>7.5048720447644737</v>
      </c>
      <c r="ABC4" s="52">
        <v>0</v>
      </c>
      <c r="ABD4" s="52">
        <v>0</v>
      </c>
      <c r="ABE4" s="52">
        <v>14.909710488930161</v>
      </c>
      <c r="ABF4" s="52">
        <v>22.890008617420364</v>
      </c>
      <c r="ABG4" s="52">
        <v>0</v>
      </c>
      <c r="ABH4" s="57">
        <v>16.143417876764847</v>
      </c>
      <c r="ABI4" s="58">
        <v>24.417035319457156</v>
      </c>
      <c r="ABJ4" s="58">
        <v>5.6988027162470702</v>
      </c>
      <c r="ABK4" s="58">
        <v>18.00096934800229</v>
      </c>
      <c r="ABL4" s="58">
        <v>14.678921319759539</v>
      </c>
      <c r="ABM4" s="58">
        <v>4.0735267668995814</v>
      </c>
      <c r="ABN4" s="58">
        <v>4.4070192142028324</v>
      </c>
      <c r="ABO4" s="58">
        <v>0</v>
      </c>
      <c r="ABP4" s="58">
        <v>0</v>
      </c>
      <c r="ABQ4" s="58">
        <v>16.448030245309656</v>
      </c>
      <c r="ABR4" s="58">
        <v>22.072277472555736</v>
      </c>
      <c r="ABS4" s="59">
        <v>0</v>
      </c>
      <c r="ABT4" s="60">
        <v>36.546367863678199</v>
      </c>
      <c r="ABU4" s="60">
        <v>50.174783953613947</v>
      </c>
      <c r="ABV4" s="60">
        <v>16.046325920550103</v>
      </c>
      <c r="ABW4" s="60">
        <v>38.67717180732491</v>
      </c>
      <c r="ABX4" s="60">
        <v>34.54890538905773</v>
      </c>
      <c r="ABY4" s="60">
        <v>6.7827924190161317</v>
      </c>
      <c r="ABZ4" s="60">
        <v>38.552341067008399</v>
      </c>
      <c r="ACA4" s="60">
        <v>0</v>
      </c>
      <c r="ACB4" s="60">
        <v>43.161389926283334</v>
      </c>
      <c r="ACC4" s="60">
        <v>37.064033653273576</v>
      </c>
      <c r="ACD4" s="60">
        <v>47.813555671200412</v>
      </c>
      <c r="ACE4" s="60">
        <v>0</v>
      </c>
      <c r="ACF4" s="61">
        <v>41.014366997953914</v>
      </c>
      <c r="ACG4" s="61">
        <v>51.889593056169673</v>
      </c>
      <c r="ACH4" s="61">
        <v>28.52017220506362</v>
      </c>
      <c r="ACI4" s="61">
        <v>43.434300565376603</v>
      </c>
      <c r="ACJ4" s="61">
        <v>38.805761453999743</v>
      </c>
      <c r="ACK4" s="61">
        <v>77.339721759742986</v>
      </c>
      <c r="ACL4" s="61">
        <v>21.544333119336205</v>
      </c>
      <c r="ACM4" s="61">
        <v>33.997787639218096</v>
      </c>
      <c r="ACN4" s="61">
        <v>0</v>
      </c>
      <c r="ACO4" s="61">
        <v>41.11967491452188</v>
      </c>
      <c r="ACP4" s="61">
        <v>73.618743364814918</v>
      </c>
      <c r="ACQ4" s="62">
        <v>0</v>
      </c>
      <c r="ACR4" s="63">
        <v>27.880589399593493</v>
      </c>
      <c r="ACS4" s="63">
        <v>37.747970647491179</v>
      </c>
      <c r="ACT4" s="63">
        <v>13.037945315654889</v>
      </c>
      <c r="ACU4" s="63">
        <v>27.35409247730734</v>
      </c>
      <c r="ACV4" s="63">
        <v>28.374139192574631</v>
      </c>
      <c r="ACW4" s="63">
        <v>6.7827924190161317</v>
      </c>
      <c r="ACX4" s="63">
        <v>38.552341067008399</v>
      </c>
      <c r="ACY4" s="63">
        <v>0</v>
      </c>
      <c r="ACZ4" s="63">
        <v>43.161389926283334</v>
      </c>
      <c r="ADA4" s="63">
        <v>28.282168803757685</v>
      </c>
      <c r="ADB4" s="63">
        <v>23.415698642703305</v>
      </c>
      <c r="ADC4" s="63">
        <v>0</v>
      </c>
      <c r="ADD4" s="63">
        <v>30.873721814932143</v>
      </c>
      <c r="ADE4" s="63">
        <v>40.219771916970593</v>
      </c>
      <c r="ADF4" s="63">
        <v>20.136347723221661</v>
      </c>
      <c r="ADG4" s="63">
        <v>30.148471234826896</v>
      </c>
      <c r="ADH4" s="63">
        <v>31.535637692929747</v>
      </c>
      <c r="ADI4" s="63">
        <v>57.413857447763903</v>
      </c>
      <c r="ADJ4" s="63">
        <v>21.544333119336205</v>
      </c>
      <c r="ADK4" s="63">
        <v>33.997787639218096</v>
      </c>
      <c r="ADL4" s="63">
        <v>0</v>
      </c>
      <c r="ADM4" s="63">
        <v>30.749771776032077</v>
      </c>
      <c r="ADN4" s="63">
        <v>73.618743364814918</v>
      </c>
      <c r="ADO4" s="63">
        <v>0</v>
      </c>
      <c r="ADP4" s="64">
        <v>34.758553822619966</v>
      </c>
      <c r="ADQ4" s="63">
        <v>48.858003784833748</v>
      </c>
      <c r="ADR4" s="63">
        <v>13.549976560742316</v>
      </c>
      <c r="ADS4" s="63">
        <v>36.748186219860955</v>
      </c>
      <c r="ADT4" s="63">
        <v>32.89342866005974</v>
      </c>
      <c r="ADU4" s="63">
        <v>6.7827924190161317</v>
      </c>
      <c r="ADV4" s="63">
        <v>38.552341067008399</v>
      </c>
      <c r="ADW4" s="63">
        <v>0</v>
      </c>
      <c r="ADX4" s="63">
        <v>43.161389926283334</v>
      </c>
      <c r="ADY4" s="63">
        <v>35.199702736348108</v>
      </c>
      <c r="ADZ4" s="63">
        <v>47.813555671200412</v>
      </c>
      <c r="AEA4" s="63">
        <v>0</v>
      </c>
      <c r="AEB4" s="63">
        <v>39.99935936149992</v>
      </c>
      <c r="AEC4" s="63">
        <v>50.277424226631204</v>
      </c>
      <c r="AED4" s="63">
        <v>28.191223711584041</v>
      </c>
      <c r="AEE4" s="63">
        <v>43.029072943971308</v>
      </c>
      <c r="AEF4" s="63">
        <v>37.234224688003017</v>
      </c>
      <c r="AEG4" s="63">
        <v>53.614259113855802</v>
      </c>
      <c r="AEH4" s="63">
        <v>21.544333119336205</v>
      </c>
      <c r="AEI4" s="63">
        <v>33.997787639218096</v>
      </c>
      <c r="AEJ4" s="63">
        <v>0</v>
      </c>
      <c r="AEK4" s="63">
        <v>40.168259211428506</v>
      </c>
      <c r="AEL4" s="63">
        <v>73.618743364814918</v>
      </c>
      <c r="AEM4" s="63">
        <v>0</v>
      </c>
      <c r="AEN4" s="64">
        <v>2.6171263443229833</v>
      </c>
      <c r="AEO4" s="63">
        <v>1.9011128645587343</v>
      </c>
      <c r="AEP4" s="63">
        <v>3.732536665057768</v>
      </c>
      <c r="AEQ4" s="63">
        <v>2.6408104701680992</v>
      </c>
      <c r="AER4" s="63">
        <v>2.5917369646813504</v>
      </c>
      <c r="AES4" s="63">
        <v>0</v>
      </c>
      <c r="AET4" s="63">
        <v>0</v>
      </c>
      <c r="AEU4" s="63">
        <v>0</v>
      </c>
      <c r="AEV4" s="63">
        <v>0</v>
      </c>
      <c r="AEW4" s="63">
        <v>2.7344372661994076</v>
      </c>
      <c r="AEX4" s="63">
        <v>0</v>
      </c>
      <c r="AEY4" s="63">
        <v>0</v>
      </c>
      <c r="AEZ4" s="63">
        <v>1.4975176045902843</v>
      </c>
      <c r="AFA4" s="63">
        <v>2.3371722811176743</v>
      </c>
      <c r="AFB4" s="63">
        <v>0.49540008201682173</v>
      </c>
      <c r="AFC4" s="63">
        <v>0.57659148297038565</v>
      </c>
      <c r="AFD4" s="63">
        <v>2.3993950834683404</v>
      </c>
      <c r="AFE4" s="63">
        <v>26.350772203057115</v>
      </c>
      <c r="AFF4" s="63">
        <v>0</v>
      </c>
      <c r="AFG4" s="63">
        <v>0</v>
      </c>
      <c r="AFH4" s="63">
        <v>0</v>
      </c>
      <c r="AFI4" s="63">
        <v>1.4121458637788289</v>
      </c>
      <c r="AFJ4" s="63">
        <v>0</v>
      </c>
      <c r="AFK4" s="63">
        <v>0</v>
      </c>
      <c r="AFL4" s="66">
        <v>0</v>
      </c>
      <c r="AFM4" s="66">
        <v>0</v>
      </c>
      <c r="AFN4" s="66">
        <v>1</v>
      </c>
      <c r="AFO4" s="66">
        <v>0</v>
      </c>
      <c r="AFP4" s="66">
        <v>12</v>
      </c>
      <c r="AFQ4" s="66">
        <v>50</v>
      </c>
      <c r="AFR4" s="1093"/>
      <c r="AFS4" s="1093"/>
      <c r="AFT4" s="1093"/>
      <c r="AFU4" s="1093"/>
      <c r="AFV4" s="66">
        <v>0</v>
      </c>
      <c r="AFW4" s="119">
        <v>0</v>
      </c>
      <c r="AFX4" s="119">
        <v>0</v>
      </c>
      <c r="AFY4" s="119">
        <v>3</v>
      </c>
      <c r="AFZ4" s="119">
        <v>8</v>
      </c>
      <c r="AGA4" s="119">
        <v>51</v>
      </c>
      <c r="AGB4" s="1093"/>
      <c r="AGC4" s="1093"/>
      <c r="AGD4" s="1093"/>
      <c r="AGE4" s="1093"/>
      <c r="AGF4" s="356">
        <v>0</v>
      </c>
      <c r="AGG4" s="359">
        <v>166</v>
      </c>
      <c r="AGH4" s="359">
        <v>346</v>
      </c>
      <c r="AGI4" s="359">
        <v>514</v>
      </c>
      <c r="AGJ4" s="359">
        <v>660</v>
      </c>
      <c r="AGK4" s="359">
        <v>720</v>
      </c>
      <c r="AGL4" s="356">
        <v>0</v>
      </c>
      <c r="AGM4" s="356">
        <v>0</v>
      </c>
      <c r="AGN4" s="356">
        <v>0</v>
      </c>
      <c r="AGO4" s="356">
        <v>0</v>
      </c>
      <c r="AGP4" s="356">
        <v>0</v>
      </c>
      <c r="AGQ4" s="359">
        <v>129</v>
      </c>
      <c r="AGR4" s="359">
        <v>319</v>
      </c>
      <c r="AGS4" s="359">
        <v>485</v>
      </c>
      <c r="AGT4" s="359">
        <v>650</v>
      </c>
      <c r="AGU4" s="359">
        <v>703</v>
      </c>
      <c r="AGV4" s="356">
        <v>0</v>
      </c>
      <c r="AGW4" s="356">
        <v>0</v>
      </c>
      <c r="AGX4" s="356">
        <v>0</v>
      </c>
      <c r="AGY4" s="356">
        <v>0</v>
      </c>
      <c r="AGZ4" s="68">
        <v>87</v>
      </c>
      <c r="AHA4" s="68">
        <v>25</v>
      </c>
      <c r="AHB4" s="68">
        <v>62</v>
      </c>
      <c r="AHC4" s="68">
        <v>85</v>
      </c>
      <c r="AHD4" s="68">
        <v>27</v>
      </c>
      <c r="AHE4" s="68">
        <v>58</v>
      </c>
      <c r="AHF4" s="68">
        <v>91</v>
      </c>
      <c r="AHG4" s="68">
        <v>30</v>
      </c>
      <c r="AHH4" s="68">
        <v>61</v>
      </c>
      <c r="AHI4" s="68">
        <v>31</v>
      </c>
      <c r="AHJ4" s="68">
        <v>14</v>
      </c>
      <c r="AHK4" s="68">
        <v>17</v>
      </c>
      <c r="AHL4" s="68">
        <v>27</v>
      </c>
      <c r="AHM4" s="68">
        <v>15</v>
      </c>
      <c r="AHN4" s="68">
        <v>12</v>
      </c>
      <c r="AHO4" s="68">
        <v>46</v>
      </c>
      <c r="AHP4" s="68">
        <v>24</v>
      </c>
      <c r="AHQ4" s="68">
        <v>22</v>
      </c>
      <c r="AHR4" s="68">
        <v>118</v>
      </c>
      <c r="AHS4" s="68">
        <v>39</v>
      </c>
      <c r="AHT4" s="68">
        <v>79</v>
      </c>
      <c r="AHU4" s="68">
        <v>112</v>
      </c>
      <c r="AHV4" s="68">
        <v>42</v>
      </c>
      <c r="AHW4" s="68">
        <v>70</v>
      </c>
      <c r="AHX4" s="503">
        <v>137</v>
      </c>
      <c r="AHY4" s="503">
        <v>54</v>
      </c>
      <c r="AHZ4" s="503">
        <v>83</v>
      </c>
      <c r="AIA4" s="66">
        <v>34</v>
      </c>
      <c r="AIB4" s="66">
        <v>20</v>
      </c>
      <c r="AIC4" s="66">
        <v>14</v>
      </c>
      <c r="AID4" s="66">
        <v>13</v>
      </c>
      <c r="AIE4" s="66">
        <v>21</v>
      </c>
      <c r="AIF4" s="66">
        <v>0</v>
      </c>
      <c r="AIG4" s="66">
        <v>0</v>
      </c>
      <c r="AIH4" s="66">
        <v>0</v>
      </c>
      <c r="AII4" s="66">
        <v>0</v>
      </c>
      <c r="AIJ4" s="66">
        <v>0</v>
      </c>
      <c r="AIK4" s="66">
        <v>34</v>
      </c>
      <c r="AIL4" s="66">
        <v>0</v>
      </c>
      <c r="AIM4" s="66">
        <v>0</v>
      </c>
      <c r="AIN4" s="66">
        <v>0</v>
      </c>
      <c r="AIO4" s="66">
        <v>0</v>
      </c>
      <c r="AIP4" s="66">
        <v>0</v>
      </c>
      <c r="AIQ4" s="66">
        <v>2</v>
      </c>
      <c r="AIR4" s="66">
        <v>2</v>
      </c>
      <c r="AIS4" s="66">
        <v>0</v>
      </c>
      <c r="AIT4" s="66">
        <v>0</v>
      </c>
      <c r="AIU4" s="66">
        <v>0</v>
      </c>
      <c r="AIV4" s="66">
        <v>2</v>
      </c>
      <c r="AIW4" s="66">
        <v>30</v>
      </c>
      <c r="AIX4" s="66">
        <v>36</v>
      </c>
      <c r="AIY4" s="66">
        <v>23</v>
      </c>
      <c r="AIZ4" s="66">
        <v>13</v>
      </c>
      <c r="AJA4" s="66">
        <v>11</v>
      </c>
      <c r="AJB4" s="66">
        <v>25</v>
      </c>
      <c r="AJC4" s="66">
        <v>1</v>
      </c>
      <c r="AJD4" s="66">
        <v>0</v>
      </c>
      <c r="AJE4" s="66">
        <v>0</v>
      </c>
      <c r="AJF4" s="66">
        <v>0</v>
      </c>
      <c r="AJG4" s="66">
        <v>0</v>
      </c>
      <c r="AJH4" s="66">
        <v>35</v>
      </c>
      <c r="AJI4" s="66">
        <v>0</v>
      </c>
      <c r="AJJ4" s="66">
        <v>0</v>
      </c>
      <c r="AJK4" s="66">
        <v>0</v>
      </c>
      <c r="AJL4" s="66">
        <v>1</v>
      </c>
      <c r="AJM4" s="66">
        <v>0</v>
      </c>
      <c r="AJN4" s="66">
        <v>1</v>
      </c>
      <c r="AJO4" s="66">
        <v>1</v>
      </c>
      <c r="AJP4" s="66">
        <v>0</v>
      </c>
      <c r="AJQ4" s="66">
        <v>1</v>
      </c>
      <c r="AJR4" s="66">
        <v>0</v>
      </c>
      <c r="AJS4" s="66">
        <v>3</v>
      </c>
      <c r="AJT4" s="66">
        <v>30</v>
      </c>
      <c r="AJU4" s="66">
        <v>0</v>
      </c>
      <c r="AJV4" s="66">
        <v>0</v>
      </c>
      <c r="AJW4" s="66">
        <v>0</v>
      </c>
      <c r="AJX4" s="66">
        <v>0</v>
      </c>
      <c r="AJY4" s="66">
        <v>0</v>
      </c>
      <c r="AJZ4" s="66">
        <v>0</v>
      </c>
      <c r="AKA4" s="66">
        <v>0</v>
      </c>
      <c r="AKB4" s="66">
        <v>0</v>
      </c>
      <c r="AKC4" s="66">
        <v>0</v>
      </c>
      <c r="AKD4" s="66">
        <v>0</v>
      </c>
      <c r="AKE4" s="66">
        <v>0</v>
      </c>
      <c r="AKF4" s="66">
        <v>0</v>
      </c>
      <c r="AKG4" s="66">
        <v>0</v>
      </c>
      <c r="AKH4" s="66">
        <v>0</v>
      </c>
      <c r="AKI4" s="66">
        <v>0</v>
      </c>
      <c r="AKJ4" s="66">
        <v>0</v>
      </c>
      <c r="AKK4" s="66">
        <v>0</v>
      </c>
      <c r="AKL4" s="66">
        <v>0</v>
      </c>
      <c r="AKM4" s="66">
        <v>0</v>
      </c>
      <c r="AKN4" s="66">
        <v>0</v>
      </c>
      <c r="AKO4" s="66">
        <v>0</v>
      </c>
      <c r="AKP4" s="66">
        <v>0</v>
      </c>
      <c r="AKQ4" s="66">
        <v>0</v>
      </c>
      <c r="AKR4" s="66">
        <v>4</v>
      </c>
      <c r="AKS4" s="66">
        <v>3</v>
      </c>
      <c r="AKT4" s="66">
        <v>1</v>
      </c>
      <c r="AKU4" s="66">
        <v>2</v>
      </c>
      <c r="AKV4" s="66">
        <v>2</v>
      </c>
      <c r="AKW4" s="66">
        <v>0</v>
      </c>
      <c r="AKX4" s="66">
        <v>0</v>
      </c>
      <c r="AKY4" s="66">
        <v>0</v>
      </c>
      <c r="AKZ4" s="66">
        <v>0</v>
      </c>
      <c r="ALA4" s="66">
        <v>0</v>
      </c>
      <c r="ALB4" s="66">
        <v>4</v>
      </c>
      <c r="ALC4" s="66">
        <v>0</v>
      </c>
      <c r="ALD4" s="66">
        <v>0</v>
      </c>
      <c r="ALE4" s="66">
        <v>0</v>
      </c>
      <c r="ALF4" s="66">
        <v>0</v>
      </c>
      <c r="ALG4" s="66">
        <v>0</v>
      </c>
      <c r="ALH4" s="66">
        <v>0</v>
      </c>
      <c r="ALI4" s="66">
        <v>0</v>
      </c>
      <c r="ALJ4" s="66">
        <v>0</v>
      </c>
      <c r="ALK4" s="66">
        <v>0</v>
      </c>
      <c r="ALL4" s="66">
        <v>0</v>
      </c>
      <c r="ALM4" s="66">
        <v>1</v>
      </c>
      <c r="ALN4" s="66">
        <v>3</v>
      </c>
      <c r="ALO4" s="66">
        <v>34</v>
      </c>
      <c r="ALP4" s="66">
        <v>20</v>
      </c>
      <c r="ALQ4" s="66">
        <v>14</v>
      </c>
      <c r="ALR4" s="66">
        <v>13</v>
      </c>
      <c r="ALS4" s="66">
        <v>21</v>
      </c>
      <c r="ALT4" s="66">
        <v>0</v>
      </c>
      <c r="ALU4" s="66">
        <v>0</v>
      </c>
      <c r="ALV4" s="66">
        <v>0</v>
      </c>
      <c r="ALW4" s="66">
        <v>0</v>
      </c>
      <c r="ALX4" s="66">
        <v>0</v>
      </c>
      <c r="ALY4" s="66">
        <v>34</v>
      </c>
      <c r="ALZ4" s="66">
        <v>0</v>
      </c>
      <c r="AMA4" s="66">
        <v>0</v>
      </c>
      <c r="AMB4" s="66">
        <v>0</v>
      </c>
      <c r="AMC4" s="66">
        <v>0</v>
      </c>
      <c r="AMD4" s="66">
        <v>0</v>
      </c>
      <c r="AME4" s="66">
        <v>2</v>
      </c>
      <c r="AMF4" s="66">
        <v>2</v>
      </c>
      <c r="AMG4" s="66">
        <v>0</v>
      </c>
      <c r="AMH4" s="66">
        <v>0</v>
      </c>
      <c r="AMI4" s="66">
        <v>0</v>
      </c>
      <c r="AMJ4" s="66">
        <v>2</v>
      </c>
      <c r="AMK4" s="66">
        <v>30</v>
      </c>
      <c r="AML4" s="66">
        <v>40</v>
      </c>
      <c r="AMM4" s="66">
        <v>26</v>
      </c>
      <c r="AMN4" s="66">
        <v>14</v>
      </c>
      <c r="AMO4" s="66">
        <v>13</v>
      </c>
      <c r="AMP4" s="66">
        <v>27</v>
      </c>
      <c r="AMQ4" s="66">
        <v>1</v>
      </c>
      <c r="AMR4" s="66">
        <v>0</v>
      </c>
      <c r="AMS4" s="66">
        <v>0</v>
      </c>
      <c r="AMT4" s="66">
        <v>0</v>
      </c>
      <c r="AMU4" s="66">
        <v>0</v>
      </c>
      <c r="AMV4" s="66">
        <v>39</v>
      </c>
      <c r="AMW4" s="66">
        <v>0</v>
      </c>
      <c r="AMX4" s="66">
        <v>0</v>
      </c>
      <c r="AMY4" s="66">
        <v>0</v>
      </c>
      <c r="AMZ4" s="66">
        <v>1</v>
      </c>
      <c r="ANA4" s="66">
        <v>0</v>
      </c>
      <c r="ANB4" s="66">
        <v>1</v>
      </c>
      <c r="ANC4" s="66">
        <v>1</v>
      </c>
      <c r="AND4" s="66">
        <v>0</v>
      </c>
      <c r="ANE4" s="66">
        <v>1</v>
      </c>
      <c r="ANF4" s="66">
        <v>0</v>
      </c>
      <c r="ANG4" s="66">
        <v>4</v>
      </c>
      <c r="ANH4" s="66">
        <v>33</v>
      </c>
      <c r="ANI4" s="395">
        <v>88</v>
      </c>
      <c r="ANJ4" s="395">
        <v>66</v>
      </c>
      <c r="ANK4" s="395">
        <v>22</v>
      </c>
      <c r="ANL4" s="395">
        <v>35</v>
      </c>
      <c r="ANM4" s="395">
        <v>53</v>
      </c>
      <c r="ANN4" s="395">
        <v>0</v>
      </c>
      <c r="ANO4" s="395">
        <v>0</v>
      </c>
      <c r="ANP4" s="395">
        <v>0</v>
      </c>
      <c r="ANQ4" s="395">
        <v>0</v>
      </c>
      <c r="ANR4" s="395">
        <v>0</v>
      </c>
      <c r="ANS4" s="395">
        <v>76</v>
      </c>
      <c r="ANT4" s="395">
        <v>0</v>
      </c>
      <c r="ANU4" s="395">
        <v>0</v>
      </c>
      <c r="ANV4" s="395">
        <v>12</v>
      </c>
      <c r="ANW4" s="395">
        <v>4</v>
      </c>
      <c r="ANX4" s="395">
        <v>7</v>
      </c>
      <c r="ANY4" s="395">
        <v>5</v>
      </c>
      <c r="ANZ4" s="395">
        <v>6</v>
      </c>
      <c r="AOA4" s="395">
        <v>19</v>
      </c>
      <c r="AOB4" s="395">
        <v>22</v>
      </c>
      <c r="AOC4" s="395">
        <v>25</v>
      </c>
      <c r="AOD4" s="396">
        <v>60</v>
      </c>
      <c r="AOE4" s="397">
        <v>55</v>
      </c>
      <c r="AOF4" s="397">
        <v>5</v>
      </c>
      <c r="AOG4" s="397">
        <v>16</v>
      </c>
      <c r="AOH4" s="397">
        <v>44</v>
      </c>
      <c r="AOI4" s="397">
        <v>0</v>
      </c>
      <c r="AOJ4" s="397">
        <v>0</v>
      </c>
      <c r="AOK4" s="397">
        <v>0</v>
      </c>
      <c r="AOL4" s="397">
        <v>0</v>
      </c>
      <c r="AOM4" s="397">
        <v>0</v>
      </c>
      <c r="AON4" s="397">
        <v>45</v>
      </c>
      <c r="AOO4" s="397">
        <v>0</v>
      </c>
      <c r="AOP4" s="397">
        <v>0</v>
      </c>
      <c r="AOQ4" s="397">
        <v>15</v>
      </c>
      <c r="AOR4" s="397">
        <v>4</v>
      </c>
      <c r="AOS4" s="397">
        <v>6</v>
      </c>
      <c r="AOT4" s="397">
        <v>0</v>
      </c>
      <c r="AOU4" s="397">
        <v>9</v>
      </c>
      <c r="AOV4" s="397">
        <v>12</v>
      </c>
      <c r="AOW4" s="397">
        <v>12</v>
      </c>
      <c r="AOX4" s="398">
        <v>17</v>
      </c>
      <c r="AOY4" s="395">
        <v>33</v>
      </c>
      <c r="AOZ4" s="395">
        <v>26</v>
      </c>
      <c r="APA4" s="395">
        <v>7</v>
      </c>
      <c r="APB4" s="395">
        <v>14</v>
      </c>
      <c r="APC4" s="395">
        <v>19</v>
      </c>
      <c r="APD4" s="395">
        <v>0</v>
      </c>
      <c r="APE4" s="395">
        <v>0</v>
      </c>
      <c r="APF4" s="395">
        <v>0</v>
      </c>
      <c r="APG4" s="395">
        <v>0</v>
      </c>
      <c r="APH4" s="395">
        <v>0</v>
      </c>
      <c r="API4" s="395">
        <v>28</v>
      </c>
      <c r="APJ4" s="395">
        <v>0</v>
      </c>
      <c r="APK4" s="395">
        <v>0</v>
      </c>
      <c r="APL4" s="395">
        <v>5</v>
      </c>
      <c r="APM4" s="395">
        <v>6</v>
      </c>
      <c r="APN4" s="395">
        <v>8</v>
      </c>
      <c r="APO4" s="395">
        <v>2</v>
      </c>
      <c r="APP4" s="395">
        <v>0</v>
      </c>
      <c r="APQ4" s="395">
        <v>3</v>
      </c>
      <c r="APR4" s="395">
        <v>1</v>
      </c>
      <c r="APS4" s="395">
        <v>13</v>
      </c>
      <c r="APT4" s="402">
        <v>56</v>
      </c>
      <c r="APU4" s="403">
        <v>46</v>
      </c>
      <c r="APV4" s="403">
        <v>10</v>
      </c>
      <c r="APW4" s="403">
        <v>31</v>
      </c>
      <c r="APX4" s="403">
        <v>25</v>
      </c>
      <c r="APY4" s="403">
        <v>2</v>
      </c>
      <c r="APZ4" s="403">
        <v>0</v>
      </c>
      <c r="AQA4" s="403">
        <v>0</v>
      </c>
      <c r="AQB4" s="403">
        <v>0</v>
      </c>
      <c r="AQC4" s="403">
        <v>0</v>
      </c>
      <c r="AQD4" s="403">
        <v>40</v>
      </c>
      <c r="AQE4" s="403">
        <v>1</v>
      </c>
      <c r="AQF4" s="403">
        <v>1</v>
      </c>
      <c r="AQG4" s="403">
        <v>12</v>
      </c>
      <c r="AQH4" s="403">
        <v>12</v>
      </c>
      <c r="AQI4" s="403">
        <v>15</v>
      </c>
      <c r="AQJ4" s="403">
        <v>1</v>
      </c>
      <c r="AQK4" s="403">
        <v>4</v>
      </c>
      <c r="AQL4" s="403">
        <v>1</v>
      </c>
      <c r="AQM4" s="403">
        <v>5</v>
      </c>
      <c r="AQN4" s="404">
        <v>18</v>
      </c>
      <c r="AQO4" s="395">
        <v>47</v>
      </c>
      <c r="AQP4" s="395">
        <v>41</v>
      </c>
      <c r="AQQ4" s="395">
        <v>6</v>
      </c>
      <c r="AQR4" s="395">
        <v>13</v>
      </c>
      <c r="AQS4" s="395">
        <v>34</v>
      </c>
      <c r="AQT4" s="395">
        <v>0</v>
      </c>
      <c r="AQU4" s="395">
        <v>0</v>
      </c>
      <c r="AQV4" s="395">
        <v>0</v>
      </c>
      <c r="AQW4" s="395">
        <v>0</v>
      </c>
      <c r="AQX4" s="395">
        <v>0</v>
      </c>
      <c r="AQY4" s="395">
        <v>41</v>
      </c>
      <c r="AQZ4" s="395">
        <v>3</v>
      </c>
      <c r="ARA4" s="395">
        <v>1</v>
      </c>
      <c r="ARB4" s="395">
        <v>2</v>
      </c>
      <c r="ARC4" s="395">
        <v>0</v>
      </c>
      <c r="ARD4" s="395">
        <v>1</v>
      </c>
      <c r="ARE4" s="395">
        <v>1</v>
      </c>
      <c r="ARF4" s="395">
        <v>9</v>
      </c>
      <c r="ARG4" s="395">
        <v>22</v>
      </c>
      <c r="ARH4" s="395">
        <v>10</v>
      </c>
      <c r="ARI4" s="395">
        <v>4</v>
      </c>
      <c r="ARJ4" s="402">
        <v>63</v>
      </c>
      <c r="ARK4" s="402">
        <v>57</v>
      </c>
      <c r="ARL4" s="402">
        <v>6</v>
      </c>
      <c r="ARM4" s="402">
        <v>16</v>
      </c>
      <c r="ARN4" s="402">
        <v>47</v>
      </c>
      <c r="ARO4" s="402">
        <v>0</v>
      </c>
      <c r="ARP4" s="402">
        <v>0</v>
      </c>
      <c r="ARQ4" s="402">
        <v>0</v>
      </c>
      <c r="ARR4" s="402">
        <v>0</v>
      </c>
      <c r="ARS4" s="402">
        <v>0</v>
      </c>
      <c r="ART4" s="402">
        <v>48</v>
      </c>
      <c r="ARU4" s="402">
        <v>0</v>
      </c>
      <c r="ARV4" s="402">
        <v>1</v>
      </c>
      <c r="ARW4" s="402">
        <v>14</v>
      </c>
      <c r="ARX4" s="402">
        <v>0</v>
      </c>
      <c r="ARY4" s="402">
        <v>3</v>
      </c>
      <c r="ARZ4" s="402">
        <v>2</v>
      </c>
      <c r="ASA4" s="402">
        <v>8</v>
      </c>
      <c r="ASB4" s="402">
        <v>25</v>
      </c>
      <c r="ASC4" s="402">
        <v>23</v>
      </c>
      <c r="ASD4" s="504">
        <v>2</v>
      </c>
      <c r="ASE4" s="509">
        <v>7.4393941000000003</v>
      </c>
      <c r="ASF4" s="510">
        <v>4.4189919</v>
      </c>
      <c r="ASG4" s="510">
        <v>9.9405135999999992</v>
      </c>
      <c r="ASH4" s="510">
        <v>6.0125592000000001</v>
      </c>
      <c r="ASI4" s="510">
        <v>8.7323217999999994</v>
      </c>
      <c r="ASJ4" s="510">
        <v>9.7556913000000005</v>
      </c>
      <c r="ASK4" s="510">
        <v>0</v>
      </c>
      <c r="ASL4" s="510">
        <v>7.0450808</v>
      </c>
      <c r="ASM4" s="510">
        <v>23.046887999999999</v>
      </c>
      <c r="ASN4" s="510">
        <v>0</v>
      </c>
      <c r="ASO4" s="510">
        <v>4.6604546999999998</v>
      </c>
      <c r="ASP4" s="510">
        <v>4.1813725000000002</v>
      </c>
      <c r="ASQ4" s="510">
        <v>8.2042616000000006</v>
      </c>
      <c r="ASR4" s="510">
        <v>3.6606287000000002</v>
      </c>
      <c r="ASS4" s="510">
        <v>8.2858023000000003</v>
      </c>
      <c r="AST4" s="509">
        <v>1.9782363999999999</v>
      </c>
      <c r="ASU4" s="510">
        <v>0.33377802000000001</v>
      </c>
      <c r="ASV4" s="510">
        <v>3.8812701000000001</v>
      </c>
      <c r="ASW4" s="510">
        <v>1.9761721000000001</v>
      </c>
      <c r="ASX4" s="510">
        <v>1.9800774999999999</v>
      </c>
      <c r="ASY4" s="510">
        <v>24.477808</v>
      </c>
      <c r="ASZ4" s="510">
        <v>4.5995629999999998</v>
      </c>
      <c r="ATA4" s="510">
        <v>1.5754372999999999</v>
      </c>
      <c r="ATB4" s="510">
        <v>0</v>
      </c>
      <c r="ATC4" s="510">
        <v>0</v>
      </c>
      <c r="ATD4" s="510">
        <v>2.4484739000000002</v>
      </c>
      <c r="ATE4" s="510">
        <v>1.1409651000000001</v>
      </c>
      <c r="ATF4" s="510">
        <v>1.7392893</v>
      </c>
      <c r="ATG4" s="510">
        <v>2.3537783000000001</v>
      </c>
      <c r="ATH4" s="510">
        <v>2.6628099000000001</v>
      </c>
      <c r="ATI4" s="509">
        <v>6.9036736999999997</v>
      </c>
      <c r="ATJ4" s="510">
        <v>2.2947244000000002</v>
      </c>
      <c r="ATK4" s="510">
        <v>10.860771</v>
      </c>
      <c r="ATL4" s="510">
        <v>5.6779783000000004</v>
      </c>
      <c r="ATM4" s="510">
        <v>8.0211848999999997</v>
      </c>
      <c r="ATN4" s="510">
        <v>18.652079000000001</v>
      </c>
      <c r="ATO4" s="510">
        <v>15.777869000000001</v>
      </c>
      <c r="ATP4" s="510">
        <v>6.2650777</v>
      </c>
      <c r="ATQ4" s="510">
        <v>0</v>
      </c>
      <c r="ATR4" s="510">
        <v>0</v>
      </c>
      <c r="ATS4" s="510">
        <v>0.14319895999999999</v>
      </c>
      <c r="ATT4" s="510">
        <v>0.57996371999999996</v>
      </c>
      <c r="ATU4" s="510">
        <v>1.6275571</v>
      </c>
      <c r="ATV4" s="510">
        <v>7.4047472000000001</v>
      </c>
      <c r="ATW4" s="510">
        <v>34.083723999999997</v>
      </c>
      <c r="ATX4" s="510">
        <v>6.1610068</v>
      </c>
      <c r="ATY4" s="510">
        <v>1.9966321</v>
      </c>
      <c r="ATZ4" s="510">
        <v>11.135948000000001</v>
      </c>
      <c r="AUA4" s="510">
        <v>4.5937697000000002</v>
      </c>
      <c r="AUB4" s="510">
        <v>7.4831881999999998</v>
      </c>
      <c r="AUC4" s="510">
        <v>29.957640000000001</v>
      </c>
      <c r="AUD4" s="510">
        <v>8.0291674999999998</v>
      </c>
      <c r="AUE4" s="510">
        <v>5.6719662</v>
      </c>
      <c r="AUF4" s="510">
        <v>15.352784</v>
      </c>
      <c r="AUG4" s="510">
        <v>44.859664000000002</v>
      </c>
      <c r="AUH4" s="510">
        <v>0.18309518</v>
      </c>
      <c r="AUI4" s="510">
        <v>0.86870006</v>
      </c>
      <c r="AUJ4" s="510">
        <v>2.5433823000000002</v>
      </c>
      <c r="AUK4" s="510">
        <v>9.6084949999999996</v>
      </c>
      <c r="AUL4" s="510">
        <v>23.867432000000001</v>
      </c>
      <c r="AUM4" s="519">
        <v>205</v>
      </c>
      <c r="AUN4" s="518">
        <v>79</v>
      </c>
      <c r="AUO4" s="518">
        <v>126</v>
      </c>
      <c r="AUP4" s="518">
        <v>143</v>
      </c>
      <c r="AUQ4" s="518">
        <v>59</v>
      </c>
      <c r="AUR4" s="518">
        <v>84</v>
      </c>
      <c r="AUS4" s="518">
        <v>174</v>
      </c>
      <c r="AUT4" s="518">
        <v>76</v>
      </c>
      <c r="AUU4" s="518">
        <v>98</v>
      </c>
      <c r="AUV4" s="518">
        <v>90</v>
      </c>
      <c r="AUW4" s="518">
        <v>45</v>
      </c>
      <c r="AUX4" s="518">
        <v>45</v>
      </c>
      <c r="AUY4" s="518">
        <v>72</v>
      </c>
      <c r="AUZ4" s="518">
        <v>36</v>
      </c>
      <c r="AVA4" s="518">
        <v>36</v>
      </c>
      <c r="AVB4" s="518">
        <v>111</v>
      </c>
      <c r="AVC4" s="518">
        <v>53</v>
      </c>
      <c r="AVD4" s="518">
        <v>58</v>
      </c>
      <c r="AVE4" s="518">
        <v>295</v>
      </c>
      <c r="AVF4" s="518">
        <v>124</v>
      </c>
      <c r="AVG4" s="518">
        <v>171</v>
      </c>
      <c r="AVH4" s="518">
        <v>215</v>
      </c>
      <c r="AVI4" s="518">
        <v>95</v>
      </c>
      <c r="AVJ4" s="518">
        <v>120</v>
      </c>
      <c r="AVK4" s="518">
        <v>285</v>
      </c>
      <c r="AVL4" s="518">
        <v>129</v>
      </c>
      <c r="AVM4" s="518">
        <v>156</v>
      </c>
      <c r="AVN4" s="562">
        <v>90</v>
      </c>
      <c r="AVO4" s="542">
        <v>45</v>
      </c>
      <c r="AVP4" s="542">
        <v>45</v>
      </c>
      <c r="AVQ4" s="542">
        <v>65</v>
      </c>
      <c r="AVR4" s="542">
        <v>25</v>
      </c>
      <c r="AVS4" s="542">
        <v>1</v>
      </c>
      <c r="AVT4" s="542">
        <v>1</v>
      </c>
      <c r="AVU4" s="542">
        <v>0</v>
      </c>
      <c r="AVV4" s="542">
        <v>0</v>
      </c>
      <c r="AVW4" s="542">
        <v>86</v>
      </c>
      <c r="AVX4" s="542">
        <v>0</v>
      </c>
      <c r="AVY4" s="542">
        <v>0</v>
      </c>
      <c r="AVZ4" s="542">
        <v>2</v>
      </c>
      <c r="AWA4" s="542">
        <v>0</v>
      </c>
      <c r="AWB4" s="542">
        <v>22</v>
      </c>
      <c r="AWC4" s="542">
        <v>37</v>
      </c>
      <c r="AWD4" s="542">
        <v>12</v>
      </c>
      <c r="AWE4" s="542">
        <v>10</v>
      </c>
      <c r="AWF4" s="543">
        <v>9</v>
      </c>
      <c r="AWG4" s="857">
        <v>98</v>
      </c>
      <c r="AWH4" s="857">
        <v>50</v>
      </c>
      <c r="AWI4" s="857">
        <v>48</v>
      </c>
      <c r="AWJ4" s="857">
        <v>80</v>
      </c>
      <c r="AWK4" s="857">
        <v>18</v>
      </c>
      <c r="AWL4" s="857">
        <v>2</v>
      </c>
      <c r="AWM4" s="857">
        <v>0</v>
      </c>
      <c r="AWN4" s="857">
        <v>0</v>
      </c>
      <c r="AWO4" s="857">
        <v>0</v>
      </c>
      <c r="AWP4" s="857">
        <v>93</v>
      </c>
      <c r="AWQ4" s="857">
        <v>1</v>
      </c>
      <c r="AWR4" s="857">
        <v>0</v>
      </c>
      <c r="AWS4" s="857">
        <v>2</v>
      </c>
      <c r="AWT4" s="857">
        <v>2</v>
      </c>
      <c r="AWU4" s="857">
        <v>19</v>
      </c>
      <c r="AWV4" s="857">
        <v>43</v>
      </c>
      <c r="AWW4" s="857">
        <v>17</v>
      </c>
      <c r="AWX4" s="857">
        <v>15</v>
      </c>
      <c r="AWY4" s="857">
        <v>2</v>
      </c>
      <c r="AWZ4" s="552">
        <v>92</v>
      </c>
      <c r="AXA4" s="552">
        <v>43</v>
      </c>
      <c r="AXB4" s="552">
        <v>49</v>
      </c>
      <c r="AXC4" s="552">
        <v>71</v>
      </c>
      <c r="AXD4" s="552">
        <v>21</v>
      </c>
      <c r="AXE4" s="552">
        <v>0</v>
      </c>
      <c r="AXF4" s="552">
        <v>1</v>
      </c>
      <c r="AXG4" s="552">
        <v>0</v>
      </c>
      <c r="AXH4" s="552">
        <v>1</v>
      </c>
      <c r="AXI4" s="552">
        <v>89</v>
      </c>
      <c r="AXJ4" s="552">
        <v>0</v>
      </c>
      <c r="AXK4" s="552">
        <v>1</v>
      </c>
      <c r="AXL4" s="544">
        <v>0</v>
      </c>
      <c r="AXM4" s="552">
        <v>0</v>
      </c>
      <c r="AXN4" s="552">
        <v>20</v>
      </c>
      <c r="AXO4" s="552">
        <v>37</v>
      </c>
      <c r="AXP4" s="552">
        <v>14</v>
      </c>
      <c r="AXQ4" s="552">
        <v>13</v>
      </c>
      <c r="AXR4" s="553">
        <v>8</v>
      </c>
      <c r="AXS4" s="1565">
        <v>95</v>
      </c>
      <c r="AXT4" s="1566">
        <v>51</v>
      </c>
      <c r="AXU4" s="1566">
        <v>44</v>
      </c>
      <c r="AXV4" s="1566">
        <v>68</v>
      </c>
      <c r="AXW4" s="1566">
        <v>27</v>
      </c>
      <c r="AXX4" s="1566">
        <v>0</v>
      </c>
      <c r="AXY4" s="1566">
        <v>3</v>
      </c>
      <c r="AXZ4" s="1566">
        <v>0</v>
      </c>
      <c r="AYA4" s="1566">
        <v>0</v>
      </c>
      <c r="AYB4" s="1566">
        <v>91</v>
      </c>
      <c r="AYC4" s="1566">
        <v>0</v>
      </c>
      <c r="AYD4" s="1566">
        <v>1</v>
      </c>
      <c r="AYE4" s="1565">
        <v>0</v>
      </c>
      <c r="AYF4" s="1566">
        <v>3</v>
      </c>
      <c r="AYG4" s="1566">
        <v>15</v>
      </c>
      <c r="AYH4" s="1566">
        <v>41</v>
      </c>
      <c r="AYI4" s="1566">
        <v>19</v>
      </c>
      <c r="AYJ4" s="1566">
        <v>12</v>
      </c>
      <c r="AYK4" s="1566">
        <v>5</v>
      </c>
      <c r="AYL4" s="546">
        <v>22</v>
      </c>
      <c r="AYM4" s="352">
        <v>10</v>
      </c>
      <c r="AYN4" s="352">
        <v>12</v>
      </c>
      <c r="AYO4" s="352">
        <v>10</v>
      </c>
      <c r="AYP4" s="352">
        <v>12</v>
      </c>
      <c r="AYQ4" s="352">
        <v>0</v>
      </c>
      <c r="AYR4" s="352">
        <v>0</v>
      </c>
      <c r="AYS4" s="352">
        <v>0</v>
      </c>
      <c r="AYT4" s="352">
        <v>0</v>
      </c>
      <c r="AYU4" s="352">
        <v>22</v>
      </c>
      <c r="AYV4" s="352">
        <v>0</v>
      </c>
      <c r="AYW4" s="352">
        <v>0</v>
      </c>
      <c r="AYX4" s="547">
        <v>19</v>
      </c>
      <c r="AYY4" s="548">
        <v>11</v>
      </c>
      <c r="AYZ4" s="548">
        <v>8</v>
      </c>
      <c r="AZA4" s="548">
        <v>14</v>
      </c>
      <c r="AZB4" s="548">
        <v>5</v>
      </c>
      <c r="AZC4" s="548">
        <v>0</v>
      </c>
      <c r="AZD4" s="548">
        <v>0</v>
      </c>
      <c r="AZE4" s="548">
        <v>0</v>
      </c>
      <c r="AZF4" s="548">
        <v>0</v>
      </c>
      <c r="AZG4" s="548">
        <v>19</v>
      </c>
      <c r="AZH4" s="548">
        <v>0</v>
      </c>
      <c r="AZI4" s="548">
        <v>0</v>
      </c>
      <c r="AZJ4" s="549">
        <v>20</v>
      </c>
      <c r="AZK4" s="549">
        <v>7</v>
      </c>
      <c r="AZL4" s="549">
        <v>13</v>
      </c>
      <c r="AZM4" s="549">
        <v>14</v>
      </c>
      <c r="AZN4" s="549">
        <v>6</v>
      </c>
      <c r="AZO4" s="549">
        <v>0</v>
      </c>
      <c r="AZP4" s="549">
        <v>0</v>
      </c>
      <c r="AZQ4" s="549">
        <v>0</v>
      </c>
      <c r="AZR4" s="549">
        <v>0</v>
      </c>
      <c r="AZS4" s="549">
        <v>20</v>
      </c>
      <c r="AZT4" s="549">
        <v>0</v>
      </c>
      <c r="AZU4" s="549">
        <v>0</v>
      </c>
      <c r="AZV4" s="1571">
        <v>15</v>
      </c>
      <c r="AZW4" s="1571">
        <v>7</v>
      </c>
      <c r="AZX4" s="1571">
        <v>8</v>
      </c>
      <c r="AZY4" s="1571">
        <v>8</v>
      </c>
      <c r="AZZ4" s="1571">
        <v>7</v>
      </c>
      <c r="BAA4" s="1571">
        <v>0</v>
      </c>
      <c r="BAB4" s="1571">
        <v>0</v>
      </c>
      <c r="BAC4" s="1571">
        <v>0</v>
      </c>
      <c r="BAD4" s="1571">
        <v>0</v>
      </c>
      <c r="BAE4" s="1571">
        <v>15</v>
      </c>
      <c r="BAF4" s="1571">
        <v>0</v>
      </c>
      <c r="BAG4" s="1571">
        <v>0</v>
      </c>
      <c r="BAH4" s="550">
        <v>0</v>
      </c>
      <c r="BAI4" s="551">
        <v>0</v>
      </c>
      <c r="BAJ4" s="551">
        <v>0</v>
      </c>
      <c r="BAK4" s="551">
        <v>0</v>
      </c>
      <c r="BAL4" s="551">
        <v>0</v>
      </c>
      <c r="BAM4" s="551">
        <v>0</v>
      </c>
      <c r="BAN4" s="551">
        <v>0</v>
      </c>
      <c r="BAO4" s="551">
        <v>0</v>
      </c>
      <c r="BAP4" s="551">
        <v>0</v>
      </c>
      <c r="BAQ4" s="551">
        <v>0</v>
      </c>
      <c r="BAR4" s="551">
        <v>0</v>
      </c>
      <c r="BAS4" s="551">
        <v>0</v>
      </c>
      <c r="BAT4" s="547">
        <v>2</v>
      </c>
      <c r="BAU4" s="548">
        <v>1</v>
      </c>
      <c r="BAV4" s="548">
        <v>1</v>
      </c>
      <c r="BAW4" s="548">
        <v>1</v>
      </c>
      <c r="BAX4" s="548">
        <v>1</v>
      </c>
      <c r="BAY4" s="548">
        <v>0</v>
      </c>
      <c r="BAZ4" s="548">
        <v>0</v>
      </c>
      <c r="BBA4" s="548">
        <v>0</v>
      </c>
      <c r="BBB4" s="548">
        <v>0</v>
      </c>
      <c r="BBC4" s="548">
        <v>2</v>
      </c>
      <c r="BBD4" s="548">
        <v>0</v>
      </c>
      <c r="BBE4" s="548">
        <v>0</v>
      </c>
      <c r="BBF4" s="352">
        <v>0</v>
      </c>
      <c r="BBG4" s="352">
        <v>0</v>
      </c>
      <c r="BBH4" s="352">
        <v>0</v>
      </c>
      <c r="BBI4" s="352">
        <v>0</v>
      </c>
      <c r="BBJ4" s="352">
        <v>0</v>
      </c>
      <c r="BBK4" s="352">
        <v>0</v>
      </c>
      <c r="BBL4" s="352">
        <v>0</v>
      </c>
      <c r="BBM4" s="352">
        <v>0</v>
      </c>
      <c r="BBN4" s="352">
        <v>0</v>
      </c>
      <c r="BBO4" s="352">
        <v>0</v>
      </c>
      <c r="BBP4" s="352">
        <v>0</v>
      </c>
      <c r="BBQ4" s="352">
        <v>0</v>
      </c>
      <c r="BBR4" s="1571">
        <v>3</v>
      </c>
      <c r="BBS4" s="1571">
        <v>1</v>
      </c>
      <c r="BBT4" s="1571">
        <v>2</v>
      </c>
      <c r="BBU4" s="1571">
        <v>2</v>
      </c>
      <c r="BBV4" s="1571">
        <v>1</v>
      </c>
      <c r="BBW4" s="1571">
        <v>0</v>
      </c>
      <c r="BBX4" s="1571">
        <v>0</v>
      </c>
      <c r="BBY4" s="1571">
        <v>0</v>
      </c>
      <c r="BBZ4" s="1571">
        <v>0</v>
      </c>
      <c r="BCA4" s="1571">
        <v>3</v>
      </c>
      <c r="BCB4" s="1571">
        <v>0</v>
      </c>
      <c r="BCC4" s="1571">
        <v>0</v>
      </c>
      <c r="BCD4" s="729">
        <v>5516</v>
      </c>
      <c r="BCE4" s="730">
        <v>1754</v>
      </c>
      <c r="BCF4" s="730">
        <v>3762</v>
      </c>
      <c r="BCG4" s="730">
        <v>0</v>
      </c>
      <c r="BCH4" s="730">
        <v>18</v>
      </c>
      <c r="BCI4" s="730">
        <v>458</v>
      </c>
      <c r="BCJ4" s="730">
        <v>5035</v>
      </c>
      <c r="BCK4" s="730">
        <v>1</v>
      </c>
      <c r="BCL4" s="730">
        <v>1</v>
      </c>
      <c r="BCM4" s="730">
        <v>1</v>
      </c>
      <c r="BCN4" s="730">
        <v>2</v>
      </c>
      <c r="BCO4" s="730">
        <v>0</v>
      </c>
      <c r="BCP4" s="730">
        <v>9</v>
      </c>
      <c r="BCQ4" s="730">
        <v>148</v>
      </c>
      <c r="BCR4" s="730">
        <v>1594</v>
      </c>
      <c r="BCS4" s="730">
        <v>0</v>
      </c>
      <c r="BCT4" s="730">
        <v>1</v>
      </c>
      <c r="BCU4" s="730">
        <v>1</v>
      </c>
      <c r="BCV4" s="730">
        <v>1</v>
      </c>
      <c r="BCW4" s="730">
        <v>0</v>
      </c>
      <c r="BCX4" s="730">
        <v>9</v>
      </c>
      <c r="BCY4" s="730">
        <v>310</v>
      </c>
      <c r="BCZ4" s="730">
        <v>3441</v>
      </c>
      <c r="BDA4" s="730">
        <v>1</v>
      </c>
      <c r="BDB4" s="730">
        <v>0</v>
      </c>
      <c r="BDC4" s="295">
        <v>0</v>
      </c>
      <c r="BDD4" s="295">
        <v>1</v>
      </c>
      <c r="BDE4" s="750">
        <v>19552</v>
      </c>
      <c r="BDF4" s="751">
        <v>6462</v>
      </c>
      <c r="BDG4" s="751">
        <v>13090</v>
      </c>
      <c r="BDH4" s="751">
        <v>989</v>
      </c>
      <c r="BDI4" s="751">
        <v>28</v>
      </c>
      <c r="BDJ4" s="751">
        <v>10</v>
      </c>
      <c r="BDK4" s="751">
        <v>39</v>
      </c>
      <c r="BDL4" s="751">
        <v>26</v>
      </c>
      <c r="BDM4" s="751">
        <v>18268</v>
      </c>
      <c r="BDN4" s="751">
        <v>147</v>
      </c>
      <c r="BDO4" s="751">
        <v>45</v>
      </c>
      <c r="BDP4" s="751">
        <v>321</v>
      </c>
      <c r="BDQ4" s="751">
        <v>11</v>
      </c>
      <c r="BDR4" s="751">
        <v>3</v>
      </c>
      <c r="BDS4" s="751">
        <v>16</v>
      </c>
      <c r="BDT4" s="751">
        <v>15</v>
      </c>
      <c r="BDU4" s="751">
        <v>6031</v>
      </c>
      <c r="BDV4" s="751">
        <v>50</v>
      </c>
      <c r="BDW4" s="751">
        <v>15</v>
      </c>
      <c r="BDX4" s="751">
        <v>668</v>
      </c>
      <c r="BDY4" s="751">
        <v>17</v>
      </c>
      <c r="BDZ4" s="751">
        <v>7</v>
      </c>
      <c r="BEA4" s="751">
        <v>23</v>
      </c>
      <c r="BEB4" s="751">
        <v>11</v>
      </c>
      <c r="BEC4" s="751">
        <v>12237</v>
      </c>
      <c r="BED4" s="751">
        <v>97</v>
      </c>
      <c r="BEE4" s="752">
        <v>30</v>
      </c>
      <c r="BEF4" s="1">
        <v>27</v>
      </c>
      <c r="BEG4" s="1">
        <v>15</v>
      </c>
      <c r="BEH4" s="1">
        <v>12</v>
      </c>
      <c r="BEI4" s="1">
        <v>8</v>
      </c>
      <c r="BEJ4" s="1">
        <v>19</v>
      </c>
      <c r="BEK4" s="1">
        <v>0</v>
      </c>
      <c r="BEL4" s="1">
        <v>0</v>
      </c>
      <c r="BEM4" s="1">
        <v>0</v>
      </c>
      <c r="BEN4" s="1">
        <v>0</v>
      </c>
      <c r="BEO4" s="1">
        <v>0</v>
      </c>
      <c r="BEP4" s="1">
        <v>25</v>
      </c>
      <c r="BEQ4" s="1">
        <v>0</v>
      </c>
      <c r="BER4" s="1">
        <v>0</v>
      </c>
      <c r="BES4" s="1">
        <v>2</v>
      </c>
      <c r="BET4" s="1">
        <v>0</v>
      </c>
      <c r="BEU4" s="1">
        <v>0</v>
      </c>
      <c r="BEV4" s="1">
        <v>0</v>
      </c>
      <c r="BEW4" s="1">
        <v>0</v>
      </c>
      <c r="BEX4" s="1">
        <v>0</v>
      </c>
      <c r="BEY4" s="1">
        <v>0</v>
      </c>
      <c r="BEZ4" s="1">
        <v>0</v>
      </c>
      <c r="BFA4" s="1">
        <v>1</v>
      </c>
      <c r="BFB4" s="1">
        <v>26</v>
      </c>
      <c r="BFC4" s="1">
        <v>2</v>
      </c>
      <c r="BFD4" s="1">
        <v>1</v>
      </c>
      <c r="BFE4" s="1">
        <v>1</v>
      </c>
      <c r="BFF4" s="1">
        <v>1</v>
      </c>
      <c r="BFG4" s="1">
        <v>1</v>
      </c>
      <c r="BFH4" s="1">
        <v>0</v>
      </c>
      <c r="BFI4" s="1">
        <v>0</v>
      </c>
      <c r="BFJ4" s="1">
        <v>0</v>
      </c>
      <c r="BFK4" s="1">
        <v>0</v>
      </c>
      <c r="BFL4" s="1">
        <v>0</v>
      </c>
      <c r="BFM4" s="1">
        <v>2</v>
      </c>
      <c r="BFN4" s="1">
        <v>0</v>
      </c>
      <c r="BFO4" s="1">
        <v>0</v>
      </c>
      <c r="BFP4" s="1">
        <v>0</v>
      </c>
      <c r="BFQ4" s="1">
        <v>0</v>
      </c>
      <c r="BFR4" s="1">
        <v>0</v>
      </c>
      <c r="BFS4" s="1">
        <v>0</v>
      </c>
      <c r="BFT4" s="1">
        <v>0</v>
      </c>
      <c r="BFU4" s="1">
        <v>0</v>
      </c>
      <c r="BFV4" s="1">
        <v>0</v>
      </c>
      <c r="BFW4" s="1">
        <v>1</v>
      </c>
      <c r="BFX4" s="1">
        <v>0</v>
      </c>
      <c r="BFY4" s="1">
        <v>1</v>
      </c>
      <c r="BFZ4" s="1">
        <v>29</v>
      </c>
      <c r="BGA4" s="1">
        <v>16</v>
      </c>
      <c r="BGB4" s="1">
        <v>13</v>
      </c>
      <c r="BGC4" s="1">
        <v>9</v>
      </c>
      <c r="BGD4" s="1">
        <v>20</v>
      </c>
      <c r="BGE4" s="1">
        <v>0</v>
      </c>
      <c r="BGF4" s="1">
        <v>0</v>
      </c>
      <c r="BGG4" s="1">
        <v>0</v>
      </c>
      <c r="BGH4" s="1">
        <v>0</v>
      </c>
      <c r="BGI4" s="1">
        <v>0</v>
      </c>
      <c r="BGJ4" s="1">
        <v>27</v>
      </c>
      <c r="BGK4" s="1">
        <v>0</v>
      </c>
      <c r="BGL4" s="1">
        <v>0</v>
      </c>
      <c r="BGM4" s="1">
        <v>2</v>
      </c>
      <c r="BGN4" s="1">
        <v>0</v>
      </c>
      <c r="BGO4" s="1">
        <v>0</v>
      </c>
      <c r="BGP4" s="1">
        <v>0</v>
      </c>
      <c r="BGQ4" s="1">
        <v>0</v>
      </c>
      <c r="BGR4" s="1">
        <v>0</v>
      </c>
      <c r="BGS4" s="1">
        <v>0</v>
      </c>
      <c r="BGT4" s="1">
        <v>1</v>
      </c>
      <c r="BGU4" s="1">
        <v>1</v>
      </c>
      <c r="BGV4" s="1">
        <v>27</v>
      </c>
      <c r="BGW4" s="1">
        <v>95</v>
      </c>
      <c r="BGX4" s="1">
        <v>65</v>
      </c>
      <c r="BGY4" s="1">
        <v>30</v>
      </c>
      <c r="BGZ4" s="1">
        <v>34</v>
      </c>
      <c r="BHA4" s="1">
        <v>61</v>
      </c>
      <c r="BHB4" s="1">
        <v>0</v>
      </c>
      <c r="BHC4" s="1">
        <v>0</v>
      </c>
      <c r="BHD4" s="1">
        <v>0</v>
      </c>
      <c r="BHE4" s="1">
        <v>0</v>
      </c>
      <c r="BHF4" s="1">
        <v>0</v>
      </c>
      <c r="BHG4" s="1">
        <v>82</v>
      </c>
      <c r="BHH4" s="1">
        <v>0</v>
      </c>
      <c r="BHI4" s="1">
        <v>1</v>
      </c>
      <c r="BHJ4" s="1">
        <v>12</v>
      </c>
      <c r="BHK4" s="1">
        <v>10</v>
      </c>
      <c r="BHL4" s="1">
        <v>8</v>
      </c>
      <c r="BHM4" s="1">
        <v>5</v>
      </c>
      <c r="BHN4" s="1">
        <v>4</v>
      </c>
      <c r="BHO4" s="1">
        <v>28</v>
      </c>
      <c r="BHP4" s="1">
        <v>12</v>
      </c>
      <c r="BHQ4" s="1">
        <v>28</v>
      </c>
      <c r="BHR4" s="888">
        <v>44</v>
      </c>
      <c r="BHS4" s="889">
        <v>28</v>
      </c>
      <c r="BHT4" s="889">
        <v>16</v>
      </c>
      <c r="BHU4" s="889">
        <v>22</v>
      </c>
      <c r="BHV4" s="889">
        <v>22</v>
      </c>
      <c r="BHW4" s="889">
        <v>0</v>
      </c>
      <c r="BHX4" s="889">
        <v>0</v>
      </c>
      <c r="BHY4" s="889">
        <v>0</v>
      </c>
      <c r="BHZ4" s="889">
        <v>0</v>
      </c>
      <c r="BIA4" s="889">
        <v>0</v>
      </c>
      <c r="BIB4" s="889">
        <v>42</v>
      </c>
      <c r="BIC4" s="889">
        <v>0</v>
      </c>
      <c r="BID4" s="889">
        <v>0</v>
      </c>
      <c r="BIE4" s="889">
        <v>2</v>
      </c>
      <c r="BIF4" s="889">
        <v>21</v>
      </c>
      <c r="BIG4" s="889">
        <v>10</v>
      </c>
      <c r="BIH4" s="889">
        <v>0</v>
      </c>
      <c r="BII4" s="889">
        <v>0</v>
      </c>
      <c r="BIJ4" s="889">
        <v>2</v>
      </c>
      <c r="BIK4" s="889">
        <v>4</v>
      </c>
      <c r="BIL4" s="890">
        <v>7</v>
      </c>
      <c r="BIM4" s="1">
        <v>89</v>
      </c>
      <c r="BIN4" s="1">
        <v>78</v>
      </c>
      <c r="BIO4" s="1">
        <v>11</v>
      </c>
      <c r="BIP4" s="1">
        <v>17</v>
      </c>
      <c r="BIQ4" s="1">
        <v>72</v>
      </c>
      <c r="BIR4" s="1">
        <v>1</v>
      </c>
      <c r="BIS4" s="1">
        <v>0</v>
      </c>
      <c r="BIT4" s="1">
        <v>0</v>
      </c>
      <c r="BIU4" s="1">
        <v>0</v>
      </c>
      <c r="BIV4" s="1">
        <v>0</v>
      </c>
      <c r="BIW4" s="1">
        <v>71</v>
      </c>
      <c r="BIX4" s="1">
        <v>1</v>
      </c>
      <c r="BIY4" s="1">
        <v>1</v>
      </c>
      <c r="BIZ4" s="1">
        <v>15</v>
      </c>
      <c r="BJA4" s="1">
        <v>0</v>
      </c>
      <c r="BJB4" s="1">
        <v>1</v>
      </c>
      <c r="BJC4" s="1">
        <v>2</v>
      </c>
      <c r="BJD4" s="1">
        <v>13</v>
      </c>
      <c r="BJE4" s="1">
        <v>46</v>
      </c>
      <c r="BJF4" s="1">
        <v>25</v>
      </c>
      <c r="BJG4" s="1">
        <v>2</v>
      </c>
      <c r="BJH4" s="1">
        <v>22</v>
      </c>
      <c r="BJI4" s="1">
        <v>16</v>
      </c>
      <c r="BJJ4" s="1">
        <v>6</v>
      </c>
      <c r="BJK4" s="1">
        <v>2</v>
      </c>
      <c r="BJL4" s="1">
        <v>20</v>
      </c>
      <c r="BJM4" s="1">
        <v>1</v>
      </c>
      <c r="BJN4" s="1">
        <v>0</v>
      </c>
      <c r="BJO4" s="1">
        <v>0</v>
      </c>
      <c r="BJP4" s="1">
        <v>0</v>
      </c>
      <c r="BJQ4" s="1">
        <v>21</v>
      </c>
      <c r="BJR4" s="1">
        <v>0</v>
      </c>
      <c r="BJS4" s="1">
        <v>0</v>
      </c>
      <c r="BJT4" s="1">
        <v>0</v>
      </c>
      <c r="BJU4" s="1">
        <v>2</v>
      </c>
      <c r="BJV4" s="1">
        <v>6</v>
      </c>
      <c r="BJW4" s="1">
        <v>12</v>
      </c>
      <c r="BJX4" s="1">
        <v>2</v>
      </c>
      <c r="BJY4" s="1">
        <v>0</v>
      </c>
      <c r="BJZ4" s="1">
        <v>0</v>
      </c>
      <c r="BKA4" s="1">
        <v>0</v>
      </c>
      <c r="BKB4" s="1">
        <v>10</v>
      </c>
      <c r="BKC4" s="1">
        <v>7</v>
      </c>
      <c r="BKD4" s="1">
        <v>3</v>
      </c>
      <c r="BKE4" s="1">
        <v>1</v>
      </c>
      <c r="BKF4" s="1">
        <v>9</v>
      </c>
      <c r="BKG4" s="1">
        <v>0</v>
      </c>
      <c r="BKH4" s="1">
        <v>0</v>
      </c>
      <c r="BKI4" s="1">
        <v>0</v>
      </c>
      <c r="BKJ4" s="1">
        <v>10</v>
      </c>
      <c r="BKK4" s="1">
        <v>0</v>
      </c>
      <c r="BKL4" s="1">
        <v>0</v>
      </c>
      <c r="BKM4" s="1">
        <v>0</v>
      </c>
      <c r="BKN4" s="1">
        <v>10</v>
      </c>
      <c r="BKO4" s="1">
        <v>34</v>
      </c>
      <c r="BKP4" s="1">
        <v>23</v>
      </c>
      <c r="BKQ4" s="1">
        <v>11</v>
      </c>
      <c r="BKR4" s="1">
        <v>27</v>
      </c>
      <c r="BKS4" s="1">
        <v>7</v>
      </c>
      <c r="BKT4" s="1">
        <v>0</v>
      </c>
      <c r="BKU4" s="1">
        <v>0</v>
      </c>
      <c r="BKV4" s="1">
        <v>0</v>
      </c>
      <c r="BKW4" s="1">
        <v>0</v>
      </c>
      <c r="BKX4" s="1">
        <v>34</v>
      </c>
      <c r="BKY4" s="1">
        <v>0</v>
      </c>
      <c r="BKZ4" s="1">
        <v>0</v>
      </c>
      <c r="BLA4" s="1">
        <v>0</v>
      </c>
      <c r="BLB4" s="1">
        <v>0</v>
      </c>
      <c r="BLC4" s="1">
        <v>2</v>
      </c>
      <c r="BLD4" s="1">
        <v>2</v>
      </c>
      <c r="BLE4" s="1">
        <v>9</v>
      </c>
      <c r="BLF4" s="1">
        <v>11</v>
      </c>
      <c r="BLG4" s="1">
        <v>7</v>
      </c>
      <c r="BLH4" s="1">
        <v>3</v>
      </c>
      <c r="BLI4" s="907">
        <v>2</v>
      </c>
      <c r="BLJ4" s="907">
        <v>1</v>
      </c>
      <c r="BLK4" s="907">
        <v>1</v>
      </c>
      <c r="BLL4" s="907">
        <v>1</v>
      </c>
      <c r="BLM4" s="907">
        <v>1</v>
      </c>
      <c r="BLN4" s="907">
        <v>0</v>
      </c>
      <c r="BLO4" s="907">
        <v>0</v>
      </c>
      <c r="BLP4" s="907">
        <v>2</v>
      </c>
      <c r="BLQ4" s="905">
        <v>0</v>
      </c>
      <c r="BLR4" s="907">
        <v>0</v>
      </c>
      <c r="BLS4" s="907">
        <v>0</v>
      </c>
      <c r="BLT4" s="908">
        <v>0</v>
      </c>
      <c r="BLU4" s="907">
        <v>518</v>
      </c>
      <c r="BLV4" s="1">
        <v>394</v>
      </c>
      <c r="BLW4" s="1">
        <v>124</v>
      </c>
      <c r="BLX4" s="1">
        <v>436</v>
      </c>
      <c r="BLY4" s="1">
        <v>82</v>
      </c>
      <c r="BLZ4" s="1">
        <v>1</v>
      </c>
      <c r="BMA4" s="1">
        <v>1</v>
      </c>
      <c r="BMB4" s="1">
        <v>0</v>
      </c>
      <c r="BMC4" s="1">
        <v>0</v>
      </c>
      <c r="BMD4" s="1">
        <v>0</v>
      </c>
      <c r="BME4" s="1">
        <v>508</v>
      </c>
      <c r="BMF4" s="1">
        <v>1</v>
      </c>
      <c r="BMG4" s="1">
        <v>0</v>
      </c>
      <c r="BMH4" s="1">
        <v>7</v>
      </c>
      <c r="BMI4" s="1">
        <v>1</v>
      </c>
      <c r="BMJ4" s="1">
        <v>4</v>
      </c>
      <c r="BMK4" s="1">
        <v>32</v>
      </c>
      <c r="BML4" s="1">
        <v>115</v>
      </c>
      <c r="BMM4" s="1">
        <v>170</v>
      </c>
      <c r="BMN4" s="1">
        <v>137</v>
      </c>
      <c r="BMO4" s="1">
        <v>59</v>
      </c>
      <c r="BMP4" s="1006">
        <v>566</v>
      </c>
      <c r="BMQ4" s="1007">
        <v>436</v>
      </c>
      <c r="BMR4" s="1007">
        <v>130</v>
      </c>
      <c r="BMS4" s="1007">
        <v>476</v>
      </c>
      <c r="BMT4" s="1007">
        <v>90</v>
      </c>
      <c r="BMU4" s="1007">
        <v>0</v>
      </c>
      <c r="BMV4" s="1007">
        <v>0</v>
      </c>
      <c r="BMW4" s="1007">
        <v>0</v>
      </c>
      <c r="BMX4" s="1007">
        <v>0</v>
      </c>
      <c r="BMY4" s="1007">
        <v>0</v>
      </c>
      <c r="BMZ4" s="1007">
        <v>552</v>
      </c>
      <c r="BNA4" s="1007">
        <v>1</v>
      </c>
      <c r="BNB4" s="1007">
        <v>1</v>
      </c>
      <c r="BNC4" s="1007">
        <v>12</v>
      </c>
      <c r="BND4" s="1007">
        <v>0</v>
      </c>
      <c r="BNE4" s="1007">
        <v>8</v>
      </c>
      <c r="BNF4" s="1007">
        <v>35</v>
      </c>
      <c r="BNG4" s="1007">
        <v>145</v>
      </c>
      <c r="BNH4" s="1007">
        <v>159</v>
      </c>
      <c r="BNI4" s="1007">
        <v>149</v>
      </c>
      <c r="BNJ4" s="1008">
        <v>70</v>
      </c>
      <c r="BNK4" s="1026">
        <v>626</v>
      </c>
      <c r="BNL4" s="1027">
        <v>457</v>
      </c>
      <c r="BNM4" s="1027">
        <v>169</v>
      </c>
      <c r="BNN4" s="1027">
        <v>511</v>
      </c>
      <c r="BNO4" s="1027">
        <v>115</v>
      </c>
      <c r="BNP4" s="1027">
        <v>1</v>
      </c>
      <c r="BNQ4" s="1027">
        <v>0</v>
      </c>
      <c r="BNR4" s="1027">
        <v>0</v>
      </c>
      <c r="BNS4" s="1027">
        <v>0</v>
      </c>
      <c r="BNT4" s="1027">
        <v>0</v>
      </c>
      <c r="BNU4" s="1027">
        <v>605</v>
      </c>
      <c r="BNV4" s="1027">
        <v>1</v>
      </c>
      <c r="BNW4" s="1027">
        <v>0</v>
      </c>
      <c r="BNX4" s="1027">
        <v>19</v>
      </c>
      <c r="BNY4" s="1027">
        <v>2</v>
      </c>
      <c r="BNZ4" s="1027">
        <v>11</v>
      </c>
      <c r="BOA4" s="1027">
        <v>56</v>
      </c>
      <c r="BOB4" s="1027">
        <v>135</v>
      </c>
      <c r="BOC4" s="1027">
        <v>158</v>
      </c>
      <c r="BOD4" s="1027">
        <v>184</v>
      </c>
      <c r="BOE4" s="1028">
        <v>80</v>
      </c>
      <c r="BOF4" s="1">
        <v>68</v>
      </c>
      <c r="BOG4" s="1">
        <v>28</v>
      </c>
      <c r="BOH4" s="1">
        <v>40</v>
      </c>
      <c r="BOI4" s="1">
        <v>58</v>
      </c>
      <c r="BOJ4" s="1">
        <v>10</v>
      </c>
      <c r="BOK4" s="1">
        <v>2</v>
      </c>
      <c r="BOL4" s="1">
        <v>0</v>
      </c>
      <c r="BOM4" s="1">
        <v>0</v>
      </c>
      <c r="BON4" s="1">
        <v>1</v>
      </c>
      <c r="BOO4" s="1">
        <v>1</v>
      </c>
      <c r="BOP4" s="1">
        <v>64</v>
      </c>
      <c r="BOQ4" s="1">
        <v>0</v>
      </c>
      <c r="BOR4" s="1">
        <v>0</v>
      </c>
      <c r="BOS4" s="1">
        <v>0</v>
      </c>
      <c r="BOT4" s="1">
        <v>0</v>
      </c>
      <c r="BOU4" s="1">
        <v>0</v>
      </c>
      <c r="BOV4" s="1">
        <v>0</v>
      </c>
      <c r="BOW4" s="1">
        <v>1</v>
      </c>
      <c r="BOX4" s="1">
        <v>16</v>
      </c>
      <c r="BOY4" s="1">
        <v>34</v>
      </c>
      <c r="BOZ4" s="1">
        <v>17</v>
      </c>
      <c r="BPA4" s="1">
        <v>51</v>
      </c>
      <c r="BPB4" s="1">
        <v>24</v>
      </c>
      <c r="BPC4" s="1">
        <v>27</v>
      </c>
      <c r="BPD4" s="1">
        <v>43</v>
      </c>
      <c r="BPE4" s="1">
        <v>8</v>
      </c>
      <c r="BPF4" s="1">
        <v>3</v>
      </c>
      <c r="BPG4" s="1">
        <v>0</v>
      </c>
      <c r="BPH4" s="1">
        <v>0</v>
      </c>
      <c r="BPI4" s="1">
        <v>0</v>
      </c>
      <c r="BPJ4" s="1">
        <v>0</v>
      </c>
      <c r="BPK4" s="1">
        <v>48</v>
      </c>
      <c r="BPL4" s="1">
        <v>0</v>
      </c>
      <c r="BPM4" s="1">
        <v>0</v>
      </c>
      <c r="BPN4" s="1">
        <v>0</v>
      </c>
      <c r="BPO4" s="1">
        <v>0</v>
      </c>
      <c r="BPP4" s="1">
        <v>0</v>
      </c>
      <c r="BPQ4" s="1">
        <v>0</v>
      </c>
      <c r="BPR4" s="1">
        <v>0</v>
      </c>
      <c r="BPS4" s="1">
        <v>15</v>
      </c>
      <c r="BPT4" s="1">
        <v>20</v>
      </c>
      <c r="BPU4" s="1">
        <v>16</v>
      </c>
      <c r="BPV4" s="1">
        <v>79</v>
      </c>
      <c r="BPW4" s="1">
        <v>38</v>
      </c>
      <c r="BPX4" s="1">
        <v>41</v>
      </c>
      <c r="BPY4" s="1">
        <v>64</v>
      </c>
      <c r="BPZ4" s="1">
        <v>15</v>
      </c>
      <c r="BQA4" s="1">
        <v>1</v>
      </c>
      <c r="BQB4" s="1">
        <v>0</v>
      </c>
      <c r="BQC4" s="1">
        <v>0</v>
      </c>
      <c r="BQD4" s="1">
        <v>0</v>
      </c>
      <c r="BQE4" s="1">
        <v>0</v>
      </c>
      <c r="BQF4" s="1">
        <v>74</v>
      </c>
      <c r="BQG4" s="1">
        <v>2</v>
      </c>
      <c r="BQH4" s="1">
        <v>0</v>
      </c>
      <c r="BQI4" s="1">
        <v>2</v>
      </c>
      <c r="BQJ4" s="1">
        <v>0</v>
      </c>
      <c r="BQK4" s="1">
        <v>0</v>
      </c>
      <c r="BQL4" s="1">
        <v>0</v>
      </c>
      <c r="BQM4" s="1">
        <v>2</v>
      </c>
      <c r="BQN4" s="1">
        <v>18</v>
      </c>
      <c r="BQO4" s="1">
        <v>34</v>
      </c>
      <c r="BQP4" s="1">
        <v>25</v>
      </c>
      <c r="BQQ4" s="1">
        <v>63</v>
      </c>
      <c r="BQR4" s="1">
        <v>34</v>
      </c>
      <c r="BQS4" s="1">
        <v>29</v>
      </c>
      <c r="BQT4" s="1">
        <v>31</v>
      </c>
      <c r="BQU4" s="1">
        <v>32</v>
      </c>
      <c r="BQV4" s="1">
        <v>0</v>
      </c>
      <c r="BQW4" s="1">
        <v>0</v>
      </c>
      <c r="BQX4" s="1">
        <v>0</v>
      </c>
      <c r="BQY4" s="1">
        <v>0</v>
      </c>
      <c r="BQZ4" s="1">
        <v>0</v>
      </c>
      <c r="BRA4" s="1">
        <v>62</v>
      </c>
      <c r="BRB4" s="1">
        <v>0</v>
      </c>
      <c r="BRC4" s="1">
        <v>1</v>
      </c>
      <c r="BRD4" s="1">
        <v>0</v>
      </c>
      <c r="BRE4" s="1092">
        <v>62</v>
      </c>
      <c r="BRF4" s="1092">
        <v>34</v>
      </c>
      <c r="BRG4" s="1092">
        <v>28</v>
      </c>
      <c r="BRH4" s="1092">
        <v>30</v>
      </c>
      <c r="BRI4" s="1092">
        <v>32</v>
      </c>
      <c r="BRJ4" s="1092">
        <v>0</v>
      </c>
      <c r="BRK4" s="1092">
        <v>0</v>
      </c>
      <c r="BRL4" s="1092">
        <v>0</v>
      </c>
      <c r="BRM4" s="1092">
        <v>0</v>
      </c>
      <c r="BRN4" s="1092">
        <v>0</v>
      </c>
      <c r="BRO4" s="1092">
        <v>61</v>
      </c>
      <c r="BRP4" s="1092">
        <v>0</v>
      </c>
      <c r="BRQ4" s="1092">
        <v>0</v>
      </c>
      <c r="BRR4" s="1092">
        <v>1</v>
      </c>
      <c r="BRS4" s="1">
        <v>51</v>
      </c>
      <c r="BRT4" s="1">
        <v>35</v>
      </c>
      <c r="BRU4" s="1">
        <v>16</v>
      </c>
      <c r="BRV4" s="1">
        <v>28</v>
      </c>
      <c r="BRW4" s="1">
        <v>23</v>
      </c>
      <c r="BRX4" s="1">
        <v>0</v>
      </c>
      <c r="BRY4" s="1">
        <v>0</v>
      </c>
      <c r="BRZ4" s="1">
        <v>0</v>
      </c>
      <c r="BSA4" s="1">
        <v>0</v>
      </c>
      <c r="BSB4" s="1">
        <v>0</v>
      </c>
      <c r="BSC4" s="1">
        <v>50</v>
      </c>
      <c r="BSD4" s="1">
        <v>1</v>
      </c>
      <c r="BSE4" s="1">
        <v>0</v>
      </c>
      <c r="BSF4" s="1">
        <v>0</v>
      </c>
      <c r="BSG4" s="1">
        <v>0</v>
      </c>
      <c r="BSH4" s="1">
        <v>1</v>
      </c>
      <c r="BSI4" s="1">
        <v>3</v>
      </c>
      <c r="BSJ4" s="1">
        <v>8</v>
      </c>
      <c r="BSK4" s="1">
        <v>39</v>
      </c>
      <c r="BSL4" s="1">
        <v>2406</v>
      </c>
      <c r="BSM4" s="1">
        <v>1418</v>
      </c>
      <c r="BSN4" s="1">
        <v>988</v>
      </c>
      <c r="BSO4" s="1">
        <v>1263</v>
      </c>
      <c r="BSP4" s="1">
        <v>1143</v>
      </c>
      <c r="BSQ4" s="1">
        <v>21</v>
      </c>
      <c r="BSR4" s="1">
        <v>5</v>
      </c>
      <c r="BSS4" s="1">
        <v>1</v>
      </c>
      <c r="BST4" s="1">
        <v>2</v>
      </c>
      <c r="BSU4" s="1">
        <v>2</v>
      </c>
      <c r="BSV4" s="1">
        <v>2360</v>
      </c>
      <c r="BSW4" s="1">
        <v>6</v>
      </c>
      <c r="BSX4" s="1">
        <v>3</v>
      </c>
      <c r="BSY4" s="1">
        <v>6</v>
      </c>
      <c r="BSZ4" s="1">
        <v>2286</v>
      </c>
      <c r="BTA4" s="1">
        <v>1294</v>
      </c>
      <c r="BTB4" s="1">
        <v>992</v>
      </c>
      <c r="BTC4" s="1">
        <v>1169</v>
      </c>
      <c r="BTD4" s="1">
        <v>1117</v>
      </c>
      <c r="BTE4" s="1">
        <v>20</v>
      </c>
      <c r="BTF4" s="1">
        <v>2</v>
      </c>
      <c r="BTG4" s="1">
        <v>2</v>
      </c>
      <c r="BTH4" s="1">
        <v>2</v>
      </c>
      <c r="BTI4" s="1">
        <v>0</v>
      </c>
      <c r="BTJ4" s="1">
        <v>2248</v>
      </c>
      <c r="BTK4" s="1">
        <v>5</v>
      </c>
      <c r="BTL4" s="1">
        <v>2</v>
      </c>
      <c r="BTM4" s="1">
        <v>5</v>
      </c>
      <c r="BTN4" s="1">
        <v>2184</v>
      </c>
      <c r="BTO4" s="1">
        <v>1229</v>
      </c>
      <c r="BTP4" s="1">
        <v>955</v>
      </c>
      <c r="BTQ4" s="1">
        <v>1106</v>
      </c>
      <c r="BTR4" s="1">
        <v>1078</v>
      </c>
      <c r="BTS4" s="1">
        <v>21</v>
      </c>
      <c r="BTT4" s="1">
        <v>4</v>
      </c>
      <c r="BTU4" s="1">
        <v>2</v>
      </c>
      <c r="BTV4" s="1">
        <v>0</v>
      </c>
      <c r="BTW4" s="1">
        <v>0</v>
      </c>
      <c r="BTX4" s="1">
        <v>2150</v>
      </c>
      <c r="BTY4" s="1">
        <v>4</v>
      </c>
      <c r="BTZ4" s="1">
        <v>1</v>
      </c>
      <c r="BUA4" s="1">
        <v>2</v>
      </c>
      <c r="BUB4" s="1">
        <v>143</v>
      </c>
      <c r="BUC4" s="1">
        <v>295</v>
      </c>
      <c r="BUD4" s="1">
        <v>469</v>
      </c>
      <c r="BUE4" s="1">
        <v>615</v>
      </c>
      <c r="BUF4" s="1">
        <v>662</v>
      </c>
      <c r="BUG4" s="1121">
        <v>67</v>
      </c>
      <c r="BUH4" s="1122">
        <v>56</v>
      </c>
      <c r="BUI4" s="1122">
        <v>11</v>
      </c>
      <c r="BUJ4" s="1122">
        <v>53</v>
      </c>
      <c r="BUK4" s="1122">
        <v>14</v>
      </c>
      <c r="BUL4" s="1122">
        <v>0</v>
      </c>
      <c r="BUM4" s="1122">
        <v>0</v>
      </c>
      <c r="BUN4" s="1122">
        <v>0</v>
      </c>
      <c r="BUO4" s="1122">
        <v>0</v>
      </c>
      <c r="BUP4" s="1122">
        <v>0</v>
      </c>
      <c r="BUQ4" s="1122">
        <v>58</v>
      </c>
      <c r="BUR4" s="1122">
        <v>0</v>
      </c>
      <c r="BUS4" s="1122">
        <v>0</v>
      </c>
      <c r="BUT4" s="1122">
        <v>9</v>
      </c>
      <c r="BUU4" s="1122">
        <v>0</v>
      </c>
      <c r="BUV4" s="1122">
        <v>0</v>
      </c>
      <c r="BUW4" s="1122">
        <v>2</v>
      </c>
      <c r="BUX4" s="1122">
        <v>14</v>
      </c>
      <c r="BUY4" s="1122">
        <v>27</v>
      </c>
      <c r="BUZ4" s="1122">
        <v>14</v>
      </c>
      <c r="BVA4" s="1123">
        <v>10</v>
      </c>
      <c r="BVB4" s="1026">
        <v>74</v>
      </c>
      <c r="BVC4" s="1027">
        <v>68</v>
      </c>
      <c r="BVD4" s="1027">
        <v>6</v>
      </c>
      <c r="BVE4" s="1027">
        <v>56</v>
      </c>
      <c r="BVF4" s="1027">
        <v>18</v>
      </c>
      <c r="BVG4" s="1027">
        <v>0</v>
      </c>
      <c r="BVH4" s="1027">
        <v>0</v>
      </c>
      <c r="BVI4" s="1027">
        <v>0</v>
      </c>
      <c r="BVJ4" s="1027">
        <v>0</v>
      </c>
      <c r="BVK4" s="1027">
        <v>0</v>
      </c>
      <c r="BVL4" s="1027">
        <v>62</v>
      </c>
      <c r="BVM4" s="1027">
        <v>0</v>
      </c>
      <c r="BVN4" s="1027">
        <v>1</v>
      </c>
      <c r="BVO4" s="1027">
        <v>11</v>
      </c>
      <c r="BVP4" s="1027">
        <v>2</v>
      </c>
      <c r="BVQ4" s="1027">
        <v>2</v>
      </c>
      <c r="BVR4" s="1027">
        <v>1</v>
      </c>
      <c r="BVS4" s="1027">
        <v>18</v>
      </c>
      <c r="BVT4" s="1027">
        <v>30</v>
      </c>
      <c r="BVU4" s="1027">
        <v>19</v>
      </c>
      <c r="BVV4" s="1028">
        <v>2</v>
      </c>
      <c r="BVW4" s="1124">
        <v>85</v>
      </c>
      <c r="BVX4" s="1125">
        <v>60</v>
      </c>
      <c r="BVY4" s="1125">
        <v>25</v>
      </c>
      <c r="BVZ4" s="1125">
        <v>72</v>
      </c>
      <c r="BWA4" s="1125">
        <v>13</v>
      </c>
      <c r="BWB4" s="1125">
        <v>0</v>
      </c>
      <c r="BWC4" s="1125">
        <v>0</v>
      </c>
      <c r="BWD4" s="1125">
        <v>0</v>
      </c>
      <c r="BWE4" s="1125">
        <v>0</v>
      </c>
      <c r="BWF4" s="1125">
        <v>0</v>
      </c>
      <c r="BWG4" s="1125">
        <v>59</v>
      </c>
      <c r="BWH4" s="1125">
        <v>0</v>
      </c>
      <c r="BWI4" s="1125">
        <v>0</v>
      </c>
      <c r="BWJ4" s="1125">
        <v>26</v>
      </c>
      <c r="BWK4" s="1125">
        <v>0</v>
      </c>
      <c r="BWL4" s="1125">
        <v>2</v>
      </c>
      <c r="BWM4" s="1125">
        <v>3</v>
      </c>
      <c r="BWN4" s="1125">
        <v>24</v>
      </c>
      <c r="BWO4" s="1125">
        <v>35</v>
      </c>
      <c r="BWP4" s="1125">
        <v>18</v>
      </c>
      <c r="BWQ4" s="1126">
        <v>3</v>
      </c>
      <c r="BWR4" s="1">
        <v>16</v>
      </c>
      <c r="BWS4" s="1">
        <v>10</v>
      </c>
      <c r="BWT4" s="1">
        <v>6</v>
      </c>
      <c r="BWU4" s="1">
        <v>13</v>
      </c>
      <c r="BWV4" s="1">
        <v>3</v>
      </c>
      <c r="BWW4" s="1">
        <v>0</v>
      </c>
      <c r="BWX4" s="1">
        <v>1</v>
      </c>
      <c r="BWY4" s="1">
        <v>0</v>
      </c>
      <c r="BWZ4" s="1">
        <v>0</v>
      </c>
      <c r="BXA4" s="1">
        <v>0</v>
      </c>
      <c r="BXB4" s="1">
        <v>14</v>
      </c>
      <c r="BXC4" s="1">
        <v>0</v>
      </c>
      <c r="BXD4" s="1">
        <v>0</v>
      </c>
      <c r="BXE4" s="1">
        <v>1</v>
      </c>
      <c r="BXF4" s="1">
        <v>0</v>
      </c>
      <c r="BXG4" s="1">
        <v>1</v>
      </c>
      <c r="BXH4" s="1">
        <v>2</v>
      </c>
      <c r="BXI4" s="1">
        <v>7</v>
      </c>
      <c r="BXJ4" s="1">
        <v>4</v>
      </c>
      <c r="BXK4" s="1">
        <v>2</v>
      </c>
      <c r="BXL4" s="1">
        <v>10</v>
      </c>
      <c r="BXM4" s="1">
        <v>5</v>
      </c>
      <c r="BXN4" s="1">
        <v>5</v>
      </c>
      <c r="BXO4" s="1">
        <v>9</v>
      </c>
      <c r="BXP4" s="1">
        <v>1</v>
      </c>
      <c r="BXQ4" s="1">
        <v>0</v>
      </c>
      <c r="BXR4" s="1">
        <v>0</v>
      </c>
      <c r="BXS4" s="1">
        <v>0</v>
      </c>
      <c r="BXT4" s="1">
        <v>0</v>
      </c>
      <c r="BXU4" s="1">
        <v>0</v>
      </c>
      <c r="BXV4" s="1">
        <v>10</v>
      </c>
      <c r="BXW4" s="1">
        <v>0</v>
      </c>
      <c r="BXX4" s="1">
        <v>0</v>
      </c>
      <c r="BXY4" s="1">
        <v>0</v>
      </c>
      <c r="BXZ4" s="1">
        <v>0</v>
      </c>
      <c r="BYA4" s="1">
        <v>0</v>
      </c>
      <c r="BYB4" s="1">
        <v>1</v>
      </c>
      <c r="BYC4" s="1">
        <v>4</v>
      </c>
      <c r="BYD4" s="1">
        <v>5</v>
      </c>
      <c r="BYE4" s="1">
        <v>0</v>
      </c>
      <c r="BYF4" s="1">
        <v>14</v>
      </c>
      <c r="BYG4" s="1">
        <v>9</v>
      </c>
      <c r="BYH4" s="1">
        <v>5</v>
      </c>
      <c r="BYI4" s="1">
        <v>12</v>
      </c>
      <c r="BYJ4" s="1">
        <v>2</v>
      </c>
      <c r="BYK4" s="1">
        <v>0</v>
      </c>
      <c r="BYL4" s="1">
        <v>0</v>
      </c>
      <c r="BYM4" s="1">
        <v>0</v>
      </c>
      <c r="BYN4" s="1">
        <v>0</v>
      </c>
      <c r="BYO4" s="1">
        <v>0</v>
      </c>
      <c r="BYP4" s="1">
        <v>14</v>
      </c>
      <c r="BYQ4" s="1">
        <v>0</v>
      </c>
      <c r="BYR4" s="1">
        <v>0</v>
      </c>
      <c r="BYS4" s="1">
        <v>0</v>
      </c>
      <c r="BYT4" s="1">
        <v>0</v>
      </c>
      <c r="BYU4" s="1">
        <v>0</v>
      </c>
      <c r="BYV4" s="1">
        <v>4</v>
      </c>
      <c r="BYW4" s="1">
        <v>3</v>
      </c>
      <c r="BYX4" s="1">
        <v>6</v>
      </c>
      <c r="BYY4" s="1">
        <v>1</v>
      </c>
      <c r="BYZ4" s="1">
        <v>17</v>
      </c>
      <c r="BZA4" s="1">
        <v>15</v>
      </c>
      <c r="BZB4" s="1">
        <v>2</v>
      </c>
      <c r="BZC4" s="1">
        <v>8</v>
      </c>
      <c r="BZD4" s="1">
        <v>9</v>
      </c>
      <c r="BZE4" s="1">
        <v>0</v>
      </c>
      <c r="BZF4" s="1">
        <v>0</v>
      </c>
      <c r="BZG4" s="1">
        <v>0</v>
      </c>
      <c r="BZH4" s="1">
        <v>0</v>
      </c>
      <c r="BZI4" s="1">
        <v>0</v>
      </c>
      <c r="BZJ4" s="1">
        <v>17</v>
      </c>
      <c r="BZK4" s="1">
        <v>0</v>
      </c>
      <c r="BZL4" s="1">
        <v>0</v>
      </c>
      <c r="BZM4" s="1">
        <v>0</v>
      </c>
      <c r="BZN4" s="1">
        <v>8</v>
      </c>
      <c r="BZO4" s="1">
        <v>3</v>
      </c>
      <c r="BZP4" s="1">
        <v>1</v>
      </c>
      <c r="BZQ4" s="1">
        <v>4</v>
      </c>
      <c r="BZR4" s="1">
        <v>1</v>
      </c>
      <c r="BZS4" s="1">
        <v>0</v>
      </c>
      <c r="BZT4" s="1">
        <v>0</v>
      </c>
      <c r="BZU4" s="1">
        <v>20</v>
      </c>
      <c r="BZV4" s="1">
        <v>18</v>
      </c>
      <c r="BZW4" s="1">
        <v>2</v>
      </c>
      <c r="BZX4" s="1">
        <v>9</v>
      </c>
      <c r="BZY4" s="1">
        <v>11</v>
      </c>
      <c r="BZZ4" s="1">
        <v>0</v>
      </c>
      <c r="CAA4" s="1">
        <v>0</v>
      </c>
      <c r="CAB4" s="1">
        <v>0</v>
      </c>
      <c r="CAC4" s="1">
        <v>0</v>
      </c>
      <c r="CAD4" s="1">
        <v>0</v>
      </c>
      <c r="CAE4" s="1">
        <v>15</v>
      </c>
      <c r="CAF4" s="1">
        <v>0</v>
      </c>
      <c r="CAG4" s="1">
        <v>0</v>
      </c>
      <c r="CAH4" s="1">
        <v>5</v>
      </c>
      <c r="CAI4" s="1">
        <v>2</v>
      </c>
      <c r="CAJ4" s="1">
        <v>2</v>
      </c>
      <c r="CAK4" s="1">
        <v>0</v>
      </c>
      <c r="CAL4" s="1">
        <v>4</v>
      </c>
      <c r="CAM4" s="1">
        <v>6</v>
      </c>
      <c r="CAN4" s="1">
        <v>4</v>
      </c>
      <c r="CAO4" s="1">
        <v>2</v>
      </c>
      <c r="CAP4" s="1">
        <v>18</v>
      </c>
      <c r="CAQ4" s="1">
        <v>16</v>
      </c>
      <c r="CAR4" s="1">
        <v>2</v>
      </c>
      <c r="CAS4" s="1">
        <v>11</v>
      </c>
      <c r="CAT4" s="1">
        <v>7</v>
      </c>
      <c r="CAU4" s="1">
        <v>0</v>
      </c>
      <c r="CAV4" s="1">
        <v>0</v>
      </c>
      <c r="CAW4" s="1">
        <v>0</v>
      </c>
      <c r="CAX4" s="1">
        <v>0</v>
      </c>
      <c r="CAY4" s="1">
        <v>0</v>
      </c>
      <c r="CAZ4" s="1">
        <v>16</v>
      </c>
      <c r="CBA4" s="1">
        <v>0</v>
      </c>
      <c r="CBB4" s="1">
        <v>0</v>
      </c>
      <c r="CBC4" s="1">
        <v>2</v>
      </c>
      <c r="CBD4" s="1">
        <v>9</v>
      </c>
      <c r="CBE4" s="1">
        <v>1</v>
      </c>
      <c r="CBF4" s="1">
        <v>0</v>
      </c>
      <c r="CBG4" s="1">
        <v>5</v>
      </c>
      <c r="CBH4" s="1">
        <v>1</v>
      </c>
      <c r="CBI4" s="1">
        <v>1</v>
      </c>
      <c r="CBJ4" s="1">
        <v>1</v>
      </c>
      <c r="CBK4" s="294">
        <v>3</v>
      </c>
      <c r="CBL4" s="295">
        <v>0</v>
      </c>
      <c r="CBM4" s="295">
        <v>2</v>
      </c>
      <c r="CBN4" s="295">
        <v>1</v>
      </c>
      <c r="CBO4" s="295">
        <v>0</v>
      </c>
      <c r="CBP4" s="295">
        <v>0</v>
      </c>
      <c r="CBQ4" s="1150">
        <v>8</v>
      </c>
      <c r="CBR4" s="295">
        <v>0</v>
      </c>
      <c r="CBS4" s="295">
        <v>0</v>
      </c>
      <c r="CBT4" s="295">
        <v>6</v>
      </c>
      <c r="CBU4" s="295">
        <v>2</v>
      </c>
      <c r="CBV4" s="295">
        <v>0</v>
      </c>
      <c r="CBW4" s="295">
        <v>4</v>
      </c>
      <c r="CBX4" s="295">
        <v>0</v>
      </c>
      <c r="CBY4" s="295">
        <v>0</v>
      </c>
      <c r="CBZ4" s="295">
        <v>1</v>
      </c>
      <c r="CCA4" s="295">
        <v>3</v>
      </c>
      <c r="CCB4" s="295">
        <v>0</v>
      </c>
      <c r="CCC4" s="295">
        <v>1</v>
      </c>
      <c r="CCD4" s="295">
        <v>0</v>
      </c>
      <c r="CCE4" s="295">
        <v>1</v>
      </c>
      <c r="CCF4" s="295">
        <v>0</v>
      </c>
      <c r="CCG4" s="295">
        <v>0</v>
      </c>
      <c r="CCH4" s="295">
        <v>0</v>
      </c>
      <c r="CCI4" s="1585">
        <v>1412</v>
      </c>
      <c r="CCJ4" s="1579">
        <v>868</v>
      </c>
      <c r="CCK4" s="1579">
        <v>544</v>
      </c>
      <c r="CCL4" s="1579">
        <v>691</v>
      </c>
      <c r="CCM4" s="1579">
        <v>721</v>
      </c>
      <c r="CCN4" s="1579">
        <v>4</v>
      </c>
      <c r="CCO4" s="1579">
        <v>4</v>
      </c>
      <c r="CCP4" s="1579">
        <v>0</v>
      </c>
      <c r="CCQ4" s="1579">
        <v>1374</v>
      </c>
      <c r="CCR4" s="1579">
        <v>14</v>
      </c>
      <c r="CCS4" s="1579">
        <v>16</v>
      </c>
      <c r="CCT4" s="1579">
        <v>10</v>
      </c>
      <c r="CCU4" s="1579">
        <v>285</v>
      </c>
      <c r="CCV4" s="1579">
        <v>0</v>
      </c>
      <c r="CCW4" s="1579">
        <v>134</v>
      </c>
      <c r="CCX4" s="1579">
        <v>776</v>
      </c>
      <c r="CCY4" s="1579">
        <v>502</v>
      </c>
      <c r="CCZ4" s="1579">
        <v>0</v>
      </c>
      <c r="CDA4" s="1579">
        <v>1384</v>
      </c>
      <c r="CDB4" s="1579">
        <v>900</v>
      </c>
      <c r="CDC4" s="1579">
        <v>484</v>
      </c>
      <c r="CDD4" s="1579">
        <v>673</v>
      </c>
      <c r="CDE4" s="1579">
        <v>711</v>
      </c>
      <c r="CDF4" s="1579">
        <v>4</v>
      </c>
      <c r="CDG4" s="1579">
        <v>4</v>
      </c>
      <c r="CDH4" s="1579">
        <v>3</v>
      </c>
      <c r="CDI4" s="1579">
        <v>1363</v>
      </c>
      <c r="CDJ4" s="1579">
        <v>5</v>
      </c>
      <c r="CDK4" s="1579">
        <v>5</v>
      </c>
      <c r="CDL4" s="1579">
        <v>9</v>
      </c>
      <c r="CDM4" s="1579">
        <v>279</v>
      </c>
      <c r="CDN4" s="1579">
        <v>1</v>
      </c>
      <c r="CDO4" s="1579">
        <v>136</v>
      </c>
      <c r="CDP4" s="1579">
        <v>754</v>
      </c>
      <c r="CDQ4" s="1579">
        <v>493</v>
      </c>
      <c r="CDR4" s="1579">
        <v>0</v>
      </c>
      <c r="CDS4" s="1579">
        <v>1368</v>
      </c>
      <c r="CDT4" s="1579">
        <v>864</v>
      </c>
      <c r="CDU4" s="1579">
        <v>504</v>
      </c>
      <c r="CDV4" s="1579">
        <v>642</v>
      </c>
      <c r="CDW4" s="1579">
        <v>726</v>
      </c>
      <c r="CDX4" s="1579">
        <v>13</v>
      </c>
      <c r="CDY4" s="1579">
        <v>5</v>
      </c>
      <c r="CDZ4" s="1579">
        <v>0</v>
      </c>
      <c r="CEA4" s="1579">
        <v>1340</v>
      </c>
      <c r="CEB4" s="1579">
        <v>8</v>
      </c>
      <c r="CEC4" s="1579">
        <v>2</v>
      </c>
      <c r="CED4" s="1579">
        <v>8</v>
      </c>
      <c r="CEE4" s="1579">
        <v>239</v>
      </c>
      <c r="CEF4" s="1579">
        <v>0</v>
      </c>
      <c r="CEG4" s="1579">
        <v>117</v>
      </c>
      <c r="CEH4" s="1579">
        <v>791</v>
      </c>
      <c r="CEI4" s="1579">
        <v>460</v>
      </c>
      <c r="CEJ4" s="1579">
        <v>0</v>
      </c>
      <c r="CEK4" s="1579">
        <v>1329</v>
      </c>
      <c r="CEL4" s="1579">
        <v>835</v>
      </c>
      <c r="CEM4" s="1579">
        <v>494</v>
      </c>
      <c r="CEN4" s="1579">
        <v>609</v>
      </c>
      <c r="CEO4" s="1579">
        <v>720</v>
      </c>
      <c r="CEP4" s="1579">
        <v>11</v>
      </c>
      <c r="CEQ4" s="1579">
        <v>7</v>
      </c>
      <c r="CER4" s="1579">
        <v>1</v>
      </c>
      <c r="CES4" s="1579">
        <v>1304</v>
      </c>
      <c r="CET4" s="1579">
        <v>4</v>
      </c>
      <c r="CEU4" s="1579">
        <v>2</v>
      </c>
      <c r="CEV4" s="1579">
        <v>9</v>
      </c>
      <c r="CEW4" s="1579">
        <v>274</v>
      </c>
      <c r="CEX4" s="1579">
        <v>1</v>
      </c>
      <c r="CEY4" s="1579">
        <v>136</v>
      </c>
      <c r="CEZ4" s="1579">
        <v>752</v>
      </c>
      <c r="CFA4" s="1579">
        <v>440</v>
      </c>
      <c r="CFB4" s="1584">
        <v>0</v>
      </c>
      <c r="CFC4" s="1578">
        <v>587</v>
      </c>
      <c r="CFD4" s="1579">
        <v>404</v>
      </c>
      <c r="CFE4" s="1579">
        <v>183</v>
      </c>
      <c r="CFF4" s="1579">
        <v>315</v>
      </c>
      <c r="CFG4" s="1579">
        <v>272</v>
      </c>
      <c r="CFH4" s="1579">
        <v>1</v>
      </c>
      <c r="CFI4" s="1579">
        <v>2</v>
      </c>
      <c r="CFJ4" s="1579">
        <v>0</v>
      </c>
      <c r="CFK4" s="1579">
        <v>568</v>
      </c>
      <c r="CFL4" s="1579">
        <v>9</v>
      </c>
      <c r="CFM4" s="1579">
        <v>7</v>
      </c>
      <c r="CFN4" s="1579">
        <v>3</v>
      </c>
      <c r="CFO4" s="1579">
        <v>98</v>
      </c>
      <c r="CFP4" s="1579">
        <v>0</v>
      </c>
      <c r="CFQ4" s="1579">
        <v>41</v>
      </c>
      <c r="CFR4" s="1579">
        <v>308</v>
      </c>
      <c r="CFS4" s="1579">
        <v>238</v>
      </c>
      <c r="CFT4" s="1579">
        <v>0</v>
      </c>
      <c r="CFU4" s="1579">
        <v>657</v>
      </c>
      <c r="CFV4" s="1579">
        <v>437</v>
      </c>
      <c r="CFW4" s="1579">
        <v>220</v>
      </c>
      <c r="CFX4" s="1579">
        <v>347</v>
      </c>
      <c r="CFY4" s="1579">
        <v>310</v>
      </c>
      <c r="CFZ4" s="1579">
        <v>2</v>
      </c>
      <c r="CGA4" s="1579">
        <v>2</v>
      </c>
      <c r="CGB4" s="1579">
        <v>1</v>
      </c>
      <c r="CGC4" s="1579">
        <v>647</v>
      </c>
      <c r="CGD4" s="1579">
        <v>3</v>
      </c>
      <c r="CGE4" s="1579">
        <v>2</v>
      </c>
      <c r="CGF4" s="1579">
        <v>4</v>
      </c>
      <c r="CGG4" s="1579">
        <v>125</v>
      </c>
      <c r="CGH4" s="1579">
        <v>0</v>
      </c>
      <c r="CGI4" s="1579">
        <v>66</v>
      </c>
      <c r="CGJ4" s="1579">
        <v>331</v>
      </c>
      <c r="CGK4" s="1579">
        <v>260</v>
      </c>
      <c r="CGL4" s="1579">
        <v>0</v>
      </c>
      <c r="CGM4" s="1579">
        <v>749</v>
      </c>
      <c r="CGN4" s="1579">
        <v>486</v>
      </c>
      <c r="CGO4" s="1579">
        <v>263</v>
      </c>
      <c r="CGP4" s="1579">
        <v>380</v>
      </c>
      <c r="CGQ4" s="1579">
        <v>369</v>
      </c>
      <c r="CGR4" s="1579">
        <v>4</v>
      </c>
      <c r="CGS4" s="1579">
        <v>4</v>
      </c>
      <c r="CGT4" s="1579">
        <v>0</v>
      </c>
      <c r="CGU4" s="1579">
        <v>736</v>
      </c>
      <c r="CGV4" s="1579">
        <v>5</v>
      </c>
      <c r="CGW4" s="1579">
        <v>0</v>
      </c>
      <c r="CGX4" s="1579">
        <v>6</v>
      </c>
      <c r="CGY4" s="1579">
        <v>117</v>
      </c>
      <c r="CGZ4" s="1579">
        <v>0</v>
      </c>
      <c r="CHA4" s="1579">
        <v>56</v>
      </c>
      <c r="CHB4" s="1579">
        <v>412</v>
      </c>
      <c r="CHC4" s="1579">
        <v>281</v>
      </c>
      <c r="CHD4" s="1579">
        <v>0</v>
      </c>
      <c r="CHE4" s="1579">
        <v>685</v>
      </c>
      <c r="CHF4" s="1579">
        <v>453</v>
      </c>
      <c r="CHG4" s="1579">
        <v>232</v>
      </c>
      <c r="CHH4" s="1579">
        <v>344</v>
      </c>
      <c r="CHI4" s="1579">
        <v>341</v>
      </c>
      <c r="CHJ4" s="1579">
        <v>4</v>
      </c>
      <c r="CHK4" s="1579">
        <v>3</v>
      </c>
      <c r="CHL4" s="1579">
        <v>0</v>
      </c>
      <c r="CHM4" s="1579">
        <v>674</v>
      </c>
      <c r="CHN4" s="1579">
        <v>2</v>
      </c>
      <c r="CHO4" s="1579">
        <v>2</v>
      </c>
      <c r="CHP4" s="1579">
        <v>5</v>
      </c>
      <c r="CHQ4" s="1579">
        <v>121</v>
      </c>
      <c r="CHR4" s="1579">
        <v>0</v>
      </c>
      <c r="CHS4" s="1579">
        <v>66</v>
      </c>
      <c r="CHT4" s="1579">
        <v>361</v>
      </c>
      <c r="CHU4" s="1579">
        <v>258</v>
      </c>
      <c r="CHV4" s="1580">
        <v>0</v>
      </c>
      <c r="CHW4" s="1585">
        <v>761</v>
      </c>
      <c r="CHX4" s="1579">
        <v>437</v>
      </c>
      <c r="CHY4" s="1579">
        <v>324</v>
      </c>
      <c r="CHZ4" s="1579">
        <v>342</v>
      </c>
      <c r="CIA4" s="1579">
        <v>419</v>
      </c>
      <c r="CIB4" s="1579">
        <v>3</v>
      </c>
      <c r="CIC4" s="1579">
        <v>2</v>
      </c>
      <c r="CID4" s="1579">
        <v>0</v>
      </c>
      <c r="CIE4" s="1579">
        <v>746</v>
      </c>
      <c r="CIF4" s="1579">
        <v>4</v>
      </c>
      <c r="CIG4" s="1579">
        <v>6</v>
      </c>
      <c r="CIH4" s="1579">
        <v>6</v>
      </c>
      <c r="CII4" s="1579">
        <v>174</v>
      </c>
      <c r="CIJ4" s="1579">
        <v>0</v>
      </c>
      <c r="CIK4" s="1579">
        <v>83</v>
      </c>
      <c r="CIL4" s="1579">
        <v>431</v>
      </c>
      <c r="CIM4" s="1579">
        <v>247</v>
      </c>
      <c r="CIN4" s="1579">
        <v>0</v>
      </c>
      <c r="CIO4" s="1579">
        <v>705</v>
      </c>
      <c r="CIP4" s="1579">
        <v>446</v>
      </c>
      <c r="CIQ4" s="1579">
        <v>259</v>
      </c>
      <c r="CIR4" s="1579">
        <v>315</v>
      </c>
      <c r="CIS4" s="1579">
        <v>390</v>
      </c>
      <c r="CIT4" s="1579">
        <v>2</v>
      </c>
      <c r="CIU4" s="1579">
        <v>2</v>
      </c>
      <c r="CIV4" s="1579">
        <v>2</v>
      </c>
      <c r="CIW4" s="1579">
        <v>694</v>
      </c>
      <c r="CIX4" s="1579">
        <v>2</v>
      </c>
      <c r="CIY4" s="1579">
        <v>3</v>
      </c>
      <c r="CIZ4" s="1579">
        <v>4</v>
      </c>
      <c r="CJA4" s="1579">
        <v>149</v>
      </c>
      <c r="CJB4" s="1579">
        <v>1</v>
      </c>
      <c r="CJC4" s="1579">
        <v>67</v>
      </c>
      <c r="CJD4" s="1579">
        <v>409</v>
      </c>
      <c r="CJE4" s="1579">
        <v>228</v>
      </c>
      <c r="CJF4" s="1579">
        <v>0</v>
      </c>
      <c r="CJG4" s="1579">
        <v>614</v>
      </c>
      <c r="CJH4" s="1579">
        <v>375</v>
      </c>
      <c r="CJI4" s="1579">
        <v>239</v>
      </c>
      <c r="CJJ4" s="1579">
        <v>258</v>
      </c>
      <c r="CJK4" s="1579">
        <v>356</v>
      </c>
      <c r="CJL4" s="1579">
        <v>9</v>
      </c>
      <c r="CJM4" s="1579">
        <v>1</v>
      </c>
      <c r="CJN4" s="1579">
        <v>0</v>
      </c>
      <c r="CJO4" s="1579">
        <v>599</v>
      </c>
      <c r="CJP4" s="1579">
        <v>3</v>
      </c>
      <c r="CJQ4" s="1579">
        <v>2</v>
      </c>
      <c r="CJR4" s="1579">
        <v>2</v>
      </c>
      <c r="CJS4" s="1579">
        <v>122</v>
      </c>
      <c r="CJT4" s="1579">
        <v>0</v>
      </c>
      <c r="CJU4" s="1579">
        <v>61</v>
      </c>
      <c r="CJV4" s="1579">
        <v>376</v>
      </c>
      <c r="CJW4" s="1579">
        <v>177</v>
      </c>
      <c r="CJX4" s="1579">
        <v>0</v>
      </c>
      <c r="CJY4" s="1579">
        <v>641</v>
      </c>
      <c r="CJZ4" s="1579">
        <v>380</v>
      </c>
      <c r="CKA4" s="1579">
        <v>261</v>
      </c>
      <c r="CKB4" s="1579">
        <v>262</v>
      </c>
      <c r="CKC4" s="1579">
        <v>379</v>
      </c>
      <c r="CKD4" s="1579">
        <v>7</v>
      </c>
      <c r="CKE4" s="1579">
        <v>4</v>
      </c>
      <c r="CKF4" s="1579">
        <v>1</v>
      </c>
      <c r="CKG4" s="1579">
        <v>627</v>
      </c>
      <c r="CKH4" s="1579">
        <v>2</v>
      </c>
      <c r="CKI4" s="1579">
        <v>0</v>
      </c>
      <c r="CKJ4" s="1579">
        <v>4</v>
      </c>
      <c r="CKK4" s="1579">
        <v>152</v>
      </c>
      <c r="CKL4" s="1579">
        <v>1</v>
      </c>
      <c r="CKM4" s="1579">
        <v>70</v>
      </c>
      <c r="CKN4" s="1579">
        <v>389</v>
      </c>
      <c r="CKO4" s="1579">
        <v>181</v>
      </c>
      <c r="CKP4" s="1584">
        <v>0</v>
      </c>
      <c r="CKQ4" s="1585">
        <v>9</v>
      </c>
      <c r="CKR4" s="1579">
        <v>5</v>
      </c>
      <c r="CKS4" s="1579">
        <v>4</v>
      </c>
      <c r="CKT4" s="1579">
        <v>3</v>
      </c>
      <c r="CKU4" s="1579">
        <v>6</v>
      </c>
      <c r="CKV4" s="1579">
        <v>0</v>
      </c>
      <c r="CKW4" s="1579">
        <v>0</v>
      </c>
      <c r="CKX4" s="1579">
        <v>0</v>
      </c>
      <c r="CKY4" s="1579">
        <v>9</v>
      </c>
      <c r="CKZ4" s="1579">
        <v>0</v>
      </c>
      <c r="CLA4" s="1579">
        <v>0</v>
      </c>
      <c r="CLB4" s="1579">
        <v>1</v>
      </c>
      <c r="CLC4" s="1579">
        <v>3</v>
      </c>
      <c r="CLD4" s="1579">
        <v>0</v>
      </c>
      <c r="CLE4" s="1579">
        <v>3</v>
      </c>
      <c r="CLF4" s="1579">
        <v>3</v>
      </c>
      <c r="CLG4" s="1579">
        <v>3</v>
      </c>
      <c r="CLH4" s="1579">
        <v>0</v>
      </c>
      <c r="CLI4" s="1579">
        <v>2</v>
      </c>
      <c r="CLJ4" s="1579">
        <v>2</v>
      </c>
      <c r="CLK4" s="1579">
        <v>0</v>
      </c>
      <c r="CLL4" s="1579">
        <v>1</v>
      </c>
      <c r="CLM4" s="1579">
        <v>1</v>
      </c>
      <c r="CLN4" s="1579">
        <v>0</v>
      </c>
      <c r="CLO4" s="1579">
        <v>0</v>
      </c>
      <c r="CLP4" s="1579">
        <v>0</v>
      </c>
      <c r="CLQ4" s="1579">
        <v>2</v>
      </c>
      <c r="CLR4" s="1579">
        <v>0</v>
      </c>
      <c r="CLS4" s="1579">
        <v>0</v>
      </c>
      <c r="CLT4" s="1579">
        <v>0</v>
      </c>
      <c r="CLU4" s="1579">
        <v>0</v>
      </c>
      <c r="CLV4" s="1579">
        <v>0</v>
      </c>
      <c r="CLW4" s="1579">
        <v>0</v>
      </c>
      <c r="CLX4" s="1579">
        <v>2</v>
      </c>
      <c r="CLY4" s="1579">
        <v>0</v>
      </c>
      <c r="CLZ4" s="1579">
        <v>0</v>
      </c>
      <c r="CMA4" s="1579">
        <v>3</v>
      </c>
      <c r="CMB4" s="1579">
        <v>1</v>
      </c>
      <c r="CMC4" s="1579">
        <v>2</v>
      </c>
      <c r="CMD4" s="1579">
        <v>2</v>
      </c>
      <c r="CME4" s="1579">
        <v>1</v>
      </c>
      <c r="CMF4" s="1579">
        <v>0</v>
      </c>
      <c r="CMG4" s="1579">
        <v>0</v>
      </c>
      <c r="CMH4" s="1579">
        <v>0</v>
      </c>
      <c r="CMI4" s="1579">
        <v>3</v>
      </c>
      <c r="CMJ4" s="1579">
        <v>0</v>
      </c>
      <c r="CMK4" s="1579">
        <v>0</v>
      </c>
      <c r="CML4" s="1579">
        <v>0</v>
      </c>
      <c r="CMM4" s="1579">
        <v>0</v>
      </c>
      <c r="CMN4" s="1579">
        <v>0</v>
      </c>
      <c r="CMO4" s="1579">
        <v>0</v>
      </c>
      <c r="CMP4" s="1579">
        <v>2</v>
      </c>
      <c r="CMQ4" s="1579">
        <v>1</v>
      </c>
      <c r="CMR4" s="1579">
        <v>0</v>
      </c>
      <c r="CMS4" s="1579">
        <v>3</v>
      </c>
      <c r="CMT4" s="1579">
        <v>2</v>
      </c>
      <c r="CMU4" s="1579">
        <v>1</v>
      </c>
      <c r="CMV4" s="1579">
        <v>3</v>
      </c>
      <c r="CMW4" s="1579">
        <v>0</v>
      </c>
      <c r="CMX4" s="1579">
        <v>0</v>
      </c>
      <c r="CMY4" s="1579">
        <v>0</v>
      </c>
      <c r="CMZ4" s="1579">
        <v>0</v>
      </c>
      <c r="CNA4" s="1579">
        <v>3</v>
      </c>
      <c r="CNB4" s="1579">
        <v>0</v>
      </c>
      <c r="CNC4" s="1579">
        <v>0</v>
      </c>
      <c r="CND4" s="1579">
        <v>0</v>
      </c>
      <c r="CNE4" s="1579">
        <v>1</v>
      </c>
      <c r="CNF4" s="1579">
        <v>0</v>
      </c>
      <c r="CNG4" s="1579">
        <v>0</v>
      </c>
      <c r="CNH4" s="1579">
        <v>2</v>
      </c>
      <c r="CNI4" s="1579">
        <v>1</v>
      </c>
      <c r="CNJ4" s="1584">
        <v>0</v>
      </c>
    </row>
    <row r="5" spans="1:2402">
      <c r="A5" s="33" t="s">
        <v>67</v>
      </c>
      <c r="B5" s="34">
        <v>100885.29</v>
      </c>
      <c r="C5" s="35">
        <v>18057.657999999999</v>
      </c>
      <c r="D5" s="35">
        <v>82827.634000000005</v>
      </c>
      <c r="E5" s="35">
        <v>58702.472000000002</v>
      </c>
      <c r="F5" s="35">
        <v>42182.82</v>
      </c>
      <c r="G5" s="35">
        <v>25244.307000000001</v>
      </c>
      <c r="H5" s="35">
        <v>631.85078999999996</v>
      </c>
      <c r="I5" s="35">
        <v>73645.804000000004</v>
      </c>
      <c r="J5" s="35">
        <v>325.68876999999998</v>
      </c>
      <c r="K5" s="35">
        <v>1037.6406999999999</v>
      </c>
      <c r="L5" s="35">
        <v>7990.3433999999997</v>
      </c>
      <c r="M5" s="35">
        <v>24518.376</v>
      </c>
      <c r="N5" s="35">
        <v>31131.233</v>
      </c>
      <c r="O5" s="35">
        <v>27014.107</v>
      </c>
      <c r="P5" s="35">
        <v>10231.233</v>
      </c>
      <c r="Q5" s="35">
        <v>126728</v>
      </c>
      <c r="R5" s="35">
        <v>26836.785</v>
      </c>
      <c r="S5" s="35">
        <v>99891.217999999993</v>
      </c>
      <c r="T5" s="35">
        <v>67319.077000000005</v>
      </c>
      <c r="U5" s="35">
        <v>59408.925999999999</v>
      </c>
      <c r="V5" s="35">
        <v>35762.697</v>
      </c>
      <c r="W5" s="35">
        <v>844.65115000000003</v>
      </c>
      <c r="X5" s="35">
        <v>89272.035000000003</v>
      </c>
      <c r="Y5" s="35">
        <v>409.17908999999997</v>
      </c>
      <c r="Z5" s="35">
        <v>439.44017000000002</v>
      </c>
      <c r="AA5" s="35">
        <v>9243.3129000000008</v>
      </c>
      <c r="AB5" s="35">
        <v>26558.687999999998</v>
      </c>
      <c r="AC5" s="35">
        <v>39527.158000000003</v>
      </c>
      <c r="AD5" s="35">
        <v>33888.83</v>
      </c>
      <c r="AE5" s="36">
        <v>17510.013999999999</v>
      </c>
      <c r="AF5" s="37">
        <v>20.169847000000001</v>
      </c>
      <c r="AG5" s="38">
        <v>36.283366999999998</v>
      </c>
      <c r="AH5" s="38">
        <v>16.656860000000002</v>
      </c>
      <c r="AI5" s="38">
        <v>26.724699000000001</v>
      </c>
      <c r="AJ5" s="38">
        <v>11.047981999999999</v>
      </c>
      <c r="AK5" s="38">
        <v>12.961615</v>
      </c>
      <c r="AL5" s="38">
        <v>11.017753000000001</v>
      </c>
      <c r="AM5" s="38">
        <v>22.086265000000001</v>
      </c>
      <c r="AN5" s="38">
        <v>0</v>
      </c>
      <c r="AO5" s="38">
        <v>71.423196000000004</v>
      </c>
      <c r="AP5" s="38">
        <v>0</v>
      </c>
      <c r="AQ5" s="38">
        <v>9.3022261000000004</v>
      </c>
      <c r="AR5" s="38">
        <v>25.100574999999999</v>
      </c>
      <c r="AS5" s="38">
        <v>32.062936999999998</v>
      </c>
      <c r="AT5" s="38">
        <v>15.560392999999999</v>
      </c>
      <c r="AU5" s="38">
        <v>20.486118000000001</v>
      </c>
      <c r="AV5" s="38">
        <v>46.947383000000002</v>
      </c>
      <c r="AW5" s="38">
        <v>13.377032</v>
      </c>
      <c r="AX5" s="38">
        <v>25.209347000000001</v>
      </c>
      <c r="AY5" s="38">
        <v>15.134003</v>
      </c>
      <c r="AZ5" s="38">
        <v>11.741644000000001</v>
      </c>
      <c r="BA5" s="38">
        <v>50</v>
      </c>
      <c r="BB5" s="38">
        <v>23.904679999999999</v>
      </c>
      <c r="BC5" s="38">
        <v>0</v>
      </c>
      <c r="BD5" s="38">
        <v>0</v>
      </c>
      <c r="BE5" s="38">
        <v>0</v>
      </c>
      <c r="BF5" s="38">
        <v>18.520824999999999</v>
      </c>
      <c r="BG5" s="38">
        <v>22.436817000000001</v>
      </c>
      <c r="BH5" s="38">
        <v>32.220947000000002</v>
      </c>
      <c r="BI5" s="39">
        <v>7.1663133999999999</v>
      </c>
      <c r="BJ5" s="37">
        <v>20.595302</v>
      </c>
      <c r="BK5" s="38">
        <v>29.588311000000001</v>
      </c>
      <c r="BL5" s="38">
        <v>18.634692000000001</v>
      </c>
      <c r="BM5" s="38">
        <v>24.290876000000001</v>
      </c>
      <c r="BN5" s="38">
        <v>15.452465999999999</v>
      </c>
      <c r="BO5" s="38">
        <v>18.288059000000001</v>
      </c>
      <c r="BP5" s="38">
        <v>0</v>
      </c>
      <c r="BQ5" s="38">
        <v>21.755047000000001</v>
      </c>
      <c r="BR5" s="38">
        <v>42.757795000000002</v>
      </c>
      <c r="BS5" s="38">
        <v>0</v>
      </c>
      <c r="BT5" s="38">
        <v>4.3160479</v>
      </c>
      <c r="BU5" s="38">
        <v>30.654612</v>
      </c>
      <c r="BV5" s="38">
        <v>24.418485</v>
      </c>
      <c r="BW5" s="38">
        <v>16.106138999999999</v>
      </c>
      <c r="BX5" s="38">
        <v>9.4225771999999992</v>
      </c>
      <c r="BY5" s="38">
        <v>16.121317000000001</v>
      </c>
      <c r="BZ5" s="38">
        <v>17.263995000000001</v>
      </c>
      <c r="CA5" s="38">
        <v>15.814325</v>
      </c>
      <c r="CB5" s="38">
        <v>21.200548000000001</v>
      </c>
      <c r="CC5" s="38">
        <v>10.365799000000001</v>
      </c>
      <c r="CD5" s="38">
        <v>9.0054418999999992</v>
      </c>
      <c r="CE5" s="38">
        <v>0</v>
      </c>
      <c r="CF5" s="38">
        <v>19.189615</v>
      </c>
      <c r="CG5" s="38">
        <v>0</v>
      </c>
      <c r="CH5" s="38">
        <v>17.903379999999999</v>
      </c>
      <c r="CI5" s="38">
        <v>14.268886999999999</v>
      </c>
      <c r="CJ5" s="38">
        <v>26.443937999999999</v>
      </c>
      <c r="CK5" s="38">
        <v>16.747519</v>
      </c>
      <c r="CL5" s="38">
        <v>11.850644000000001</v>
      </c>
      <c r="CM5" s="39">
        <v>8.2939913999999995</v>
      </c>
      <c r="CN5" s="37">
        <v>24.341719999999999</v>
      </c>
      <c r="CO5" s="38">
        <v>10.451244000000001</v>
      </c>
      <c r="CP5" s="38">
        <v>27.370051</v>
      </c>
      <c r="CQ5" s="38">
        <v>13.147537</v>
      </c>
      <c r="CR5" s="38">
        <v>39.919772999999999</v>
      </c>
      <c r="CS5" s="38">
        <v>38.804940000000002</v>
      </c>
      <c r="CT5" s="38">
        <v>33.065516000000002</v>
      </c>
      <c r="CU5" s="38">
        <v>19.317568000000001</v>
      </c>
      <c r="CV5" s="38">
        <v>57.242204999999998</v>
      </c>
      <c r="CW5" s="38">
        <v>13.419166000000001</v>
      </c>
      <c r="CX5" s="38">
        <v>67.019893999999994</v>
      </c>
      <c r="CY5" s="38">
        <v>30.630997000000001</v>
      </c>
      <c r="CZ5" s="38">
        <v>18.677475999999999</v>
      </c>
      <c r="DA5" s="38">
        <v>15.530678999999999</v>
      </c>
      <c r="DB5" s="38">
        <v>16.438586000000001</v>
      </c>
      <c r="DC5" s="38">
        <v>30.574733999999999</v>
      </c>
      <c r="DD5" s="38">
        <v>11.472621999999999</v>
      </c>
      <c r="DE5" s="38">
        <v>35.706710000000001</v>
      </c>
      <c r="DF5" s="38">
        <v>14.135617</v>
      </c>
      <c r="DG5" s="38">
        <v>49.202679000000003</v>
      </c>
      <c r="DH5" s="38">
        <v>38.607199999999999</v>
      </c>
      <c r="DI5" s="38">
        <v>50</v>
      </c>
      <c r="DJ5" s="38">
        <v>27.094591999999999</v>
      </c>
      <c r="DK5" s="38">
        <v>19.227435</v>
      </c>
      <c r="DL5" s="38">
        <v>57.090998999999996</v>
      </c>
      <c r="DM5" s="38">
        <v>66.155337000000003</v>
      </c>
      <c r="DN5" s="38">
        <v>44.121228000000002</v>
      </c>
      <c r="DO5" s="38">
        <v>29.89433</v>
      </c>
      <c r="DP5" s="38">
        <v>17.659354</v>
      </c>
      <c r="DQ5" s="39">
        <v>17.77759</v>
      </c>
      <c r="DR5" s="37">
        <v>1.7999482</v>
      </c>
      <c r="DS5" s="38">
        <v>2.9556654</v>
      </c>
      <c r="DT5" s="38">
        <v>1.5479847</v>
      </c>
      <c r="DU5" s="38">
        <v>0.59343245</v>
      </c>
      <c r="DV5" s="38">
        <v>3.4789601999999999</v>
      </c>
      <c r="DW5" s="38">
        <v>0.89573860000000005</v>
      </c>
      <c r="DX5" s="38">
        <v>0</v>
      </c>
      <c r="DY5" s="38">
        <v>2.1586566</v>
      </c>
      <c r="DZ5" s="38">
        <v>0</v>
      </c>
      <c r="EA5" s="38">
        <v>0</v>
      </c>
      <c r="EB5" s="38">
        <v>7.5599762000000004</v>
      </c>
      <c r="EC5" s="38">
        <v>3.5371551000000001</v>
      </c>
      <c r="ED5" s="38">
        <v>0.61168581</v>
      </c>
      <c r="EE5" s="38">
        <v>0.57057846000000001</v>
      </c>
      <c r="EF5" s="38">
        <v>0</v>
      </c>
      <c r="EG5" s="38">
        <v>0.71265471999999996</v>
      </c>
      <c r="EH5" s="38">
        <v>1.1321099999999999</v>
      </c>
      <c r="EI5" s="38">
        <v>0.59996382999999998</v>
      </c>
      <c r="EJ5" s="38">
        <v>0.68929288</v>
      </c>
      <c r="EK5" s="38">
        <v>0.73912714000000002</v>
      </c>
      <c r="EL5" s="38">
        <v>0</v>
      </c>
      <c r="EM5" s="38">
        <v>0</v>
      </c>
      <c r="EN5" s="38">
        <v>1.0116641</v>
      </c>
      <c r="EO5" s="38">
        <v>0</v>
      </c>
      <c r="EP5" s="38">
        <v>0</v>
      </c>
      <c r="EQ5" s="38">
        <v>0</v>
      </c>
      <c r="ER5" s="38">
        <v>0.60320633000000001</v>
      </c>
      <c r="ES5" s="38">
        <v>1.8795417000000001</v>
      </c>
      <c r="ET5" s="38">
        <v>0</v>
      </c>
      <c r="EU5" s="39">
        <v>0</v>
      </c>
      <c r="EV5" s="37">
        <v>41.390042000000001</v>
      </c>
      <c r="EW5" s="38">
        <v>31.244451999999999</v>
      </c>
      <c r="EX5" s="38">
        <v>43.589247</v>
      </c>
      <c r="EY5" s="38">
        <v>36.970989000000003</v>
      </c>
      <c r="EZ5" s="38">
        <v>45.783827000000002</v>
      </c>
      <c r="FA5" s="38">
        <v>23.009188999999999</v>
      </c>
      <c r="FB5" s="38">
        <v>15.600205000000001</v>
      </c>
      <c r="FC5" s="38">
        <v>47.515621000000003</v>
      </c>
      <c r="FD5" s="38">
        <v>57.242204999999998</v>
      </c>
      <c r="FE5" s="38">
        <v>92.209585000000004</v>
      </c>
      <c r="FF5" s="38">
        <v>37.951836</v>
      </c>
      <c r="FG5" s="38">
        <v>27.760501999999999</v>
      </c>
      <c r="FH5" s="38">
        <v>45.216472000000003</v>
      </c>
      <c r="FI5" s="38">
        <v>49.123386000000004</v>
      </c>
      <c r="FJ5" s="38">
        <v>61.178303</v>
      </c>
      <c r="FK5" s="38">
        <v>31.432404999999999</v>
      </c>
      <c r="FL5" s="38">
        <v>46.765884</v>
      </c>
      <c r="FM5" s="38">
        <v>26.872451000000002</v>
      </c>
      <c r="FN5" s="38">
        <v>33.632077000000002</v>
      </c>
      <c r="FO5" s="38">
        <v>29.419646</v>
      </c>
      <c r="FP5" s="38">
        <v>28.200243</v>
      </c>
      <c r="FQ5" s="38">
        <v>23.306850000000001</v>
      </c>
      <c r="FR5" s="38">
        <v>34.659784999999999</v>
      </c>
      <c r="FS5" s="38">
        <v>14.994458</v>
      </c>
      <c r="FT5" s="38">
        <v>51.578149000000003</v>
      </c>
      <c r="FU5" s="38">
        <v>26.104389000000001</v>
      </c>
      <c r="FV5" s="38">
        <v>17.940521</v>
      </c>
      <c r="FW5" s="38">
        <v>33.019244999999998</v>
      </c>
      <c r="FX5" s="38">
        <v>56.008370999999997</v>
      </c>
      <c r="FY5" s="39">
        <v>34.321303</v>
      </c>
      <c r="FZ5" s="37">
        <v>37.281399</v>
      </c>
      <c r="GA5" s="38">
        <v>11.613885</v>
      </c>
      <c r="GB5" s="38">
        <v>42.881597999999997</v>
      </c>
      <c r="GC5" s="38">
        <v>37.630932999999999</v>
      </c>
      <c r="GD5" s="38">
        <v>36.934164000000003</v>
      </c>
      <c r="GE5" s="38">
        <v>55.446401000000002</v>
      </c>
      <c r="GF5" s="38">
        <v>53.547418</v>
      </c>
      <c r="GG5" s="38">
        <v>31.414793</v>
      </c>
      <c r="GH5" s="38">
        <v>21.382860000000001</v>
      </c>
      <c r="GI5" s="38">
        <v>0</v>
      </c>
      <c r="GJ5" s="38">
        <v>39.551139999999997</v>
      </c>
      <c r="GK5" s="38">
        <v>30.065355</v>
      </c>
      <c r="GL5" s="38">
        <v>34.856062999999999</v>
      </c>
      <c r="GM5" s="38">
        <v>32.845478999999997</v>
      </c>
      <c r="GN5" s="38">
        <v>27.764878</v>
      </c>
      <c r="GO5" s="38">
        <v>49.038437999999999</v>
      </c>
      <c r="GP5" s="38">
        <v>12.079363000000001</v>
      </c>
      <c r="GQ5" s="38">
        <v>60.210808999999998</v>
      </c>
      <c r="GR5" s="38">
        <v>48.563896999999997</v>
      </c>
      <c r="GS5" s="38">
        <v>49.476219</v>
      </c>
      <c r="GT5" s="38">
        <v>64.200664000000003</v>
      </c>
      <c r="GU5" s="38">
        <v>0</v>
      </c>
      <c r="GV5" s="38">
        <v>43.106786999999997</v>
      </c>
      <c r="GW5" s="38">
        <v>65.778105999999994</v>
      </c>
      <c r="GX5" s="38">
        <v>0</v>
      </c>
      <c r="GY5" s="38">
        <v>56.890248</v>
      </c>
      <c r="GZ5" s="38">
        <v>39.495030999999997</v>
      </c>
      <c r="HA5" s="38">
        <v>48.586762999999998</v>
      </c>
      <c r="HB5" s="38">
        <v>23.776477</v>
      </c>
      <c r="HC5" s="39">
        <v>27.758140999999998</v>
      </c>
      <c r="HD5" s="37">
        <v>22.391606264763301</v>
      </c>
      <c r="HE5" s="38">
        <v>6.3390685968501819</v>
      </c>
      <c r="HF5" s="38">
        <v>25.32707474558223</v>
      </c>
      <c r="HG5" s="38">
        <v>30.10655716054082</v>
      </c>
      <c r="HH5" s="38">
        <v>13.492947600309849</v>
      </c>
      <c r="HI5" s="38">
        <v>28.773433586928871</v>
      </c>
      <c r="HJ5" s="38">
        <v>75</v>
      </c>
      <c r="HK5" s="38">
        <v>19.289138331132946</v>
      </c>
      <c r="HL5" s="38">
        <v>100</v>
      </c>
      <c r="HM5" s="38"/>
      <c r="HN5" s="38">
        <v>47.382683</v>
      </c>
      <c r="HS5" s="38">
        <v>18.503989078151537</v>
      </c>
      <c r="HT5" s="38">
        <v>1.5986229021165255</v>
      </c>
      <c r="HU5" s="38">
        <v>21.793118048609045</v>
      </c>
      <c r="HV5" s="38">
        <v>17.422889048211886</v>
      </c>
      <c r="HW5" s="38">
        <v>20.082658649584825</v>
      </c>
      <c r="HX5" s="38">
        <v>39.247275856050209</v>
      </c>
      <c r="HY5" s="38">
        <v>0</v>
      </c>
      <c r="HZ5" s="38">
        <v>11.871268411973663</v>
      </c>
      <c r="IA5" s="38">
        <v>100</v>
      </c>
      <c r="IB5" s="38">
        <v>0</v>
      </c>
      <c r="IC5" s="38">
        <v>39.212308</v>
      </c>
      <c r="IG5" s="40"/>
      <c r="IH5" s="38">
        <v>13.257017189469522</v>
      </c>
      <c r="II5" s="38">
        <v>0.8223378056194991</v>
      </c>
      <c r="IJ5" s="38">
        <v>15.342383322433051</v>
      </c>
      <c r="IK5" s="38">
        <v>15.506987715335557</v>
      </c>
      <c r="IL5" s="38">
        <v>10.575931129457144</v>
      </c>
      <c r="IM5" s="38">
        <v>19.794599263469312</v>
      </c>
      <c r="IN5" s="38">
        <v>66.666666666666657</v>
      </c>
      <c r="IO5" s="38">
        <v>10.252761715215755</v>
      </c>
      <c r="IP5" s="38"/>
      <c r="IQ5" s="38"/>
      <c r="IR5" s="38"/>
      <c r="IS5" s="38"/>
      <c r="IX5" s="38">
        <v>11.41118888455779</v>
      </c>
      <c r="IY5" s="38">
        <v>0</v>
      </c>
      <c r="IZ5" s="38">
        <v>13.500376661468705</v>
      </c>
      <c r="JA5" s="38">
        <v>7.0696512414166861</v>
      </c>
      <c r="JB5" s="38">
        <v>16.834007261252566</v>
      </c>
      <c r="JC5" s="38">
        <v>13.371444811908001</v>
      </c>
      <c r="JD5" s="38">
        <v>0</v>
      </c>
      <c r="JE5" s="38">
        <v>10.881137632971814</v>
      </c>
      <c r="JF5" s="38">
        <v>0</v>
      </c>
      <c r="JG5" s="38">
        <v>0</v>
      </c>
      <c r="JH5" s="38"/>
      <c r="JI5" s="38"/>
      <c r="JJ5" s="38"/>
      <c r="JK5" s="38"/>
      <c r="JL5" s="38"/>
      <c r="JM5" s="38"/>
      <c r="JN5" s="38">
        <v>47.382682556375997</v>
      </c>
      <c r="JO5" s="38">
        <v>18.079959921411511</v>
      </c>
      <c r="JP5" s="38">
        <v>54.017694401974978</v>
      </c>
      <c r="JQ5" s="38">
        <v>72.399977709217296</v>
      </c>
      <c r="JR5" s="38">
        <v>20.977778053413211</v>
      </c>
      <c r="JS5" s="38">
        <v>58.892442817571656</v>
      </c>
      <c r="JT5" s="38">
        <v>100</v>
      </c>
      <c r="JU5" s="38">
        <v>42.654475861786338</v>
      </c>
      <c r="JV5" s="38">
        <v>100</v>
      </c>
      <c r="JW5" s="38"/>
      <c r="JX5" s="38"/>
      <c r="JY5" s="38">
        <v>47.382683</v>
      </c>
      <c r="KD5" s="38">
        <v>39.212308244627565</v>
      </c>
      <c r="KE5" s="38">
        <v>5.4696372312186874</v>
      </c>
      <c r="KF5" s="38">
        <v>46.952433526812506</v>
      </c>
      <c r="KG5" s="38">
        <v>41.235861584656348</v>
      </c>
      <c r="KH5" s="38">
        <v>34.377036627324117</v>
      </c>
      <c r="KI5" s="38">
        <v>89.895921415588433</v>
      </c>
      <c r="KJ5" s="38">
        <v>0</v>
      </c>
      <c r="KK5" s="38">
        <v>15.221648715114936</v>
      </c>
      <c r="KL5" s="38">
        <v>100</v>
      </c>
      <c r="KM5" s="38">
        <v>0</v>
      </c>
      <c r="KN5" s="38"/>
      <c r="KO5" s="38">
        <v>39.212308</v>
      </c>
      <c r="KP5" s="38"/>
      <c r="KQ5" s="38"/>
      <c r="KR5" s="38"/>
      <c r="KS5" s="38"/>
      <c r="KT5" s="41">
        <v>1</v>
      </c>
      <c r="KU5" s="41">
        <v>1</v>
      </c>
      <c r="KV5" s="41">
        <v>0</v>
      </c>
      <c r="KW5" s="41">
        <v>0</v>
      </c>
      <c r="KX5" s="41">
        <v>1</v>
      </c>
      <c r="KY5" s="41">
        <v>0</v>
      </c>
      <c r="KZ5" s="41">
        <v>0</v>
      </c>
      <c r="LA5" s="41">
        <v>0</v>
      </c>
      <c r="LB5" s="41">
        <v>0</v>
      </c>
      <c r="LC5" s="41">
        <v>1</v>
      </c>
      <c r="LD5" s="41">
        <v>0</v>
      </c>
      <c r="LE5" s="41">
        <v>0</v>
      </c>
      <c r="LF5" s="41">
        <v>0</v>
      </c>
      <c r="LG5" s="41">
        <v>0</v>
      </c>
      <c r="LH5" s="41">
        <v>0</v>
      </c>
      <c r="LI5" s="41">
        <v>0</v>
      </c>
      <c r="LJ5" s="41">
        <v>0</v>
      </c>
      <c r="LK5" s="41">
        <v>1</v>
      </c>
      <c r="LL5" s="41">
        <v>0</v>
      </c>
      <c r="LM5" s="41">
        <v>0</v>
      </c>
      <c r="LN5" s="41">
        <v>1</v>
      </c>
      <c r="LO5" s="41">
        <v>1</v>
      </c>
      <c r="LP5" s="41">
        <v>0</v>
      </c>
      <c r="LQ5" s="41">
        <v>0</v>
      </c>
      <c r="LR5" s="41">
        <v>1</v>
      </c>
      <c r="LS5" s="41">
        <v>0</v>
      </c>
      <c r="LT5" s="41">
        <v>0</v>
      </c>
      <c r="LU5" s="41">
        <v>0</v>
      </c>
      <c r="LV5" s="41">
        <v>0</v>
      </c>
      <c r="LW5" s="41">
        <v>1</v>
      </c>
      <c r="LX5" s="41">
        <v>0</v>
      </c>
      <c r="LY5" s="41">
        <v>0</v>
      </c>
      <c r="LZ5" s="41">
        <v>0</v>
      </c>
      <c r="MA5" s="41">
        <v>0</v>
      </c>
      <c r="MB5" s="41">
        <v>0</v>
      </c>
      <c r="MC5" s="41">
        <v>1</v>
      </c>
      <c r="MD5" s="41">
        <v>0</v>
      </c>
      <c r="ME5" s="41">
        <v>0</v>
      </c>
      <c r="MF5" s="41">
        <v>0</v>
      </c>
      <c r="MG5" s="41">
        <v>0</v>
      </c>
      <c r="MH5" s="41">
        <v>0</v>
      </c>
      <c r="MI5" s="41">
        <v>0</v>
      </c>
      <c r="MJ5" s="41">
        <v>0</v>
      </c>
      <c r="MK5" s="41">
        <v>0</v>
      </c>
      <c r="ML5" s="41">
        <v>0</v>
      </c>
      <c r="MM5" s="41">
        <v>0</v>
      </c>
      <c r="MN5" s="41">
        <v>0</v>
      </c>
      <c r="MO5" s="41">
        <v>0</v>
      </c>
      <c r="MP5" s="41">
        <v>0</v>
      </c>
      <c r="MQ5" s="41">
        <v>0</v>
      </c>
      <c r="MR5" s="41">
        <v>0</v>
      </c>
      <c r="MS5" s="41">
        <v>0</v>
      </c>
      <c r="MT5" s="41">
        <v>0</v>
      </c>
      <c r="MU5" s="41">
        <v>0</v>
      </c>
      <c r="MV5" s="41">
        <v>0</v>
      </c>
      <c r="MW5" s="41">
        <v>0</v>
      </c>
      <c r="MX5" s="41">
        <v>0</v>
      </c>
      <c r="MY5" s="41">
        <v>0</v>
      </c>
      <c r="MZ5" s="41">
        <v>0</v>
      </c>
      <c r="NA5" s="41">
        <v>0</v>
      </c>
      <c r="NB5" s="41">
        <v>0</v>
      </c>
      <c r="NC5" s="41">
        <v>0</v>
      </c>
      <c r="ND5" s="41">
        <v>0</v>
      </c>
      <c r="NE5" s="41">
        <v>0</v>
      </c>
      <c r="NF5" s="41">
        <v>12</v>
      </c>
      <c r="NG5" s="41">
        <v>7</v>
      </c>
      <c r="NH5" s="41">
        <v>5</v>
      </c>
      <c r="NI5" s="41">
        <v>8</v>
      </c>
      <c r="NJ5" s="41">
        <v>4</v>
      </c>
      <c r="NK5" s="41">
        <v>3</v>
      </c>
      <c r="NL5" s="41">
        <v>0</v>
      </c>
      <c r="NM5" s="41">
        <v>0</v>
      </c>
      <c r="NN5" s="41">
        <v>0</v>
      </c>
      <c r="NO5" s="41">
        <v>8</v>
      </c>
      <c r="NP5" s="41">
        <v>1</v>
      </c>
      <c r="NQ5" s="41">
        <v>0</v>
      </c>
      <c r="NR5" s="41">
        <v>0</v>
      </c>
      <c r="NS5" s="41">
        <v>1</v>
      </c>
      <c r="NT5" s="41">
        <v>1</v>
      </c>
      <c r="NU5" s="41">
        <v>0</v>
      </c>
      <c r="NV5" s="41">
        <v>4</v>
      </c>
      <c r="NW5" s="41">
        <v>4</v>
      </c>
      <c r="NX5" s="41">
        <v>3</v>
      </c>
      <c r="NY5" s="41">
        <v>0</v>
      </c>
      <c r="NZ5" s="41">
        <v>8</v>
      </c>
      <c r="OA5" s="41">
        <v>4</v>
      </c>
      <c r="OB5" s="41">
        <v>4</v>
      </c>
      <c r="OC5" s="41">
        <v>5</v>
      </c>
      <c r="OD5" s="41">
        <v>3</v>
      </c>
      <c r="OE5" s="41">
        <v>0</v>
      </c>
      <c r="OF5" s="41">
        <v>0</v>
      </c>
      <c r="OG5" s="41">
        <v>0</v>
      </c>
      <c r="OH5" s="41">
        <v>0</v>
      </c>
      <c r="OI5" s="41">
        <v>8</v>
      </c>
      <c r="OJ5" s="41">
        <v>0</v>
      </c>
      <c r="OK5" s="41">
        <v>0</v>
      </c>
      <c r="OL5" s="41">
        <v>0</v>
      </c>
      <c r="OM5" s="41">
        <v>0</v>
      </c>
      <c r="ON5" s="41">
        <v>0</v>
      </c>
      <c r="OO5" s="41">
        <v>0</v>
      </c>
      <c r="OP5" s="41">
        <v>1</v>
      </c>
      <c r="OQ5" s="41">
        <v>3</v>
      </c>
      <c r="OR5" s="41">
        <v>1</v>
      </c>
      <c r="OS5" s="41">
        <v>3</v>
      </c>
      <c r="OT5" s="41">
        <v>1</v>
      </c>
      <c r="OU5" s="41">
        <v>0</v>
      </c>
      <c r="OV5" s="41">
        <v>1</v>
      </c>
      <c r="OW5" s="41">
        <v>0</v>
      </c>
      <c r="OX5" s="41">
        <v>1</v>
      </c>
      <c r="OY5" s="41">
        <v>1</v>
      </c>
      <c r="OZ5" s="41">
        <v>0</v>
      </c>
      <c r="PA5" s="41">
        <v>0</v>
      </c>
      <c r="PB5" s="41">
        <v>0</v>
      </c>
      <c r="PC5" s="41">
        <v>0</v>
      </c>
      <c r="PD5" s="41">
        <v>0</v>
      </c>
      <c r="PE5" s="41">
        <v>0</v>
      </c>
      <c r="PF5" s="41">
        <v>0</v>
      </c>
      <c r="PG5" s="41">
        <v>0</v>
      </c>
      <c r="PH5" s="41">
        <v>0</v>
      </c>
      <c r="PI5" s="41">
        <v>0</v>
      </c>
      <c r="PJ5" s="41">
        <v>0</v>
      </c>
      <c r="PK5" s="41">
        <v>0</v>
      </c>
      <c r="PL5" s="41">
        <v>0</v>
      </c>
      <c r="PM5" s="41">
        <v>0</v>
      </c>
      <c r="PN5" s="41">
        <v>0</v>
      </c>
      <c r="PO5" s="41">
        <v>0</v>
      </c>
      <c r="PP5" s="41">
        <v>0</v>
      </c>
      <c r="PQ5" s="42">
        <v>0</v>
      </c>
      <c r="PR5" s="41">
        <v>97.175581499308421</v>
      </c>
      <c r="PS5" s="41">
        <v>133.00879326671787</v>
      </c>
      <c r="PT5" s="41">
        <v>89.007365353366751</v>
      </c>
      <c r="PU5" s="41">
        <v>102.69163445798866</v>
      </c>
      <c r="PV5" s="41">
        <v>93.760983932449705</v>
      </c>
      <c r="PW5" s="41">
        <v>75.635674341830722</v>
      </c>
      <c r="PX5" s="41">
        <v>562.94580403930559</v>
      </c>
      <c r="PY5" s="41">
        <v>0</v>
      </c>
      <c r="PZ5" s="41">
        <v>100</v>
      </c>
      <c r="QA5" s="41">
        <v>120.91863496604756</v>
      </c>
      <c r="QB5" s="41">
        <v>0</v>
      </c>
      <c r="QC5" s="41">
        <v>0</v>
      </c>
      <c r="QD5" s="41">
        <v>61.76393835785926</v>
      </c>
      <c r="QE5" s="41">
        <v>0</v>
      </c>
      <c r="QF5" s="41">
        <v>72.876353522453769</v>
      </c>
      <c r="QG5" s="41">
        <v>0</v>
      </c>
      <c r="QH5" s="41">
        <v>0</v>
      </c>
      <c r="QI5" s="41">
        <v>0</v>
      </c>
      <c r="QJ5" s="41">
        <v>0</v>
      </c>
      <c r="QK5" s="41">
        <v>103.80507333195257</v>
      </c>
      <c r="QL5" s="41">
        <v>119.73623943775667</v>
      </c>
      <c r="QM5" s="41">
        <v>97.220488273961223</v>
      </c>
      <c r="QN5" s="41">
        <v>111.4913425825289</v>
      </c>
      <c r="QO5" s="41">
        <v>95.349695590566881</v>
      </c>
      <c r="QP5" s="41">
        <v>94.687367112876203</v>
      </c>
      <c r="QQ5" s="41">
        <v>153.38079347777668</v>
      </c>
      <c r="QR5" s="41">
        <v>100</v>
      </c>
      <c r="QS5" s="41">
        <v>200</v>
      </c>
      <c r="QT5" s="41">
        <v>108.27672143455725</v>
      </c>
      <c r="QU5" s="41">
        <v>168.27234956031455</v>
      </c>
      <c r="QV5" s="41">
        <v>100</v>
      </c>
      <c r="QW5" s="41">
        <v>73.492735963605142</v>
      </c>
      <c r="QX5" s="41">
        <v>0</v>
      </c>
      <c r="QY5" s="41">
        <v>78.068111985051729</v>
      </c>
      <c r="QZ5" s="41">
        <v>0</v>
      </c>
      <c r="RA5" s="41">
        <v>0</v>
      </c>
      <c r="RB5" s="41">
        <v>0</v>
      </c>
      <c r="RC5" s="41">
        <v>0</v>
      </c>
      <c r="RD5" s="41">
        <v>61.76393835785926</v>
      </c>
      <c r="RE5" s="41">
        <v>83.964623184022429</v>
      </c>
      <c r="RF5" s="41">
        <v>56.703270242896785</v>
      </c>
      <c r="RG5" s="41">
        <v>62.099379822358372</v>
      </c>
      <c r="RH5" s="41">
        <v>61.556290313672172</v>
      </c>
      <c r="RI5" s="41">
        <v>53.150572023659947</v>
      </c>
      <c r="RJ5" s="41">
        <v>100</v>
      </c>
      <c r="RK5" s="41">
        <v>0</v>
      </c>
      <c r="RL5" s="41">
        <v>100</v>
      </c>
      <c r="RM5" s="41">
        <v>71.555496772589592</v>
      </c>
      <c r="RN5" s="41">
        <v>0</v>
      </c>
      <c r="RO5" s="41">
        <v>0</v>
      </c>
      <c r="RP5" s="41">
        <v>61.76393835785926</v>
      </c>
      <c r="RQ5" s="41">
        <v>0</v>
      </c>
      <c r="RR5" s="41">
        <v>61.76393835785926</v>
      </c>
      <c r="RS5" s="41">
        <v>0</v>
      </c>
      <c r="RT5" s="41">
        <v>0</v>
      </c>
      <c r="RU5" s="41">
        <v>0</v>
      </c>
      <c r="RV5" s="41">
        <v>0</v>
      </c>
      <c r="RW5" s="41">
        <v>73.492735963605142</v>
      </c>
      <c r="RX5" s="41">
        <v>86.06547557352647</v>
      </c>
      <c r="RY5" s="41">
        <v>68.296237928013042</v>
      </c>
      <c r="RZ5" s="41">
        <v>69.671375669147665</v>
      </c>
      <c r="SA5" s="41">
        <v>77.696471706163052</v>
      </c>
      <c r="SB5" s="41">
        <v>64.283085742822081</v>
      </c>
      <c r="SC5" s="41">
        <v>100</v>
      </c>
      <c r="SD5" s="41">
        <v>100</v>
      </c>
      <c r="SE5" s="41">
        <v>100</v>
      </c>
      <c r="SF5" s="41">
        <v>78.472842881207299</v>
      </c>
      <c r="SG5" s="41">
        <v>100</v>
      </c>
      <c r="SH5" s="41">
        <v>100</v>
      </c>
      <c r="SI5" s="41">
        <v>73.492735963605142</v>
      </c>
      <c r="SJ5" s="41">
        <v>0</v>
      </c>
      <c r="SK5" s="41">
        <v>73.492735963605142</v>
      </c>
      <c r="SL5" s="41">
        <v>0</v>
      </c>
      <c r="SM5" s="41">
        <v>0</v>
      </c>
      <c r="SN5" s="41">
        <v>0</v>
      </c>
      <c r="SO5" s="41">
        <v>0</v>
      </c>
      <c r="SP5" s="41">
        <v>96.727114162282717</v>
      </c>
      <c r="SQ5" s="41">
        <v>133.00879326671787</v>
      </c>
      <c r="SR5" s="41">
        <v>88.456669442274105</v>
      </c>
      <c r="SS5" s="41">
        <v>101.51869826838656</v>
      </c>
      <c r="ST5" s="41">
        <v>93.760983932449705</v>
      </c>
      <c r="SU5" s="41">
        <v>75.635674341830722</v>
      </c>
      <c r="SV5" s="41">
        <v>562.94580403930559</v>
      </c>
      <c r="SW5" s="41">
        <v>0</v>
      </c>
      <c r="SX5" s="41">
        <v>100</v>
      </c>
      <c r="SY5" s="41">
        <v>119.94507698288473</v>
      </c>
      <c r="SZ5" s="41">
        <v>0</v>
      </c>
      <c r="TA5" s="41">
        <v>0</v>
      </c>
      <c r="TB5" s="41">
        <v>61.76393835785926</v>
      </c>
      <c r="TC5" s="41">
        <v>0</v>
      </c>
      <c r="TD5" s="41">
        <v>72.876353522453769</v>
      </c>
      <c r="TE5" s="41">
        <v>0</v>
      </c>
      <c r="TF5" s="41">
        <v>0</v>
      </c>
      <c r="TG5" s="41">
        <v>0</v>
      </c>
      <c r="TH5" s="41">
        <v>0</v>
      </c>
      <c r="TI5" s="41">
        <v>103.95821202750997</v>
      </c>
      <c r="TJ5" s="41">
        <v>121.22753447434526</v>
      </c>
      <c r="TK5" s="41">
        <v>96.820547289732957</v>
      </c>
      <c r="TL5" s="41">
        <v>111.49393739983475</v>
      </c>
      <c r="TM5" s="41">
        <v>95.668441984185932</v>
      </c>
      <c r="TN5" s="41">
        <v>94.687367112876203</v>
      </c>
      <c r="TO5" s="41">
        <v>90.954281001484958</v>
      </c>
      <c r="TP5" s="41">
        <v>100</v>
      </c>
      <c r="TQ5" s="41">
        <v>200</v>
      </c>
      <c r="TR5" s="41">
        <v>109.44323491853602</v>
      </c>
      <c r="TS5" s="41">
        <v>68.272349560314566</v>
      </c>
      <c r="TT5" s="41">
        <v>100</v>
      </c>
      <c r="TU5" s="41">
        <v>72.966205898468729</v>
      </c>
      <c r="TV5" s="41">
        <v>0</v>
      </c>
      <c r="TW5" s="41">
        <v>77.541581919915316</v>
      </c>
      <c r="TX5" s="41">
        <v>0</v>
      </c>
      <c r="TY5" s="41">
        <v>0</v>
      </c>
      <c r="TZ5" s="41">
        <v>0</v>
      </c>
      <c r="UA5" s="42">
        <v>0</v>
      </c>
      <c r="UB5" s="41">
        <v>61.76393835785926</v>
      </c>
      <c r="UC5" s="41">
        <v>83.964623184022429</v>
      </c>
      <c r="UD5" s="41">
        <v>56.703270242896785</v>
      </c>
      <c r="UE5" s="41">
        <v>62.099379822358372</v>
      </c>
      <c r="UF5" s="41">
        <v>61.556290313672172</v>
      </c>
      <c r="UG5" s="41">
        <v>53.150572023659947</v>
      </c>
      <c r="UH5" s="41">
        <v>100</v>
      </c>
      <c r="UI5" s="41">
        <v>0</v>
      </c>
      <c r="UJ5" s="41">
        <v>100</v>
      </c>
      <c r="UK5" s="41">
        <v>71.555496772589592</v>
      </c>
      <c r="UL5" s="41">
        <v>0</v>
      </c>
      <c r="UM5" s="41">
        <v>0</v>
      </c>
      <c r="UN5" s="41">
        <v>61.76393835785926</v>
      </c>
      <c r="UO5" s="41">
        <v>0</v>
      </c>
      <c r="UP5" s="41">
        <v>61.76393835785926</v>
      </c>
      <c r="UQ5" s="41">
        <v>0</v>
      </c>
      <c r="UR5" s="41">
        <v>0</v>
      </c>
      <c r="US5" s="41">
        <v>0</v>
      </c>
      <c r="UT5" s="41">
        <v>0</v>
      </c>
      <c r="UU5" s="41">
        <v>72.966205898468729</v>
      </c>
      <c r="UV5" s="41">
        <v>86.06547557352647</v>
      </c>
      <c r="UW5" s="41">
        <v>67.552085249663335</v>
      </c>
      <c r="UX5" s="41">
        <v>69.209025491208109</v>
      </c>
      <c r="UY5" s="41">
        <v>77.099339744064963</v>
      </c>
      <c r="UZ5" s="41">
        <v>64.283085742822081</v>
      </c>
      <c r="VA5" s="41">
        <v>100</v>
      </c>
      <c r="VB5" s="41">
        <v>100</v>
      </c>
      <c r="VC5" s="41">
        <v>100</v>
      </c>
      <c r="VD5" s="41">
        <v>78.472842881207299</v>
      </c>
      <c r="VE5" s="41">
        <v>0</v>
      </c>
      <c r="VF5" s="41">
        <v>100</v>
      </c>
      <c r="VG5" s="41">
        <v>72.966205898468729</v>
      </c>
      <c r="VH5" s="41">
        <v>0</v>
      </c>
      <c r="VI5" s="41">
        <v>72.966205898468729</v>
      </c>
      <c r="VJ5" s="41">
        <v>0</v>
      </c>
      <c r="VK5" s="41">
        <v>0</v>
      </c>
      <c r="VL5" s="41">
        <v>0</v>
      </c>
      <c r="VM5" s="42">
        <v>0</v>
      </c>
      <c r="VN5" s="41">
        <v>65.407543721990066</v>
      </c>
      <c r="VO5" s="41">
        <v>86.457013322081039</v>
      </c>
      <c r="VP5" s="41">
        <v>60.609296259077816</v>
      </c>
      <c r="VQ5" s="41">
        <v>62.651166329957555</v>
      </c>
      <c r="VR5" s="41">
        <v>67.113821672307296</v>
      </c>
      <c r="VS5" s="41">
        <v>59.079978525172784</v>
      </c>
      <c r="VT5" s="41">
        <v>100</v>
      </c>
      <c r="VU5" s="41">
        <v>0</v>
      </c>
      <c r="VV5" s="41">
        <v>100</v>
      </c>
      <c r="VW5" s="41">
        <v>72.559898566979328</v>
      </c>
      <c r="VX5" s="41">
        <v>0</v>
      </c>
      <c r="VY5" s="41">
        <v>0</v>
      </c>
      <c r="VZ5" s="41">
        <v>73.952041231326021</v>
      </c>
      <c r="WA5" s="41">
        <v>88.354654632833288</v>
      </c>
      <c r="WB5" s="41">
        <v>67.999229467908492</v>
      </c>
      <c r="WC5" s="41">
        <v>69.209025491208109</v>
      </c>
      <c r="WD5" s="41">
        <v>79.169655708340088</v>
      </c>
      <c r="WE5" s="41">
        <v>65.092290003846983</v>
      </c>
      <c r="WF5" s="41">
        <v>100</v>
      </c>
      <c r="WG5" s="41">
        <v>100</v>
      </c>
      <c r="WH5" s="41">
        <v>100</v>
      </c>
      <c r="WI5" s="41">
        <v>79.621827435193453</v>
      </c>
      <c r="WJ5" s="41">
        <v>0</v>
      </c>
      <c r="WK5" s="42">
        <v>100</v>
      </c>
      <c r="WL5" s="43">
        <v>27.533731104991883</v>
      </c>
      <c r="WM5" s="43">
        <v>18.326291996797909</v>
      </c>
      <c r="WN5" s="43">
        <v>30.772380310926689</v>
      </c>
      <c r="WO5" s="43">
        <v>29.029276847641018</v>
      </c>
      <c r="WP5" s="43">
        <v>25.97917749814458</v>
      </c>
      <c r="WQ5" s="43">
        <v>100</v>
      </c>
      <c r="WR5" s="43">
        <v>0</v>
      </c>
      <c r="WS5" s="43">
        <v>27.533731104991883</v>
      </c>
      <c r="WT5" s="43">
        <v>24.620016848840848</v>
      </c>
      <c r="WU5" s="43">
        <v>31.715802922118918</v>
      </c>
      <c r="WV5" s="43">
        <v>4.2365575870814371</v>
      </c>
      <c r="WW5" s="43">
        <v>28.888869495639781</v>
      </c>
      <c r="WX5" s="43">
        <v>37.530470538443232</v>
      </c>
      <c r="WY5" s="43">
        <v>34.467862358770617</v>
      </c>
      <c r="WZ5" s="44">
        <v>28.998318274043516</v>
      </c>
      <c r="XA5" s="45">
        <v>26.863609670576199</v>
      </c>
      <c r="XB5" s="43">
        <v>36.208756526948285</v>
      </c>
      <c r="XC5" s="43">
        <v>21.942799024723275</v>
      </c>
      <c r="XD5" s="43">
        <v>26.970675618083845</v>
      </c>
      <c r="XE5" s="43">
        <v>26.791348233485131</v>
      </c>
      <c r="XF5" s="43">
        <v>99.371806184698713</v>
      </c>
      <c r="XG5" s="43">
        <v>0.62819381530128005</v>
      </c>
      <c r="XH5" s="43">
        <v>26.863609670576199</v>
      </c>
      <c r="XI5" s="43">
        <v>25.341121178274118</v>
      </c>
      <c r="XJ5" s="43">
        <v>28.646604416485783</v>
      </c>
      <c r="XK5" s="43">
        <v>3.4057992155362515</v>
      </c>
      <c r="XL5" s="43">
        <v>30.641056357659181</v>
      </c>
      <c r="XM5" s="43">
        <v>38.724889147395253</v>
      </c>
      <c r="XN5" s="43">
        <v>39.0152233684802</v>
      </c>
      <c r="XO5" s="42">
        <v>19.561598620869567</v>
      </c>
      <c r="XP5" s="46">
        <v>62.934712643138681</v>
      </c>
      <c r="XQ5" s="47">
        <v>83.780003018282684</v>
      </c>
      <c r="XR5" s="47">
        <v>54.33438663542892</v>
      </c>
      <c r="XS5" s="47">
        <v>61.750475658157669</v>
      </c>
      <c r="XT5" s="47">
        <v>64.028588092203336</v>
      </c>
      <c r="XU5" s="47">
        <v>51.537208358265751</v>
      </c>
      <c r="XV5" s="47">
        <v>50.034410456781387</v>
      </c>
      <c r="XW5" s="47">
        <v>50</v>
      </c>
      <c r="XX5" s="47">
        <v>0</v>
      </c>
      <c r="XY5" s="47">
        <v>68.719463286932154</v>
      </c>
      <c r="XZ5" s="47">
        <v>100</v>
      </c>
      <c r="YA5" s="48">
        <v>0</v>
      </c>
      <c r="YB5" s="49">
        <v>65.711097756299225</v>
      </c>
      <c r="YC5" s="50">
        <v>86.510615621447812</v>
      </c>
      <c r="YD5" s="50">
        <v>51.996685550842678</v>
      </c>
      <c r="YE5" s="50">
        <v>61.676377773457972</v>
      </c>
      <c r="YF5" s="50">
        <v>69.641429773544189</v>
      </c>
      <c r="YG5" s="50">
        <v>47.224259631481566</v>
      </c>
      <c r="YH5" s="50">
        <v>83.778070372315995</v>
      </c>
      <c r="YI5" s="50">
        <v>100</v>
      </c>
      <c r="YJ5" s="50">
        <v>43.959833770945735</v>
      </c>
      <c r="YK5" s="50">
        <v>72.843255847273397</v>
      </c>
      <c r="YL5" s="50">
        <v>57.276887816829046</v>
      </c>
      <c r="YM5" s="50">
        <v>100</v>
      </c>
      <c r="YN5" s="51">
        <v>58.781300380665435</v>
      </c>
      <c r="YO5" s="52">
        <v>81.96475415690476</v>
      </c>
      <c r="YP5" s="52">
        <v>48.603935423730682</v>
      </c>
      <c r="YQ5" s="52">
        <v>69.897707457623355</v>
      </c>
      <c r="YR5" s="52">
        <v>48.083464380696661</v>
      </c>
      <c r="YS5" s="52">
        <v>38.314545580463793</v>
      </c>
      <c r="YT5" s="52">
        <v>0</v>
      </c>
      <c r="YU5" s="52">
        <v>0</v>
      </c>
      <c r="YV5" s="52">
        <v>0</v>
      </c>
      <c r="YW5" s="52">
        <v>62.014092464062742</v>
      </c>
      <c r="YX5" s="52">
        <v>0</v>
      </c>
      <c r="YY5" s="53">
        <v>0</v>
      </c>
      <c r="YZ5" s="46">
        <v>11.124620796419508</v>
      </c>
      <c r="ZA5" s="47">
        <v>29.181572203600542</v>
      </c>
      <c r="ZB5" s="47">
        <v>1.524076029714055</v>
      </c>
      <c r="ZC5" s="47">
        <v>11.912798884158335</v>
      </c>
      <c r="ZD5" s="47">
        <v>10.419806648030347</v>
      </c>
      <c r="ZE5" s="47">
        <v>0</v>
      </c>
      <c r="ZF5" s="47">
        <v>0</v>
      </c>
      <c r="ZG5" s="47">
        <v>0</v>
      </c>
      <c r="ZH5" s="47">
        <v>0</v>
      </c>
      <c r="ZI5" s="47">
        <v>13.453850392921259</v>
      </c>
      <c r="ZJ5" s="47">
        <v>65.868915315059795</v>
      </c>
      <c r="ZK5" s="48">
        <v>0</v>
      </c>
      <c r="ZL5" s="339">
        <v>9.9707073268823141</v>
      </c>
      <c r="ZM5" s="340">
        <v>27.84104047000336</v>
      </c>
      <c r="ZN5" s="340">
        <v>2.5213292770003179</v>
      </c>
      <c r="ZO5" s="340">
        <v>8.7090561669918838</v>
      </c>
      <c r="ZP5" s="340">
        <v>11.163939217744138</v>
      </c>
      <c r="ZQ5" s="340">
        <v>3.0317681666839387</v>
      </c>
      <c r="ZR5" s="340">
        <v>0</v>
      </c>
      <c r="ZS5" s="340">
        <v>0</v>
      </c>
      <c r="ZT5" s="340">
        <v>0</v>
      </c>
      <c r="ZU5" s="340">
        <v>12.032994416079719</v>
      </c>
      <c r="ZV5" s="340">
        <v>16.699483276078901</v>
      </c>
      <c r="ZW5" s="341">
        <v>0</v>
      </c>
      <c r="ZX5" s="51">
        <v>6.8497123006458684</v>
      </c>
      <c r="ZY5" s="52">
        <v>19.27483796349016</v>
      </c>
      <c r="ZZ5" s="52">
        <v>2.6419053997770576</v>
      </c>
      <c r="AAA5" s="52">
        <v>7.3749105338690306</v>
      </c>
      <c r="AAB5" s="52">
        <v>6.3956837475465891</v>
      </c>
      <c r="AAC5" s="52">
        <v>0</v>
      </c>
      <c r="AAD5" s="52">
        <v>0</v>
      </c>
      <c r="AAE5" s="52">
        <v>0</v>
      </c>
      <c r="AAF5" s="52">
        <v>0</v>
      </c>
      <c r="AAG5" s="52">
        <v>9.1119272511039817</v>
      </c>
      <c r="AAH5" s="52">
        <v>0</v>
      </c>
      <c r="AAI5" s="53">
        <v>0</v>
      </c>
      <c r="AAJ5" s="54">
        <v>13.65461922593181</v>
      </c>
      <c r="AAK5" s="55">
        <v>25.55860683740751</v>
      </c>
      <c r="AAL5" s="55">
        <v>8.0591737428844326</v>
      </c>
      <c r="AAM5" s="55">
        <v>11.332040724196341</v>
      </c>
      <c r="AAN5" s="55">
        <v>15.671467128884867</v>
      </c>
      <c r="AAO5" s="55">
        <v>7.2319015881991984</v>
      </c>
      <c r="AAP5" s="55">
        <v>0</v>
      </c>
      <c r="AAQ5" s="55">
        <v>6.3546242750645741</v>
      </c>
      <c r="AAR5" s="55">
        <v>4.4977228902461475</v>
      </c>
      <c r="AAS5" s="55">
        <v>16.331931398431944</v>
      </c>
      <c r="AAT5" s="55">
        <v>35.923527201373027</v>
      </c>
      <c r="AAU5" s="56">
        <v>0</v>
      </c>
      <c r="AAV5" s="51">
        <v>12.571595187098511</v>
      </c>
      <c r="AAW5" s="52">
        <v>24.974581400068548</v>
      </c>
      <c r="AAX5" s="52">
        <v>5.2221564502455911</v>
      </c>
      <c r="AAY5" s="52">
        <v>10.519237403700155</v>
      </c>
      <c r="AAZ5" s="52">
        <v>14.336728212331836</v>
      </c>
      <c r="ABA5" s="52">
        <v>5.2906856446731876</v>
      </c>
      <c r="ABB5" s="52">
        <v>8.2546544465937099</v>
      </c>
      <c r="ABC5" s="52">
        <v>0</v>
      </c>
      <c r="ABD5" s="52">
        <v>5.6940999878721525</v>
      </c>
      <c r="ABE5" s="52">
        <v>15.123824143664882</v>
      </c>
      <c r="ABF5" s="52">
        <v>15.108528308633554</v>
      </c>
      <c r="ABG5" s="52">
        <v>0</v>
      </c>
      <c r="ABH5" s="57">
        <v>8.7148369360355051</v>
      </c>
      <c r="ABI5" s="58">
        <v>22.518034697106039</v>
      </c>
      <c r="ABJ5" s="58">
        <v>3.5568175631145573</v>
      </c>
      <c r="ABK5" s="58">
        <v>8.2621141777905276</v>
      </c>
      <c r="ABL5" s="58">
        <v>9.0974340174251456</v>
      </c>
      <c r="ABM5" s="58">
        <v>0.96325682162333548</v>
      </c>
      <c r="ABN5" s="58">
        <v>0</v>
      </c>
      <c r="ABO5" s="58">
        <v>0</v>
      </c>
      <c r="ABP5" s="58">
        <v>0</v>
      </c>
      <c r="ABQ5" s="58">
        <v>11.117409493511312</v>
      </c>
      <c r="ABR5" s="58">
        <v>0</v>
      </c>
      <c r="ABS5" s="59">
        <v>0</v>
      </c>
      <c r="ABT5" s="60">
        <v>29.746588234900901</v>
      </c>
      <c r="ABU5" s="60">
        <v>72.162451610201217</v>
      </c>
      <c r="ABV5" s="60">
        <v>14.143654852316079</v>
      </c>
      <c r="ABW5" s="60">
        <v>27.447742149651649</v>
      </c>
      <c r="ABX5" s="60">
        <v>32.102955690178426</v>
      </c>
      <c r="ABY5" s="60">
        <v>18.438005239831202</v>
      </c>
      <c r="ABZ5" s="60">
        <v>0</v>
      </c>
      <c r="ACA5" s="60">
        <v>0</v>
      </c>
      <c r="ACB5" s="60">
        <v>0</v>
      </c>
      <c r="ACC5" s="60">
        <v>35.84933280073443</v>
      </c>
      <c r="ACD5" s="60">
        <v>154.42496624827444</v>
      </c>
      <c r="ACE5" s="60">
        <v>0</v>
      </c>
      <c r="ACF5" s="61">
        <v>26.546337325020918</v>
      </c>
      <c r="ACG5" s="61">
        <v>53.74974238387226</v>
      </c>
      <c r="ACH5" s="61">
        <v>12.090406306319842</v>
      </c>
      <c r="ACI5" s="61">
        <v>20.306761524164521</v>
      </c>
      <c r="ACJ5" s="61">
        <v>33.190852213494338</v>
      </c>
      <c r="ACK5" s="61">
        <v>13.214030600947781</v>
      </c>
      <c r="ACL5" s="61">
        <v>15.627979544333591</v>
      </c>
      <c r="ACM5" s="61">
        <v>55.46101929179239</v>
      </c>
      <c r="ACN5" s="61">
        <v>6.4742539530559391</v>
      </c>
      <c r="ACO5" s="61">
        <v>33.340564393061939</v>
      </c>
      <c r="ACP5" s="61">
        <v>0</v>
      </c>
      <c r="ACQ5" s="62">
        <v>0</v>
      </c>
      <c r="ACR5" s="63">
        <v>18.179597597127881</v>
      </c>
      <c r="ACS5" s="63">
        <v>41.752497001132284</v>
      </c>
      <c r="ACT5" s="63">
        <v>9.5081631439219656</v>
      </c>
      <c r="ACU5" s="63">
        <v>15.176178335372729</v>
      </c>
      <c r="ACV5" s="63">
        <v>21.25816794960383</v>
      </c>
      <c r="ACW5" s="63">
        <v>9.7150133450851293</v>
      </c>
      <c r="ACX5" s="63">
        <v>0</v>
      </c>
      <c r="ACY5" s="63">
        <v>0</v>
      </c>
      <c r="ACZ5" s="63">
        <v>0</v>
      </c>
      <c r="ADA5" s="63">
        <v>23.001120737797571</v>
      </c>
      <c r="ADB5" s="63">
        <v>100</v>
      </c>
      <c r="ADC5" s="63">
        <v>0</v>
      </c>
      <c r="ADD5" s="63">
        <v>18.944688089022016</v>
      </c>
      <c r="ADE5" s="63">
        <v>34.720259964197417</v>
      </c>
      <c r="ADF5" s="63">
        <v>10.561525087378058</v>
      </c>
      <c r="ADG5" s="63">
        <v>14.835937410922018</v>
      </c>
      <c r="ADH5" s="63">
        <v>23.320090508191853</v>
      </c>
      <c r="ADI5" s="63">
        <v>11.366707036402847</v>
      </c>
      <c r="ADJ5" s="63">
        <v>15.627979544333591</v>
      </c>
      <c r="ADK5" s="63">
        <v>55.46101929179239</v>
      </c>
      <c r="ADL5" s="63">
        <v>6.4742539530559391</v>
      </c>
      <c r="ADM5" s="63">
        <v>22.752612811398567</v>
      </c>
      <c r="ADN5" s="63">
        <v>0</v>
      </c>
      <c r="ADO5" s="63">
        <v>0</v>
      </c>
      <c r="ADP5" s="64">
        <v>29.03752771596589</v>
      </c>
      <c r="ADQ5" s="63">
        <v>70.26406240735102</v>
      </c>
      <c r="ADR5" s="63">
        <v>13.872096125126562</v>
      </c>
      <c r="ADS5" s="63">
        <v>26.699204550804605</v>
      </c>
      <c r="ADT5" s="63">
        <v>31.434360040523273</v>
      </c>
      <c r="ADU5" s="63">
        <v>18.438005239831202</v>
      </c>
      <c r="ADV5" s="63">
        <v>0</v>
      </c>
      <c r="ADW5" s="63">
        <v>0</v>
      </c>
      <c r="ADX5" s="63">
        <v>0</v>
      </c>
      <c r="ADY5" s="63">
        <v>34.696385031226527</v>
      </c>
      <c r="ADZ5" s="63">
        <v>154.42496624827444</v>
      </c>
      <c r="AEA5" s="63">
        <v>0</v>
      </c>
      <c r="AEB5" s="63">
        <v>25.402920363907068</v>
      </c>
      <c r="AEC5" s="63">
        <v>52.359866104264384</v>
      </c>
      <c r="AED5" s="63">
        <v>11.077958203676397</v>
      </c>
      <c r="AEE5" s="63">
        <v>19.623797195191877</v>
      </c>
      <c r="AEF5" s="63">
        <v>31.55709993675228</v>
      </c>
      <c r="AEG5" s="63">
        <v>11.351752594474448</v>
      </c>
      <c r="AEH5" s="63">
        <v>15.627979544333591</v>
      </c>
      <c r="AEI5" s="63">
        <v>55.46101929179239</v>
      </c>
      <c r="AEJ5" s="63">
        <v>6.4742539530559391</v>
      </c>
      <c r="AEK5" s="63">
        <v>32.43585927111328</v>
      </c>
      <c r="AEL5" s="63">
        <v>0</v>
      </c>
      <c r="AEM5" s="63">
        <v>0</v>
      </c>
      <c r="AEN5" s="64">
        <v>0.97249955003627309</v>
      </c>
      <c r="AEO5" s="63">
        <v>2.7403150711770192</v>
      </c>
      <c r="AEP5" s="63">
        <v>0.36574435225734631</v>
      </c>
      <c r="AEQ5" s="63">
        <v>0.99563386054633329</v>
      </c>
      <c r="AER5" s="63">
        <v>0.94724144368259677</v>
      </c>
      <c r="AES5" s="63">
        <v>0</v>
      </c>
      <c r="AET5" s="63">
        <v>0</v>
      </c>
      <c r="AEU5" s="63">
        <v>0</v>
      </c>
      <c r="AEV5" s="63">
        <v>0</v>
      </c>
      <c r="AEW5" s="63">
        <v>1.5744172406093155</v>
      </c>
      <c r="AEX5" s="63">
        <v>0</v>
      </c>
      <c r="AEY5" s="63">
        <v>0</v>
      </c>
      <c r="AEZ5" s="63">
        <v>1.634495791646708</v>
      </c>
      <c r="AFA5" s="63">
        <v>2.1398392731634028</v>
      </c>
      <c r="AFB5" s="63">
        <v>1.3942893756598289</v>
      </c>
      <c r="AFC5" s="63">
        <v>1.004041736947257</v>
      </c>
      <c r="AFD5" s="63">
        <v>2.2686384999353462</v>
      </c>
      <c r="AFE5" s="63">
        <v>2.3687921575293291</v>
      </c>
      <c r="AFF5" s="63">
        <v>0</v>
      </c>
      <c r="AFG5" s="63">
        <v>0</v>
      </c>
      <c r="AFH5" s="63">
        <v>0</v>
      </c>
      <c r="AFI5" s="63">
        <v>1.3646309788525937</v>
      </c>
      <c r="AFJ5" s="63">
        <v>0</v>
      </c>
      <c r="AFK5" s="63">
        <v>0</v>
      </c>
      <c r="AFL5" s="66">
        <v>0</v>
      </c>
      <c r="AFM5" s="66">
        <v>0</v>
      </c>
      <c r="AFN5" s="66">
        <v>0</v>
      </c>
      <c r="AFO5" s="66">
        <v>0</v>
      </c>
      <c r="AFP5" s="66">
        <v>3</v>
      </c>
      <c r="AFQ5" s="66">
        <v>18</v>
      </c>
      <c r="AFR5" s="1093"/>
      <c r="AFS5" s="1093"/>
      <c r="AFT5" s="1093"/>
      <c r="AFU5" s="1093"/>
      <c r="AFV5" s="66">
        <v>0</v>
      </c>
      <c r="AFW5" s="119">
        <v>0</v>
      </c>
      <c r="AFX5" s="119">
        <v>0</v>
      </c>
      <c r="AFY5" s="119">
        <v>0</v>
      </c>
      <c r="AFZ5" s="119">
        <v>2</v>
      </c>
      <c r="AGA5" s="119">
        <v>15</v>
      </c>
      <c r="AGB5" s="1093"/>
      <c r="AGC5" s="1093"/>
      <c r="AGD5" s="1093"/>
      <c r="AGE5" s="1093"/>
      <c r="AGF5" s="356">
        <v>0</v>
      </c>
      <c r="AGG5" s="359">
        <v>51</v>
      </c>
      <c r="AGH5" s="359">
        <v>104</v>
      </c>
      <c r="AGI5" s="359">
        <v>136</v>
      </c>
      <c r="AGJ5" s="359">
        <v>175</v>
      </c>
      <c r="AGK5" s="359">
        <v>207</v>
      </c>
      <c r="AGL5" s="356">
        <v>0</v>
      </c>
      <c r="AGM5" s="356">
        <v>0</v>
      </c>
      <c r="AGN5" s="356">
        <v>0</v>
      </c>
      <c r="AGO5" s="356">
        <v>0</v>
      </c>
      <c r="AGP5" s="356">
        <v>0</v>
      </c>
      <c r="AGQ5" s="359">
        <v>59</v>
      </c>
      <c r="AGR5" s="359">
        <v>115</v>
      </c>
      <c r="AGS5" s="359">
        <v>151</v>
      </c>
      <c r="AGT5" s="359">
        <v>178</v>
      </c>
      <c r="AGU5" s="359">
        <v>213</v>
      </c>
      <c r="AGV5" s="356">
        <v>0</v>
      </c>
      <c r="AGW5" s="356">
        <v>0</v>
      </c>
      <c r="AGX5" s="356">
        <v>0</v>
      </c>
      <c r="AGY5" s="356">
        <v>0</v>
      </c>
      <c r="AGZ5" s="68">
        <v>0</v>
      </c>
      <c r="AHA5" s="68">
        <v>0</v>
      </c>
      <c r="AHB5" s="68">
        <v>0</v>
      </c>
      <c r="AHC5" s="68">
        <v>0</v>
      </c>
      <c r="AHD5" s="68">
        <v>0</v>
      </c>
      <c r="AHE5" s="68">
        <v>0</v>
      </c>
      <c r="AHF5" s="68">
        <v>0</v>
      </c>
      <c r="AHG5" s="68">
        <v>0</v>
      </c>
      <c r="AHH5" s="68">
        <v>0</v>
      </c>
      <c r="AHI5" s="68">
        <v>0</v>
      </c>
      <c r="AHJ5" s="68">
        <v>0</v>
      </c>
      <c r="AHK5" s="68">
        <v>0</v>
      </c>
      <c r="AHL5" s="68">
        <v>0</v>
      </c>
      <c r="AHM5" s="68">
        <v>0</v>
      </c>
      <c r="AHN5" s="68">
        <v>0</v>
      </c>
      <c r="AHO5" s="68">
        <v>0</v>
      </c>
      <c r="AHP5" s="68">
        <v>0</v>
      </c>
      <c r="AHQ5" s="68">
        <v>0</v>
      </c>
      <c r="AHR5" s="68">
        <v>0</v>
      </c>
      <c r="AHS5" s="68">
        <v>0</v>
      </c>
      <c r="AHT5" s="68">
        <v>0</v>
      </c>
      <c r="AHU5" s="68">
        <v>0</v>
      </c>
      <c r="AHV5" s="68">
        <v>0</v>
      </c>
      <c r="AHW5" s="68">
        <v>0</v>
      </c>
      <c r="AHX5" s="503">
        <v>0</v>
      </c>
      <c r="AHY5" s="503">
        <v>0</v>
      </c>
      <c r="AHZ5" s="503">
        <v>0</v>
      </c>
      <c r="AIA5" s="66">
        <v>9</v>
      </c>
      <c r="AIB5" s="66">
        <v>9</v>
      </c>
      <c r="AIC5" s="66">
        <v>0</v>
      </c>
      <c r="AID5" s="66">
        <v>5</v>
      </c>
      <c r="AIE5" s="66">
        <v>4</v>
      </c>
      <c r="AIF5" s="66">
        <v>2</v>
      </c>
      <c r="AIG5" s="66">
        <v>0</v>
      </c>
      <c r="AIH5" s="66">
        <v>0</v>
      </c>
      <c r="AII5" s="66">
        <v>0</v>
      </c>
      <c r="AIJ5" s="66">
        <v>0</v>
      </c>
      <c r="AIK5" s="66">
        <v>6</v>
      </c>
      <c r="AIL5" s="66">
        <v>1</v>
      </c>
      <c r="AIM5" s="66">
        <v>0</v>
      </c>
      <c r="AIN5" s="66">
        <v>0</v>
      </c>
      <c r="AIO5" s="66">
        <v>0</v>
      </c>
      <c r="AIP5" s="66">
        <v>0</v>
      </c>
      <c r="AIQ5" s="66">
        <v>0</v>
      </c>
      <c r="AIR5" s="66">
        <v>0</v>
      </c>
      <c r="AIS5" s="66">
        <v>0</v>
      </c>
      <c r="AIT5" s="66">
        <v>0</v>
      </c>
      <c r="AIU5" s="66">
        <v>0</v>
      </c>
      <c r="AIV5" s="66">
        <v>0</v>
      </c>
      <c r="AIW5" s="66">
        <v>9</v>
      </c>
      <c r="AIX5" s="66">
        <v>18</v>
      </c>
      <c r="AIY5" s="66">
        <v>12</v>
      </c>
      <c r="AIZ5" s="66">
        <v>6</v>
      </c>
      <c r="AJA5" s="66">
        <v>10</v>
      </c>
      <c r="AJB5" s="66">
        <v>8</v>
      </c>
      <c r="AJC5" s="66">
        <v>2</v>
      </c>
      <c r="AJD5" s="66">
        <v>0</v>
      </c>
      <c r="AJE5" s="66">
        <v>0</v>
      </c>
      <c r="AJF5" s="66">
        <v>0</v>
      </c>
      <c r="AJG5" s="66">
        <v>0</v>
      </c>
      <c r="AJH5" s="66">
        <v>15</v>
      </c>
      <c r="AJI5" s="66">
        <v>0</v>
      </c>
      <c r="AJJ5" s="66">
        <v>0</v>
      </c>
      <c r="AJK5" s="66">
        <v>1</v>
      </c>
      <c r="AJL5" s="66">
        <v>2</v>
      </c>
      <c r="AJM5" s="66">
        <v>0</v>
      </c>
      <c r="AJN5" s="66">
        <v>1</v>
      </c>
      <c r="AJO5" s="66">
        <v>3</v>
      </c>
      <c r="AJP5" s="66">
        <v>1</v>
      </c>
      <c r="AJQ5" s="66">
        <v>0</v>
      </c>
      <c r="AJR5" s="66">
        <v>0</v>
      </c>
      <c r="AJS5" s="66">
        <v>0</v>
      </c>
      <c r="AJT5" s="66">
        <v>12</v>
      </c>
      <c r="AJU5" s="66">
        <v>1</v>
      </c>
      <c r="AJV5" s="66">
        <v>1</v>
      </c>
      <c r="AJW5" s="66">
        <v>0</v>
      </c>
      <c r="AJX5" s="66">
        <v>1</v>
      </c>
      <c r="AJY5" s="66">
        <v>0</v>
      </c>
      <c r="AJZ5" s="66">
        <v>0</v>
      </c>
      <c r="AKA5" s="66">
        <v>0</v>
      </c>
      <c r="AKB5" s="66">
        <v>0</v>
      </c>
      <c r="AKC5" s="66">
        <v>0</v>
      </c>
      <c r="AKD5" s="66">
        <v>0</v>
      </c>
      <c r="AKE5" s="66">
        <v>1</v>
      </c>
      <c r="AKF5" s="66">
        <v>0</v>
      </c>
      <c r="AKG5" s="66">
        <v>0</v>
      </c>
      <c r="AKH5" s="66">
        <v>0</v>
      </c>
      <c r="AKI5" s="66">
        <v>0</v>
      </c>
      <c r="AKJ5" s="66">
        <v>0</v>
      </c>
      <c r="AKK5" s="66">
        <v>0</v>
      </c>
      <c r="AKL5" s="66">
        <v>0</v>
      </c>
      <c r="AKM5" s="66">
        <v>0</v>
      </c>
      <c r="AKN5" s="66">
        <v>0</v>
      </c>
      <c r="AKO5" s="66">
        <v>0</v>
      </c>
      <c r="AKP5" s="66">
        <v>0</v>
      </c>
      <c r="AKQ5" s="66">
        <v>1</v>
      </c>
      <c r="AKR5" s="66">
        <v>5</v>
      </c>
      <c r="AKS5" s="66">
        <v>2</v>
      </c>
      <c r="AKT5" s="66">
        <v>3</v>
      </c>
      <c r="AKU5" s="66">
        <v>2</v>
      </c>
      <c r="AKV5" s="66">
        <v>3</v>
      </c>
      <c r="AKW5" s="66">
        <v>5</v>
      </c>
      <c r="AKX5" s="66">
        <v>0</v>
      </c>
      <c r="AKY5" s="66">
        <v>0</v>
      </c>
      <c r="AKZ5" s="66">
        <v>0</v>
      </c>
      <c r="ALA5" s="66">
        <v>0</v>
      </c>
      <c r="ALB5" s="66">
        <v>0</v>
      </c>
      <c r="ALC5" s="66">
        <v>0</v>
      </c>
      <c r="ALD5" s="66">
        <v>0</v>
      </c>
      <c r="ALE5" s="66">
        <v>0</v>
      </c>
      <c r="ALF5" s="66">
        <v>0</v>
      </c>
      <c r="ALG5" s="66">
        <v>0</v>
      </c>
      <c r="ALH5" s="66">
        <v>0</v>
      </c>
      <c r="ALI5" s="66">
        <v>0</v>
      </c>
      <c r="ALJ5" s="66">
        <v>0</v>
      </c>
      <c r="ALK5" s="66">
        <v>0</v>
      </c>
      <c r="ALL5" s="66">
        <v>0</v>
      </c>
      <c r="ALM5" s="66">
        <v>1</v>
      </c>
      <c r="ALN5" s="66">
        <v>4</v>
      </c>
      <c r="ALO5" s="66">
        <v>10</v>
      </c>
      <c r="ALP5" s="66">
        <v>10</v>
      </c>
      <c r="ALQ5" s="66">
        <v>0</v>
      </c>
      <c r="ALR5" s="66">
        <v>6</v>
      </c>
      <c r="ALS5" s="66">
        <v>4</v>
      </c>
      <c r="ALT5" s="66">
        <v>2</v>
      </c>
      <c r="ALU5" s="66">
        <v>0</v>
      </c>
      <c r="ALV5" s="66">
        <v>0</v>
      </c>
      <c r="ALW5" s="66">
        <v>0</v>
      </c>
      <c r="ALX5" s="66">
        <v>0</v>
      </c>
      <c r="ALY5" s="66">
        <v>7</v>
      </c>
      <c r="ALZ5" s="66">
        <v>1</v>
      </c>
      <c r="AMA5" s="66">
        <v>0</v>
      </c>
      <c r="AMB5" s="66">
        <v>0</v>
      </c>
      <c r="AMC5" s="66">
        <v>0</v>
      </c>
      <c r="AMD5" s="66">
        <v>0</v>
      </c>
      <c r="AME5" s="66">
        <v>0</v>
      </c>
      <c r="AMF5" s="66">
        <v>0</v>
      </c>
      <c r="AMG5" s="66">
        <v>0</v>
      </c>
      <c r="AMH5" s="66">
        <v>0</v>
      </c>
      <c r="AMI5" s="66">
        <v>0</v>
      </c>
      <c r="AMJ5" s="66">
        <v>0</v>
      </c>
      <c r="AMK5" s="66">
        <v>10</v>
      </c>
      <c r="AML5" s="66">
        <v>23</v>
      </c>
      <c r="AMM5" s="66">
        <v>14</v>
      </c>
      <c r="AMN5" s="66">
        <v>9</v>
      </c>
      <c r="AMO5" s="66">
        <v>12</v>
      </c>
      <c r="AMP5" s="66">
        <v>11</v>
      </c>
      <c r="AMQ5" s="66">
        <v>7</v>
      </c>
      <c r="AMR5" s="66">
        <v>0</v>
      </c>
      <c r="AMS5" s="66">
        <v>0</v>
      </c>
      <c r="AMT5" s="66">
        <v>0</v>
      </c>
      <c r="AMU5" s="66">
        <v>0</v>
      </c>
      <c r="AMV5" s="66">
        <v>15</v>
      </c>
      <c r="AMW5" s="66">
        <v>0</v>
      </c>
      <c r="AMX5" s="66">
        <v>0</v>
      </c>
      <c r="AMY5" s="66">
        <v>1</v>
      </c>
      <c r="AMZ5" s="66">
        <v>2</v>
      </c>
      <c r="ANA5" s="66">
        <v>0</v>
      </c>
      <c r="ANB5" s="66">
        <v>1</v>
      </c>
      <c r="ANC5" s="66">
        <v>3</v>
      </c>
      <c r="AND5" s="66">
        <v>1</v>
      </c>
      <c r="ANE5" s="66">
        <v>0</v>
      </c>
      <c r="ANF5" s="66">
        <v>0</v>
      </c>
      <c r="ANG5" s="66">
        <v>1</v>
      </c>
      <c r="ANH5" s="66">
        <v>16</v>
      </c>
      <c r="ANI5" s="395">
        <v>9</v>
      </c>
      <c r="ANJ5" s="395">
        <v>9</v>
      </c>
      <c r="ANK5" s="395">
        <v>0</v>
      </c>
      <c r="ANL5" s="395">
        <v>1</v>
      </c>
      <c r="ANM5" s="395">
        <v>8</v>
      </c>
      <c r="ANN5" s="395">
        <v>0</v>
      </c>
      <c r="ANO5" s="395">
        <v>0</v>
      </c>
      <c r="ANP5" s="395">
        <v>0</v>
      </c>
      <c r="ANQ5" s="395">
        <v>0</v>
      </c>
      <c r="ANR5" s="395">
        <v>0</v>
      </c>
      <c r="ANS5" s="395">
        <v>9</v>
      </c>
      <c r="ANT5" s="395">
        <v>0</v>
      </c>
      <c r="ANU5" s="395">
        <v>0</v>
      </c>
      <c r="ANV5" s="395">
        <v>0</v>
      </c>
      <c r="ANW5" s="395">
        <v>0</v>
      </c>
      <c r="ANX5" s="395">
        <v>0</v>
      </c>
      <c r="ANY5" s="395">
        <v>1</v>
      </c>
      <c r="ANZ5" s="395">
        <v>0</v>
      </c>
      <c r="AOA5" s="395">
        <v>2</v>
      </c>
      <c r="AOB5" s="395">
        <v>1</v>
      </c>
      <c r="AOC5" s="395">
        <v>5</v>
      </c>
      <c r="AOD5" s="396">
        <v>14</v>
      </c>
      <c r="AOE5" s="397">
        <v>12</v>
      </c>
      <c r="AOF5" s="397">
        <v>2</v>
      </c>
      <c r="AOG5" s="397">
        <v>3</v>
      </c>
      <c r="AOH5" s="397">
        <v>11</v>
      </c>
      <c r="AOI5" s="397">
        <v>0</v>
      </c>
      <c r="AOJ5" s="397">
        <v>0</v>
      </c>
      <c r="AOK5" s="397">
        <v>0</v>
      </c>
      <c r="AOL5" s="397">
        <v>0</v>
      </c>
      <c r="AOM5" s="397">
        <v>0</v>
      </c>
      <c r="AON5" s="397">
        <v>13</v>
      </c>
      <c r="AOO5" s="397">
        <v>0</v>
      </c>
      <c r="AOP5" s="397">
        <v>1</v>
      </c>
      <c r="AOQ5" s="397">
        <v>0</v>
      </c>
      <c r="AOR5" s="397">
        <v>0</v>
      </c>
      <c r="AOS5" s="397">
        <v>1</v>
      </c>
      <c r="AOT5" s="397">
        <v>1</v>
      </c>
      <c r="AOU5" s="397">
        <v>3</v>
      </c>
      <c r="AOV5" s="397">
        <v>2</v>
      </c>
      <c r="AOW5" s="397">
        <v>1</v>
      </c>
      <c r="AOX5" s="398">
        <v>6</v>
      </c>
      <c r="AOY5" s="395">
        <v>15</v>
      </c>
      <c r="AOZ5" s="395">
        <v>12</v>
      </c>
      <c r="APA5" s="395">
        <v>3</v>
      </c>
      <c r="APB5" s="395">
        <v>7</v>
      </c>
      <c r="APC5" s="395">
        <v>8</v>
      </c>
      <c r="APD5" s="395">
        <v>0</v>
      </c>
      <c r="APE5" s="395">
        <v>0</v>
      </c>
      <c r="APF5" s="395">
        <v>0</v>
      </c>
      <c r="APG5" s="395">
        <v>0</v>
      </c>
      <c r="APH5" s="395">
        <v>0</v>
      </c>
      <c r="API5" s="395">
        <v>15</v>
      </c>
      <c r="APJ5" s="395">
        <v>0</v>
      </c>
      <c r="APK5" s="395">
        <v>0</v>
      </c>
      <c r="APL5" s="395">
        <v>0</v>
      </c>
      <c r="APM5" s="395">
        <v>6</v>
      </c>
      <c r="APN5" s="395">
        <v>3</v>
      </c>
      <c r="APO5" s="395">
        <v>0</v>
      </c>
      <c r="APP5" s="395">
        <v>1</v>
      </c>
      <c r="APQ5" s="395">
        <v>0</v>
      </c>
      <c r="APR5" s="395">
        <v>0</v>
      </c>
      <c r="APS5" s="395">
        <v>5</v>
      </c>
      <c r="APT5" s="402">
        <v>16</v>
      </c>
      <c r="APU5" s="403">
        <v>10</v>
      </c>
      <c r="APV5" s="403">
        <v>6</v>
      </c>
      <c r="APW5" s="403">
        <v>9</v>
      </c>
      <c r="APX5" s="403">
        <v>7</v>
      </c>
      <c r="APY5" s="403">
        <v>0</v>
      </c>
      <c r="APZ5" s="403">
        <v>0</v>
      </c>
      <c r="AQA5" s="403">
        <v>0</v>
      </c>
      <c r="AQB5" s="403">
        <v>0</v>
      </c>
      <c r="AQC5" s="403">
        <v>0</v>
      </c>
      <c r="AQD5" s="403">
        <v>16</v>
      </c>
      <c r="AQE5" s="403">
        <v>0</v>
      </c>
      <c r="AQF5" s="403">
        <v>0</v>
      </c>
      <c r="AQG5" s="403">
        <v>0</v>
      </c>
      <c r="AQH5" s="403">
        <v>8</v>
      </c>
      <c r="AQI5" s="403">
        <v>2</v>
      </c>
      <c r="AQJ5" s="403">
        <v>1</v>
      </c>
      <c r="AQK5" s="403">
        <v>0</v>
      </c>
      <c r="AQL5" s="403">
        <v>0</v>
      </c>
      <c r="AQM5" s="403">
        <v>2</v>
      </c>
      <c r="AQN5" s="404">
        <v>3</v>
      </c>
      <c r="AQO5" s="395">
        <v>1</v>
      </c>
      <c r="AQP5" s="395">
        <v>1</v>
      </c>
      <c r="AQQ5" s="395">
        <v>0</v>
      </c>
      <c r="AQR5" s="395">
        <v>1</v>
      </c>
      <c r="AQS5" s="395">
        <v>0</v>
      </c>
      <c r="AQT5" s="395">
        <v>0</v>
      </c>
      <c r="AQU5" s="395">
        <v>0</v>
      </c>
      <c r="AQV5" s="395">
        <v>0</v>
      </c>
      <c r="AQW5" s="395">
        <v>0</v>
      </c>
      <c r="AQX5" s="395">
        <v>0</v>
      </c>
      <c r="AQY5" s="395">
        <v>1</v>
      </c>
      <c r="AQZ5" s="395">
        <v>0</v>
      </c>
      <c r="ARA5" s="395">
        <v>0</v>
      </c>
      <c r="ARB5" s="395">
        <v>0</v>
      </c>
      <c r="ARC5" s="395">
        <v>0</v>
      </c>
      <c r="ARD5" s="395">
        <v>0</v>
      </c>
      <c r="ARE5" s="395">
        <v>0</v>
      </c>
      <c r="ARF5" s="395">
        <v>1</v>
      </c>
      <c r="ARG5" s="395">
        <v>0</v>
      </c>
      <c r="ARH5" s="395">
        <v>0</v>
      </c>
      <c r="ARI5" s="395">
        <v>0</v>
      </c>
      <c r="ARJ5" s="402">
        <v>1</v>
      </c>
      <c r="ARK5" s="402">
        <v>1</v>
      </c>
      <c r="ARL5" s="402">
        <v>0</v>
      </c>
      <c r="ARM5" s="402">
        <v>0</v>
      </c>
      <c r="ARN5" s="402">
        <v>1</v>
      </c>
      <c r="ARO5" s="402">
        <v>0</v>
      </c>
      <c r="ARP5" s="402">
        <v>0</v>
      </c>
      <c r="ARQ5" s="402">
        <v>0</v>
      </c>
      <c r="ARR5" s="402">
        <v>0</v>
      </c>
      <c r="ARS5" s="402">
        <v>0</v>
      </c>
      <c r="ART5" s="402">
        <v>1</v>
      </c>
      <c r="ARU5" s="402">
        <v>0</v>
      </c>
      <c r="ARV5" s="402">
        <v>0</v>
      </c>
      <c r="ARW5" s="402">
        <v>0</v>
      </c>
      <c r="ARX5" s="402">
        <v>0</v>
      </c>
      <c r="ARY5" s="402">
        <v>0</v>
      </c>
      <c r="ARZ5" s="402">
        <v>0</v>
      </c>
      <c r="ASA5" s="402">
        <v>0</v>
      </c>
      <c r="ASB5" s="402">
        <v>0</v>
      </c>
      <c r="ASC5" s="402">
        <v>0</v>
      </c>
      <c r="ASD5" s="504">
        <v>1</v>
      </c>
      <c r="ASE5" s="509">
        <v>13.556436</v>
      </c>
      <c r="ASF5" s="510">
        <v>0</v>
      </c>
      <c r="ASG5" s="510">
        <v>16.514211</v>
      </c>
      <c r="ASH5" s="510">
        <v>13.802237</v>
      </c>
      <c r="ASI5" s="510">
        <v>13.312250000000001</v>
      </c>
      <c r="ASJ5" s="510">
        <v>30.486162</v>
      </c>
      <c r="ASK5" s="510">
        <v>53.547418</v>
      </c>
      <c r="ASL5" s="510">
        <v>8.4369554000000004</v>
      </c>
      <c r="ASM5" s="510">
        <v>21.382860000000001</v>
      </c>
      <c r="ASN5" s="510">
        <v>0</v>
      </c>
      <c r="ASO5" s="510">
        <v>9.5336500999999991</v>
      </c>
      <c r="ASP5" s="510">
        <v>15.358375000000001</v>
      </c>
      <c r="ASQ5" s="510">
        <v>10.483676000000001</v>
      </c>
      <c r="ASR5" s="510">
        <v>12.835661999999999</v>
      </c>
      <c r="ASS5" s="510">
        <v>9.8760429999999992</v>
      </c>
      <c r="AST5" s="509">
        <v>21.055378999999999</v>
      </c>
      <c r="ASU5" s="510">
        <v>2.3544578</v>
      </c>
      <c r="ASV5" s="510">
        <v>26.708486000000001</v>
      </c>
      <c r="ASW5" s="510">
        <v>16.583496</v>
      </c>
      <c r="ASX5" s="510">
        <v>25.180852999999999</v>
      </c>
      <c r="ASY5" s="510">
        <v>28.321560999999999</v>
      </c>
      <c r="ASZ5" s="510">
        <v>0</v>
      </c>
      <c r="ATA5" s="510">
        <v>17.118665</v>
      </c>
      <c r="ATB5" s="510">
        <v>0</v>
      </c>
      <c r="ATC5" s="510">
        <v>0</v>
      </c>
      <c r="ATD5" s="510">
        <v>23.159241999999999</v>
      </c>
      <c r="ATE5" s="510">
        <v>14.425890000000001</v>
      </c>
      <c r="ATF5" s="510">
        <v>18.392424999999999</v>
      </c>
      <c r="ATG5" s="510">
        <v>5.6721200999999999</v>
      </c>
      <c r="ATH5" s="510">
        <v>14.226891</v>
      </c>
      <c r="ATI5" s="509">
        <v>8.3579314</v>
      </c>
      <c r="ATJ5" s="510">
        <v>2.3097175999999999</v>
      </c>
      <c r="ATK5" s="510">
        <v>9.8781114999999993</v>
      </c>
      <c r="ATL5" s="510">
        <v>5.4264732000000002</v>
      </c>
      <c r="ATM5" s="510">
        <v>11.106460999999999</v>
      </c>
      <c r="ATN5" s="510">
        <v>19.193013000000001</v>
      </c>
      <c r="ATO5" s="510">
        <v>9.9279965000000008</v>
      </c>
      <c r="ATP5" s="510">
        <v>5.3088920000000002</v>
      </c>
      <c r="ATQ5" s="510">
        <v>0</v>
      </c>
      <c r="ATR5" s="510">
        <v>34.141464999999997</v>
      </c>
      <c r="ATS5" s="510">
        <v>0</v>
      </c>
      <c r="ATT5" s="510">
        <v>1.4933654999999999</v>
      </c>
      <c r="ATU5" s="510">
        <v>3.6986496</v>
      </c>
      <c r="ATV5" s="510">
        <v>13.783066</v>
      </c>
      <c r="ATW5" s="510">
        <v>26.750954</v>
      </c>
      <c r="ATX5" s="510">
        <v>18.276807999999999</v>
      </c>
      <c r="ATY5" s="510">
        <v>6.9289585999999996</v>
      </c>
      <c r="ATZ5" s="510">
        <v>22.285185999999999</v>
      </c>
      <c r="AUA5" s="510">
        <v>11.148236000000001</v>
      </c>
      <c r="AUB5" s="510">
        <v>25.135688999999999</v>
      </c>
      <c r="AUC5" s="510">
        <v>32.232135999999997</v>
      </c>
      <c r="AUD5" s="510">
        <v>0</v>
      </c>
      <c r="AUE5" s="510">
        <v>14.384404999999999</v>
      </c>
      <c r="AUF5" s="510">
        <v>0</v>
      </c>
      <c r="AUG5" s="510">
        <v>21.208570000000002</v>
      </c>
      <c r="AUH5" s="510">
        <v>8.9276017999999997</v>
      </c>
      <c r="AUI5" s="510">
        <v>1.0718174</v>
      </c>
      <c r="AUJ5" s="510">
        <v>13.929888</v>
      </c>
      <c r="AUK5" s="510">
        <v>20.834574</v>
      </c>
      <c r="AUL5" s="510">
        <v>49.391435999999999</v>
      </c>
      <c r="AUM5" s="519"/>
      <c r="AUN5" s="518"/>
      <c r="AUO5" s="518"/>
      <c r="AUP5" s="518"/>
      <c r="AUQ5" s="518"/>
      <c r="AUR5" s="518"/>
      <c r="AUS5" s="518"/>
      <c r="AUT5" s="518"/>
      <c r="AUU5" s="518"/>
      <c r="AUV5" s="518"/>
      <c r="AUW5" s="518"/>
      <c r="AUX5" s="518"/>
      <c r="AUY5" s="518"/>
      <c r="AUZ5" s="518"/>
      <c r="AVA5" s="518"/>
      <c r="AVB5" s="518"/>
      <c r="AVC5" s="518"/>
      <c r="AVD5" s="518"/>
      <c r="AVE5" s="518"/>
      <c r="AVF5" s="518"/>
      <c r="AVG5" s="518"/>
      <c r="AVH5" s="518"/>
      <c r="AVI5" s="518"/>
      <c r="AVJ5" s="518"/>
      <c r="AVK5" s="518"/>
      <c r="AVL5" s="518"/>
      <c r="AVM5" s="518"/>
      <c r="AVN5" s="562">
        <v>24</v>
      </c>
      <c r="AVO5" s="542">
        <v>17</v>
      </c>
      <c r="AVP5" s="542">
        <v>7</v>
      </c>
      <c r="AVQ5" s="542">
        <v>19</v>
      </c>
      <c r="AVR5" s="542">
        <v>5</v>
      </c>
      <c r="AVS5" s="542">
        <v>2</v>
      </c>
      <c r="AVT5" s="542">
        <v>0</v>
      </c>
      <c r="AVU5" s="542">
        <v>0</v>
      </c>
      <c r="AVV5" s="542">
        <v>0</v>
      </c>
      <c r="AVW5" s="542">
        <v>14</v>
      </c>
      <c r="AVX5" s="542">
        <v>6</v>
      </c>
      <c r="AVY5" s="542">
        <v>0</v>
      </c>
      <c r="AVZ5" s="542">
        <v>2</v>
      </c>
      <c r="AWA5" s="542">
        <v>1</v>
      </c>
      <c r="AWB5" s="542">
        <v>4</v>
      </c>
      <c r="AWC5" s="542">
        <v>5</v>
      </c>
      <c r="AWD5" s="542">
        <v>4</v>
      </c>
      <c r="AWE5" s="542">
        <v>4</v>
      </c>
      <c r="AWF5" s="543">
        <v>6</v>
      </c>
      <c r="AWG5" s="857">
        <v>22</v>
      </c>
      <c r="AWH5" s="857">
        <v>11</v>
      </c>
      <c r="AWI5" s="857">
        <v>11</v>
      </c>
      <c r="AWJ5" s="857">
        <v>17</v>
      </c>
      <c r="AWK5" s="857">
        <v>5</v>
      </c>
      <c r="AWL5" s="857">
        <v>2</v>
      </c>
      <c r="AWM5" s="857">
        <v>0</v>
      </c>
      <c r="AWN5" s="857">
        <v>0</v>
      </c>
      <c r="AWO5" s="857">
        <v>0</v>
      </c>
      <c r="AWP5" s="857">
        <v>19</v>
      </c>
      <c r="AWQ5" s="857">
        <v>0</v>
      </c>
      <c r="AWR5" s="857">
        <v>0</v>
      </c>
      <c r="AWS5" s="857">
        <v>1</v>
      </c>
      <c r="AWT5" s="857">
        <v>1</v>
      </c>
      <c r="AWU5" s="857">
        <v>3</v>
      </c>
      <c r="AWV5" s="857">
        <v>9</v>
      </c>
      <c r="AWW5" s="857">
        <v>6</v>
      </c>
      <c r="AWX5" s="857">
        <v>3</v>
      </c>
      <c r="AWY5" s="857">
        <v>0</v>
      </c>
      <c r="AWZ5" s="552">
        <v>22</v>
      </c>
      <c r="AXA5" s="552">
        <v>16</v>
      </c>
      <c r="AXB5" s="552">
        <v>6</v>
      </c>
      <c r="AXC5" s="552">
        <v>17</v>
      </c>
      <c r="AXD5" s="552">
        <v>5</v>
      </c>
      <c r="AXE5" s="552">
        <v>5</v>
      </c>
      <c r="AXF5" s="552">
        <v>0</v>
      </c>
      <c r="AXG5" s="552">
        <v>0</v>
      </c>
      <c r="AXH5" s="552">
        <v>0</v>
      </c>
      <c r="AXI5" s="552">
        <v>17</v>
      </c>
      <c r="AXJ5" s="552">
        <v>0</v>
      </c>
      <c r="AXK5" s="552">
        <v>0</v>
      </c>
      <c r="AXL5" s="544">
        <v>0</v>
      </c>
      <c r="AXM5" s="552">
        <v>0</v>
      </c>
      <c r="AXN5" s="552">
        <v>5</v>
      </c>
      <c r="AXO5" s="552">
        <v>9</v>
      </c>
      <c r="AXP5" s="552">
        <v>4</v>
      </c>
      <c r="AXQ5" s="552">
        <v>2</v>
      </c>
      <c r="AXR5" s="553">
        <v>2</v>
      </c>
      <c r="AXS5" s="1565">
        <v>17</v>
      </c>
      <c r="AXT5" s="1566">
        <v>5</v>
      </c>
      <c r="AXU5" s="1566">
        <v>12</v>
      </c>
      <c r="AXV5" s="1566">
        <v>12</v>
      </c>
      <c r="AXW5" s="1566">
        <v>5</v>
      </c>
      <c r="AXX5" s="1566">
        <v>1</v>
      </c>
      <c r="AXY5" s="1566">
        <v>0</v>
      </c>
      <c r="AXZ5" s="1566">
        <v>0</v>
      </c>
      <c r="AYA5" s="1566">
        <v>0</v>
      </c>
      <c r="AYB5" s="1566">
        <v>16</v>
      </c>
      <c r="AYC5" s="1566">
        <v>0</v>
      </c>
      <c r="AYD5" s="1566">
        <v>0</v>
      </c>
      <c r="AYE5" s="1565">
        <v>0</v>
      </c>
      <c r="AYF5" s="1566">
        <v>1</v>
      </c>
      <c r="AYG5" s="1566">
        <v>2</v>
      </c>
      <c r="AYH5" s="1566">
        <v>5</v>
      </c>
      <c r="AYI5" s="1566">
        <v>2</v>
      </c>
      <c r="AYJ5" s="1566">
        <v>4</v>
      </c>
      <c r="AYK5" s="1566">
        <v>3</v>
      </c>
      <c r="AYL5" s="546">
        <v>4</v>
      </c>
      <c r="AYM5" s="352">
        <v>2</v>
      </c>
      <c r="AYN5" s="352">
        <v>2</v>
      </c>
      <c r="AYO5" s="352">
        <v>1</v>
      </c>
      <c r="AYP5" s="352">
        <v>3</v>
      </c>
      <c r="AYQ5" s="352">
        <v>0</v>
      </c>
      <c r="AYR5" s="352">
        <v>0</v>
      </c>
      <c r="AYS5" s="352">
        <v>0</v>
      </c>
      <c r="AYT5" s="352">
        <v>0</v>
      </c>
      <c r="AYU5" s="352">
        <v>3</v>
      </c>
      <c r="AYV5" s="352">
        <v>1</v>
      </c>
      <c r="AYW5" s="352">
        <v>0</v>
      </c>
      <c r="AYX5" s="547">
        <v>3</v>
      </c>
      <c r="AYY5" s="548">
        <v>3</v>
      </c>
      <c r="AYZ5" s="548">
        <v>0</v>
      </c>
      <c r="AZA5" s="548">
        <v>1</v>
      </c>
      <c r="AZB5" s="548">
        <v>2</v>
      </c>
      <c r="AZC5" s="548">
        <v>0</v>
      </c>
      <c r="AZD5" s="548">
        <v>0</v>
      </c>
      <c r="AZE5" s="548">
        <v>0</v>
      </c>
      <c r="AZF5" s="548">
        <v>0</v>
      </c>
      <c r="AZG5" s="548">
        <v>3</v>
      </c>
      <c r="AZH5" s="548">
        <v>0</v>
      </c>
      <c r="AZI5" s="548">
        <v>0</v>
      </c>
      <c r="AZJ5" s="549">
        <v>5</v>
      </c>
      <c r="AZK5" s="549">
        <v>3</v>
      </c>
      <c r="AZL5" s="549">
        <v>2</v>
      </c>
      <c r="AZM5" s="549">
        <v>3</v>
      </c>
      <c r="AZN5" s="549">
        <v>2</v>
      </c>
      <c r="AZO5" s="549">
        <v>0</v>
      </c>
      <c r="AZP5" s="549">
        <v>0</v>
      </c>
      <c r="AZQ5" s="549">
        <v>0</v>
      </c>
      <c r="AZR5" s="549">
        <v>0</v>
      </c>
      <c r="AZS5" s="549">
        <v>5</v>
      </c>
      <c r="AZT5" s="549">
        <v>0</v>
      </c>
      <c r="AZU5" s="549">
        <v>0</v>
      </c>
      <c r="AZV5" s="1571">
        <v>2</v>
      </c>
      <c r="AZW5" s="1571">
        <v>0</v>
      </c>
      <c r="AZX5" s="1571">
        <v>2</v>
      </c>
      <c r="AZY5" s="1571">
        <v>1</v>
      </c>
      <c r="AZZ5" s="1571">
        <v>1</v>
      </c>
      <c r="BAA5" s="1571">
        <v>0</v>
      </c>
      <c r="BAB5" s="1571">
        <v>0</v>
      </c>
      <c r="BAC5" s="1571">
        <v>0</v>
      </c>
      <c r="BAD5" s="1571">
        <v>0</v>
      </c>
      <c r="BAE5" s="1571">
        <v>2</v>
      </c>
      <c r="BAF5" s="1571">
        <v>0</v>
      </c>
      <c r="BAG5" s="1571">
        <v>0</v>
      </c>
      <c r="BAH5" s="550">
        <v>1</v>
      </c>
      <c r="BAI5" s="551">
        <v>1</v>
      </c>
      <c r="BAJ5" s="551">
        <v>0</v>
      </c>
      <c r="BAK5" s="551">
        <v>1</v>
      </c>
      <c r="BAL5" s="551">
        <v>0</v>
      </c>
      <c r="BAM5" s="551">
        <v>0</v>
      </c>
      <c r="BAN5" s="551">
        <v>0</v>
      </c>
      <c r="BAO5" s="551">
        <v>0</v>
      </c>
      <c r="BAP5" s="551">
        <v>0</v>
      </c>
      <c r="BAQ5" s="551">
        <v>1</v>
      </c>
      <c r="BAR5" s="551">
        <v>0</v>
      </c>
      <c r="BAS5" s="551">
        <v>0</v>
      </c>
      <c r="BAT5" s="547">
        <v>1</v>
      </c>
      <c r="BAU5" s="548">
        <v>0</v>
      </c>
      <c r="BAV5" s="548">
        <v>1</v>
      </c>
      <c r="BAW5" s="548">
        <v>1</v>
      </c>
      <c r="BAX5" s="548">
        <v>0</v>
      </c>
      <c r="BAY5" s="548">
        <v>0</v>
      </c>
      <c r="BAZ5" s="548">
        <v>0</v>
      </c>
      <c r="BBA5" s="548">
        <v>0</v>
      </c>
      <c r="BBB5" s="548">
        <v>0</v>
      </c>
      <c r="BBC5" s="548">
        <v>1</v>
      </c>
      <c r="BBD5" s="548">
        <v>0</v>
      </c>
      <c r="BBE5" s="548">
        <v>0</v>
      </c>
      <c r="BBF5" s="352">
        <v>0</v>
      </c>
      <c r="BBG5" s="352">
        <v>0</v>
      </c>
      <c r="BBH5" s="352">
        <v>0</v>
      </c>
      <c r="BBI5" s="352">
        <v>0</v>
      </c>
      <c r="BBJ5" s="352">
        <v>0</v>
      </c>
      <c r="BBK5" s="352">
        <v>0</v>
      </c>
      <c r="BBL5" s="352">
        <v>0</v>
      </c>
      <c r="BBM5" s="352">
        <v>0</v>
      </c>
      <c r="BBN5" s="352">
        <v>0</v>
      </c>
      <c r="BBO5" s="352">
        <v>0</v>
      </c>
      <c r="BBP5" s="352">
        <v>0</v>
      </c>
      <c r="BBQ5" s="352">
        <v>0</v>
      </c>
      <c r="BBR5" s="1571">
        <v>1</v>
      </c>
      <c r="BBS5" s="1571">
        <v>0</v>
      </c>
      <c r="BBT5" s="1571">
        <v>1</v>
      </c>
      <c r="BBU5" s="1571">
        <v>1</v>
      </c>
      <c r="BBV5" s="1571">
        <v>0</v>
      </c>
      <c r="BBW5" s="1571">
        <v>0</v>
      </c>
      <c r="BBX5" s="1571">
        <v>0</v>
      </c>
      <c r="BBY5" s="1571">
        <v>0</v>
      </c>
      <c r="BBZ5" s="1571">
        <v>0</v>
      </c>
      <c r="BCA5" s="1571">
        <v>1</v>
      </c>
      <c r="BCB5" s="1571">
        <v>0</v>
      </c>
      <c r="BCC5" s="1571">
        <v>0</v>
      </c>
      <c r="BCD5" s="729">
        <v>3146</v>
      </c>
      <c r="BCE5" s="730">
        <v>1330</v>
      </c>
      <c r="BCF5" s="730">
        <v>1816</v>
      </c>
      <c r="BCG5" s="730">
        <v>0</v>
      </c>
      <c r="BCH5" s="730">
        <v>3</v>
      </c>
      <c r="BCI5" s="730">
        <v>1425</v>
      </c>
      <c r="BCJ5" s="730">
        <v>1711</v>
      </c>
      <c r="BCK5" s="730">
        <v>5</v>
      </c>
      <c r="BCL5" s="730">
        <v>0</v>
      </c>
      <c r="BCM5" s="730">
        <v>0</v>
      </c>
      <c r="BCN5" s="730">
        <v>2</v>
      </c>
      <c r="BCO5" s="730">
        <v>0</v>
      </c>
      <c r="BCP5" s="730">
        <v>2</v>
      </c>
      <c r="BCQ5" s="730">
        <v>588</v>
      </c>
      <c r="BCR5" s="730">
        <v>739</v>
      </c>
      <c r="BCS5" s="730">
        <v>1</v>
      </c>
      <c r="BCT5" s="730">
        <v>0</v>
      </c>
      <c r="BCU5" s="730">
        <v>0</v>
      </c>
      <c r="BCV5" s="730">
        <v>0</v>
      </c>
      <c r="BCW5" s="730">
        <v>0</v>
      </c>
      <c r="BCX5" s="730">
        <v>1</v>
      </c>
      <c r="BCY5" s="730">
        <v>837</v>
      </c>
      <c r="BCZ5" s="730">
        <v>972</v>
      </c>
      <c r="BDA5" s="730">
        <v>4</v>
      </c>
      <c r="BDB5" s="730">
        <v>0</v>
      </c>
      <c r="BDC5" s="295">
        <v>0</v>
      </c>
      <c r="BDD5" s="295">
        <v>2</v>
      </c>
      <c r="BDE5" s="750">
        <v>11088</v>
      </c>
      <c r="BDF5" s="751">
        <v>4620</v>
      </c>
      <c r="BDG5" s="751">
        <v>6468</v>
      </c>
      <c r="BDH5" s="751">
        <v>3700</v>
      </c>
      <c r="BDI5" s="751">
        <v>1</v>
      </c>
      <c r="BDJ5" s="751">
        <v>7</v>
      </c>
      <c r="BDK5" s="751">
        <v>9</v>
      </c>
      <c r="BDL5" s="751">
        <v>74</v>
      </c>
      <c r="BDM5" s="751">
        <v>7042</v>
      </c>
      <c r="BDN5" s="751">
        <v>234</v>
      </c>
      <c r="BDO5" s="751">
        <v>21</v>
      </c>
      <c r="BDP5" s="751">
        <v>1584</v>
      </c>
      <c r="BDQ5" s="751">
        <v>0</v>
      </c>
      <c r="BDR5" s="751">
        <v>3</v>
      </c>
      <c r="BDS5" s="751">
        <v>6</v>
      </c>
      <c r="BDT5" s="751">
        <v>35</v>
      </c>
      <c r="BDU5" s="751">
        <v>2877</v>
      </c>
      <c r="BDV5" s="751">
        <v>106</v>
      </c>
      <c r="BDW5" s="751">
        <v>9</v>
      </c>
      <c r="BDX5" s="751">
        <v>2116</v>
      </c>
      <c r="BDY5" s="751">
        <v>1</v>
      </c>
      <c r="BDZ5" s="751">
        <v>4</v>
      </c>
      <c r="BEA5" s="751">
        <v>3</v>
      </c>
      <c r="BEB5" s="751">
        <v>39</v>
      </c>
      <c r="BEC5" s="751">
        <v>4165</v>
      </c>
      <c r="BED5" s="751">
        <v>128</v>
      </c>
      <c r="BEE5" s="752">
        <v>12</v>
      </c>
      <c r="BEF5" s="1">
        <v>17</v>
      </c>
      <c r="BEG5" s="1">
        <v>8</v>
      </c>
      <c r="BEH5" s="1">
        <v>9</v>
      </c>
      <c r="BEI5" s="1">
        <v>10</v>
      </c>
      <c r="BEJ5" s="1">
        <v>7</v>
      </c>
      <c r="BEK5" s="1">
        <v>5</v>
      </c>
      <c r="BEL5" s="1">
        <v>0</v>
      </c>
      <c r="BEM5" s="1">
        <v>0</v>
      </c>
      <c r="BEN5" s="1">
        <v>0</v>
      </c>
      <c r="BEO5" s="1">
        <v>0</v>
      </c>
      <c r="BEP5" s="1">
        <v>12</v>
      </c>
      <c r="BEQ5" s="1">
        <v>0</v>
      </c>
      <c r="BER5" s="1">
        <v>0</v>
      </c>
      <c r="BES5" s="1">
        <v>0</v>
      </c>
      <c r="BET5" s="1">
        <v>4</v>
      </c>
      <c r="BEU5" s="1">
        <v>0</v>
      </c>
      <c r="BEV5" s="1">
        <v>0</v>
      </c>
      <c r="BEW5" s="1">
        <v>0</v>
      </c>
      <c r="BEX5" s="1">
        <v>0</v>
      </c>
      <c r="BEY5" s="1">
        <v>0</v>
      </c>
      <c r="BEZ5" s="1">
        <v>0</v>
      </c>
      <c r="BFA5" s="1">
        <v>0</v>
      </c>
      <c r="BFB5" s="1">
        <v>13</v>
      </c>
      <c r="BFC5" s="1">
        <v>5</v>
      </c>
      <c r="BFD5" s="1">
        <v>4</v>
      </c>
      <c r="BFE5" s="1">
        <v>1</v>
      </c>
      <c r="BFF5" s="1">
        <v>2</v>
      </c>
      <c r="BFG5" s="1">
        <v>3</v>
      </c>
      <c r="BFH5" s="1">
        <v>0</v>
      </c>
      <c r="BFI5" s="1">
        <v>0</v>
      </c>
      <c r="BFJ5" s="1">
        <v>0</v>
      </c>
      <c r="BFK5" s="1">
        <v>0</v>
      </c>
      <c r="BFL5" s="1">
        <v>0</v>
      </c>
      <c r="BFM5" s="1">
        <v>5</v>
      </c>
      <c r="BFN5" s="1">
        <v>0</v>
      </c>
      <c r="BFO5" s="1">
        <v>0</v>
      </c>
      <c r="BFP5" s="1">
        <v>0</v>
      </c>
      <c r="BFQ5" s="1">
        <v>0</v>
      </c>
      <c r="BFR5" s="1">
        <v>0</v>
      </c>
      <c r="BFS5" s="1">
        <v>0</v>
      </c>
      <c r="BFT5" s="1">
        <v>0</v>
      </c>
      <c r="BFU5" s="1">
        <v>0</v>
      </c>
      <c r="BFV5" s="1">
        <v>0</v>
      </c>
      <c r="BFW5" s="1">
        <v>0</v>
      </c>
      <c r="BFX5" s="1">
        <v>1</v>
      </c>
      <c r="BFY5" s="1">
        <v>4</v>
      </c>
      <c r="BFZ5" s="1">
        <v>22</v>
      </c>
      <c r="BGA5" s="1">
        <v>12</v>
      </c>
      <c r="BGB5" s="1">
        <v>10</v>
      </c>
      <c r="BGC5" s="1">
        <v>12</v>
      </c>
      <c r="BGD5" s="1">
        <v>10</v>
      </c>
      <c r="BGE5" s="1">
        <v>5</v>
      </c>
      <c r="BGF5" s="1">
        <v>0</v>
      </c>
      <c r="BGG5" s="1">
        <v>0</v>
      </c>
      <c r="BGH5" s="1">
        <v>0</v>
      </c>
      <c r="BGI5" s="1">
        <v>0</v>
      </c>
      <c r="BGJ5" s="1">
        <v>17</v>
      </c>
      <c r="BGK5" s="1">
        <v>0</v>
      </c>
      <c r="BGL5" s="1">
        <v>0</v>
      </c>
      <c r="BGM5" s="1">
        <v>0</v>
      </c>
      <c r="BGN5" s="1">
        <v>4</v>
      </c>
      <c r="BGO5" s="1">
        <v>0</v>
      </c>
      <c r="BGP5" s="1">
        <v>0</v>
      </c>
      <c r="BGQ5" s="1">
        <v>4</v>
      </c>
      <c r="BGR5" s="1">
        <v>0</v>
      </c>
      <c r="BGS5" s="1">
        <v>0</v>
      </c>
      <c r="BGT5" s="1">
        <v>0</v>
      </c>
      <c r="BGU5" s="1">
        <v>1</v>
      </c>
      <c r="BGV5" s="1">
        <v>17</v>
      </c>
      <c r="BGW5" s="1">
        <v>17</v>
      </c>
      <c r="BGX5" s="1">
        <v>16</v>
      </c>
      <c r="BGY5" s="1">
        <v>1</v>
      </c>
      <c r="BGZ5" s="1">
        <v>3</v>
      </c>
      <c r="BHA5" s="1">
        <v>14</v>
      </c>
      <c r="BHB5" s="1">
        <v>3</v>
      </c>
      <c r="BHC5" s="1">
        <v>0</v>
      </c>
      <c r="BHD5" s="1">
        <v>0</v>
      </c>
      <c r="BHE5" s="1">
        <v>0</v>
      </c>
      <c r="BHF5" s="1">
        <v>0</v>
      </c>
      <c r="BHG5" s="1">
        <v>14</v>
      </c>
      <c r="BHH5" s="1">
        <v>0</v>
      </c>
      <c r="BHI5" s="1">
        <v>0</v>
      </c>
      <c r="BHJ5" s="1">
        <v>0</v>
      </c>
      <c r="BHK5" s="1">
        <v>3</v>
      </c>
      <c r="BHL5" s="1">
        <v>2</v>
      </c>
      <c r="BHM5" s="1">
        <v>1</v>
      </c>
      <c r="BHN5" s="1">
        <v>2</v>
      </c>
      <c r="BHO5" s="1">
        <v>1</v>
      </c>
      <c r="BHP5" s="1">
        <v>2</v>
      </c>
      <c r="BHQ5" s="1">
        <v>6</v>
      </c>
      <c r="BHR5" s="888">
        <v>12</v>
      </c>
      <c r="BHS5" s="889">
        <v>7</v>
      </c>
      <c r="BHT5" s="889">
        <v>5</v>
      </c>
      <c r="BHU5" s="889">
        <v>6</v>
      </c>
      <c r="BHV5" s="889">
        <v>6</v>
      </c>
      <c r="BHW5" s="889">
        <v>0</v>
      </c>
      <c r="BHX5" s="889">
        <v>0</v>
      </c>
      <c r="BHY5" s="889">
        <v>0</v>
      </c>
      <c r="BHZ5" s="889">
        <v>0</v>
      </c>
      <c r="BIA5" s="889">
        <v>0</v>
      </c>
      <c r="BIB5" s="889">
        <v>12</v>
      </c>
      <c r="BIC5" s="889">
        <v>0</v>
      </c>
      <c r="BID5" s="889">
        <v>0</v>
      </c>
      <c r="BIE5" s="889">
        <v>0</v>
      </c>
      <c r="BIF5" s="889">
        <v>6</v>
      </c>
      <c r="BIG5" s="889">
        <v>0</v>
      </c>
      <c r="BIH5" s="889">
        <v>0</v>
      </c>
      <c r="BII5" s="889">
        <v>1</v>
      </c>
      <c r="BIJ5" s="889">
        <v>1</v>
      </c>
      <c r="BIK5" s="889">
        <v>1</v>
      </c>
      <c r="BIL5" s="890">
        <v>3</v>
      </c>
      <c r="BIM5" s="1">
        <v>6</v>
      </c>
      <c r="BIN5" s="1">
        <v>5</v>
      </c>
      <c r="BIO5" s="1">
        <v>1</v>
      </c>
      <c r="BIP5" s="1">
        <v>1</v>
      </c>
      <c r="BIQ5" s="1">
        <v>5</v>
      </c>
      <c r="BIR5" s="1">
        <v>0</v>
      </c>
      <c r="BIS5" s="1">
        <v>0</v>
      </c>
      <c r="BIT5" s="1">
        <v>0</v>
      </c>
      <c r="BIU5" s="1">
        <v>0</v>
      </c>
      <c r="BIV5" s="1">
        <v>0</v>
      </c>
      <c r="BIW5" s="1">
        <v>6</v>
      </c>
      <c r="BIX5" s="1">
        <v>0</v>
      </c>
      <c r="BIY5" s="1">
        <v>0</v>
      </c>
      <c r="BIZ5" s="1">
        <v>0</v>
      </c>
      <c r="BJA5" s="1">
        <v>0</v>
      </c>
      <c r="BJB5" s="1">
        <v>0</v>
      </c>
      <c r="BJC5" s="1">
        <v>0</v>
      </c>
      <c r="BJD5" s="1">
        <v>1</v>
      </c>
      <c r="BJE5" s="1">
        <v>4</v>
      </c>
      <c r="BJF5" s="1">
        <v>1</v>
      </c>
      <c r="BJG5" s="1">
        <v>0</v>
      </c>
      <c r="BJH5" s="1">
        <v>0</v>
      </c>
      <c r="BJI5" s="1">
        <v>0</v>
      </c>
      <c r="BJJ5" s="1">
        <v>0</v>
      </c>
      <c r="BJK5" s="1">
        <v>0</v>
      </c>
      <c r="BJL5" s="1">
        <v>0</v>
      </c>
      <c r="BJM5" s="1">
        <v>0</v>
      </c>
      <c r="BJN5" s="1">
        <v>0</v>
      </c>
      <c r="BJO5" s="1">
        <v>0</v>
      </c>
      <c r="BJP5" s="1">
        <v>0</v>
      </c>
      <c r="BJQ5" s="1">
        <v>0</v>
      </c>
      <c r="BJR5" s="1">
        <v>0</v>
      </c>
      <c r="BJS5" s="1">
        <v>0</v>
      </c>
      <c r="BJT5" s="1">
        <v>0</v>
      </c>
      <c r="BJU5" s="1">
        <v>0</v>
      </c>
      <c r="BJV5" s="1">
        <v>0</v>
      </c>
      <c r="BJW5" s="1">
        <v>0</v>
      </c>
      <c r="BJX5" s="1">
        <v>0</v>
      </c>
      <c r="BJY5" s="1">
        <v>0</v>
      </c>
      <c r="BJZ5" s="1">
        <v>0</v>
      </c>
      <c r="BKA5" s="1">
        <v>0</v>
      </c>
      <c r="BKB5" s="1">
        <v>0</v>
      </c>
      <c r="BKC5" s="1">
        <v>0</v>
      </c>
      <c r="BKD5" s="1">
        <v>0</v>
      </c>
      <c r="BKE5" s="1">
        <v>0</v>
      </c>
      <c r="BKF5" s="1">
        <v>0</v>
      </c>
      <c r="BKG5" s="1">
        <v>0</v>
      </c>
      <c r="BKH5" s="1">
        <v>0</v>
      </c>
      <c r="BKI5" s="1">
        <v>0</v>
      </c>
      <c r="BKJ5" s="1">
        <v>0</v>
      </c>
      <c r="BKK5" s="1">
        <v>0</v>
      </c>
      <c r="BKL5" s="1">
        <v>0</v>
      </c>
      <c r="BKM5" s="1">
        <v>0</v>
      </c>
      <c r="BKN5" s="1">
        <v>0</v>
      </c>
      <c r="BKO5" s="1">
        <v>14</v>
      </c>
      <c r="BKP5" s="1">
        <v>12</v>
      </c>
      <c r="BKQ5" s="1">
        <v>2</v>
      </c>
      <c r="BKR5" s="1">
        <v>11</v>
      </c>
      <c r="BKS5" s="1">
        <v>3</v>
      </c>
      <c r="BKT5" s="1">
        <v>5</v>
      </c>
      <c r="BKU5" s="1">
        <v>0</v>
      </c>
      <c r="BKV5" s="1">
        <v>0</v>
      </c>
      <c r="BKW5" s="1">
        <v>0</v>
      </c>
      <c r="BKX5" s="1">
        <v>9</v>
      </c>
      <c r="BKY5" s="1">
        <v>0</v>
      </c>
      <c r="BKZ5" s="1">
        <v>0</v>
      </c>
      <c r="BLA5" s="1">
        <v>0</v>
      </c>
      <c r="BLB5" s="1">
        <v>0</v>
      </c>
      <c r="BLC5" s="1">
        <v>1</v>
      </c>
      <c r="BLD5" s="1">
        <v>2</v>
      </c>
      <c r="BLE5" s="1">
        <v>5</v>
      </c>
      <c r="BLF5" s="1">
        <v>2</v>
      </c>
      <c r="BLG5" s="1">
        <v>2</v>
      </c>
      <c r="BLH5" s="1">
        <v>2</v>
      </c>
      <c r="BLI5" s="907">
        <v>1</v>
      </c>
      <c r="BLJ5" s="907">
        <v>1</v>
      </c>
      <c r="BLK5" s="907">
        <v>0</v>
      </c>
      <c r="BLL5" s="907">
        <v>1</v>
      </c>
      <c r="BLM5" s="907">
        <v>0</v>
      </c>
      <c r="BLN5" s="907">
        <v>1</v>
      </c>
      <c r="BLO5" s="907">
        <v>0</v>
      </c>
      <c r="BLP5" s="907">
        <v>0</v>
      </c>
      <c r="BLQ5" s="905">
        <v>0</v>
      </c>
      <c r="BLR5" s="907">
        <v>0</v>
      </c>
      <c r="BLS5" s="907">
        <v>0</v>
      </c>
      <c r="BLT5" s="908">
        <v>0</v>
      </c>
      <c r="BLU5" s="907">
        <v>32</v>
      </c>
      <c r="BLV5" s="1">
        <v>31</v>
      </c>
      <c r="BLW5" s="1">
        <v>1</v>
      </c>
      <c r="BLX5" s="1">
        <v>23</v>
      </c>
      <c r="BLY5" s="1">
        <v>9</v>
      </c>
      <c r="BLZ5" s="1">
        <v>2</v>
      </c>
      <c r="BMA5" s="1">
        <v>0</v>
      </c>
      <c r="BMB5" s="1">
        <v>0</v>
      </c>
      <c r="BMC5" s="1">
        <v>0</v>
      </c>
      <c r="BMD5" s="1">
        <v>0</v>
      </c>
      <c r="BME5" s="1">
        <v>27</v>
      </c>
      <c r="BMF5" s="1">
        <v>0</v>
      </c>
      <c r="BMG5" s="1">
        <v>0</v>
      </c>
      <c r="BMH5" s="1">
        <v>3</v>
      </c>
      <c r="BMI5" s="1">
        <v>1</v>
      </c>
      <c r="BMJ5" s="1">
        <v>2</v>
      </c>
      <c r="BMK5" s="1">
        <v>5</v>
      </c>
      <c r="BML5" s="1">
        <v>5</v>
      </c>
      <c r="BMM5" s="1">
        <v>6</v>
      </c>
      <c r="BMN5" s="1">
        <v>10</v>
      </c>
      <c r="BMO5" s="1">
        <v>3</v>
      </c>
      <c r="BMP5" s="1006">
        <v>32</v>
      </c>
      <c r="BMQ5" s="1007">
        <v>27</v>
      </c>
      <c r="BMR5" s="1007">
        <v>5</v>
      </c>
      <c r="BMS5" s="1007">
        <v>23</v>
      </c>
      <c r="BMT5" s="1007">
        <v>9</v>
      </c>
      <c r="BMU5" s="1007">
        <v>0</v>
      </c>
      <c r="BMV5" s="1007">
        <v>0</v>
      </c>
      <c r="BMW5" s="1007">
        <v>0</v>
      </c>
      <c r="BMX5" s="1007">
        <v>0</v>
      </c>
      <c r="BMY5" s="1007">
        <v>0</v>
      </c>
      <c r="BMZ5" s="1007">
        <v>32</v>
      </c>
      <c r="BNA5" s="1007">
        <v>0</v>
      </c>
      <c r="BNB5" s="1007">
        <v>0</v>
      </c>
      <c r="BNC5" s="1007">
        <v>0</v>
      </c>
      <c r="BND5" s="1007">
        <v>1</v>
      </c>
      <c r="BNE5" s="1007">
        <v>4</v>
      </c>
      <c r="BNF5" s="1007">
        <v>5</v>
      </c>
      <c r="BNG5" s="1007">
        <v>10</v>
      </c>
      <c r="BNH5" s="1007">
        <v>6</v>
      </c>
      <c r="BNI5" s="1007">
        <v>4</v>
      </c>
      <c r="BNJ5" s="1008">
        <v>2</v>
      </c>
      <c r="BNK5" s="1026">
        <v>20</v>
      </c>
      <c r="BNL5" s="1027">
        <v>19</v>
      </c>
      <c r="BNM5" s="1027">
        <v>1</v>
      </c>
      <c r="BNN5" s="1027">
        <v>11</v>
      </c>
      <c r="BNO5" s="1027">
        <v>9</v>
      </c>
      <c r="BNP5" s="1027">
        <v>0</v>
      </c>
      <c r="BNQ5" s="1027">
        <v>0</v>
      </c>
      <c r="BNR5" s="1027">
        <v>0</v>
      </c>
      <c r="BNS5" s="1027">
        <v>0</v>
      </c>
      <c r="BNT5" s="1027">
        <v>0</v>
      </c>
      <c r="BNU5" s="1027">
        <v>19</v>
      </c>
      <c r="BNV5" s="1027">
        <v>0</v>
      </c>
      <c r="BNW5" s="1027">
        <v>0</v>
      </c>
      <c r="BNX5" s="1027">
        <v>1</v>
      </c>
      <c r="BNY5" s="1027">
        <v>0</v>
      </c>
      <c r="BNZ5" s="1027">
        <v>1</v>
      </c>
      <c r="BOA5" s="1027">
        <v>4</v>
      </c>
      <c r="BOB5" s="1027">
        <v>4</v>
      </c>
      <c r="BOC5" s="1027">
        <v>8</v>
      </c>
      <c r="BOD5" s="1027">
        <v>2</v>
      </c>
      <c r="BOE5" s="1028">
        <v>1</v>
      </c>
      <c r="BOF5" s="1">
        <v>2</v>
      </c>
      <c r="BOG5" s="1">
        <v>2</v>
      </c>
      <c r="BOH5" s="1">
        <v>0</v>
      </c>
      <c r="BOI5" s="1">
        <v>2</v>
      </c>
      <c r="BOJ5" s="1">
        <v>0</v>
      </c>
      <c r="BOK5" s="1">
        <v>0</v>
      </c>
      <c r="BOL5" s="1">
        <v>0</v>
      </c>
      <c r="BOM5" s="1">
        <v>0</v>
      </c>
      <c r="BON5" s="1">
        <v>0</v>
      </c>
      <c r="BOO5" s="1">
        <v>0</v>
      </c>
      <c r="BOP5" s="1">
        <v>2</v>
      </c>
      <c r="BOQ5" s="1">
        <v>0</v>
      </c>
      <c r="BOR5" s="1">
        <v>0</v>
      </c>
      <c r="BOS5" s="1">
        <v>0</v>
      </c>
      <c r="BOT5" s="1">
        <v>0</v>
      </c>
      <c r="BOU5" s="1">
        <v>0</v>
      </c>
      <c r="BOV5" s="1">
        <v>0</v>
      </c>
      <c r="BOW5" s="1">
        <v>0</v>
      </c>
      <c r="BOX5" s="1">
        <v>1</v>
      </c>
      <c r="BOY5" s="1">
        <v>0</v>
      </c>
      <c r="BOZ5" s="1">
        <v>1</v>
      </c>
      <c r="BPA5" s="1">
        <v>1</v>
      </c>
      <c r="BPB5" s="1">
        <v>1</v>
      </c>
      <c r="BPC5" s="1">
        <v>0</v>
      </c>
      <c r="BPD5" s="1">
        <v>1</v>
      </c>
      <c r="BPE5" s="1">
        <v>0</v>
      </c>
      <c r="BPF5" s="1">
        <v>0</v>
      </c>
      <c r="BPG5" s="1">
        <v>0</v>
      </c>
      <c r="BPH5" s="1">
        <v>0</v>
      </c>
      <c r="BPI5" s="1">
        <v>0</v>
      </c>
      <c r="BPJ5" s="1">
        <v>0</v>
      </c>
      <c r="BPK5" s="1">
        <v>1</v>
      </c>
      <c r="BPL5" s="1">
        <v>0</v>
      </c>
      <c r="BPM5" s="1">
        <v>0</v>
      </c>
      <c r="BPN5" s="1">
        <v>0</v>
      </c>
      <c r="BPO5" s="1">
        <v>0</v>
      </c>
      <c r="BPP5" s="1">
        <v>0</v>
      </c>
      <c r="BPQ5" s="1">
        <v>0</v>
      </c>
      <c r="BPR5" s="1">
        <v>0</v>
      </c>
      <c r="BPS5" s="1">
        <v>0</v>
      </c>
      <c r="BPT5" s="1">
        <v>1</v>
      </c>
      <c r="BPU5" s="1">
        <v>0</v>
      </c>
      <c r="BPV5" s="1">
        <v>2</v>
      </c>
      <c r="BPW5" s="1">
        <v>2</v>
      </c>
      <c r="BPX5" s="1">
        <v>0</v>
      </c>
      <c r="BPY5" s="1">
        <v>2</v>
      </c>
      <c r="BPZ5" s="1">
        <v>0</v>
      </c>
      <c r="BQA5" s="1">
        <v>0</v>
      </c>
      <c r="BQB5" s="1">
        <v>0</v>
      </c>
      <c r="BQC5" s="1">
        <v>0</v>
      </c>
      <c r="BQD5" s="1">
        <v>0</v>
      </c>
      <c r="BQE5" s="1">
        <v>0</v>
      </c>
      <c r="BQF5" s="1">
        <v>2</v>
      </c>
      <c r="BQG5" s="1">
        <v>0</v>
      </c>
      <c r="BQH5" s="1">
        <v>0</v>
      </c>
      <c r="BQI5" s="1">
        <v>0</v>
      </c>
      <c r="BQJ5" s="1">
        <v>0</v>
      </c>
      <c r="BQK5" s="1">
        <v>0</v>
      </c>
      <c r="BQL5" s="1">
        <v>0</v>
      </c>
      <c r="BQM5" s="1">
        <v>0</v>
      </c>
      <c r="BQN5" s="1">
        <v>0</v>
      </c>
      <c r="BQO5" s="1">
        <v>2</v>
      </c>
      <c r="BQP5" s="1">
        <v>0</v>
      </c>
      <c r="BQQ5" s="1">
        <v>21</v>
      </c>
      <c r="BQR5" s="1">
        <v>13</v>
      </c>
      <c r="BQS5" s="1">
        <v>8</v>
      </c>
      <c r="BQT5" s="1">
        <v>12</v>
      </c>
      <c r="BQU5" s="1">
        <v>9</v>
      </c>
      <c r="BQV5" s="1">
        <v>4</v>
      </c>
      <c r="BQW5" s="1">
        <v>0</v>
      </c>
      <c r="BQX5" s="1">
        <v>0</v>
      </c>
      <c r="BQY5" s="1">
        <v>0</v>
      </c>
      <c r="BQZ5" s="1">
        <v>0</v>
      </c>
      <c r="BRA5" s="1">
        <v>16</v>
      </c>
      <c r="BRB5" s="1">
        <v>1</v>
      </c>
      <c r="BRC5" s="1">
        <v>0</v>
      </c>
      <c r="BRD5" s="1">
        <v>0</v>
      </c>
      <c r="BRE5" s="1092">
        <v>17</v>
      </c>
      <c r="BRF5" s="1092">
        <v>11</v>
      </c>
      <c r="BRG5" s="1092">
        <v>6</v>
      </c>
      <c r="BRH5" s="1092">
        <v>11</v>
      </c>
      <c r="BRI5" s="1092">
        <v>6</v>
      </c>
      <c r="BRJ5" s="1092">
        <v>2</v>
      </c>
      <c r="BRK5" s="1092">
        <v>0</v>
      </c>
      <c r="BRL5" s="1092">
        <v>0</v>
      </c>
      <c r="BRM5" s="1092">
        <v>0</v>
      </c>
      <c r="BRN5" s="1092">
        <v>0</v>
      </c>
      <c r="BRO5" s="1092">
        <v>15</v>
      </c>
      <c r="BRP5" s="1092">
        <v>0</v>
      </c>
      <c r="BRQ5" s="1092">
        <v>0</v>
      </c>
      <c r="BRR5" s="1092">
        <v>0</v>
      </c>
      <c r="BRS5" s="1">
        <v>18</v>
      </c>
      <c r="BRT5" s="1">
        <v>10</v>
      </c>
      <c r="BRU5" s="1">
        <v>8</v>
      </c>
      <c r="BRV5" s="1">
        <v>8</v>
      </c>
      <c r="BRW5" s="1">
        <v>10</v>
      </c>
      <c r="BRX5" s="1">
        <v>7</v>
      </c>
      <c r="BRY5" s="1">
        <v>0</v>
      </c>
      <c r="BRZ5" s="1">
        <v>0</v>
      </c>
      <c r="BSA5" s="1">
        <v>0</v>
      </c>
      <c r="BSB5" s="1">
        <v>0</v>
      </c>
      <c r="BSC5" s="1">
        <v>11</v>
      </c>
      <c r="BSD5" s="1">
        <v>0</v>
      </c>
      <c r="BSE5" s="1">
        <v>0</v>
      </c>
      <c r="BSF5" s="1">
        <v>0</v>
      </c>
      <c r="BSG5" s="1">
        <v>1</v>
      </c>
      <c r="BSH5" s="1">
        <v>0</v>
      </c>
      <c r="BSI5" s="1">
        <v>0</v>
      </c>
      <c r="BSJ5" s="1">
        <v>1</v>
      </c>
      <c r="BSK5" s="1">
        <v>16</v>
      </c>
      <c r="BSL5" s="1">
        <v>673</v>
      </c>
      <c r="BSM5" s="1">
        <v>471</v>
      </c>
      <c r="BSN5" s="1">
        <v>202</v>
      </c>
      <c r="BSO5" s="1">
        <v>333</v>
      </c>
      <c r="BSP5" s="1">
        <v>340</v>
      </c>
      <c r="BSQ5" s="1">
        <v>197</v>
      </c>
      <c r="BSR5" s="1">
        <v>0</v>
      </c>
      <c r="BSS5" s="1">
        <v>0</v>
      </c>
      <c r="BST5" s="1">
        <v>1</v>
      </c>
      <c r="BSU5" s="1">
        <v>3</v>
      </c>
      <c r="BSV5" s="1">
        <v>468</v>
      </c>
      <c r="BSW5" s="1">
        <v>2</v>
      </c>
      <c r="BSX5" s="1">
        <v>1</v>
      </c>
      <c r="BSY5" s="1">
        <v>1</v>
      </c>
      <c r="BSZ5" s="1">
        <v>716</v>
      </c>
      <c r="BTA5" s="1">
        <v>464</v>
      </c>
      <c r="BTB5" s="1">
        <v>252</v>
      </c>
      <c r="BTC5" s="1">
        <v>376</v>
      </c>
      <c r="BTD5" s="1">
        <v>340</v>
      </c>
      <c r="BTE5" s="1">
        <v>227</v>
      </c>
      <c r="BTF5" s="1">
        <v>0</v>
      </c>
      <c r="BTG5" s="1">
        <v>0</v>
      </c>
      <c r="BTH5" s="1">
        <v>0</v>
      </c>
      <c r="BTI5" s="1">
        <v>4</v>
      </c>
      <c r="BTJ5" s="1">
        <v>481</v>
      </c>
      <c r="BTK5" s="1">
        <v>2</v>
      </c>
      <c r="BTL5" s="1">
        <v>1</v>
      </c>
      <c r="BTM5" s="1">
        <v>1</v>
      </c>
      <c r="BTN5" s="1">
        <v>596</v>
      </c>
      <c r="BTO5" s="1">
        <v>414</v>
      </c>
      <c r="BTP5" s="1">
        <v>182</v>
      </c>
      <c r="BTQ5" s="1">
        <v>292</v>
      </c>
      <c r="BTR5" s="1">
        <v>304</v>
      </c>
      <c r="BTS5" s="1">
        <v>179</v>
      </c>
      <c r="BTT5" s="1">
        <v>0</v>
      </c>
      <c r="BTU5" s="1">
        <v>0</v>
      </c>
      <c r="BTV5" s="1">
        <v>1</v>
      </c>
      <c r="BTW5" s="1">
        <v>1</v>
      </c>
      <c r="BTX5" s="1">
        <v>413</v>
      </c>
      <c r="BTY5" s="1">
        <v>2</v>
      </c>
      <c r="BTZ5" s="1">
        <v>0</v>
      </c>
      <c r="BUA5" s="1">
        <v>0</v>
      </c>
      <c r="BUB5" s="1">
        <v>45</v>
      </c>
      <c r="BUC5" s="1">
        <v>76</v>
      </c>
      <c r="BUD5" s="1">
        <v>128</v>
      </c>
      <c r="BUE5" s="1">
        <v>171</v>
      </c>
      <c r="BUF5" s="1">
        <v>176</v>
      </c>
      <c r="BUG5" s="1121">
        <v>5</v>
      </c>
      <c r="BUH5" s="1122">
        <v>5</v>
      </c>
      <c r="BUI5" s="1122">
        <v>0</v>
      </c>
      <c r="BUJ5" s="1122">
        <v>2</v>
      </c>
      <c r="BUK5" s="1122">
        <v>3</v>
      </c>
      <c r="BUL5" s="1122">
        <v>1</v>
      </c>
      <c r="BUM5" s="1122">
        <v>0</v>
      </c>
      <c r="BUN5" s="1122">
        <v>0</v>
      </c>
      <c r="BUO5" s="1122">
        <v>0</v>
      </c>
      <c r="BUP5" s="1122">
        <v>0</v>
      </c>
      <c r="BUQ5" s="1122">
        <v>3</v>
      </c>
      <c r="BUR5" s="1122">
        <v>0</v>
      </c>
      <c r="BUS5" s="1122">
        <v>0</v>
      </c>
      <c r="BUT5" s="1122">
        <v>1</v>
      </c>
      <c r="BUU5" s="1122">
        <v>0</v>
      </c>
      <c r="BUV5" s="1122">
        <v>0</v>
      </c>
      <c r="BUW5" s="1122">
        <v>0</v>
      </c>
      <c r="BUX5" s="1122">
        <v>3</v>
      </c>
      <c r="BUY5" s="1122">
        <v>2</v>
      </c>
      <c r="BUZ5" s="1122">
        <v>0</v>
      </c>
      <c r="BVA5" s="1123">
        <v>0</v>
      </c>
      <c r="BVB5" s="1026">
        <v>11</v>
      </c>
      <c r="BVC5" s="1027">
        <v>11</v>
      </c>
      <c r="BVD5" s="1027">
        <v>0</v>
      </c>
      <c r="BVE5" s="1027">
        <v>7</v>
      </c>
      <c r="BVF5" s="1027">
        <v>4</v>
      </c>
      <c r="BVG5" s="1027">
        <v>0</v>
      </c>
      <c r="BVH5" s="1027">
        <v>0</v>
      </c>
      <c r="BVI5" s="1027">
        <v>0</v>
      </c>
      <c r="BVJ5" s="1027">
        <v>0</v>
      </c>
      <c r="BVK5" s="1027">
        <v>0</v>
      </c>
      <c r="BVL5" s="1027">
        <v>10</v>
      </c>
      <c r="BVM5" s="1027">
        <v>0</v>
      </c>
      <c r="BVN5" s="1027">
        <v>1</v>
      </c>
      <c r="BVO5" s="1027">
        <v>0</v>
      </c>
      <c r="BVP5" s="1027">
        <v>1</v>
      </c>
      <c r="BVQ5" s="1027">
        <v>0</v>
      </c>
      <c r="BVR5" s="1027">
        <v>0</v>
      </c>
      <c r="BVS5" s="1027">
        <v>5</v>
      </c>
      <c r="BVT5" s="1027">
        <v>3</v>
      </c>
      <c r="BVU5" s="1027">
        <v>2</v>
      </c>
      <c r="BVV5" s="1028">
        <v>0</v>
      </c>
      <c r="BVW5" s="1124">
        <v>10</v>
      </c>
      <c r="BVX5" s="1125">
        <v>8</v>
      </c>
      <c r="BVY5" s="1125">
        <v>2</v>
      </c>
      <c r="BVZ5" s="1125">
        <v>6</v>
      </c>
      <c r="BWA5" s="1125">
        <v>4</v>
      </c>
      <c r="BWB5" s="1125">
        <v>0</v>
      </c>
      <c r="BWC5" s="1125">
        <v>0</v>
      </c>
      <c r="BWD5" s="1125">
        <v>0</v>
      </c>
      <c r="BWE5" s="1125">
        <v>0</v>
      </c>
      <c r="BWF5" s="1125">
        <v>0</v>
      </c>
      <c r="BWG5" s="1125">
        <v>9</v>
      </c>
      <c r="BWH5" s="1125">
        <v>0</v>
      </c>
      <c r="BWI5" s="1125">
        <v>0</v>
      </c>
      <c r="BWJ5" s="1125">
        <v>1</v>
      </c>
      <c r="BWK5" s="1125">
        <v>1</v>
      </c>
      <c r="BWL5" s="1125">
        <v>0</v>
      </c>
      <c r="BWM5" s="1125">
        <v>0</v>
      </c>
      <c r="BWN5" s="1125">
        <v>1</v>
      </c>
      <c r="BWO5" s="1125">
        <v>5</v>
      </c>
      <c r="BWP5" s="1125">
        <v>3</v>
      </c>
      <c r="BWQ5" s="1126">
        <v>0</v>
      </c>
      <c r="BWR5" s="1">
        <v>2</v>
      </c>
      <c r="BWS5" s="1">
        <v>2</v>
      </c>
      <c r="BWT5" s="1">
        <v>0</v>
      </c>
      <c r="BWU5" s="1">
        <v>2</v>
      </c>
      <c r="BWV5" s="1">
        <v>0</v>
      </c>
      <c r="BWW5" s="1">
        <v>0</v>
      </c>
      <c r="BWX5" s="1">
        <v>0</v>
      </c>
      <c r="BWY5" s="1">
        <v>0</v>
      </c>
      <c r="BWZ5" s="1">
        <v>0</v>
      </c>
      <c r="BXA5" s="1">
        <v>0</v>
      </c>
      <c r="BXB5" s="1">
        <v>2</v>
      </c>
      <c r="BXC5" s="1">
        <v>0</v>
      </c>
      <c r="BXD5" s="1">
        <v>0</v>
      </c>
      <c r="BXE5" s="1">
        <v>0</v>
      </c>
      <c r="BXF5" s="1">
        <v>0</v>
      </c>
      <c r="BXG5" s="1">
        <v>0</v>
      </c>
      <c r="BXH5" s="1">
        <v>0</v>
      </c>
      <c r="BXI5" s="1">
        <v>2</v>
      </c>
      <c r="BXJ5" s="1">
        <v>0</v>
      </c>
      <c r="BXK5" s="1">
        <v>0</v>
      </c>
      <c r="BXL5" s="1">
        <v>5</v>
      </c>
      <c r="BXM5" s="1">
        <v>4</v>
      </c>
      <c r="BXN5" s="1">
        <v>1</v>
      </c>
      <c r="BXO5" s="1">
        <v>3</v>
      </c>
      <c r="BXP5" s="1">
        <v>2</v>
      </c>
      <c r="BXQ5" s="1">
        <v>0</v>
      </c>
      <c r="BXR5" s="1">
        <v>0</v>
      </c>
      <c r="BXS5" s="1">
        <v>0</v>
      </c>
      <c r="BXT5" s="1">
        <v>0</v>
      </c>
      <c r="BXU5" s="1">
        <v>0</v>
      </c>
      <c r="BXV5" s="1">
        <v>5</v>
      </c>
      <c r="BXW5" s="1">
        <v>0</v>
      </c>
      <c r="BXX5" s="1">
        <v>0</v>
      </c>
      <c r="BXY5" s="1">
        <v>0</v>
      </c>
      <c r="BXZ5" s="1">
        <v>0</v>
      </c>
      <c r="BYA5" s="1">
        <v>0</v>
      </c>
      <c r="BYB5" s="1">
        <v>1</v>
      </c>
      <c r="BYC5" s="1">
        <v>2</v>
      </c>
      <c r="BYD5" s="1">
        <v>2</v>
      </c>
      <c r="BYE5" s="1">
        <v>0</v>
      </c>
      <c r="BYF5" s="1">
        <v>2</v>
      </c>
      <c r="BYG5" s="1">
        <v>2</v>
      </c>
      <c r="BYH5" s="1">
        <v>0</v>
      </c>
      <c r="BYI5" s="1">
        <v>2</v>
      </c>
      <c r="BYJ5" s="1">
        <v>0</v>
      </c>
      <c r="BYK5" s="1">
        <v>0</v>
      </c>
      <c r="BYL5" s="1">
        <v>0</v>
      </c>
      <c r="BYM5" s="1">
        <v>0</v>
      </c>
      <c r="BYN5" s="1">
        <v>0</v>
      </c>
      <c r="BYO5" s="1">
        <v>1</v>
      </c>
      <c r="BYP5" s="1">
        <v>1</v>
      </c>
      <c r="BYQ5" s="1">
        <v>0</v>
      </c>
      <c r="BYR5" s="1">
        <v>0</v>
      </c>
      <c r="BYS5" s="1">
        <v>0</v>
      </c>
      <c r="BYT5" s="1">
        <v>0</v>
      </c>
      <c r="BYU5" s="1">
        <v>0</v>
      </c>
      <c r="BYV5" s="1">
        <v>1</v>
      </c>
      <c r="BYW5" s="1">
        <v>1</v>
      </c>
      <c r="BYX5" s="1">
        <v>0</v>
      </c>
      <c r="BYY5" s="1">
        <v>0</v>
      </c>
      <c r="BYZ5" s="1">
        <v>13</v>
      </c>
      <c r="BZA5" s="1">
        <v>11</v>
      </c>
      <c r="BZB5" s="1">
        <v>2</v>
      </c>
      <c r="BZC5" s="1">
        <v>2</v>
      </c>
      <c r="BZD5" s="1">
        <v>11</v>
      </c>
      <c r="BZE5" s="1">
        <v>1</v>
      </c>
      <c r="BZF5" s="1">
        <v>0</v>
      </c>
      <c r="BZG5" s="1">
        <v>0</v>
      </c>
      <c r="BZH5" s="1">
        <v>0</v>
      </c>
      <c r="BZI5" s="1">
        <v>0</v>
      </c>
      <c r="BZJ5" s="1">
        <v>12</v>
      </c>
      <c r="BZK5" s="1">
        <v>0</v>
      </c>
      <c r="BZL5" s="1">
        <v>0</v>
      </c>
      <c r="BZM5" s="1">
        <v>0</v>
      </c>
      <c r="BZN5" s="1">
        <v>0</v>
      </c>
      <c r="BZO5" s="1">
        <v>0</v>
      </c>
      <c r="BZP5" s="1">
        <v>1</v>
      </c>
      <c r="BZQ5" s="1">
        <v>4</v>
      </c>
      <c r="BZR5" s="1">
        <v>6</v>
      </c>
      <c r="BZS5" s="1">
        <v>2</v>
      </c>
      <c r="BZT5" s="1">
        <v>0</v>
      </c>
      <c r="BZU5" s="1">
        <v>14</v>
      </c>
      <c r="BZV5" s="1">
        <v>11</v>
      </c>
      <c r="BZW5" s="1">
        <v>3</v>
      </c>
      <c r="BZX5" s="1">
        <v>3</v>
      </c>
      <c r="BZY5" s="1">
        <v>11</v>
      </c>
      <c r="BZZ5" s="1">
        <v>2</v>
      </c>
      <c r="CAA5" s="1">
        <v>0</v>
      </c>
      <c r="CAB5" s="1">
        <v>0</v>
      </c>
      <c r="CAC5" s="1">
        <v>0</v>
      </c>
      <c r="CAD5" s="1">
        <v>0</v>
      </c>
      <c r="CAE5" s="1">
        <v>12</v>
      </c>
      <c r="CAF5" s="1">
        <v>0</v>
      </c>
      <c r="CAG5" s="1">
        <v>0</v>
      </c>
      <c r="CAH5" s="1">
        <v>0</v>
      </c>
      <c r="CAI5" s="1">
        <v>1</v>
      </c>
      <c r="CAJ5" s="1">
        <v>0</v>
      </c>
      <c r="CAK5" s="1">
        <v>1</v>
      </c>
      <c r="CAL5" s="1">
        <v>6</v>
      </c>
      <c r="CAM5" s="1">
        <v>2</v>
      </c>
      <c r="CAN5" s="1">
        <v>3</v>
      </c>
      <c r="CAO5" s="1">
        <v>1</v>
      </c>
      <c r="CAP5" s="1">
        <v>7</v>
      </c>
      <c r="CAQ5" s="1">
        <v>7</v>
      </c>
      <c r="CAR5" s="1">
        <v>0</v>
      </c>
      <c r="CAS5" s="1">
        <v>4</v>
      </c>
      <c r="CAT5" s="1">
        <v>3</v>
      </c>
      <c r="CAU5" s="1">
        <v>1</v>
      </c>
      <c r="CAV5" s="1">
        <v>0</v>
      </c>
      <c r="CAW5" s="1">
        <v>0</v>
      </c>
      <c r="CAX5" s="1">
        <v>0</v>
      </c>
      <c r="CAY5" s="1">
        <v>0</v>
      </c>
      <c r="CAZ5" s="1">
        <v>6</v>
      </c>
      <c r="CBA5" s="1">
        <v>0</v>
      </c>
      <c r="CBB5" s="1">
        <v>0</v>
      </c>
      <c r="CBC5" s="1">
        <v>0</v>
      </c>
      <c r="CBD5" s="1">
        <v>0</v>
      </c>
      <c r="CBE5" s="1">
        <v>0</v>
      </c>
      <c r="CBF5" s="1">
        <v>0</v>
      </c>
      <c r="CBG5" s="1">
        <v>2</v>
      </c>
      <c r="CBH5" s="1">
        <v>2</v>
      </c>
      <c r="CBI5" s="1">
        <v>1</v>
      </c>
      <c r="CBJ5" s="1">
        <v>2</v>
      </c>
      <c r="CBK5" s="294">
        <v>1</v>
      </c>
      <c r="CBL5" s="295">
        <v>1</v>
      </c>
      <c r="CBM5" s="295">
        <v>0</v>
      </c>
      <c r="CBN5" s="295">
        <v>0</v>
      </c>
      <c r="CBO5" s="295">
        <v>0</v>
      </c>
      <c r="CBP5" s="295">
        <v>0</v>
      </c>
      <c r="CBQ5" s="1150">
        <v>2</v>
      </c>
      <c r="CBR5" s="295">
        <v>0</v>
      </c>
      <c r="CBS5" s="295">
        <v>0</v>
      </c>
      <c r="CBT5" s="295">
        <v>1</v>
      </c>
      <c r="CBU5" s="295">
        <v>1</v>
      </c>
      <c r="CBV5" s="295">
        <v>0</v>
      </c>
      <c r="CBW5" s="295">
        <v>1</v>
      </c>
      <c r="CBX5" s="295">
        <v>0</v>
      </c>
      <c r="CBY5" s="295">
        <v>0</v>
      </c>
      <c r="CBZ5" s="295">
        <v>1</v>
      </c>
      <c r="CCA5" s="295">
        <v>0</v>
      </c>
      <c r="CCB5" s="295">
        <v>0</v>
      </c>
      <c r="CCC5" s="295">
        <v>0</v>
      </c>
      <c r="CCD5" s="295">
        <v>0</v>
      </c>
      <c r="CCE5" s="295">
        <v>0</v>
      </c>
      <c r="CCF5" s="295">
        <v>0</v>
      </c>
      <c r="CCG5" s="295">
        <v>0</v>
      </c>
      <c r="CCH5" s="295">
        <v>0</v>
      </c>
      <c r="CCI5" s="1585">
        <v>226</v>
      </c>
      <c r="CCJ5" s="1579">
        <v>175</v>
      </c>
      <c r="CCK5" s="1579">
        <v>51</v>
      </c>
      <c r="CCL5" s="1579">
        <v>100</v>
      </c>
      <c r="CCM5" s="1579">
        <v>126</v>
      </c>
      <c r="CCN5" s="1579">
        <v>67</v>
      </c>
      <c r="CCO5" s="1579">
        <v>0</v>
      </c>
      <c r="CCP5" s="1579">
        <v>0</v>
      </c>
      <c r="CCQ5" s="1579">
        <v>155</v>
      </c>
      <c r="CCR5" s="1579">
        <v>1</v>
      </c>
      <c r="CCS5" s="1579">
        <v>3</v>
      </c>
      <c r="CCT5" s="1579">
        <v>0</v>
      </c>
      <c r="CCU5" s="1579">
        <v>66</v>
      </c>
      <c r="CCV5" s="1579">
        <v>0</v>
      </c>
      <c r="CCW5" s="1579">
        <v>40</v>
      </c>
      <c r="CCX5" s="1579">
        <v>123</v>
      </c>
      <c r="CCY5" s="1579">
        <v>63</v>
      </c>
      <c r="CCZ5" s="1579">
        <v>0</v>
      </c>
      <c r="CDA5" s="1579">
        <v>263</v>
      </c>
      <c r="CDB5" s="1579">
        <v>188</v>
      </c>
      <c r="CDC5" s="1579">
        <v>75</v>
      </c>
      <c r="CDD5" s="1579">
        <v>113</v>
      </c>
      <c r="CDE5" s="1579">
        <v>150</v>
      </c>
      <c r="CDF5" s="1579">
        <v>72</v>
      </c>
      <c r="CDG5" s="1579">
        <v>0</v>
      </c>
      <c r="CDH5" s="1579">
        <v>0</v>
      </c>
      <c r="CDI5" s="1579">
        <v>190</v>
      </c>
      <c r="CDJ5" s="1579">
        <v>0</v>
      </c>
      <c r="CDK5" s="1579">
        <v>1</v>
      </c>
      <c r="CDL5" s="1579">
        <v>5</v>
      </c>
      <c r="CDM5" s="1579">
        <v>74</v>
      </c>
      <c r="CDN5" s="1579">
        <v>0</v>
      </c>
      <c r="CDO5" s="1579">
        <v>40</v>
      </c>
      <c r="CDP5" s="1579">
        <v>152</v>
      </c>
      <c r="CDQ5" s="1579">
        <v>71</v>
      </c>
      <c r="CDR5" s="1579">
        <v>0</v>
      </c>
      <c r="CDS5" s="1579">
        <v>286</v>
      </c>
      <c r="CDT5" s="1579">
        <v>215</v>
      </c>
      <c r="CDU5" s="1579">
        <v>71</v>
      </c>
      <c r="CDV5" s="1579">
        <v>125</v>
      </c>
      <c r="CDW5" s="1579">
        <v>161</v>
      </c>
      <c r="CDX5" s="1579">
        <v>64</v>
      </c>
      <c r="CDY5" s="1579">
        <v>0</v>
      </c>
      <c r="CDZ5" s="1579">
        <v>2</v>
      </c>
      <c r="CEA5" s="1579">
        <v>217</v>
      </c>
      <c r="CEB5" s="1579">
        <v>2</v>
      </c>
      <c r="CEC5" s="1579">
        <v>1</v>
      </c>
      <c r="CED5" s="1579">
        <v>2</v>
      </c>
      <c r="CEE5" s="1579">
        <v>69</v>
      </c>
      <c r="CEF5" s="1579">
        <v>0</v>
      </c>
      <c r="CEG5" s="1579">
        <v>41</v>
      </c>
      <c r="CEH5" s="1579">
        <v>177</v>
      </c>
      <c r="CEI5" s="1579">
        <v>68</v>
      </c>
      <c r="CEJ5" s="1579">
        <v>0</v>
      </c>
      <c r="CEK5" s="1579">
        <v>233</v>
      </c>
      <c r="CEL5" s="1579">
        <v>167</v>
      </c>
      <c r="CEM5" s="1579">
        <v>66</v>
      </c>
      <c r="CEN5" s="1579">
        <v>109</v>
      </c>
      <c r="CEO5" s="1579">
        <v>124</v>
      </c>
      <c r="CEP5" s="1579">
        <v>60</v>
      </c>
      <c r="CEQ5" s="1579">
        <v>0</v>
      </c>
      <c r="CER5" s="1579">
        <v>0</v>
      </c>
      <c r="CES5" s="1579">
        <v>172</v>
      </c>
      <c r="CET5" s="1579">
        <v>1</v>
      </c>
      <c r="CEU5" s="1579">
        <v>0</v>
      </c>
      <c r="CEV5" s="1579">
        <v>3</v>
      </c>
      <c r="CEW5" s="1579">
        <v>57</v>
      </c>
      <c r="CEX5" s="1579">
        <v>0</v>
      </c>
      <c r="CEY5" s="1579">
        <v>30</v>
      </c>
      <c r="CEZ5" s="1579">
        <v>135</v>
      </c>
      <c r="CFA5" s="1579">
        <v>68</v>
      </c>
      <c r="CFB5" s="1584">
        <v>0</v>
      </c>
      <c r="CFC5" s="1578">
        <v>80</v>
      </c>
      <c r="CFD5" s="1579">
        <v>62</v>
      </c>
      <c r="CFE5" s="1579">
        <v>18</v>
      </c>
      <c r="CFF5" s="1579">
        <v>38</v>
      </c>
      <c r="CFG5" s="1579">
        <v>42</v>
      </c>
      <c r="CFH5" s="1579">
        <v>18</v>
      </c>
      <c r="CFI5" s="1579">
        <v>0</v>
      </c>
      <c r="CFJ5" s="1579">
        <v>0</v>
      </c>
      <c r="CFK5" s="1579">
        <v>61</v>
      </c>
      <c r="CFL5" s="1579">
        <v>0</v>
      </c>
      <c r="CFM5" s="1579">
        <v>1</v>
      </c>
      <c r="CFN5" s="1579">
        <v>0</v>
      </c>
      <c r="CFO5" s="1579">
        <v>23</v>
      </c>
      <c r="CFP5" s="1579">
        <v>0</v>
      </c>
      <c r="CFQ5" s="1579">
        <v>15</v>
      </c>
      <c r="CFR5" s="1579">
        <v>40</v>
      </c>
      <c r="CFS5" s="1579">
        <v>25</v>
      </c>
      <c r="CFT5" s="1579">
        <v>0</v>
      </c>
      <c r="CFU5" s="1579">
        <v>107</v>
      </c>
      <c r="CFV5" s="1579">
        <v>85</v>
      </c>
      <c r="CFW5" s="1579">
        <v>22</v>
      </c>
      <c r="CFX5" s="1579">
        <v>55</v>
      </c>
      <c r="CFY5" s="1579">
        <v>52</v>
      </c>
      <c r="CFZ5" s="1579">
        <v>20</v>
      </c>
      <c r="CGA5" s="1579">
        <v>0</v>
      </c>
      <c r="CGB5" s="1579">
        <v>0</v>
      </c>
      <c r="CGC5" s="1579">
        <v>86</v>
      </c>
      <c r="CGD5" s="1579">
        <v>0</v>
      </c>
      <c r="CGE5" s="1579">
        <v>1</v>
      </c>
      <c r="CGF5" s="1579">
        <v>1</v>
      </c>
      <c r="CGG5" s="1579">
        <v>27</v>
      </c>
      <c r="CGH5" s="1579">
        <v>0</v>
      </c>
      <c r="CGI5" s="1579">
        <v>12</v>
      </c>
      <c r="CGJ5" s="1579">
        <v>61</v>
      </c>
      <c r="CGK5" s="1579">
        <v>34</v>
      </c>
      <c r="CGL5" s="1579">
        <v>0</v>
      </c>
      <c r="CGM5" s="1579">
        <v>133</v>
      </c>
      <c r="CGN5" s="1579">
        <v>107</v>
      </c>
      <c r="CGO5" s="1579">
        <v>26</v>
      </c>
      <c r="CGP5" s="1579">
        <v>66</v>
      </c>
      <c r="CGQ5" s="1579">
        <v>67</v>
      </c>
      <c r="CGR5" s="1579">
        <v>26</v>
      </c>
      <c r="CGS5" s="1579">
        <v>0</v>
      </c>
      <c r="CGT5" s="1579">
        <v>1</v>
      </c>
      <c r="CGU5" s="1579">
        <v>106</v>
      </c>
      <c r="CGV5" s="1579">
        <v>0</v>
      </c>
      <c r="CGW5" s="1579">
        <v>0</v>
      </c>
      <c r="CGX5" s="1579">
        <v>0</v>
      </c>
      <c r="CGY5" s="1579">
        <v>32</v>
      </c>
      <c r="CGZ5" s="1579">
        <v>0</v>
      </c>
      <c r="CHA5" s="1579">
        <v>19</v>
      </c>
      <c r="CHB5" s="1579">
        <v>77</v>
      </c>
      <c r="CHC5" s="1579">
        <v>37</v>
      </c>
      <c r="CHD5" s="1579">
        <v>0</v>
      </c>
      <c r="CHE5" s="1579">
        <v>104</v>
      </c>
      <c r="CHF5" s="1579">
        <v>75</v>
      </c>
      <c r="CHG5" s="1579">
        <v>29</v>
      </c>
      <c r="CHH5" s="1579">
        <v>60</v>
      </c>
      <c r="CHI5" s="1579">
        <v>44</v>
      </c>
      <c r="CHJ5" s="1579">
        <v>24</v>
      </c>
      <c r="CHK5" s="1579">
        <v>0</v>
      </c>
      <c r="CHL5" s="1579">
        <v>0</v>
      </c>
      <c r="CHM5" s="1579">
        <v>80</v>
      </c>
      <c r="CHN5" s="1579">
        <v>0</v>
      </c>
      <c r="CHO5" s="1579">
        <v>0</v>
      </c>
      <c r="CHP5" s="1579">
        <v>1</v>
      </c>
      <c r="CHQ5" s="1579">
        <v>27</v>
      </c>
      <c r="CHR5" s="1579">
        <v>0</v>
      </c>
      <c r="CHS5" s="1579">
        <v>19</v>
      </c>
      <c r="CHT5" s="1579">
        <v>48</v>
      </c>
      <c r="CHU5" s="1579">
        <v>37</v>
      </c>
      <c r="CHV5" s="1580">
        <v>0</v>
      </c>
      <c r="CHW5" s="1585">
        <v>136</v>
      </c>
      <c r="CHX5" s="1579">
        <v>105</v>
      </c>
      <c r="CHY5" s="1579">
        <v>31</v>
      </c>
      <c r="CHZ5" s="1579">
        <v>58</v>
      </c>
      <c r="CIA5" s="1579">
        <v>78</v>
      </c>
      <c r="CIB5" s="1579">
        <v>44</v>
      </c>
      <c r="CIC5" s="1579">
        <v>0</v>
      </c>
      <c r="CID5" s="1579">
        <v>0</v>
      </c>
      <c r="CIE5" s="1579">
        <v>89</v>
      </c>
      <c r="CIF5" s="1579">
        <v>1</v>
      </c>
      <c r="CIG5" s="1579">
        <v>2</v>
      </c>
      <c r="CIH5" s="1579">
        <v>0</v>
      </c>
      <c r="CII5" s="1579">
        <v>39</v>
      </c>
      <c r="CIJ5" s="1579">
        <v>0</v>
      </c>
      <c r="CIK5" s="1579">
        <v>24</v>
      </c>
      <c r="CIL5" s="1579">
        <v>77</v>
      </c>
      <c r="CIM5" s="1579">
        <v>35</v>
      </c>
      <c r="CIN5" s="1579">
        <v>0</v>
      </c>
      <c r="CIO5" s="1579">
        <v>150</v>
      </c>
      <c r="CIP5" s="1579">
        <v>100</v>
      </c>
      <c r="CIQ5" s="1579">
        <v>50</v>
      </c>
      <c r="CIR5" s="1579">
        <v>56</v>
      </c>
      <c r="CIS5" s="1579">
        <v>94</v>
      </c>
      <c r="CIT5" s="1579">
        <v>50</v>
      </c>
      <c r="CIU5" s="1579">
        <v>0</v>
      </c>
      <c r="CIV5" s="1579">
        <v>0</v>
      </c>
      <c r="CIW5" s="1579">
        <v>100</v>
      </c>
      <c r="CIX5" s="1579">
        <v>0</v>
      </c>
      <c r="CIY5" s="1579">
        <v>0</v>
      </c>
      <c r="CIZ5" s="1579">
        <v>4</v>
      </c>
      <c r="CJA5" s="1579">
        <v>46</v>
      </c>
      <c r="CJB5" s="1579">
        <v>0</v>
      </c>
      <c r="CJC5" s="1579">
        <v>28</v>
      </c>
      <c r="CJD5" s="1579">
        <v>88</v>
      </c>
      <c r="CJE5" s="1579">
        <v>34</v>
      </c>
      <c r="CJF5" s="1579">
        <v>0</v>
      </c>
      <c r="CJG5" s="1579">
        <v>148</v>
      </c>
      <c r="CJH5" s="1579">
        <v>105</v>
      </c>
      <c r="CJI5" s="1579">
        <v>43</v>
      </c>
      <c r="CJJ5" s="1579">
        <v>57</v>
      </c>
      <c r="CJK5" s="1579">
        <v>91</v>
      </c>
      <c r="CJL5" s="1579">
        <v>38</v>
      </c>
      <c r="CJM5" s="1579">
        <v>0</v>
      </c>
      <c r="CJN5" s="1579">
        <v>1</v>
      </c>
      <c r="CJO5" s="1579">
        <v>106</v>
      </c>
      <c r="CJP5" s="1579">
        <v>2</v>
      </c>
      <c r="CJQ5" s="1579">
        <v>1</v>
      </c>
      <c r="CJR5" s="1579">
        <v>2</v>
      </c>
      <c r="CJS5" s="1579">
        <v>35</v>
      </c>
      <c r="CJT5" s="1579">
        <v>0</v>
      </c>
      <c r="CJU5" s="1579">
        <v>21</v>
      </c>
      <c r="CJV5" s="1579">
        <v>98</v>
      </c>
      <c r="CJW5" s="1579">
        <v>29</v>
      </c>
      <c r="CJX5" s="1579">
        <v>0</v>
      </c>
      <c r="CJY5" s="1579">
        <v>127</v>
      </c>
      <c r="CJZ5" s="1579">
        <v>90</v>
      </c>
      <c r="CKA5" s="1579">
        <v>37</v>
      </c>
      <c r="CKB5" s="1579">
        <v>48</v>
      </c>
      <c r="CKC5" s="1579">
        <v>79</v>
      </c>
      <c r="CKD5" s="1579">
        <v>36</v>
      </c>
      <c r="CKE5" s="1579">
        <v>0</v>
      </c>
      <c r="CKF5" s="1579">
        <v>0</v>
      </c>
      <c r="CKG5" s="1579">
        <v>91</v>
      </c>
      <c r="CKH5" s="1579">
        <v>0</v>
      </c>
      <c r="CKI5" s="1579">
        <v>0</v>
      </c>
      <c r="CKJ5" s="1579">
        <v>2</v>
      </c>
      <c r="CKK5" s="1579">
        <v>29</v>
      </c>
      <c r="CKL5" s="1579">
        <v>0</v>
      </c>
      <c r="CKM5" s="1579">
        <v>11</v>
      </c>
      <c r="CKN5" s="1579">
        <v>85</v>
      </c>
      <c r="CKO5" s="1579">
        <v>31</v>
      </c>
      <c r="CKP5" s="1584">
        <v>0</v>
      </c>
      <c r="CKQ5" s="1585">
        <v>2</v>
      </c>
      <c r="CKR5" s="1579">
        <v>1</v>
      </c>
      <c r="CKS5" s="1579">
        <v>1</v>
      </c>
      <c r="CKT5" s="1579">
        <v>1</v>
      </c>
      <c r="CKU5" s="1579">
        <v>1</v>
      </c>
      <c r="CKV5" s="1579">
        <v>0</v>
      </c>
      <c r="CKW5" s="1579">
        <v>0</v>
      </c>
      <c r="CKX5" s="1579">
        <v>0</v>
      </c>
      <c r="CKY5" s="1579">
        <v>2</v>
      </c>
      <c r="CKZ5" s="1579">
        <v>0</v>
      </c>
      <c r="CLA5" s="1579">
        <v>0</v>
      </c>
      <c r="CLB5" s="1579">
        <v>0</v>
      </c>
      <c r="CLC5" s="1579">
        <v>2</v>
      </c>
      <c r="CLD5" s="1579">
        <v>0</v>
      </c>
      <c r="CLE5" s="1579">
        <v>0</v>
      </c>
      <c r="CLF5" s="1579">
        <v>2</v>
      </c>
      <c r="CLG5" s="1579">
        <v>0</v>
      </c>
      <c r="CLH5" s="1579">
        <v>0</v>
      </c>
      <c r="CLI5" s="1579">
        <v>0</v>
      </c>
      <c r="CLJ5" s="1579">
        <v>0</v>
      </c>
      <c r="CLK5" s="1579">
        <v>0</v>
      </c>
      <c r="CLL5" s="1579">
        <v>0</v>
      </c>
      <c r="CLM5" s="1579">
        <v>0</v>
      </c>
      <c r="CLN5" s="1579">
        <v>0</v>
      </c>
      <c r="CLO5" s="1579">
        <v>0</v>
      </c>
      <c r="CLP5" s="1579">
        <v>0</v>
      </c>
      <c r="CLQ5" s="1579">
        <v>0</v>
      </c>
      <c r="CLR5" s="1579">
        <v>0</v>
      </c>
      <c r="CLS5" s="1579">
        <v>0</v>
      </c>
      <c r="CLT5" s="1579">
        <v>0</v>
      </c>
      <c r="CLU5" s="1579">
        <v>0</v>
      </c>
      <c r="CLV5" s="1579">
        <v>0</v>
      </c>
      <c r="CLW5" s="1579">
        <v>0</v>
      </c>
      <c r="CLX5" s="1579">
        <v>0</v>
      </c>
      <c r="CLY5" s="1579">
        <v>0</v>
      </c>
      <c r="CLZ5" s="1579">
        <v>0</v>
      </c>
      <c r="CMA5" s="1579">
        <v>2</v>
      </c>
      <c r="CMB5" s="1579">
        <v>1</v>
      </c>
      <c r="CMC5" s="1579">
        <v>1</v>
      </c>
      <c r="CMD5" s="1579">
        <v>1</v>
      </c>
      <c r="CME5" s="1579">
        <v>1</v>
      </c>
      <c r="CMF5" s="1579">
        <v>0</v>
      </c>
      <c r="CMG5" s="1579">
        <v>0</v>
      </c>
      <c r="CMH5" s="1579">
        <v>0</v>
      </c>
      <c r="CMI5" s="1579">
        <v>2</v>
      </c>
      <c r="CMJ5" s="1579">
        <v>0</v>
      </c>
      <c r="CMK5" s="1579">
        <v>0</v>
      </c>
      <c r="CML5" s="1579">
        <v>0</v>
      </c>
      <c r="CMM5" s="1579">
        <v>0</v>
      </c>
      <c r="CMN5" s="1579">
        <v>0</v>
      </c>
      <c r="CMO5" s="1579">
        <v>0</v>
      </c>
      <c r="CMP5" s="1579">
        <v>0</v>
      </c>
      <c r="CMQ5" s="1579">
        <v>2</v>
      </c>
      <c r="CMR5" s="1579">
        <v>0</v>
      </c>
      <c r="CMS5" s="1579">
        <v>1</v>
      </c>
      <c r="CMT5" s="1579">
        <v>1</v>
      </c>
      <c r="CMU5" s="1579">
        <v>0</v>
      </c>
      <c r="CMV5" s="1579">
        <v>0</v>
      </c>
      <c r="CMW5" s="1579">
        <v>1</v>
      </c>
      <c r="CMX5" s="1579">
        <v>0</v>
      </c>
      <c r="CMY5" s="1579">
        <v>0</v>
      </c>
      <c r="CMZ5" s="1579">
        <v>0</v>
      </c>
      <c r="CNA5" s="1579">
        <v>1</v>
      </c>
      <c r="CNB5" s="1579">
        <v>0</v>
      </c>
      <c r="CNC5" s="1579">
        <v>0</v>
      </c>
      <c r="CND5" s="1579">
        <v>0</v>
      </c>
      <c r="CNE5" s="1579">
        <v>1</v>
      </c>
      <c r="CNF5" s="1579">
        <v>0</v>
      </c>
      <c r="CNG5" s="1579">
        <v>0</v>
      </c>
      <c r="CNH5" s="1579">
        <v>1</v>
      </c>
      <c r="CNI5" s="1579">
        <v>0</v>
      </c>
      <c r="CNJ5" s="1584">
        <v>0</v>
      </c>
    </row>
    <row r="6" spans="1:2402">
      <c r="A6" s="33" t="s">
        <v>45</v>
      </c>
      <c r="B6" s="34">
        <v>189022.32</v>
      </c>
      <c r="C6" s="35">
        <v>58555.963000000003</v>
      </c>
      <c r="D6" s="35">
        <v>130466.36</v>
      </c>
      <c r="E6" s="35">
        <v>91079.682000000001</v>
      </c>
      <c r="F6" s="35">
        <v>97942.637000000002</v>
      </c>
      <c r="G6" s="35">
        <v>50801.050999999999</v>
      </c>
      <c r="H6" s="35">
        <v>278.89278999999999</v>
      </c>
      <c r="I6" s="35">
        <v>137169.76999999999</v>
      </c>
      <c r="J6" s="35">
        <v>772.61064999999996</v>
      </c>
      <c r="K6" s="35">
        <v>0</v>
      </c>
      <c r="L6" s="35">
        <v>5917.0895</v>
      </c>
      <c r="M6" s="35">
        <v>59599.144</v>
      </c>
      <c r="N6" s="35">
        <v>57404.712</v>
      </c>
      <c r="O6" s="35">
        <v>51567.546999999999</v>
      </c>
      <c r="P6" s="35">
        <v>14533.828</v>
      </c>
      <c r="Q6" s="35">
        <v>160393.34</v>
      </c>
      <c r="R6" s="35">
        <v>77950.808999999994</v>
      </c>
      <c r="S6" s="35">
        <v>82442.535999999993</v>
      </c>
      <c r="T6" s="35">
        <v>80377.915999999997</v>
      </c>
      <c r="U6" s="35">
        <v>80015.429000000004</v>
      </c>
      <c r="V6" s="35">
        <v>22027.457999999999</v>
      </c>
      <c r="W6" s="35">
        <v>984.10233000000005</v>
      </c>
      <c r="X6" s="35">
        <v>135590.07</v>
      </c>
      <c r="Y6" s="35">
        <v>1221.2674</v>
      </c>
      <c r="Z6" s="35">
        <v>570.44349</v>
      </c>
      <c r="AA6" s="35">
        <v>6660.3822</v>
      </c>
      <c r="AB6" s="35">
        <v>41645.866000000002</v>
      </c>
      <c r="AC6" s="35">
        <v>52625.205999999998</v>
      </c>
      <c r="AD6" s="35">
        <v>44858.156999999999</v>
      </c>
      <c r="AE6" s="36">
        <v>14603.734</v>
      </c>
      <c r="AF6" s="37">
        <v>30.087461000000001</v>
      </c>
      <c r="AG6" s="38">
        <v>48.045892000000002</v>
      </c>
      <c r="AH6" s="38">
        <v>22.027350999999999</v>
      </c>
      <c r="AI6" s="38">
        <v>39.356327999999998</v>
      </c>
      <c r="AJ6" s="38">
        <v>21.468076</v>
      </c>
      <c r="AK6" s="38">
        <v>12.381786999999999</v>
      </c>
      <c r="AL6" s="38">
        <v>0</v>
      </c>
      <c r="AM6" s="38">
        <v>36.875428999999997</v>
      </c>
      <c r="AN6" s="38">
        <v>0</v>
      </c>
      <c r="AO6" s="38">
        <v>0</v>
      </c>
      <c r="AP6" s="38">
        <v>0</v>
      </c>
      <c r="AQ6" s="38">
        <v>26.355163999999998</v>
      </c>
      <c r="AR6" s="38">
        <v>44.716681000000001</v>
      </c>
      <c r="AS6" s="38">
        <v>27.896682999999999</v>
      </c>
      <c r="AT6" s="38">
        <v>7.6335645000000003</v>
      </c>
      <c r="AU6" s="38">
        <v>31.200123999999999</v>
      </c>
      <c r="AV6" s="38">
        <v>38.672139000000001</v>
      </c>
      <c r="AW6" s="38">
        <v>24.135207999999999</v>
      </c>
      <c r="AX6" s="38">
        <v>45.615322999999997</v>
      </c>
      <c r="AY6" s="38">
        <v>16.719621</v>
      </c>
      <c r="AZ6" s="38">
        <v>19.231840999999999</v>
      </c>
      <c r="BA6" s="38">
        <v>46.422510000000003</v>
      </c>
      <c r="BB6" s="38">
        <v>32.679592</v>
      </c>
      <c r="BC6" s="38">
        <v>38.408023</v>
      </c>
      <c r="BD6" s="38">
        <v>100</v>
      </c>
      <c r="BE6" s="38">
        <v>0</v>
      </c>
      <c r="BF6" s="38">
        <v>33.345787999999999</v>
      </c>
      <c r="BG6" s="38">
        <v>35.000450999999998</v>
      </c>
      <c r="BH6" s="38">
        <v>36.870373999999998</v>
      </c>
      <c r="BI6" s="39">
        <v>8.1989379000000007</v>
      </c>
      <c r="BJ6" s="37">
        <v>18.187124000000001</v>
      </c>
      <c r="BK6" s="38">
        <v>12.304402</v>
      </c>
      <c r="BL6" s="38">
        <v>20.82741</v>
      </c>
      <c r="BM6" s="38">
        <v>20.369681</v>
      </c>
      <c r="BN6" s="38">
        <v>16.157501</v>
      </c>
      <c r="BO6" s="38">
        <v>24.572797999999999</v>
      </c>
      <c r="BP6" s="38">
        <v>0</v>
      </c>
      <c r="BQ6" s="38">
        <v>15.79936</v>
      </c>
      <c r="BR6" s="38">
        <v>28.803549</v>
      </c>
      <c r="BS6" s="38">
        <v>0</v>
      </c>
      <c r="BT6" s="38">
        <v>9.5229602</v>
      </c>
      <c r="BU6" s="38">
        <v>24.169498000000001</v>
      </c>
      <c r="BV6" s="38">
        <v>19.864806999999999</v>
      </c>
      <c r="BW6" s="38">
        <v>12.140179</v>
      </c>
      <c r="BX6" s="38">
        <v>12.011288</v>
      </c>
      <c r="BY6" s="38">
        <v>18.339777999999999</v>
      </c>
      <c r="BZ6" s="38">
        <v>21.502267</v>
      </c>
      <c r="CA6" s="38">
        <v>15.349591999999999</v>
      </c>
      <c r="CB6" s="38">
        <v>21.439831000000002</v>
      </c>
      <c r="CC6" s="38">
        <v>15.225682000000001</v>
      </c>
      <c r="CD6" s="38">
        <v>17.218859999999999</v>
      </c>
      <c r="CE6" s="38">
        <v>26.788744999999999</v>
      </c>
      <c r="CF6" s="38">
        <v>18.702902000000002</v>
      </c>
      <c r="CG6" s="38">
        <v>0</v>
      </c>
      <c r="CH6" s="38">
        <v>0</v>
      </c>
      <c r="CI6" s="38">
        <v>6.8591408999999999</v>
      </c>
      <c r="CJ6" s="38">
        <v>23.439356</v>
      </c>
      <c r="CK6" s="38">
        <v>23.931923000000001</v>
      </c>
      <c r="CL6" s="38">
        <v>13.758787999999999</v>
      </c>
      <c r="CM6" s="39">
        <v>2.9530357999999999</v>
      </c>
      <c r="CN6" s="37">
        <v>14.979535</v>
      </c>
      <c r="CO6" s="38">
        <v>9.6018345000000007</v>
      </c>
      <c r="CP6" s="38">
        <v>17.393156999999999</v>
      </c>
      <c r="CQ6" s="38">
        <v>7.584473</v>
      </c>
      <c r="CR6" s="38">
        <v>21.856417</v>
      </c>
      <c r="CS6" s="38">
        <v>24.601942000000001</v>
      </c>
      <c r="CT6" s="38">
        <v>49.994852000000002</v>
      </c>
      <c r="CU6" s="38">
        <v>11.25535</v>
      </c>
      <c r="CV6" s="38">
        <v>30.837111</v>
      </c>
      <c r="CW6" s="38">
        <v>0</v>
      </c>
      <c r="CX6" s="38">
        <v>55.192039999999999</v>
      </c>
      <c r="CY6" s="38">
        <v>19.216151</v>
      </c>
      <c r="CZ6" s="38">
        <v>8.1067134999999997</v>
      </c>
      <c r="DA6" s="38">
        <v>13.066050000000001</v>
      </c>
      <c r="DB6" s="38">
        <v>15.169879999999999</v>
      </c>
      <c r="DC6" s="38">
        <v>14.907705</v>
      </c>
      <c r="DD6" s="38">
        <v>10.017535000000001</v>
      </c>
      <c r="DE6" s="38">
        <v>19.531442999999999</v>
      </c>
      <c r="DF6" s="38">
        <v>6.7767312000000004</v>
      </c>
      <c r="DG6" s="38">
        <v>23.075513000000001</v>
      </c>
      <c r="DH6" s="38">
        <v>26.229095999999998</v>
      </c>
      <c r="DI6" s="38">
        <v>0</v>
      </c>
      <c r="DJ6" s="38">
        <v>13.172383</v>
      </c>
      <c r="DK6" s="38">
        <v>22.347224000000001</v>
      </c>
      <c r="DL6" s="38">
        <v>0</v>
      </c>
      <c r="DM6" s="38">
        <v>74.644249000000002</v>
      </c>
      <c r="DN6" s="38">
        <v>15.742603000000001</v>
      </c>
      <c r="DO6" s="38">
        <v>7.0626565000000001</v>
      </c>
      <c r="DP6" s="38">
        <v>12.987215000000001</v>
      </c>
      <c r="DQ6" s="39">
        <v>19.451653</v>
      </c>
      <c r="DR6" s="37">
        <v>2.5859570999999999</v>
      </c>
      <c r="DS6" s="38">
        <v>3.7980146000000001</v>
      </c>
      <c r="DT6" s="38">
        <v>2.0419610000000001</v>
      </c>
      <c r="DU6" s="38">
        <v>2.6602942999999999</v>
      </c>
      <c r="DV6" s="38">
        <v>2.5168287999999999</v>
      </c>
      <c r="DW6" s="38">
        <v>0.74857362000000005</v>
      </c>
      <c r="DX6" s="38">
        <v>0</v>
      </c>
      <c r="DY6" s="38">
        <v>3.2862583000000001</v>
      </c>
      <c r="DZ6" s="38">
        <v>0</v>
      </c>
      <c r="EA6" s="38">
        <v>0</v>
      </c>
      <c r="EB6" s="38">
        <v>15.756584</v>
      </c>
      <c r="EC6" s="38">
        <v>5.2799322999999996</v>
      </c>
      <c r="ED6" s="38">
        <v>1.4091359999999999</v>
      </c>
      <c r="EE6" s="38">
        <v>0</v>
      </c>
      <c r="EF6" s="38">
        <v>0</v>
      </c>
      <c r="EG6" s="38">
        <v>4.3351112000000001</v>
      </c>
      <c r="EH6" s="38">
        <v>6.7333930999999998</v>
      </c>
      <c r="EI6" s="38">
        <v>2.0674953</v>
      </c>
      <c r="EJ6" s="38">
        <v>4.2695783</v>
      </c>
      <c r="EK6" s="38">
        <v>4.4009410000000004</v>
      </c>
      <c r="EL6" s="38">
        <v>1.4842154000000001</v>
      </c>
      <c r="EM6" s="38">
        <v>0</v>
      </c>
      <c r="EN6" s="38">
        <v>4.8870060000000004</v>
      </c>
      <c r="EO6" s="38">
        <v>0</v>
      </c>
      <c r="EP6" s="38">
        <v>0</v>
      </c>
      <c r="EQ6" s="38">
        <v>18.49661</v>
      </c>
      <c r="ER6" s="38">
        <v>7.6342414999999999</v>
      </c>
      <c r="ES6" s="38">
        <v>3.6133346</v>
      </c>
      <c r="ET6" s="38">
        <v>1.4276428000000001</v>
      </c>
      <c r="EU6" s="39">
        <v>0</v>
      </c>
      <c r="EV6" s="37">
        <v>29.336538000000001</v>
      </c>
      <c r="EW6" s="38">
        <v>44.585917000000002</v>
      </c>
      <c r="EX6" s="38">
        <v>21.604752000000001</v>
      </c>
      <c r="EY6" s="38">
        <v>32.406343</v>
      </c>
      <c r="EZ6" s="38">
        <v>26.753242</v>
      </c>
      <c r="FA6" s="38">
        <v>17.465449</v>
      </c>
      <c r="FB6" s="38">
        <v>49.996568000000003</v>
      </c>
      <c r="FC6" s="38">
        <v>32.476953000000002</v>
      </c>
      <c r="FD6" s="38">
        <v>8.2766012</v>
      </c>
      <c r="FE6" s="38">
        <v>0</v>
      </c>
      <c r="FF6" s="38">
        <v>36.214300999999999</v>
      </c>
      <c r="FG6" s="38">
        <v>19.774854999999999</v>
      </c>
      <c r="FH6" s="38">
        <v>30.489379</v>
      </c>
      <c r="FI6" s="38">
        <v>34.803198999999999</v>
      </c>
      <c r="FJ6" s="38">
        <v>31.296641999999999</v>
      </c>
      <c r="FK6" s="38">
        <v>35.617061999999997</v>
      </c>
      <c r="FL6" s="38">
        <v>36.437677999999998</v>
      </c>
      <c r="FM6" s="38">
        <v>34.776708999999997</v>
      </c>
      <c r="FN6" s="38">
        <v>39.551291999999997</v>
      </c>
      <c r="FO6" s="38">
        <v>31.819797000000001</v>
      </c>
      <c r="FP6" s="38">
        <v>23.756166</v>
      </c>
      <c r="FQ6" s="38">
        <v>51.476990000000001</v>
      </c>
      <c r="FR6" s="38">
        <v>36.82741</v>
      </c>
      <c r="FS6" s="38">
        <v>60.87397</v>
      </c>
      <c r="FT6" s="38">
        <v>100</v>
      </c>
      <c r="FU6" s="38">
        <v>48.743479000000001</v>
      </c>
      <c r="FV6" s="38">
        <v>21.394808000000001</v>
      </c>
      <c r="FW6" s="38">
        <v>30.578775</v>
      </c>
      <c r="FX6" s="38">
        <v>46.849148999999997</v>
      </c>
      <c r="FY6" s="39">
        <v>41.176996000000003</v>
      </c>
      <c r="FZ6" s="37">
        <v>30.14518</v>
      </c>
      <c r="GA6" s="38">
        <v>18.454899999999999</v>
      </c>
      <c r="GB6" s="38">
        <v>36.072420999999999</v>
      </c>
      <c r="GC6" s="38">
        <v>31.271145000000001</v>
      </c>
      <c r="GD6" s="38">
        <v>29.197659999999999</v>
      </c>
      <c r="GE6" s="38">
        <v>32.930909</v>
      </c>
      <c r="GF6" s="38">
        <v>33.337909000000003</v>
      </c>
      <c r="GG6" s="38">
        <v>26.619834000000001</v>
      </c>
      <c r="GH6" s="38">
        <v>36.561447000000001</v>
      </c>
      <c r="GI6" s="38">
        <v>0</v>
      </c>
      <c r="GJ6" s="38">
        <v>26.717368</v>
      </c>
      <c r="GK6" s="38">
        <v>23.054096999999999</v>
      </c>
      <c r="GL6" s="38">
        <v>28.804845</v>
      </c>
      <c r="GM6" s="38">
        <v>20.720513</v>
      </c>
      <c r="GN6" s="38">
        <v>25.44652</v>
      </c>
      <c r="GO6" s="38">
        <v>22.819633</v>
      </c>
      <c r="GP6" s="38">
        <v>23.053384000000001</v>
      </c>
      <c r="GQ6" s="38">
        <v>22.580259999999999</v>
      </c>
      <c r="GR6" s="38">
        <v>25.656760999999999</v>
      </c>
      <c r="GS6" s="38">
        <v>20.081275000000002</v>
      </c>
      <c r="GT6" s="38">
        <v>34.284844</v>
      </c>
      <c r="GU6" s="38">
        <v>30.455476000000001</v>
      </c>
      <c r="GV6" s="38">
        <v>20.655853</v>
      </c>
      <c r="GW6" s="38">
        <v>0</v>
      </c>
      <c r="GX6" s="38">
        <v>0</v>
      </c>
      <c r="GY6" s="38">
        <v>25.065828</v>
      </c>
      <c r="GZ6" s="38">
        <v>22.293292999999998</v>
      </c>
      <c r="HA6" s="38">
        <v>21.641061000000001</v>
      </c>
      <c r="HB6" s="38">
        <v>13.628254999999999</v>
      </c>
      <c r="HC6" s="39">
        <v>26.425965000000001</v>
      </c>
      <c r="HD6" s="37">
        <v>11.338454876436156</v>
      </c>
      <c r="HE6" s="38">
        <v>5.2023758816487016</v>
      </c>
      <c r="HF6" s="38">
        <v>14.250138762946571</v>
      </c>
      <c r="HG6" s="38">
        <v>11.689544324194214</v>
      </c>
      <c r="HH6" s="38">
        <v>10.999503009810843</v>
      </c>
      <c r="HI6" s="38">
        <v>28.93433714203454</v>
      </c>
      <c r="HJ6" s="38">
        <v>0</v>
      </c>
      <c r="HK6" s="38">
        <v>6.8966882499072621</v>
      </c>
      <c r="HL6" s="38">
        <v>77.362490249002519</v>
      </c>
      <c r="HM6" s="38">
        <v>0</v>
      </c>
      <c r="HN6" s="38">
        <v>18.186389999999999</v>
      </c>
      <c r="HS6" s="38">
        <v>13.011029094771454</v>
      </c>
      <c r="HT6" s="38">
        <v>10.182176011903854</v>
      </c>
      <c r="HU6" s="38">
        <v>15.73178524464868</v>
      </c>
      <c r="HV6" s="38">
        <v>12.179093331713364</v>
      </c>
      <c r="HW6" s="38">
        <v>14.099166688664125</v>
      </c>
      <c r="HX6" s="38">
        <v>16.370855733998315</v>
      </c>
      <c r="HY6" s="38">
        <v>0</v>
      </c>
      <c r="HZ6" s="38">
        <v>12.70301359384009</v>
      </c>
      <c r="IA6" s="38">
        <v>0</v>
      </c>
      <c r="IB6" s="38">
        <v>0</v>
      </c>
      <c r="IC6" s="38">
        <v>28.179559000000001</v>
      </c>
      <c r="IG6" s="40"/>
      <c r="IH6" s="38">
        <v>9.0192933747596342</v>
      </c>
      <c r="II6" s="38">
        <v>3.4045023044349998</v>
      </c>
      <c r="IJ6" s="38">
        <v>11.410888312950762</v>
      </c>
      <c r="IK6" s="38">
        <v>9.7038394686631833</v>
      </c>
      <c r="IL6" s="38">
        <v>8.2982679270352904</v>
      </c>
      <c r="IM6" s="38">
        <v>22.618209720154166</v>
      </c>
      <c r="IN6" s="38"/>
      <c r="IO6" s="38">
        <v>5.4618093386796209</v>
      </c>
      <c r="IP6" s="38">
        <v>0</v>
      </c>
      <c r="IQ6" s="38"/>
      <c r="IR6" s="38"/>
      <c r="IS6" s="38"/>
      <c r="IX6" s="38">
        <v>8.5906134538286132</v>
      </c>
      <c r="IY6" s="38">
        <v>6.6130248841415744</v>
      </c>
      <c r="IZ6" s="38">
        <v>10.431271139826723</v>
      </c>
      <c r="JA6" s="38">
        <v>7.6673820799051065</v>
      </c>
      <c r="JB6" s="38">
        <v>9.6452583001487895</v>
      </c>
      <c r="JC6" s="38">
        <v>12.518489235996858</v>
      </c>
      <c r="JD6" s="38">
        <v>0</v>
      </c>
      <c r="JE6" s="38">
        <v>8.1921824329088739</v>
      </c>
      <c r="JF6" s="38">
        <v>0</v>
      </c>
      <c r="JG6" s="38">
        <v>0</v>
      </c>
      <c r="JH6" s="38"/>
      <c r="JI6" s="38"/>
      <c r="JJ6" s="38"/>
      <c r="JK6" s="38"/>
      <c r="JL6" s="38"/>
      <c r="JM6" s="38"/>
      <c r="JN6" s="38">
        <v>18.186389705126231</v>
      </c>
      <c r="JO6" s="38">
        <v>9.2681662874274533</v>
      </c>
      <c r="JP6" s="38">
        <v>23.888834963744138</v>
      </c>
      <c r="JQ6" s="38">
        <v>18.734778637197135</v>
      </c>
      <c r="JR6" s="38">
        <v>17.777865102280561</v>
      </c>
      <c r="JS6" s="38">
        <v>55.154682188549728</v>
      </c>
      <c r="JT6" s="38"/>
      <c r="JU6" s="38">
        <v>10.871808897246494</v>
      </c>
      <c r="JV6" s="38">
        <v>100</v>
      </c>
      <c r="JW6" s="38"/>
      <c r="JX6" s="38"/>
      <c r="JY6" s="38">
        <v>18.186389999999999</v>
      </c>
      <c r="KD6" s="38">
        <v>28.179559085859307</v>
      </c>
      <c r="KE6" s="38">
        <v>21.571905389580291</v>
      </c>
      <c r="KF6" s="38">
        <v>35.291301201865913</v>
      </c>
      <c r="KG6" s="38">
        <v>24.289623055410072</v>
      </c>
      <c r="KH6" s="38">
        <v>36.508932580987739</v>
      </c>
      <c r="KI6" s="38">
        <v>24.443950500081847</v>
      </c>
      <c r="KJ6" s="38">
        <v>0</v>
      </c>
      <c r="KK6" s="38">
        <v>29.742930043978848</v>
      </c>
      <c r="KL6" s="38">
        <v>0</v>
      </c>
      <c r="KM6" s="38">
        <v>0</v>
      </c>
      <c r="KN6" s="38"/>
      <c r="KO6" s="38">
        <v>28.179559000000001</v>
      </c>
      <c r="KP6" s="38"/>
      <c r="KQ6" s="38"/>
      <c r="KR6" s="38"/>
      <c r="KS6" s="38"/>
      <c r="KT6" s="41">
        <v>5</v>
      </c>
      <c r="KU6" s="41">
        <v>4</v>
      </c>
      <c r="KV6" s="41">
        <v>1</v>
      </c>
      <c r="KW6" s="41">
        <v>0</v>
      </c>
      <c r="KX6" s="41">
        <v>5</v>
      </c>
      <c r="KY6" s="41">
        <v>1</v>
      </c>
      <c r="KZ6" s="41">
        <v>0</v>
      </c>
      <c r="LA6" s="41">
        <v>0</v>
      </c>
      <c r="LB6" s="41">
        <v>0</v>
      </c>
      <c r="LC6" s="41">
        <v>4</v>
      </c>
      <c r="LD6" s="41">
        <v>0</v>
      </c>
      <c r="LE6" s="41">
        <v>0</v>
      </c>
      <c r="LF6" s="41">
        <v>0</v>
      </c>
      <c r="LG6" s="41">
        <v>0</v>
      </c>
      <c r="LH6" s="41">
        <v>4</v>
      </c>
      <c r="LI6" s="41">
        <v>1</v>
      </c>
      <c r="LJ6" s="41">
        <v>0</v>
      </c>
      <c r="LK6" s="41">
        <v>0</v>
      </c>
      <c r="LL6" s="41">
        <v>0</v>
      </c>
      <c r="LM6" s="41">
        <v>0</v>
      </c>
      <c r="LN6" s="41">
        <v>1</v>
      </c>
      <c r="LO6" s="41">
        <v>0</v>
      </c>
      <c r="LP6" s="41">
        <v>1</v>
      </c>
      <c r="LQ6" s="41">
        <v>0</v>
      </c>
      <c r="LR6" s="41">
        <v>1</v>
      </c>
      <c r="LS6" s="41">
        <v>0</v>
      </c>
      <c r="LT6" s="41">
        <v>0</v>
      </c>
      <c r="LU6" s="41">
        <v>0</v>
      </c>
      <c r="LV6" s="41">
        <v>0</v>
      </c>
      <c r="LW6" s="41">
        <v>1</v>
      </c>
      <c r="LX6" s="41">
        <v>0</v>
      </c>
      <c r="LY6" s="41">
        <v>0</v>
      </c>
      <c r="LZ6" s="41">
        <v>0</v>
      </c>
      <c r="MA6" s="41">
        <v>0</v>
      </c>
      <c r="MB6" s="41">
        <v>0</v>
      </c>
      <c r="MC6" s="41">
        <v>0</v>
      </c>
      <c r="MD6" s="41">
        <v>0</v>
      </c>
      <c r="ME6" s="41">
        <v>1</v>
      </c>
      <c r="MF6" s="41">
        <v>0</v>
      </c>
      <c r="MG6" s="41">
        <v>0</v>
      </c>
      <c r="MH6" s="41">
        <v>4</v>
      </c>
      <c r="MI6" s="41">
        <v>3</v>
      </c>
      <c r="MJ6" s="41">
        <v>1</v>
      </c>
      <c r="MK6" s="41">
        <v>0</v>
      </c>
      <c r="ML6" s="41">
        <v>4</v>
      </c>
      <c r="MM6" s="41">
        <v>1</v>
      </c>
      <c r="MN6" s="41">
        <v>0</v>
      </c>
      <c r="MO6" s="41">
        <v>0</v>
      </c>
      <c r="MP6" s="41">
        <v>3</v>
      </c>
      <c r="MQ6" s="41">
        <v>0</v>
      </c>
      <c r="MR6" s="41">
        <v>0</v>
      </c>
      <c r="MS6" s="41">
        <v>0</v>
      </c>
      <c r="MT6" s="41">
        <v>0</v>
      </c>
      <c r="MU6" s="41">
        <v>0</v>
      </c>
      <c r="MV6" s="41">
        <v>0</v>
      </c>
      <c r="MW6" s="41">
        <v>0</v>
      </c>
      <c r="MX6" s="41">
        <v>0</v>
      </c>
      <c r="MY6" s="41">
        <v>0</v>
      </c>
      <c r="MZ6" s="41">
        <v>0</v>
      </c>
      <c r="NA6" s="41">
        <v>0</v>
      </c>
      <c r="NB6" s="41">
        <v>0</v>
      </c>
      <c r="NC6" s="41">
        <v>0</v>
      </c>
      <c r="ND6" s="41">
        <v>0</v>
      </c>
      <c r="NE6" s="41">
        <v>0</v>
      </c>
      <c r="NF6" s="41">
        <v>9</v>
      </c>
      <c r="NG6" s="41">
        <v>4</v>
      </c>
      <c r="NH6" s="41">
        <v>5</v>
      </c>
      <c r="NI6" s="41">
        <v>7</v>
      </c>
      <c r="NJ6" s="41">
        <v>2</v>
      </c>
      <c r="NK6" s="41">
        <v>2</v>
      </c>
      <c r="NL6" s="41">
        <v>0</v>
      </c>
      <c r="NM6" s="41">
        <v>0</v>
      </c>
      <c r="NN6" s="41">
        <v>0</v>
      </c>
      <c r="NO6" s="41">
        <v>7</v>
      </c>
      <c r="NP6" s="41">
        <v>0</v>
      </c>
      <c r="NQ6" s="41">
        <v>0</v>
      </c>
      <c r="NR6" s="41">
        <v>0</v>
      </c>
      <c r="NS6" s="41">
        <v>0</v>
      </c>
      <c r="NT6" s="41">
        <v>0</v>
      </c>
      <c r="NU6" s="41">
        <v>1</v>
      </c>
      <c r="NV6" s="41">
        <v>1</v>
      </c>
      <c r="NW6" s="41">
        <v>3</v>
      </c>
      <c r="NX6" s="41">
        <v>2</v>
      </c>
      <c r="NY6" s="41">
        <v>2</v>
      </c>
      <c r="NZ6" s="41">
        <v>9</v>
      </c>
      <c r="OA6" s="41">
        <v>3</v>
      </c>
      <c r="OB6" s="41">
        <v>6</v>
      </c>
      <c r="OC6" s="41">
        <v>6</v>
      </c>
      <c r="OD6" s="41">
        <v>3</v>
      </c>
      <c r="OE6" s="41">
        <v>0</v>
      </c>
      <c r="OF6" s="41">
        <v>0</v>
      </c>
      <c r="OG6" s="41">
        <v>0</v>
      </c>
      <c r="OH6" s="41">
        <v>0</v>
      </c>
      <c r="OI6" s="41">
        <v>8</v>
      </c>
      <c r="OJ6" s="41">
        <v>0</v>
      </c>
      <c r="OK6" s="41">
        <v>0</v>
      </c>
      <c r="OL6" s="41">
        <v>1</v>
      </c>
      <c r="OM6" s="41">
        <v>0</v>
      </c>
      <c r="ON6" s="41">
        <v>1</v>
      </c>
      <c r="OO6" s="41">
        <v>0</v>
      </c>
      <c r="OP6" s="41">
        <v>2</v>
      </c>
      <c r="OQ6" s="41">
        <v>2</v>
      </c>
      <c r="OR6" s="41">
        <v>2</v>
      </c>
      <c r="OS6" s="41">
        <v>2</v>
      </c>
      <c r="OT6" s="41">
        <v>0</v>
      </c>
      <c r="OU6" s="41">
        <v>0</v>
      </c>
      <c r="OV6" s="41">
        <v>0</v>
      </c>
      <c r="OW6" s="41">
        <v>0</v>
      </c>
      <c r="OX6" s="41">
        <v>0</v>
      </c>
      <c r="OY6" s="41">
        <v>0</v>
      </c>
      <c r="OZ6" s="41">
        <v>0</v>
      </c>
      <c r="PA6" s="41">
        <v>0</v>
      </c>
      <c r="PB6" s="41">
        <v>0</v>
      </c>
      <c r="PC6" s="41">
        <v>0</v>
      </c>
      <c r="PD6" s="41">
        <v>0</v>
      </c>
      <c r="PE6" s="41">
        <v>0</v>
      </c>
      <c r="PF6" s="41">
        <v>1</v>
      </c>
      <c r="PG6" s="41">
        <v>0</v>
      </c>
      <c r="PH6" s="41">
        <v>1</v>
      </c>
      <c r="PI6" s="41">
        <v>0</v>
      </c>
      <c r="PJ6" s="41">
        <v>1</v>
      </c>
      <c r="PK6" s="41">
        <v>0</v>
      </c>
      <c r="PL6" s="41">
        <v>0</v>
      </c>
      <c r="PM6" s="41">
        <v>1</v>
      </c>
      <c r="PN6" s="41">
        <v>0</v>
      </c>
      <c r="PO6" s="41">
        <v>0</v>
      </c>
      <c r="PP6" s="41">
        <v>0</v>
      </c>
      <c r="PQ6" s="42">
        <v>0</v>
      </c>
      <c r="PR6" s="41">
        <v>89.083946134112296</v>
      </c>
      <c r="PS6" s="41">
        <v>85.595933901587827</v>
      </c>
      <c r="PT6" s="41">
        <v>91.829498721605063</v>
      </c>
      <c r="PU6" s="41">
        <v>82.347837493562736</v>
      </c>
      <c r="PV6" s="41">
        <v>94.744350488364319</v>
      </c>
      <c r="PW6" s="41">
        <v>94.637490729067054</v>
      </c>
      <c r="PX6" s="41">
        <v>58.19642714150649</v>
      </c>
      <c r="PY6" s="41">
        <v>0</v>
      </c>
      <c r="PZ6" s="41">
        <v>66.666666666666657</v>
      </c>
      <c r="QA6" s="41">
        <v>88.72861679803745</v>
      </c>
      <c r="QB6" s="41">
        <v>100</v>
      </c>
      <c r="QC6" s="41">
        <v>0</v>
      </c>
      <c r="QD6" s="41">
        <v>61.395753823955786</v>
      </c>
      <c r="QE6" s="41">
        <v>0</v>
      </c>
      <c r="QF6" s="41">
        <v>64.261576866698022</v>
      </c>
      <c r="QG6" s="41">
        <v>0</v>
      </c>
      <c r="QH6" s="41">
        <v>0</v>
      </c>
      <c r="QI6" s="41">
        <v>0</v>
      </c>
      <c r="QJ6" s="41">
        <v>0</v>
      </c>
      <c r="QK6" s="41">
        <v>79.945094613599508</v>
      </c>
      <c r="QL6" s="41">
        <v>110.83482835994241</v>
      </c>
      <c r="QM6" s="41">
        <v>66.342995588660898</v>
      </c>
      <c r="QN6" s="41">
        <v>77.557147833496018</v>
      </c>
      <c r="QO6" s="41">
        <v>82.625205948142124</v>
      </c>
      <c r="QP6" s="41">
        <v>55.98679101731954</v>
      </c>
      <c r="QQ6" s="41">
        <v>19.495988370374693</v>
      </c>
      <c r="QR6" s="41">
        <v>0</v>
      </c>
      <c r="QS6" s="41">
        <v>100</v>
      </c>
      <c r="QT6" s="41">
        <v>88.195707635691505</v>
      </c>
      <c r="QU6" s="41">
        <v>0</v>
      </c>
      <c r="QV6" s="41">
        <v>0</v>
      </c>
      <c r="QW6" s="41">
        <v>59.567718897660015</v>
      </c>
      <c r="QX6" s="41">
        <v>0</v>
      </c>
      <c r="QY6" s="41">
        <v>62.950340542261152</v>
      </c>
      <c r="QZ6" s="41">
        <v>0</v>
      </c>
      <c r="RA6" s="41">
        <v>0</v>
      </c>
      <c r="RB6" s="41">
        <v>0</v>
      </c>
      <c r="RC6" s="41">
        <v>0</v>
      </c>
      <c r="RD6" s="41">
        <v>61.395753823955786</v>
      </c>
      <c r="RE6" s="41">
        <v>58.435846678182671</v>
      </c>
      <c r="RF6" s="41">
        <v>63.725613979558979</v>
      </c>
      <c r="RG6" s="41">
        <v>62.191333490281089</v>
      </c>
      <c r="RH6" s="41">
        <v>60.727222057660647</v>
      </c>
      <c r="RI6" s="41">
        <v>58.565067000346893</v>
      </c>
      <c r="RJ6" s="41">
        <v>58.19642714150649</v>
      </c>
      <c r="RK6" s="41">
        <v>0</v>
      </c>
      <c r="RL6" s="41">
        <v>66.666666666666657</v>
      </c>
      <c r="RM6" s="41">
        <v>61.452089591357087</v>
      </c>
      <c r="RN6" s="41">
        <v>100</v>
      </c>
      <c r="RO6" s="41">
        <v>0</v>
      </c>
      <c r="RP6" s="41">
        <v>61.395753823955786</v>
      </c>
      <c r="RQ6" s="41">
        <v>0</v>
      </c>
      <c r="RR6" s="41">
        <v>61.395753823955786</v>
      </c>
      <c r="RS6" s="41">
        <v>0</v>
      </c>
      <c r="RT6" s="41">
        <v>0</v>
      </c>
      <c r="RU6" s="41">
        <v>0</v>
      </c>
      <c r="RV6" s="41">
        <v>0</v>
      </c>
      <c r="RW6" s="41">
        <v>59.567718897660015</v>
      </c>
      <c r="RX6" s="41">
        <v>79.423078931719417</v>
      </c>
      <c r="RY6" s="41">
        <v>50.82453659713083</v>
      </c>
      <c r="RZ6" s="41">
        <v>56.890785869452955</v>
      </c>
      <c r="SA6" s="41">
        <v>62.572173858920962</v>
      </c>
      <c r="SB6" s="41">
        <v>42.405243272611997</v>
      </c>
      <c r="SC6" s="41">
        <v>19.495988370374693</v>
      </c>
      <c r="SD6" s="41">
        <v>0</v>
      </c>
      <c r="SE6" s="41">
        <v>100</v>
      </c>
      <c r="SF6" s="41">
        <v>65.982219818979061</v>
      </c>
      <c r="SG6" s="41">
        <v>0</v>
      </c>
      <c r="SH6" s="41">
        <v>0</v>
      </c>
      <c r="SI6" s="41">
        <v>59.567718897660015</v>
      </c>
      <c r="SJ6" s="41">
        <v>0</v>
      </c>
      <c r="SK6" s="41">
        <v>59.567718897660015</v>
      </c>
      <c r="SL6" s="41">
        <v>0</v>
      </c>
      <c r="SM6" s="41">
        <v>0</v>
      </c>
      <c r="SN6" s="41">
        <v>0</v>
      </c>
      <c r="SO6" s="41">
        <v>0</v>
      </c>
      <c r="SP6" s="41">
        <v>88.468407079895854</v>
      </c>
      <c r="SQ6" s="41">
        <v>87.088853537627827</v>
      </c>
      <c r="SR6" s="41">
        <v>89.554308316778204</v>
      </c>
      <c r="SS6" s="41">
        <v>82.150333674580693</v>
      </c>
      <c r="ST6" s="41">
        <v>93.777533182560973</v>
      </c>
      <c r="SU6" s="41">
        <v>94.637490729067054</v>
      </c>
      <c r="SV6" s="41">
        <v>58.19642714150649</v>
      </c>
      <c r="SW6" s="41">
        <v>0</v>
      </c>
      <c r="SX6" s="41">
        <v>66.666666666666657</v>
      </c>
      <c r="SY6" s="41">
        <v>88.005676019095233</v>
      </c>
      <c r="SZ6" s="41">
        <v>100</v>
      </c>
      <c r="TA6" s="41">
        <v>0</v>
      </c>
      <c r="TB6" s="41">
        <v>60.861009672447295</v>
      </c>
      <c r="TC6" s="41">
        <v>0</v>
      </c>
      <c r="TD6" s="41">
        <v>63.726832715189531</v>
      </c>
      <c r="TE6" s="41">
        <v>0</v>
      </c>
      <c r="TF6" s="41">
        <v>0</v>
      </c>
      <c r="TG6" s="41">
        <v>0</v>
      </c>
      <c r="TH6" s="41">
        <v>0</v>
      </c>
      <c r="TI6" s="41">
        <v>80.918629305846238</v>
      </c>
      <c r="TJ6" s="41">
        <v>110.83482835994241</v>
      </c>
      <c r="TK6" s="41">
        <v>67.745220129673996</v>
      </c>
      <c r="TL6" s="41">
        <v>79.398090160532874</v>
      </c>
      <c r="TM6" s="41">
        <v>82.625205948142124</v>
      </c>
      <c r="TN6" s="41">
        <v>55.98679101731954</v>
      </c>
      <c r="TO6" s="41">
        <v>17.260698087590516</v>
      </c>
      <c r="TP6" s="41">
        <v>0</v>
      </c>
      <c r="TQ6" s="41">
        <v>100</v>
      </c>
      <c r="TR6" s="41">
        <v>89.523089914955889</v>
      </c>
      <c r="TS6" s="41">
        <v>0</v>
      </c>
      <c r="TT6" s="41">
        <v>0</v>
      </c>
      <c r="TU6" s="41">
        <v>60.541253589906752</v>
      </c>
      <c r="TV6" s="41">
        <v>0</v>
      </c>
      <c r="TW6" s="41">
        <v>63.923875234507889</v>
      </c>
      <c r="TX6" s="41">
        <v>0</v>
      </c>
      <c r="TY6" s="41">
        <v>0</v>
      </c>
      <c r="TZ6" s="41">
        <v>0</v>
      </c>
      <c r="UA6" s="42">
        <v>0</v>
      </c>
      <c r="UB6" s="41">
        <v>60.861009672447295</v>
      </c>
      <c r="UC6" s="41">
        <v>59.928766314222656</v>
      </c>
      <c r="UD6" s="41">
        <v>61.59481534562692</v>
      </c>
      <c r="UE6" s="41">
        <v>61.993829671299075</v>
      </c>
      <c r="UF6" s="41">
        <v>59.909092238175987</v>
      </c>
      <c r="UG6" s="41">
        <v>58.565067000346893</v>
      </c>
      <c r="UH6" s="41">
        <v>58.19642714150649</v>
      </c>
      <c r="UI6" s="41">
        <v>0</v>
      </c>
      <c r="UJ6" s="41">
        <v>66.666666666666657</v>
      </c>
      <c r="UK6" s="41">
        <v>60.824041134028143</v>
      </c>
      <c r="UL6" s="41">
        <v>100</v>
      </c>
      <c r="UM6" s="41">
        <v>0</v>
      </c>
      <c r="UN6" s="41">
        <v>60.861009672447295</v>
      </c>
      <c r="UO6" s="41">
        <v>0</v>
      </c>
      <c r="UP6" s="41">
        <v>60.861009672447295</v>
      </c>
      <c r="UQ6" s="41">
        <v>0</v>
      </c>
      <c r="UR6" s="41">
        <v>0</v>
      </c>
      <c r="US6" s="41">
        <v>0</v>
      </c>
      <c r="UT6" s="41">
        <v>0</v>
      </c>
      <c r="UU6" s="41">
        <v>60.541253589906752</v>
      </c>
      <c r="UV6" s="41">
        <v>79.423078931719417</v>
      </c>
      <c r="UW6" s="41">
        <v>52.226761138143942</v>
      </c>
      <c r="UX6" s="41">
        <v>58.731728196489804</v>
      </c>
      <c r="UY6" s="41">
        <v>62.572173858920962</v>
      </c>
      <c r="UZ6" s="41">
        <v>42.405243272611997</v>
      </c>
      <c r="VA6" s="41">
        <v>17.260698087590516</v>
      </c>
      <c r="VB6" s="41">
        <v>0</v>
      </c>
      <c r="VC6" s="41">
        <v>100</v>
      </c>
      <c r="VD6" s="41">
        <v>67.309602098243474</v>
      </c>
      <c r="VE6" s="41">
        <v>0</v>
      </c>
      <c r="VF6" s="41">
        <v>0</v>
      </c>
      <c r="VG6" s="41">
        <v>60.541253589906752</v>
      </c>
      <c r="VH6" s="41">
        <v>0</v>
      </c>
      <c r="VI6" s="41">
        <v>60.541253589906752</v>
      </c>
      <c r="VJ6" s="41">
        <v>0</v>
      </c>
      <c r="VK6" s="41">
        <v>0</v>
      </c>
      <c r="VL6" s="41">
        <v>0</v>
      </c>
      <c r="VM6" s="42">
        <v>0</v>
      </c>
      <c r="VN6" s="41">
        <v>62.545144245018349</v>
      </c>
      <c r="VO6" s="41">
        <v>62.595859830739798</v>
      </c>
      <c r="VP6" s="41">
        <v>62.505223998665606</v>
      </c>
      <c r="VQ6" s="41">
        <v>64.566496896978336</v>
      </c>
      <c r="VR6" s="41">
        <v>60.846585928461863</v>
      </c>
      <c r="VS6" s="41">
        <v>58.565067000346893</v>
      </c>
      <c r="VT6" s="41">
        <v>58.19642714150649</v>
      </c>
      <c r="VU6" s="41">
        <v>0</v>
      </c>
      <c r="VV6" s="41">
        <v>66.666666666666657</v>
      </c>
      <c r="VW6" s="41">
        <v>62.802030266314709</v>
      </c>
      <c r="VX6" s="41">
        <v>100</v>
      </c>
      <c r="VY6" s="41">
        <v>0</v>
      </c>
      <c r="VZ6" s="41">
        <v>60.966891632716205</v>
      </c>
      <c r="WA6" s="41">
        <v>80.315760434741605</v>
      </c>
      <c r="WB6" s="41">
        <v>52.446739545071438</v>
      </c>
      <c r="WC6" s="41">
        <v>59.247800940590267</v>
      </c>
      <c r="WD6" s="41">
        <v>62.89631254253807</v>
      </c>
      <c r="WE6" s="41">
        <v>42.405243272611997</v>
      </c>
      <c r="WF6" s="41">
        <v>19.495988370374693</v>
      </c>
      <c r="WG6" s="41">
        <v>0</v>
      </c>
      <c r="WH6" s="41">
        <v>100</v>
      </c>
      <c r="WI6" s="41">
        <v>67.889945459302524</v>
      </c>
      <c r="WJ6" s="41">
        <v>0</v>
      </c>
      <c r="WK6" s="42">
        <v>0</v>
      </c>
      <c r="WL6" s="43">
        <v>24.616650691162391</v>
      </c>
      <c r="WM6" s="43">
        <v>30.70491563713777</v>
      </c>
      <c r="WN6" s="43">
        <v>19.157416513387155</v>
      </c>
      <c r="WO6" s="43">
        <v>26.752015400315297</v>
      </c>
      <c r="WP6" s="43">
        <v>21.673620128814633</v>
      </c>
      <c r="WQ6" s="43">
        <v>89.180019867692621</v>
      </c>
      <c r="WR6" s="43">
        <v>10.819980132307389</v>
      </c>
      <c r="WS6" s="43">
        <v>24.616650691162391</v>
      </c>
      <c r="WT6" s="43">
        <v>19.941334745493279</v>
      </c>
      <c r="WU6" s="43">
        <v>29.42769665586485</v>
      </c>
      <c r="WV6" s="43">
        <v>5.9920433888161702</v>
      </c>
      <c r="WW6" s="43">
        <v>16.195040099690559</v>
      </c>
      <c r="WX6" s="43">
        <v>34.131882098004937</v>
      </c>
      <c r="WY6" s="43">
        <v>33.165489181157241</v>
      </c>
      <c r="WZ6" s="44">
        <v>24.608450895937281</v>
      </c>
      <c r="XA6" s="45">
        <v>32.072223863470064</v>
      </c>
      <c r="XB6" s="43">
        <v>38.108133961753417</v>
      </c>
      <c r="XC6" s="43">
        <v>28.700073255113313</v>
      </c>
      <c r="XD6" s="43">
        <v>37.626327457525818</v>
      </c>
      <c r="XE6" s="43">
        <v>25.983043032368563</v>
      </c>
      <c r="XF6" s="43">
        <v>95.143287287762107</v>
      </c>
      <c r="XG6" s="43">
        <v>4.8567127122379024</v>
      </c>
      <c r="XH6" s="43">
        <v>32.072223863470064</v>
      </c>
      <c r="XI6" s="43">
        <v>31.575136734092613</v>
      </c>
      <c r="XJ6" s="43">
        <v>33.041203138891774</v>
      </c>
      <c r="XK6" s="43">
        <v>9.8323823799648444</v>
      </c>
      <c r="XL6" s="43">
        <v>14.572328751196176</v>
      </c>
      <c r="XM6" s="43">
        <v>63.882688671652701</v>
      </c>
      <c r="XN6" s="43">
        <v>31.959178787272297</v>
      </c>
      <c r="XO6" s="42">
        <v>33.544897383931279</v>
      </c>
      <c r="XP6" s="46">
        <v>58.358351292482993</v>
      </c>
      <c r="XQ6" s="47">
        <v>65.259058906914689</v>
      </c>
      <c r="XR6" s="47">
        <v>52.039586701497761</v>
      </c>
      <c r="XS6" s="47">
        <v>60.535726539011122</v>
      </c>
      <c r="XT6" s="47">
        <v>56.659960229736427</v>
      </c>
      <c r="XU6" s="47">
        <v>33.574701149111561</v>
      </c>
      <c r="XV6" s="47">
        <v>33.808938435019691</v>
      </c>
      <c r="XW6" s="47">
        <v>50.549267156421607</v>
      </c>
      <c r="XX6" s="47">
        <v>100</v>
      </c>
      <c r="XY6" s="47">
        <v>61.09006670563091</v>
      </c>
      <c r="XZ6" s="47">
        <v>100</v>
      </c>
      <c r="YA6" s="48">
        <v>0</v>
      </c>
      <c r="YB6" s="49">
        <v>51.847567608402265</v>
      </c>
      <c r="YC6" s="50">
        <v>69.151206932079646</v>
      </c>
      <c r="YD6" s="50">
        <v>40.157925746110678</v>
      </c>
      <c r="YE6" s="50">
        <v>55.006090739378578</v>
      </c>
      <c r="YF6" s="50">
        <v>49.202508073821257</v>
      </c>
      <c r="YG6" s="50">
        <v>38.142620118736794</v>
      </c>
      <c r="YH6" s="50">
        <v>31.243045387336217</v>
      </c>
      <c r="YI6" s="50">
        <v>17.918481177866962</v>
      </c>
      <c r="YJ6" s="50">
        <v>100</v>
      </c>
      <c r="YK6" s="50">
        <v>57.392719349210111</v>
      </c>
      <c r="YL6" s="50">
        <v>4.7121272473013986</v>
      </c>
      <c r="YM6" s="50">
        <v>0</v>
      </c>
      <c r="YN6" s="51">
        <v>61.221159406357209</v>
      </c>
      <c r="YO6" s="52">
        <v>61.053175209618452</v>
      </c>
      <c r="YP6" s="52">
        <v>61.381542362952132</v>
      </c>
      <c r="YQ6" s="52">
        <v>61.397810805274389</v>
      </c>
      <c r="YR6" s="52">
        <v>61.057690793035931</v>
      </c>
      <c r="YS6" s="52">
        <v>27.440193234197167</v>
      </c>
      <c r="YT6" s="52">
        <v>0</v>
      </c>
      <c r="YU6" s="52">
        <v>100</v>
      </c>
      <c r="YV6" s="52">
        <v>0</v>
      </c>
      <c r="YW6" s="52">
        <v>67.965828612756525</v>
      </c>
      <c r="YX6" s="52">
        <v>0</v>
      </c>
      <c r="YY6" s="53">
        <v>0</v>
      </c>
      <c r="YZ6" s="46">
        <v>4.2641860176032447</v>
      </c>
      <c r="ZA6" s="47">
        <v>8.3685853613377308</v>
      </c>
      <c r="ZB6" s="47">
        <v>0</v>
      </c>
      <c r="ZC6" s="47">
        <v>5.7081596107996608</v>
      </c>
      <c r="ZD6" s="47">
        <v>3.2240590211342708</v>
      </c>
      <c r="ZE6" s="47">
        <v>1.0406515555342828</v>
      </c>
      <c r="ZF6" s="47">
        <v>0</v>
      </c>
      <c r="ZG6" s="47">
        <v>0</v>
      </c>
      <c r="ZH6" s="47">
        <v>0</v>
      </c>
      <c r="ZI6" s="47">
        <v>4.6003984607647528</v>
      </c>
      <c r="ZJ6" s="47">
        <v>16.757985293251128</v>
      </c>
      <c r="ZK6" s="48">
        <v>0</v>
      </c>
      <c r="ZL6" s="339">
        <v>8.2362804988741978</v>
      </c>
      <c r="ZM6" s="340">
        <v>19.812580961570159</v>
      </c>
      <c r="ZN6" s="340">
        <v>0.44461485749248081</v>
      </c>
      <c r="ZO6" s="340">
        <v>9.2225678153216517</v>
      </c>
      <c r="ZP6" s="340">
        <v>7.5151085952032712</v>
      </c>
      <c r="ZQ6" s="340">
        <v>0</v>
      </c>
      <c r="ZR6" s="340">
        <v>0</v>
      </c>
      <c r="ZS6" s="340">
        <v>0</v>
      </c>
      <c r="ZT6" s="340">
        <v>0</v>
      </c>
      <c r="ZU6" s="340">
        <v>10.885682126483982</v>
      </c>
      <c r="ZV6" s="340">
        <v>31.13312536890308</v>
      </c>
      <c r="ZW6" s="341">
        <v>0</v>
      </c>
      <c r="ZX6" s="51">
        <v>2.8689273078855146</v>
      </c>
      <c r="ZY6" s="52">
        <v>2.2457295842069258</v>
      </c>
      <c r="ZZ6" s="52">
        <v>3.4932963891884938</v>
      </c>
      <c r="AAA6" s="52">
        <v>1.0956175783579487</v>
      </c>
      <c r="AAB6" s="52">
        <v>4.346286418504369</v>
      </c>
      <c r="AAC6" s="52">
        <v>0</v>
      </c>
      <c r="AAD6" s="52">
        <v>0</v>
      </c>
      <c r="AAE6" s="52">
        <v>0</v>
      </c>
      <c r="AAF6" s="52">
        <v>0</v>
      </c>
      <c r="AAG6" s="52">
        <v>3.2325268437287149</v>
      </c>
      <c r="AAH6" s="52">
        <v>0</v>
      </c>
      <c r="AAI6" s="53">
        <v>0</v>
      </c>
      <c r="AAJ6" s="54">
        <v>9.8778518705408302</v>
      </c>
      <c r="AAK6" s="55">
        <v>14.201305616832355</v>
      </c>
      <c r="AAL6" s="55">
        <v>6.2476035600569331</v>
      </c>
      <c r="AAM6" s="55">
        <v>9.2842799321461378</v>
      </c>
      <c r="AAN6" s="55">
        <v>10.420096668293425</v>
      </c>
      <c r="AAO6" s="55">
        <v>6.0757204826797286</v>
      </c>
      <c r="AAP6" s="55">
        <v>5.8510163026647399</v>
      </c>
      <c r="AAQ6" s="55">
        <v>8.1858828103935544</v>
      </c>
      <c r="AAR6" s="55">
        <v>0</v>
      </c>
      <c r="AAS6" s="55">
        <v>10.454948887363491</v>
      </c>
      <c r="AAT6" s="55">
        <v>6.20342096165552</v>
      </c>
      <c r="AAU6" s="56">
        <v>0</v>
      </c>
      <c r="AAV6" s="51">
        <v>9.7778926381887086</v>
      </c>
      <c r="AAW6" s="52">
        <v>18.096965832036556</v>
      </c>
      <c r="AAX6" s="52">
        <v>4.1771657415853864</v>
      </c>
      <c r="AAY6" s="52">
        <v>10.321100908940576</v>
      </c>
      <c r="AAZ6" s="52">
        <v>9.3434213450798644</v>
      </c>
      <c r="ABA6" s="52">
        <v>5.170250408282949</v>
      </c>
      <c r="ABB6" s="52">
        <v>0</v>
      </c>
      <c r="ABC6" s="52">
        <v>0</v>
      </c>
      <c r="ABD6" s="52">
        <v>0</v>
      </c>
      <c r="ABE6" s="52">
        <v>11.277958402433184</v>
      </c>
      <c r="ABF6" s="52">
        <v>11.383695510733972</v>
      </c>
      <c r="ABG6" s="52">
        <v>0</v>
      </c>
      <c r="ABH6" s="57">
        <v>10.558029488388341</v>
      </c>
      <c r="ABI6" s="58">
        <v>15.949420992626159</v>
      </c>
      <c r="ABJ6" s="58">
        <v>4.5102489350361274</v>
      </c>
      <c r="ABK6" s="58">
        <v>11.213055157545472</v>
      </c>
      <c r="ABL6" s="58">
        <v>10.072405376273926</v>
      </c>
      <c r="ABM6" s="58">
        <v>3.7001749644126907</v>
      </c>
      <c r="ABN6" s="58">
        <v>0</v>
      </c>
      <c r="ABO6" s="58">
        <v>0</v>
      </c>
      <c r="ABP6" s="58">
        <v>15.75866298279052</v>
      </c>
      <c r="ABQ6" s="58">
        <v>11.63502250001001</v>
      </c>
      <c r="ABR6" s="58">
        <v>0</v>
      </c>
      <c r="ABS6" s="59">
        <v>0</v>
      </c>
      <c r="ABT6" s="60">
        <v>29.969851980062899</v>
      </c>
      <c r="ABU6" s="60">
        <v>38.389551755737067</v>
      </c>
      <c r="ABV6" s="60">
        <v>21.610387310043855</v>
      </c>
      <c r="ABW6" s="60">
        <v>30.022122587984512</v>
      </c>
      <c r="ABX6" s="60">
        <v>29.933640983742389</v>
      </c>
      <c r="ABY6" s="60">
        <v>13.90188834541711</v>
      </c>
      <c r="ABZ6" s="60">
        <v>9.3509128058452244</v>
      </c>
      <c r="ACA6" s="60">
        <v>0</v>
      </c>
      <c r="ACB6" s="60">
        <v>100</v>
      </c>
      <c r="ACC6" s="60">
        <v>32.035266120133819</v>
      </c>
      <c r="ACD6" s="60">
        <v>37.518690090700787</v>
      </c>
      <c r="ACE6" s="60">
        <v>0</v>
      </c>
      <c r="ACF6" s="61">
        <v>23.264742122023886</v>
      </c>
      <c r="ACG6" s="61">
        <v>43.915828975014648</v>
      </c>
      <c r="ACH6" s="61">
        <v>8.0726791191715179</v>
      </c>
      <c r="ACI6" s="61">
        <v>28.574216479315702</v>
      </c>
      <c r="ACJ6" s="61">
        <v>18.262737582793008</v>
      </c>
      <c r="ACK6" s="61">
        <v>4.9592009553845298</v>
      </c>
      <c r="ACL6" s="61">
        <v>32.474639215781394</v>
      </c>
      <c r="ACM6" s="61">
        <v>0</v>
      </c>
      <c r="ACN6" s="61">
        <v>0</v>
      </c>
      <c r="ACO6" s="61">
        <v>29.667376436309084</v>
      </c>
      <c r="ACP6" s="61">
        <v>8.0128915075941194</v>
      </c>
      <c r="ACQ6" s="62">
        <v>0</v>
      </c>
      <c r="ACR6" s="63">
        <v>23.786102302432592</v>
      </c>
      <c r="ACS6" s="63">
        <v>30.902686164695087</v>
      </c>
      <c r="ACT6" s="63">
        <v>16.720430965826377</v>
      </c>
      <c r="ACU6" s="63">
        <v>22.125948109383902</v>
      </c>
      <c r="ACV6" s="63">
        <v>24.936191038076995</v>
      </c>
      <c r="ACW6" s="63">
        <v>11.884717292717353</v>
      </c>
      <c r="ACX6" s="63">
        <v>9.3509128058452244</v>
      </c>
      <c r="ACY6" s="63">
        <v>0</v>
      </c>
      <c r="ACZ6" s="63">
        <v>100</v>
      </c>
      <c r="ADA6" s="63">
        <v>25.475640455689163</v>
      </c>
      <c r="ADB6" s="63">
        <v>25.012460060467195</v>
      </c>
      <c r="ADC6" s="63">
        <v>0</v>
      </c>
      <c r="ADD6" s="63">
        <v>17.716231689458759</v>
      </c>
      <c r="ADE6" s="63">
        <v>34.172608915078392</v>
      </c>
      <c r="ADF6" s="63">
        <v>5.6100252999334694</v>
      </c>
      <c r="ADG6" s="63">
        <v>21.230415956355046</v>
      </c>
      <c r="ADH6" s="63">
        <v>14.405552614313002</v>
      </c>
      <c r="ADI6" s="63">
        <v>2.6462616476876435</v>
      </c>
      <c r="ADJ6" s="63">
        <v>32.474639215781394</v>
      </c>
      <c r="ADK6" s="63">
        <v>0</v>
      </c>
      <c r="ADL6" s="63">
        <v>0</v>
      </c>
      <c r="ADM6" s="63">
        <v>23.053477558116736</v>
      </c>
      <c r="ADN6" s="63">
        <v>0</v>
      </c>
      <c r="ADO6" s="63">
        <v>0</v>
      </c>
      <c r="ADP6" s="64">
        <v>27.863076836971874</v>
      </c>
      <c r="ADQ6" s="63">
        <v>36.621871584605032</v>
      </c>
      <c r="ADR6" s="63">
        <v>19.166943103518751</v>
      </c>
      <c r="ADS6" s="63">
        <v>28.15424249560148</v>
      </c>
      <c r="ADT6" s="63">
        <v>27.661368859725805</v>
      </c>
      <c r="ADU6" s="63">
        <v>12.641548853267226</v>
      </c>
      <c r="ADV6" s="63">
        <v>9.3509128058452244</v>
      </c>
      <c r="ADW6" s="63">
        <v>0</v>
      </c>
      <c r="ADX6" s="63">
        <v>100</v>
      </c>
      <c r="ADY6" s="63">
        <v>29.687277287366587</v>
      </c>
      <c r="ADZ6" s="63">
        <v>37.518690090700787</v>
      </c>
      <c r="AEA6" s="63">
        <v>0</v>
      </c>
      <c r="AEB6" s="63">
        <v>21.361955097026925</v>
      </c>
      <c r="AEC6" s="63">
        <v>40.530206546973055</v>
      </c>
      <c r="AED6" s="63">
        <v>7.2607464896976461</v>
      </c>
      <c r="AEE6" s="63">
        <v>26.859514733883604</v>
      </c>
      <c r="AEF6" s="63">
        <v>16.182757231519993</v>
      </c>
      <c r="AEG6" s="63">
        <v>4.387162168473095</v>
      </c>
      <c r="AEH6" s="63">
        <v>32.474639215781394</v>
      </c>
      <c r="AEI6" s="63">
        <v>0</v>
      </c>
      <c r="AEJ6" s="63">
        <v>0</v>
      </c>
      <c r="AEK6" s="63">
        <v>27.267671890940608</v>
      </c>
      <c r="AEL6" s="63">
        <v>8.0128915075941194</v>
      </c>
      <c r="AEM6" s="63">
        <v>0</v>
      </c>
      <c r="AEN6" s="64">
        <v>2.9802439112635506</v>
      </c>
      <c r="AEO6" s="63">
        <v>2.4822035232166968</v>
      </c>
      <c r="AEP6" s="63">
        <v>3.4820626573500673</v>
      </c>
      <c r="AEQ6" s="63">
        <v>2.7297267178199114</v>
      </c>
      <c r="AER6" s="63">
        <v>3.1445878436014087</v>
      </c>
      <c r="AES6" s="63">
        <v>1.6260848809451576</v>
      </c>
      <c r="AET6" s="63">
        <v>0</v>
      </c>
      <c r="AEU6" s="63">
        <v>0</v>
      </c>
      <c r="AEV6" s="63">
        <v>0</v>
      </c>
      <c r="AEW6" s="63">
        <v>3.4264574619598509</v>
      </c>
      <c r="AEX6" s="63">
        <v>0</v>
      </c>
      <c r="AEY6" s="63">
        <v>0</v>
      </c>
      <c r="AEZ6" s="63">
        <v>2.4959967091039865</v>
      </c>
      <c r="AFA6" s="63">
        <v>4.4455018694821273</v>
      </c>
      <c r="AFB6" s="63">
        <v>1.0642873559155106</v>
      </c>
      <c r="AFC6" s="63">
        <v>2.1860035342104558</v>
      </c>
      <c r="AFD6" s="63">
        <v>2.8049144126942114</v>
      </c>
      <c r="AFE6" s="63">
        <v>0.80435126053387263</v>
      </c>
      <c r="AFF6" s="63">
        <v>0</v>
      </c>
      <c r="AFG6" s="63">
        <v>0</v>
      </c>
      <c r="AFH6" s="63">
        <v>0</v>
      </c>
      <c r="AFI6" s="63">
        <v>3.0397863595400461</v>
      </c>
      <c r="AFJ6" s="63">
        <v>0</v>
      </c>
      <c r="AFK6" s="63">
        <v>0</v>
      </c>
      <c r="AFL6" s="66">
        <v>0</v>
      </c>
      <c r="AFM6" s="66">
        <v>0</v>
      </c>
      <c r="AFN6" s="66">
        <v>1</v>
      </c>
      <c r="AFO6" s="66">
        <v>0</v>
      </c>
      <c r="AFP6" s="66">
        <v>5</v>
      </c>
      <c r="AFQ6" s="66">
        <v>28</v>
      </c>
      <c r="AFR6" s="1093"/>
      <c r="AFS6" s="1093"/>
      <c r="AFT6" s="1093"/>
      <c r="AFU6" s="1093"/>
      <c r="AFV6" s="66">
        <v>0</v>
      </c>
      <c r="AFW6" s="119">
        <v>0</v>
      </c>
      <c r="AFX6" s="119">
        <v>0</v>
      </c>
      <c r="AFY6" s="119">
        <v>0</v>
      </c>
      <c r="AFZ6" s="119">
        <v>9</v>
      </c>
      <c r="AGA6" s="119">
        <v>40</v>
      </c>
      <c r="AGB6" s="1093"/>
      <c r="AGC6" s="1093"/>
      <c r="AGD6" s="1093"/>
      <c r="AGE6" s="1093"/>
      <c r="AGF6" s="356">
        <v>0</v>
      </c>
      <c r="AGG6" s="359">
        <v>93</v>
      </c>
      <c r="AGH6" s="359">
        <v>170</v>
      </c>
      <c r="AGI6" s="359">
        <v>216</v>
      </c>
      <c r="AGJ6" s="359">
        <v>278</v>
      </c>
      <c r="AGK6" s="359">
        <v>291</v>
      </c>
      <c r="AGL6" s="356">
        <v>0</v>
      </c>
      <c r="AGM6" s="356">
        <v>0</v>
      </c>
      <c r="AGN6" s="356">
        <v>0</v>
      </c>
      <c r="AGO6" s="356">
        <v>0</v>
      </c>
      <c r="AGP6" s="356">
        <v>0</v>
      </c>
      <c r="AGQ6" s="359">
        <v>96</v>
      </c>
      <c r="AGR6" s="359">
        <v>170</v>
      </c>
      <c r="AGS6" s="359">
        <v>241</v>
      </c>
      <c r="AGT6" s="359">
        <v>301</v>
      </c>
      <c r="AGU6" s="359">
        <v>327</v>
      </c>
      <c r="AGV6" s="356">
        <v>0</v>
      </c>
      <c r="AGW6" s="356">
        <v>0</v>
      </c>
      <c r="AGX6" s="356">
        <v>0</v>
      </c>
      <c r="AGY6" s="356">
        <v>0</v>
      </c>
      <c r="AGZ6" s="68">
        <v>18</v>
      </c>
      <c r="AHA6" s="68">
        <v>4</v>
      </c>
      <c r="AHB6" s="68">
        <v>14</v>
      </c>
      <c r="AHC6" s="68">
        <v>25</v>
      </c>
      <c r="AHD6" s="68">
        <v>8</v>
      </c>
      <c r="AHE6" s="68">
        <v>17</v>
      </c>
      <c r="AHF6" s="68">
        <v>21</v>
      </c>
      <c r="AHG6" s="68">
        <v>6</v>
      </c>
      <c r="AHH6" s="68">
        <v>15</v>
      </c>
      <c r="AHI6" s="68">
        <v>0</v>
      </c>
      <c r="AHJ6" s="68">
        <v>0</v>
      </c>
      <c r="AHK6" s="68">
        <v>0</v>
      </c>
      <c r="AHL6" s="68">
        <v>0</v>
      </c>
      <c r="AHM6" s="68">
        <v>0</v>
      </c>
      <c r="AHN6" s="68">
        <v>0</v>
      </c>
      <c r="AHO6" s="68">
        <v>0</v>
      </c>
      <c r="AHP6" s="68">
        <v>0</v>
      </c>
      <c r="AHQ6" s="68">
        <v>0</v>
      </c>
      <c r="AHR6" s="68">
        <v>18</v>
      </c>
      <c r="AHS6" s="68">
        <v>4</v>
      </c>
      <c r="AHT6" s="68">
        <v>14</v>
      </c>
      <c r="AHU6" s="68">
        <v>25</v>
      </c>
      <c r="AHV6" s="68">
        <v>8</v>
      </c>
      <c r="AHW6" s="68">
        <v>17</v>
      </c>
      <c r="AHX6" s="503">
        <v>21</v>
      </c>
      <c r="AHY6" s="503">
        <v>6</v>
      </c>
      <c r="AHZ6" s="503">
        <v>15</v>
      </c>
      <c r="AIA6" s="66">
        <v>10</v>
      </c>
      <c r="AIB6" s="66">
        <v>8</v>
      </c>
      <c r="AIC6" s="66">
        <v>2</v>
      </c>
      <c r="AID6" s="66">
        <v>4</v>
      </c>
      <c r="AIE6" s="66">
        <v>6</v>
      </c>
      <c r="AIF6" s="66">
        <v>5</v>
      </c>
      <c r="AIG6" s="66">
        <v>0</v>
      </c>
      <c r="AIH6" s="66">
        <v>0</v>
      </c>
      <c r="AII6" s="66">
        <v>0</v>
      </c>
      <c r="AIJ6" s="66">
        <v>0</v>
      </c>
      <c r="AIK6" s="66">
        <v>5</v>
      </c>
      <c r="AIL6" s="66">
        <v>0</v>
      </c>
      <c r="AIM6" s="66">
        <v>0</v>
      </c>
      <c r="AIN6" s="66">
        <v>0</v>
      </c>
      <c r="AIO6" s="66">
        <v>0</v>
      </c>
      <c r="AIP6" s="66">
        <v>1</v>
      </c>
      <c r="AIQ6" s="66">
        <v>0</v>
      </c>
      <c r="AIR6" s="66">
        <v>1</v>
      </c>
      <c r="AIS6" s="66">
        <v>1</v>
      </c>
      <c r="AIT6" s="66">
        <v>1</v>
      </c>
      <c r="AIU6" s="66">
        <v>0</v>
      </c>
      <c r="AIV6" s="66">
        <v>0</v>
      </c>
      <c r="AIW6" s="66">
        <v>7</v>
      </c>
      <c r="AIX6" s="66">
        <v>8</v>
      </c>
      <c r="AIY6" s="66">
        <v>5</v>
      </c>
      <c r="AIZ6" s="66">
        <v>3</v>
      </c>
      <c r="AJA6" s="66">
        <v>6</v>
      </c>
      <c r="AJB6" s="66">
        <v>2</v>
      </c>
      <c r="AJC6" s="66">
        <v>0</v>
      </c>
      <c r="AJD6" s="66">
        <v>0</v>
      </c>
      <c r="AJE6" s="66">
        <v>0</v>
      </c>
      <c r="AJF6" s="66">
        <v>0</v>
      </c>
      <c r="AJG6" s="66">
        <v>0</v>
      </c>
      <c r="AJH6" s="66">
        <v>7</v>
      </c>
      <c r="AJI6" s="66">
        <v>1</v>
      </c>
      <c r="AJJ6" s="66">
        <v>0</v>
      </c>
      <c r="AJK6" s="66">
        <v>0</v>
      </c>
      <c r="AJL6" s="66">
        <v>0</v>
      </c>
      <c r="AJM6" s="66">
        <v>0</v>
      </c>
      <c r="AJN6" s="66">
        <v>0</v>
      </c>
      <c r="AJO6" s="66">
        <v>0</v>
      </c>
      <c r="AJP6" s="66">
        <v>0</v>
      </c>
      <c r="AJQ6" s="66">
        <v>1</v>
      </c>
      <c r="AJR6" s="66">
        <v>0</v>
      </c>
      <c r="AJS6" s="66">
        <v>0</v>
      </c>
      <c r="AJT6" s="66">
        <v>7</v>
      </c>
      <c r="AJU6" s="66">
        <v>1</v>
      </c>
      <c r="AJV6" s="66">
        <v>0</v>
      </c>
      <c r="AJW6" s="66">
        <v>1</v>
      </c>
      <c r="AJX6" s="66">
        <v>1</v>
      </c>
      <c r="AJY6" s="66">
        <v>0</v>
      </c>
      <c r="AJZ6" s="66">
        <v>0</v>
      </c>
      <c r="AKA6" s="66">
        <v>0</v>
      </c>
      <c r="AKB6" s="66">
        <v>0</v>
      </c>
      <c r="AKC6" s="66">
        <v>0</v>
      </c>
      <c r="AKD6" s="66">
        <v>0</v>
      </c>
      <c r="AKE6" s="66">
        <v>1</v>
      </c>
      <c r="AKF6" s="66">
        <v>0</v>
      </c>
      <c r="AKG6" s="66">
        <v>0</v>
      </c>
      <c r="AKH6" s="66">
        <v>0</v>
      </c>
      <c r="AKI6" s="66">
        <v>0</v>
      </c>
      <c r="AKJ6" s="66">
        <v>0</v>
      </c>
      <c r="AKK6" s="66">
        <v>0</v>
      </c>
      <c r="AKL6" s="66">
        <v>0</v>
      </c>
      <c r="AKM6" s="66">
        <v>0</v>
      </c>
      <c r="AKN6" s="66">
        <v>0</v>
      </c>
      <c r="AKO6" s="66">
        <v>0</v>
      </c>
      <c r="AKP6" s="66">
        <v>0</v>
      </c>
      <c r="AKQ6" s="66">
        <v>1</v>
      </c>
      <c r="AKR6" s="66">
        <v>1</v>
      </c>
      <c r="AKS6" s="66">
        <v>1</v>
      </c>
      <c r="AKT6" s="66">
        <v>0</v>
      </c>
      <c r="AKU6" s="66">
        <v>1</v>
      </c>
      <c r="AKV6" s="66">
        <v>0</v>
      </c>
      <c r="AKW6" s="66">
        <v>0</v>
      </c>
      <c r="AKX6" s="66">
        <v>0</v>
      </c>
      <c r="AKY6" s="66">
        <v>0</v>
      </c>
      <c r="AKZ6" s="66">
        <v>0</v>
      </c>
      <c r="ALA6" s="66">
        <v>0</v>
      </c>
      <c r="ALB6" s="66">
        <v>1</v>
      </c>
      <c r="ALC6" s="66">
        <v>0</v>
      </c>
      <c r="ALD6" s="66">
        <v>0</v>
      </c>
      <c r="ALE6" s="66">
        <v>0</v>
      </c>
      <c r="ALF6" s="66">
        <v>0</v>
      </c>
      <c r="ALG6" s="66">
        <v>0</v>
      </c>
      <c r="ALH6" s="66">
        <v>0</v>
      </c>
      <c r="ALI6" s="66">
        <v>0</v>
      </c>
      <c r="ALJ6" s="66">
        <v>0</v>
      </c>
      <c r="ALK6" s="66">
        <v>0</v>
      </c>
      <c r="ALL6" s="66">
        <v>0</v>
      </c>
      <c r="ALM6" s="66">
        <v>0</v>
      </c>
      <c r="ALN6" s="66">
        <v>1</v>
      </c>
      <c r="ALO6" s="66">
        <v>11</v>
      </c>
      <c r="ALP6" s="66">
        <v>8</v>
      </c>
      <c r="ALQ6" s="66">
        <v>3</v>
      </c>
      <c r="ALR6" s="66">
        <v>5</v>
      </c>
      <c r="ALS6" s="66">
        <v>6</v>
      </c>
      <c r="ALT6" s="66">
        <v>5</v>
      </c>
      <c r="ALU6" s="66">
        <v>0</v>
      </c>
      <c r="ALV6" s="66">
        <v>0</v>
      </c>
      <c r="ALW6" s="66">
        <v>0</v>
      </c>
      <c r="ALX6" s="66">
        <v>0</v>
      </c>
      <c r="ALY6" s="66">
        <v>6</v>
      </c>
      <c r="ALZ6" s="66">
        <v>0</v>
      </c>
      <c r="AMA6" s="66">
        <v>0</v>
      </c>
      <c r="AMB6" s="66">
        <v>0</v>
      </c>
      <c r="AMC6" s="66">
        <v>0</v>
      </c>
      <c r="AMD6" s="66">
        <v>1</v>
      </c>
      <c r="AME6" s="66">
        <v>0</v>
      </c>
      <c r="AMF6" s="66">
        <v>1</v>
      </c>
      <c r="AMG6" s="66">
        <v>1</v>
      </c>
      <c r="AMH6" s="66">
        <v>1</v>
      </c>
      <c r="AMI6" s="66">
        <v>0</v>
      </c>
      <c r="AMJ6" s="66">
        <v>0</v>
      </c>
      <c r="AMK6" s="66">
        <v>8</v>
      </c>
      <c r="AML6" s="66">
        <v>9</v>
      </c>
      <c r="AMM6" s="66">
        <v>6</v>
      </c>
      <c r="AMN6" s="66">
        <v>3</v>
      </c>
      <c r="AMO6" s="66">
        <v>7</v>
      </c>
      <c r="AMP6" s="66">
        <v>2</v>
      </c>
      <c r="AMQ6" s="66">
        <v>0</v>
      </c>
      <c r="AMR6" s="66">
        <v>0</v>
      </c>
      <c r="AMS6" s="66">
        <v>0</v>
      </c>
      <c r="AMT6" s="66">
        <v>0</v>
      </c>
      <c r="AMU6" s="66">
        <v>0</v>
      </c>
      <c r="AMV6" s="66">
        <v>8</v>
      </c>
      <c r="AMW6" s="66">
        <v>1</v>
      </c>
      <c r="AMX6" s="66">
        <v>0</v>
      </c>
      <c r="AMY6" s="66">
        <v>0</v>
      </c>
      <c r="AMZ6" s="66">
        <v>0</v>
      </c>
      <c r="ANA6" s="66">
        <v>0</v>
      </c>
      <c r="ANB6" s="66">
        <v>0</v>
      </c>
      <c r="ANC6" s="66">
        <v>0</v>
      </c>
      <c r="AND6" s="66">
        <v>0</v>
      </c>
      <c r="ANE6" s="66">
        <v>1</v>
      </c>
      <c r="ANF6" s="66">
        <v>0</v>
      </c>
      <c r="ANG6" s="66">
        <v>0</v>
      </c>
      <c r="ANH6" s="66">
        <v>8</v>
      </c>
      <c r="ANI6" s="395">
        <v>15</v>
      </c>
      <c r="ANJ6" s="395">
        <v>14</v>
      </c>
      <c r="ANK6" s="395">
        <v>1</v>
      </c>
      <c r="ANL6" s="395">
        <v>7</v>
      </c>
      <c r="ANM6" s="395">
        <v>8</v>
      </c>
      <c r="ANN6" s="395">
        <v>1</v>
      </c>
      <c r="ANO6" s="395">
        <v>0</v>
      </c>
      <c r="ANP6" s="395">
        <v>0</v>
      </c>
      <c r="ANQ6" s="395">
        <v>0</v>
      </c>
      <c r="ANR6" s="395">
        <v>0</v>
      </c>
      <c r="ANS6" s="395">
        <v>13</v>
      </c>
      <c r="ANT6" s="395">
        <v>0</v>
      </c>
      <c r="ANU6" s="395">
        <v>0</v>
      </c>
      <c r="ANV6" s="395">
        <v>1</v>
      </c>
      <c r="ANW6" s="395">
        <v>2</v>
      </c>
      <c r="ANX6" s="395">
        <v>2</v>
      </c>
      <c r="ANY6" s="395">
        <v>1</v>
      </c>
      <c r="ANZ6" s="395">
        <v>3</v>
      </c>
      <c r="AOA6" s="395">
        <v>2</v>
      </c>
      <c r="AOB6" s="395">
        <v>1</v>
      </c>
      <c r="AOC6" s="395">
        <v>4</v>
      </c>
      <c r="AOD6" s="396">
        <v>22</v>
      </c>
      <c r="AOE6" s="397">
        <v>19</v>
      </c>
      <c r="AOF6" s="397">
        <v>3</v>
      </c>
      <c r="AOG6" s="397">
        <v>1</v>
      </c>
      <c r="AOH6" s="397">
        <v>21</v>
      </c>
      <c r="AOI6" s="397">
        <v>1</v>
      </c>
      <c r="AOJ6" s="397">
        <v>0</v>
      </c>
      <c r="AOK6" s="397">
        <v>0</v>
      </c>
      <c r="AOL6" s="397">
        <v>0</v>
      </c>
      <c r="AOM6" s="397">
        <v>0</v>
      </c>
      <c r="AON6" s="397">
        <v>20</v>
      </c>
      <c r="AOO6" s="397">
        <v>0</v>
      </c>
      <c r="AOP6" s="397">
        <v>0</v>
      </c>
      <c r="AOQ6" s="397">
        <v>1</v>
      </c>
      <c r="AOR6" s="397">
        <v>1</v>
      </c>
      <c r="AOS6" s="397">
        <v>4</v>
      </c>
      <c r="AOT6" s="397">
        <v>0</v>
      </c>
      <c r="AOU6" s="397">
        <v>2</v>
      </c>
      <c r="AOV6" s="397">
        <v>6</v>
      </c>
      <c r="AOW6" s="397">
        <v>2</v>
      </c>
      <c r="AOX6" s="398">
        <v>7</v>
      </c>
      <c r="AOY6" s="395">
        <v>36</v>
      </c>
      <c r="AOZ6" s="395">
        <v>28</v>
      </c>
      <c r="APA6" s="395">
        <v>8</v>
      </c>
      <c r="APB6" s="395">
        <v>23</v>
      </c>
      <c r="APC6" s="395">
        <v>13</v>
      </c>
      <c r="APD6" s="395">
        <v>7</v>
      </c>
      <c r="APE6" s="395">
        <v>0</v>
      </c>
      <c r="APF6" s="395">
        <v>0</v>
      </c>
      <c r="APG6" s="395">
        <v>0</v>
      </c>
      <c r="APH6" s="395">
        <v>0</v>
      </c>
      <c r="API6" s="395">
        <v>28</v>
      </c>
      <c r="APJ6" s="395">
        <v>0</v>
      </c>
      <c r="APK6" s="395">
        <v>0</v>
      </c>
      <c r="APL6" s="395">
        <v>1</v>
      </c>
      <c r="APM6" s="395">
        <v>13</v>
      </c>
      <c r="APN6" s="395">
        <v>10</v>
      </c>
      <c r="APO6" s="395">
        <v>0</v>
      </c>
      <c r="APP6" s="395">
        <v>0</v>
      </c>
      <c r="APQ6" s="395">
        <v>0</v>
      </c>
      <c r="APR6" s="395">
        <v>3</v>
      </c>
      <c r="APS6" s="395">
        <v>10</v>
      </c>
      <c r="APT6" s="402">
        <v>24</v>
      </c>
      <c r="APU6" s="403">
        <v>16</v>
      </c>
      <c r="APV6" s="403">
        <v>8</v>
      </c>
      <c r="APW6" s="403">
        <v>14</v>
      </c>
      <c r="APX6" s="403">
        <v>10</v>
      </c>
      <c r="APY6" s="403">
        <v>2</v>
      </c>
      <c r="APZ6" s="403">
        <v>0</v>
      </c>
      <c r="AQA6" s="403">
        <v>0</v>
      </c>
      <c r="AQB6" s="403">
        <v>0</v>
      </c>
      <c r="AQC6" s="403">
        <v>0</v>
      </c>
      <c r="AQD6" s="403">
        <v>21</v>
      </c>
      <c r="AQE6" s="403">
        <v>0</v>
      </c>
      <c r="AQF6" s="403">
        <v>0</v>
      </c>
      <c r="AQG6" s="403">
        <v>1</v>
      </c>
      <c r="AQH6" s="403">
        <v>5</v>
      </c>
      <c r="AQI6" s="403">
        <v>10</v>
      </c>
      <c r="AQJ6" s="403">
        <v>1</v>
      </c>
      <c r="AQK6" s="403">
        <v>0</v>
      </c>
      <c r="AQL6" s="403">
        <v>0</v>
      </c>
      <c r="AQM6" s="403">
        <v>1</v>
      </c>
      <c r="AQN6" s="404">
        <v>7</v>
      </c>
      <c r="AQO6" s="395">
        <v>8</v>
      </c>
      <c r="AQP6" s="395">
        <v>8</v>
      </c>
      <c r="AQQ6" s="395">
        <v>0</v>
      </c>
      <c r="AQR6" s="395">
        <v>3</v>
      </c>
      <c r="AQS6" s="395">
        <v>5</v>
      </c>
      <c r="AQT6" s="395">
        <v>0</v>
      </c>
      <c r="AQU6" s="395">
        <v>0</v>
      </c>
      <c r="AQV6" s="395">
        <v>0</v>
      </c>
      <c r="AQW6" s="395">
        <v>0</v>
      </c>
      <c r="AQX6" s="395">
        <v>0</v>
      </c>
      <c r="AQY6" s="395">
        <v>8</v>
      </c>
      <c r="AQZ6" s="395">
        <v>0</v>
      </c>
      <c r="ARA6" s="395">
        <v>0</v>
      </c>
      <c r="ARB6" s="395">
        <v>0</v>
      </c>
      <c r="ARC6" s="395">
        <v>0</v>
      </c>
      <c r="ARD6" s="395">
        <v>0</v>
      </c>
      <c r="ARE6" s="395">
        <v>1</v>
      </c>
      <c r="ARF6" s="395">
        <v>0</v>
      </c>
      <c r="ARG6" s="395">
        <v>6</v>
      </c>
      <c r="ARH6" s="395">
        <v>1</v>
      </c>
      <c r="ARI6" s="395">
        <v>0</v>
      </c>
      <c r="ARJ6" s="402">
        <v>7</v>
      </c>
      <c r="ARK6" s="402">
        <v>5</v>
      </c>
      <c r="ARL6" s="402">
        <v>2</v>
      </c>
      <c r="ARM6" s="402">
        <v>2</v>
      </c>
      <c r="ARN6" s="402">
        <v>5</v>
      </c>
      <c r="ARO6" s="402">
        <v>0</v>
      </c>
      <c r="ARP6" s="402">
        <v>0</v>
      </c>
      <c r="ARQ6" s="402">
        <v>0</v>
      </c>
      <c r="ARR6" s="402">
        <v>0</v>
      </c>
      <c r="ARS6" s="402">
        <v>0</v>
      </c>
      <c r="ART6" s="402">
        <v>5</v>
      </c>
      <c r="ARU6" s="402">
        <v>0</v>
      </c>
      <c r="ARV6" s="402">
        <v>0</v>
      </c>
      <c r="ARW6" s="402">
        <v>2</v>
      </c>
      <c r="ARX6" s="402">
        <v>0</v>
      </c>
      <c r="ARY6" s="402">
        <v>0</v>
      </c>
      <c r="ARZ6" s="402">
        <v>0</v>
      </c>
      <c r="ASA6" s="402">
        <v>2</v>
      </c>
      <c r="ASB6" s="402">
        <v>3</v>
      </c>
      <c r="ASC6" s="402">
        <v>1</v>
      </c>
      <c r="ASD6" s="504">
        <v>1</v>
      </c>
      <c r="ASE6" s="509">
        <v>8.3564805999999994</v>
      </c>
      <c r="ASF6" s="510">
        <v>6.4489063</v>
      </c>
      <c r="ASG6" s="510">
        <v>9.3236644999999996</v>
      </c>
      <c r="ASH6" s="510">
        <v>8.2449530000000006</v>
      </c>
      <c r="ASI6" s="510">
        <v>8.4503330000000005</v>
      </c>
      <c r="ASJ6" s="510">
        <v>17.292514000000001</v>
      </c>
      <c r="ASK6" s="510">
        <v>0</v>
      </c>
      <c r="ASL6" s="510">
        <v>5.4500720999999999</v>
      </c>
      <c r="ASM6" s="510">
        <v>8.2766012</v>
      </c>
      <c r="ASN6" s="510">
        <v>0</v>
      </c>
      <c r="ASO6" s="510">
        <v>4.9611179999999999</v>
      </c>
      <c r="ASP6" s="510">
        <v>10.440251999999999</v>
      </c>
      <c r="ASQ6" s="510">
        <v>7.1500535999999997</v>
      </c>
      <c r="ASR6" s="510">
        <v>6.5190780999999998</v>
      </c>
      <c r="ASS6" s="510">
        <v>9.1281248999999995</v>
      </c>
      <c r="AST6" s="509">
        <v>7.0069901000000003</v>
      </c>
      <c r="ASU6" s="510">
        <v>7.4442779999999997</v>
      </c>
      <c r="ASV6" s="510">
        <v>6.5591846</v>
      </c>
      <c r="ASW6" s="510">
        <v>8.2913867999999997</v>
      </c>
      <c r="ASX6" s="510">
        <v>5.7673076999999999</v>
      </c>
      <c r="ASY6" s="510">
        <v>22.021834999999999</v>
      </c>
      <c r="ASZ6" s="510">
        <v>0</v>
      </c>
      <c r="ATA6" s="510">
        <v>4.3213499000000004</v>
      </c>
      <c r="ATB6" s="510">
        <v>0</v>
      </c>
      <c r="ATC6" s="510">
        <v>0</v>
      </c>
      <c r="ATD6" s="510">
        <v>2.8614359999999999</v>
      </c>
      <c r="ATE6" s="510">
        <v>7.6786854</v>
      </c>
      <c r="ATF6" s="510">
        <v>4.8165598000000003</v>
      </c>
      <c r="ATG6" s="510">
        <v>3.6557268000000001</v>
      </c>
      <c r="ATH6" s="510">
        <v>9.9442830999999998</v>
      </c>
      <c r="ATI6" s="509">
        <v>10.801451999999999</v>
      </c>
      <c r="ATJ6" s="510">
        <v>6.8917507000000002</v>
      </c>
      <c r="ATK6" s="510">
        <v>12.949131</v>
      </c>
      <c r="ATL6" s="510">
        <v>6.8356135</v>
      </c>
      <c r="ATM6" s="510">
        <v>13.826476</v>
      </c>
      <c r="ATN6" s="510">
        <v>28.501134</v>
      </c>
      <c r="ATO6" s="510">
        <v>16.672385999999999</v>
      </c>
      <c r="ATP6" s="510">
        <v>5.8023392999999999</v>
      </c>
      <c r="ATQ6" s="510">
        <v>0</v>
      </c>
      <c r="ATR6" s="510"/>
      <c r="ATS6" s="510">
        <v>0</v>
      </c>
      <c r="ATT6" s="510">
        <v>1.8537918</v>
      </c>
      <c r="ATU6" s="510">
        <v>6.9629544000000001</v>
      </c>
      <c r="ATV6" s="510">
        <v>18.072202999999998</v>
      </c>
      <c r="ATW6" s="510">
        <v>44.272461999999997</v>
      </c>
      <c r="ATX6" s="510">
        <v>8.5575626000000007</v>
      </c>
      <c r="ATY6" s="510">
        <v>4.4583997000000002</v>
      </c>
      <c r="ATZ6" s="510">
        <v>12.787405</v>
      </c>
      <c r="AUA6" s="510">
        <v>5.8828696000000003</v>
      </c>
      <c r="AUB6" s="510">
        <v>10.856140999999999</v>
      </c>
      <c r="AUC6" s="510">
        <v>15.755663</v>
      </c>
      <c r="AUD6" s="510">
        <v>0</v>
      </c>
      <c r="AUE6" s="510">
        <v>7.4236491999999998</v>
      </c>
      <c r="AUF6" s="510">
        <v>0</v>
      </c>
      <c r="AUG6" s="510">
        <v>84.241337000000001</v>
      </c>
      <c r="AUH6" s="510">
        <v>0.94575326000000004</v>
      </c>
      <c r="AUI6" s="510">
        <v>2.2964897</v>
      </c>
      <c r="AUJ6" s="510">
        <v>4.6047599000000003</v>
      </c>
      <c r="AUK6" s="510">
        <v>13.285911</v>
      </c>
      <c r="AUL6" s="510">
        <v>27.401268999999999</v>
      </c>
      <c r="AUM6" s="519">
        <v>39</v>
      </c>
      <c r="AUN6" s="518">
        <v>14</v>
      </c>
      <c r="AUO6" s="518">
        <v>25</v>
      </c>
      <c r="AUP6" s="518">
        <v>54</v>
      </c>
      <c r="AUQ6" s="518">
        <v>18</v>
      </c>
      <c r="AUR6" s="518">
        <v>36</v>
      </c>
      <c r="AUS6" s="518">
        <v>55</v>
      </c>
      <c r="AUT6" s="518">
        <v>20</v>
      </c>
      <c r="AUU6" s="518">
        <v>35</v>
      </c>
      <c r="AUV6" s="518"/>
      <c r="AUW6" s="518"/>
      <c r="AUX6" s="518"/>
      <c r="AUY6" s="518"/>
      <c r="AUZ6" s="518"/>
      <c r="AVA6" s="518"/>
      <c r="AVB6" s="518"/>
      <c r="AVC6" s="518"/>
      <c r="AVD6" s="518"/>
      <c r="AVE6" s="518">
        <v>39</v>
      </c>
      <c r="AVF6" s="518">
        <v>14</v>
      </c>
      <c r="AVG6" s="518">
        <v>25</v>
      </c>
      <c r="AVH6" s="518">
        <v>54</v>
      </c>
      <c r="AVI6" s="518">
        <v>18</v>
      </c>
      <c r="AVJ6" s="518">
        <v>36</v>
      </c>
      <c r="AVK6" s="518">
        <v>55</v>
      </c>
      <c r="AVL6" s="518">
        <v>20</v>
      </c>
      <c r="AVM6" s="518">
        <v>35</v>
      </c>
      <c r="AVN6" s="562">
        <v>30</v>
      </c>
      <c r="AVO6" s="542">
        <v>15</v>
      </c>
      <c r="AVP6" s="542">
        <v>15</v>
      </c>
      <c r="AVQ6" s="542">
        <v>25</v>
      </c>
      <c r="AVR6" s="542">
        <v>5</v>
      </c>
      <c r="AVS6" s="542">
        <v>7</v>
      </c>
      <c r="AVT6" s="542">
        <v>1</v>
      </c>
      <c r="AVU6" s="542">
        <v>0</v>
      </c>
      <c r="AVV6" s="542">
        <v>1</v>
      </c>
      <c r="AVW6" s="542">
        <v>20</v>
      </c>
      <c r="AVX6" s="542">
        <v>0</v>
      </c>
      <c r="AVY6" s="542">
        <v>0</v>
      </c>
      <c r="AVZ6" s="542">
        <v>1</v>
      </c>
      <c r="AWA6" s="542">
        <v>0</v>
      </c>
      <c r="AWB6" s="542">
        <v>11</v>
      </c>
      <c r="AWC6" s="542">
        <v>9</v>
      </c>
      <c r="AWD6" s="542">
        <v>4</v>
      </c>
      <c r="AWE6" s="542">
        <v>4</v>
      </c>
      <c r="AWF6" s="543">
        <v>2</v>
      </c>
      <c r="AWG6" s="857">
        <v>34</v>
      </c>
      <c r="AWH6" s="857">
        <v>20</v>
      </c>
      <c r="AWI6" s="857">
        <v>14</v>
      </c>
      <c r="AWJ6" s="857">
        <v>26</v>
      </c>
      <c r="AWK6" s="857">
        <v>8</v>
      </c>
      <c r="AWL6" s="857">
        <v>6</v>
      </c>
      <c r="AWM6" s="857">
        <v>0</v>
      </c>
      <c r="AWN6" s="857">
        <v>0</v>
      </c>
      <c r="AWO6" s="857">
        <v>0</v>
      </c>
      <c r="AWP6" s="857">
        <v>27</v>
      </c>
      <c r="AWQ6" s="857">
        <v>1</v>
      </c>
      <c r="AWR6" s="857">
        <v>0</v>
      </c>
      <c r="AWS6" s="857">
        <v>0</v>
      </c>
      <c r="AWT6" s="857">
        <v>0</v>
      </c>
      <c r="AWU6" s="857">
        <v>7</v>
      </c>
      <c r="AWV6" s="857">
        <v>15</v>
      </c>
      <c r="AWW6" s="857">
        <v>6</v>
      </c>
      <c r="AWX6" s="857">
        <v>5</v>
      </c>
      <c r="AWY6" s="857">
        <v>1</v>
      </c>
      <c r="AWZ6" s="552">
        <v>32</v>
      </c>
      <c r="AXA6" s="552">
        <v>16</v>
      </c>
      <c r="AXB6" s="552">
        <v>16</v>
      </c>
      <c r="AXC6" s="552">
        <v>26</v>
      </c>
      <c r="AXD6" s="552">
        <v>6</v>
      </c>
      <c r="AXE6" s="552">
        <v>3</v>
      </c>
      <c r="AXF6" s="552">
        <v>0</v>
      </c>
      <c r="AXG6" s="552">
        <v>0</v>
      </c>
      <c r="AXH6" s="552">
        <v>1</v>
      </c>
      <c r="AXI6" s="552">
        <v>28</v>
      </c>
      <c r="AXJ6" s="552">
        <v>0</v>
      </c>
      <c r="AXK6" s="552">
        <v>0</v>
      </c>
      <c r="AXL6" s="544">
        <v>0</v>
      </c>
      <c r="AXM6" s="552">
        <v>1</v>
      </c>
      <c r="AXN6" s="552">
        <v>7</v>
      </c>
      <c r="AXO6" s="552">
        <v>9</v>
      </c>
      <c r="AXP6" s="552">
        <v>9</v>
      </c>
      <c r="AXQ6" s="552">
        <v>1</v>
      </c>
      <c r="AXR6" s="553">
        <v>5</v>
      </c>
      <c r="AXS6" s="1565">
        <v>23</v>
      </c>
      <c r="AXT6" s="1566">
        <v>9</v>
      </c>
      <c r="AXU6" s="1566">
        <v>14</v>
      </c>
      <c r="AXV6" s="1566">
        <v>21</v>
      </c>
      <c r="AXW6" s="1566">
        <v>2</v>
      </c>
      <c r="AXX6" s="1566">
        <v>3</v>
      </c>
      <c r="AXY6" s="1566">
        <v>0</v>
      </c>
      <c r="AXZ6" s="1566">
        <v>0</v>
      </c>
      <c r="AYA6" s="1566">
        <v>0</v>
      </c>
      <c r="AYB6" s="1566">
        <v>20</v>
      </c>
      <c r="AYC6" s="1566">
        <v>0</v>
      </c>
      <c r="AYD6" s="1566">
        <v>0</v>
      </c>
      <c r="AYE6" s="1565">
        <v>0</v>
      </c>
      <c r="AYF6" s="1566">
        <v>1</v>
      </c>
      <c r="AYG6" s="1566">
        <v>2</v>
      </c>
      <c r="AYH6" s="1566">
        <v>4</v>
      </c>
      <c r="AYI6" s="1566">
        <v>8</v>
      </c>
      <c r="AYJ6" s="1566">
        <v>6</v>
      </c>
      <c r="AYK6" s="1566">
        <v>2</v>
      </c>
      <c r="AYL6" s="546">
        <v>11</v>
      </c>
      <c r="AYM6" s="352">
        <v>6</v>
      </c>
      <c r="AYN6" s="352">
        <v>5</v>
      </c>
      <c r="AYO6" s="352">
        <v>8</v>
      </c>
      <c r="AYP6" s="352">
        <v>3</v>
      </c>
      <c r="AYQ6" s="352">
        <v>4</v>
      </c>
      <c r="AYR6" s="352">
        <v>1</v>
      </c>
      <c r="AYS6" s="352">
        <v>0</v>
      </c>
      <c r="AYT6" s="352">
        <v>0</v>
      </c>
      <c r="AYU6" s="352">
        <v>6</v>
      </c>
      <c r="AYV6" s="352">
        <v>0</v>
      </c>
      <c r="AYW6" s="352">
        <v>0</v>
      </c>
      <c r="AYX6" s="547">
        <v>7</v>
      </c>
      <c r="AYY6" s="548">
        <v>5</v>
      </c>
      <c r="AYZ6" s="548">
        <v>2</v>
      </c>
      <c r="AZA6" s="548">
        <v>5</v>
      </c>
      <c r="AZB6" s="548">
        <v>2</v>
      </c>
      <c r="AZC6" s="548">
        <v>0</v>
      </c>
      <c r="AZD6" s="548">
        <v>0</v>
      </c>
      <c r="AZE6" s="548">
        <v>0</v>
      </c>
      <c r="AZF6" s="548">
        <v>0</v>
      </c>
      <c r="AZG6" s="548">
        <v>7</v>
      </c>
      <c r="AZH6" s="548">
        <v>0</v>
      </c>
      <c r="AZI6" s="548">
        <v>0</v>
      </c>
      <c r="AZJ6" s="549">
        <v>7</v>
      </c>
      <c r="AZK6" s="549">
        <v>3</v>
      </c>
      <c r="AZL6" s="549">
        <v>4</v>
      </c>
      <c r="AZM6" s="549">
        <v>4</v>
      </c>
      <c r="AZN6" s="549">
        <v>3</v>
      </c>
      <c r="AZO6" s="549">
        <v>1</v>
      </c>
      <c r="AZP6" s="549">
        <v>0</v>
      </c>
      <c r="AZQ6" s="549">
        <v>0</v>
      </c>
      <c r="AZR6" s="549">
        <v>0</v>
      </c>
      <c r="AZS6" s="549">
        <v>6</v>
      </c>
      <c r="AZT6" s="549">
        <v>0</v>
      </c>
      <c r="AZU6" s="549">
        <v>0</v>
      </c>
      <c r="AZV6" s="1571">
        <v>2</v>
      </c>
      <c r="AZW6" s="1571">
        <v>1</v>
      </c>
      <c r="AZX6" s="1571">
        <v>1</v>
      </c>
      <c r="AZY6" s="1571">
        <v>2</v>
      </c>
      <c r="AZZ6" s="1571">
        <v>0</v>
      </c>
      <c r="BAA6" s="1571">
        <v>0</v>
      </c>
      <c r="BAB6" s="1571">
        <v>0</v>
      </c>
      <c r="BAC6" s="1571">
        <v>0</v>
      </c>
      <c r="BAD6" s="1571">
        <v>0</v>
      </c>
      <c r="BAE6" s="1571">
        <v>2</v>
      </c>
      <c r="BAF6" s="1571">
        <v>0</v>
      </c>
      <c r="BAG6" s="1571">
        <v>0</v>
      </c>
      <c r="BAH6" s="550">
        <v>0</v>
      </c>
      <c r="BAI6" s="551">
        <v>0</v>
      </c>
      <c r="BAJ6" s="551">
        <v>0</v>
      </c>
      <c r="BAK6" s="551">
        <v>0</v>
      </c>
      <c r="BAL6" s="551">
        <v>0</v>
      </c>
      <c r="BAM6" s="551">
        <v>0</v>
      </c>
      <c r="BAN6" s="551">
        <v>0</v>
      </c>
      <c r="BAO6" s="551">
        <v>0</v>
      </c>
      <c r="BAP6" s="551">
        <v>0</v>
      </c>
      <c r="BAQ6" s="551">
        <v>0</v>
      </c>
      <c r="BAR6" s="551">
        <v>0</v>
      </c>
      <c r="BAS6" s="551">
        <v>0</v>
      </c>
      <c r="BAT6" s="547">
        <v>0</v>
      </c>
      <c r="BAU6" s="548">
        <v>0</v>
      </c>
      <c r="BAV6" s="548">
        <v>0</v>
      </c>
      <c r="BAW6" s="548">
        <v>0</v>
      </c>
      <c r="BAX6" s="548">
        <v>0</v>
      </c>
      <c r="BAY6" s="548">
        <v>0</v>
      </c>
      <c r="BAZ6" s="548">
        <v>0</v>
      </c>
      <c r="BBA6" s="548">
        <v>0</v>
      </c>
      <c r="BBB6" s="548">
        <v>0</v>
      </c>
      <c r="BBC6" s="548">
        <v>0</v>
      </c>
      <c r="BBD6" s="548">
        <v>0</v>
      </c>
      <c r="BBE6" s="548">
        <v>0</v>
      </c>
      <c r="BBF6" s="352">
        <v>1</v>
      </c>
      <c r="BBG6" s="352">
        <v>1</v>
      </c>
      <c r="BBH6" s="352">
        <v>0</v>
      </c>
      <c r="BBI6" s="352">
        <v>1</v>
      </c>
      <c r="BBJ6" s="352">
        <v>0</v>
      </c>
      <c r="BBK6" s="352">
        <v>0</v>
      </c>
      <c r="BBL6" s="352">
        <v>0</v>
      </c>
      <c r="BBM6" s="352">
        <v>0</v>
      </c>
      <c r="BBN6" s="352">
        <v>0</v>
      </c>
      <c r="BBO6" s="352">
        <v>1</v>
      </c>
      <c r="BBP6" s="352">
        <v>0</v>
      </c>
      <c r="BBQ6" s="352">
        <v>0</v>
      </c>
      <c r="BBR6" s="1571">
        <v>1</v>
      </c>
      <c r="BBS6" s="1571">
        <v>1</v>
      </c>
      <c r="BBT6" s="1571">
        <v>0</v>
      </c>
      <c r="BBU6" s="1571">
        <v>0</v>
      </c>
      <c r="BBV6" s="1571">
        <v>1</v>
      </c>
      <c r="BBW6" s="1571">
        <v>0</v>
      </c>
      <c r="BBX6" s="1571">
        <v>0</v>
      </c>
      <c r="BBY6" s="1571">
        <v>0</v>
      </c>
      <c r="BBZ6" s="1571">
        <v>0</v>
      </c>
      <c r="BCA6" s="1571">
        <v>1</v>
      </c>
      <c r="BCB6" s="1571">
        <v>0</v>
      </c>
      <c r="BCC6" s="1571">
        <v>0</v>
      </c>
      <c r="BCD6" s="729">
        <v>2400</v>
      </c>
      <c r="BCE6" s="730">
        <v>811</v>
      </c>
      <c r="BCF6" s="730">
        <v>1589</v>
      </c>
      <c r="BCG6" s="730">
        <v>1</v>
      </c>
      <c r="BCH6" s="730">
        <v>1</v>
      </c>
      <c r="BCI6" s="730">
        <v>1000</v>
      </c>
      <c r="BCJ6" s="730">
        <v>1389</v>
      </c>
      <c r="BCK6" s="730">
        <v>6</v>
      </c>
      <c r="BCL6" s="730">
        <v>3</v>
      </c>
      <c r="BCM6" s="730">
        <v>0</v>
      </c>
      <c r="BCN6" s="730">
        <v>0</v>
      </c>
      <c r="BCO6" s="730">
        <v>1</v>
      </c>
      <c r="BCP6" s="730">
        <v>0</v>
      </c>
      <c r="BCQ6" s="730">
        <v>336</v>
      </c>
      <c r="BCR6" s="730">
        <v>467</v>
      </c>
      <c r="BCS6" s="730">
        <v>4</v>
      </c>
      <c r="BCT6" s="730">
        <v>3</v>
      </c>
      <c r="BCU6" s="730">
        <v>0</v>
      </c>
      <c r="BCV6" s="730">
        <v>0</v>
      </c>
      <c r="BCW6" s="730">
        <v>0</v>
      </c>
      <c r="BCX6" s="730">
        <v>1</v>
      </c>
      <c r="BCY6" s="730">
        <v>664</v>
      </c>
      <c r="BCZ6" s="730">
        <v>922</v>
      </c>
      <c r="BDA6" s="730">
        <v>2</v>
      </c>
      <c r="BDB6" s="730">
        <v>0</v>
      </c>
      <c r="BDC6" s="295">
        <v>0</v>
      </c>
      <c r="BDD6" s="295">
        <v>0</v>
      </c>
      <c r="BDE6" s="750">
        <v>9166</v>
      </c>
      <c r="BDF6" s="751">
        <v>3205</v>
      </c>
      <c r="BDG6" s="751">
        <v>5961</v>
      </c>
      <c r="BDH6" s="751">
        <v>2656</v>
      </c>
      <c r="BDI6" s="751">
        <v>9</v>
      </c>
      <c r="BDJ6" s="751">
        <v>8</v>
      </c>
      <c r="BDK6" s="751">
        <v>16</v>
      </c>
      <c r="BDL6" s="751">
        <v>30</v>
      </c>
      <c r="BDM6" s="751">
        <v>6345</v>
      </c>
      <c r="BDN6" s="751">
        <v>79</v>
      </c>
      <c r="BDO6" s="751">
        <v>23</v>
      </c>
      <c r="BDP6" s="751">
        <v>956</v>
      </c>
      <c r="BDQ6" s="751">
        <v>3</v>
      </c>
      <c r="BDR6" s="751">
        <v>2</v>
      </c>
      <c r="BDS6" s="751">
        <v>5</v>
      </c>
      <c r="BDT6" s="751">
        <v>19</v>
      </c>
      <c r="BDU6" s="751">
        <v>2186</v>
      </c>
      <c r="BDV6" s="751">
        <v>26</v>
      </c>
      <c r="BDW6" s="751">
        <v>8</v>
      </c>
      <c r="BDX6" s="751">
        <v>1700</v>
      </c>
      <c r="BDY6" s="751">
        <v>6</v>
      </c>
      <c r="BDZ6" s="751">
        <v>6</v>
      </c>
      <c r="BEA6" s="751">
        <v>11</v>
      </c>
      <c r="BEB6" s="751">
        <v>11</v>
      </c>
      <c r="BEC6" s="751">
        <v>4159</v>
      </c>
      <c r="BED6" s="751">
        <v>53</v>
      </c>
      <c r="BEE6" s="752">
        <v>15</v>
      </c>
      <c r="BEF6" s="1">
        <v>7</v>
      </c>
      <c r="BEG6" s="1">
        <v>2</v>
      </c>
      <c r="BEH6" s="1">
        <v>5</v>
      </c>
      <c r="BEI6" s="1">
        <v>1</v>
      </c>
      <c r="BEJ6" s="1">
        <v>6</v>
      </c>
      <c r="BEK6" s="1">
        <v>1</v>
      </c>
      <c r="BEL6" s="1">
        <v>0</v>
      </c>
      <c r="BEM6" s="1">
        <v>0</v>
      </c>
      <c r="BEN6" s="1">
        <v>0</v>
      </c>
      <c r="BEO6" s="1">
        <v>0</v>
      </c>
      <c r="BEP6" s="1">
        <v>6</v>
      </c>
      <c r="BEQ6" s="1">
        <v>0</v>
      </c>
      <c r="BER6" s="1">
        <v>0</v>
      </c>
      <c r="BES6" s="1">
        <v>0</v>
      </c>
      <c r="BET6" s="1">
        <v>0</v>
      </c>
      <c r="BEU6" s="1">
        <v>0</v>
      </c>
      <c r="BEV6" s="1">
        <v>0</v>
      </c>
      <c r="BEW6" s="1">
        <v>0</v>
      </c>
      <c r="BEX6" s="1">
        <v>0</v>
      </c>
      <c r="BEY6" s="1">
        <v>0</v>
      </c>
      <c r="BEZ6" s="1">
        <v>0</v>
      </c>
      <c r="BFA6" s="1">
        <v>0</v>
      </c>
      <c r="BFB6" s="1">
        <v>7</v>
      </c>
      <c r="BFC6" s="1">
        <v>0</v>
      </c>
      <c r="BFD6" s="1">
        <v>0</v>
      </c>
      <c r="BFE6" s="1">
        <v>0</v>
      </c>
      <c r="BFF6" s="1">
        <v>0</v>
      </c>
      <c r="BFG6" s="1">
        <v>0</v>
      </c>
      <c r="BFH6" s="1">
        <v>0</v>
      </c>
      <c r="BFI6" s="1">
        <v>0</v>
      </c>
      <c r="BFJ6" s="1">
        <v>0</v>
      </c>
      <c r="BFK6" s="1">
        <v>0</v>
      </c>
      <c r="BFL6" s="1">
        <v>0</v>
      </c>
      <c r="BFM6" s="1">
        <v>0</v>
      </c>
      <c r="BFN6" s="1">
        <v>0</v>
      </c>
      <c r="BFO6" s="1">
        <v>0</v>
      </c>
      <c r="BFP6" s="1">
        <v>0</v>
      </c>
      <c r="BFQ6" s="1">
        <v>0</v>
      </c>
      <c r="BFR6" s="1">
        <v>0</v>
      </c>
      <c r="BFS6" s="1">
        <v>0</v>
      </c>
      <c r="BFT6" s="1">
        <v>0</v>
      </c>
      <c r="BFU6" s="1">
        <v>0</v>
      </c>
      <c r="BFV6" s="1">
        <v>0</v>
      </c>
      <c r="BFW6" s="1">
        <v>0</v>
      </c>
      <c r="BFX6" s="1">
        <v>0</v>
      </c>
      <c r="BFY6" s="1">
        <v>0</v>
      </c>
      <c r="BFZ6" s="1">
        <v>7</v>
      </c>
      <c r="BGA6" s="1">
        <v>2</v>
      </c>
      <c r="BGB6" s="1">
        <v>5</v>
      </c>
      <c r="BGC6" s="1">
        <v>1</v>
      </c>
      <c r="BGD6" s="1">
        <v>6</v>
      </c>
      <c r="BGE6" s="1">
        <v>1</v>
      </c>
      <c r="BGF6" s="1">
        <v>0</v>
      </c>
      <c r="BGG6" s="1">
        <v>0</v>
      </c>
      <c r="BGH6" s="1">
        <v>0</v>
      </c>
      <c r="BGI6" s="1">
        <v>0</v>
      </c>
      <c r="BGJ6" s="1">
        <v>6</v>
      </c>
      <c r="BGK6" s="1">
        <v>0</v>
      </c>
      <c r="BGL6" s="1">
        <v>0</v>
      </c>
      <c r="BGM6" s="1">
        <v>0</v>
      </c>
      <c r="BGN6" s="1">
        <v>0</v>
      </c>
      <c r="BGO6" s="1">
        <v>0</v>
      </c>
      <c r="BGP6" s="1">
        <v>0</v>
      </c>
      <c r="BGQ6" s="1">
        <v>0</v>
      </c>
      <c r="BGR6" s="1">
        <v>0</v>
      </c>
      <c r="BGS6" s="1">
        <v>0</v>
      </c>
      <c r="BGT6" s="1">
        <v>0</v>
      </c>
      <c r="BGU6" s="1">
        <v>0</v>
      </c>
      <c r="BGV6" s="1">
        <v>7</v>
      </c>
      <c r="BGW6" s="1">
        <v>32</v>
      </c>
      <c r="BGX6" s="1">
        <v>27</v>
      </c>
      <c r="BGY6" s="1">
        <v>5</v>
      </c>
      <c r="BGZ6" s="1">
        <v>14</v>
      </c>
      <c r="BHA6" s="1">
        <v>18</v>
      </c>
      <c r="BHB6" s="1">
        <v>0</v>
      </c>
      <c r="BHC6" s="1">
        <v>0</v>
      </c>
      <c r="BHD6" s="1">
        <v>0</v>
      </c>
      <c r="BHE6" s="1">
        <v>0</v>
      </c>
      <c r="BHF6" s="1">
        <v>0</v>
      </c>
      <c r="BHG6" s="1">
        <v>31</v>
      </c>
      <c r="BHH6" s="1">
        <v>0</v>
      </c>
      <c r="BHI6" s="1">
        <v>0</v>
      </c>
      <c r="BHJ6" s="1">
        <v>1</v>
      </c>
      <c r="BHK6" s="1">
        <v>7</v>
      </c>
      <c r="BHL6" s="1">
        <v>6</v>
      </c>
      <c r="BHM6" s="1">
        <v>1</v>
      </c>
      <c r="BHN6" s="1">
        <v>3</v>
      </c>
      <c r="BHO6" s="1">
        <v>4</v>
      </c>
      <c r="BHP6" s="1">
        <v>5</v>
      </c>
      <c r="BHQ6" s="1">
        <v>6</v>
      </c>
      <c r="BHR6" s="888">
        <v>49</v>
      </c>
      <c r="BHS6" s="889">
        <v>33</v>
      </c>
      <c r="BHT6" s="889">
        <v>16</v>
      </c>
      <c r="BHU6" s="889">
        <v>27</v>
      </c>
      <c r="BHV6" s="889">
        <v>22</v>
      </c>
      <c r="BHW6" s="889">
        <v>4</v>
      </c>
      <c r="BHX6" s="889">
        <v>0</v>
      </c>
      <c r="BHY6" s="889">
        <v>0</v>
      </c>
      <c r="BHZ6" s="889">
        <v>0</v>
      </c>
      <c r="BIA6" s="889">
        <v>0</v>
      </c>
      <c r="BIB6" s="889">
        <v>42</v>
      </c>
      <c r="BIC6" s="889">
        <v>0</v>
      </c>
      <c r="BID6" s="889">
        <v>0</v>
      </c>
      <c r="BIE6" s="889">
        <v>3</v>
      </c>
      <c r="BIF6" s="889">
        <v>28</v>
      </c>
      <c r="BIG6" s="889">
        <v>15</v>
      </c>
      <c r="BIH6" s="889">
        <v>0</v>
      </c>
      <c r="BII6" s="889">
        <v>1</v>
      </c>
      <c r="BIJ6" s="889">
        <v>0</v>
      </c>
      <c r="BIK6" s="889">
        <v>1</v>
      </c>
      <c r="BIL6" s="890">
        <v>4</v>
      </c>
      <c r="BIM6" s="1">
        <v>12</v>
      </c>
      <c r="BIN6" s="1">
        <v>9</v>
      </c>
      <c r="BIO6" s="1">
        <v>3</v>
      </c>
      <c r="BIP6" s="1">
        <v>1</v>
      </c>
      <c r="BIQ6" s="1">
        <v>11</v>
      </c>
      <c r="BIR6" s="1">
        <v>0</v>
      </c>
      <c r="BIS6" s="1">
        <v>0</v>
      </c>
      <c r="BIT6" s="1">
        <v>0</v>
      </c>
      <c r="BIU6" s="1">
        <v>0</v>
      </c>
      <c r="BIV6" s="1">
        <v>0</v>
      </c>
      <c r="BIW6" s="1">
        <v>12</v>
      </c>
      <c r="BIX6" s="1">
        <v>0</v>
      </c>
      <c r="BIY6" s="1">
        <v>0</v>
      </c>
      <c r="BIZ6" s="1">
        <v>0</v>
      </c>
      <c r="BJA6" s="1">
        <v>0</v>
      </c>
      <c r="BJB6" s="1">
        <v>0</v>
      </c>
      <c r="BJC6" s="1">
        <v>0</v>
      </c>
      <c r="BJD6" s="1">
        <v>5</v>
      </c>
      <c r="BJE6" s="1">
        <v>5</v>
      </c>
      <c r="BJF6" s="1">
        <v>2</v>
      </c>
      <c r="BJG6" s="1">
        <v>0</v>
      </c>
      <c r="BJH6" s="1">
        <v>6</v>
      </c>
      <c r="BJI6" s="1">
        <v>5</v>
      </c>
      <c r="BJJ6" s="1">
        <v>1</v>
      </c>
      <c r="BJK6" s="1">
        <v>1</v>
      </c>
      <c r="BJL6" s="1">
        <v>5</v>
      </c>
      <c r="BJM6" s="1">
        <v>0</v>
      </c>
      <c r="BJN6" s="1">
        <v>0</v>
      </c>
      <c r="BJO6" s="1">
        <v>0</v>
      </c>
      <c r="BJP6" s="1">
        <v>0</v>
      </c>
      <c r="BJQ6" s="1">
        <v>5</v>
      </c>
      <c r="BJR6" s="1">
        <v>0</v>
      </c>
      <c r="BJS6" s="1">
        <v>0</v>
      </c>
      <c r="BJT6" s="1">
        <v>1</v>
      </c>
      <c r="BJU6" s="1">
        <v>0</v>
      </c>
      <c r="BJV6" s="1">
        <v>3</v>
      </c>
      <c r="BJW6" s="1">
        <v>2</v>
      </c>
      <c r="BJX6" s="1">
        <v>0</v>
      </c>
      <c r="BJY6" s="1">
        <v>1</v>
      </c>
      <c r="BJZ6" s="1">
        <v>0</v>
      </c>
      <c r="BKA6" s="1">
        <v>0</v>
      </c>
      <c r="BKB6" s="1">
        <v>3</v>
      </c>
      <c r="BKC6" s="1">
        <v>3</v>
      </c>
      <c r="BKD6" s="1">
        <v>0</v>
      </c>
      <c r="BKE6" s="1">
        <v>1</v>
      </c>
      <c r="BKF6" s="1">
        <v>2</v>
      </c>
      <c r="BKG6" s="1">
        <v>0</v>
      </c>
      <c r="BKH6" s="1">
        <v>0</v>
      </c>
      <c r="BKI6" s="1">
        <v>0</v>
      </c>
      <c r="BKJ6" s="1">
        <v>3</v>
      </c>
      <c r="BKK6" s="1">
        <v>0</v>
      </c>
      <c r="BKL6" s="1">
        <v>0</v>
      </c>
      <c r="BKM6" s="1">
        <v>0</v>
      </c>
      <c r="BKN6" s="1">
        <v>3</v>
      </c>
      <c r="BKO6" s="1">
        <v>5</v>
      </c>
      <c r="BKP6" s="1">
        <v>4</v>
      </c>
      <c r="BKQ6" s="1">
        <v>1</v>
      </c>
      <c r="BKR6" s="1">
        <v>5</v>
      </c>
      <c r="BKS6" s="1">
        <v>0</v>
      </c>
      <c r="BKT6" s="1">
        <v>0</v>
      </c>
      <c r="BKU6" s="1">
        <v>0</v>
      </c>
      <c r="BKV6" s="1">
        <v>0</v>
      </c>
      <c r="BKW6" s="1">
        <v>0</v>
      </c>
      <c r="BKX6" s="1">
        <v>5</v>
      </c>
      <c r="BKY6" s="1">
        <v>0</v>
      </c>
      <c r="BKZ6" s="1">
        <v>0</v>
      </c>
      <c r="BLA6" s="1">
        <v>0</v>
      </c>
      <c r="BLB6" s="1">
        <v>0</v>
      </c>
      <c r="BLC6" s="1">
        <v>0</v>
      </c>
      <c r="BLD6" s="1">
        <v>1</v>
      </c>
      <c r="BLE6" s="1">
        <v>1</v>
      </c>
      <c r="BLF6" s="1">
        <v>2</v>
      </c>
      <c r="BLG6" s="1">
        <v>1</v>
      </c>
      <c r="BLH6" s="1">
        <v>0</v>
      </c>
      <c r="BLI6" s="907">
        <v>0</v>
      </c>
      <c r="BLJ6" s="907">
        <v>0</v>
      </c>
      <c r="BLK6" s="907">
        <v>0</v>
      </c>
      <c r="BLL6" s="907">
        <v>0</v>
      </c>
      <c r="BLM6" s="907">
        <v>0</v>
      </c>
      <c r="BLN6" s="907">
        <v>0</v>
      </c>
      <c r="BLO6" s="907">
        <v>0</v>
      </c>
      <c r="BLP6" s="907">
        <v>0</v>
      </c>
      <c r="BLQ6" s="905">
        <v>0</v>
      </c>
      <c r="BLR6" s="907">
        <v>0</v>
      </c>
      <c r="BLS6" s="907">
        <v>0</v>
      </c>
      <c r="BLT6" s="908">
        <v>0</v>
      </c>
      <c r="BLU6" s="907">
        <v>168</v>
      </c>
      <c r="BLV6" s="1">
        <v>107</v>
      </c>
      <c r="BLW6" s="1">
        <v>61</v>
      </c>
      <c r="BLX6" s="1">
        <v>141</v>
      </c>
      <c r="BLY6" s="1">
        <v>27</v>
      </c>
      <c r="BLZ6" s="1">
        <v>3</v>
      </c>
      <c r="BMA6" s="1">
        <v>0</v>
      </c>
      <c r="BMB6" s="1">
        <v>0</v>
      </c>
      <c r="BMC6" s="1">
        <v>0</v>
      </c>
      <c r="BMD6" s="1">
        <v>0</v>
      </c>
      <c r="BME6" s="1">
        <v>164</v>
      </c>
      <c r="BMF6" s="1">
        <v>0</v>
      </c>
      <c r="BMG6" s="1">
        <v>1</v>
      </c>
      <c r="BMH6" s="1">
        <v>0</v>
      </c>
      <c r="BMI6" s="1">
        <v>0</v>
      </c>
      <c r="BMJ6" s="1">
        <v>3</v>
      </c>
      <c r="BMK6" s="1">
        <v>7</v>
      </c>
      <c r="BML6" s="1">
        <v>31</v>
      </c>
      <c r="BMM6" s="1">
        <v>52</v>
      </c>
      <c r="BMN6" s="1">
        <v>47</v>
      </c>
      <c r="BMO6" s="1">
        <v>28</v>
      </c>
      <c r="BMP6" s="1006">
        <v>233</v>
      </c>
      <c r="BMQ6" s="1007">
        <v>164</v>
      </c>
      <c r="BMR6" s="1007">
        <v>69</v>
      </c>
      <c r="BMS6" s="1007">
        <v>198</v>
      </c>
      <c r="BMT6" s="1007">
        <v>35</v>
      </c>
      <c r="BMU6" s="1007">
        <v>21</v>
      </c>
      <c r="BMV6" s="1007">
        <v>0</v>
      </c>
      <c r="BMW6" s="1007">
        <v>0</v>
      </c>
      <c r="BMX6" s="1007">
        <v>0</v>
      </c>
      <c r="BMY6" s="1007">
        <v>0</v>
      </c>
      <c r="BMZ6" s="1007">
        <v>210</v>
      </c>
      <c r="BNA6" s="1007">
        <v>0</v>
      </c>
      <c r="BNB6" s="1007">
        <v>1</v>
      </c>
      <c r="BNC6" s="1007">
        <v>1</v>
      </c>
      <c r="BND6" s="1007">
        <v>0</v>
      </c>
      <c r="BNE6" s="1007">
        <v>7</v>
      </c>
      <c r="BNF6" s="1007">
        <v>5</v>
      </c>
      <c r="BNG6" s="1007">
        <v>44</v>
      </c>
      <c r="BNH6" s="1007">
        <v>73</v>
      </c>
      <c r="BNI6" s="1007">
        <v>73</v>
      </c>
      <c r="BNJ6" s="1008">
        <v>31</v>
      </c>
      <c r="BNK6" s="1026">
        <v>249</v>
      </c>
      <c r="BNL6" s="1027">
        <v>174</v>
      </c>
      <c r="BNM6" s="1027">
        <v>75</v>
      </c>
      <c r="BNN6" s="1027">
        <v>217</v>
      </c>
      <c r="BNO6" s="1027">
        <v>32</v>
      </c>
      <c r="BNP6" s="1027">
        <v>14</v>
      </c>
      <c r="BNQ6" s="1027">
        <v>0</v>
      </c>
      <c r="BNR6" s="1027">
        <v>0</v>
      </c>
      <c r="BNS6" s="1027">
        <v>0</v>
      </c>
      <c r="BNT6" s="1027">
        <v>1</v>
      </c>
      <c r="BNU6" s="1027">
        <v>230</v>
      </c>
      <c r="BNV6" s="1027">
        <v>0</v>
      </c>
      <c r="BNW6" s="1027">
        <v>0</v>
      </c>
      <c r="BNX6" s="1027">
        <v>4</v>
      </c>
      <c r="BNY6" s="1027">
        <v>0</v>
      </c>
      <c r="BNZ6" s="1027">
        <v>6</v>
      </c>
      <c r="BOA6" s="1027">
        <v>13</v>
      </c>
      <c r="BOB6" s="1027">
        <v>51</v>
      </c>
      <c r="BOC6" s="1027">
        <v>85</v>
      </c>
      <c r="BOD6" s="1027">
        <v>57</v>
      </c>
      <c r="BOE6" s="1028">
        <v>37</v>
      </c>
      <c r="BOF6" s="1">
        <v>15</v>
      </c>
      <c r="BOG6" s="1">
        <v>11</v>
      </c>
      <c r="BOH6" s="1">
        <v>4</v>
      </c>
      <c r="BOI6" s="1">
        <v>13</v>
      </c>
      <c r="BOJ6" s="1">
        <v>2</v>
      </c>
      <c r="BOK6" s="1">
        <v>3</v>
      </c>
      <c r="BOL6" s="1">
        <v>0</v>
      </c>
      <c r="BOM6" s="1">
        <v>0</v>
      </c>
      <c r="BON6" s="1">
        <v>0</v>
      </c>
      <c r="BOO6" s="1">
        <v>0</v>
      </c>
      <c r="BOP6" s="1">
        <v>12</v>
      </c>
      <c r="BOQ6" s="1">
        <v>0</v>
      </c>
      <c r="BOR6" s="1">
        <v>0</v>
      </c>
      <c r="BOS6" s="1">
        <v>0</v>
      </c>
      <c r="BOT6" s="1">
        <v>0</v>
      </c>
      <c r="BOU6" s="1">
        <v>0</v>
      </c>
      <c r="BOV6" s="1">
        <v>1</v>
      </c>
      <c r="BOW6" s="1">
        <v>1</v>
      </c>
      <c r="BOX6" s="1">
        <v>0</v>
      </c>
      <c r="BOY6" s="1">
        <v>5</v>
      </c>
      <c r="BOZ6" s="1">
        <v>8</v>
      </c>
      <c r="BPA6" s="1">
        <v>12</v>
      </c>
      <c r="BPB6" s="1">
        <v>11</v>
      </c>
      <c r="BPC6" s="1">
        <v>1</v>
      </c>
      <c r="BPD6" s="1">
        <v>11</v>
      </c>
      <c r="BPE6" s="1">
        <v>1</v>
      </c>
      <c r="BPF6" s="1">
        <v>0</v>
      </c>
      <c r="BPG6" s="1">
        <v>0</v>
      </c>
      <c r="BPH6" s="1">
        <v>0</v>
      </c>
      <c r="BPI6" s="1">
        <v>0</v>
      </c>
      <c r="BPJ6" s="1">
        <v>0</v>
      </c>
      <c r="BPK6" s="1">
        <v>12</v>
      </c>
      <c r="BPL6" s="1">
        <v>0</v>
      </c>
      <c r="BPM6" s="1">
        <v>0</v>
      </c>
      <c r="BPN6" s="1">
        <v>0</v>
      </c>
      <c r="BPO6" s="1">
        <v>0</v>
      </c>
      <c r="BPP6" s="1">
        <v>0</v>
      </c>
      <c r="BPQ6" s="1">
        <v>0</v>
      </c>
      <c r="BPR6" s="1">
        <v>0</v>
      </c>
      <c r="BPS6" s="1">
        <v>3</v>
      </c>
      <c r="BPT6" s="1">
        <v>1</v>
      </c>
      <c r="BPU6" s="1">
        <v>8</v>
      </c>
      <c r="BPV6" s="1">
        <v>16</v>
      </c>
      <c r="BPW6" s="1">
        <v>9</v>
      </c>
      <c r="BPX6" s="1">
        <v>7</v>
      </c>
      <c r="BPY6" s="1">
        <v>16</v>
      </c>
      <c r="BPZ6" s="1">
        <v>0</v>
      </c>
      <c r="BQA6" s="1">
        <v>1</v>
      </c>
      <c r="BQB6" s="1">
        <v>0</v>
      </c>
      <c r="BQC6" s="1">
        <v>0</v>
      </c>
      <c r="BQD6" s="1">
        <v>0</v>
      </c>
      <c r="BQE6" s="1">
        <v>0</v>
      </c>
      <c r="BQF6" s="1">
        <v>15</v>
      </c>
      <c r="BQG6" s="1">
        <v>0</v>
      </c>
      <c r="BQH6" s="1">
        <v>0</v>
      </c>
      <c r="BQI6" s="1">
        <v>0</v>
      </c>
      <c r="BQJ6" s="1">
        <v>0</v>
      </c>
      <c r="BQK6" s="1">
        <v>0</v>
      </c>
      <c r="BQL6" s="1">
        <v>0</v>
      </c>
      <c r="BQM6" s="1">
        <v>1</v>
      </c>
      <c r="BQN6" s="1">
        <v>2</v>
      </c>
      <c r="BQO6" s="1">
        <v>8</v>
      </c>
      <c r="BQP6" s="1">
        <v>5</v>
      </c>
      <c r="BQQ6" s="1">
        <v>34</v>
      </c>
      <c r="BQR6" s="1">
        <v>24</v>
      </c>
      <c r="BQS6" s="1">
        <v>10</v>
      </c>
      <c r="BQT6" s="1">
        <v>17</v>
      </c>
      <c r="BQU6" s="1">
        <v>17</v>
      </c>
      <c r="BQV6" s="1">
        <v>8</v>
      </c>
      <c r="BQW6" s="1">
        <v>0</v>
      </c>
      <c r="BQX6" s="1">
        <v>0</v>
      </c>
      <c r="BQY6" s="1">
        <v>0</v>
      </c>
      <c r="BQZ6" s="1">
        <v>0</v>
      </c>
      <c r="BRA6" s="1">
        <v>26</v>
      </c>
      <c r="BRB6" s="1">
        <v>0</v>
      </c>
      <c r="BRC6" s="1">
        <v>0</v>
      </c>
      <c r="BRD6" s="1">
        <v>0</v>
      </c>
      <c r="BRE6" s="1092">
        <v>49</v>
      </c>
      <c r="BRF6" s="1092">
        <v>34</v>
      </c>
      <c r="BRG6" s="1092">
        <v>15</v>
      </c>
      <c r="BRH6" s="1092">
        <v>29</v>
      </c>
      <c r="BRI6" s="1092">
        <v>20</v>
      </c>
      <c r="BRJ6" s="1092">
        <v>8</v>
      </c>
      <c r="BRK6" s="1092">
        <v>1</v>
      </c>
      <c r="BRL6" s="1092">
        <v>0</v>
      </c>
      <c r="BRM6" s="1092">
        <v>1</v>
      </c>
      <c r="BRN6" s="1092">
        <v>0</v>
      </c>
      <c r="BRO6" s="1092">
        <v>39</v>
      </c>
      <c r="BRP6" s="1092">
        <v>0</v>
      </c>
      <c r="BRQ6" s="1092">
        <v>0</v>
      </c>
      <c r="BRR6" s="1092">
        <v>0</v>
      </c>
      <c r="BRS6" s="1">
        <v>29</v>
      </c>
      <c r="BRT6" s="1">
        <v>26</v>
      </c>
      <c r="BRU6" s="1">
        <v>3</v>
      </c>
      <c r="BRV6" s="1">
        <v>16</v>
      </c>
      <c r="BRW6" s="1">
        <v>13</v>
      </c>
      <c r="BRX6" s="1">
        <v>4</v>
      </c>
      <c r="BRY6" s="1">
        <v>0</v>
      </c>
      <c r="BRZ6" s="1">
        <v>0</v>
      </c>
      <c r="BSA6" s="1">
        <v>0</v>
      </c>
      <c r="BSB6" s="1">
        <v>0</v>
      </c>
      <c r="BSC6" s="1">
        <v>25</v>
      </c>
      <c r="BSD6" s="1">
        <v>0</v>
      </c>
      <c r="BSE6" s="1">
        <v>0</v>
      </c>
      <c r="BSF6" s="1">
        <v>0</v>
      </c>
      <c r="BSG6" s="1">
        <v>0</v>
      </c>
      <c r="BSH6" s="1">
        <v>0</v>
      </c>
      <c r="BSI6" s="1">
        <v>1</v>
      </c>
      <c r="BSJ6" s="1">
        <v>9</v>
      </c>
      <c r="BSK6" s="1">
        <v>19</v>
      </c>
      <c r="BSL6" s="1">
        <v>1048</v>
      </c>
      <c r="BSM6" s="1">
        <v>722</v>
      </c>
      <c r="BSN6" s="1">
        <v>326</v>
      </c>
      <c r="BSO6" s="1">
        <v>566</v>
      </c>
      <c r="BSP6" s="1">
        <v>482</v>
      </c>
      <c r="BSQ6" s="1">
        <v>137</v>
      </c>
      <c r="BSR6" s="1">
        <v>0</v>
      </c>
      <c r="BSS6" s="1">
        <v>3</v>
      </c>
      <c r="BST6" s="1">
        <v>1</v>
      </c>
      <c r="BSU6" s="1">
        <v>0</v>
      </c>
      <c r="BSV6" s="1">
        <v>901</v>
      </c>
      <c r="BSW6" s="1">
        <v>3</v>
      </c>
      <c r="BSX6" s="1">
        <v>0</v>
      </c>
      <c r="BSY6" s="1">
        <v>3</v>
      </c>
      <c r="BSZ6" s="1">
        <v>1135</v>
      </c>
      <c r="BTA6" s="1">
        <v>773</v>
      </c>
      <c r="BTB6" s="1">
        <v>362</v>
      </c>
      <c r="BTC6" s="1">
        <v>608</v>
      </c>
      <c r="BTD6" s="1">
        <v>527</v>
      </c>
      <c r="BTE6" s="1">
        <v>172</v>
      </c>
      <c r="BTF6" s="1">
        <v>1</v>
      </c>
      <c r="BTG6" s="1">
        <v>1</v>
      </c>
      <c r="BTH6" s="1">
        <v>0</v>
      </c>
      <c r="BTI6" s="1">
        <v>0</v>
      </c>
      <c r="BTJ6" s="1">
        <v>958</v>
      </c>
      <c r="BTK6" s="1">
        <v>3</v>
      </c>
      <c r="BTL6" s="1">
        <v>0</v>
      </c>
      <c r="BTM6" s="1">
        <v>0</v>
      </c>
      <c r="BTN6" s="1">
        <v>1020</v>
      </c>
      <c r="BTO6" s="1">
        <v>685</v>
      </c>
      <c r="BTP6" s="1">
        <v>335</v>
      </c>
      <c r="BTQ6" s="1">
        <v>518</v>
      </c>
      <c r="BTR6" s="1">
        <v>502</v>
      </c>
      <c r="BTS6" s="1">
        <v>145</v>
      </c>
      <c r="BTT6" s="1">
        <v>1</v>
      </c>
      <c r="BTU6" s="1">
        <v>1</v>
      </c>
      <c r="BTV6" s="1">
        <v>0</v>
      </c>
      <c r="BTW6" s="1">
        <v>0</v>
      </c>
      <c r="BTX6" s="1">
        <v>871</v>
      </c>
      <c r="BTY6" s="1">
        <v>2</v>
      </c>
      <c r="BTZ6" s="1">
        <v>0</v>
      </c>
      <c r="BUA6" s="1">
        <v>0</v>
      </c>
      <c r="BUB6" s="1">
        <v>85</v>
      </c>
      <c r="BUC6" s="1">
        <v>141</v>
      </c>
      <c r="BUD6" s="1">
        <v>226</v>
      </c>
      <c r="BUE6" s="1">
        <v>278</v>
      </c>
      <c r="BUF6" s="1">
        <v>290</v>
      </c>
      <c r="BUG6" s="1121">
        <v>17</v>
      </c>
      <c r="BUH6" s="1122">
        <v>14</v>
      </c>
      <c r="BUI6" s="1122">
        <v>3</v>
      </c>
      <c r="BUJ6" s="1122">
        <v>13</v>
      </c>
      <c r="BUK6" s="1122">
        <v>4</v>
      </c>
      <c r="BUL6" s="1122">
        <v>0</v>
      </c>
      <c r="BUM6" s="1122">
        <v>0</v>
      </c>
      <c r="BUN6" s="1122">
        <v>0</v>
      </c>
      <c r="BUO6" s="1122">
        <v>0</v>
      </c>
      <c r="BUP6" s="1122">
        <v>0</v>
      </c>
      <c r="BUQ6" s="1122">
        <v>15</v>
      </c>
      <c r="BUR6" s="1122">
        <v>0</v>
      </c>
      <c r="BUS6" s="1122">
        <v>1</v>
      </c>
      <c r="BUT6" s="1122">
        <v>1</v>
      </c>
      <c r="BUU6" s="1122">
        <v>0</v>
      </c>
      <c r="BUV6" s="1122">
        <v>1</v>
      </c>
      <c r="BUW6" s="1122">
        <v>0</v>
      </c>
      <c r="BUX6" s="1122">
        <v>5</v>
      </c>
      <c r="BUY6" s="1122">
        <v>8</v>
      </c>
      <c r="BUZ6" s="1122">
        <v>3</v>
      </c>
      <c r="BVA6" s="1123">
        <v>0</v>
      </c>
      <c r="BVB6" s="1026">
        <v>17</v>
      </c>
      <c r="BVC6" s="1027">
        <v>15</v>
      </c>
      <c r="BVD6" s="1027">
        <v>2</v>
      </c>
      <c r="BVE6" s="1027">
        <v>12</v>
      </c>
      <c r="BVF6" s="1027">
        <v>5</v>
      </c>
      <c r="BVG6" s="1027">
        <v>0</v>
      </c>
      <c r="BVH6" s="1027">
        <v>0</v>
      </c>
      <c r="BVI6" s="1027">
        <v>0</v>
      </c>
      <c r="BVJ6" s="1027">
        <v>0</v>
      </c>
      <c r="BVK6" s="1027">
        <v>0</v>
      </c>
      <c r="BVL6" s="1027">
        <v>16</v>
      </c>
      <c r="BVM6" s="1027">
        <v>0</v>
      </c>
      <c r="BVN6" s="1027">
        <v>0</v>
      </c>
      <c r="BVO6" s="1027">
        <v>1</v>
      </c>
      <c r="BVP6" s="1027">
        <v>0</v>
      </c>
      <c r="BVQ6" s="1027">
        <v>1</v>
      </c>
      <c r="BVR6" s="1027">
        <v>0</v>
      </c>
      <c r="BVS6" s="1027">
        <v>7</v>
      </c>
      <c r="BVT6" s="1027">
        <v>8</v>
      </c>
      <c r="BVU6" s="1027">
        <v>1</v>
      </c>
      <c r="BVV6" s="1028">
        <v>0</v>
      </c>
      <c r="BVW6" s="1124">
        <v>22</v>
      </c>
      <c r="BVX6" s="1125">
        <v>16</v>
      </c>
      <c r="BVY6" s="1125">
        <v>6</v>
      </c>
      <c r="BVZ6" s="1125">
        <v>18</v>
      </c>
      <c r="BWA6" s="1125">
        <v>4</v>
      </c>
      <c r="BWB6" s="1125">
        <v>0</v>
      </c>
      <c r="BWC6" s="1125">
        <v>0</v>
      </c>
      <c r="BWD6" s="1125">
        <v>0</v>
      </c>
      <c r="BWE6" s="1125">
        <v>0</v>
      </c>
      <c r="BWF6" s="1125">
        <v>0</v>
      </c>
      <c r="BWG6" s="1125">
        <v>18</v>
      </c>
      <c r="BWH6" s="1125">
        <v>0</v>
      </c>
      <c r="BWI6" s="1125">
        <v>0</v>
      </c>
      <c r="BWJ6" s="1125">
        <v>4</v>
      </c>
      <c r="BWK6" s="1125">
        <v>0</v>
      </c>
      <c r="BWL6" s="1125">
        <v>1</v>
      </c>
      <c r="BWM6" s="1125">
        <v>1</v>
      </c>
      <c r="BWN6" s="1125">
        <v>5</v>
      </c>
      <c r="BWO6" s="1125">
        <v>12</v>
      </c>
      <c r="BWP6" s="1125">
        <v>3</v>
      </c>
      <c r="BWQ6" s="1126">
        <v>0</v>
      </c>
      <c r="BWR6" s="1">
        <v>5</v>
      </c>
      <c r="BWS6" s="1">
        <v>5</v>
      </c>
      <c r="BWT6" s="1">
        <v>0</v>
      </c>
      <c r="BWU6" s="1">
        <v>4</v>
      </c>
      <c r="BWV6" s="1">
        <v>1</v>
      </c>
      <c r="BWW6" s="1">
        <v>0</v>
      </c>
      <c r="BWX6" s="1">
        <v>0</v>
      </c>
      <c r="BWY6" s="1">
        <v>0</v>
      </c>
      <c r="BWZ6" s="1">
        <v>0</v>
      </c>
      <c r="BXA6" s="1">
        <v>1</v>
      </c>
      <c r="BXB6" s="1">
        <v>4</v>
      </c>
      <c r="BXC6" s="1">
        <v>0</v>
      </c>
      <c r="BXD6" s="1">
        <v>0</v>
      </c>
      <c r="BXE6" s="1">
        <v>0</v>
      </c>
      <c r="BXF6" s="1">
        <v>1</v>
      </c>
      <c r="BXG6" s="1">
        <v>0</v>
      </c>
      <c r="BXH6" s="1">
        <v>0</v>
      </c>
      <c r="BXI6" s="1">
        <v>1</v>
      </c>
      <c r="BXJ6" s="1">
        <v>3</v>
      </c>
      <c r="BXK6" s="1">
        <v>0</v>
      </c>
      <c r="BXL6" s="1">
        <v>4</v>
      </c>
      <c r="BXM6" s="1">
        <v>3</v>
      </c>
      <c r="BXN6" s="1">
        <v>1</v>
      </c>
      <c r="BXO6" s="1">
        <v>4</v>
      </c>
      <c r="BXP6" s="1">
        <v>0</v>
      </c>
      <c r="BXQ6" s="1">
        <v>0</v>
      </c>
      <c r="BXR6" s="1">
        <v>0</v>
      </c>
      <c r="BXS6" s="1">
        <v>0</v>
      </c>
      <c r="BXT6" s="1">
        <v>0</v>
      </c>
      <c r="BXU6" s="1">
        <v>0</v>
      </c>
      <c r="BXV6" s="1">
        <v>4</v>
      </c>
      <c r="BXW6" s="1">
        <v>0</v>
      </c>
      <c r="BXX6" s="1">
        <v>0</v>
      </c>
      <c r="BXY6" s="1">
        <v>0</v>
      </c>
      <c r="BXZ6" s="1">
        <v>0</v>
      </c>
      <c r="BYA6" s="1">
        <v>0</v>
      </c>
      <c r="BYB6" s="1">
        <v>0</v>
      </c>
      <c r="BYC6" s="1">
        <v>1</v>
      </c>
      <c r="BYD6" s="1">
        <v>3</v>
      </c>
      <c r="BYE6" s="1">
        <v>0</v>
      </c>
      <c r="BYF6" s="1">
        <v>3</v>
      </c>
      <c r="BYG6" s="1">
        <v>3</v>
      </c>
      <c r="BYH6" s="1">
        <v>0</v>
      </c>
      <c r="BYI6" s="1">
        <v>3</v>
      </c>
      <c r="BYJ6" s="1">
        <v>0</v>
      </c>
      <c r="BYK6" s="1">
        <v>0</v>
      </c>
      <c r="BYL6" s="1">
        <v>0</v>
      </c>
      <c r="BYM6" s="1">
        <v>0</v>
      </c>
      <c r="BYN6" s="1">
        <v>0</v>
      </c>
      <c r="BYO6" s="1">
        <v>0</v>
      </c>
      <c r="BYP6" s="1">
        <v>3</v>
      </c>
      <c r="BYQ6" s="1">
        <v>0</v>
      </c>
      <c r="BYR6" s="1">
        <v>0</v>
      </c>
      <c r="BYS6" s="1">
        <v>0</v>
      </c>
      <c r="BYT6" s="1">
        <v>0</v>
      </c>
      <c r="BYU6" s="1">
        <v>0</v>
      </c>
      <c r="BYV6" s="1">
        <v>0</v>
      </c>
      <c r="BYW6" s="1">
        <v>2</v>
      </c>
      <c r="BYX6" s="1">
        <v>1</v>
      </c>
      <c r="BYY6" s="1">
        <v>0</v>
      </c>
      <c r="BYZ6" s="1">
        <v>1</v>
      </c>
      <c r="BZA6" s="1">
        <v>1</v>
      </c>
      <c r="BZB6" s="1">
        <v>0</v>
      </c>
      <c r="BZC6" s="1">
        <v>0</v>
      </c>
      <c r="BZD6" s="1">
        <v>1</v>
      </c>
      <c r="BZE6" s="1">
        <v>0</v>
      </c>
      <c r="BZF6" s="1">
        <v>0</v>
      </c>
      <c r="BZG6" s="1">
        <v>0</v>
      </c>
      <c r="BZH6" s="1">
        <v>0</v>
      </c>
      <c r="BZI6" s="1">
        <v>0</v>
      </c>
      <c r="BZJ6" s="1">
        <v>1</v>
      </c>
      <c r="BZK6" s="1">
        <v>0</v>
      </c>
      <c r="BZL6" s="1">
        <v>0</v>
      </c>
      <c r="BZM6" s="1">
        <v>0</v>
      </c>
      <c r="BZN6" s="1">
        <v>0</v>
      </c>
      <c r="BZO6" s="1">
        <v>1</v>
      </c>
      <c r="BZP6" s="1">
        <v>0</v>
      </c>
      <c r="BZQ6" s="1">
        <v>0</v>
      </c>
      <c r="BZR6" s="1">
        <v>0</v>
      </c>
      <c r="BZS6" s="1">
        <v>0</v>
      </c>
      <c r="BZT6" s="1">
        <v>0</v>
      </c>
      <c r="BZU6" s="1">
        <v>7</v>
      </c>
      <c r="BZV6" s="1">
        <v>6</v>
      </c>
      <c r="BZW6" s="1">
        <v>1</v>
      </c>
      <c r="BZX6" s="1">
        <v>3</v>
      </c>
      <c r="BZY6" s="1">
        <v>4</v>
      </c>
      <c r="BZZ6" s="1">
        <v>0</v>
      </c>
      <c r="CAA6" s="1">
        <v>0</v>
      </c>
      <c r="CAB6" s="1">
        <v>0</v>
      </c>
      <c r="CAC6" s="1">
        <v>0</v>
      </c>
      <c r="CAD6" s="1">
        <v>0</v>
      </c>
      <c r="CAE6" s="1">
        <v>7</v>
      </c>
      <c r="CAF6" s="1">
        <v>0</v>
      </c>
      <c r="CAG6" s="1">
        <v>0</v>
      </c>
      <c r="CAH6" s="1">
        <v>0</v>
      </c>
      <c r="CAI6" s="1">
        <v>1</v>
      </c>
      <c r="CAJ6" s="1">
        <v>0</v>
      </c>
      <c r="CAK6" s="1">
        <v>0</v>
      </c>
      <c r="CAL6" s="1">
        <v>3</v>
      </c>
      <c r="CAM6" s="1">
        <v>3</v>
      </c>
      <c r="CAN6" s="1">
        <v>0</v>
      </c>
      <c r="CAO6" s="1">
        <v>0</v>
      </c>
      <c r="CAP6" s="1">
        <v>13</v>
      </c>
      <c r="CAQ6" s="1">
        <v>11</v>
      </c>
      <c r="CAR6" s="1">
        <v>2</v>
      </c>
      <c r="CAS6" s="1">
        <v>7</v>
      </c>
      <c r="CAT6" s="1">
        <v>6</v>
      </c>
      <c r="CAU6" s="1">
        <v>0</v>
      </c>
      <c r="CAV6" s="1">
        <v>0</v>
      </c>
      <c r="CAW6" s="1">
        <v>0</v>
      </c>
      <c r="CAX6" s="1">
        <v>0</v>
      </c>
      <c r="CAY6" s="1">
        <v>0</v>
      </c>
      <c r="CAZ6" s="1">
        <v>12</v>
      </c>
      <c r="CBA6" s="1">
        <v>0</v>
      </c>
      <c r="CBB6" s="1">
        <v>0</v>
      </c>
      <c r="CBC6" s="1">
        <v>1</v>
      </c>
      <c r="CBD6" s="1">
        <v>1</v>
      </c>
      <c r="CBE6" s="1">
        <v>1</v>
      </c>
      <c r="CBF6" s="1">
        <v>1</v>
      </c>
      <c r="CBG6" s="1">
        <v>4</v>
      </c>
      <c r="CBH6" s="1">
        <v>3</v>
      </c>
      <c r="CBI6" s="1">
        <v>2</v>
      </c>
      <c r="CBJ6" s="1">
        <v>1</v>
      </c>
      <c r="CBK6" s="294">
        <v>2</v>
      </c>
      <c r="CBL6" s="295">
        <v>0</v>
      </c>
      <c r="CBM6" s="295">
        <v>1</v>
      </c>
      <c r="CBN6" s="295">
        <v>1</v>
      </c>
      <c r="CBO6" s="295">
        <v>0</v>
      </c>
      <c r="CBP6" s="295">
        <v>0</v>
      </c>
      <c r="CBQ6" s="1150">
        <v>1</v>
      </c>
      <c r="CBR6" s="295">
        <v>0</v>
      </c>
      <c r="CBS6" s="295">
        <v>0</v>
      </c>
      <c r="CBT6" s="295">
        <v>0</v>
      </c>
      <c r="CBU6" s="295">
        <v>1</v>
      </c>
      <c r="CBV6" s="295">
        <v>0</v>
      </c>
      <c r="CBW6" s="295">
        <v>0</v>
      </c>
      <c r="CBX6" s="295">
        <v>0</v>
      </c>
      <c r="CBY6" s="295">
        <v>0</v>
      </c>
      <c r="CBZ6" s="295">
        <v>0</v>
      </c>
      <c r="CCA6" s="295">
        <v>0</v>
      </c>
      <c r="CCB6" s="295">
        <v>0</v>
      </c>
      <c r="CCC6" s="295">
        <v>1</v>
      </c>
      <c r="CCD6" s="295">
        <v>0</v>
      </c>
      <c r="CCE6" s="295">
        <v>1</v>
      </c>
      <c r="CCF6" s="295">
        <v>0</v>
      </c>
      <c r="CCG6" s="295">
        <v>0</v>
      </c>
      <c r="CCH6" s="295">
        <v>0</v>
      </c>
      <c r="CCI6" s="1585">
        <v>376</v>
      </c>
      <c r="CCJ6" s="1579">
        <v>270</v>
      </c>
      <c r="CCK6" s="1579">
        <v>106</v>
      </c>
      <c r="CCL6" s="1579">
        <v>185</v>
      </c>
      <c r="CCM6" s="1579">
        <v>191</v>
      </c>
      <c r="CCN6" s="1579">
        <v>51</v>
      </c>
      <c r="CCO6" s="1579">
        <v>1</v>
      </c>
      <c r="CCP6" s="1579">
        <v>0</v>
      </c>
      <c r="CCQ6" s="1579">
        <v>320</v>
      </c>
      <c r="CCR6" s="1579">
        <v>2</v>
      </c>
      <c r="CCS6" s="1579">
        <v>2</v>
      </c>
      <c r="CCT6" s="1579">
        <v>9</v>
      </c>
      <c r="CCU6" s="1579">
        <v>94</v>
      </c>
      <c r="CCV6" s="1579">
        <v>0</v>
      </c>
      <c r="CCW6" s="1579">
        <v>61</v>
      </c>
      <c r="CCX6" s="1579">
        <v>208</v>
      </c>
      <c r="CCY6" s="1579">
        <v>107</v>
      </c>
      <c r="CCZ6" s="1579">
        <v>0</v>
      </c>
      <c r="CDA6" s="1579">
        <v>365</v>
      </c>
      <c r="CDB6" s="1579">
        <v>267</v>
      </c>
      <c r="CDC6" s="1579">
        <v>98</v>
      </c>
      <c r="CDD6" s="1579">
        <v>180</v>
      </c>
      <c r="CDE6" s="1579">
        <v>185</v>
      </c>
      <c r="CDF6" s="1579">
        <v>45</v>
      </c>
      <c r="CDG6" s="1579">
        <v>1</v>
      </c>
      <c r="CDH6" s="1579">
        <v>0</v>
      </c>
      <c r="CDI6" s="1579">
        <v>317</v>
      </c>
      <c r="CDJ6" s="1579">
        <v>0</v>
      </c>
      <c r="CDK6" s="1579">
        <v>2</v>
      </c>
      <c r="CDL6" s="1579">
        <v>3</v>
      </c>
      <c r="CDM6" s="1579">
        <v>93</v>
      </c>
      <c r="CDN6" s="1579">
        <v>0</v>
      </c>
      <c r="CDO6" s="1579">
        <v>54</v>
      </c>
      <c r="CDP6" s="1579">
        <v>215</v>
      </c>
      <c r="CDQ6" s="1579">
        <v>96</v>
      </c>
      <c r="CDR6" s="1579">
        <v>0</v>
      </c>
      <c r="CDS6" s="1579">
        <v>396</v>
      </c>
      <c r="CDT6" s="1579">
        <v>278</v>
      </c>
      <c r="CDU6" s="1579">
        <v>118</v>
      </c>
      <c r="CDV6" s="1579">
        <v>199</v>
      </c>
      <c r="CDW6" s="1579">
        <v>197</v>
      </c>
      <c r="CDX6" s="1579">
        <v>42</v>
      </c>
      <c r="CDY6" s="1579">
        <v>0</v>
      </c>
      <c r="CDZ6" s="1579">
        <v>1</v>
      </c>
      <c r="CEA6" s="1579">
        <v>352</v>
      </c>
      <c r="CEB6" s="1579">
        <v>0</v>
      </c>
      <c r="CEC6" s="1579">
        <v>1</v>
      </c>
      <c r="CED6" s="1579">
        <v>4</v>
      </c>
      <c r="CEE6" s="1579">
        <v>107</v>
      </c>
      <c r="CEF6" s="1579">
        <v>0</v>
      </c>
      <c r="CEG6" s="1579">
        <v>56</v>
      </c>
      <c r="CEH6" s="1579">
        <v>220</v>
      </c>
      <c r="CEI6" s="1579">
        <v>120</v>
      </c>
      <c r="CEJ6" s="1579">
        <v>0</v>
      </c>
      <c r="CEK6" s="1579">
        <v>383</v>
      </c>
      <c r="CEL6" s="1579">
        <v>256</v>
      </c>
      <c r="CEM6" s="1579">
        <v>127</v>
      </c>
      <c r="CEN6" s="1579">
        <v>178</v>
      </c>
      <c r="CEO6" s="1579">
        <v>205</v>
      </c>
      <c r="CEP6" s="1579">
        <v>43</v>
      </c>
      <c r="CEQ6" s="1579">
        <v>2</v>
      </c>
      <c r="CER6" s="1579">
        <v>0</v>
      </c>
      <c r="CES6" s="1579">
        <v>338</v>
      </c>
      <c r="CET6" s="1579">
        <v>0</v>
      </c>
      <c r="CEU6" s="1579">
        <v>0</v>
      </c>
      <c r="CEV6" s="1579">
        <v>3</v>
      </c>
      <c r="CEW6" s="1579">
        <v>95</v>
      </c>
      <c r="CEX6" s="1579">
        <v>0</v>
      </c>
      <c r="CEY6" s="1579">
        <v>45</v>
      </c>
      <c r="CEZ6" s="1579">
        <v>211</v>
      </c>
      <c r="CFA6" s="1579">
        <v>127</v>
      </c>
      <c r="CFB6" s="1584">
        <v>0</v>
      </c>
      <c r="CFC6" s="1578">
        <v>137</v>
      </c>
      <c r="CFD6" s="1579">
        <v>100</v>
      </c>
      <c r="CFE6" s="1579">
        <v>37</v>
      </c>
      <c r="CFF6" s="1579">
        <v>73</v>
      </c>
      <c r="CFG6" s="1579">
        <v>64</v>
      </c>
      <c r="CFH6" s="1579">
        <v>7</v>
      </c>
      <c r="CFI6" s="1579">
        <v>1</v>
      </c>
      <c r="CFJ6" s="1579">
        <v>0</v>
      </c>
      <c r="CFK6" s="1579">
        <v>128</v>
      </c>
      <c r="CFL6" s="1579">
        <v>1</v>
      </c>
      <c r="CFM6" s="1579">
        <v>0</v>
      </c>
      <c r="CFN6" s="1579">
        <v>2</v>
      </c>
      <c r="CFO6" s="1579">
        <v>34</v>
      </c>
      <c r="CFP6" s="1579">
        <v>0</v>
      </c>
      <c r="CFQ6" s="1579">
        <v>21</v>
      </c>
      <c r="CFR6" s="1579">
        <v>76</v>
      </c>
      <c r="CFS6" s="1579">
        <v>40</v>
      </c>
      <c r="CFT6" s="1579">
        <v>0</v>
      </c>
      <c r="CFU6" s="1579">
        <v>162</v>
      </c>
      <c r="CFV6" s="1579">
        <v>130</v>
      </c>
      <c r="CFW6" s="1579">
        <v>32</v>
      </c>
      <c r="CFX6" s="1579">
        <v>91</v>
      </c>
      <c r="CFY6" s="1579">
        <v>71</v>
      </c>
      <c r="CFZ6" s="1579">
        <v>13</v>
      </c>
      <c r="CGA6" s="1579">
        <v>1</v>
      </c>
      <c r="CGB6" s="1579">
        <v>0</v>
      </c>
      <c r="CGC6" s="1579">
        <v>146</v>
      </c>
      <c r="CGD6" s="1579">
        <v>0</v>
      </c>
      <c r="CGE6" s="1579">
        <v>2</v>
      </c>
      <c r="CGF6" s="1579">
        <v>2</v>
      </c>
      <c r="CGG6" s="1579">
        <v>35</v>
      </c>
      <c r="CGH6" s="1579">
        <v>0</v>
      </c>
      <c r="CGI6" s="1579">
        <v>24</v>
      </c>
      <c r="CGJ6" s="1579">
        <v>90</v>
      </c>
      <c r="CGK6" s="1579">
        <v>48</v>
      </c>
      <c r="CGL6" s="1579">
        <v>0</v>
      </c>
      <c r="CGM6" s="1579">
        <v>202</v>
      </c>
      <c r="CGN6" s="1579">
        <v>146</v>
      </c>
      <c r="CGO6" s="1579">
        <v>56</v>
      </c>
      <c r="CGP6" s="1579">
        <v>114</v>
      </c>
      <c r="CGQ6" s="1579">
        <v>88</v>
      </c>
      <c r="CGR6" s="1579">
        <v>18</v>
      </c>
      <c r="CGS6" s="1579">
        <v>0</v>
      </c>
      <c r="CGT6" s="1579">
        <v>0</v>
      </c>
      <c r="CGU6" s="1579">
        <v>184</v>
      </c>
      <c r="CGV6" s="1579">
        <v>0</v>
      </c>
      <c r="CGW6" s="1579">
        <v>0</v>
      </c>
      <c r="CGX6" s="1579">
        <v>1</v>
      </c>
      <c r="CGY6" s="1579">
        <v>53</v>
      </c>
      <c r="CGZ6" s="1579">
        <v>0</v>
      </c>
      <c r="CHA6" s="1579">
        <v>28</v>
      </c>
      <c r="CHB6" s="1579">
        <v>108</v>
      </c>
      <c r="CHC6" s="1579">
        <v>66</v>
      </c>
      <c r="CHD6" s="1579">
        <v>0</v>
      </c>
      <c r="CHE6" s="1579">
        <v>180</v>
      </c>
      <c r="CHF6" s="1579">
        <v>122</v>
      </c>
      <c r="CHG6" s="1579">
        <v>58</v>
      </c>
      <c r="CHH6" s="1579">
        <v>95</v>
      </c>
      <c r="CHI6" s="1579">
        <v>85</v>
      </c>
      <c r="CHJ6" s="1579">
        <v>10</v>
      </c>
      <c r="CHK6" s="1579">
        <v>1</v>
      </c>
      <c r="CHL6" s="1579">
        <v>0</v>
      </c>
      <c r="CHM6" s="1579">
        <v>169</v>
      </c>
      <c r="CHN6" s="1579">
        <v>0</v>
      </c>
      <c r="CHO6" s="1579">
        <v>0</v>
      </c>
      <c r="CHP6" s="1579">
        <v>2</v>
      </c>
      <c r="CHQ6" s="1579">
        <v>37</v>
      </c>
      <c r="CHR6" s="1579">
        <v>0</v>
      </c>
      <c r="CHS6" s="1579">
        <v>15</v>
      </c>
      <c r="CHT6" s="1579">
        <v>95</v>
      </c>
      <c r="CHU6" s="1579">
        <v>70</v>
      </c>
      <c r="CHV6" s="1580">
        <v>0</v>
      </c>
      <c r="CHW6" s="1585">
        <v>225</v>
      </c>
      <c r="CHX6" s="1579">
        <v>164</v>
      </c>
      <c r="CHY6" s="1579">
        <v>61</v>
      </c>
      <c r="CHZ6" s="1579">
        <v>106</v>
      </c>
      <c r="CIA6" s="1579">
        <v>119</v>
      </c>
      <c r="CIB6" s="1579">
        <v>41</v>
      </c>
      <c r="CIC6" s="1579">
        <v>0</v>
      </c>
      <c r="CID6" s="1579">
        <v>0</v>
      </c>
      <c r="CIE6" s="1579">
        <v>181</v>
      </c>
      <c r="CIF6" s="1579">
        <v>1</v>
      </c>
      <c r="CIG6" s="1579">
        <v>2</v>
      </c>
      <c r="CIH6" s="1579">
        <v>7</v>
      </c>
      <c r="CII6" s="1579">
        <v>58</v>
      </c>
      <c r="CIJ6" s="1579">
        <v>0</v>
      </c>
      <c r="CIK6" s="1579">
        <v>39</v>
      </c>
      <c r="CIL6" s="1579">
        <v>122</v>
      </c>
      <c r="CIM6" s="1579">
        <v>64</v>
      </c>
      <c r="CIN6" s="1579">
        <v>0</v>
      </c>
      <c r="CIO6" s="1579">
        <v>199</v>
      </c>
      <c r="CIP6" s="1579">
        <v>133</v>
      </c>
      <c r="CIQ6" s="1579">
        <v>66</v>
      </c>
      <c r="CIR6" s="1579">
        <v>87</v>
      </c>
      <c r="CIS6" s="1579">
        <v>112</v>
      </c>
      <c r="CIT6" s="1579">
        <v>32</v>
      </c>
      <c r="CIU6" s="1579">
        <v>0</v>
      </c>
      <c r="CIV6" s="1579">
        <v>0</v>
      </c>
      <c r="CIW6" s="1579">
        <v>167</v>
      </c>
      <c r="CIX6" s="1579">
        <v>0</v>
      </c>
      <c r="CIY6" s="1579">
        <v>0</v>
      </c>
      <c r="CIZ6" s="1579">
        <v>1</v>
      </c>
      <c r="CJA6" s="1579">
        <v>58</v>
      </c>
      <c r="CJB6" s="1579">
        <v>0</v>
      </c>
      <c r="CJC6" s="1579">
        <v>30</v>
      </c>
      <c r="CJD6" s="1579">
        <v>121</v>
      </c>
      <c r="CJE6" s="1579">
        <v>48</v>
      </c>
      <c r="CJF6" s="1579">
        <v>0</v>
      </c>
      <c r="CJG6" s="1579">
        <v>194</v>
      </c>
      <c r="CJH6" s="1579">
        <v>132</v>
      </c>
      <c r="CJI6" s="1579">
        <v>62</v>
      </c>
      <c r="CJJ6" s="1579">
        <v>85</v>
      </c>
      <c r="CJK6" s="1579">
        <v>109</v>
      </c>
      <c r="CJL6" s="1579">
        <v>24</v>
      </c>
      <c r="CJM6" s="1579">
        <v>0</v>
      </c>
      <c r="CJN6" s="1579">
        <v>1</v>
      </c>
      <c r="CJO6" s="1579">
        <v>168</v>
      </c>
      <c r="CJP6" s="1579">
        <v>0</v>
      </c>
      <c r="CJQ6" s="1579">
        <v>1</v>
      </c>
      <c r="CJR6" s="1579">
        <v>3</v>
      </c>
      <c r="CJS6" s="1579">
        <v>54</v>
      </c>
      <c r="CJT6" s="1579">
        <v>0</v>
      </c>
      <c r="CJU6" s="1579">
        <v>28</v>
      </c>
      <c r="CJV6" s="1579">
        <v>112</v>
      </c>
      <c r="CJW6" s="1579">
        <v>54</v>
      </c>
      <c r="CJX6" s="1579">
        <v>0</v>
      </c>
      <c r="CJY6" s="1579">
        <v>202</v>
      </c>
      <c r="CJZ6" s="1579">
        <v>134</v>
      </c>
      <c r="CKA6" s="1579">
        <v>68</v>
      </c>
      <c r="CKB6" s="1579">
        <v>82</v>
      </c>
      <c r="CKC6" s="1579">
        <v>120</v>
      </c>
      <c r="CKD6" s="1579">
        <v>33</v>
      </c>
      <c r="CKE6" s="1579">
        <v>1</v>
      </c>
      <c r="CKF6" s="1579">
        <v>0</v>
      </c>
      <c r="CKG6" s="1579">
        <v>168</v>
      </c>
      <c r="CKH6" s="1579">
        <v>0</v>
      </c>
      <c r="CKI6" s="1579">
        <v>0</v>
      </c>
      <c r="CKJ6" s="1579">
        <v>1</v>
      </c>
      <c r="CKK6" s="1579">
        <v>58</v>
      </c>
      <c r="CKL6" s="1579">
        <v>0</v>
      </c>
      <c r="CKM6" s="1579">
        <v>30</v>
      </c>
      <c r="CKN6" s="1579">
        <v>116</v>
      </c>
      <c r="CKO6" s="1579">
        <v>56</v>
      </c>
      <c r="CKP6" s="1584">
        <v>0</v>
      </c>
      <c r="CKQ6" s="1585">
        <v>0</v>
      </c>
      <c r="CKR6" s="1579">
        <v>0</v>
      </c>
      <c r="CKS6" s="1579">
        <v>0</v>
      </c>
      <c r="CKT6" s="1579">
        <v>0</v>
      </c>
      <c r="CKU6" s="1579">
        <v>0</v>
      </c>
      <c r="CKV6" s="1579">
        <v>0</v>
      </c>
      <c r="CKW6" s="1579">
        <v>0</v>
      </c>
      <c r="CKX6" s="1579">
        <v>0</v>
      </c>
      <c r="CKY6" s="1579">
        <v>0</v>
      </c>
      <c r="CKZ6" s="1579">
        <v>0</v>
      </c>
      <c r="CLA6" s="1579">
        <v>0</v>
      </c>
      <c r="CLB6" s="1579">
        <v>0</v>
      </c>
      <c r="CLC6" s="1579">
        <v>0</v>
      </c>
      <c r="CLD6" s="1579">
        <v>0</v>
      </c>
      <c r="CLE6" s="1579">
        <v>0</v>
      </c>
      <c r="CLF6" s="1579">
        <v>0</v>
      </c>
      <c r="CLG6" s="1579">
        <v>0</v>
      </c>
      <c r="CLH6" s="1579">
        <v>0</v>
      </c>
      <c r="CLI6" s="1579">
        <v>0</v>
      </c>
      <c r="CLJ6" s="1579">
        <v>0</v>
      </c>
      <c r="CLK6" s="1579">
        <v>0</v>
      </c>
      <c r="CLL6" s="1579">
        <v>0</v>
      </c>
      <c r="CLM6" s="1579">
        <v>0</v>
      </c>
      <c r="CLN6" s="1579">
        <v>0</v>
      </c>
      <c r="CLO6" s="1579">
        <v>0</v>
      </c>
      <c r="CLP6" s="1579">
        <v>0</v>
      </c>
      <c r="CLQ6" s="1579">
        <v>0</v>
      </c>
      <c r="CLR6" s="1579">
        <v>0</v>
      </c>
      <c r="CLS6" s="1579">
        <v>0</v>
      </c>
      <c r="CLT6" s="1579">
        <v>0</v>
      </c>
      <c r="CLU6" s="1579">
        <v>0</v>
      </c>
      <c r="CLV6" s="1579">
        <v>0</v>
      </c>
      <c r="CLW6" s="1579">
        <v>0</v>
      </c>
      <c r="CLX6" s="1579">
        <v>0</v>
      </c>
      <c r="CLY6" s="1579">
        <v>0</v>
      </c>
      <c r="CLZ6" s="1579">
        <v>0</v>
      </c>
      <c r="CMA6" s="1579">
        <v>0</v>
      </c>
      <c r="CMB6" s="1579">
        <v>0</v>
      </c>
      <c r="CMC6" s="1579">
        <v>0</v>
      </c>
      <c r="CMD6" s="1579">
        <v>0</v>
      </c>
      <c r="CME6" s="1579">
        <v>0</v>
      </c>
      <c r="CMF6" s="1579">
        <v>0</v>
      </c>
      <c r="CMG6" s="1579">
        <v>0</v>
      </c>
      <c r="CMH6" s="1579">
        <v>0</v>
      </c>
      <c r="CMI6" s="1579">
        <v>0</v>
      </c>
      <c r="CMJ6" s="1579">
        <v>0</v>
      </c>
      <c r="CMK6" s="1579">
        <v>0</v>
      </c>
      <c r="CML6" s="1579">
        <v>0</v>
      </c>
      <c r="CMM6" s="1579">
        <v>0</v>
      </c>
      <c r="CMN6" s="1579">
        <v>0</v>
      </c>
      <c r="CMO6" s="1579">
        <v>0</v>
      </c>
      <c r="CMP6" s="1579">
        <v>0</v>
      </c>
      <c r="CMQ6" s="1579">
        <v>0</v>
      </c>
      <c r="CMR6" s="1579">
        <v>0</v>
      </c>
      <c r="CMS6" s="1579">
        <v>1</v>
      </c>
      <c r="CMT6" s="1579">
        <v>0</v>
      </c>
      <c r="CMU6" s="1579">
        <v>1</v>
      </c>
      <c r="CMV6" s="1579">
        <v>1</v>
      </c>
      <c r="CMW6" s="1579">
        <v>0</v>
      </c>
      <c r="CMX6" s="1579">
        <v>0</v>
      </c>
      <c r="CMY6" s="1579">
        <v>0</v>
      </c>
      <c r="CMZ6" s="1579">
        <v>0</v>
      </c>
      <c r="CNA6" s="1579">
        <v>1</v>
      </c>
      <c r="CNB6" s="1579">
        <v>0</v>
      </c>
      <c r="CNC6" s="1579">
        <v>0</v>
      </c>
      <c r="CND6" s="1579">
        <v>0</v>
      </c>
      <c r="CNE6" s="1579">
        <v>0</v>
      </c>
      <c r="CNF6" s="1579">
        <v>0</v>
      </c>
      <c r="CNG6" s="1579">
        <v>0</v>
      </c>
      <c r="CNH6" s="1579">
        <v>0</v>
      </c>
      <c r="CNI6" s="1579">
        <v>1</v>
      </c>
      <c r="CNJ6" s="1584">
        <v>0</v>
      </c>
    </row>
    <row r="7" spans="1:2402">
      <c r="A7" s="33" t="s">
        <v>68</v>
      </c>
      <c r="B7" s="34">
        <v>95751.055999999997</v>
      </c>
      <c r="C7" s="35">
        <v>56936.663</v>
      </c>
      <c r="D7" s="35">
        <v>38814.392999999996</v>
      </c>
      <c r="E7" s="35">
        <v>53175.078999999998</v>
      </c>
      <c r="F7" s="35">
        <v>42575.976999999999</v>
      </c>
      <c r="G7" s="35">
        <v>3225.7449999999999</v>
      </c>
      <c r="H7" s="35">
        <v>605.96527000000003</v>
      </c>
      <c r="I7" s="35">
        <v>85306.775999999998</v>
      </c>
      <c r="J7" s="35">
        <v>6612.5694999999996</v>
      </c>
      <c r="K7" s="35">
        <v>0</v>
      </c>
      <c r="L7" s="35">
        <v>588.46892000000003</v>
      </c>
      <c r="M7" s="35">
        <v>20944.328000000001</v>
      </c>
      <c r="N7" s="35">
        <v>38178.207999999999</v>
      </c>
      <c r="O7" s="35">
        <v>28350.28</v>
      </c>
      <c r="P7" s="35">
        <v>7689.7712000000001</v>
      </c>
      <c r="Q7" s="35">
        <v>89217.08</v>
      </c>
      <c r="R7" s="35">
        <v>50015.328999999998</v>
      </c>
      <c r="S7" s="35">
        <v>39201.750999999997</v>
      </c>
      <c r="T7" s="35">
        <v>51422.8</v>
      </c>
      <c r="U7" s="35">
        <v>37794.28</v>
      </c>
      <c r="V7" s="35">
        <v>3225.0225999999998</v>
      </c>
      <c r="W7" s="35">
        <v>1538.4964</v>
      </c>
      <c r="X7" s="35">
        <v>77737.091</v>
      </c>
      <c r="Y7" s="35">
        <v>6104.1162999999997</v>
      </c>
      <c r="Z7" s="35">
        <v>612.35343</v>
      </c>
      <c r="AA7" s="35">
        <v>1312.8746000000001</v>
      </c>
      <c r="AB7" s="35">
        <v>17837.388999999999</v>
      </c>
      <c r="AC7" s="35">
        <v>30965.621999999999</v>
      </c>
      <c r="AD7" s="35">
        <v>29497.603999999999</v>
      </c>
      <c r="AE7" s="36">
        <v>9603.5902999999998</v>
      </c>
      <c r="AF7" s="37">
        <v>30.067157000000002</v>
      </c>
      <c r="AG7" s="38">
        <v>39.859994999999998</v>
      </c>
      <c r="AH7" s="38">
        <v>15.702087000000001</v>
      </c>
      <c r="AI7" s="38">
        <v>32.092703</v>
      </c>
      <c r="AJ7" s="38">
        <v>27.537362000000002</v>
      </c>
      <c r="AK7" s="38">
        <v>13.127501000000001</v>
      </c>
      <c r="AL7" s="38">
        <v>0</v>
      </c>
      <c r="AM7" s="38">
        <v>32.029755999999999</v>
      </c>
      <c r="AN7" s="38">
        <v>15.767075999999999</v>
      </c>
      <c r="AO7" s="38">
        <v>0</v>
      </c>
      <c r="AP7" s="38">
        <v>0</v>
      </c>
      <c r="AQ7" s="38">
        <v>30.583587000000001</v>
      </c>
      <c r="AR7" s="38">
        <v>35.540247999999998</v>
      </c>
      <c r="AS7" s="38">
        <v>28.679521000000001</v>
      </c>
      <c r="AT7" s="38">
        <v>8.9045555000000007</v>
      </c>
      <c r="AU7" s="38">
        <v>43.795692000000003</v>
      </c>
      <c r="AV7" s="38">
        <v>53.144160999999997</v>
      </c>
      <c r="AW7" s="38">
        <v>31.868500999999998</v>
      </c>
      <c r="AX7" s="38">
        <v>48.852913999999998</v>
      </c>
      <c r="AY7" s="38">
        <v>36.914848999999997</v>
      </c>
      <c r="AZ7" s="38">
        <v>22.601343</v>
      </c>
      <c r="BA7" s="38">
        <v>41.578287000000003</v>
      </c>
      <c r="BB7" s="38">
        <v>44.430517000000002</v>
      </c>
      <c r="BC7" s="38">
        <v>41.829372999999997</v>
      </c>
      <c r="BD7" s="38">
        <v>100</v>
      </c>
      <c r="BE7" s="38">
        <v>0</v>
      </c>
      <c r="BF7" s="38">
        <v>43.937514999999998</v>
      </c>
      <c r="BG7" s="38">
        <v>41.948391000000001</v>
      </c>
      <c r="BH7" s="38">
        <v>52.966507999999997</v>
      </c>
      <c r="BI7" s="39">
        <v>27.307504000000002</v>
      </c>
      <c r="BJ7" s="37">
        <v>24.164743999999999</v>
      </c>
      <c r="BK7" s="38">
        <v>18.547000000000001</v>
      </c>
      <c r="BL7" s="38">
        <v>32.405388000000002</v>
      </c>
      <c r="BM7" s="38">
        <v>25.297284000000001</v>
      </c>
      <c r="BN7" s="38">
        <v>22.750261999999999</v>
      </c>
      <c r="BO7" s="38">
        <v>31.943535000000001</v>
      </c>
      <c r="BP7" s="38">
        <v>25.120885000000001</v>
      </c>
      <c r="BQ7" s="38">
        <v>24.148308</v>
      </c>
      <c r="BR7" s="38">
        <v>20.494499999999999</v>
      </c>
      <c r="BS7" s="38">
        <v>0</v>
      </c>
      <c r="BT7" s="38">
        <v>36.024099</v>
      </c>
      <c r="BU7" s="38">
        <v>26.365100000000002</v>
      </c>
      <c r="BV7" s="38">
        <v>25.818489</v>
      </c>
      <c r="BW7" s="38">
        <v>23.799951</v>
      </c>
      <c r="BX7" s="38">
        <v>10.398545</v>
      </c>
      <c r="BY7" s="38">
        <v>11.788919999999999</v>
      </c>
      <c r="BZ7" s="38">
        <v>11.938309</v>
      </c>
      <c r="CA7" s="38">
        <v>11.598324</v>
      </c>
      <c r="CB7" s="38">
        <v>14.423905</v>
      </c>
      <c r="CC7" s="38">
        <v>8.2037668999999998</v>
      </c>
      <c r="CD7" s="38">
        <v>15.984584999999999</v>
      </c>
      <c r="CE7" s="38">
        <v>0</v>
      </c>
      <c r="CF7" s="38">
        <v>11.825240000000001</v>
      </c>
      <c r="CG7" s="38">
        <v>13.263615</v>
      </c>
      <c r="CH7" s="38">
        <v>0</v>
      </c>
      <c r="CI7" s="38">
        <v>0</v>
      </c>
      <c r="CJ7" s="38">
        <v>17.431975000000001</v>
      </c>
      <c r="CK7" s="38">
        <v>12.660826</v>
      </c>
      <c r="CL7" s="38">
        <v>10.004161</v>
      </c>
      <c r="CM7" s="39">
        <v>5.5898855000000003</v>
      </c>
      <c r="CN7" s="37">
        <v>7.4356635999999998</v>
      </c>
      <c r="CO7" s="38">
        <v>4.2057789000000003</v>
      </c>
      <c r="CP7" s="38">
        <v>12.173567</v>
      </c>
      <c r="CQ7" s="38">
        <v>4.2252223000000004</v>
      </c>
      <c r="CR7" s="38">
        <v>11.44533</v>
      </c>
      <c r="CS7" s="38">
        <v>13.841975</v>
      </c>
      <c r="CT7" s="38">
        <v>19.131754999999998</v>
      </c>
      <c r="CU7" s="38">
        <v>6.6390849000000003</v>
      </c>
      <c r="CV7" s="38">
        <v>13.515147000000001</v>
      </c>
      <c r="CW7" s="38">
        <v>0</v>
      </c>
      <c r="CX7" s="38">
        <v>39.401161000000002</v>
      </c>
      <c r="CY7" s="38">
        <v>10.645574</v>
      </c>
      <c r="CZ7" s="38">
        <v>4.8589188999999999</v>
      </c>
      <c r="DA7" s="38">
        <v>6.7689991000000003</v>
      </c>
      <c r="DB7" s="38">
        <v>11.497617999999999</v>
      </c>
      <c r="DC7" s="38">
        <v>8.2260469999999994</v>
      </c>
      <c r="DD7" s="38">
        <v>3.6206512000000002</v>
      </c>
      <c r="DE7" s="38">
        <v>14.101815</v>
      </c>
      <c r="DF7" s="38">
        <v>3.1324774999999998</v>
      </c>
      <c r="DG7" s="38">
        <v>15.156345</v>
      </c>
      <c r="DH7" s="38">
        <v>17.219864999999999</v>
      </c>
      <c r="DI7" s="38">
        <v>0</v>
      </c>
      <c r="DJ7" s="38">
        <v>7.5790645000000003</v>
      </c>
      <c r="DK7" s="38">
        <v>14.612272000000001</v>
      </c>
      <c r="DL7" s="38">
        <v>0</v>
      </c>
      <c r="DM7" s="38">
        <v>40.504548</v>
      </c>
      <c r="DN7" s="38">
        <v>12.201466999999999</v>
      </c>
      <c r="DO7" s="38">
        <v>6.0402648000000001</v>
      </c>
      <c r="DP7" s="38">
        <v>5.7564858000000001</v>
      </c>
      <c r="DQ7" s="39">
        <v>11.062644000000001</v>
      </c>
      <c r="DR7" s="37">
        <v>5.2871527</v>
      </c>
      <c r="DS7" s="38">
        <v>5.4166749999999997</v>
      </c>
      <c r="DT7" s="38">
        <v>5.0971570000000002</v>
      </c>
      <c r="DU7" s="38">
        <v>4.8084338000000004</v>
      </c>
      <c r="DV7" s="38">
        <v>5.8850464999999996</v>
      </c>
      <c r="DW7" s="38">
        <v>0</v>
      </c>
      <c r="DX7" s="38">
        <v>0</v>
      </c>
      <c r="DY7" s="38">
        <v>5.6591857000000001</v>
      </c>
      <c r="DZ7" s="38">
        <v>3.5513520999999999</v>
      </c>
      <c r="EA7" s="38">
        <v>0</v>
      </c>
      <c r="EB7" s="38">
        <v>0</v>
      </c>
      <c r="EC7" s="38">
        <v>9.7399085999999997</v>
      </c>
      <c r="ED7" s="38">
        <v>3.8382684</v>
      </c>
      <c r="EE7" s="38">
        <v>5.4925879999999996</v>
      </c>
      <c r="EF7" s="38">
        <v>0</v>
      </c>
      <c r="EG7" s="38">
        <v>1.5428393</v>
      </c>
      <c r="EH7" s="38">
        <v>1.4682458</v>
      </c>
      <c r="EI7" s="38">
        <v>1.638009</v>
      </c>
      <c r="EJ7" s="38">
        <v>2.6767818999999999</v>
      </c>
      <c r="EK7" s="38">
        <v>0</v>
      </c>
      <c r="EL7" s="38">
        <v>0</v>
      </c>
      <c r="EM7" s="38">
        <v>0</v>
      </c>
      <c r="EN7" s="38">
        <v>1.7706814</v>
      </c>
      <c r="EO7" s="38">
        <v>0</v>
      </c>
      <c r="EP7" s="38">
        <v>0</v>
      </c>
      <c r="EQ7" s="38">
        <v>0</v>
      </c>
      <c r="ER7" s="38">
        <v>3.4343088000000002</v>
      </c>
      <c r="ES7" s="38">
        <v>1.0841504</v>
      </c>
      <c r="ET7" s="38">
        <v>1.4515458999999999</v>
      </c>
      <c r="EU7" s="39">
        <v>0</v>
      </c>
      <c r="EV7" s="37">
        <v>33.737783</v>
      </c>
      <c r="EW7" s="38">
        <v>36.364677</v>
      </c>
      <c r="EX7" s="38">
        <v>29.491866999999999</v>
      </c>
      <c r="EY7" s="38">
        <v>33.966194999999999</v>
      </c>
      <c r="EZ7" s="38">
        <v>33.508425000000003</v>
      </c>
      <c r="FA7" s="38">
        <v>16.258407999999999</v>
      </c>
      <c r="FB7" s="38">
        <v>14.568401</v>
      </c>
      <c r="FC7" s="38">
        <v>34.088149000000001</v>
      </c>
      <c r="FD7" s="38">
        <v>38.469552999999998</v>
      </c>
      <c r="FE7" s="38">
        <v>0</v>
      </c>
      <c r="FF7" s="38">
        <v>37.361846999999997</v>
      </c>
      <c r="FG7" s="38">
        <v>22.837765999999998</v>
      </c>
      <c r="FH7" s="38">
        <v>31.831659999999999</v>
      </c>
      <c r="FI7" s="38">
        <v>35.292516999999997</v>
      </c>
      <c r="FJ7" s="38">
        <v>37.774292000000003</v>
      </c>
      <c r="FK7" s="38">
        <v>39.738694000000002</v>
      </c>
      <c r="FL7" s="38">
        <v>39.537210999999999</v>
      </c>
      <c r="FM7" s="38">
        <v>39.975777999999998</v>
      </c>
      <c r="FN7" s="38">
        <v>40.651318000000003</v>
      </c>
      <c r="FO7" s="38">
        <v>38.899230000000003</v>
      </c>
      <c r="FP7" s="38">
        <v>34.366123999999999</v>
      </c>
      <c r="FQ7" s="38">
        <v>45.901290000000003</v>
      </c>
      <c r="FR7" s="38">
        <v>40.330576999999998</v>
      </c>
      <c r="FS7" s="38">
        <v>27.684222999999999</v>
      </c>
      <c r="FT7" s="38">
        <v>100</v>
      </c>
      <c r="FU7" s="38">
        <v>36.329447000000002</v>
      </c>
      <c r="FV7" s="38">
        <v>31.517973000000001</v>
      </c>
      <c r="FW7" s="38">
        <v>40.550749000000003</v>
      </c>
      <c r="FX7" s="38">
        <v>47.22916</v>
      </c>
      <c r="FY7" s="39">
        <v>40.534635999999999</v>
      </c>
      <c r="FZ7" s="37">
        <v>34.357000999999997</v>
      </c>
      <c r="GA7" s="38">
        <v>23.501479</v>
      </c>
      <c r="GB7" s="38">
        <v>51.878709999999998</v>
      </c>
      <c r="GC7" s="38">
        <v>35.921852999999999</v>
      </c>
      <c r="GD7" s="38">
        <v>32.783895000000001</v>
      </c>
      <c r="GE7" s="38">
        <v>63.997248999999996</v>
      </c>
      <c r="GF7" s="38">
        <v>68.261319999999998</v>
      </c>
      <c r="GG7" s="38">
        <v>31.138929999999998</v>
      </c>
      <c r="GH7" s="38">
        <v>41.292796000000003</v>
      </c>
      <c r="GI7" s="38">
        <v>0</v>
      </c>
      <c r="GJ7" s="38">
        <v>29.720725999999999</v>
      </c>
      <c r="GK7" s="38">
        <v>33.928229000000002</v>
      </c>
      <c r="GL7" s="38">
        <v>32.183678</v>
      </c>
      <c r="GM7" s="38">
        <v>24.174823</v>
      </c>
      <c r="GN7" s="38">
        <v>41.376888999999998</v>
      </c>
      <c r="GO7" s="38">
        <v>19.202838</v>
      </c>
      <c r="GP7" s="38">
        <v>10.298213000000001</v>
      </c>
      <c r="GQ7" s="38">
        <v>29.937895000000001</v>
      </c>
      <c r="GR7" s="38">
        <v>16.969978000000001</v>
      </c>
      <c r="GS7" s="38">
        <v>21.272086000000002</v>
      </c>
      <c r="GT7" s="38">
        <v>30.756343999999999</v>
      </c>
      <c r="GU7" s="38">
        <v>0</v>
      </c>
      <c r="GV7" s="38">
        <v>19.949016</v>
      </c>
      <c r="GW7" s="38">
        <v>6.4419890000000004</v>
      </c>
      <c r="GX7" s="38">
        <v>0</v>
      </c>
      <c r="GY7" s="38">
        <v>20.864079</v>
      </c>
      <c r="GZ7" s="38">
        <v>14.082171000000001</v>
      </c>
      <c r="HA7" s="38">
        <v>19.187293</v>
      </c>
      <c r="HB7" s="38">
        <v>14.682608999999999</v>
      </c>
      <c r="HC7" s="39">
        <v>31.597308000000002</v>
      </c>
      <c r="HD7" s="37">
        <v>1.9612686444536274</v>
      </c>
      <c r="HE7" s="38">
        <v>1.6093863344032642</v>
      </c>
      <c r="HF7" s="38">
        <v>2.4962126214739655</v>
      </c>
      <c r="HG7" s="38">
        <v>3.3106452914713502</v>
      </c>
      <c r="HH7" s="38">
        <v>0.30013983390927818</v>
      </c>
      <c r="HI7" s="38">
        <v>22.185069604316883</v>
      </c>
      <c r="HJ7" s="38">
        <v>0</v>
      </c>
      <c r="HK7" s="38">
        <v>1.3373359381565744</v>
      </c>
      <c r="HL7" s="38">
        <v>0</v>
      </c>
      <c r="HM7" s="38">
        <v>0</v>
      </c>
      <c r="HN7" s="38">
        <v>4.9129579000000003</v>
      </c>
      <c r="HS7" s="38">
        <v>3.8860582174543494</v>
      </c>
      <c r="HT7" s="38">
        <v>2.9962038910728279</v>
      </c>
      <c r="HU7" s="38">
        <v>4.6632283245839021</v>
      </c>
      <c r="HV7" s="38">
        <v>6.7222121899353375</v>
      </c>
      <c r="HW7" s="38">
        <v>0.9403711851237645</v>
      </c>
      <c r="HX7" s="38">
        <v>0</v>
      </c>
      <c r="HY7" s="38">
        <v>0</v>
      </c>
      <c r="HZ7" s="38">
        <v>4.4562594828569662</v>
      </c>
      <c r="IA7" s="38">
        <v>0</v>
      </c>
      <c r="IB7" s="38">
        <v>0</v>
      </c>
      <c r="IC7" s="38">
        <v>10.572224</v>
      </c>
      <c r="IG7" s="40"/>
      <c r="IH7" s="38">
        <v>1.0744696944097982</v>
      </c>
      <c r="II7" s="38">
        <v>1.4986822991399247</v>
      </c>
      <c r="IJ7" s="38">
        <v>0.43722313836536791</v>
      </c>
      <c r="IK7" s="38">
        <v>1.9109288408026825</v>
      </c>
      <c r="IL7" s="38">
        <v>0</v>
      </c>
      <c r="IM7" s="38">
        <v>23.906328823587693</v>
      </c>
      <c r="IN7" s="38">
        <v>0</v>
      </c>
      <c r="IO7" s="38">
        <v>0.20860155711619502</v>
      </c>
      <c r="IP7" s="38">
        <v>0</v>
      </c>
      <c r="IQ7" s="38"/>
      <c r="IR7" s="38"/>
      <c r="IS7" s="38"/>
      <c r="IX7" s="38">
        <v>1.345263526221085</v>
      </c>
      <c r="IY7" s="38">
        <v>0</v>
      </c>
      <c r="IZ7" s="38">
        <v>2.4435029497911653</v>
      </c>
      <c r="JA7" s="38">
        <v>2.8762989642085373</v>
      </c>
      <c r="JB7" s="38">
        <v>0</v>
      </c>
      <c r="JC7" s="38">
        <v>0</v>
      </c>
      <c r="JD7" s="38">
        <v>0</v>
      </c>
      <c r="JE7" s="38">
        <v>1.5641282620251422</v>
      </c>
      <c r="JF7" s="38">
        <v>0</v>
      </c>
      <c r="JG7" s="38">
        <v>0</v>
      </c>
      <c r="JH7" s="38"/>
      <c r="JI7" s="38"/>
      <c r="JJ7" s="38"/>
      <c r="JK7" s="38"/>
      <c r="JL7" s="38"/>
      <c r="JM7" s="38"/>
      <c r="JN7" s="38">
        <v>4.9129578541692025</v>
      </c>
      <c r="JO7" s="38">
        <v>1.9704121037035287</v>
      </c>
      <c r="JP7" s="38">
        <v>9.5687481657688025</v>
      </c>
      <c r="JQ7" s="38">
        <v>8.3792143161201658</v>
      </c>
      <c r="JR7" s="38">
        <v>1.2051878059248866</v>
      </c>
      <c r="JS7" s="38">
        <v>16.190072444589212</v>
      </c>
      <c r="JT7" s="38"/>
      <c r="JU7" s="38">
        <v>4.8931336651119173</v>
      </c>
      <c r="JV7" s="38">
        <v>0</v>
      </c>
      <c r="JW7" s="38">
        <v>0</v>
      </c>
      <c r="JX7" s="38"/>
      <c r="JY7" s="38">
        <v>4.9129579000000003</v>
      </c>
      <c r="KD7" s="38">
        <v>10.572224428153806</v>
      </c>
      <c r="KE7" s="38">
        <v>9.9409523346546269</v>
      </c>
      <c r="KF7" s="38">
        <v>11.229993311758903</v>
      </c>
      <c r="KG7" s="38">
        <v>14.364500534408908</v>
      </c>
      <c r="KH7" s="38">
        <v>4.4010893380037892</v>
      </c>
      <c r="KI7" s="38">
        <v>0</v>
      </c>
      <c r="KJ7" s="38">
        <v>0</v>
      </c>
      <c r="KK7" s="38">
        <v>11.700753117637696</v>
      </c>
      <c r="KL7" s="38">
        <v>0</v>
      </c>
      <c r="KM7" s="38">
        <v>0</v>
      </c>
      <c r="KN7" s="38"/>
      <c r="KO7" s="38">
        <v>10.572224</v>
      </c>
      <c r="KP7" s="38"/>
      <c r="KQ7" s="38"/>
      <c r="KR7" s="38"/>
      <c r="KS7" s="38"/>
      <c r="KT7" s="41">
        <v>2</v>
      </c>
      <c r="KU7" s="41">
        <v>1</v>
      </c>
      <c r="KV7" s="41">
        <v>1</v>
      </c>
      <c r="KW7" s="41">
        <v>1</v>
      </c>
      <c r="KX7" s="41">
        <v>1</v>
      </c>
      <c r="KY7" s="41">
        <v>0</v>
      </c>
      <c r="KZ7" s="41">
        <v>0</v>
      </c>
      <c r="LA7" s="41">
        <v>0</v>
      </c>
      <c r="LB7" s="41">
        <v>0</v>
      </c>
      <c r="LC7" s="41">
        <v>2</v>
      </c>
      <c r="LD7" s="41">
        <v>0</v>
      </c>
      <c r="LE7" s="41">
        <v>0</v>
      </c>
      <c r="LF7" s="41">
        <v>0</v>
      </c>
      <c r="LG7" s="41">
        <v>0</v>
      </c>
      <c r="LH7" s="41">
        <v>1</v>
      </c>
      <c r="LI7" s="41">
        <v>0</v>
      </c>
      <c r="LJ7" s="41">
        <v>1</v>
      </c>
      <c r="LK7" s="41">
        <v>0</v>
      </c>
      <c r="LL7" s="41">
        <v>0</v>
      </c>
      <c r="LM7" s="41">
        <v>0</v>
      </c>
      <c r="LN7" s="41">
        <v>6</v>
      </c>
      <c r="LO7" s="41">
        <v>5</v>
      </c>
      <c r="LP7" s="41">
        <v>1</v>
      </c>
      <c r="LQ7" s="41">
        <v>1</v>
      </c>
      <c r="LR7" s="41">
        <v>5</v>
      </c>
      <c r="LS7" s="41">
        <v>0</v>
      </c>
      <c r="LT7" s="41">
        <v>0</v>
      </c>
      <c r="LU7" s="41">
        <v>0</v>
      </c>
      <c r="LV7" s="41">
        <v>0</v>
      </c>
      <c r="LW7" s="41">
        <v>6</v>
      </c>
      <c r="LX7" s="41">
        <v>0</v>
      </c>
      <c r="LY7" s="41">
        <v>0</v>
      </c>
      <c r="LZ7" s="41">
        <v>0</v>
      </c>
      <c r="MA7" s="41">
        <v>0</v>
      </c>
      <c r="MB7" s="41">
        <v>4</v>
      </c>
      <c r="MC7" s="41">
        <v>2</v>
      </c>
      <c r="MD7" s="41">
        <v>0</v>
      </c>
      <c r="ME7" s="41">
        <v>0</v>
      </c>
      <c r="MF7" s="41">
        <v>0</v>
      </c>
      <c r="MG7" s="41">
        <v>0</v>
      </c>
      <c r="MH7" s="41">
        <v>1</v>
      </c>
      <c r="MI7" s="41">
        <v>0</v>
      </c>
      <c r="MJ7" s="41">
        <v>1</v>
      </c>
      <c r="MK7" s="41">
        <v>0</v>
      </c>
      <c r="ML7" s="41">
        <v>1</v>
      </c>
      <c r="MM7" s="41">
        <v>0</v>
      </c>
      <c r="MN7" s="41">
        <v>0</v>
      </c>
      <c r="MO7" s="41">
        <v>0</v>
      </c>
      <c r="MP7" s="41">
        <v>1</v>
      </c>
      <c r="MQ7" s="41">
        <v>0</v>
      </c>
      <c r="MR7" s="41">
        <v>0</v>
      </c>
      <c r="MS7" s="41">
        <v>0</v>
      </c>
      <c r="MT7" s="41">
        <v>5</v>
      </c>
      <c r="MU7" s="41">
        <v>4</v>
      </c>
      <c r="MV7" s="41">
        <v>1</v>
      </c>
      <c r="MW7" s="41">
        <v>1</v>
      </c>
      <c r="MX7" s="41">
        <v>4</v>
      </c>
      <c r="MY7" s="41">
        <v>0</v>
      </c>
      <c r="MZ7" s="41">
        <v>0</v>
      </c>
      <c r="NA7" s="41">
        <v>0</v>
      </c>
      <c r="NB7" s="41">
        <v>5</v>
      </c>
      <c r="NC7" s="41">
        <v>0</v>
      </c>
      <c r="ND7" s="41">
        <v>0</v>
      </c>
      <c r="NE7" s="41">
        <v>0</v>
      </c>
      <c r="NF7" s="41">
        <v>5</v>
      </c>
      <c r="NG7" s="41">
        <v>5</v>
      </c>
      <c r="NH7" s="41">
        <v>0</v>
      </c>
      <c r="NI7" s="41">
        <v>4</v>
      </c>
      <c r="NJ7" s="41">
        <v>1</v>
      </c>
      <c r="NK7" s="41">
        <v>0</v>
      </c>
      <c r="NL7" s="41">
        <v>0</v>
      </c>
      <c r="NM7" s="41">
        <v>0</v>
      </c>
      <c r="NN7" s="41">
        <v>0</v>
      </c>
      <c r="NO7" s="41">
        <v>5</v>
      </c>
      <c r="NP7" s="41">
        <v>0</v>
      </c>
      <c r="NQ7" s="41">
        <v>0</v>
      </c>
      <c r="NR7" s="41">
        <v>0</v>
      </c>
      <c r="NS7" s="41">
        <v>0</v>
      </c>
      <c r="NT7" s="41">
        <v>0</v>
      </c>
      <c r="NU7" s="41">
        <v>1</v>
      </c>
      <c r="NV7" s="41">
        <v>1</v>
      </c>
      <c r="NW7" s="41">
        <v>0</v>
      </c>
      <c r="NX7" s="41">
        <v>2</v>
      </c>
      <c r="NY7" s="41">
        <v>1</v>
      </c>
      <c r="NZ7" s="41">
        <v>2</v>
      </c>
      <c r="OA7" s="41">
        <v>2</v>
      </c>
      <c r="OB7" s="41">
        <v>0</v>
      </c>
      <c r="OC7" s="41">
        <v>2</v>
      </c>
      <c r="OD7" s="41">
        <v>0</v>
      </c>
      <c r="OE7" s="41">
        <v>0</v>
      </c>
      <c r="OF7" s="41">
        <v>0</v>
      </c>
      <c r="OG7" s="41">
        <v>0</v>
      </c>
      <c r="OH7" s="41">
        <v>0</v>
      </c>
      <c r="OI7" s="41">
        <v>1</v>
      </c>
      <c r="OJ7" s="41">
        <v>1</v>
      </c>
      <c r="OK7" s="41">
        <v>0</v>
      </c>
      <c r="OL7" s="41">
        <v>0</v>
      </c>
      <c r="OM7" s="41">
        <v>0</v>
      </c>
      <c r="ON7" s="41">
        <v>0</v>
      </c>
      <c r="OO7" s="41">
        <v>0</v>
      </c>
      <c r="OP7" s="41">
        <v>0</v>
      </c>
      <c r="OQ7" s="41">
        <v>2</v>
      </c>
      <c r="OR7" s="41">
        <v>0</v>
      </c>
      <c r="OS7" s="41">
        <v>0</v>
      </c>
      <c r="OT7" s="41">
        <v>0</v>
      </c>
      <c r="OU7" s="41">
        <v>0</v>
      </c>
      <c r="OV7" s="41">
        <v>0</v>
      </c>
      <c r="OW7" s="41">
        <v>0</v>
      </c>
      <c r="OX7" s="41">
        <v>0</v>
      </c>
      <c r="OY7" s="41">
        <v>0</v>
      </c>
      <c r="OZ7" s="41">
        <v>0</v>
      </c>
      <c r="PA7" s="41">
        <v>0</v>
      </c>
      <c r="PB7" s="41">
        <v>0</v>
      </c>
      <c r="PC7" s="41">
        <v>0</v>
      </c>
      <c r="PD7" s="41">
        <v>0</v>
      </c>
      <c r="PE7" s="41">
        <v>0</v>
      </c>
      <c r="PF7" s="41">
        <v>0</v>
      </c>
      <c r="PG7" s="41">
        <v>0</v>
      </c>
      <c r="PH7" s="41">
        <v>0</v>
      </c>
      <c r="PI7" s="41">
        <v>0</v>
      </c>
      <c r="PJ7" s="41">
        <v>0</v>
      </c>
      <c r="PK7" s="41">
        <v>0</v>
      </c>
      <c r="PL7" s="41">
        <v>0</v>
      </c>
      <c r="PM7" s="41">
        <v>0</v>
      </c>
      <c r="PN7" s="41">
        <v>0</v>
      </c>
      <c r="PO7" s="41">
        <v>0</v>
      </c>
      <c r="PP7" s="41">
        <v>0</v>
      </c>
      <c r="PQ7" s="42">
        <v>0</v>
      </c>
      <c r="PR7" s="41">
        <v>107.1099099004801</v>
      </c>
      <c r="PS7" s="41">
        <v>117.00657518999273</v>
      </c>
      <c r="PT7" s="41">
        <v>91.670628486617957</v>
      </c>
      <c r="PU7" s="41">
        <v>110.49320028888756</v>
      </c>
      <c r="PV7" s="41">
        <v>103.91547774192347</v>
      </c>
      <c r="PW7" s="41">
        <v>124.77388910726619</v>
      </c>
      <c r="PX7" s="41">
        <v>161.28167736723063</v>
      </c>
      <c r="PY7" s="41">
        <v>0</v>
      </c>
      <c r="PZ7" s="41">
        <v>0</v>
      </c>
      <c r="QA7" s="41">
        <v>103.95980903543676</v>
      </c>
      <c r="QB7" s="41">
        <v>129.19854092477848</v>
      </c>
      <c r="QC7" s="41">
        <v>0</v>
      </c>
      <c r="QD7" s="41">
        <v>78.3280279744871</v>
      </c>
      <c r="QE7" s="41">
        <v>0</v>
      </c>
      <c r="QF7" s="41">
        <v>86.318156527511718</v>
      </c>
      <c r="QG7" s="41">
        <v>0</v>
      </c>
      <c r="QH7" s="41">
        <v>0</v>
      </c>
      <c r="QI7" s="41">
        <v>0</v>
      </c>
      <c r="QJ7" s="41">
        <v>0</v>
      </c>
      <c r="QK7" s="41">
        <v>89.441683333922455</v>
      </c>
      <c r="QL7" s="41">
        <v>99.858517655077321</v>
      </c>
      <c r="QM7" s="41">
        <v>75.802911977660031</v>
      </c>
      <c r="QN7" s="41">
        <v>86.658774667097006</v>
      </c>
      <c r="QO7" s="41">
        <v>92.206287902112877</v>
      </c>
      <c r="QP7" s="41">
        <v>5.8327484276393982</v>
      </c>
      <c r="QQ7" s="41">
        <v>140.7846983850167</v>
      </c>
      <c r="QR7" s="41">
        <v>0</v>
      </c>
      <c r="QS7" s="41">
        <v>0</v>
      </c>
      <c r="QT7" s="41">
        <v>98.369207365254439</v>
      </c>
      <c r="QU7" s="41">
        <v>100</v>
      </c>
      <c r="QV7" s="41">
        <v>0</v>
      </c>
      <c r="QW7" s="41">
        <v>68.034594019962327</v>
      </c>
      <c r="QX7" s="41">
        <v>0</v>
      </c>
      <c r="QY7" s="41">
        <v>74.260139818286746</v>
      </c>
      <c r="QZ7" s="41">
        <v>0</v>
      </c>
      <c r="RA7" s="41">
        <v>0</v>
      </c>
      <c r="RB7" s="41">
        <v>0</v>
      </c>
      <c r="RC7" s="41">
        <v>0</v>
      </c>
      <c r="RD7" s="41">
        <v>78.3280279744871</v>
      </c>
      <c r="RE7" s="41">
        <v>85.821368245236187</v>
      </c>
      <c r="RF7" s="41">
        <v>66.638051019065756</v>
      </c>
      <c r="RG7" s="41">
        <v>80.773456189727199</v>
      </c>
      <c r="RH7" s="41">
        <v>76.019105701964634</v>
      </c>
      <c r="RI7" s="41">
        <v>29.224549817140073</v>
      </c>
      <c r="RJ7" s="41">
        <v>59.55044372767351</v>
      </c>
      <c r="RK7" s="41">
        <v>0</v>
      </c>
      <c r="RL7" s="41">
        <v>0</v>
      </c>
      <c r="RM7" s="41">
        <v>79.376188994240593</v>
      </c>
      <c r="RN7" s="41">
        <v>100</v>
      </c>
      <c r="RO7" s="41">
        <v>0</v>
      </c>
      <c r="RP7" s="41">
        <v>78.3280279744871</v>
      </c>
      <c r="RQ7" s="41">
        <v>0</v>
      </c>
      <c r="RR7" s="41">
        <v>78.3280279744871</v>
      </c>
      <c r="RS7" s="41">
        <v>0</v>
      </c>
      <c r="RT7" s="41">
        <v>0</v>
      </c>
      <c r="RU7" s="41">
        <v>0</v>
      </c>
      <c r="RV7" s="41">
        <v>0</v>
      </c>
      <c r="RW7" s="41">
        <v>68.034594019962327</v>
      </c>
      <c r="RX7" s="41">
        <v>78.900381847523789</v>
      </c>
      <c r="RY7" s="41">
        <v>53.80800739903394</v>
      </c>
      <c r="RZ7" s="41">
        <v>64.545833292100369</v>
      </c>
      <c r="SA7" s="41">
        <v>71.500408029795864</v>
      </c>
      <c r="SB7" s="41">
        <v>5.8327484276393982</v>
      </c>
      <c r="SC7" s="41">
        <v>88.015732526612737</v>
      </c>
      <c r="SD7" s="41">
        <v>0</v>
      </c>
      <c r="SE7" s="41">
        <v>0</v>
      </c>
      <c r="SF7" s="41">
        <v>75.309563537803527</v>
      </c>
      <c r="SG7" s="41">
        <v>100</v>
      </c>
      <c r="SH7" s="41">
        <v>0</v>
      </c>
      <c r="SI7" s="41">
        <v>68.034594019962327</v>
      </c>
      <c r="SJ7" s="41">
        <v>0</v>
      </c>
      <c r="SK7" s="41">
        <v>68.034594019962327</v>
      </c>
      <c r="SL7" s="41">
        <v>0</v>
      </c>
      <c r="SM7" s="41">
        <v>0</v>
      </c>
      <c r="SN7" s="41">
        <v>0</v>
      </c>
      <c r="SO7" s="41">
        <v>0</v>
      </c>
      <c r="SP7" s="41">
        <v>106.23049344416155</v>
      </c>
      <c r="SQ7" s="41">
        <v>116.08206465413973</v>
      </c>
      <c r="SR7" s="41">
        <v>90.861560997720787</v>
      </c>
      <c r="SS7" s="41">
        <v>109.33313163305409</v>
      </c>
      <c r="ST7" s="41">
        <v>103.30104723377306</v>
      </c>
      <c r="SU7" s="41">
        <v>124.77388910726619</v>
      </c>
      <c r="SV7" s="41">
        <v>161.28167736723063</v>
      </c>
      <c r="SW7" s="41">
        <v>0</v>
      </c>
      <c r="SX7" s="41">
        <v>0</v>
      </c>
      <c r="SY7" s="41">
        <v>103.02382603661562</v>
      </c>
      <c r="SZ7" s="41">
        <v>129.19854092477848</v>
      </c>
      <c r="TA7" s="41">
        <v>0</v>
      </c>
      <c r="TB7" s="41">
        <v>78.011992018618301</v>
      </c>
      <c r="TC7" s="41">
        <v>0</v>
      </c>
      <c r="TD7" s="41">
        <v>86.002120571642905</v>
      </c>
      <c r="TE7" s="41">
        <v>0</v>
      </c>
      <c r="TF7" s="41">
        <v>0</v>
      </c>
      <c r="TG7" s="41">
        <v>0</v>
      </c>
      <c r="TH7" s="41">
        <v>0</v>
      </c>
      <c r="TI7" s="41">
        <v>89.850408069180659</v>
      </c>
      <c r="TJ7" s="41">
        <v>100.52638723901373</v>
      </c>
      <c r="TK7" s="41">
        <v>75.872338109301509</v>
      </c>
      <c r="TL7" s="41">
        <v>86.71910111493996</v>
      </c>
      <c r="TM7" s="41">
        <v>92.961119395533828</v>
      </c>
      <c r="TN7" s="41">
        <v>5.8327484276393982</v>
      </c>
      <c r="TO7" s="41">
        <v>132.7937632668241</v>
      </c>
      <c r="TP7" s="41">
        <v>0</v>
      </c>
      <c r="TQ7" s="41">
        <v>0</v>
      </c>
      <c r="TR7" s="41">
        <v>98.849390433623412</v>
      </c>
      <c r="TS7" s="41">
        <v>100</v>
      </c>
      <c r="TT7" s="41">
        <v>0</v>
      </c>
      <c r="TU7" s="41">
        <v>68.034594019962327</v>
      </c>
      <c r="TV7" s="41">
        <v>0</v>
      </c>
      <c r="TW7" s="41">
        <v>74.260139818286746</v>
      </c>
      <c r="TX7" s="41">
        <v>0</v>
      </c>
      <c r="TY7" s="41">
        <v>0</v>
      </c>
      <c r="TZ7" s="41">
        <v>0</v>
      </c>
      <c r="UA7" s="42">
        <v>0</v>
      </c>
      <c r="UB7" s="41">
        <v>78.011992018618301</v>
      </c>
      <c r="UC7" s="41">
        <v>85.821368245236187</v>
      </c>
      <c r="UD7" s="41">
        <v>65.828983530168586</v>
      </c>
      <c r="UE7" s="41">
        <v>80.773456189727199</v>
      </c>
      <c r="UF7" s="41">
        <v>75.404675193814242</v>
      </c>
      <c r="UG7" s="41">
        <v>29.224549817140073</v>
      </c>
      <c r="UH7" s="41">
        <v>59.55044372767351</v>
      </c>
      <c r="UI7" s="41">
        <v>0</v>
      </c>
      <c r="UJ7" s="41">
        <v>0</v>
      </c>
      <c r="UK7" s="41">
        <v>79.039824715878453</v>
      </c>
      <c r="UL7" s="41">
        <v>100</v>
      </c>
      <c r="UM7" s="41">
        <v>0</v>
      </c>
      <c r="UN7" s="41">
        <v>78.011992018618301</v>
      </c>
      <c r="UO7" s="41">
        <v>0</v>
      </c>
      <c r="UP7" s="41">
        <v>78.011992018618301</v>
      </c>
      <c r="UQ7" s="41">
        <v>0</v>
      </c>
      <c r="UR7" s="41">
        <v>0</v>
      </c>
      <c r="US7" s="41">
        <v>0</v>
      </c>
      <c r="UT7" s="41">
        <v>0</v>
      </c>
      <c r="UU7" s="41">
        <v>68.034594019962327</v>
      </c>
      <c r="UV7" s="41">
        <v>78.900381847523789</v>
      </c>
      <c r="UW7" s="41">
        <v>53.80800739903394</v>
      </c>
      <c r="UX7" s="41">
        <v>64.545833292100369</v>
      </c>
      <c r="UY7" s="41">
        <v>71.500408029795864</v>
      </c>
      <c r="UZ7" s="41">
        <v>5.8327484276393982</v>
      </c>
      <c r="VA7" s="41">
        <v>83.019962275524065</v>
      </c>
      <c r="VB7" s="41">
        <v>0</v>
      </c>
      <c r="VC7" s="41">
        <v>0</v>
      </c>
      <c r="VD7" s="41">
        <v>75.309563537803527</v>
      </c>
      <c r="VE7" s="41">
        <v>100</v>
      </c>
      <c r="VF7" s="41">
        <v>0</v>
      </c>
      <c r="VG7" s="41">
        <v>68.034594019962327</v>
      </c>
      <c r="VH7" s="41">
        <v>0</v>
      </c>
      <c r="VI7" s="41">
        <v>68.034594019962327</v>
      </c>
      <c r="VJ7" s="41">
        <v>0</v>
      </c>
      <c r="VK7" s="41">
        <v>0</v>
      </c>
      <c r="VL7" s="41">
        <v>0</v>
      </c>
      <c r="VM7" s="42">
        <v>0</v>
      </c>
      <c r="VN7" s="41">
        <v>78.998000944529096</v>
      </c>
      <c r="VO7" s="41">
        <v>87.43941437874976</v>
      </c>
      <c r="VP7" s="41">
        <v>65.828983530168586</v>
      </c>
      <c r="VQ7" s="41">
        <v>80.773456189727199</v>
      </c>
      <c r="VR7" s="41">
        <v>77.321653164636416</v>
      </c>
      <c r="VS7" s="41">
        <v>29.224549817140073</v>
      </c>
      <c r="VT7" s="41">
        <v>59.55044372767351</v>
      </c>
      <c r="VU7" s="41">
        <v>0</v>
      </c>
      <c r="VV7" s="41">
        <v>0</v>
      </c>
      <c r="VW7" s="41">
        <v>80.08925651205135</v>
      </c>
      <c r="VX7" s="41">
        <v>100</v>
      </c>
      <c r="VY7" s="41">
        <v>0</v>
      </c>
      <c r="VZ7" s="41">
        <v>69.952781175813357</v>
      </c>
      <c r="WA7" s="41">
        <v>82.283615764371504</v>
      </c>
      <c r="WB7" s="41">
        <v>53.80800739903394</v>
      </c>
      <c r="WC7" s="41">
        <v>66.255552985987194</v>
      </c>
      <c r="WD7" s="41">
        <v>73.625691489070505</v>
      </c>
      <c r="WE7" s="41">
        <v>9.5346266072377777</v>
      </c>
      <c r="WF7" s="41">
        <v>88.015732526612737</v>
      </c>
      <c r="WG7" s="41">
        <v>0</v>
      </c>
      <c r="WH7" s="41">
        <v>0</v>
      </c>
      <c r="WI7" s="41">
        <v>77.085453402297645</v>
      </c>
      <c r="WJ7" s="41">
        <v>100</v>
      </c>
      <c r="WK7" s="42">
        <v>0</v>
      </c>
      <c r="WL7" s="43">
        <v>37.144356383957913</v>
      </c>
      <c r="WM7" s="43">
        <v>31.859352398890028</v>
      </c>
      <c r="WN7" s="43">
        <v>44.822574329157725</v>
      </c>
      <c r="WO7" s="43">
        <v>38.978030934770821</v>
      </c>
      <c r="WP7" s="43">
        <v>35.200871822737682</v>
      </c>
      <c r="WQ7" s="43">
        <v>96.278594458980507</v>
      </c>
      <c r="WR7" s="43">
        <v>3.7214055410194846</v>
      </c>
      <c r="WS7" s="43">
        <v>37.144356383957913</v>
      </c>
      <c r="WT7" s="43">
        <v>27.034973625285385</v>
      </c>
      <c r="WU7" s="43">
        <v>48.275716583569043</v>
      </c>
      <c r="WV7" s="43">
        <v>15.424376263326364</v>
      </c>
      <c r="WW7" s="43">
        <v>16.923191077272072</v>
      </c>
      <c r="WX7" s="43">
        <v>46.265743766512138</v>
      </c>
      <c r="WY7" s="43">
        <v>46.10235446941239</v>
      </c>
      <c r="WZ7" s="44">
        <v>50.484361094161535</v>
      </c>
      <c r="XA7" s="45">
        <v>27.372163378151594</v>
      </c>
      <c r="XB7" s="43">
        <v>29.996951398536599</v>
      </c>
      <c r="XC7" s="43">
        <v>23.756007256560469</v>
      </c>
      <c r="XD7" s="43">
        <v>24.461625440065838</v>
      </c>
      <c r="XE7" s="43">
        <v>31.19137050593455</v>
      </c>
      <c r="XF7" s="43">
        <v>98.159268961095151</v>
      </c>
      <c r="XG7" s="43">
        <v>1.8407310389048557</v>
      </c>
      <c r="XH7" s="43">
        <v>27.372163378151594</v>
      </c>
      <c r="XI7" s="43">
        <v>25.605237572053142</v>
      </c>
      <c r="XJ7" s="43">
        <v>29.576348172134299</v>
      </c>
      <c r="XK7" s="43">
        <v>23.326210867683436</v>
      </c>
      <c r="XL7" s="43">
        <v>13.768208339946405</v>
      </c>
      <c r="XM7" s="43">
        <v>40.202993635876183</v>
      </c>
      <c r="XN7" s="43">
        <v>31.637669061892609</v>
      </c>
      <c r="XO7" s="42">
        <v>26.098926621462226</v>
      </c>
      <c r="XP7" s="46">
        <v>66.280192860827498</v>
      </c>
      <c r="XQ7" s="47">
        <v>74.457853934013301</v>
      </c>
      <c r="XR7" s="47">
        <v>55.229525793024258</v>
      </c>
      <c r="XS7" s="47">
        <v>68.889205659159103</v>
      </c>
      <c r="XT7" s="47">
        <v>64.103808293734218</v>
      </c>
      <c r="XU7" s="47">
        <v>0</v>
      </c>
      <c r="XV7" s="47">
        <v>48.449026155992485</v>
      </c>
      <c r="XW7" s="47">
        <v>0</v>
      </c>
      <c r="XX7" s="47">
        <v>0</v>
      </c>
      <c r="XY7" s="47">
        <v>68.484898756429502</v>
      </c>
      <c r="XZ7" s="47">
        <v>58.313446593776838</v>
      </c>
      <c r="YA7" s="48">
        <v>0</v>
      </c>
      <c r="YB7" s="49">
        <v>62.218442497454632</v>
      </c>
      <c r="YC7" s="50">
        <v>69.95052591916938</v>
      </c>
      <c r="YD7" s="50">
        <v>47.067911701898119</v>
      </c>
      <c r="YE7" s="50">
        <v>60.519289641997368</v>
      </c>
      <c r="YF7" s="50">
        <v>63.859575380390353</v>
      </c>
      <c r="YG7" s="50">
        <v>7.0501020164277381</v>
      </c>
      <c r="YH7" s="50">
        <v>69.438005043855838</v>
      </c>
      <c r="YI7" s="50">
        <v>34.333980256538268</v>
      </c>
      <c r="YJ7" s="50">
        <v>0</v>
      </c>
      <c r="YK7" s="50">
        <v>66.640024006468366</v>
      </c>
      <c r="YL7" s="50">
        <v>51.81145260318516</v>
      </c>
      <c r="YM7" s="50">
        <v>100</v>
      </c>
      <c r="YN7" s="51">
        <v>67.428068740305847</v>
      </c>
      <c r="YO7" s="52">
        <v>75.555286854513994</v>
      </c>
      <c r="YP7" s="52">
        <v>54.494831628662546</v>
      </c>
      <c r="YQ7" s="52">
        <v>68.284414255268345</v>
      </c>
      <c r="YR7" s="52">
        <v>66.565124529213023</v>
      </c>
      <c r="YS7" s="52">
        <v>66.666666666666657</v>
      </c>
      <c r="YT7" s="52">
        <v>65.135942294243108</v>
      </c>
      <c r="YU7" s="52">
        <v>0</v>
      </c>
      <c r="YV7" s="52">
        <v>0</v>
      </c>
      <c r="YW7" s="52">
        <v>68.486548511296249</v>
      </c>
      <c r="YX7" s="52">
        <v>68.69338507422583</v>
      </c>
      <c r="YY7" s="53">
        <v>0</v>
      </c>
      <c r="YZ7" s="46">
        <v>5.9716200562537249</v>
      </c>
      <c r="ZA7" s="47">
        <v>11.477948530858258</v>
      </c>
      <c r="ZB7" s="47">
        <v>0.84909106315543603</v>
      </c>
      <c r="ZC7" s="47">
        <v>5.0831564418661799</v>
      </c>
      <c r="ZD7" s="47">
        <v>6.6347792127477323</v>
      </c>
      <c r="ZE7" s="47">
        <v>0</v>
      </c>
      <c r="ZF7" s="47">
        <v>2.4868642086300645</v>
      </c>
      <c r="ZG7" s="47">
        <v>10.82725371819693</v>
      </c>
      <c r="ZH7" s="47">
        <v>0</v>
      </c>
      <c r="ZI7" s="47">
        <v>6.3958675184452085</v>
      </c>
      <c r="ZJ7" s="47">
        <v>2.011658793442427</v>
      </c>
      <c r="ZK7" s="48">
        <v>0</v>
      </c>
      <c r="ZL7" s="339">
        <v>9.4375326780970692</v>
      </c>
      <c r="ZM7" s="340">
        <v>14.596743063027731</v>
      </c>
      <c r="ZN7" s="340">
        <v>1.4724030176113938</v>
      </c>
      <c r="ZO7" s="340">
        <v>11.043312524362728</v>
      </c>
      <c r="ZP7" s="340">
        <v>8.1344073962920795</v>
      </c>
      <c r="ZQ7" s="340">
        <v>0</v>
      </c>
      <c r="ZR7" s="340">
        <v>0</v>
      </c>
      <c r="ZS7" s="340">
        <v>0</v>
      </c>
      <c r="ZT7" s="340">
        <v>0</v>
      </c>
      <c r="ZU7" s="340">
        <v>10.638375360677847</v>
      </c>
      <c r="ZV7" s="340">
        <v>16.093882112453496</v>
      </c>
      <c r="ZW7" s="341">
        <v>0</v>
      </c>
      <c r="ZX7" s="51">
        <v>8.5576778553834725</v>
      </c>
      <c r="ZY7" s="52">
        <v>16.979296208010659</v>
      </c>
      <c r="ZZ7" s="52">
        <v>0</v>
      </c>
      <c r="AAA7" s="52">
        <v>3.6582392242996602</v>
      </c>
      <c r="AAB7" s="52">
        <v>11.985124909984904</v>
      </c>
      <c r="AAC7" s="52">
        <v>0</v>
      </c>
      <c r="AAD7" s="52">
        <v>0</v>
      </c>
      <c r="AAE7" s="52">
        <v>0</v>
      </c>
      <c r="AAF7" s="52">
        <v>0</v>
      </c>
      <c r="AAG7" s="52">
        <v>9.4296966984560662</v>
      </c>
      <c r="AAH7" s="52">
        <v>0</v>
      </c>
      <c r="AAI7" s="53">
        <v>0</v>
      </c>
      <c r="AAJ7" s="54">
        <v>10.813500669041703</v>
      </c>
      <c r="AAK7" s="55">
        <v>17.041974262682206</v>
      </c>
      <c r="AAL7" s="55">
        <v>2.4384618844820278</v>
      </c>
      <c r="AAM7" s="55">
        <v>10.112368305824949</v>
      </c>
      <c r="AAN7" s="55">
        <v>11.412599662614452</v>
      </c>
      <c r="AAO7" s="55">
        <v>0</v>
      </c>
      <c r="AAP7" s="55">
        <v>1.4613785023935042</v>
      </c>
      <c r="AAQ7" s="55">
        <v>8.9000021013260664</v>
      </c>
      <c r="AAR7" s="55">
        <v>0</v>
      </c>
      <c r="AAS7" s="55">
        <v>11.439326394108907</v>
      </c>
      <c r="AAT7" s="55">
        <v>9.6433414292794151</v>
      </c>
      <c r="AAU7" s="56">
        <v>0</v>
      </c>
      <c r="AAV7" s="51">
        <v>11.330195517338696</v>
      </c>
      <c r="AAW7" s="52">
        <v>16.252899873945026</v>
      </c>
      <c r="AAX7" s="52">
        <v>2.2291157025421695</v>
      </c>
      <c r="AAY7" s="52">
        <v>11.298954051151783</v>
      </c>
      <c r="AAZ7" s="52">
        <v>11.357401137833747</v>
      </c>
      <c r="ABA7" s="52">
        <v>0</v>
      </c>
      <c r="ABB7" s="52">
        <v>1.091248591360984</v>
      </c>
      <c r="ABC7" s="52">
        <v>0</v>
      </c>
      <c r="ABD7" s="52">
        <v>13.942423702012269</v>
      </c>
      <c r="ABE7" s="52">
        <v>12.591543642697559</v>
      </c>
      <c r="ABF7" s="52">
        <v>10.004165890108281</v>
      </c>
      <c r="ABG7" s="52">
        <v>0</v>
      </c>
      <c r="ABH7" s="57">
        <v>13.650393183402038</v>
      </c>
      <c r="ABI7" s="58">
        <v>20.08041684143841</v>
      </c>
      <c r="ABJ7" s="58">
        <v>5.4482037217795956</v>
      </c>
      <c r="ABK7" s="58">
        <v>7.2600815629239364</v>
      </c>
      <c r="ABL7" s="58">
        <v>19.372568982952497</v>
      </c>
      <c r="ABM7" s="58">
        <v>0</v>
      </c>
      <c r="ABN7" s="58">
        <v>0</v>
      </c>
      <c r="ABO7" s="58">
        <v>0</v>
      </c>
      <c r="ABP7" s="58">
        <v>100</v>
      </c>
      <c r="ABQ7" s="58">
        <v>14.142511742392397</v>
      </c>
      <c r="ABR7" s="58">
        <v>32.568129235805415</v>
      </c>
      <c r="ABS7" s="59">
        <v>0</v>
      </c>
      <c r="ABT7" s="60">
        <v>29.770494422380406</v>
      </c>
      <c r="ABU7" s="60">
        <v>41.051347267787946</v>
      </c>
      <c r="ABV7" s="60">
        <v>12.41239949043246</v>
      </c>
      <c r="ABW7" s="60">
        <v>22.538545884036971</v>
      </c>
      <c r="ABX7" s="60">
        <v>35.57890404465379</v>
      </c>
      <c r="ABY7" s="60">
        <v>0</v>
      </c>
      <c r="ABZ7" s="60">
        <v>8.6487308745814264</v>
      </c>
      <c r="ACA7" s="60">
        <v>100</v>
      </c>
      <c r="ACB7" s="60">
        <v>0</v>
      </c>
      <c r="ACC7" s="60">
        <v>32.279496106972026</v>
      </c>
      <c r="ACD7" s="60">
        <v>21.411569819576311</v>
      </c>
      <c r="ACE7" s="60">
        <v>0</v>
      </c>
      <c r="ACF7" s="61">
        <v>32.447607529302744</v>
      </c>
      <c r="ACG7" s="61">
        <v>45.586194792082914</v>
      </c>
      <c r="ACH7" s="61">
        <v>10.324771260143594</v>
      </c>
      <c r="ACI7" s="61">
        <v>26.660829856651297</v>
      </c>
      <c r="ACJ7" s="61">
        <v>38.540847307519059</v>
      </c>
      <c r="ACK7" s="61">
        <v>3.3053015471472964</v>
      </c>
      <c r="ACL7" s="61">
        <v>25.803279742290819</v>
      </c>
      <c r="ACM7" s="61">
        <v>0</v>
      </c>
      <c r="ACN7" s="61">
        <v>0</v>
      </c>
      <c r="ACO7" s="61">
        <v>35.960354151783477</v>
      </c>
      <c r="ACP7" s="61">
        <v>24.231268738655729</v>
      </c>
      <c r="ACQ7" s="62">
        <v>0</v>
      </c>
      <c r="ACR7" s="63">
        <v>22.72568017221916</v>
      </c>
      <c r="ACS7" s="63">
        <v>32.484326922567774</v>
      </c>
      <c r="ACT7" s="63">
        <v>7.7098370421622278</v>
      </c>
      <c r="ACU7" s="63">
        <v>17.627685432229782</v>
      </c>
      <c r="ACV7" s="63">
        <v>26.820184100870776</v>
      </c>
      <c r="ACW7" s="63">
        <v>0</v>
      </c>
      <c r="ACX7" s="63">
        <v>8.6487308745814264</v>
      </c>
      <c r="ACY7" s="63">
        <v>0</v>
      </c>
      <c r="ACZ7" s="63">
        <v>0</v>
      </c>
      <c r="ADA7" s="63">
        <v>24.701319074013824</v>
      </c>
      <c r="ADB7" s="63">
        <v>12.675114803365828</v>
      </c>
      <c r="ADC7" s="63">
        <v>0</v>
      </c>
      <c r="ADD7" s="63">
        <v>22.17191471827455</v>
      </c>
      <c r="ADE7" s="63">
        <v>29.829171331347119</v>
      </c>
      <c r="ADF7" s="63">
        <v>9.2785776391938839</v>
      </c>
      <c r="ADG7" s="63">
        <v>21.806888452131858</v>
      </c>
      <c r="ADH7" s="63">
        <v>22.556272419705916</v>
      </c>
      <c r="ADI7" s="63">
        <v>0</v>
      </c>
      <c r="ADJ7" s="63">
        <v>22.925498485875554</v>
      </c>
      <c r="ADK7" s="63">
        <v>0</v>
      </c>
      <c r="ADL7" s="63">
        <v>0</v>
      </c>
      <c r="ADM7" s="63">
        <v>24.44755594097947</v>
      </c>
      <c r="ADN7" s="63">
        <v>24.231268738655729</v>
      </c>
      <c r="ADO7" s="63">
        <v>0</v>
      </c>
      <c r="ADP7" s="64">
        <v>28.306496826808967</v>
      </c>
      <c r="ADQ7" s="63">
        <v>38.782105629177252</v>
      </c>
      <c r="ADR7" s="63">
        <v>12.187448510751565</v>
      </c>
      <c r="ADS7" s="63">
        <v>21.06790546927699</v>
      </c>
      <c r="ADT7" s="63">
        <v>34.120241693752469</v>
      </c>
      <c r="ADU7" s="63">
        <v>0</v>
      </c>
      <c r="ADV7" s="63">
        <v>7.626798369922648</v>
      </c>
      <c r="ADW7" s="63">
        <v>0</v>
      </c>
      <c r="ADX7" s="63">
        <v>0</v>
      </c>
      <c r="ADY7" s="63">
        <v>30.870706427579602</v>
      </c>
      <c r="ADZ7" s="63">
        <v>21.411569819576311</v>
      </c>
      <c r="AEA7" s="63">
        <v>0</v>
      </c>
      <c r="AEB7" s="63">
        <v>28.084555580271715</v>
      </c>
      <c r="AEC7" s="63">
        <v>39.539749645923528</v>
      </c>
      <c r="AED7" s="63">
        <v>8.7962274155102769</v>
      </c>
      <c r="AEE7" s="63">
        <v>22.078754103013935</v>
      </c>
      <c r="AEF7" s="63">
        <v>34.408418450318692</v>
      </c>
      <c r="AEG7" s="63">
        <v>3.3053015471472964</v>
      </c>
      <c r="AEH7" s="63">
        <v>22.925498485875554</v>
      </c>
      <c r="AEI7" s="63">
        <v>0</v>
      </c>
      <c r="AEJ7" s="63">
        <v>0</v>
      </c>
      <c r="AEK7" s="63">
        <v>31.036842984189324</v>
      </c>
      <c r="AEL7" s="63">
        <v>24.231268738655729</v>
      </c>
      <c r="AEM7" s="63">
        <v>0</v>
      </c>
      <c r="AEN7" s="64">
        <v>1.9885987951487945</v>
      </c>
      <c r="AEO7" s="63">
        <v>3.068540013382036</v>
      </c>
      <c r="AEP7" s="63">
        <v>0.30769566597443493</v>
      </c>
      <c r="AEQ7" s="63">
        <v>2.0357480254039597</v>
      </c>
      <c r="AER7" s="63">
        <v>1.9519903003962966</v>
      </c>
      <c r="AES7" s="63">
        <v>0</v>
      </c>
      <c r="AET7" s="63">
        <v>1.4443321988706512</v>
      </c>
      <c r="AEU7" s="63">
        <v>100</v>
      </c>
      <c r="AEV7" s="63">
        <v>0</v>
      </c>
      <c r="AEW7" s="63">
        <v>1.8904576758205001</v>
      </c>
      <c r="AEX7" s="63">
        <v>0</v>
      </c>
      <c r="AEY7" s="63">
        <v>0</v>
      </c>
      <c r="AEZ7" s="63">
        <v>6.541815553915761</v>
      </c>
      <c r="AFA7" s="63">
        <v>9.3938943189649446</v>
      </c>
      <c r="AFB7" s="63">
        <v>2.1645669256955538</v>
      </c>
      <c r="AFC7" s="63">
        <v>6.6586829324941172</v>
      </c>
      <c r="AFD7" s="63">
        <v>6.4104558291159224</v>
      </c>
      <c r="AFE7" s="63">
        <v>0</v>
      </c>
      <c r="AFF7" s="63">
        <v>3.4360981211631225</v>
      </c>
      <c r="AFG7" s="63">
        <v>0</v>
      </c>
      <c r="AFH7" s="63">
        <v>0</v>
      </c>
      <c r="AFI7" s="63">
        <v>7.4983575947939789</v>
      </c>
      <c r="AFJ7" s="63">
        <v>0</v>
      </c>
      <c r="AFK7" s="63">
        <v>0</v>
      </c>
      <c r="AFL7" s="66">
        <v>0</v>
      </c>
      <c r="AFM7" s="66">
        <v>0</v>
      </c>
      <c r="AFN7" s="66">
        <v>0</v>
      </c>
      <c r="AFO7" s="66">
        <v>1</v>
      </c>
      <c r="AFP7" s="66">
        <v>2</v>
      </c>
      <c r="AFQ7" s="66">
        <v>9</v>
      </c>
      <c r="AFR7" s="1093"/>
      <c r="AFS7" s="1093"/>
      <c r="AFT7" s="1093"/>
      <c r="AFU7" s="1093"/>
      <c r="AFV7" s="66">
        <v>0</v>
      </c>
      <c r="AFW7" s="119">
        <v>0</v>
      </c>
      <c r="AFX7" s="119">
        <v>0</v>
      </c>
      <c r="AFY7" s="119">
        <v>2</v>
      </c>
      <c r="AFZ7" s="119">
        <v>3</v>
      </c>
      <c r="AGA7" s="119">
        <v>11</v>
      </c>
      <c r="AGB7" s="1093"/>
      <c r="AGC7" s="1093"/>
      <c r="AGD7" s="1093"/>
      <c r="AGE7" s="1093"/>
      <c r="AGF7" s="356">
        <v>0</v>
      </c>
      <c r="AGG7" s="359">
        <v>36</v>
      </c>
      <c r="AGH7" s="359">
        <v>82</v>
      </c>
      <c r="AGI7" s="359">
        <v>120</v>
      </c>
      <c r="AGJ7" s="359">
        <v>134</v>
      </c>
      <c r="AGK7" s="359">
        <v>175</v>
      </c>
      <c r="AGL7" s="356">
        <v>0</v>
      </c>
      <c r="AGM7" s="356">
        <v>0</v>
      </c>
      <c r="AGN7" s="356">
        <v>0</v>
      </c>
      <c r="AGO7" s="356">
        <v>0</v>
      </c>
      <c r="AGP7" s="356">
        <v>0</v>
      </c>
      <c r="AGQ7" s="359">
        <v>27</v>
      </c>
      <c r="AGR7" s="359">
        <v>63</v>
      </c>
      <c r="AGS7" s="359">
        <v>112</v>
      </c>
      <c r="AGT7" s="359">
        <v>133</v>
      </c>
      <c r="AGU7" s="359">
        <v>140</v>
      </c>
      <c r="AGV7" s="356">
        <v>0</v>
      </c>
      <c r="AGW7" s="356">
        <v>0</v>
      </c>
      <c r="AGX7" s="356">
        <v>0</v>
      </c>
      <c r="AGY7" s="356">
        <v>0</v>
      </c>
      <c r="AGZ7" s="68">
        <v>0</v>
      </c>
      <c r="AHA7" s="68">
        <v>0</v>
      </c>
      <c r="AHB7" s="68">
        <v>0</v>
      </c>
      <c r="AHC7" s="68">
        <v>0</v>
      </c>
      <c r="AHD7" s="68">
        <v>0</v>
      </c>
      <c r="AHE7" s="68">
        <v>0</v>
      </c>
      <c r="AHF7" s="68">
        <v>0</v>
      </c>
      <c r="AHG7" s="68">
        <v>0</v>
      </c>
      <c r="AHH7" s="68">
        <v>0</v>
      </c>
      <c r="AHI7" s="68">
        <v>0</v>
      </c>
      <c r="AHJ7" s="68">
        <v>0</v>
      </c>
      <c r="AHK7" s="68">
        <v>0</v>
      </c>
      <c r="AHL7" s="68">
        <v>0</v>
      </c>
      <c r="AHM7" s="68">
        <v>0</v>
      </c>
      <c r="AHN7" s="68">
        <v>0</v>
      </c>
      <c r="AHO7" s="68">
        <v>0</v>
      </c>
      <c r="AHP7" s="68">
        <v>0</v>
      </c>
      <c r="AHQ7" s="68">
        <v>0</v>
      </c>
      <c r="AHR7" s="68">
        <v>0</v>
      </c>
      <c r="AHS7" s="68">
        <v>0</v>
      </c>
      <c r="AHT7" s="68">
        <v>0</v>
      </c>
      <c r="AHU7" s="68">
        <v>0</v>
      </c>
      <c r="AHV7" s="68">
        <v>0</v>
      </c>
      <c r="AHW7" s="68">
        <v>0</v>
      </c>
      <c r="AHX7" s="503">
        <v>0</v>
      </c>
      <c r="AHY7" s="503">
        <v>0</v>
      </c>
      <c r="AHZ7" s="503">
        <v>0</v>
      </c>
      <c r="AIA7" s="66">
        <v>19</v>
      </c>
      <c r="AIB7" s="66">
        <v>13</v>
      </c>
      <c r="AIC7" s="66">
        <v>6</v>
      </c>
      <c r="AID7" s="66">
        <v>9</v>
      </c>
      <c r="AIE7" s="66">
        <v>10</v>
      </c>
      <c r="AIF7" s="66">
        <v>0</v>
      </c>
      <c r="AIG7" s="66">
        <v>0</v>
      </c>
      <c r="AIH7" s="66">
        <v>1</v>
      </c>
      <c r="AII7" s="66">
        <v>0</v>
      </c>
      <c r="AIJ7" s="66">
        <v>0</v>
      </c>
      <c r="AIK7" s="66">
        <v>18</v>
      </c>
      <c r="AIL7" s="66">
        <v>0</v>
      </c>
      <c r="AIM7" s="66">
        <v>0</v>
      </c>
      <c r="AIN7" s="66">
        <v>0</v>
      </c>
      <c r="AIO7" s="66">
        <v>3</v>
      </c>
      <c r="AIP7" s="66">
        <v>0</v>
      </c>
      <c r="AIQ7" s="66">
        <v>0</v>
      </c>
      <c r="AIR7" s="66">
        <v>0</v>
      </c>
      <c r="AIS7" s="66">
        <v>0</v>
      </c>
      <c r="AIT7" s="66">
        <v>0</v>
      </c>
      <c r="AIU7" s="66">
        <v>0</v>
      </c>
      <c r="AIV7" s="66">
        <v>1</v>
      </c>
      <c r="AIW7" s="66">
        <v>15</v>
      </c>
      <c r="AIX7" s="66">
        <v>15</v>
      </c>
      <c r="AIY7" s="66">
        <v>9</v>
      </c>
      <c r="AIZ7" s="66">
        <v>6</v>
      </c>
      <c r="AJA7" s="66">
        <v>9</v>
      </c>
      <c r="AJB7" s="66">
        <v>6</v>
      </c>
      <c r="AJC7" s="66">
        <v>0</v>
      </c>
      <c r="AJD7" s="66">
        <v>0</v>
      </c>
      <c r="AJE7" s="66">
        <v>0</v>
      </c>
      <c r="AJF7" s="66">
        <v>0</v>
      </c>
      <c r="AJG7" s="66">
        <v>0</v>
      </c>
      <c r="AJH7" s="66">
        <v>15</v>
      </c>
      <c r="AJI7" s="66">
        <v>0</v>
      </c>
      <c r="AJJ7" s="66">
        <v>0</v>
      </c>
      <c r="AJK7" s="66">
        <v>0</v>
      </c>
      <c r="AJL7" s="66">
        <v>6</v>
      </c>
      <c r="AJM7" s="66">
        <v>0</v>
      </c>
      <c r="AJN7" s="66">
        <v>0</v>
      </c>
      <c r="AJO7" s="66">
        <v>0</v>
      </c>
      <c r="AJP7" s="66">
        <v>0</v>
      </c>
      <c r="AJQ7" s="66">
        <v>0</v>
      </c>
      <c r="AJR7" s="66">
        <v>0</v>
      </c>
      <c r="AJS7" s="66">
        <v>0</v>
      </c>
      <c r="AJT7" s="66">
        <v>9</v>
      </c>
      <c r="AJU7" s="66">
        <v>1</v>
      </c>
      <c r="AJV7" s="66">
        <v>0</v>
      </c>
      <c r="AJW7" s="66">
        <v>1</v>
      </c>
      <c r="AJX7" s="66">
        <v>0</v>
      </c>
      <c r="AJY7" s="66">
        <v>1</v>
      </c>
      <c r="AJZ7" s="66">
        <v>0</v>
      </c>
      <c r="AKA7" s="66">
        <v>0</v>
      </c>
      <c r="AKB7" s="66">
        <v>0</v>
      </c>
      <c r="AKC7" s="66">
        <v>0</v>
      </c>
      <c r="AKD7" s="66">
        <v>0</v>
      </c>
      <c r="AKE7" s="66">
        <v>1</v>
      </c>
      <c r="AKF7" s="66">
        <v>0</v>
      </c>
      <c r="AKG7" s="66">
        <v>0</v>
      </c>
      <c r="AKH7" s="66">
        <v>0</v>
      </c>
      <c r="AKI7" s="66">
        <v>0</v>
      </c>
      <c r="AKJ7" s="66">
        <v>0</v>
      </c>
      <c r="AKK7" s="66">
        <v>0</v>
      </c>
      <c r="AKL7" s="66">
        <v>0</v>
      </c>
      <c r="AKM7" s="66">
        <v>0</v>
      </c>
      <c r="AKN7" s="66">
        <v>0</v>
      </c>
      <c r="AKO7" s="66">
        <v>0</v>
      </c>
      <c r="AKP7" s="66">
        <v>0</v>
      </c>
      <c r="AKQ7" s="66">
        <v>1</v>
      </c>
      <c r="AKR7" s="66">
        <v>4</v>
      </c>
      <c r="AKS7" s="66">
        <v>2</v>
      </c>
      <c r="AKT7" s="66">
        <v>2</v>
      </c>
      <c r="AKU7" s="66">
        <v>2</v>
      </c>
      <c r="AKV7" s="66">
        <v>2</v>
      </c>
      <c r="AKW7" s="66">
        <v>0</v>
      </c>
      <c r="AKX7" s="66">
        <v>0</v>
      </c>
      <c r="AKY7" s="66">
        <v>0</v>
      </c>
      <c r="AKZ7" s="66">
        <v>0</v>
      </c>
      <c r="ALA7" s="66">
        <v>0</v>
      </c>
      <c r="ALB7" s="66">
        <v>4</v>
      </c>
      <c r="ALC7" s="66">
        <v>0</v>
      </c>
      <c r="ALD7" s="66">
        <v>0</v>
      </c>
      <c r="ALE7" s="66">
        <v>0</v>
      </c>
      <c r="ALF7" s="66">
        <v>0</v>
      </c>
      <c r="ALG7" s="66">
        <v>0</v>
      </c>
      <c r="ALH7" s="66">
        <v>0</v>
      </c>
      <c r="ALI7" s="66">
        <v>0</v>
      </c>
      <c r="ALJ7" s="66">
        <v>0</v>
      </c>
      <c r="ALK7" s="66">
        <v>0</v>
      </c>
      <c r="ALL7" s="66">
        <v>0</v>
      </c>
      <c r="ALM7" s="66">
        <v>0</v>
      </c>
      <c r="ALN7" s="66">
        <v>4</v>
      </c>
      <c r="ALO7" s="66">
        <v>20</v>
      </c>
      <c r="ALP7" s="66">
        <v>13</v>
      </c>
      <c r="ALQ7" s="66">
        <v>7</v>
      </c>
      <c r="ALR7" s="66">
        <v>9</v>
      </c>
      <c r="ALS7" s="66">
        <v>11</v>
      </c>
      <c r="ALT7" s="66">
        <v>0</v>
      </c>
      <c r="ALU7" s="66">
        <v>0</v>
      </c>
      <c r="ALV7" s="66">
        <v>1</v>
      </c>
      <c r="ALW7" s="66">
        <v>0</v>
      </c>
      <c r="ALX7" s="66">
        <v>0</v>
      </c>
      <c r="ALY7" s="66">
        <v>19</v>
      </c>
      <c r="ALZ7" s="66">
        <v>0</v>
      </c>
      <c r="AMA7" s="66">
        <v>0</v>
      </c>
      <c r="AMB7" s="66">
        <v>0</v>
      </c>
      <c r="AMC7" s="66">
        <v>3</v>
      </c>
      <c r="AMD7" s="66">
        <v>0</v>
      </c>
      <c r="AME7" s="66">
        <v>0</v>
      </c>
      <c r="AMF7" s="66">
        <v>0</v>
      </c>
      <c r="AMG7" s="66">
        <v>0</v>
      </c>
      <c r="AMH7" s="66">
        <v>0</v>
      </c>
      <c r="AMI7" s="66">
        <v>0</v>
      </c>
      <c r="AMJ7" s="66">
        <v>1</v>
      </c>
      <c r="AMK7" s="66">
        <v>16</v>
      </c>
      <c r="AML7" s="66">
        <v>19</v>
      </c>
      <c r="AMM7" s="66">
        <v>11</v>
      </c>
      <c r="AMN7" s="66">
        <v>8</v>
      </c>
      <c r="AMO7" s="66">
        <v>11</v>
      </c>
      <c r="AMP7" s="66">
        <v>8</v>
      </c>
      <c r="AMQ7" s="66">
        <v>0</v>
      </c>
      <c r="AMR7" s="66">
        <v>0</v>
      </c>
      <c r="AMS7" s="66">
        <v>0</v>
      </c>
      <c r="AMT7" s="66">
        <v>0</v>
      </c>
      <c r="AMU7" s="66">
        <v>0</v>
      </c>
      <c r="AMV7" s="66">
        <v>19</v>
      </c>
      <c r="AMW7" s="66">
        <v>0</v>
      </c>
      <c r="AMX7" s="66">
        <v>0</v>
      </c>
      <c r="AMY7" s="66">
        <v>0</v>
      </c>
      <c r="AMZ7" s="66">
        <v>6</v>
      </c>
      <c r="ANA7" s="66">
        <v>0</v>
      </c>
      <c r="ANB7" s="66">
        <v>0</v>
      </c>
      <c r="ANC7" s="66">
        <v>0</v>
      </c>
      <c r="AND7" s="66">
        <v>0</v>
      </c>
      <c r="ANE7" s="66">
        <v>0</v>
      </c>
      <c r="ANF7" s="66">
        <v>0</v>
      </c>
      <c r="ANG7" s="66">
        <v>0</v>
      </c>
      <c r="ANH7" s="66">
        <v>13</v>
      </c>
      <c r="ANI7" s="395">
        <v>8</v>
      </c>
      <c r="ANJ7" s="395">
        <v>6</v>
      </c>
      <c r="ANK7" s="395">
        <v>2</v>
      </c>
      <c r="ANL7" s="395">
        <v>3</v>
      </c>
      <c r="ANM7" s="395">
        <v>5</v>
      </c>
      <c r="ANN7" s="395">
        <v>0</v>
      </c>
      <c r="ANO7" s="395">
        <v>0</v>
      </c>
      <c r="ANP7" s="395">
        <v>0</v>
      </c>
      <c r="ANQ7" s="395">
        <v>0</v>
      </c>
      <c r="ANR7" s="395">
        <v>0</v>
      </c>
      <c r="ANS7" s="395">
        <v>7</v>
      </c>
      <c r="ANT7" s="395">
        <v>0</v>
      </c>
      <c r="ANU7" s="395">
        <v>1</v>
      </c>
      <c r="ANV7" s="395">
        <v>0</v>
      </c>
      <c r="ANW7" s="395">
        <v>1</v>
      </c>
      <c r="ANX7" s="395">
        <v>1</v>
      </c>
      <c r="ANY7" s="395">
        <v>0</v>
      </c>
      <c r="ANZ7" s="395">
        <v>0</v>
      </c>
      <c r="AOA7" s="395">
        <v>2</v>
      </c>
      <c r="AOB7" s="395">
        <v>2</v>
      </c>
      <c r="AOC7" s="395">
        <v>2</v>
      </c>
      <c r="AOD7" s="396">
        <v>13</v>
      </c>
      <c r="AOE7" s="397">
        <v>9</v>
      </c>
      <c r="AOF7" s="397">
        <v>4</v>
      </c>
      <c r="AOG7" s="397">
        <v>4</v>
      </c>
      <c r="AOH7" s="397">
        <v>9</v>
      </c>
      <c r="AOI7" s="397">
        <v>0</v>
      </c>
      <c r="AOJ7" s="397">
        <v>0</v>
      </c>
      <c r="AOK7" s="397">
        <v>0</v>
      </c>
      <c r="AOL7" s="397">
        <v>0</v>
      </c>
      <c r="AOM7" s="397">
        <v>0</v>
      </c>
      <c r="AON7" s="397">
        <v>12</v>
      </c>
      <c r="AOO7" s="397">
        <v>0</v>
      </c>
      <c r="AOP7" s="397">
        <v>0</v>
      </c>
      <c r="AOQ7" s="397">
        <v>1</v>
      </c>
      <c r="AOR7" s="397">
        <v>0</v>
      </c>
      <c r="AOS7" s="397">
        <v>0</v>
      </c>
      <c r="AOT7" s="397">
        <v>1</v>
      </c>
      <c r="AOU7" s="397">
        <v>2</v>
      </c>
      <c r="AOV7" s="397">
        <v>3</v>
      </c>
      <c r="AOW7" s="397">
        <v>2</v>
      </c>
      <c r="AOX7" s="398">
        <v>5</v>
      </c>
      <c r="AOY7" s="395">
        <v>11</v>
      </c>
      <c r="AOZ7" s="395">
        <v>5</v>
      </c>
      <c r="APA7" s="395">
        <v>6</v>
      </c>
      <c r="APB7" s="395">
        <v>7</v>
      </c>
      <c r="APC7" s="395">
        <v>4</v>
      </c>
      <c r="APD7" s="395">
        <v>0</v>
      </c>
      <c r="APE7" s="395">
        <v>0</v>
      </c>
      <c r="APF7" s="395">
        <v>0</v>
      </c>
      <c r="APG7" s="395">
        <v>0</v>
      </c>
      <c r="APH7" s="395">
        <v>0</v>
      </c>
      <c r="API7" s="395">
        <v>11</v>
      </c>
      <c r="APJ7" s="395">
        <v>0</v>
      </c>
      <c r="APK7" s="395">
        <v>0</v>
      </c>
      <c r="APL7" s="395">
        <v>0</v>
      </c>
      <c r="APM7" s="395">
        <v>7</v>
      </c>
      <c r="APN7" s="395">
        <v>4</v>
      </c>
      <c r="APO7" s="395">
        <v>0</v>
      </c>
      <c r="APP7" s="395">
        <v>0</v>
      </c>
      <c r="APQ7" s="395">
        <v>0</v>
      </c>
      <c r="APR7" s="395">
        <v>0</v>
      </c>
      <c r="APS7" s="395">
        <v>0</v>
      </c>
      <c r="APT7" s="402">
        <v>19</v>
      </c>
      <c r="APU7" s="403">
        <v>14</v>
      </c>
      <c r="APV7" s="403">
        <v>5</v>
      </c>
      <c r="APW7" s="403">
        <v>11</v>
      </c>
      <c r="APX7" s="403">
        <v>8</v>
      </c>
      <c r="APY7" s="403">
        <v>0</v>
      </c>
      <c r="APZ7" s="403">
        <v>0</v>
      </c>
      <c r="AQA7" s="403">
        <v>0</v>
      </c>
      <c r="AQB7" s="403">
        <v>0</v>
      </c>
      <c r="AQC7" s="403">
        <v>0</v>
      </c>
      <c r="AQD7" s="403">
        <v>19</v>
      </c>
      <c r="AQE7" s="403">
        <v>0</v>
      </c>
      <c r="AQF7" s="403">
        <v>0</v>
      </c>
      <c r="AQG7" s="403">
        <v>0</v>
      </c>
      <c r="AQH7" s="403">
        <v>10</v>
      </c>
      <c r="AQI7" s="403">
        <v>5</v>
      </c>
      <c r="AQJ7" s="403">
        <v>0</v>
      </c>
      <c r="AQK7" s="403">
        <v>0</v>
      </c>
      <c r="AQL7" s="403">
        <v>1</v>
      </c>
      <c r="AQM7" s="403">
        <v>1</v>
      </c>
      <c r="AQN7" s="404">
        <v>2</v>
      </c>
      <c r="AQO7" s="395">
        <v>0</v>
      </c>
      <c r="AQP7" s="395">
        <v>0</v>
      </c>
      <c r="AQQ7" s="395">
        <v>0</v>
      </c>
      <c r="AQR7" s="395">
        <v>0</v>
      </c>
      <c r="AQS7" s="395">
        <v>0</v>
      </c>
      <c r="AQT7" s="395">
        <v>0</v>
      </c>
      <c r="AQU7" s="395">
        <v>0</v>
      </c>
      <c r="AQV7" s="395">
        <v>0</v>
      </c>
      <c r="AQW7" s="395">
        <v>0</v>
      </c>
      <c r="AQX7" s="395">
        <v>0</v>
      </c>
      <c r="AQY7" s="395">
        <v>0</v>
      </c>
      <c r="AQZ7" s="395">
        <v>0</v>
      </c>
      <c r="ARA7" s="395">
        <v>0</v>
      </c>
      <c r="ARB7" s="395">
        <v>0</v>
      </c>
      <c r="ARC7" s="395">
        <v>0</v>
      </c>
      <c r="ARD7" s="395">
        <v>0</v>
      </c>
      <c r="ARE7" s="395">
        <v>0</v>
      </c>
      <c r="ARF7" s="395">
        <v>0</v>
      </c>
      <c r="ARG7" s="395">
        <v>0</v>
      </c>
      <c r="ARH7" s="395">
        <v>0</v>
      </c>
      <c r="ARI7" s="395">
        <v>0</v>
      </c>
      <c r="ARJ7" s="402">
        <v>2</v>
      </c>
      <c r="ARK7" s="402">
        <v>2</v>
      </c>
      <c r="ARL7" s="402">
        <v>0</v>
      </c>
      <c r="ARM7" s="402">
        <v>0</v>
      </c>
      <c r="ARN7" s="402">
        <v>2</v>
      </c>
      <c r="ARO7" s="402">
        <v>0</v>
      </c>
      <c r="ARP7" s="402">
        <v>0</v>
      </c>
      <c r="ARQ7" s="402">
        <v>0</v>
      </c>
      <c r="ARR7" s="402">
        <v>0</v>
      </c>
      <c r="ARS7" s="402">
        <v>0</v>
      </c>
      <c r="ART7" s="402">
        <v>2</v>
      </c>
      <c r="ARU7" s="402">
        <v>0</v>
      </c>
      <c r="ARV7" s="402">
        <v>0</v>
      </c>
      <c r="ARW7" s="402">
        <v>0</v>
      </c>
      <c r="ARX7" s="402">
        <v>0</v>
      </c>
      <c r="ARY7" s="402">
        <v>0</v>
      </c>
      <c r="ARZ7" s="402">
        <v>0</v>
      </c>
      <c r="ASA7" s="402">
        <v>0</v>
      </c>
      <c r="ASB7" s="402">
        <v>2</v>
      </c>
      <c r="ASC7" s="402">
        <v>0</v>
      </c>
      <c r="ASD7" s="504">
        <v>0</v>
      </c>
      <c r="ASE7" s="509">
        <v>13.169373</v>
      </c>
      <c r="ASF7" s="510">
        <v>4.6580535999999997</v>
      </c>
      <c r="ASG7" s="510">
        <v>26.907344999999999</v>
      </c>
      <c r="ASH7" s="510">
        <v>13.537998999999999</v>
      </c>
      <c r="ASI7" s="510">
        <v>12.798802</v>
      </c>
      <c r="ASJ7" s="510">
        <v>15.122579</v>
      </c>
      <c r="ASK7" s="510">
        <v>21.852602000000001</v>
      </c>
      <c r="ASL7" s="510">
        <v>11.474017</v>
      </c>
      <c r="ASM7" s="510">
        <v>28.619389999999999</v>
      </c>
      <c r="ASN7" s="510">
        <v>0</v>
      </c>
      <c r="ASO7" s="510">
        <v>15.109367000000001</v>
      </c>
      <c r="ASP7" s="510">
        <v>9.1712685999999994</v>
      </c>
      <c r="ASQ7" s="510">
        <v>11.795909999999999</v>
      </c>
      <c r="ASR7" s="510">
        <v>7.7531097999999998</v>
      </c>
      <c r="ASS7" s="510">
        <v>16.055475000000001</v>
      </c>
      <c r="AST7" s="509">
        <v>9.4976876000000008</v>
      </c>
      <c r="ASU7" s="510">
        <v>1.3458775000000001</v>
      </c>
      <c r="ASV7" s="510">
        <v>19.325182000000002</v>
      </c>
      <c r="ASW7" s="510">
        <v>8.5462232999999994</v>
      </c>
      <c r="ASX7" s="510">
        <v>10.379434</v>
      </c>
      <c r="ASY7" s="510">
        <v>0</v>
      </c>
      <c r="ASZ7" s="510">
        <v>0</v>
      </c>
      <c r="ATA7" s="510">
        <v>10.092651</v>
      </c>
      <c r="ATB7" s="510">
        <v>5.5052716000000004</v>
      </c>
      <c r="ATC7" s="510">
        <v>0</v>
      </c>
      <c r="ATD7" s="510">
        <v>15.409859000000001</v>
      </c>
      <c r="ATE7" s="510">
        <v>5.2608024000000002</v>
      </c>
      <c r="ATF7" s="510">
        <v>10.241104</v>
      </c>
      <c r="ATG7" s="510">
        <v>9.0649970999999994</v>
      </c>
      <c r="ATH7" s="510">
        <v>11.708532999999999</v>
      </c>
      <c r="ATI7" s="509">
        <v>3.5736799000000001</v>
      </c>
      <c r="ATJ7" s="510">
        <v>2.3635918</v>
      </c>
      <c r="ATK7" s="510">
        <v>5.5159511999999999</v>
      </c>
      <c r="ATL7" s="510">
        <v>3.1202657999999999</v>
      </c>
      <c r="ATM7" s="510">
        <v>3.9804789999999999</v>
      </c>
      <c r="ATN7" s="510">
        <v>11.437802</v>
      </c>
      <c r="ATO7" s="510">
        <v>8.5277018000000009</v>
      </c>
      <c r="ATP7" s="510">
        <v>2.9960225999999999</v>
      </c>
      <c r="ATQ7" s="510">
        <v>7.6597182999999998</v>
      </c>
      <c r="ATR7" s="510"/>
      <c r="ATS7" s="510">
        <v>0</v>
      </c>
      <c r="ATT7" s="510">
        <v>0</v>
      </c>
      <c r="ATU7" s="510">
        <v>1.0707591000000001</v>
      </c>
      <c r="ATV7" s="510">
        <v>2.2103931999999999</v>
      </c>
      <c r="ATW7" s="510">
        <v>21.535896999999999</v>
      </c>
      <c r="ATX7" s="510">
        <v>5.3646830000000003</v>
      </c>
      <c r="ATY7" s="510">
        <v>1.0922225000000001</v>
      </c>
      <c r="ATZ7" s="510">
        <v>10.773557</v>
      </c>
      <c r="AUA7" s="510">
        <v>3.6162068000000001</v>
      </c>
      <c r="AUB7" s="510">
        <v>7.0612024</v>
      </c>
      <c r="AUC7" s="510">
        <v>18.507051000000001</v>
      </c>
      <c r="AUD7" s="510">
        <v>0</v>
      </c>
      <c r="AUE7" s="510">
        <v>4.8345361000000002</v>
      </c>
      <c r="AUF7" s="510">
        <v>9.4782174000000001</v>
      </c>
      <c r="AUG7" s="510">
        <v>0</v>
      </c>
      <c r="AUH7" s="510">
        <v>0.97307955000000002</v>
      </c>
      <c r="AUI7" s="510">
        <v>2.6822846</v>
      </c>
      <c r="AUJ7" s="510">
        <v>0.83267442000000003</v>
      </c>
      <c r="AUK7" s="510">
        <v>2.9439803000000002</v>
      </c>
      <c r="AUL7" s="510">
        <v>25.815021000000002</v>
      </c>
      <c r="AUM7" s="519"/>
      <c r="AUN7" s="518"/>
      <c r="AUO7" s="518"/>
      <c r="AUP7" s="518"/>
      <c r="AUQ7" s="518"/>
      <c r="AUR7" s="518"/>
      <c r="AUS7" s="518"/>
      <c r="AUT7" s="518"/>
      <c r="AUU7" s="518"/>
      <c r="AUV7" s="518"/>
      <c r="AUW7" s="518"/>
      <c r="AUX7" s="518"/>
      <c r="AUY7" s="518"/>
      <c r="AUZ7" s="518"/>
      <c r="AVA7" s="518"/>
      <c r="AVB7" s="518"/>
      <c r="AVC7" s="518"/>
      <c r="AVD7" s="518"/>
      <c r="AVE7" s="518"/>
      <c r="AVF7" s="518"/>
      <c r="AVG7" s="518"/>
      <c r="AVH7" s="518"/>
      <c r="AVI7" s="518"/>
      <c r="AVJ7" s="518"/>
      <c r="AVK7" s="518"/>
      <c r="AVL7" s="518"/>
      <c r="AVM7" s="518"/>
      <c r="AVN7" s="562">
        <v>16</v>
      </c>
      <c r="AVO7" s="542">
        <v>11</v>
      </c>
      <c r="AVP7" s="542">
        <v>5</v>
      </c>
      <c r="AVQ7" s="542">
        <v>11</v>
      </c>
      <c r="AVR7" s="542">
        <v>5</v>
      </c>
      <c r="AVS7" s="542">
        <v>0</v>
      </c>
      <c r="AVT7" s="542">
        <v>0</v>
      </c>
      <c r="AVU7" s="542">
        <v>0</v>
      </c>
      <c r="AVV7" s="542">
        <v>0</v>
      </c>
      <c r="AVW7" s="542">
        <v>14</v>
      </c>
      <c r="AVX7" s="542">
        <v>1</v>
      </c>
      <c r="AVY7" s="542">
        <v>0</v>
      </c>
      <c r="AVZ7" s="542">
        <v>1</v>
      </c>
      <c r="AWA7" s="542">
        <v>0</v>
      </c>
      <c r="AWB7" s="542">
        <v>3</v>
      </c>
      <c r="AWC7" s="542">
        <v>4</v>
      </c>
      <c r="AWD7" s="542">
        <v>3</v>
      </c>
      <c r="AWE7" s="542">
        <v>5</v>
      </c>
      <c r="AWF7" s="543">
        <v>1</v>
      </c>
      <c r="AWG7" s="857">
        <v>13</v>
      </c>
      <c r="AWH7" s="857">
        <v>9</v>
      </c>
      <c r="AWI7" s="857">
        <v>4</v>
      </c>
      <c r="AWJ7" s="857">
        <v>11</v>
      </c>
      <c r="AWK7" s="857">
        <v>2</v>
      </c>
      <c r="AWL7" s="857">
        <v>0</v>
      </c>
      <c r="AWM7" s="857">
        <v>0</v>
      </c>
      <c r="AWN7" s="857">
        <v>0</v>
      </c>
      <c r="AWO7" s="857">
        <v>0</v>
      </c>
      <c r="AWP7" s="857">
        <v>13</v>
      </c>
      <c r="AWQ7" s="857">
        <v>0</v>
      </c>
      <c r="AWR7" s="857">
        <v>0</v>
      </c>
      <c r="AWS7" s="857">
        <v>0</v>
      </c>
      <c r="AWT7" s="857">
        <v>0</v>
      </c>
      <c r="AWU7" s="857">
        <v>2</v>
      </c>
      <c r="AWV7" s="857">
        <v>4</v>
      </c>
      <c r="AWW7" s="857">
        <v>2</v>
      </c>
      <c r="AWX7" s="857">
        <v>2</v>
      </c>
      <c r="AWY7" s="857">
        <v>3</v>
      </c>
      <c r="AWZ7" s="552">
        <v>13</v>
      </c>
      <c r="AXA7" s="552">
        <v>9</v>
      </c>
      <c r="AXB7" s="552">
        <v>4</v>
      </c>
      <c r="AXC7" s="552">
        <v>10</v>
      </c>
      <c r="AXD7" s="552">
        <v>3</v>
      </c>
      <c r="AXE7" s="552">
        <v>0</v>
      </c>
      <c r="AXF7" s="552">
        <v>0</v>
      </c>
      <c r="AXG7" s="552">
        <v>0</v>
      </c>
      <c r="AXH7" s="552">
        <v>0</v>
      </c>
      <c r="AXI7" s="552">
        <v>13</v>
      </c>
      <c r="AXJ7" s="552">
        <v>0</v>
      </c>
      <c r="AXK7" s="552">
        <v>0</v>
      </c>
      <c r="AXL7" s="544">
        <v>0</v>
      </c>
      <c r="AXM7" s="552">
        <v>0</v>
      </c>
      <c r="AXN7" s="552">
        <v>4</v>
      </c>
      <c r="AXO7" s="552">
        <v>1</v>
      </c>
      <c r="AXP7" s="552">
        <v>3</v>
      </c>
      <c r="AXQ7" s="552">
        <v>5</v>
      </c>
      <c r="AXR7" s="553">
        <v>0</v>
      </c>
      <c r="AXS7" s="1565">
        <v>15</v>
      </c>
      <c r="AXT7" s="1566">
        <v>9</v>
      </c>
      <c r="AXU7" s="1566">
        <v>6</v>
      </c>
      <c r="AXV7" s="1566">
        <v>11</v>
      </c>
      <c r="AXW7" s="1566">
        <v>4</v>
      </c>
      <c r="AXX7" s="1566">
        <v>1</v>
      </c>
      <c r="AXY7" s="1566">
        <v>0</v>
      </c>
      <c r="AXZ7" s="1566">
        <v>0</v>
      </c>
      <c r="AYA7" s="1566">
        <v>0</v>
      </c>
      <c r="AYB7" s="1566">
        <v>13</v>
      </c>
      <c r="AYC7" s="1566">
        <v>1</v>
      </c>
      <c r="AYD7" s="1566">
        <v>0</v>
      </c>
      <c r="AYE7" s="1565">
        <v>0</v>
      </c>
      <c r="AYF7" s="1566">
        <v>0</v>
      </c>
      <c r="AYG7" s="1566">
        <v>1</v>
      </c>
      <c r="AYH7" s="1566">
        <v>4</v>
      </c>
      <c r="AYI7" s="1566">
        <v>7</v>
      </c>
      <c r="AYJ7" s="1566">
        <v>2</v>
      </c>
      <c r="AYK7" s="1566">
        <v>1</v>
      </c>
      <c r="AYL7" s="546">
        <v>3</v>
      </c>
      <c r="AYM7" s="352">
        <v>2</v>
      </c>
      <c r="AYN7" s="352">
        <v>1</v>
      </c>
      <c r="AYO7" s="352">
        <v>1</v>
      </c>
      <c r="AYP7" s="352">
        <v>2</v>
      </c>
      <c r="AYQ7" s="352">
        <v>0</v>
      </c>
      <c r="AYR7" s="352">
        <v>0</v>
      </c>
      <c r="AYS7" s="352">
        <v>0</v>
      </c>
      <c r="AYT7" s="352">
        <v>0</v>
      </c>
      <c r="AYU7" s="352">
        <v>3</v>
      </c>
      <c r="AYV7" s="352">
        <v>0</v>
      </c>
      <c r="AYW7" s="352">
        <v>0</v>
      </c>
      <c r="AYX7" s="547">
        <v>2</v>
      </c>
      <c r="AYY7" s="548">
        <v>1</v>
      </c>
      <c r="AYZ7" s="548">
        <v>1</v>
      </c>
      <c r="AZA7" s="548">
        <v>2</v>
      </c>
      <c r="AZB7" s="548">
        <v>0</v>
      </c>
      <c r="AZC7" s="548">
        <v>0</v>
      </c>
      <c r="AZD7" s="548">
        <v>0</v>
      </c>
      <c r="AZE7" s="548">
        <v>0</v>
      </c>
      <c r="AZF7" s="548">
        <v>0</v>
      </c>
      <c r="AZG7" s="548">
        <v>2</v>
      </c>
      <c r="AZH7" s="548">
        <v>0</v>
      </c>
      <c r="AZI7" s="548">
        <v>0</v>
      </c>
      <c r="AZJ7" s="549">
        <v>4</v>
      </c>
      <c r="AZK7" s="549">
        <v>2</v>
      </c>
      <c r="AZL7" s="549">
        <v>2</v>
      </c>
      <c r="AZM7" s="549">
        <v>3</v>
      </c>
      <c r="AZN7" s="549">
        <v>1</v>
      </c>
      <c r="AZO7" s="549">
        <v>0</v>
      </c>
      <c r="AZP7" s="549">
        <v>0</v>
      </c>
      <c r="AZQ7" s="549">
        <v>0</v>
      </c>
      <c r="AZR7" s="549">
        <v>0</v>
      </c>
      <c r="AZS7" s="549">
        <v>4</v>
      </c>
      <c r="AZT7" s="549">
        <v>0</v>
      </c>
      <c r="AZU7" s="549">
        <v>0</v>
      </c>
      <c r="AZV7" s="1571">
        <v>1</v>
      </c>
      <c r="AZW7" s="1571">
        <v>1</v>
      </c>
      <c r="AZX7" s="1571">
        <v>0</v>
      </c>
      <c r="AZY7" s="1571">
        <v>0</v>
      </c>
      <c r="AZZ7" s="1571">
        <v>1</v>
      </c>
      <c r="BAA7" s="1571">
        <v>0</v>
      </c>
      <c r="BAB7" s="1571">
        <v>0</v>
      </c>
      <c r="BAC7" s="1571">
        <v>0</v>
      </c>
      <c r="BAD7" s="1571">
        <v>0</v>
      </c>
      <c r="BAE7" s="1571">
        <v>1</v>
      </c>
      <c r="BAF7" s="1571">
        <v>0</v>
      </c>
      <c r="BAG7" s="1571">
        <v>0</v>
      </c>
      <c r="BAH7" s="550">
        <v>0</v>
      </c>
      <c r="BAI7" s="551">
        <v>0</v>
      </c>
      <c r="BAJ7" s="551">
        <v>0</v>
      </c>
      <c r="BAK7" s="551">
        <v>0</v>
      </c>
      <c r="BAL7" s="551">
        <v>0</v>
      </c>
      <c r="BAM7" s="551">
        <v>0</v>
      </c>
      <c r="BAN7" s="551">
        <v>0</v>
      </c>
      <c r="BAO7" s="551">
        <v>0</v>
      </c>
      <c r="BAP7" s="551">
        <v>0</v>
      </c>
      <c r="BAQ7" s="551">
        <v>0</v>
      </c>
      <c r="BAR7" s="551">
        <v>0</v>
      </c>
      <c r="BAS7" s="551">
        <v>0</v>
      </c>
      <c r="BAT7" s="547">
        <v>0</v>
      </c>
      <c r="BAU7" s="548">
        <v>0</v>
      </c>
      <c r="BAV7" s="548">
        <v>0</v>
      </c>
      <c r="BAW7" s="548">
        <v>0</v>
      </c>
      <c r="BAX7" s="548">
        <v>0</v>
      </c>
      <c r="BAY7" s="548">
        <v>0</v>
      </c>
      <c r="BAZ7" s="548">
        <v>0</v>
      </c>
      <c r="BBA7" s="548">
        <v>0</v>
      </c>
      <c r="BBB7" s="548">
        <v>0</v>
      </c>
      <c r="BBC7" s="548">
        <v>0</v>
      </c>
      <c r="BBD7" s="548">
        <v>0</v>
      </c>
      <c r="BBE7" s="548">
        <v>0</v>
      </c>
      <c r="BBF7" s="352">
        <v>0</v>
      </c>
      <c r="BBG7" s="352">
        <v>0</v>
      </c>
      <c r="BBH7" s="352">
        <v>0</v>
      </c>
      <c r="BBI7" s="352">
        <v>0</v>
      </c>
      <c r="BBJ7" s="352">
        <v>0</v>
      </c>
      <c r="BBK7" s="352">
        <v>0</v>
      </c>
      <c r="BBL7" s="352">
        <v>0</v>
      </c>
      <c r="BBM7" s="352">
        <v>0</v>
      </c>
      <c r="BBN7" s="352">
        <v>0</v>
      </c>
      <c r="BBO7" s="352">
        <v>0</v>
      </c>
      <c r="BBP7" s="352">
        <v>0</v>
      </c>
      <c r="BBQ7" s="352">
        <v>0</v>
      </c>
      <c r="BBR7" s="1571">
        <v>0</v>
      </c>
      <c r="BBS7" s="1571">
        <v>0</v>
      </c>
      <c r="BBT7" s="1571">
        <v>0</v>
      </c>
      <c r="BBU7" s="1571">
        <v>0</v>
      </c>
      <c r="BBV7" s="1571">
        <v>0</v>
      </c>
      <c r="BBW7" s="1571">
        <v>0</v>
      </c>
      <c r="BBX7" s="1571">
        <v>0</v>
      </c>
      <c r="BBY7" s="1571">
        <v>0</v>
      </c>
      <c r="BBZ7" s="1571">
        <v>0</v>
      </c>
      <c r="BCA7" s="1571">
        <v>0</v>
      </c>
      <c r="BCB7" s="1571">
        <v>0</v>
      </c>
      <c r="BCC7" s="1571">
        <v>0</v>
      </c>
      <c r="BCD7" s="729">
        <v>2384</v>
      </c>
      <c r="BCE7" s="730">
        <v>1014</v>
      </c>
      <c r="BCF7" s="730">
        <v>1370</v>
      </c>
      <c r="BCG7" s="730">
        <v>343</v>
      </c>
      <c r="BCH7" s="730">
        <v>2</v>
      </c>
      <c r="BCI7" s="730">
        <v>11</v>
      </c>
      <c r="BCJ7" s="730">
        <v>2014</v>
      </c>
      <c r="BCK7" s="730">
        <v>2</v>
      </c>
      <c r="BCL7" s="730">
        <v>6</v>
      </c>
      <c r="BCM7" s="730">
        <v>5</v>
      </c>
      <c r="BCN7" s="730">
        <v>1</v>
      </c>
      <c r="BCO7" s="730">
        <v>144</v>
      </c>
      <c r="BCP7" s="730">
        <v>0</v>
      </c>
      <c r="BCQ7" s="730">
        <v>3</v>
      </c>
      <c r="BCR7" s="730">
        <v>862</v>
      </c>
      <c r="BCS7" s="730">
        <v>1</v>
      </c>
      <c r="BCT7" s="730">
        <v>1</v>
      </c>
      <c r="BCU7" s="730">
        <v>3</v>
      </c>
      <c r="BCV7" s="730">
        <v>0</v>
      </c>
      <c r="BCW7" s="730">
        <v>199</v>
      </c>
      <c r="BCX7" s="730">
        <v>2</v>
      </c>
      <c r="BCY7" s="730">
        <v>8</v>
      </c>
      <c r="BCZ7" s="730">
        <v>1152</v>
      </c>
      <c r="BDA7" s="730">
        <v>1</v>
      </c>
      <c r="BDB7" s="730">
        <v>5</v>
      </c>
      <c r="BDC7" s="295">
        <v>2</v>
      </c>
      <c r="BDD7" s="295">
        <v>1</v>
      </c>
      <c r="BDE7" s="750">
        <v>4879</v>
      </c>
      <c r="BDF7" s="751">
        <v>2064</v>
      </c>
      <c r="BDG7" s="751">
        <v>2815</v>
      </c>
      <c r="BDH7" s="751">
        <v>162</v>
      </c>
      <c r="BDI7" s="751">
        <v>89</v>
      </c>
      <c r="BDJ7" s="751">
        <v>87</v>
      </c>
      <c r="BDK7" s="751">
        <v>34</v>
      </c>
      <c r="BDL7" s="751">
        <v>4</v>
      </c>
      <c r="BDM7" s="751">
        <v>4421</v>
      </c>
      <c r="BDN7" s="751">
        <v>72</v>
      </c>
      <c r="BDO7" s="751">
        <v>10</v>
      </c>
      <c r="BDP7" s="751">
        <v>80</v>
      </c>
      <c r="BDQ7" s="751">
        <v>25</v>
      </c>
      <c r="BDR7" s="751">
        <v>28</v>
      </c>
      <c r="BDS7" s="751">
        <v>17</v>
      </c>
      <c r="BDT7" s="751">
        <v>1</v>
      </c>
      <c r="BDU7" s="751">
        <v>1875</v>
      </c>
      <c r="BDV7" s="751">
        <v>33</v>
      </c>
      <c r="BDW7" s="751">
        <v>5</v>
      </c>
      <c r="BDX7" s="751">
        <v>82</v>
      </c>
      <c r="BDY7" s="751">
        <v>64</v>
      </c>
      <c r="BDZ7" s="751">
        <v>59</v>
      </c>
      <c r="BEA7" s="751">
        <v>17</v>
      </c>
      <c r="BEB7" s="751">
        <v>3</v>
      </c>
      <c r="BEC7" s="751">
        <v>2546</v>
      </c>
      <c r="BED7" s="751">
        <v>39</v>
      </c>
      <c r="BEE7" s="752">
        <v>5</v>
      </c>
      <c r="BEF7" s="1">
        <v>8</v>
      </c>
      <c r="BEG7" s="1">
        <v>5</v>
      </c>
      <c r="BEH7" s="1">
        <v>3</v>
      </c>
      <c r="BEI7" s="1">
        <v>6</v>
      </c>
      <c r="BEJ7" s="1">
        <v>2</v>
      </c>
      <c r="BEK7" s="1">
        <v>0</v>
      </c>
      <c r="BEL7" s="1">
        <v>0</v>
      </c>
      <c r="BEM7" s="1">
        <v>0</v>
      </c>
      <c r="BEN7" s="1">
        <v>0</v>
      </c>
      <c r="BEO7" s="1">
        <v>0</v>
      </c>
      <c r="BEP7" s="1">
        <v>8</v>
      </c>
      <c r="BEQ7" s="1">
        <v>0</v>
      </c>
      <c r="BER7" s="1">
        <v>0</v>
      </c>
      <c r="BES7" s="1">
        <v>0</v>
      </c>
      <c r="BET7" s="1">
        <v>0</v>
      </c>
      <c r="BEU7" s="1">
        <v>0</v>
      </c>
      <c r="BEV7" s="1">
        <v>0</v>
      </c>
      <c r="BEW7" s="1">
        <v>1</v>
      </c>
      <c r="BEX7" s="1">
        <v>0</v>
      </c>
      <c r="BEY7" s="1">
        <v>0</v>
      </c>
      <c r="BEZ7" s="1">
        <v>0</v>
      </c>
      <c r="BFA7" s="1">
        <v>0</v>
      </c>
      <c r="BFB7" s="1">
        <v>7</v>
      </c>
      <c r="BFC7" s="1">
        <v>1</v>
      </c>
      <c r="BFD7" s="1">
        <v>1</v>
      </c>
      <c r="BFE7" s="1">
        <v>0</v>
      </c>
      <c r="BFF7" s="1">
        <v>1</v>
      </c>
      <c r="BFG7" s="1">
        <v>0</v>
      </c>
      <c r="BFH7" s="1">
        <v>1</v>
      </c>
      <c r="BFI7" s="1">
        <v>0</v>
      </c>
      <c r="BFJ7" s="1">
        <v>0</v>
      </c>
      <c r="BFK7" s="1">
        <v>0</v>
      </c>
      <c r="BFL7" s="1">
        <v>0</v>
      </c>
      <c r="BFM7" s="1">
        <v>0</v>
      </c>
      <c r="BFN7" s="1">
        <v>0</v>
      </c>
      <c r="BFO7" s="1">
        <v>0</v>
      </c>
      <c r="BFP7" s="1">
        <v>0</v>
      </c>
      <c r="BFQ7" s="1">
        <v>0</v>
      </c>
      <c r="BFR7" s="1">
        <v>0</v>
      </c>
      <c r="BFS7" s="1">
        <v>0</v>
      </c>
      <c r="BFT7" s="1">
        <v>0</v>
      </c>
      <c r="BFU7" s="1">
        <v>0</v>
      </c>
      <c r="BFV7" s="1">
        <v>0</v>
      </c>
      <c r="BFW7" s="1">
        <v>0</v>
      </c>
      <c r="BFX7" s="1">
        <v>0</v>
      </c>
      <c r="BFY7" s="1">
        <v>1</v>
      </c>
      <c r="BFZ7" s="1">
        <v>9</v>
      </c>
      <c r="BGA7" s="1">
        <v>6</v>
      </c>
      <c r="BGB7" s="1">
        <v>3</v>
      </c>
      <c r="BGC7" s="1">
        <v>7</v>
      </c>
      <c r="BGD7" s="1">
        <v>2</v>
      </c>
      <c r="BGE7" s="1">
        <v>1</v>
      </c>
      <c r="BGF7" s="1">
        <v>0</v>
      </c>
      <c r="BGG7" s="1">
        <v>0</v>
      </c>
      <c r="BGH7" s="1">
        <v>0</v>
      </c>
      <c r="BGI7" s="1">
        <v>0</v>
      </c>
      <c r="BGJ7" s="1">
        <v>8</v>
      </c>
      <c r="BGK7" s="1">
        <v>0</v>
      </c>
      <c r="BGL7" s="1">
        <v>0</v>
      </c>
      <c r="BGM7" s="1">
        <v>0</v>
      </c>
      <c r="BGN7" s="1">
        <v>0</v>
      </c>
      <c r="BGO7" s="1">
        <v>0</v>
      </c>
      <c r="BGP7" s="1">
        <v>0</v>
      </c>
      <c r="BGQ7" s="1">
        <v>0</v>
      </c>
      <c r="BGR7" s="1">
        <v>0</v>
      </c>
      <c r="BGS7" s="1">
        <v>0</v>
      </c>
      <c r="BGT7" s="1">
        <v>0</v>
      </c>
      <c r="BGU7" s="1">
        <v>0</v>
      </c>
      <c r="BGV7" s="1">
        <v>8</v>
      </c>
      <c r="BGW7" s="1">
        <v>8</v>
      </c>
      <c r="BGX7" s="1">
        <v>7</v>
      </c>
      <c r="BGY7" s="1">
        <v>1</v>
      </c>
      <c r="BGZ7" s="1">
        <v>1</v>
      </c>
      <c r="BHA7" s="1">
        <v>7</v>
      </c>
      <c r="BHB7" s="1">
        <v>0</v>
      </c>
      <c r="BHC7" s="1">
        <v>0</v>
      </c>
      <c r="BHD7" s="1">
        <v>0</v>
      </c>
      <c r="BHE7" s="1">
        <v>0</v>
      </c>
      <c r="BHF7" s="1">
        <v>0</v>
      </c>
      <c r="BHG7" s="1">
        <v>8</v>
      </c>
      <c r="BHH7" s="1">
        <v>0</v>
      </c>
      <c r="BHI7" s="1">
        <v>0</v>
      </c>
      <c r="BHJ7" s="1">
        <v>0</v>
      </c>
      <c r="BHK7" s="1">
        <v>3</v>
      </c>
      <c r="BHL7" s="1">
        <v>0</v>
      </c>
      <c r="BHM7" s="1">
        <v>0</v>
      </c>
      <c r="BHN7" s="1">
        <v>2</v>
      </c>
      <c r="BHO7" s="1">
        <v>1</v>
      </c>
      <c r="BHP7" s="1">
        <v>0</v>
      </c>
      <c r="BHQ7" s="1">
        <v>2</v>
      </c>
      <c r="BHR7" s="888">
        <v>23</v>
      </c>
      <c r="BHS7" s="889">
        <v>12</v>
      </c>
      <c r="BHT7" s="889">
        <v>11</v>
      </c>
      <c r="BHU7" s="889">
        <v>17</v>
      </c>
      <c r="BHV7" s="889">
        <v>6</v>
      </c>
      <c r="BHW7" s="889">
        <v>0</v>
      </c>
      <c r="BHX7" s="889">
        <v>0</v>
      </c>
      <c r="BHY7" s="889">
        <v>1</v>
      </c>
      <c r="BHZ7" s="889">
        <v>0</v>
      </c>
      <c r="BIA7" s="889">
        <v>0</v>
      </c>
      <c r="BIB7" s="889">
        <v>22</v>
      </c>
      <c r="BIC7" s="889">
        <v>0</v>
      </c>
      <c r="BID7" s="889">
        <v>0</v>
      </c>
      <c r="BIE7" s="889">
        <v>0</v>
      </c>
      <c r="BIF7" s="889">
        <v>9</v>
      </c>
      <c r="BIG7" s="889">
        <v>11</v>
      </c>
      <c r="BIH7" s="889">
        <v>1</v>
      </c>
      <c r="BII7" s="889">
        <v>0</v>
      </c>
      <c r="BIJ7" s="889">
        <v>0</v>
      </c>
      <c r="BIK7" s="889">
        <v>1</v>
      </c>
      <c r="BIL7" s="890">
        <v>1</v>
      </c>
      <c r="BIM7" s="1">
        <v>8</v>
      </c>
      <c r="BIN7" s="1">
        <v>8</v>
      </c>
      <c r="BIO7" s="1">
        <v>0</v>
      </c>
      <c r="BIP7" s="1">
        <v>2</v>
      </c>
      <c r="BIQ7" s="1">
        <v>6</v>
      </c>
      <c r="BIR7" s="1">
        <v>0</v>
      </c>
      <c r="BIS7" s="1">
        <v>0</v>
      </c>
      <c r="BIT7" s="1">
        <v>0</v>
      </c>
      <c r="BIU7" s="1">
        <v>0</v>
      </c>
      <c r="BIV7" s="1">
        <v>0</v>
      </c>
      <c r="BIW7" s="1">
        <v>6</v>
      </c>
      <c r="BIX7" s="1">
        <v>0</v>
      </c>
      <c r="BIY7" s="1">
        <v>0</v>
      </c>
      <c r="BIZ7" s="1">
        <v>2</v>
      </c>
      <c r="BJA7" s="1">
        <v>0</v>
      </c>
      <c r="BJB7" s="1">
        <v>0</v>
      </c>
      <c r="BJC7" s="1">
        <v>0</v>
      </c>
      <c r="BJD7" s="1">
        <v>2</v>
      </c>
      <c r="BJE7" s="1">
        <v>1</v>
      </c>
      <c r="BJF7" s="1">
        <v>5</v>
      </c>
      <c r="BJG7" s="1">
        <v>0</v>
      </c>
      <c r="BJH7" s="1">
        <v>1</v>
      </c>
      <c r="BJI7" s="1">
        <v>1</v>
      </c>
      <c r="BJJ7" s="1">
        <v>0</v>
      </c>
      <c r="BJK7" s="1">
        <v>0</v>
      </c>
      <c r="BJL7" s="1">
        <v>1</v>
      </c>
      <c r="BJM7" s="1">
        <v>0</v>
      </c>
      <c r="BJN7" s="1">
        <v>0</v>
      </c>
      <c r="BJO7" s="1">
        <v>0</v>
      </c>
      <c r="BJP7" s="1">
        <v>0</v>
      </c>
      <c r="BJQ7" s="1">
        <v>1</v>
      </c>
      <c r="BJR7" s="1">
        <v>0</v>
      </c>
      <c r="BJS7" s="1">
        <v>0</v>
      </c>
      <c r="BJT7" s="1">
        <v>0</v>
      </c>
      <c r="BJU7" s="1">
        <v>0</v>
      </c>
      <c r="BJV7" s="1">
        <v>0</v>
      </c>
      <c r="BJW7" s="1">
        <v>1</v>
      </c>
      <c r="BJX7" s="1">
        <v>0</v>
      </c>
      <c r="BJY7" s="1">
        <v>0</v>
      </c>
      <c r="BJZ7" s="1">
        <v>0</v>
      </c>
      <c r="BKA7" s="1">
        <v>0</v>
      </c>
      <c r="BKB7" s="1">
        <v>0</v>
      </c>
      <c r="BKC7" s="1">
        <v>0</v>
      </c>
      <c r="BKD7" s="1">
        <v>0</v>
      </c>
      <c r="BKE7" s="1">
        <v>0</v>
      </c>
      <c r="BKF7" s="1">
        <v>0</v>
      </c>
      <c r="BKG7" s="1">
        <v>0</v>
      </c>
      <c r="BKH7" s="1">
        <v>0</v>
      </c>
      <c r="BKI7" s="1">
        <v>0</v>
      </c>
      <c r="BKJ7" s="1">
        <v>0</v>
      </c>
      <c r="BKK7" s="1">
        <v>0</v>
      </c>
      <c r="BKL7" s="1">
        <v>0</v>
      </c>
      <c r="BKM7" s="1">
        <v>0</v>
      </c>
      <c r="BKN7" s="1">
        <v>0</v>
      </c>
      <c r="BKO7" s="1">
        <v>5</v>
      </c>
      <c r="BKP7" s="1">
        <v>4</v>
      </c>
      <c r="BKQ7" s="1">
        <v>1</v>
      </c>
      <c r="BKR7" s="1">
        <v>3</v>
      </c>
      <c r="BKS7" s="1">
        <v>2</v>
      </c>
      <c r="BKT7" s="1">
        <v>0</v>
      </c>
      <c r="BKU7" s="1">
        <v>0</v>
      </c>
      <c r="BKV7" s="1">
        <v>0</v>
      </c>
      <c r="BKW7" s="1">
        <v>0</v>
      </c>
      <c r="BKX7" s="1">
        <v>5</v>
      </c>
      <c r="BKY7" s="1">
        <v>0</v>
      </c>
      <c r="BKZ7" s="1">
        <v>0</v>
      </c>
      <c r="BLA7" s="1">
        <v>0</v>
      </c>
      <c r="BLB7" s="1">
        <v>0</v>
      </c>
      <c r="BLC7" s="1">
        <v>0</v>
      </c>
      <c r="BLD7" s="1">
        <v>1</v>
      </c>
      <c r="BLE7" s="1">
        <v>0</v>
      </c>
      <c r="BLF7" s="1">
        <v>3</v>
      </c>
      <c r="BLG7" s="1">
        <v>0</v>
      </c>
      <c r="BLH7" s="1">
        <v>1</v>
      </c>
      <c r="BLI7" s="907">
        <v>0</v>
      </c>
      <c r="BLJ7" s="907">
        <v>0</v>
      </c>
      <c r="BLK7" s="907">
        <v>0</v>
      </c>
      <c r="BLL7" s="907">
        <v>0</v>
      </c>
      <c r="BLM7" s="907">
        <v>0</v>
      </c>
      <c r="BLN7" s="907">
        <v>0</v>
      </c>
      <c r="BLO7" s="907">
        <v>0</v>
      </c>
      <c r="BLP7" s="907">
        <v>0</v>
      </c>
      <c r="BLQ7" s="905">
        <v>0</v>
      </c>
      <c r="BLR7" s="907">
        <v>0</v>
      </c>
      <c r="BLS7" s="907">
        <v>0</v>
      </c>
      <c r="BLT7" s="908">
        <v>0</v>
      </c>
      <c r="BLU7" s="907">
        <v>21</v>
      </c>
      <c r="BLV7" s="1">
        <v>21</v>
      </c>
      <c r="BLW7" s="1">
        <v>0</v>
      </c>
      <c r="BLX7" s="1">
        <v>8</v>
      </c>
      <c r="BLY7" s="1">
        <v>13</v>
      </c>
      <c r="BLZ7" s="1">
        <v>0</v>
      </c>
      <c r="BMA7" s="1">
        <v>0</v>
      </c>
      <c r="BMB7" s="1">
        <v>0</v>
      </c>
      <c r="BMC7" s="1">
        <v>0</v>
      </c>
      <c r="BMD7" s="1">
        <v>0</v>
      </c>
      <c r="BME7" s="1">
        <v>21</v>
      </c>
      <c r="BMF7" s="1">
        <v>0</v>
      </c>
      <c r="BMG7" s="1">
        <v>0</v>
      </c>
      <c r="BMH7" s="1">
        <v>0</v>
      </c>
      <c r="BMI7" s="1">
        <v>1</v>
      </c>
      <c r="BMJ7" s="1">
        <v>12</v>
      </c>
      <c r="BMK7" s="1">
        <v>4</v>
      </c>
      <c r="BML7" s="1">
        <v>1</v>
      </c>
      <c r="BMM7" s="1">
        <v>2</v>
      </c>
      <c r="BMN7" s="1">
        <v>0</v>
      </c>
      <c r="BMO7" s="1">
        <v>1</v>
      </c>
      <c r="BMP7" s="1006">
        <v>20</v>
      </c>
      <c r="BMQ7" s="1007">
        <v>17</v>
      </c>
      <c r="BMR7" s="1007">
        <v>3</v>
      </c>
      <c r="BMS7" s="1007">
        <v>15</v>
      </c>
      <c r="BMT7" s="1007">
        <v>5</v>
      </c>
      <c r="BMU7" s="1007">
        <v>0</v>
      </c>
      <c r="BMV7" s="1007">
        <v>0</v>
      </c>
      <c r="BMW7" s="1007">
        <v>0</v>
      </c>
      <c r="BMX7" s="1007">
        <v>0</v>
      </c>
      <c r="BMY7" s="1007">
        <v>0</v>
      </c>
      <c r="BMZ7" s="1007">
        <v>17</v>
      </c>
      <c r="BNA7" s="1007">
        <v>0</v>
      </c>
      <c r="BNB7" s="1007">
        <v>0</v>
      </c>
      <c r="BNC7" s="1007">
        <v>3</v>
      </c>
      <c r="BND7" s="1007">
        <v>0</v>
      </c>
      <c r="BNE7" s="1007">
        <v>1</v>
      </c>
      <c r="BNF7" s="1007">
        <v>0</v>
      </c>
      <c r="BNG7" s="1007">
        <v>7</v>
      </c>
      <c r="BNH7" s="1007">
        <v>5</v>
      </c>
      <c r="BNI7" s="1007">
        <v>4</v>
      </c>
      <c r="BNJ7" s="1008">
        <v>3</v>
      </c>
      <c r="BNK7" s="1026">
        <v>15</v>
      </c>
      <c r="BNL7" s="1027">
        <v>11</v>
      </c>
      <c r="BNM7" s="1027">
        <v>4</v>
      </c>
      <c r="BNN7" s="1027">
        <v>7</v>
      </c>
      <c r="BNO7" s="1027">
        <v>8</v>
      </c>
      <c r="BNP7" s="1027">
        <v>0</v>
      </c>
      <c r="BNQ7" s="1027">
        <v>0</v>
      </c>
      <c r="BNR7" s="1027">
        <v>0</v>
      </c>
      <c r="BNS7" s="1027">
        <v>0</v>
      </c>
      <c r="BNT7" s="1027">
        <v>0</v>
      </c>
      <c r="BNU7" s="1027">
        <v>14</v>
      </c>
      <c r="BNV7" s="1027">
        <v>0</v>
      </c>
      <c r="BNW7" s="1027">
        <v>0</v>
      </c>
      <c r="BNX7" s="1027">
        <v>1</v>
      </c>
      <c r="BNY7" s="1027">
        <v>0</v>
      </c>
      <c r="BNZ7" s="1027">
        <v>1</v>
      </c>
      <c r="BOA7" s="1027">
        <v>1</v>
      </c>
      <c r="BOB7" s="1027">
        <v>2</v>
      </c>
      <c r="BOC7" s="1027">
        <v>8</v>
      </c>
      <c r="BOD7" s="1027">
        <v>1</v>
      </c>
      <c r="BOE7" s="1028">
        <v>2</v>
      </c>
      <c r="BOF7" s="1">
        <v>1</v>
      </c>
      <c r="BOG7" s="1">
        <v>1</v>
      </c>
      <c r="BOH7" s="1">
        <v>0</v>
      </c>
      <c r="BOI7" s="1">
        <v>1</v>
      </c>
      <c r="BOJ7" s="1">
        <v>0</v>
      </c>
      <c r="BOK7" s="1">
        <v>0</v>
      </c>
      <c r="BOL7" s="1">
        <v>0</v>
      </c>
      <c r="BOM7" s="1">
        <v>0</v>
      </c>
      <c r="BON7" s="1">
        <v>0</v>
      </c>
      <c r="BOO7" s="1">
        <v>0</v>
      </c>
      <c r="BOP7" s="1">
        <v>1</v>
      </c>
      <c r="BOQ7" s="1">
        <v>0</v>
      </c>
      <c r="BOR7" s="1">
        <v>0</v>
      </c>
      <c r="BOS7" s="1">
        <v>0</v>
      </c>
      <c r="BOT7" s="1">
        <v>0</v>
      </c>
      <c r="BOU7" s="1">
        <v>0</v>
      </c>
      <c r="BOV7" s="1">
        <v>0</v>
      </c>
      <c r="BOW7" s="1">
        <v>0</v>
      </c>
      <c r="BOX7" s="1">
        <v>0</v>
      </c>
      <c r="BOY7" s="1">
        <v>1</v>
      </c>
      <c r="BOZ7" s="1">
        <v>0</v>
      </c>
      <c r="BPA7" s="1">
        <v>1</v>
      </c>
      <c r="BPB7" s="1">
        <v>0</v>
      </c>
      <c r="BPC7" s="1">
        <v>1</v>
      </c>
      <c r="BPD7" s="1">
        <v>1</v>
      </c>
      <c r="BPE7" s="1">
        <v>0</v>
      </c>
      <c r="BPF7" s="1">
        <v>0</v>
      </c>
      <c r="BPG7" s="1">
        <v>0</v>
      </c>
      <c r="BPH7" s="1">
        <v>0</v>
      </c>
      <c r="BPI7" s="1">
        <v>0</v>
      </c>
      <c r="BPJ7" s="1">
        <v>0</v>
      </c>
      <c r="BPK7" s="1">
        <v>1</v>
      </c>
      <c r="BPL7" s="1">
        <v>0</v>
      </c>
      <c r="BPM7" s="1">
        <v>0</v>
      </c>
      <c r="BPN7" s="1">
        <v>0</v>
      </c>
      <c r="BPO7" s="1">
        <v>0</v>
      </c>
      <c r="BPP7" s="1">
        <v>0</v>
      </c>
      <c r="BPQ7" s="1">
        <v>0</v>
      </c>
      <c r="BPR7" s="1">
        <v>0</v>
      </c>
      <c r="BPS7" s="1">
        <v>0</v>
      </c>
      <c r="BPT7" s="1">
        <v>0</v>
      </c>
      <c r="BPU7" s="1">
        <v>1</v>
      </c>
      <c r="BPV7" s="1">
        <v>2</v>
      </c>
      <c r="BPW7" s="1">
        <v>2</v>
      </c>
      <c r="BPX7" s="1">
        <v>0</v>
      </c>
      <c r="BPY7" s="1">
        <v>2</v>
      </c>
      <c r="BPZ7" s="1">
        <v>0</v>
      </c>
      <c r="BQA7" s="1">
        <v>0</v>
      </c>
      <c r="BQB7" s="1">
        <v>0</v>
      </c>
      <c r="BQC7" s="1">
        <v>0</v>
      </c>
      <c r="BQD7" s="1">
        <v>0</v>
      </c>
      <c r="BQE7" s="1">
        <v>0</v>
      </c>
      <c r="BQF7" s="1">
        <v>2</v>
      </c>
      <c r="BQG7" s="1">
        <v>0</v>
      </c>
      <c r="BQH7" s="1">
        <v>0</v>
      </c>
      <c r="BQI7" s="1">
        <v>0</v>
      </c>
      <c r="BQJ7" s="1">
        <v>0</v>
      </c>
      <c r="BQK7" s="1">
        <v>0</v>
      </c>
      <c r="BQL7" s="1">
        <v>0</v>
      </c>
      <c r="BQM7" s="1">
        <v>0</v>
      </c>
      <c r="BQN7" s="1">
        <v>0</v>
      </c>
      <c r="BQO7" s="1">
        <v>1</v>
      </c>
      <c r="BQP7" s="1">
        <v>1</v>
      </c>
      <c r="BQQ7" s="1">
        <v>12</v>
      </c>
      <c r="BQR7" s="1">
        <v>7</v>
      </c>
      <c r="BQS7" s="1">
        <v>5</v>
      </c>
      <c r="BQT7" s="1">
        <v>7</v>
      </c>
      <c r="BQU7" s="1">
        <v>5</v>
      </c>
      <c r="BQV7" s="1">
        <v>0</v>
      </c>
      <c r="BQW7" s="1">
        <v>0</v>
      </c>
      <c r="BQX7" s="1">
        <v>0</v>
      </c>
      <c r="BQY7" s="1">
        <v>0</v>
      </c>
      <c r="BQZ7" s="1">
        <v>0</v>
      </c>
      <c r="BRA7" s="1">
        <v>12</v>
      </c>
      <c r="BRB7" s="1">
        <v>0</v>
      </c>
      <c r="BRC7" s="1">
        <v>0</v>
      </c>
      <c r="BRD7" s="1">
        <v>0</v>
      </c>
      <c r="BRE7" s="1092">
        <v>16</v>
      </c>
      <c r="BRF7" s="1092">
        <v>12</v>
      </c>
      <c r="BRG7" s="1092">
        <v>4</v>
      </c>
      <c r="BRH7" s="1092">
        <v>10</v>
      </c>
      <c r="BRI7" s="1092">
        <v>6</v>
      </c>
      <c r="BRJ7" s="1092">
        <v>2</v>
      </c>
      <c r="BRK7" s="1092">
        <v>0</v>
      </c>
      <c r="BRL7" s="1092">
        <v>1</v>
      </c>
      <c r="BRM7" s="1092">
        <v>0</v>
      </c>
      <c r="BRN7" s="1092">
        <v>0</v>
      </c>
      <c r="BRO7" s="1092">
        <v>13</v>
      </c>
      <c r="BRP7" s="1092">
        <v>0</v>
      </c>
      <c r="BRQ7" s="1092">
        <v>0</v>
      </c>
      <c r="BRR7" s="1092">
        <v>0</v>
      </c>
      <c r="BRS7" s="1">
        <v>16</v>
      </c>
      <c r="BRT7" s="1">
        <v>9</v>
      </c>
      <c r="BRU7" s="1">
        <v>7</v>
      </c>
      <c r="BRV7" s="1">
        <v>7</v>
      </c>
      <c r="BRW7" s="1">
        <v>9</v>
      </c>
      <c r="BRX7" s="1">
        <v>1</v>
      </c>
      <c r="BRY7" s="1">
        <v>2</v>
      </c>
      <c r="BRZ7" s="1">
        <v>0</v>
      </c>
      <c r="BSA7" s="1">
        <v>0</v>
      </c>
      <c r="BSB7" s="1">
        <v>0</v>
      </c>
      <c r="BSC7" s="1">
        <v>13</v>
      </c>
      <c r="BSD7" s="1">
        <v>0</v>
      </c>
      <c r="BSE7" s="1">
        <v>0</v>
      </c>
      <c r="BSF7" s="1">
        <v>0</v>
      </c>
      <c r="BSG7" s="1">
        <v>0</v>
      </c>
      <c r="BSH7" s="1">
        <v>0</v>
      </c>
      <c r="BSI7" s="1">
        <v>0</v>
      </c>
      <c r="BSJ7" s="1">
        <v>3</v>
      </c>
      <c r="BSK7" s="1">
        <v>13</v>
      </c>
      <c r="BSL7" s="1">
        <v>547</v>
      </c>
      <c r="BSM7" s="1">
        <v>378</v>
      </c>
      <c r="BSN7" s="1">
        <v>169</v>
      </c>
      <c r="BSO7" s="1">
        <v>281</v>
      </c>
      <c r="BSP7" s="1">
        <v>266</v>
      </c>
      <c r="BSQ7" s="1">
        <v>21</v>
      </c>
      <c r="BSR7" s="1">
        <v>10</v>
      </c>
      <c r="BSS7" s="1">
        <v>13</v>
      </c>
      <c r="BST7" s="1">
        <v>2</v>
      </c>
      <c r="BSU7" s="1">
        <v>0</v>
      </c>
      <c r="BSV7" s="1">
        <v>500</v>
      </c>
      <c r="BSW7" s="1">
        <v>0</v>
      </c>
      <c r="BSX7" s="1">
        <v>1</v>
      </c>
      <c r="BSY7" s="1">
        <v>0</v>
      </c>
      <c r="BSZ7" s="1">
        <v>475</v>
      </c>
      <c r="BTA7" s="1">
        <v>305</v>
      </c>
      <c r="BTB7" s="1">
        <v>170</v>
      </c>
      <c r="BTC7" s="1">
        <v>253</v>
      </c>
      <c r="BTD7" s="1">
        <v>222</v>
      </c>
      <c r="BTE7" s="1">
        <v>19</v>
      </c>
      <c r="BTF7" s="1">
        <v>9</v>
      </c>
      <c r="BTG7" s="1">
        <v>4</v>
      </c>
      <c r="BTH7" s="1">
        <v>0</v>
      </c>
      <c r="BTI7" s="1">
        <v>0</v>
      </c>
      <c r="BTJ7" s="1">
        <v>439</v>
      </c>
      <c r="BTK7" s="1">
        <v>2</v>
      </c>
      <c r="BTL7" s="1">
        <v>2</v>
      </c>
      <c r="BTM7" s="1">
        <v>0</v>
      </c>
      <c r="BTN7" s="1">
        <v>466</v>
      </c>
      <c r="BTO7" s="1">
        <v>302</v>
      </c>
      <c r="BTP7" s="1">
        <v>164</v>
      </c>
      <c r="BTQ7" s="1">
        <v>230</v>
      </c>
      <c r="BTR7" s="1">
        <v>236</v>
      </c>
      <c r="BTS7" s="1">
        <v>11</v>
      </c>
      <c r="BTT7" s="1">
        <v>12</v>
      </c>
      <c r="BTU7" s="1">
        <v>7</v>
      </c>
      <c r="BTV7" s="1">
        <v>1</v>
      </c>
      <c r="BTW7" s="1">
        <v>0</v>
      </c>
      <c r="BTX7" s="1">
        <v>431</v>
      </c>
      <c r="BTY7" s="1">
        <v>0</v>
      </c>
      <c r="BTZ7" s="1">
        <v>4</v>
      </c>
      <c r="BUA7" s="1">
        <v>0</v>
      </c>
      <c r="BUB7" s="1">
        <v>35</v>
      </c>
      <c r="BUC7" s="1">
        <v>73</v>
      </c>
      <c r="BUD7" s="1">
        <v>92</v>
      </c>
      <c r="BUE7" s="1">
        <v>118</v>
      </c>
      <c r="BUF7" s="1">
        <v>148</v>
      </c>
      <c r="BUG7" s="1121">
        <v>4</v>
      </c>
      <c r="BUH7" s="1122">
        <v>3</v>
      </c>
      <c r="BUI7" s="1122">
        <v>1</v>
      </c>
      <c r="BUJ7" s="1122">
        <v>3</v>
      </c>
      <c r="BUK7" s="1122">
        <v>1</v>
      </c>
      <c r="BUL7" s="1122">
        <v>0</v>
      </c>
      <c r="BUM7" s="1122">
        <v>0</v>
      </c>
      <c r="BUN7" s="1122">
        <v>0</v>
      </c>
      <c r="BUO7" s="1122">
        <v>0</v>
      </c>
      <c r="BUP7" s="1122">
        <v>0</v>
      </c>
      <c r="BUQ7" s="1122">
        <v>4</v>
      </c>
      <c r="BUR7" s="1122">
        <v>0</v>
      </c>
      <c r="BUS7" s="1122">
        <v>0</v>
      </c>
      <c r="BUT7" s="1122">
        <v>0</v>
      </c>
      <c r="BUU7" s="1122">
        <v>0</v>
      </c>
      <c r="BUV7" s="1122">
        <v>0</v>
      </c>
      <c r="BUW7" s="1122">
        <v>0</v>
      </c>
      <c r="BUX7" s="1122">
        <v>2</v>
      </c>
      <c r="BUY7" s="1122">
        <v>2</v>
      </c>
      <c r="BUZ7" s="1122">
        <v>0</v>
      </c>
      <c r="BVA7" s="1123">
        <v>0</v>
      </c>
      <c r="BVB7" s="1026">
        <v>5</v>
      </c>
      <c r="BVC7" s="1027">
        <v>4</v>
      </c>
      <c r="BVD7" s="1027">
        <v>1</v>
      </c>
      <c r="BVE7" s="1027">
        <v>4</v>
      </c>
      <c r="BVF7" s="1027">
        <v>1</v>
      </c>
      <c r="BVG7" s="1027">
        <v>0</v>
      </c>
      <c r="BVH7" s="1027">
        <v>0</v>
      </c>
      <c r="BVI7" s="1027">
        <v>0</v>
      </c>
      <c r="BVJ7" s="1027">
        <v>0</v>
      </c>
      <c r="BVK7" s="1027">
        <v>0</v>
      </c>
      <c r="BVL7" s="1027">
        <v>4</v>
      </c>
      <c r="BVM7" s="1027">
        <v>0</v>
      </c>
      <c r="BVN7" s="1027">
        <v>1</v>
      </c>
      <c r="BVO7" s="1027">
        <v>0</v>
      </c>
      <c r="BVP7" s="1027">
        <v>0</v>
      </c>
      <c r="BVQ7" s="1027">
        <v>0</v>
      </c>
      <c r="BVR7" s="1027">
        <v>0</v>
      </c>
      <c r="BVS7" s="1027">
        <v>0</v>
      </c>
      <c r="BVT7" s="1027">
        <v>2</v>
      </c>
      <c r="BVU7" s="1027">
        <v>3</v>
      </c>
      <c r="BVV7" s="1028">
        <v>0</v>
      </c>
      <c r="BVW7" s="1124">
        <v>3</v>
      </c>
      <c r="BVX7" s="1125">
        <v>3</v>
      </c>
      <c r="BVY7" s="1125">
        <v>0</v>
      </c>
      <c r="BVZ7" s="1125">
        <v>3</v>
      </c>
      <c r="BWA7" s="1125">
        <v>0</v>
      </c>
      <c r="BWB7" s="1125">
        <v>0</v>
      </c>
      <c r="BWC7" s="1125">
        <v>0</v>
      </c>
      <c r="BWD7" s="1125">
        <v>0</v>
      </c>
      <c r="BWE7" s="1125">
        <v>0</v>
      </c>
      <c r="BWF7" s="1125">
        <v>0</v>
      </c>
      <c r="BWG7" s="1125">
        <v>1</v>
      </c>
      <c r="BWH7" s="1125">
        <v>0</v>
      </c>
      <c r="BWI7" s="1125">
        <v>1</v>
      </c>
      <c r="BWJ7" s="1125">
        <v>1</v>
      </c>
      <c r="BWK7" s="1125">
        <v>0</v>
      </c>
      <c r="BWL7" s="1125">
        <v>2</v>
      </c>
      <c r="BWM7" s="1125">
        <v>0</v>
      </c>
      <c r="BWN7" s="1125">
        <v>0</v>
      </c>
      <c r="BWO7" s="1125">
        <v>1</v>
      </c>
      <c r="BWP7" s="1125">
        <v>0</v>
      </c>
      <c r="BWQ7" s="1126">
        <v>0</v>
      </c>
      <c r="BWR7" s="1">
        <v>2</v>
      </c>
      <c r="BWS7" s="1">
        <v>2</v>
      </c>
      <c r="BWT7" s="1">
        <v>0</v>
      </c>
      <c r="BWU7" s="1">
        <v>2</v>
      </c>
      <c r="BWV7" s="1">
        <v>0</v>
      </c>
      <c r="BWW7" s="1">
        <v>0</v>
      </c>
      <c r="BWX7" s="1">
        <v>0</v>
      </c>
      <c r="BWY7" s="1">
        <v>0</v>
      </c>
      <c r="BWZ7" s="1">
        <v>0</v>
      </c>
      <c r="BXA7" s="1">
        <v>0</v>
      </c>
      <c r="BXB7" s="1">
        <v>2</v>
      </c>
      <c r="BXC7" s="1">
        <v>0</v>
      </c>
      <c r="BXD7" s="1">
        <v>0</v>
      </c>
      <c r="BXE7" s="1">
        <v>0</v>
      </c>
      <c r="BXF7" s="1">
        <v>0</v>
      </c>
      <c r="BXG7" s="1">
        <v>0</v>
      </c>
      <c r="BXH7" s="1">
        <v>1</v>
      </c>
      <c r="BXI7" s="1">
        <v>0</v>
      </c>
      <c r="BXJ7" s="1">
        <v>1</v>
      </c>
      <c r="BXK7" s="1">
        <v>0</v>
      </c>
      <c r="BXL7" s="1">
        <v>0</v>
      </c>
      <c r="BXM7" s="1">
        <v>0</v>
      </c>
      <c r="BXN7" s="1">
        <v>0</v>
      </c>
      <c r="BXO7" s="1">
        <v>0</v>
      </c>
      <c r="BXP7" s="1">
        <v>0</v>
      </c>
      <c r="BXQ7" s="1">
        <v>0</v>
      </c>
      <c r="BXR7" s="1">
        <v>0</v>
      </c>
      <c r="BXS7" s="1">
        <v>0</v>
      </c>
      <c r="BXT7" s="1">
        <v>0</v>
      </c>
      <c r="BXU7" s="1">
        <v>0</v>
      </c>
      <c r="BXV7" s="1">
        <v>0</v>
      </c>
      <c r="BXW7" s="1">
        <v>0</v>
      </c>
      <c r="BXX7" s="1">
        <v>0</v>
      </c>
      <c r="BXY7" s="1">
        <v>0</v>
      </c>
      <c r="BXZ7" s="1">
        <v>0</v>
      </c>
      <c r="BYA7" s="1">
        <v>0</v>
      </c>
      <c r="BYB7" s="1">
        <v>0</v>
      </c>
      <c r="BYC7" s="1">
        <v>0</v>
      </c>
      <c r="BYD7" s="1">
        <v>0</v>
      </c>
      <c r="BYE7" s="1">
        <v>0</v>
      </c>
      <c r="BYF7" s="1">
        <v>1</v>
      </c>
      <c r="BYG7" s="1">
        <v>0</v>
      </c>
      <c r="BYH7" s="1">
        <v>1</v>
      </c>
      <c r="BYI7" s="1">
        <v>0</v>
      </c>
      <c r="BYJ7" s="1">
        <v>1</v>
      </c>
      <c r="BYK7" s="1">
        <v>0</v>
      </c>
      <c r="BYL7" s="1">
        <v>0</v>
      </c>
      <c r="BYM7" s="1">
        <v>0</v>
      </c>
      <c r="BYN7" s="1">
        <v>0</v>
      </c>
      <c r="BYO7" s="1">
        <v>0</v>
      </c>
      <c r="BYP7" s="1">
        <v>1</v>
      </c>
      <c r="BYQ7" s="1">
        <v>0</v>
      </c>
      <c r="BYR7" s="1">
        <v>0</v>
      </c>
      <c r="BYS7" s="1">
        <v>0</v>
      </c>
      <c r="BYT7" s="1">
        <v>0</v>
      </c>
      <c r="BYU7" s="1">
        <v>0</v>
      </c>
      <c r="BYV7" s="1">
        <v>0</v>
      </c>
      <c r="BYW7" s="1">
        <v>1</v>
      </c>
      <c r="BYX7" s="1">
        <v>0</v>
      </c>
      <c r="BYY7" s="1">
        <v>0</v>
      </c>
      <c r="BYZ7" s="1">
        <v>9</v>
      </c>
      <c r="BZA7" s="1">
        <v>7</v>
      </c>
      <c r="BZB7" s="1">
        <v>2</v>
      </c>
      <c r="BZC7" s="1">
        <v>2</v>
      </c>
      <c r="BZD7" s="1">
        <v>7</v>
      </c>
      <c r="BZE7" s="1">
        <v>1</v>
      </c>
      <c r="BZF7" s="1">
        <v>0</v>
      </c>
      <c r="BZG7" s="1">
        <v>0</v>
      </c>
      <c r="BZH7" s="1">
        <v>0</v>
      </c>
      <c r="BZI7" s="1">
        <v>0</v>
      </c>
      <c r="BZJ7" s="1">
        <v>8</v>
      </c>
      <c r="BZK7" s="1">
        <v>0</v>
      </c>
      <c r="BZL7" s="1">
        <v>0</v>
      </c>
      <c r="BZM7" s="1">
        <v>0</v>
      </c>
      <c r="BZN7" s="1">
        <v>0</v>
      </c>
      <c r="BZO7" s="1">
        <v>2</v>
      </c>
      <c r="BZP7" s="1">
        <v>0</v>
      </c>
      <c r="BZQ7" s="1">
        <v>3</v>
      </c>
      <c r="BZR7" s="1">
        <v>2</v>
      </c>
      <c r="BZS7" s="1">
        <v>1</v>
      </c>
      <c r="BZT7" s="1">
        <v>1</v>
      </c>
      <c r="BZU7" s="1">
        <v>6</v>
      </c>
      <c r="BZV7" s="1">
        <v>3</v>
      </c>
      <c r="BZW7" s="1">
        <v>3</v>
      </c>
      <c r="BZX7" s="1">
        <v>1</v>
      </c>
      <c r="BZY7" s="1">
        <v>5</v>
      </c>
      <c r="BZZ7" s="1">
        <v>0</v>
      </c>
      <c r="CAA7" s="1">
        <v>1</v>
      </c>
      <c r="CAB7" s="1">
        <v>0</v>
      </c>
      <c r="CAC7" s="1">
        <v>0</v>
      </c>
      <c r="CAD7" s="1">
        <v>0</v>
      </c>
      <c r="CAE7" s="1">
        <v>4</v>
      </c>
      <c r="CAF7" s="1">
        <v>0</v>
      </c>
      <c r="CAG7" s="1">
        <v>1</v>
      </c>
      <c r="CAH7" s="1">
        <v>0</v>
      </c>
      <c r="CAI7" s="1">
        <v>1</v>
      </c>
      <c r="CAJ7" s="1">
        <v>1</v>
      </c>
      <c r="CAK7" s="1">
        <v>0</v>
      </c>
      <c r="CAL7" s="1">
        <v>3</v>
      </c>
      <c r="CAM7" s="1">
        <v>1</v>
      </c>
      <c r="CAN7" s="1">
        <v>0</v>
      </c>
      <c r="CAO7" s="1">
        <v>0</v>
      </c>
      <c r="CAP7" s="1">
        <v>8</v>
      </c>
      <c r="CAQ7" s="1">
        <v>8</v>
      </c>
      <c r="CAR7" s="1">
        <v>0</v>
      </c>
      <c r="CAS7" s="1">
        <v>2</v>
      </c>
      <c r="CAT7" s="1">
        <v>6</v>
      </c>
      <c r="CAU7" s="1">
        <v>0</v>
      </c>
      <c r="CAV7" s="1">
        <v>0</v>
      </c>
      <c r="CAW7" s="1">
        <v>0</v>
      </c>
      <c r="CAX7" s="1">
        <v>0</v>
      </c>
      <c r="CAY7" s="1">
        <v>0</v>
      </c>
      <c r="CAZ7" s="1">
        <v>8</v>
      </c>
      <c r="CBA7" s="1">
        <v>0</v>
      </c>
      <c r="CBB7" s="1">
        <v>0</v>
      </c>
      <c r="CBC7" s="1">
        <v>0</v>
      </c>
      <c r="CBD7" s="1">
        <v>1</v>
      </c>
      <c r="CBE7" s="1">
        <v>1</v>
      </c>
      <c r="CBF7" s="1">
        <v>1</v>
      </c>
      <c r="CBG7" s="1">
        <v>3</v>
      </c>
      <c r="CBH7" s="1">
        <v>1</v>
      </c>
      <c r="CBI7" s="1">
        <v>1</v>
      </c>
      <c r="CBJ7" s="1">
        <v>0</v>
      </c>
      <c r="CBK7" s="294">
        <v>0</v>
      </c>
      <c r="CBL7" s="295">
        <v>0</v>
      </c>
      <c r="CBM7" s="295">
        <v>0</v>
      </c>
      <c r="CBN7" s="295">
        <v>0</v>
      </c>
      <c r="CBO7" s="295">
        <v>0</v>
      </c>
      <c r="CBP7" s="295">
        <v>0</v>
      </c>
      <c r="CBQ7" s="1151">
        <v>0</v>
      </c>
      <c r="CBR7" s="295">
        <v>0</v>
      </c>
      <c r="CBS7" s="295">
        <v>0</v>
      </c>
      <c r="CBT7" s="295">
        <v>0</v>
      </c>
      <c r="CBU7" s="295">
        <v>0</v>
      </c>
      <c r="CBV7" s="295">
        <v>0</v>
      </c>
      <c r="CBW7" s="295">
        <v>0</v>
      </c>
      <c r="CBX7" s="295">
        <v>0</v>
      </c>
      <c r="CBY7" s="295">
        <v>0</v>
      </c>
      <c r="CBZ7" s="295">
        <v>0</v>
      </c>
      <c r="CCA7" s="295">
        <v>0</v>
      </c>
      <c r="CCB7" s="295">
        <v>0</v>
      </c>
      <c r="CCC7" s="295">
        <v>2</v>
      </c>
      <c r="CCD7" s="295">
        <v>0</v>
      </c>
      <c r="CCE7" s="295">
        <v>1</v>
      </c>
      <c r="CCF7" s="295">
        <v>1</v>
      </c>
      <c r="CCG7" s="295">
        <v>0</v>
      </c>
      <c r="CCH7" s="295">
        <v>0</v>
      </c>
      <c r="CCI7" s="1585">
        <v>334</v>
      </c>
      <c r="CCJ7" s="1579">
        <v>225</v>
      </c>
      <c r="CCK7" s="1579">
        <v>109</v>
      </c>
      <c r="CCL7" s="1579">
        <v>177</v>
      </c>
      <c r="CCM7" s="1579">
        <v>157</v>
      </c>
      <c r="CCN7" s="1579">
        <v>27</v>
      </c>
      <c r="CCO7" s="1579">
        <v>10</v>
      </c>
      <c r="CCP7" s="1579">
        <v>0</v>
      </c>
      <c r="CCQ7" s="1579">
        <v>290</v>
      </c>
      <c r="CCR7" s="1579">
        <v>1</v>
      </c>
      <c r="CCS7" s="1579">
        <v>6</v>
      </c>
      <c r="CCT7" s="1579">
        <v>4</v>
      </c>
      <c r="CCU7" s="1579">
        <v>64</v>
      </c>
      <c r="CCV7" s="1579">
        <v>0</v>
      </c>
      <c r="CCW7" s="1579">
        <v>41</v>
      </c>
      <c r="CCX7" s="1579">
        <v>195</v>
      </c>
      <c r="CCY7" s="1579">
        <v>97</v>
      </c>
      <c r="CCZ7" s="1579">
        <v>1</v>
      </c>
      <c r="CDA7" s="1579">
        <v>251</v>
      </c>
      <c r="CDB7" s="1579">
        <v>185</v>
      </c>
      <c r="CDC7" s="1579">
        <v>66</v>
      </c>
      <c r="CDD7" s="1579">
        <v>111</v>
      </c>
      <c r="CDE7" s="1579">
        <v>140</v>
      </c>
      <c r="CDF7" s="1579">
        <v>5</v>
      </c>
      <c r="CDG7" s="1579">
        <v>8</v>
      </c>
      <c r="CDH7" s="1579">
        <v>0</v>
      </c>
      <c r="CDI7" s="1579">
        <v>238</v>
      </c>
      <c r="CDJ7" s="1579">
        <v>0</v>
      </c>
      <c r="CDK7" s="1579">
        <v>0</v>
      </c>
      <c r="CDL7" s="1579">
        <v>1</v>
      </c>
      <c r="CDM7" s="1579">
        <v>46</v>
      </c>
      <c r="CDN7" s="1579">
        <v>0</v>
      </c>
      <c r="CDO7" s="1579">
        <v>23</v>
      </c>
      <c r="CDP7" s="1579">
        <v>149</v>
      </c>
      <c r="CDQ7" s="1579">
        <v>79</v>
      </c>
      <c r="CDR7" s="1579">
        <v>0</v>
      </c>
      <c r="CDS7" s="1579">
        <v>232</v>
      </c>
      <c r="CDT7" s="1579">
        <v>173</v>
      </c>
      <c r="CDU7" s="1579">
        <v>59</v>
      </c>
      <c r="CDV7" s="1579">
        <v>121</v>
      </c>
      <c r="CDW7" s="1579">
        <v>111</v>
      </c>
      <c r="CDX7" s="1579">
        <v>4</v>
      </c>
      <c r="CDY7" s="1579">
        <v>13</v>
      </c>
      <c r="CDZ7" s="1579">
        <v>0</v>
      </c>
      <c r="CEA7" s="1579">
        <v>214</v>
      </c>
      <c r="CEB7" s="1579">
        <v>0</v>
      </c>
      <c r="CEC7" s="1579">
        <v>1</v>
      </c>
      <c r="CED7" s="1579">
        <v>2</v>
      </c>
      <c r="CEE7" s="1579">
        <v>53</v>
      </c>
      <c r="CEF7" s="1579">
        <v>0</v>
      </c>
      <c r="CEG7" s="1579">
        <v>28</v>
      </c>
      <c r="CEH7" s="1579">
        <v>145</v>
      </c>
      <c r="CEI7" s="1579">
        <v>59</v>
      </c>
      <c r="CEJ7" s="1579">
        <v>0</v>
      </c>
      <c r="CEK7" s="1579">
        <v>267</v>
      </c>
      <c r="CEL7" s="1579">
        <v>198</v>
      </c>
      <c r="CEM7" s="1579">
        <v>69</v>
      </c>
      <c r="CEN7" s="1579">
        <v>134</v>
      </c>
      <c r="CEO7" s="1579">
        <v>133</v>
      </c>
      <c r="CEP7" s="1579">
        <v>5</v>
      </c>
      <c r="CEQ7" s="1579">
        <v>9</v>
      </c>
      <c r="CER7" s="1579">
        <v>1</v>
      </c>
      <c r="CES7" s="1579">
        <v>252</v>
      </c>
      <c r="CET7" s="1579">
        <v>0</v>
      </c>
      <c r="CEU7" s="1579">
        <v>0</v>
      </c>
      <c r="CEV7" s="1579">
        <v>0</v>
      </c>
      <c r="CEW7" s="1579">
        <v>60</v>
      </c>
      <c r="CEX7" s="1579">
        <v>0</v>
      </c>
      <c r="CEY7" s="1579">
        <v>18</v>
      </c>
      <c r="CEZ7" s="1579">
        <v>166</v>
      </c>
      <c r="CFA7" s="1579">
        <v>83</v>
      </c>
      <c r="CFB7" s="1584">
        <v>0</v>
      </c>
      <c r="CFC7" s="1578">
        <v>129</v>
      </c>
      <c r="CFD7" s="1579">
        <v>100</v>
      </c>
      <c r="CFE7" s="1579">
        <v>29</v>
      </c>
      <c r="CFF7" s="1579">
        <v>77</v>
      </c>
      <c r="CFG7" s="1579">
        <v>52</v>
      </c>
      <c r="CFH7" s="1579">
        <v>1</v>
      </c>
      <c r="CFI7" s="1579">
        <v>4</v>
      </c>
      <c r="CFJ7" s="1579">
        <v>0</v>
      </c>
      <c r="CFK7" s="1579">
        <v>121</v>
      </c>
      <c r="CFL7" s="1579">
        <v>0</v>
      </c>
      <c r="CFM7" s="1579">
        <v>3</v>
      </c>
      <c r="CFN7" s="1579">
        <v>1</v>
      </c>
      <c r="CFO7" s="1579">
        <v>26</v>
      </c>
      <c r="CFP7" s="1579">
        <v>0</v>
      </c>
      <c r="CFQ7" s="1579">
        <v>16</v>
      </c>
      <c r="CFR7" s="1579">
        <v>79</v>
      </c>
      <c r="CFS7" s="1579">
        <v>34</v>
      </c>
      <c r="CFT7" s="1579">
        <v>0</v>
      </c>
      <c r="CFU7" s="1579">
        <v>132</v>
      </c>
      <c r="CFV7" s="1579">
        <v>101</v>
      </c>
      <c r="CFW7" s="1579">
        <v>31</v>
      </c>
      <c r="CFX7" s="1579">
        <v>72</v>
      </c>
      <c r="CFY7" s="1579">
        <v>60</v>
      </c>
      <c r="CFZ7" s="1579">
        <v>1</v>
      </c>
      <c r="CGA7" s="1579">
        <v>1</v>
      </c>
      <c r="CGB7" s="1579">
        <v>0</v>
      </c>
      <c r="CGC7" s="1579">
        <v>130</v>
      </c>
      <c r="CGD7" s="1579">
        <v>0</v>
      </c>
      <c r="CGE7" s="1579">
        <v>0</v>
      </c>
      <c r="CGF7" s="1579">
        <v>1</v>
      </c>
      <c r="CGG7" s="1579">
        <v>21</v>
      </c>
      <c r="CGH7" s="1579">
        <v>0</v>
      </c>
      <c r="CGI7" s="1579">
        <v>9</v>
      </c>
      <c r="CGJ7" s="1579">
        <v>75</v>
      </c>
      <c r="CGK7" s="1579">
        <v>48</v>
      </c>
      <c r="CGL7" s="1579">
        <v>0</v>
      </c>
      <c r="CGM7" s="1579">
        <v>120</v>
      </c>
      <c r="CGN7" s="1579">
        <v>91</v>
      </c>
      <c r="CGO7" s="1579">
        <v>29</v>
      </c>
      <c r="CGP7" s="1579">
        <v>64</v>
      </c>
      <c r="CGQ7" s="1579">
        <v>56</v>
      </c>
      <c r="CGR7" s="1579">
        <v>0</v>
      </c>
      <c r="CGS7" s="1579">
        <v>5</v>
      </c>
      <c r="CGT7" s="1579">
        <v>0</v>
      </c>
      <c r="CGU7" s="1579">
        <v>115</v>
      </c>
      <c r="CGV7" s="1579">
        <v>0</v>
      </c>
      <c r="CGW7" s="1579">
        <v>0</v>
      </c>
      <c r="CGX7" s="1579">
        <v>1</v>
      </c>
      <c r="CGY7" s="1579">
        <v>21</v>
      </c>
      <c r="CGZ7" s="1579">
        <v>0</v>
      </c>
      <c r="CHA7" s="1579">
        <v>13</v>
      </c>
      <c r="CHB7" s="1579">
        <v>73</v>
      </c>
      <c r="CHC7" s="1579">
        <v>34</v>
      </c>
      <c r="CHD7" s="1579">
        <v>0</v>
      </c>
      <c r="CHE7" s="1579">
        <v>140</v>
      </c>
      <c r="CHF7" s="1579">
        <v>103</v>
      </c>
      <c r="CHG7" s="1579">
        <v>37</v>
      </c>
      <c r="CHH7" s="1579">
        <v>76</v>
      </c>
      <c r="CHI7" s="1579">
        <v>64</v>
      </c>
      <c r="CHJ7" s="1579">
        <v>3</v>
      </c>
      <c r="CHK7" s="1579">
        <v>6</v>
      </c>
      <c r="CHL7" s="1579">
        <v>1</v>
      </c>
      <c r="CHM7" s="1579">
        <v>130</v>
      </c>
      <c r="CHN7" s="1579">
        <v>0</v>
      </c>
      <c r="CHO7" s="1579">
        <v>0</v>
      </c>
      <c r="CHP7" s="1579">
        <v>0</v>
      </c>
      <c r="CHQ7" s="1579">
        <v>27</v>
      </c>
      <c r="CHR7" s="1579">
        <v>0</v>
      </c>
      <c r="CHS7" s="1579">
        <v>9</v>
      </c>
      <c r="CHT7" s="1579">
        <v>80</v>
      </c>
      <c r="CHU7" s="1579">
        <v>51</v>
      </c>
      <c r="CHV7" s="1580">
        <v>0</v>
      </c>
      <c r="CHW7" s="1585">
        <v>124</v>
      </c>
      <c r="CHX7" s="1579">
        <v>98</v>
      </c>
      <c r="CHY7" s="1579">
        <v>26</v>
      </c>
      <c r="CHZ7" s="1579">
        <v>54</v>
      </c>
      <c r="CIA7" s="1579">
        <v>70</v>
      </c>
      <c r="CIB7" s="1579">
        <v>2</v>
      </c>
      <c r="CIC7" s="1579">
        <v>2</v>
      </c>
      <c r="CID7" s="1579">
        <v>0</v>
      </c>
      <c r="CIE7" s="1579">
        <v>119</v>
      </c>
      <c r="CIF7" s="1579">
        <v>1</v>
      </c>
      <c r="CIG7" s="1579">
        <v>0</v>
      </c>
      <c r="CIH7" s="1579">
        <v>2</v>
      </c>
      <c r="CII7" s="1579">
        <v>23</v>
      </c>
      <c r="CIJ7" s="1579">
        <v>0</v>
      </c>
      <c r="CIK7" s="1579">
        <v>15</v>
      </c>
      <c r="CIL7" s="1579">
        <v>75</v>
      </c>
      <c r="CIM7" s="1579">
        <v>34</v>
      </c>
      <c r="CIN7" s="1579">
        <v>0</v>
      </c>
      <c r="CIO7" s="1579">
        <v>116</v>
      </c>
      <c r="CIP7" s="1579">
        <v>83</v>
      </c>
      <c r="CIQ7" s="1579">
        <v>33</v>
      </c>
      <c r="CIR7" s="1579">
        <v>38</v>
      </c>
      <c r="CIS7" s="1579">
        <v>78</v>
      </c>
      <c r="CIT7" s="1579">
        <v>4</v>
      </c>
      <c r="CIU7" s="1579">
        <v>7</v>
      </c>
      <c r="CIV7" s="1579">
        <v>0</v>
      </c>
      <c r="CIW7" s="1579">
        <v>105</v>
      </c>
      <c r="CIX7" s="1579">
        <v>0</v>
      </c>
      <c r="CIY7" s="1579">
        <v>0</v>
      </c>
      <c r="CIZ7" s="1579">
        <v>0</v>
      </c>
      <c r="CJA7" s="1579">
        <v>25</v>
      </c>
      <c r="CJB7" s="1579">
        <v>0</v>
      </c>
      <c r="CJC7" s="1579">
        <v>14</v>
      </c>
      <c r="CJD7" s="1579">
        <v>73</v>
      </c>
      <c r="CJE7" s="1579">
        <v>29</v>
      </c>
      <c r="CJF7" s="1579">
        <v>0</v>
      </c>
      <c r="CJG7" s="1579">
        <v>111</v>
      </c>
      <c r="CJH7" s="1579">
        <v>81</v>
      </c>
      <c r="CJI7" s="1579">
        <v>30</v>
      </c>
      <c r="CJJ7" s="1579">
        <v>56</v>
      </c>
      <c r="CJK7" s="1579">
        <v>55</v>
      </c>
      <c r="CJL7" s="1579">
        <v>4</v>
      </c>
      <c r="CJM7" s="1579">
        <v>8</v>
      </c>
      <c r="CJN7" s="1579">
        <v>0</v>
      </c>
      <c r="CJO7" s="1579">
        <v>98</v>
      </c>
      <c r="CJP7" s="1579">
        <v>0</v>
      </c>
      <c r="CJQ7" s="1579">
        <v>1</v>
      </c>
      <c r="CJR7" s="1579">
        <v>1</v>
      </c>
      <c r="CJS7" s="1579">
        <v>31</v>
      </c>
      <c r="CJT7" s="1579">
        <v>0</v>
      </c>
      <c r="CJU7" s="1579">
        <v>15</v>
      </c>
      <c r="CJV7" s="1579">
        <v>71</v>
      </c>
      <c r="CJW7" s="1579">
        <v>25</v>
      </c>
      <c r="CJX7" s="1579">
        <v>0</v>
      </c>
      <c r="CJY7" s="1579">
        <v>127</v>
      </c>
      <c r="CJZ7" s="1579">
        <v>95</v>
      </c>
      <c r="CKA7" s="1579">
        <v>32</v>
      </c>
      <c r="CKB7" s="1579">
        <v>58</v>
      </c>
      <c r="CKC7" s="1579">
        <v>69</v>
      </c>
      <c r="CKD7" s="1579">
        <v>2</v>
      </c>
      <c r="CKE7" s="1579">
        <v>3</v>
      </c>
      <c r="CKF7" s="1579">
        <v>0</v>
      </c>
      <c r="CKG7" s="1579">
        <v>122</v>
      </c>
      <c r="CKH7" s="1579">
        <v>0</v>
      </c>
      <c r="CKI7" s="1579">
        <v>0</v>
      </c>
      <c r="CKJ7" s="1579">
        <v>0</v>
      </c>
      <c r="CKK7" s="1579">
        <v>33</v>
      </c>
      <c r="CKL7" s="1579">
        <v>0</v>
      </c>
      <c r="CKM7" s="1579">
        <v>9</v>
      </c>
      <c r="CKN7" s="1579">
        <v>86</v>
      </c>
      <c r="CKO7" s="1579">
        <v>32</v>
      </c>
      <c r="CKP7" s="1584">
        <v>0</v>
      </c>
      <c r="CKQ7" s="1585">
        <v>1</v>
      </c>
      <c r="CKR7" s="1579">
        <v>1</v>
      </c>
      <c r="CKS7" s="1579">
        <v>0</v>
      </c>
      <c r="CKT7" s="1579">
        <v>0</v>
      </c>
      <c r="CKU7" s="1579">
        <v>1</v>
      </c>
      <c r="CKV7" s="1579">
        <v>0</v>
      </c>
      <c r="CKW7" s="1579">
        <v>0</v>
      </c>
      <c r="CKX7" s="1579">
        <v>0</v>
      </c>
      <c r="CKY7" s="1579">
        <v>1</v>
      </c>
      <c r="CKZ7" s="1579">
        <v>0</v>
      </c>
      <c r="CLA7" s="1579">
        <v>0</v>
      </c>
      <c r="CLB7" s="1579">
        <v>0</v>
      </c>
      <c r="CLC7" s="1579">
        <v>0</v>
      </c>
      <c r="CLD7" s="1579">
        <v>0</v>
      </c>
      <c r="CLE7" s="1579">
        <v>0</v>
      </c>
      <c r="CLF7" s="1579">
        <v>0</v>
      </c>
      <c r="CLG7" s="1579">
        <v>1</v>
      </c>
      <c r="CLH7" s="1579">
        <v>0</v>
      </c>
      <c r="CLI7" s="1579">
        <v>1</v>
      </c>
      <c r="CLJ7" s="1579">
        <v>0</v>
      </c>
      <c r="CLK7" s="1579">
        <v>1</v>
      </c>
      <c r="CLL7" s="1579">
        <v>0</v>
      </c>
      <c r="CLM7" s="1579">
        <v>1</v>
      </c>
      <c r="CLN7" s="1579">
        <v>0</v>
      </c>
      <c r="CLO7" s="1579">
        <v>0</v>
      </c>
      <c r="CLP7" s="1579">
        <v>0</v>
      </c>
      <c r="CLQ7" s="1579">
        <v>1</v>
      </c>
      <c r="CLR7" s="1579">
        <v>0</v>
      </c>
      <c r="CLS7" s="1579">
        <v>0</v>
      </c>
      <c r="CLT7" s="1579">
        <v>0</v>
      </c>
      <c r="CLU7" s="1579">
        <v>0</v>
      </c>
      <c r="CLV7" s="1579">
        <v>0</v>
      </c>
      <c r="CLW7" s="1579">
        <v>0</v>
      </c>
      <c r="CLX7" s="1579">
        <v>0</v>
      </c>
      <c r="CLY7" s="1579">
        <v>1</v>
      </c>
      <c r="CLZ7" s="1579">
        <v>0</v>
      </c>
      <c r="CMA7" s="1579">
        <v>1</v>
      </c>
      <c r="CMB7" s="1579">
        <v>1</v>
      </c>
      <c r="CMC7" s="1579">
        <v>0</v>
      </c>
      <c r="CMD7" s="1579">
        <v>1</v>
      </c>
      <c r="CME7" s="1579">
        <v>0</v>
      </c>
      <c r="CMF7" s="1579">
        <v>0</v>
      </c>
      <c r="CMG7" s="1579">
        <v>0</v>
      </c>
      <c r="CMH7" s="1579">
        <v>0</v>
      </c>
      <c r="CMI7" s="1579">
        <v>1</v>
      </c>
      <c r="CMJ7" s="1579">
        <v>0</v>
      </c>
      <c r="CMK7" s="1579">
        <v>0</v>
      </c>
      <c r="CML7" s="1579">
        <v>0</v>
      </c>
      <c r="CMM7" s="1579">
        <v>1</v>
      </c>
      <c r="CMN7" s="1579">
        <v>0</v>
      </c>
      <c r="CMO7" s="1579">
        <v>0</v>
      </c>
      <c r="CMP7" s="1579">
        <v>1</v>
      </c>
      <c r="CMQ7" s="1579">
        <v>0</v>
      </c>
      <c r="CMR7" s="1579">
        <v>0</v>
      </c>
      <c r="CMS7" s="1579">
        <v>0</v>
      </c>
      <c r="CMT7" s="1579">
        <v>0</v>
      </c>
      <c r="CMU7" s="1579">
        <v>0</v>
      </c>
      <c r="CMV7" s="1579">
        <v>0</v>
      </c>
      <c r="CMW7" s="1579">
        <v>0</v>
      </c>
      <c r="CMX7" s="1579">
        <v>0</v>
      </c>
      <c r="CMY7" s="1579">
        <v>0</v>
      </c>
      <c r="CMZ7" s="1579">
        <v>0</v>
      </c>
      <c r="CNA7" s="1579">
        <v>0</v>
      </c>
      <c r="CNB7" s="1579">
        <v>0</v>
      </c>
      <c r="CNC7" s="1579">
        <v>0</v>
      </c>
      <c r="CND7" s="1579">
        <v>0</v>
      </c>
      <c r="CNE7" s="1579">
        <v>0</v>
      </c>
      <c r="CNF7" s="1579">
        <v>0</v>
      </c>
      <c r="CNG7" s="1579">
        <v>0</v>
      </c>
      <c r="CNH7" s="1579">
        <v>0</v>
      </c>
      <c r="CNI7" s="1579">
        <v>0</v>
      </c>
      <c r="CNJ7" s="1584">
        <v>0</v>
      </c>
    </row>
    <row r="8" spans="1:2402">
      <c r="A8" s="33" t="s">
        <v>69</v>
      </c>
      <c r="B8" s="34">
        <v>258922.48</v>
      </c>
      <c r="C8" s="35">
        <v>75884.831999999995</v>
      </c>
      <c r="D8" s="35">
        <v>183037.65</v>
      </c>
      <c r="E8" s="35">
        <v>131876.75</v>
      </c>
      <c r="F8" s="35">
        <v>127045.73</v>
      </c>
      <c r="G8" s="35">
        <v>58237.872000000003</v>
      </c>
      <c r="H8" s="35">
        <v>2849.6941999999999</v>
      </c>
      <c r="I8" s="35">
        <v>196043.16</v>
      </c>
      <c r="J8" s="35">
        <v>1260.6491000000001</v>
      </c>
      <c r="K8" s="35">
        <v>531.10068999999999</v>
      </c>
      <c r="L8" s="35">
        <v>13817.898999999999</v>
      </c>
      <c r="M8" s="35">
        <v>62111.574000000001</v>
      </c>
      <c r="N8" s="35">
        <v>92349.225999999995</v>
      </c>
      <c r="O8" s="35">
        <v>63814.197999999997</v>
      </c>
      <c r="P8" s="35">
        <v>26829.58</v>
      </c>
      <c r="Q8" s="35">
        <v>303999.25</v>
      </c>
      <c r="R8" s="35">
        <v>100816.01</v>
      </c>
      <c r="S8" s="35">
        <v>203183.24</v>
      </c>
      <c r="T8" s="35">
        <v>147017.84</v>
      </c>
      <c r="U8" s="35">
        <v>156981.41</v>
      </c>
      <c r="V8" s="35">
        <v>62324.394999999997</v>
      </c>
      <c r="W8" s="35">
        <v>886.05877999999996</v>
      </c>
      <c r="X8" s="35">
        <v>235311.46</v>
      </c>
      <c r="Y8" s="35">
        <v>2460.6972000000001</v>
      </c>
      <c r="Z8" s="35">
        <v>3016.6322</v>
      </c>
      <c r="AA8" s="35">
        <v>18056.75</v>
      </c>
      <c r="AB8" s="35">
        <v>76192.880999999994</v>
      </c>
      <c r="AC8" s="35">
        <v>85387.039000000004</v>
      </c>
      <c r="AD8" s="35">
        <v>84086.490999999995</v>
      </c>
      <c r="AE8" s="36">
        <v>40276.086000000003</v>
      </c>
      <c r="AF8" s="37">
        <v>30.977249</v>
      </c>
      <c r="AG8" s="38">
        <v>42.725073999999999</v>
      </c>
      <c r="AH8" s="38">
        <v>26.106766</v>
      </c>
      <c r="AI8" s="38">
        <v>40.656567000000003</v>
      </c>
      <c r="AJ8" s="38">
        <v>20.929867000000002</v>
      </c>
      <c r="AK8" s="38">
        <v>15.359446</v>
      </c>
      <c r="AL8" s="38">
        <v>13.2479</v>
      </c>
      <c r="AM8" s="38">
        <v>35.878934000000001</v>
      </c>
      <c r="AN8" s="38">
        <v>35.177491000000003</v>
      </c>
      <c r="AO8" s="38">
        <v>19.367543000000001</v>
      </c>
      <c r="AP8" s="38">
        <v>1.7693299</v>
      </c>
      <c r="AQ8" s="38">
        <v>28.550764000000001</v>
      </c>
      <c r="AR8" s="38">
        <v>42.812694999999998</v>
      </c>
      <c r="AS8" s="38">
        <v>32.797465000000003</v>
      </c>
      <c r="AT8" s="38">
        <v>6.5696712000000002</v>
      </c>
      <c r="AU8" s="38">
        <v>29.504818</v>
      </c>
      <c r="AV8" s="38">
        <v>44.162247000000001</v>
      </c>
      <c r="AW8" s="38">
        <v>22.232056</v>
      </c>
      <c r="AX8" s="38">
        <v>40.012329000000001</v>
      </c>
      <c r="AY8" s="38">
        <v>19.664217000000001</v>
      </c>
      <c r="AZ8" s="38">
        <v>18.398987000000002</v>
      </c>
      <c r="BA8" s="38">
        <v>0</v>
      </c>
      <c r="BB8" s="38">
        <v>32.696193999999998</v>
      </c>
      <c r="BC8" s="38">
        <v>29.698823000000001</v>
      </c>
      <c r="BD8" s="38">
        <v>18.519895999999999</v>
      </c>
      <c r="BE8" s="38">
        <v>0</v>
      </c>
      <c r="BF8" s="38">
        <v>33.109665999999997</v>
      </c>
      <c r="BG8" s="38">
        <v>42.897320000000001</v>
      </c>
      <c r="BH8" s="38">
        <v>30.653345999999999</v>
      </c>
      <c r="BI8" s="39">
        <v>5.1225000999999999</v>
      </c>
      <c r="BJ8" s="37">
        <v>15.78387</v>
      </c>
      <c r="BK8" s="38">
        <v>16.492028000000001</v>
      </c>
      <c r="BL8" s="38">
        <v>15.490277000000001</v>
      </c>
      <c r="BM8" s="38">
        <v>17.214642999999999</v>
      </c>
      <c r="BN8" s="38">
        <v>14.298691</v>
      </c>
      <c r="BO8" s="38">
        <v>16.442340999999999</v>
      </c>
      <c r="BP8" s="38">
        <v>15.932472000000001</v>
      </c>
      <c r="BQ8" s="38">
        <v>15.522311999999999</v>
      </c>
      <c r="BR8" s="38">
        <v>24.193788000000001</v>
      </c>
      <c r="BS8" s="38">
        <v>19.367543000000001</v>
      </c>
      <c r="BT8" s="38">
        <v>3.4517258000000002</v>
      </c>
      <c r="BU8" s="38">
        <v>20.733536000000001</v>
      </c>
      <c r="BV8" s="38">
        <v>19.755595</v>
      </c>
      <c r="BW8" s="38">
        <v>11.257383000000001</v>
      </c>
      <c r="BX8" s="38">
        <v>7.7718590000000001</v>
      </c>
      <c r="BY8" s="38">
        <v>13.115743999999999</v>
      </c>
      <c r="BZ8" s="38">
        <v>16.301691999999999</v>
      </c>
      <c r="CA8" s="38">
        <v>11.534932</v>
      </c>
      <c r="CB8" s="38">
        <v>10.655094999999999</v>
      </c>
      <c r="CC8" s="38">
        <v>15.420216999999999</v>
      </c>
      <c r="CD8" s="38">
        <v>10.796411000000001</v>
      </c>
      <c r="CE8" s="38">
        <v>0</v>
      </c>
      <c r="CF8" s="38">
        <v>13.559386999999999</v>
      </c>
      <c r="CG8" s="38">
        <v>16.405505999999999</v>
      </c>
      <c r="CH8" s="38">
        <v>27.596451999999999</v>
      </c>
      <c r="CI8" s="38">
        <v>1.851119</v>
      </c>
      <c r="CJ8" s="38">
        <v>16.691516</v>
      </c>
      <c r="CK8" s="38">
        <v>15.452185999999999</v>
      </c>
      <c r="CL8" s="38">
        <v>13.674390000000001</v>
      </c>
      <c r="CM8" s="39">
        <v>5.2817607999999998</v>
      </c>
      <c r="CN8" s="37">
        <v>19.934117000000001</v>
      </c>
      <c r="CO8" s="38">
        <v>9.3829150000000006</v>
      </c>
      <c r="CP8" s="38">
        <v>24.308496999999999</v>
      </c>
      <c r="CQ8" s="38">
        <v>13.051461</v>
      </c>
      <c r="CR8" s="38">
        <v>27.078492000000001</v>
      </c>
      <c r="CS8" s="38">
        <v>31.178432000000001</v>
      </c>
      <c r="CT8" s="38">
        <v>11.934500999999999</v>
      </c>
      <c r="CU8" s="38">
        <v>16.689934000000001</v>
      </c>
      <c r="CV8" s="38">
        <v>15.147845</v>
      </c>
      <c r="CW8" s="38">
        <v>38.735086000000003</v>
      </c>
      <c r="CX8" s="38">
        <v>81.453976999999995</v>
      </c>
      <c r="CY8" s="38">
        <v>25.443839000000001</v>
      </c>
      <c r="CZ8" s="38">
        <v>8.7394856000000001</v>
      </c>
      <c r="DA8" s="38">
        <v>17.353532999999999</v>
      </c>
      <c r="DB8" s="38">
        <v>20.165234999999999</v>
      </c>
      <c r="DC8" s="38">
        <v>20.952362000000001</v>
      </c>
      <c r="DD8" s="38">
        <v>7.4214283999999999</v>
      </c>
      <c r="DE8" s="38">
        <v>27.666177000000001</v>
      </c>
      <c r="DF8" s="38">
        <v>12.343025000000001</v>
      </c>
      <c r="DG8" s="38">
        <v>29.015266</v>
      </c>
      <c r="DH8" s="38">
        <v>30.177819</v>
      </c>
      <c r="DI8" s="38">
        <v>63.468131</v>
      </c>
      <c r="DJ8" s="38">
        <v>18.83653</v>
      </c>
      <c r="DK8" s="38">
        <v>0</v>
      </c>
      <c r="DL8" s="38">
        <v>0</v>
      </c>
      <c r="DM8" s="38">
        <v>78.445789000000005</v>
      </c>
      <c r="DN8" s="38">
        <v>24.455406</v>
      </c>
      <c r="DO8" s="38">
        <v>10.75708</v>
      </c>
      <c r="DP8" s="38">
        <v>14.719407</v>
      </c>
      <c r="DQ8" s="39">
        <v>23.177029000000001</v>
      </c>
      <c r="DR8" s="37">
        <v>2.5263700999999998</v>
      </c>
      <c r="DS8" s="38">
        <v>4.8247670999999999</v>
      </c>
      <c r="DT8" s="38">
        <v>1.5734870999999999</v>
      </c>
      <c r="DU8" s="38">
        <v>1.9559521</v>
      </c>
      <c r="DV8" s="38">
        <v>3.1184786999999998</v>
      </c>
      <c r="DW8" s="38">
        <v>1.0745232</v>
      </c>
      <c r="DX8" s="38">
        <v>13.589758</v>
      </c>
      <c r="DY8" s="38">
        <v>2.8199372</v>
      </c>
      <c r="DZ8" s="38">
        <v>0</v>
      </c>
      <c r="EA8" s="38">
        <v>0</v>
      </c>
      <c r="EB8" s="38">
        <v>2.3458801</v>
      </c>
      <c r="EC8" s="38">
        <v>6.0205394999999999</v>
      </c>
      <c r="ED8" s="38">
        <v>1.3087686000000001</v>
      </c>
      <c r="EE8" s="38">
        <v>1.7135031999999999</v>
      </c>
      <c r="EF8" s="38">
        <v>0.65465381</v>
      </c>
      <c r="EG8" s="38">
        <v>2.2609870999999999</v>
      </c>
      <c r="EH8" s="38">
        <v>3.3354162999999999</v>
      </c>
      <c r="EI8" s="38">
        <v>1.7278739999999999</v>
      </c>
      <c r="EJ8" s="38">
        <v>2.2313276000000002</v>
      </c>
      <c r="EK8" s="38">
        <v>2.2887642000000001</v>
      </c>
      <c r="EL8" s="38">
        <v>2.8449971000000001</v>
      </c>
      <c r="EM8" s="38">
        <v>0</v>
      </c>
      <c r="EN8" s="38">
        <v>2.1674492999999999</v>
      </c>
      <c r="EO8" s="38">
        <v>0</v>
      </c>
      <c r="EP8" s="38">
        <v>0</v>
      </c>
      <c r="EQ8" s="38">
        <v>1.4469688999999999</v>
      </c>
      <c r="ER8" s="38">
        <v>3.7301861999999999</v>
      </c>
      <c r="ES8" s="38">
        <v>4.4151572000000003</v>
      </c>
      <c r="ET8" s="38">
        <v>0</v>
      </c>
      <c r="EU8" s="39">
        <v>0</v>
      </c>
      <c r="EV8" s="37">
        <v>35.229399000000001</v>
      </c>
      <c r="EW8" s="38">
        <v>47.385084999999997</v>
      </c>
      <c r="EX8" s="38">
        <v>29.913392000000002</v>
      </c>
      <c r="EY8" s="38">
        <v>38.689700999999999</v>
      </c>
      <c r="EZ8" s="38">
        <v>32.189850999999997</v>
      </c>
      <c r="FA8" s="38">
        <v>17.516158000000001</v>
      </c>
      <c r="FB8" s="38">
        <v>55.286597999999998</v>
      </c>
      <c r="FC8" s="38">
        <v>38.765059999999998</v>
      </c>
      <c r="FD8" s="38">
        <v>53.048692000000003</v>
      </c>
      <c r="FE8" s="38">
        <v>33.227784999999997</v>
      </c>
      <c r="FF8" s="38">
        <v>33.764729000000003</v>
      </c>
      <c r="FG8" s="38">
        <v>22.233585000000001</v>
      </c>
      <c r="FH8" s="38">
        <v>39.115459999999999</v>
      </c>
      <c r="FI8" s="38">
        <v>38.516779999999997</v>
      </c>
      <c r="FJ8" s="38">
        <v>30.199881999999999</v>
      </c>
      <c r="FK8" s="38">
        <v>36.475895999999999</v>
      </c>
      <c r="FL8" s="38">
        <v>44.405532999999998</v>
      </c>
      <c r="FM8" s="38">
        <v>32.142378000000001</v>
      </c>
      <c r="FN8" s="38">
        <v>38.169666999999997</v>
      </c>
      <c r="FO8" s="38">
        <v>34.816073000000003</v>
      </c>
      <c r="FP8" s="38">
        <v>21.760573999999998</v>
      </c>
      <c r="FQ8" s="38">
        <v>73.068444999999997</v>
      </c>
      <c r="FR8" s="38">
        <v>40.05021</v>
      </c>
      <c r="FS8" s="38">
        <v>46.127228000000002</v>
      </c>
      <c r="FT8" s="38">
        <v>11.631247999999999</v>
      </c>
      <c r="FU8" s="38">
        <v>36.644745</v>
      </c>
      <c r="FV8" s="38">
        <v>26.451764000000001</v>
      </c>
      <c r="FW8" s="38">
        <v>38.849457999999998</v>
      </c>
      <c r="FX8" s="38">
        <v>42.616124999999997</v>
      </c>
      <c r="FY8" s="39">
        <v>35.302221000000003</v>
      </c>
      <c r="FZ8" s="37">
        <v>28.779453</v>
      </c>
      <c r="GA8" s="38">
        <v>16.327645</v>
      </c>
      <c r="GB8" s="38">
        <v>34.284443000000003</v>
      </c>
      <c r="GC8" s="38">
        <v>28.028839000000001</v>
      </c>
      <c r="GD8" s="38">
        <v>29.442786000000002</v>
      </c>
      <c r="GE8" s="38">
        <v>55.48312</v>
      </c>
      <c r="GF8" s="38">
        <v>35.225262999999998</v>
      </c>
      <c r="GG8" s="38">
        <v>21.347953</v>
      </c>
      <c r="GH8" s="38">
        <v>47.800449999999998</v>
      </c>
      <c r="GI8" s="38">
        <v>19.716992999999999</v>
      </c>
      <c r="GJ8" s="38">
        <v>31.698989000000001</v>
      </c>
      <c r="GK8" s="38">
        <v>24.027584999999998</v>
      </c>
      <c r="GL8" s="38">
        <v>24.527173000000001</v>
      </c>
      <c r="GM8" s="38">
        <v>26.580466000000001</v>
      </c>
      <c r="GN8" s="38">
        <v>32.525796999999997</v>
      </c>
      <c r="GO8" s="38">
        <v>24.744031</v>
      </c>
      <c r="GP8" s="38">
        <v>8.0931450999999992</v>
      </c>
      <c r="GQ8" s="38">
        <v>33.762515</v>
      </c>
      <c r="GR8" s="38">
        <v>25.755718000000002</v>
      </c>
      <c r="GS8" s="38">
        <v>23.754617</v>
      </c>
      <c r="GT8" s="38">
        <v>40.764716999999997</v>
      </c>
      <c r="GU8" s="38">
        <v>0</v>
      </c>
      <c r="GV8" s="38">
        <v>21.685580000000002</v>
      </c>
      <c r="GW8" s="38">
        <v>0</v>
      </c>
      <c r="GX8" s="38">
        <v>3.4377854999999999</v>
      </c>
      <c r="GY8" s="38">
        <v>27.988064000000001</v>
      </c>
      <c r="GZ8" s="38">
        <v>20.245168</v>
      </c>
      <c r="HA8" s="38">
        <v>20.043282999999999</v>
      </c>
      <c r="HB8" s="38">
        <v>24.447619</v>
      </c>
      <c r="HC8" s="39">
        <v>21.301297000000002</v>
      </c>
      <c r="HD8" s="37">
        <v>26.390157011368924</v>
      </c>
      <c r="HE8" s="38">
        <v>10.706773223672664</v>
      </c>
      <c r="HF8" s="38">
        <v>32.291286156019233</v>
      </c>
      <c r="HG8" s="38">
        <v>33.178717482620712</v>
      </c>
      <c r="HH8" s="38">
        <v>20.539885503872885</v>
      </c>
      <c r="HI8" s="38">
        <v>58.348327153975092</v>
      </c>
      <c r="HJ8" s="38">
        <v>0</v>
      </c>
      <c r="HK8" s="38">
        <v>17.044489171763878</v>
      </c>
      <c r="HL8" s="38">
        <v>0</v>
      </c>
      <c r="HM8" s="38"/>
      <c r="HN8" s="38">
        <v>43.910125000000001</v>
      </c>
      <c r="HS8" s="38">
        <v>35.828862011489889</v>
      </c>
      <c r="HT8" s="38">
        <v>10.913103578046377</v>
      </c>
      <c r="HU8" s="38">
        <v>45.872155624300056</v>
      </c>
      <c r="HV8" s="38">
        <v>38.158411896854815</v>
      </c>
      <c r="HW8" s="38">
        <v>33.08935617363273</v>
      </c>
      <c r="HX8" s="38">
        <v>58.468274955939734</v>
      </c>
      <c r="HY8" s="38">
        <v>0</v>
      </c>
      <c r="HZ8" s="38">
        <v>29.111657894683741</v>
      </c>
      <c r="IA8" s="38">
        <v>0</v>
      </c>
      <c r="IB8" s="38">
        <v>0</v>
      </c>
      <c r="IC8" s="38">
        <v>55.006912999999997</v>
      </c>
      <c r="IG8" s="40"/>
      <c r="IH8" s="38">
        <v>21.003142385657867</v>
      </c>
      <c r="II8" s="38">
        <v>4.5720598979360974</v>
      </c>
      <c r="IJ8" s="38">
        <v>27.005868548059166</v>
      </c>
      <c r="IK8" s="38">
        <v>25.319732856850447</v>
      </c>
      <c r="IL8" s="38">
        <v>17.47213081942779</v>
      </c>
      <c r="IM8" s="38">
        <v>50.116661259768094</v>
      </c>
      <c r="IN8" s="38">
        <v>0</v>
      </c>
      <c r="IO8" s="38">
        <v>12.497968513945176</v>
      </c>
      <c r="IP8" s="38">
        <v>0</v>
      </c>
      <c r="IQ8" s="38"/>
      <c r="IR8" s="38"/>
      <c r="IS8" s="38"/>
      <c r="IX8" s="38">
        <v>29.746818706252391</v>
      </c>
      <c r="IY8" s="38">
        <v>5.9822614809248424</v>
      </c>
      <c r="IZ8" s="38">
        <v>40.003696115427211</v>
      </c>
      <c r="JA8" s="38">
        <v>33.607628539800245</v>
      </c>
      <c r="JB8" s="38">
        <v>25.161330996402736</v>
      </c>
      <c r="JC8" s="38">
        <v>50.038107131671531</v>
      </c>
      <c r="JD8" s="38">
        <v>0</v>
      </c>
      <c r="JE8" s="38">
        <v>24.259323209166208</v>
      </c>
      <c r="JF8" s="38">
        <v>0</v>
      </c>
      <c r="JG8" s="38">
        <v>0</v>
      </c>
      <c r="JH8" s="38"/>
      <c r="JI8" s="38"/>
      <c r="JJ8" s="38"/>
      <c r="JK8" s="38"/>
      <c r="JL8" s="38"/>
      <c r="JM8" s="38"/>
      <c r="JN8" s="38">
        <v>43.910125108323115</v>
      </c>
      <c r="JO8" s="38">
        <v>28.96895076903051</v>
      </c>
      <c r="JP8" s="38">
        <v>50.082125222684283</v>
      </c>
      <c r="JQ8" s="38">
        <v>55.954456358723363</v>
      </c>
      <c r="JR8" s="38">
        <v>31.625336517525721</v>
      </c>
      <c r="JS8" s="38">
        <v>84.526315788948665</v>
      </c>
      <c r="JT8" s="38">
        <v>0</v>
      </c>
      <c r="JU8" s="38">
        <v>31.893365195580031</v>
      </c>
      <c r="JV8" s="38">
        <v>0</v>
      </c>
      <c r="JW8" s="38"/>
      <c r="JX8" s="38"/>
      <c r="JY8" s="38">
        <v>43.910125000000001</v>
      </c>
      <c r="KD8" s="38">
        <v>55.006913396177467</v>
      </c>
      <c r="KE8" s="38">
        <v>30.24081552582858</v>
      </c>
      <c r="KF8" s="38">
        <v>62.93645297395846</v>
      </c>
      <c r="KG8" s="38">
        <v>52.783516308406021</v>
      </c>
      <c r="KH8" s="38">
        <v>57.541214361966212</v>
      </c>
      <c r="KI8" s="38">
        <v>77.881514365365661</v>
      </c>
      <c r="KJ8" s="38">
        <v>0</v>
      </c>
      <c r="KK8" s="38">
        <v>46.575045549743507</v>
      </c>
      <c r="KL8" s="38">
        <v>0</v>
      </c>
      <c r="KM8" s="38">
        <v>0</v>
      </c>
      <c r="KN8" s="38"/>
      <c r="KO8" s="38">
        <v>55.006912999999997</v>
      </c>
      <c r="KP8" s="38"/>
      <c r="KQ8" s="38"/>
      <c r="KR8" s="38"/>
      <c r="KS8" s="38"/>
      <c r="KT8" s="41">
        <v>8</v>
      </c>
      <c r="KU8" s="41">
        <v>7</v>
      </c>
      <c r="KV8" s="41">
        <v>1</v>
      </c>
      <c r="KW8" s="41">
        <v>3</v>
      </c>
      <c r="KX8" s="41">
        <v>5</v>
      </c>
      <c r="KY8" s="41">
        <v>1</v>
      </c>
      <c r="KZ8" s="41">
        <v>0</v>
      </c>
      <c r="LA8" s="41">
        <v>0</v>
      </c>
      <c r="LB8" s="41">
        <v>0</v>
      </c>
      <c r="LC8" s="41">
        <v>7</v>
      </c>
      <c r="LD8" s="41">
        <v>0</v>
      </c>
      <c r="LE8" s="41">
        <v>0</v>
      </c>
      <c r="LF8" s="41">
        <v>0</v>
      </c>
      <c r="LG8" s="41">
        <v>2</v>
      </c>
      <c r="LH8" s="41">
        <v>4</v>
      </c>
      <c r="LI8" s="41">
        <v>1</v>
      </c>
      <c r="LJ8" s="41">
        <v>1</v>
      </c>
      <c r="LK8" s="41">
        <v>0</v>
      </c>
      <c r="LL8" s="41">
        <v>0</v>
      </c>
      <c r="LM8" s="41">
        <v>0</v>
      </c>
      <c r="LN8" s="41">
        <v>6</v>
      </c>
      <c r="LO8" s="41">
        <v>6</v>
      </c>
      <c r="LP8" s="41">
        <v>0</v>
      </c>
      <c r="LQ8" s="41">
        <v>0</v>
      </c>
      <c r="LR8" s="41">
        <v>6</v>
      </c>
      <c r="LS8" s="41">
        <v>1</v>
      </c>
      <c r="LT8" s="41">
        <v>1</v>
      </c>
      <c r="LU8" s="41">
        <v>0</v>
      </c>
      <c r="LV8" s="41">
        <v>0</v>
      </c>
      <c r="LW8" s="41">
        <v>4</v>
      </c>
      <c r="LX8" s="41">
        <v>0</v>
      </c>
      <c r="LY8" s="41">
        <v>0</v>
      </c>
      <c r="LZ8" s="41">
        <v>0</v>
      </c>
      <c r="MA8" s="41">
        <v>1</v>
      </c>
      <c r="MB8" s="41">
        <v>3</v>
      </c>
      <c r="MC8" s="41">
        <v>1</v>
      </c>
      <c r="MD8" s="41">
        <v>0</v>
      </c>
      <c r="ME8" s="41">
        <v>1</v>
      </c>
      <c r="MF8" s="41">
        <v>0</v>
      </c>
      <c r="MG8" s="41">
        <v>0</v>
      </c>
      <c r="MH8" s="41">
        <v>6</v>
      </c>
      <c r="MI8" s="41">
        <v>5</v>
      </c>
      <c r="MJ8" s="41">
        <v>1</v>
      </c>
      <c r="MK8" s="41">
        <v>3</v>
      </c>
      <c r="ML8" s="41">
        <v>3</v>
      </c>
      <c r="MM8" s="41">
        <v>0</v>
      </c>
      <c r="MN8" s="41">
        <v>0</v>
      </c>
      <c r="MO8" s="41">
        <v>0</v>
      </c>
      <c r="MP8" s="41">
        <v>6</v>
      </c>
      <c r="MQ8" s="41">
        <v>0</v>
      </c>
      <c r="MR8" s="41">
        <v>0</v>
      </c>
      <c r="MS8" s="41">
        <v>0</v>
      </c>
      <c r="MT8" s="41">
        <v>4</v>
      </c>
      <c r="MU8" s="41">
        <v>4</v>
      </c>
      <c r="MV8" s="41">
        <v>0</v>
      </c>
      <c r="MW8" s="41">
        <v>0</v>
      </c>
      <c r="MX8" s="41">
        <v>4</v>
      </c>
      <c r="MY8" s="41">
        <v>0</v>
      </c>
      <c r="MZ8" s="41">
        <v>1</v>
      </c>
      <c r="NA8" s="41">
        <v>0</v>
      </c>
      <c r="NB8" s="41">
        <v>3</v>
      </c>
      <c r="NC8" s="41">
        <v>0</v>
      </c>
      <c r="ND8" s="41">
        <v>0</v>
      </c>
      <c r="NE8" s="41">
        <v>0</v>
      </c>
      <c r="NF8" s="41">
        <v>25</v>
      </c>
      <c r="NG8" s="41">
        <v>17</v>
      </c>
      <c r="NH8" s="41">
        <v>8</v>
      </c>
      <c r="NI8" s="41">
        <v>19</v>
      </c>
      <c r="NJ8" s="41">
        <v>6</v>
      </c>
      <c r="NK8" s="41">
        <v>1</v>
      </c>
      <c r="NL8" s="41">
        <v>0</v>
      </c>
      <c r="NM8" s="41">
        <v>0</v>
      </c>
      <c r="NN8" s="41">
        <v>1</v>
      </c>
      <c r="NO8" s="41">
        <v>23</v>
      </c>
      <c r="NP8" s="41">
        <v>0</v>
      </c>
      <c r="NQ8" s="41">
        <v>0</v>
      </c>
      <c r="NR8" s="41">
        <v>0</v>
      </c>
      <c r="NS8" s="41">
        <v>1</v>
      </c>
      <c r="NT8" s="41">
        <v>1</v>
      </c>
      <c r="NU8" s="41">
        <v>1</v>
      </c>
      <c r="NV8" s="41">
        <v>10</v>
      </c>
      <c r="NW8" s="41">
        <v>8</v>
      </c>
      <c r="NX8" s="41">
        <v>4</v>
      </c>
      <c r="NY8" s="41">
        <v>1</v>
      </c>
      <c r="NZ8" s="41">
        <v>21</v>
      </c>
      <c r="OA8" s="41">
        <v>11</v>
      </c>
      <c r="OB8" s="41">
        <v>10</v>
      </c>
      <c r="OC8" s="41">
        <v>16</v>
      </c>
      <c r="OD8" s="41">
        <v>5</v>
      </c>
      <c r="OE8" s="41">
        <v>1</v>
      </c>
      <c r="OF8" s="41">
        <v>2</v>
      </c>
      <c r="OG8" s="41">
        <v>0</v>
      </c>
      <c r="OH8" s="41">
        <v>0</v>
      </c>
      <c r="OI8" s="41">
        <v>18</v>
      </c>
      <c r="OJ8" s="41">
        <v>0</v>
      </c>
      <c r="OK8" s="41">
        <v>0</v>
      </c>
      <c r="OL8" s="41">
        <v>0</v>
      </c>
      <c r="OM8" s="41">
        <v>1</v>
      </c>
      <c r="ON8" s="41">
        <v>0</v>
      </c>
      <c r="OO8" s="41">
        <v>2</v>
      </c>
      <c r="OP8" s="41">
        <v>9</v>
      </c>
      <c r="OQ8" s="41">
        <v>5</v>
      </c>
      <c r="OR8" s="41">
        <v>0</v>
      </c>
      <c r="OS8" s="41">
        <v>4</v>
      </c>
      <c r="OT8" s="41">
        <v>1</v>
      </c>
      <c r="OU8" s="41">
        <v>1</v>
      </c>
      <c r="OV8" s="41">
        <v>0</v>
      </c>
      <c r="OW8" s="41">
        <v>0</v>
      </c>
      <c r="OX8" s="41">
        <v>1</v>
      </c>
      <c r="OY8" s="41">
        <v>0</v>
      </c>
      <c r="OZ8" s="41">
        <v>0</v>
      </c>
      <c r="PA8" s="41">
        <v>1</v>
      </c>
      <c r="PB8" s="41">
        <v>0</v>
      </c>
      <c r="PC8" s="41">
        <v>0</v>
      </c>
      <c r="PD8" s="41">
        <v>0</v>
      </c>
      <c r="PE8" s="41">
        <v>0</v>
      </c>
      <c r="PF8" s="41">
        <v>1</v>
      </c>
      <c r="PG8" s="41">
        <v>0</v>
      </c>
      <c r="PH8" s="41">
        <v>1</v>
      </c>
      <c r="PI8" s="41">
        <v>1</v>
      </c>
      <c r="PJ8" s="41">
        <v>0</v>
      </c>
      <c r="PK8" s="41">
        <v>0</v>
      </c>
      <c r="PL8" s="41">
        <v>0</v>
      </c>
      <c r="PM8" s="41">
        <v>1</v>
      </c>
      <c r="PN8" s="41">
        <v>0</v>
      </c>
      <c r="PO8" s="41">
        <v>0</v>
      </c>
      <c r="PP8" s="41">
        <v>0</v>
      </c>
      <c r="PQ8" s="42">
        <v>0</v>
      </c>
      <c r="PR8" s="41">
        <v>100.75079156752909</v>
      </c>
      <c r="PS8" s="41">
        <v>104.84401933685068</v>
      </c>
      <c r="PT8" s="41">
        <v>98.846687112543606</v>
      </c>
      <c r="PU8" s="41">
        <v>93.995190929724814</v>
      </c>
      <c r="PV8" s="41">
        <v>107.9402070247036</v>
      </c>
      <c r="PW8" s="41">
        <v>92.831313087595419</v>
      </c>
      <c r="PX8" s="41">
        <v>170.70020170139369</v>
      </c>
      <c r="PY8" s="41">
        <v>100</v>
      </c>
      <c r="PZ8" s="41">
        <v>116.07351602893931</v>
      </c>
      <c r="QA8" s="41">
        <v>101.83857257997839</v>
      </c>
      <c r="QB8" s="41">
        <v>219.34008048433009</v>
      </c>
      <c r="QC8" s="41">
        <v>0</v>
      </c>
      <c r="QD8" s="41">
        <v>75.571831210731034</v>
      </c>
      <c r="QE8" s="41">
        <v>0</v>
      </c>
      <c r="QF8" s="41">
        <v>79.838055374359968</v>
      </c>
      <c r="QG8" s="41">
        <v>0</v>
      </c>
      <c r="QH8" s="41">
        <v>0</v>
      </c>
      <c r="QI8" s="41">
        <v>0</v>
      </c>
      <c r="QJ8" s="41">
        <v>0</v>
      </c>
      <c r="QK8" s="41">
        <v>92.257873738923607</v>
      </c>
      <c r="QL8" s="41">
        <v>110.94453870335414</v>
      </c>
      <c r="QM8" s="41">
        <v>86.563942984454229</v>
      </c>
      <c r="QN8" s="41">
        <v>88.382859474583213</v>
      </c>
      <c r="QO8" s="41">
        <v>96.377804567754183</v>
      </c>
      <c r="QP8" s="41">
        <v>73.535219450412896</v>
      </c>
      <c r="QQ8" s="41">
        <v>122.81837988671987</v>
      </c>
      <c r="QR8" s="41">
        <v>100</v>
      </c>
      <c r="QS8" s="41">
        <v>374.27302579274715</v>
      </c>
      <c r="QT8" s="41">
        <v>102.38882900141348</v>
      </c>
      <c r="QU8" s="41">
        <v>80.027591959854632</v>
      </c>
      <c r="QV8" s="41">
        <v>0</v>
      </c>
      <c r="QW8" s="41">
        <v>69.676949703782725</v>
      </c>
      <c r="QX8" s="41">
        <v>0</v>
      </c>
      <c r="QY8" s="41">
        <v>74.281682667224217</v>
      </c>
      <c r="QZ8" s="41">
        <v>0</v>
      </c>
      <c r="RA8" s="41">
        <v>0</v>
      </c>
      <c r="RB8" s="41">
        <v>0</v>
      </c>
      <c r="RC8" s="41">
        <v>0</v>
      </c>
      <c r="RD8" s="41">
        <v>75.571831210731034</v>
      </c>
      <c r="RE8" s="41">
        <v>80.419371834865643</v>
      </c>
      <c r="RF8" s="41">
        <v>73.316832413127585</v>
      </c>
      <c r="RG8" s="41">
        <v>73.42225226116318</v>
      </c>
      <c r="RH8" s="41">
        <v>77.859446621263103</v>
      </c>
      <c r="RI8" s="41">
        <v>60.189675830128387</v>
      </c>
      <c r="RJ8" s="41">
        <v>73.033986667253444</v>
      </c>
      <c r="RK8" s="41">
        <v>100</v>
      </c>
      <c r="RL8" s="41">
        <v>100</v>
      </c>
      <c r="RM8" s="41">
        <v>80.363465510917749</v>
      </c>
      <c r="RN8" s="41">
        <v>56.737064412801352</v>
      </c>
      <c r="RO8" s="41">
        <v>0</v>
      </c>
      <c r="RP8" s="41">
        <v>75.571831210731034</v>
      </c>
      <c r="RQ8" s="41">
        <v>0</v>
      </c>
      <c r="RR8" s="41">
        <v>75.571831210731034</v>
      </c>
      <c r="RS8" s="41">
        <v>0</v>
      </c>
      <c r="RT8" s="41">
        <v>0</v>
      </c>
      <c r="RU8" s="41">
        <v>0</v>
      </c>
      <c r="RV8" s="41">
        <v>0</v>
      </c>
      <c r="RW8" s="41">
        <v>69.676949703782725</v>
      </c>
      <c r="RX8" s="41">
        <v>83.325466426207541</v>
      </c>
      <c r="RY8" s="41">
        <v>65.518170742067156</v>
      </c>
      <c r="RZ8" s="41">
        <v>69.982117100131859</v>
      </c>
      <c r="SA8" s="41">
        <v>69.352494494484091</v>
      </c>
      <c r="SB8" s="41">
        <v>54.026466399161563</v>
      </c>
      <c r="SC8" s="41">
        <v>56.609542663288956</v>
      </c>
      <c r="SD8" s="41">
        <v>100</v>
      </c>
      <c r="SE8" s="41">
        <v>0</v>
      </c>
      <c r="SF8" s="41">
        <v>78.987160497137182</v>
      </c>
      <c r="SG8" s="41">
        <v>62.846202535223526</v>
      </c>
      <c r="SH8" s="41">
        <v>0</v>
      </c>
      <c r="SI8" s="41">
        <v>69.676949703782725</v>
      </c>
      <c r="SJ8" s="41">
        <v>0</v>
      </c>
      <c r="SK8" s="41">
        <v>69.676949703782725</v>
      </c>
      <c r="SL8" s="41">
        <v>0</v>
      </c>
      <c r="SM8" s="41">
        <v>0</v>
      </c>
      <c r="SN8" s="41">
        <v>0</v>
      </c>
      <c r="SO8" s="41">
        <v>0</v>
      </c>
      <c r="SP8" s="41">
        <v>100.863075642335</v>
      </c>
      <c r="SQ8" s="41">
        <v>104.84401933685068</v>
      </c>
      <c r="SR8" s="41">
        <v>99.011203953056892</v>
      </c>
      <c r="SS8" s="41">
        <v>93.995190929724814</v>
      </c>
      <c r="ST8" s="41">
        <v>108.17198556140633</v>
      </c>
      <c r="SU8" s="41">
        <v>92.831313087595419</v>
      </c>
      <c r="SV8" s="41">
        <v>240.45011049353175</v>
      </c>
      <c r="SW8" s="41">
        <v>100</v>
      </c>
      <c r="SX8" s="41">
        <v>116.07351602893931</v>
      </c>
      <c r="SY8" s="41">
        <v>101.68842816510831</v>
      </c>
      <c r="SZ8" s="41">
        <v>219.34008048433009</v>
      </c>
      <c r="TA8" s="41">
        <v>0</v>
      </c>
      <c r="TB8" s="41">
        <v>75.459892026020697</v>
      </c>
      <c r="TC8" s="41">
        <v>0</v>
      </c>
      <c r="TD8" s="41">
        <v>79.726116189649616</v>
      </c>
      <c r="TE8" s="41">
        <v>0</v>
      </c>
      <c r="TF8" s="41">
        <v>0</v>
      </c>
      <c r="TG8" s="41">
        <v>0</v>
      </c>
      <c r="TH8" s="41">
        <v>0</v>
      </c>
      <c r="TI8" s="41">
        <v>91.434855941256259</v>
      </c>
      <c r="TJ8" s="41">
        <v>110.35417295548895</v>
      </c>
      <c r="TK8" s="41">
        <v>85.670034813144511</v>
      </c>
      <c r="TL8" s="41">
        <v>87.672322975910106</v>
      </c>
      <c r="TM8" s="41">
        <v>95.435196198341743</v>
      </c>
      <c r="TN8" s="41">
        <v>73.355001243981405</v>
      </c>
      <c r="TO8" s="41">
        <v>103.29207899875992</v>
      </c>
      <c r="TP8" s="41">
        <v>100</v>
      </c>
      <c r="TQ8" s="41">
        <v>374.27302579274715</v>
      </c>
      <c r="TR8" s="41">
        <v>101.17613942351143</v>
      </c>
      <c r="TS8" s="41">
        <v>80.027591959854632</v>
      </c>
      <c r="TT8" s="41">
        <v>0</v>
      </c>
      <c r="TU8" s="41">
        <v>69.551421988378081</v>
      </c>
      <c r="TV8" s="41">
        <v>0</v>
      </c>
      <c r="TW8" s="41">
        <v>74.156154951819573</v>
      </c>
      <c r="TX8" s="41">
        <v>0</v>
      </c>
      <c r="TY8" s="41">
        <v>0</v>
      </c>
      <c r="TZ8" s="41">
        <v>0</v>
      </c>
      <c r="UA8" s="42">
        <v>0</v>
      </c>
      <c r="UB8" s="41">
        <v>75.459892026020697</v>
      </c>
      <c r="UC8" s="41">
        <v>80.419371834865643</v>
      </c>
      <c r="UD8" s="41">
        <v>73.152820900096799</v>
      </c>
      <c r="UE8" s="41">
        <v>73.42225226116318</v>
      </c>
      <c r="UF8" s="41">
        <v>77.628380012069371</v>
      </c>
      <c r="UG8" s="41">
        <v>60.189675830128387</v>
      </c>
      <c r="UH8" s="41">
        <v>73.033986667253444</v>
      </c>
      <c r="UI8" s="41">
        <v>100</v>
      </c>
      <c r="UJ8" s="41">
        <v>100</v>
      </c>
      <c r="UK8" s="41">
        <v>80.21332109604765</v>
      </c>
      <c r="UL8" s="41">
        <v>56.737064412801352</v>
      </c>
      <c r="UM8" s="41">
        <v>0</v>
      </c>
      <c r="UN8" s="41">
        <v>75.459892026020697</v>
      </c>
      <c r="UO8" s="41">
        <v>0</v>
      </c>
      <c r="UP8" s="41">
        <v>75.459892026020697</v>
      </c>
      <c r="UQ8" s="41">
        <v>0</v>
      </c>
      <c r="UR8" s="41">
        <v>0</v>
      </c>
      <c r="US8" s="41">
        <v>0</v>
      </c>
      <c r="UT8" s="41">
        <v>0</v>
      </c>
      <c r="UU8" s="41">
        <v>69.551421988378081</v>
      </c>
      <c r="UV8" s="41">
        <v>83.325466426207541</v>
      </c>
      <c r="UW8" s="41">
        <v>65.354394033562826</v>
      </c>
      <c r="UX8" s="41">
        <v>69.982117100131859</v>
      </c>
      <c r="UY8" s="41">
        <v>69.093505204672496</v>
      </c>
      <c r="UZ8" s="41">
        <v>54.026466399161563</v>
      </c>
      <c r="VA8" s="41">
        <v>63.507981857848165</v>
      </c>
      <c r="VB8" s="41">
        <v>100</v>
      </c>
      <c r="VC8" s="41">
        <v>0</v>
      </c>
      <c r="VD8" s="41">
        <v>78.786272959559298</v>
      </c>
      <c r="VE8" s="41">
        <v>62.846202535223526</v>
      </c>
      <c r="VF8" s="41">
        <v>0</v>
      </c>
      <c r="VG8" s="41">
        <v>69.551421988378081</v>
      </c>
      <c r="VH8" s="41">
        <v>0</v>
      </c>
      <c r="VI8" s="41">
        <v>69.551421988378081</v>
      </c>
      <c r="VJ8" s="41">
        <v>0</v>
      </c>
      <c r="VK8" s="41">
        <v>0</v>
      </c>
      <c r="VL8" s="41">
        <v>0</v>
      </c>
      <c r="VM8" s="42">
        <v>0</v>
      </c>
      <c r="VN8" s="41">
        <v>76.737192526046286</v>
      </c>
      <c r="VO8" s="41">
        <v>83.382730145379597</v>
      </c>
      <c r="VP8" s="41">
        <v>73.645794123644919</v>
      </c>
      <c r="VQ8" s="41">
        <v>74.194736773117214</v>
      </c>
      <c r="VR8" s="41">
        <v>79.442913552094467</v>
      </c>
      <c r="VS8" s="41">
        <v>60.189675830128387</v>
      </c>
      <c r="VT8" s="41">
        <v>73.033986667253444</v>
      </c>
      <c r="VU8" s="41">
        <v>100</v>
      </c>
      <c r="VV8" s="41">
        <v>100</v>
      </c>
      <c r="VW8" s="41">
        <v>81.926568666019477</v>
      </c>
      <c r="VX8" s="41">
        <v>56.737064412801352</v>
      </c>
      <c r="VY8" s="41">
        <v>0</v>
      </c>
      <c r="VZ8" s="41">
        <v>71.741674837164481</v>
      </c>
      <c r="WA8" s="41">
        <v>91.324727187488293</v>
      </c>
      <c r="WB8" s="41">
        <v>65.774609860287342</v>
      </c>
      <c r="WC8" s="41">
        <v>73.283221527580238</v>
      </c>
      <c r="WD8" s="41">
        <v>70.102696164912871</v>
      </c>
      <c r="WE8" s="41">
        <v>54.232455716505321</v>
      </c>
      <c r="WF8" s="41">
        <v>56.609542663288956</v>
      </c>
      <c r="WG8" s="41">
        <v>100</v>
      </c>
      <c r="WH8" s="41">
        <v>0</v>
      </c>
      <c r="WI8" s="41">
        <v>81.905761830080266</v>
      </c>
      <c r="WJ8" s="41">
        <v>100</v>
      </c>
      <c r="WK8" s="42">
        <v>0</v>
      </c>
      <c r="WL8" s="43">
        <v>22.12930032787034</v>
      </c>
      <c r="WM8" s="43">
        <v>20.626981125036771</v>
      </c>
      <c r="WN8" s="43">
        <v>22.763087655449819</v>
      </c>
      <c r="WO8" s="43">
        <v>19.543262345229802</v>
      </c>
      <c r="WP8" s="43">
        <v>24.367147032433039</v>
      </c>
      <c r="WQ8" s="43">
        <v>93.503426465160985</v>
      </c>
      <c r="WR8" s="43">
        <v>6.4965735348390243</v>
      </c>
      <c r="WS8" s="43">
        <v>22.12930032787034</v>
      </c>
      <c r="WT8" s="43">
        <v>18.293450201866268</v>
      </c>
      <c r="WU8" s="43">
        <v>26.989498605715585</v>
      </c>
      <c r="WV8" s="43">
        <v>6.8305081899360038</v>
      </c>
      <c r="WW8" s="43">
        <v>16.251691949954775</v>
      </c>
      <c r="WX8" s="43">
        <v>28.290095116520643</v>
      </c>
      <c r="WY8" s="43">
        <v>26.588041220311247</v>
      </c>
      <c r="WZ8" s="44">
        <v>27.454624117950022</v>
      </c>
      <c r="XA8" s="45">
        <v>28.6027613829804</v>
      </c>
      <c r="XB8" s="43">
        <v>37.0672740685186</v>
      </c>
      <c r="XC8" s="43">
        <v>25.041752102272596</v>
      </c>
      <c r="XD8" s="43">
        <v>30.077888309451929</v>
      </c>
      <c r="XE8" s="43">
        <v>27.157768336825573</v>
      </c>
      <c r="XF8" s="43">
        <v>96.550093032615038</v>
      </c>
      <c r="XG8" s="43">
        <v>3.4499069673849685</v>
      </c>
      <c r="XH8" s="43">
        <v>28.6027613829804</v>
      </c>
      <c r="XI8" s="43">
        <v>26.493112546667348</v>
      </c>
      <c r="XJ8" s="43">
        <v>31.551710855036486</v>
      </c>
      <c r="XK8" s="43">
        <v>11.946543064420977</v>
      </c>
      <c r="XL8" s="43">
        <v>31.612753220876883</v>
      </c>
      <c r="XM8" s="43">
        <v>33.236823853416766</v>
      </c>
      <c r="XN8" s="43">
        <v>32.385462007734219</v>
      </c>
      <c r="XO8" s="42">
        <v>30.562199233293612</v>
      </c>
      <c r="XP8" s="46">
        <v>56.727486523188929</v>
      </c>
      <c r="XQ8" s="47">
        <v>71.757198931688876</v>
      </c>
      <c r="XR8" s="47">
        <v>50.076155315604566</v>
      </c>
      <c r="XS8" s="47">
        <v>60.981825710979834</v>
      </c>
      <c r="XT8" s="47">
        <v>53.179164937419557</v>
      </c>
      <c r="XU8" s="47">
        <v>29.905928603096694</v>
      </c>
      <c r="XV8" s="47">
        <v>56.739411485460202</v>
      </c>
      <c r="XW8" s="47">
        <v>100</v>
      </c>
      <c r="XX8" s="47">
        <v>20.221893527682603</v>
      </c>
      <c r="XY8" s="47">
        <v>66.014681284174841</v>
      </c>
      <c r="XZ8" s="47">
        <v>25.532341316269108</v>
      </c>
      <c r="YA8" s="48">
        <v>0</v>
      </c>
      <c r="YB8" s="49">
        <v>64.101020793862119</v>
      </c>
      <c r="YC8" s="50">
        <v>75.283063687595941</v>
      </c>
      <c r="YD8" s="50">
        <v>57.703481761170409</v>
      </c>
      <c r="YE8" s="50">
        <v>65.219939968693481</v>
      </c>
      <c r="YF8" s="50">
        <v>63.067064435921083</v>
      </c>
      <c r="YG8" s="50">
        <v>40.829351176047112</v>
      </c>
      <c r="YH8" s="50">
        <v>62.299704852162343</v>
      </c>
      <c r="YI8" s="50">
        <v>67.794595766434611</v>
      </c>
      <c r="YJ8" s="50">
        <v>50.419082104649839</v>
      </c>
      <c r="YK8" s="50">
        <v>70.325020388431057</v>
      </c>
      <c r="YL8" s="50">
        <v>52.217444953896845</v>
      </c>
      <c r="YM8" s="50">
        <v>0</v>
      </c>
      <c r="YN8" s="51">
        <v>67.528508658438653</v>
      </c>
      <c r="YO8" s="52">
        <v>81.281829662305086</v>
      </c>
      <c r="YP8" s="52">
        <v>56.555653060079059</v>
      </c>
      <c r="YQ8" s="52">
        <v>66.251735348182365</v>
      </c>
      <c r="YR8" s="52">
        <v>68.657185822812778</v>
      </c>
      <c r="YS8" s="52">
        <v>57.504173897184039</v>
      </c>
      <c r="YT8" s="52">
        <v>0</v>
      </c>
      <c r="YU8" s="52">
        <v>0</v>
      </c>
      <c r="YV8" s="52">
        <v>29.54785717203422</v>
      </c>
      <c r="YW8" s="52">
        <v>69.905953702643515</v>
      </c>
      <c r="YX8" s="52">
        <v>0</v>
      </c>
      <c r="YY8" s="53">
        <v>0</v>
      </c>
      <c r="YZ8" s="46">
        <v>5.4551188121652876</v>
      </c>
      <c r="ZA8" s="47">
        <v>16.092492827787797</v>
      </c>
      <c r="ZB8" s="47">
        <v>0.94378553131530385</v>
      </c>
      <c r="ZC8" s="47">
        <v>7.0266232790670706</v>
      </c>
      <c r="ZD8" s="47">
        <v>4.1843103395984711</v>
      </c>
      <c r="ZE8" s="47">
        <v>1.7908246653104924</v>
      </c>
      <c r="ZF8" s="47">
        <v>0</v>
      </c>
      <c r="ZG8" s="47">
        <v>0</v>
      </c>
      <c r="ZH8" s="47">
        <v>0</v>
      </c>
      <c r="ZI8" s="47">
        <v>6.3664982437728597</v>
      </c>
      <c r="ZJ8" s="47">
        <v>13.775897201530924</v>
      </c>
      <c r="ZK8" s="48">
        <v>0</v>
      </c>
      <c r="ZL8" s="339">
        <v>6.6431089910957208</v>
      </c>
      <c r="ZM8" s="340">
        <v>16.359354889519174</v>
      </c>
      <c r="ZN8" s="340">
        <v>3.2149659974045743</v>
      </c>
      <c r="ZO8" s="340">
        <v>9.2212231441960526</v>
      </c>
      <c r="ZP8" s="340">
        <v>4.2950739120409276</v>
      </c>
      <c r="ZQ8" s="340">
        <v>0</v>
      </c>
      <c r="ZR8" s="340">
        <v>0</v>
      </c>
      <c r="ZS8" s="340">
        <v>0</v>
      </c>
      <c r="ZT8" s="340">
        <v>0</v>
      </c>
      <c r="ZU8" s="340">
        <v>8.2114020405160275</v>
      </c>
      <c r="ZV8" s="340">
        <v>31.43496381160854</v>
      </c>
      <c r="ZW8" s="341">
        <v>0</v>
      </c>
      <c r="ZX8" s="51">
        <v>8.258357099648304</v>
      </c>
      <c r="ZY8" s="52">
        <v>27.00852264841091</v>
      </c>
      <c r="ZZ8" s="52">
        <v>2.3856624867653489</v>
      </c>
      <c r="AAA8" s="52">
        <v>9.5374933979108896</v>
      </c>
      <c r="AAB8" s="52">
        <v>6.927961445912147</v>
      </c>
      <c r="AAC8" s="52">
        <v>0</v>
      </c>
      <c r="AAD8" s="52">
        <v>0</v>
      </c>
      <c r="AAE8" s="52">
        <v>0</v>
      </c>
      <c r="AAF8" s="52">
        <v>0</v>
      </c>
      <c r="AAG8" s="52">
        <v>10.160820071449857</v>
      </c>
      <c r="AAH8" s="52">
        <v>40.161804120541248</v>
      </c>
      <c r="AAI8" s="53">
        <v>0</v>
      </c>
      <c r="AAJ8" s="54">
        <v>9.9111079050674906</v>
      </c>
      <c r="AAK8" s="55">
        <v>18.664657823696281</v>
      </c>
      <c r="AAL8" s="55">
        <v>5.4425299372259257</v>
      </c>
      <c r="AAM8" s="55">
        <v>10.401844563160807</v>
      </c>
      <c r="AAN8" s="55">
        <v>9.4901211611353666</v>
      </c>
      <c r="AAO8" s="55">
        <v>1.5199453513717336</v>
      </c>
      <c r="AAP8" s="55">
        <v>0</v>
      </c>
      <c r="AAQ8" s="55">
        <v>26.830624467737259</v>
      </c>
      <c r="AAR8" s="55">
        <v>5.4002178436766402</v>
      </c>
      <c r="AAS8" s="55">
        <v>11.965357238109386</v>
      </c>
      <c r="AAT8" s="55">
        <v>13.266854298697522</v>
      </c>
      <c r="AAU8" s="56">
        <v>0</v>
      </c>
      <c r="AAV8" s="51">
        <v>11.605357729372814</v>
      </c>
      <c r="AAW8" s="52">
        <v>23.743128544159291</v>
      </c>
      <c r="AAX8" s="52">
        <v>5.8768184352530612</v>
      </c>
      <c r="AAY8" s="52">
        <v>10.356180433650323</v>
      </c>
      <c r="AAZ8" s="52">
        <v>12.687509228400309</v>
      </c>
      <c r="ABA8" s="52">
        <v>2.1459037074469363</v>
      </c>
      <c r="ABB8" s="52">
        <v>7.8429786228208522</v>
      </c>
      <c r="ABC8" s="52">
        <v>12.148213876394795</v>
      </c>
      <c r="ABD8" s="52">
        <v>1.4711569779738485</v>
      </c>
      <c r="ABE8" s="52">
        <v>14.282012009056693</v>
      </c>
      <c r="ABF8" s="52">
        <v>7.7497959912386634</v>
      </c>
      <c r="ABG8" s="52">
        <v>0</v>
      </c>
      <c r="ABH8" s="57">
        <v>15.755511264733467</v>
      </c>
      <c r="ABI8" s="58">
        <v>33.25747791316099</v>
      </c>
      <c r="ABJ8" s="58">
        <v>5.6981484593767906</v>
      </c>
      <c r="ABK8" s="58">
        <v>16.989584771806189</v>
      </c>
      <c r="ABL8" s="58">
        <v>14.700980933460261</v>
      </c>
      <c r="ABM8" s="58">
        <v>7.0404622149605123</v>
      </c>
      <c r="ABN8" s="58">
        <v>0</v>
      </c>
      <c r="ABO8" s="58">
        <v>0</v>
      </c>
      <c r="ABP8" s="58">
        <v>0</v>
      </c>
      <c r="ABQ8" s="58">
        <v>18.020786389904806</v>
      </c>
      <c r="ABR8" s="58">
        <v>15.186993615953561</v>
      </c>
      <c r="ABS8" s="59">
        <v>0</v>
      </c>
      <c r="ABT8" s="60">
        <v>28.33785823116694</v>
      </c>
      <c r="ABU8" s="60">
        <v>48.541329755185224</v>
      </c>
      <c r="ABV8" s="60">
        <v>19.773402879128728</v>
      </c>
      <c r="ABW8" s="60">
        <v>31.258437510190323</v>
      </c>
      <c r="ABX8" s="60">
        <v>25.546190952310194</v>
      </c>
      <c r="ABY8" s="60">
        <v>6.081486867303477</v>
      </c>
      <c r="ABZ8" s="60">
        <v>10.679938436252206</v>
      </c>
      <c r="ACA8" s="60">
        <v>191.00527335571596</v>
      </c>
      <c r="ACB8" s="60">
        <v>0</v>
      </c>
      <c r="ACC8" s="60">
        <v>36.212761970819777</v>
      </c>
      <c r="ACD8" s="60">
        <v>17.341102185504401</v>
      </c>
      <c r="ACE8" s="60">
        <v>0</v>
      </c>
      <c r="ACF8" s="61">
        <v>26.527820548666931</v>
      </c>
      <c r="ACG8" s="61">
        <v>41.280145976376872</v>
      </c>
      <c r="ACH8" s="61">
        <v>18.308995457701034</v>
      </c>
      <c r="ACI8" s="61">
        <v>25.787620661015659</v>
      </c>
      <c r="ACJ8" s="61">
        <v>27.132715425336929</v>
      </c>
      <c r="ACK8" s="61">
        <v>9.6480057461014859</v>
      </c>
      <c r="ACL8" s="61">
        <v>10.652225482985516</v>
      </c>
      <c r="ACM8" s="61">
        <v>0</v>
      </c>
      <c r="ACN8" s="61">
        <v>35.653845169477613</v>
      </c>
      <c r="ACO8" s="61">
        <v>31.136263664393312</v>
      </c>
      <c r="ACP8" s="61">
        <v>60.91083677442041</v>
      </c>
      <c r="ACQ8" s="62">
        <v>0</v>
      </c>
      <c r="ACR8" s="63">
        <v>23.843717679568872</v>
      </c>
      <c r="ACS8" s="63">
        <v>38.533553903130766</v>
      </c>
      <c r="ACT8" s="63">
        <v>17.616547942136211</v>
      </c>
      <c r="ACU8" s="63">
        <v>26.110813265058702</v>
      </c>
      <c r="ACV8" s="63">
        <v>21.676689854127059</v>
      </c>
      <c r="ACW8" s="63">
        <v>6.081486867303477</v>
      </c>
      <c r="ACX8" s="63">
        <v>10.679938436252206</v>
      </c>
      <c r="ACY8" s="63">
        <v>0</v>
      </c>
      <c r="ACZ8" s="63">
        <v>0</v>
      </c>
      <c r="ADA8" s="63">
        <v>30.470881371693665</v>
      </c>
      <c r="ADB8" s="63">
        <v>17.341102185504401</v>
      </c>
      <c r="ADC8" s="63">
        <v>0</v>
      </c>
      <c r="ADD8" s="63">
        <v>21.629330411397955</v>
      </c>
      <c r="ADE8" s="63">
        <v>30.744720707518162</v>
      </c>
      <c r="ADF8" s="63">
        <v>16.550958269540288</v>
      </c>
      <c r="ADG8" s="63">
        <v>20.393959388179645</v>
      </c>
      <c r="ADH8" s="63">
        <v>22.638881500500013</v>
      </c>
      <c r="ADI8" s="63">
        <v>9.4593845526807918</v>
      </c>
      <c r="ADJ8" s="63">
        <v>10.652225482985516</v>
      </c>
      <c r="ADK8" s="63">
        <v>0</v>
      </c>
      <c r="ADL8" s="63">
        <v>21.880078848285088</v>
      </c>
      <c r="ADM8" s="63">
        <v>24.859040085966221</v>
      </c>
      <c r="ADN8" s="63">
        <v>55.166758362026634</v>
      </c>
      <c r="ADO8" s="63">
        <v>0</v>
      </c>
      <c r="ADP8" s="64">
        <v>26.286711125759449</v>
      </c>
      <c r="ADQ8" s="63">
        <v>45.934550569296263</v>
      </c>
      <c r="ADR8" s="63">
        <v>17.957793816764323</v>
      </c>
      <c r="ADS8" s="63">
        <v>28.922095986978192</v>
      </c>
      <c r="ADT8" s="63">
        <v>23.76765001445866</v>
      </c>
      <c r="ADU8" s="63">
        <v>4.7079677347989985</v>
      </c>
      <c r="ADV8" s="63">
        <v>5.3399692181261029</v>
      </c>
      <c r="ADW8" s="63">
        <v>191.00527335571596</v>
      </c>
      <c r="ADX8" s="63">
        <v>0</v>
      </c>
      <c r="ADY8" s="63">
        <v>33.889871567940546</v>
      </c>
      <c r="ADZ8" s="63">
        <v>17.341102185504401</v>
      </c>
      <c r="AEA8" s="63">
        <v>0</v>
      </c>
      <c r="AEB8" s="63">
        <v>21.819434518498909</v>
      </c>
      <c r="AEC8" s="63">
        <v>38.36230405797464</v>
      </c>
      <c r="AED8" s="63">
        <v>12.60306033302769</v>
      </c>
      <c r="AEE8" s="63">
        <v>21.01013800320862</v>
      </c>
      <c r="AEF8" s="63">
        <v>22.48079548865444</v>
      </c>
      <c r="AEG8" s="63">
        <v>2.885611486820411</v>
      </c>
      <c r="AEH8" s="63">
        <v>3.9178977823563255</v>
      </c>
      <c r="AEI8" s="63">
        <v>0</v>
      </c>
      <c r="AEJ8" s="63">
        <v>21.880078848285088</v>
      </c>
      <c r="AEK8" s="63">
        <v>27.121457723681637</v>
      </c>
      <c r="AEL8" s="63">
        <v>60.91083677442041</v>
      </c>
      <c r="AEM8" s="63">
        <v>0</v>
      </c>
      <c r="AEN8" s="64">
        <v>2.8330947575169056</v>
      </c>
      <c r="AEO8" s="63">
        <v>3.8007349468876717</v>
      </c>
      <c r="AEP8" s="63">
        <v>2.4529942143504893</v>
      </c>
      <c r="AEQ8" s="63">
        <v>3.3069428185042118</v>
      </c>
      <c r="AER8" s="63">
        <v>2.4010904637088726</v>
      </c>
      <c r="AES8" s="63">
        <v>1.8152691020707539</v>
      </c>
      <c r="AET8" s="63">
        <v>6.1957431614412037</v>
      </c>
      <c r="AEU8" s="63">
        <v>0</v>
      </c>
      <c r="AEV8" s="63">
        <v>0</v>
      </c>
      <c r="AEW8" s="63">
        <v>3.2659363085330515</v>
      </c>
      <c r="AEX8" s="63">
        <v>0</v>
      </c>
      <c r="AEY8" s="63">
        <v>0</v>
      </c>
      <c r="AEZ8" s="63">
        <v>6.5435875467471663</v>
      </c>
      <c r="AFA8" s="63">
        <v>4.4519650437308407</v>
      </c>
      <c r="AFB8" s="63">
        <v>7.5547900694516859</v>
      </c>
      <c r="AFC8" s="63">
        <v>6.4717977995911644</v>
      </c>
      <c r="AFD8" s="63">
        <v>6.6050787887718805</v>
      </c>
      <c r="AFE8" s="63">
        <v>8.2968058690603392</v>
      </c>
      <c r="AFF8" s="63">
        <v>8.7517382786608557</v>
      </c>
      <c r="AFG8" s="63">
        <v>0</v>
      </c>
      <c r="AFH8" s="63">
        <v>22.018353342181619</v>
      </c>
      <c r="AFI8" s="63">
        <v>5.7425799571512472</v>
      </c>
      <c r="AFJ8" s="63">
        <v>0</v>
      </c>
      <c r="AFK8" s="63">
        <v>0</v>
      </c>
      <c r="AFL8" s="66">
        <v>0</v>
      </c>
      <c r="AFM8" s="66">
        <v>0</v>
      </c>
      <c r="AFN8" s="66">
        <v>0</v>
      </c>
      <c r="AFO8" s="66">
        <v>4</v>
      </c>
      <c r="AFP8" s="66">
        <v>7</v>
      </c>
      <c r="AFQ8" s="66">
        <v>27</v>
      </c>
      <c r="AFR8" s="1093"/>
      <c r="AFS8" s="1093"/>
      <c r="AFT8" s="1093"/>
      <c r="AFU8" s="1093"/>
      <c r="AFV8" s="66">
        <v>0</v>
      </c>
      <c r="AFW8" s="119">
        <v>0</v>
      </c>
      <c r="AFX8" s="119">
        <v>0</v>
      </c>
      <c r="AFY8" s="119">
        <v>0</v>
      </c>
      <c r="AFZ8" s="119">
        <v>6</v>
      </c>
      <c r="AGA8" s="119">
        <v>39</v>
      </c>
      <c r="AGB8" s="1093"/>
      <c r="AGC8" s="1093"/>
      <c r="AGD8" s="1093"/>
      <c r="AGE8" s="1093"/>
      <c r="AGF8" s="356">
        <v>0</v>
      </c>
      <c r="AGG8" s="359">
        <v>93</v>
      </c>
      <c r="AGH8" s="359">
        <v>219</v>
      </c>
      <c r="AGI8" s="359">
        <v>330</v>
      </c>
      <c r="AGJ8" s="359">
        <v>374</v>
      </c>
      <c r="AGK8" s="359">
        <v>442</v>
      </c>
      <c r="AGL8" s="356">
        <v>0</v>
      </c>
      <c r="AGM8" s="356">
        <v>0</v>
      </c>
      <c r="AGN8" s="356">
        <v>0</v>
      </c>
      <c r="AGO8" s="356">
        <v>0</v>
      </c>
      <c r="AGP8" s="356">
        <v>0</v>
      </c>
      <c r="AGQ8" s="359">
        <v>83</v>
      </c>
      <c r="AGR8" s="359">
        <v>214</v>
      </c>
      <c r="AGS8" s="359">
        <v>270</v>
      </c>
      <c r="AGT8" s="359">
        <v>388</v>
      </c>
      <c r="AGU8" s="359">
        <v>398</v>
      </c>
      <c r="AGV8" s="356">
        <v>0</v>
      </c>
      <c r="AGW8" s="356">
        <v>0</v>
      </c>
      <c r="AGX8" s="356">
        <v>0</v>
      </c>
      <c r="AGY8" s="356">
        <v>0</v>
      </c>
      <c r="AGZ8" s="68">
        <v>33</v>
      </c>
      <c r="AHA8" s="68">
        <v>12</v>
      </c>
      <c r="AHB8" s="68">
        <v>21</v>
      </c>
      <c r="AHC8" s="68">
        <v>30</v>
      </c>
      <c r="AHD8" s="68">
        <v>9</v>
      </c>
      <c r="AHE8" s="68">
        <v>21</v>
      </c>
      <c r="AHF8" s="68">
        <v>30</v>
      </c>
      <c r="AHG8" s="68">
        <v>12</v>
      </c>
      <c r="AHH8" s="68">
        <v>18</v>
      </c>
      <c r="AHI8" s="68">
        <v>26</v>
      </c>
      <c r="AHJ8" s="68">
        <v>17</v>
      </c>
      <c r="AHK8" s="68">
        <v>9</v>
      </c>
      <c r="AHL8" s="68">
        <v>23</v>
      </c>
      <c r="AHM8" s="68">
        <v>15</v>
      </c>
      <c r="AHN8" s="68">
        <v>8</v>
      </c>
      <c r="AHO8" s="68">
        <v>0</v>
      </c>
      <c r="AHP8" s="68">
        <v>0</v>
      </c>
      <c r="AHQ8" s="68">
        <v>0</v>
      </c>
      <c r="AHR8" s="68">
        <v>59</v>
      </c>
      <c r="AHS8" s="68">
        <v>29</v>
      </c>
      <c r="AHT8" s="68">
        <v>30</v>
      </c>
      <c r="AHU8" s="68">
        <v>53</v>
      </c>
      <c r="AHV8" s="68">
        <v>24</v>
      </c>
      <c r="AHW8" s="68">
        <v>29</v>
      </c>
      <c r="AHX8" s="503">
        <v>30</v>
      </c>
      <c r="AHY8" s="503">
        <v>12</v>
      </c>
      <c r="AHZ8" s="503">
        <v>18</v>
      </c>
      <c r="AIA8" s="66">
        <v>38</v>
      </c>
      <c r="AIB8" s="66">
        <v>24</v>
      </c>
      <c r="AIC8" s="66">
        <v>14</v>
      </c>
      <c r="AID8" s="66">
        <v>14</v>
      </c>
      <c r="AIE8" s="66">
        <v>24</v>
      </c>
      <c r="AIF8" s="66">
        <v>7</v>
      </c>
      <c r="AIG8" s="66">
        <v>0</v>
      </c>
      <c r="AIH8" s="66">
        <v>0</v>
      </c>
      <c r="AII8" s="66">
        <v>1</v>
      </c>
      <c r="AIJ8" s="66">
        <v>0</v>
      </c>
      <c r="AIK8" s="66">
        <v>30</v>
      </c>
      <c r="AIL8" s="66">
        <v>0</v>
      </c>
      <c r="AIM8" s="66">
        <v>0</v>
      </c>
      <c r="AIN8" s="66">
        <v>0</v>
      </c>
      <c r="AIO8" s="66">
        <v>2</v>
      </c>
      <c r="AIP8" s="66">
        <v>1</v>
      </c>
      <c r="AIQ8" s="66">
        <v>0</v>
      </c>
      <c r="AIR8" s="66">
        <v>1</v>
      </c>
      <c r="AIS8" s="66">
        <v>0</v>
      </c>
      <c r="AIT8" s="66">
        <v>0</v>
      </c>
      <c r="AIU8" s="66">
        <v>0</v>
      </c>
      <c r="AIV8" s="66">
        <v>2</v>
      </c>
      <c r="AIW8" s="66">
        <v>33</v>
      </c>
      <c r="AIX8" s="66">
        <v>19</v>
      </c>
      <c r="AIY8" s="66">
        <v>9</v>
      </c>
      <c r="AIZ8" s="66">
        <v>10</v>
      </c>
      <c r="AJA8" s="66">
        <v>9</v>
      </c>
      <c r="AJB8" s="66">
        <v>10</v>
      </c>
      <c r="AJC8" s="66">
        <v>3</v>
      </c>
      <c r="AJD8" s="66">
        <v>0</v>
      </c>
      <c r="AJE8" s="66">
        <v>0</v>
      </c>
      <c r="AJF8" s="66">
        <v>0</v>
      </c>
      <c r="AJG8" s="66">
        <v>0</v>
      </c>
      <c r="AJH8" s="66">
        <v>16</v>
      </c>
      <c r="AJI8" s="66">
        <v>0</v>
      </c>
      <c r="AJJ8" s="66">
        <v>0</v>
      </c>
      <c r="AJK8" s="66">
        <v>0</v>
      </c>
      <c r="AJL8" s="66">
        <v>2</v>
      </c>
      <c r="AJM8" s="66">
        <v>0</v>
      </c>
      <c r="AJN8" s="66">
        <v>0</v>
      </c>
      <c r="AJO8" s="66">
        <v>0</v>
      </c>
      <c r="AJP8" s="66">
        <v>0</v>
      </c>
      <c r="AJQ8" s="66">
        <v>0</v>
      </c>
      <c r="AJR8" s="66">
        <v>0</v>
      </c>
      <c r="AJS8" s="66">
        <v>0</v>
      </c>
      <c r="AJT8" s="66">
        <v>17</v>
      </c>
      <c r="AJU8" s="66">
        <v>5</v>
      </c>
      <c r="AJV8" s="66">
        <v>1</v>
      </c>
      <c r="AJW8" s="66">
        <v>4</v>
      </c>
      <c r="AJX8" s="66">
        <v>2</v>
      </c>
      <c r="AJY8" s="66">
        <v>3</v>
      </c>
      <c r="AJZ8" s="66">
        <v>0</v>
      </c>
      <c r="AKA8" s="66">
        <v>0</v>
      </c>
      <c r="AKB8" s="66">
        <v>0</v>
      </c>
      <c r="AKC8" s="66">
        <v>0</v>
      </c>
      <c r="AKD8" s="66">
        <v>0</v>
      </c>
      <c r="AKE8" s="66">
        <v>4</v>
      </c>
      <c r="AKF8" s="66">
        <v>0</v>
      </c>
      <c r="AKG8" s="66">
        <v>0</v>
      </c>
      <c r="AKH8" s="66">
        <v>1</v>
      </c>
      <c r="AKI8" s="66">
        <v>0</v>
      </c>
      <c r="AKJ8" s="66">
        <v>0</v>
      </c>
      <c r="AKK8" s="66">
        <v>0</v>
      </c>
      <c r="AKL8" s="66">
        <v>0</v>
      </c>
      <c r="AKM8" s="66">
        <v>0</v>
      </c>
      <c r="AKN8" s="66">
        <v>0</v>
      </c>
      <c r="AKO8" s="66">
        <v>0</v>
      </c>
      <c r="AKP8" s="66">
        <v>0</v>
      </c>
      <c r="AKQ8" s="66">
        <v>5</v>
      </c>
      <c r="AKR8" s="66">
        <v>4</v>
      </c>
      <c r="AKS8" s="66">
        <v>2</v>
      </c>
      <c r="AKT8" s="66">
        <v>2</v>
      </c>
      <c r="AKU8" s="66">
        <v>3</v>
      </c>
      <c r="AKV8" s="66">
        <v>1</v>
      </c>
      <c r="AKW8" s="66">
        <v>0</v>
      </c>
      <c r="AKX8" s="66">
        <v>0</v>
      </c>
      <c r="AKY8" s="66">
        <v>0</v>
      </c>
      <c r="AKZ8" s="66">
        <v>0</v>
      </c>
      <c r="ALA8" s="66">
        <v>0</v>
      </c>
      <c r="ALB8" s="66">
        <v>4</v>
      </c>
      <c r="ALC8" s="66">
        <v>0</v>
      </c>
      <c r="ALD8" s="66">
        <v>0</v>
      </c>
      <c r="ALE8" s="66">
        <v>0</v>
      </c>
      <c r="ALF8" s="66">
        <v>0</v>
      </c>
      <c r="ALG8" s="66">
        <v>0</v>
      </c>
      <c r="ALH8" s="66">
        <v>0</v>
      </c>
      <c r="ALI8" s="66">
        <v>0</v>
      </c>
      <c r="ALJ8" s="66">
        <v>0</v>
      </c>
      <c r="ALK8" s="66">
        <v>0</v>
      </c>
      <c r="ALL8" s="66">
        <v>0</v>
      </c>
      <c r="ALM8" s="66">
        <v>0</v>
      </c>
      <c r="ALN8" s="66">
        <v>4</v>
      </c>
      <c r="ALO8" s="66">
        <v>43</v>
      </c>
      <c r="ALP8" s="66">
        <v>25</v>
      </c>
      <c r="ALQ8" s="66">
        <v>18</v>
      </c>
      <c r="ALR8" s="66">
        <v>16</v>
      </c>
      <c r="ALS8" s="66">
        <v>27</v>
      </c>
      <c r="ALT8" s="66">
        <v>7</v>
      </c>
      <c r="ALU8" s="66">
        <v>0</v>
      </c>
      <c r="ALV8" s="66">
        <v>0</v>
      </c>
      <c r="ALW8" s="66">
        <v>1</v>
      </c>
      <c r="ALX8" s="66">
        <v>0</v>
      </c>
      <c r="ALY8" s="66">
        <v>34</v>
      </c>
      <c r="ALZ8" s="66">
        <v>0</v>
      </c>
      <c r="AMA8" s="66">
        <v>0</v>
      </c>
      <c r="AMB8" s="66">
        <v>1</v>
      </c>
      <c r="AMC8" s="66">
        <v>2</v>
      </c>
      <c r="AMD8" s="66">
        <v>1</v>
      </c>
      <c r="AME8" s="66">
        <v>0</v>
      </c>
      <c r="AMF8" s="66">
        <v>1</v>
      </c>
      <c r="AMG8" s="66">
        <v>0</v>
      </c>
      <c r="AMH8" s="66">
        <v>0</v>
      </c>
      <c r="AMI8" s="66">
        <v>0</v>
      </c>
      <c r="AMJ8" s="66">
        <v>2</v>
      </c>
      <c r="AMK8" s="66">
        <v>38</v>
      </c>
      <c r="AML8" s="66">
        <v>23</v>
      </c>
      <c r="AMM8" s="66">
        <v>11</v>
      </c>
      <c r="AMN8" s="66">
        <v>12</v>
      </c>
      <c r="AMO8" s="66">
        <v>12</v>
      </c>
      <c r="AMP8" s="66">
        <v>11</v>
      </c>
      <c r="AMQ8" s="66">
        <v>3</v>
      </c>
      <c r="AMR8" s="66">
        <v>0</v>
      </c>
      <c r="AMS8" s="66">
        <v>0</v>
      </c>
      <c r="AMT8" s="66">
        <v>0</v>
      </c>
      <c r="AMU8" s="66">
        <v>0</v>
      </c>
      <c r="AMV8" s="66">
        <v>20</v>
      </c>
      <c r="AMW8" s="66">
        <v>0</v>
      </c>
      <c r="AMX8" s="66">
        <v>0</v>
      </c>
      <c r="AMY8" s="66">
        <v>0</v>
      </c>
      <c r="AMZ8" s="66">
        <v>2</v>
      </c>
      <c r="ANA8" s="66">
        <v>0</v>
      </c>
      <c r="ANB8" s="66">
        <v>0</v>
      </c>
      <c r="ANC8" s="66">
        <v>0</v>
      </c>
      <c r="AND8" s="66">
        <v>0</v>
      </c>
      <c r="ANE8" s="66">
        <v>0</v>
      </c>
      <c r="ANF8" s="66">
        <v>0</v>
      </c>
      <c r="ANG8" s="66">
        <v>0</v>
      </c>
      <c r="ANH8" s="66">
        <v>21</v>
      </c>
      <c r="ANI8" s="395">
        <v>37</v>
      </c>
      <c r="ANJ8" s="395">
        <v>23</v>
      </c>
      <c r="ANK8" s="395">
        <v>14</v>
      </c>
      <c r="ANL8" s="395">
        <v>16</v>
      </c>
      <c r="ANM8" s="395">
        <v>21</v>
      </c>
      <c r="ANN8" s="395">
        <v>3</v>
      </c>
      <c r="ANO8" s="395">
        <v>0</v>
      </c>
      <c r="ANP8" s="395">
        <v>0</v>
      </c>
      <c r="ANQ8" s="395">
        <v>0</v>
      </c>
      <c r="ANR8" s="395">
        <v>0</v>
      </c>
      <c r="ANS8" s="395">
        <v>34</v>
      </c>
      <c r="ANT8" s="395">
        <v>0</v>
      </c>
      <c r="ANU8" s="395">
        <v>0</v>
      </c>
      <c r="ANV8" s="395">
        <v>0</v>
      </c>
      <c r="ANW8" s="395">
        <v>7</v>
      </c>
      <c r="ANX8" s="395">
        <v>8</v>
      </c>
      <c r="ANY8" s="395">
        <v>0</v>
      </c>
      <c r="ANZ8" s="395">
        <v>2</v>
      </c>
      <c r="AOA8" s="395">
        <v>4</v>
      </c>
      <c r="AOB8" s="395">
        <v>2</v>
      </c>
      <c r="AOC8" s="395">
        <v>14</v>
      </c>
      <c r="AOD8" s="396">
        <v>39</v>
      </c>
      <c r="AOE8" s="397">
        <v>31</v>
      </c>
      <c r="AOF8" s="397">
        <v>8</v>
      </c>
      <c r="AOG8" s="397">
        <v>23</v>
      </c>
      <c r="AOH8" s="397">
        <v>16</v>
      </c>
      <c r="AOI8" s="397">
        <v>0</v>
      </c>
      <c r="AOJ8" s="397">
        <v>0</v>
      </c>
      <c r="AOK8" s="397">
        <v>0</v>
      </c>
      <c r="AOL8" s="397">
        <v>0</v>
      </c>
      <c r="AOM8" s="397">
        <v>0</v>
      </c>
      <c r="AON8" s="397">
        <v>36</v>
      </c>
      <c r="AOO8" s="397">
        <v>0</v>
      </c>
      <c r="AOP8" s="397">
        <v>1</v>
      </c>
      <c r="AOQ8" s="397">
        <v>2</v>
      </c>
      <c r="AOR8" s="397">
        <v>5</v>
      </c>
      <c r="AOS8" s="397">
        <v>10</v>
      </c>
      <c r="AOT8" s="397">
        <v>0</v>
      </c>
      <c r="AOU8" s="397">
        <v>1</v>
      </c>
      <c r="AOV8" s="397">
        <v>6</v>
      </c>
      <c r="AOW8" s="397">
        <v>2</v>
      </c>
      <c r="AOX8" s="398">
        <v>15</v>
      </c>
      <c r="AOY8" s="395">
        <v>48</v>
      </c>
      <c r="AOZ8" s="395">
        <v>33</v>
      </c>
      <c r="APA8" s="395">
        <v>15</v>
      </c>
      <c r="APB8" s="395">
        <v>29</v>
      </c>
      <c r="APC8" s="395">
        <v>19</v>
      </c>
      <c r="APD8" s="395">
        <v>6</v>
      </c>
      <c r="APE8" s="395">
        <v>0</v>
      </c>
      <c r="APF8" s="395">
        <v>0</v>
      </c>
      <c r="APG8" s="395">
        <v>0</v>
      </c>
      <c r="APH8" s="395">
        <v>0</v>
      </c>
      <c r="API8" s="395">
        <v>42</v>
      </c>
      <c r="APJ8" s="395">
        <v>0</v>
      </c>
      <c r="APK8" s="395">
        <v>0</v>
      </c>
      <c r="APL8" s="395">
        <v>0</v>
      </c>
      <c r="APM8" s="395">
        <v>13</v>
      </c>
      <c r="APN8" s="395">
        <v>21</v>
      </c>
      <c r="APO8" s="395">
        <v>2</v>
      </c>
      <c r="APP8" s="395">
        <v>0</v>
      </c>
      <c r="APQ8" s="395">
        <v>0</v>
      </c>
      <c r="APR8" s="395">
        <v>2</v>
      </c>
      <c r="APS8" s="395">
        <v>10</v>
      </c>
      <c r="APT8" s="402">
        <v>39</v>
      </c>
      <c r="APU8" s="403">
        <v>18</v>
      </c>
      <c r="APV8" s="403">
        <v>21</v>
      </c>
      <c r="APW8" s="403">
        <v>22</v>
      </c>
      <c r="APX8" s="403">
        <v>17</v>
      </c>
      <c r="APY8" s="403">
        <v>11</v>
      </c>
      <c r="APZ8" s="403">
        <v>1</v>
      </c>
      <c r="AQA8" s="403">
        <v>0</v>
      </c>
      <c r="AQB8" s="403">
        <v>0</v>
      </c>
      <c r="AQC8" s="403">
        <v>0</v>
      </c>
      <c r="AQD8" s="403">
        <v>26</v>
      </c>
      <c r="AQE8" s="403">
        <v>1</v>
      </c>
      <c r="AQF8" s="403">
        <v>0</v>
      </c>
      <c r="AQG8" s="403">
        <v>0</v>
      </c>
      <c r="AQH8" s="403">
        <v>15</v>
      </c>
      <c r="AQI8" s="403">
        <v>12</v>
      </c>
      <c r="AQJ8" s="403">
        <v>0</v>
      </c>
      <c r="AQK8" s="403">
        <v>0</v>
      </c>
      <c r="AQL8" s="403">
        <v>0</v>
      </c>
      <c r="AQM8" s="403">
        <v>2</v>
      </c>
      <c r="AQN8" s="404">
        <v>10</v>
      </c>
      <c r="AQO8" s="395">
        <v>11</v>
      </c>
      <c r="AQP8" s="395">
        <v>11</v>
      </c>
      <c r="AQQ8" s="395">
        <v>0</v>
      </c>
      <c r="AQR8" s="395">
        <v>0</v>
      </c>
      <c r="AQS8" s="395">
        <v>11</v>
      </c>
      <c r="AQT8" s="395">
        <v>0</v>
      </c>
      <c r="AQU8" s="395">
        <v>0</v>
      </c>
      <c r="AQV8" s="395">
        <v>0</v>
      </c>
      <c r="AQW8" s="395">
        <v>0</v>
      </c>
      <c r="AQX8" s="395">
        <v>0</v>
      </c>
      <c r="AQY8" s="395">
        <v>11</v>
      </c>
      <c r="AQZ8" s="395">
        <v>0</v>
      </c>
      <c r="ARA8" s="395">
        <v>0</v>
      </c>
      <c r="ARB8" s="395">
        <v>0</v>
      </c>
      <c r="ARC8" s="395">
        <v>0</v>
      </c>
      <c r="ARD8" s="395">
        <v>0</v>
      </c>
      <c r="ARE8" s="395">
        <v>0</v>
      </c>
      <c r="ARF8" s="395">
        <v>2</v>
      </c>
      <c r="ARG8" s="395">
        <v>7</v>
      </c>
      <c r="ARH8" s="395">
        <v>1</v>
      </c>
      <c r="ARI8" s="395">
        <v>1</v>
      </c>
      <c r="ARJ8" s="402">
        <v>13</v>
      </c>
      <c r="ARK8" s="402">
        <v>13</v>
      </c>
      <c r="ARL8" s="402">
        <v>0</v>
      </c>
      <c r="ARM8" s="402">
        <v>1</v>
      </c>
      <c r="ARN8" s="402">
        <v>12</v>
      </c>
      <c r="ARO8" s="402">
        <v>0</v>
      </c>
      <c r="ARP8" s="402">
        <v>0</v>
      </c>
      <c r="ARQ8" s="402">
        <v>0</v>
      </c>
      <c r="ARR8" s="402">
        <v>0</v>
      </c>
      <c r="ARS8" s="402">
        <v>0</v>
      </c>
      <c r="ART8" s="402">
        <v>10</v>
      </c>
      <c r="ARU8" s="402">
        <v>0</v>
      </c>
      <c r="ARV8" s="402">
        <v>2</v>
      </c>
      <c r="ARW8" s="402">
        <v>1</v>
      </c>
      <c r="ARX8" s="402">
        <v>0</v>
      </c>
      <c r="ARY8" s="402">
        <v>0</v>
      </c>
      <c r="ARZ8" s="402">
        <v>0</v>
      </c>
      <c r="ASA8" s="402">
        <v>3</v>
      </c>
      <c r="ASB8" s="402">
        <v>5</v>
      </c>
      <c r="ASC8" s="402">
        <v>5</v>
      </c>
      <c r="ASD8" s="504">
        <v>0</v>
      </c>
      <c r="ASE8" s="509">
        <v>11.335520000000001</v>
      </c>
      <c r="ASF8" s="510">
        <v>5.6323319999999999</v>
      </c>
      <c r="ASG8" s="510">
        <v>13.856920000000001</v>
      </c>
      <c r="ASH8" s="510">
        <v>10.813668</v>
      </c>
      <c r="ASI8" s="510">
        <v>11.796690999999999</v>
      </c>
      <c r="ASJ8" s="510">
        <v>27.819232</v>
      </c>
      <c r="ASK8" s="510">
        <v>30.314337999999999</v>
      </c>
      <c r="ASL8" s="510">
        <v>6.6861255999999996</v>
      </c>
      <c r="ASM8" s="510">
        <v>15.462840999999999</v>
      </c>
      <c r="ASN8" s="510">
        <v>0</v>
      </c>
      <c r="ASO8" s="510">
        <v>9.9014223999999995</v>
      </c>
      <c r="ASP8" s="510">
        <v>9.6292881999999995</v>
      </c>
      <c r="ASQ8" s="510">
        <v>8.8128718999999993</v>
      </c>
      <c r="ASR8" s="510">
        <v>11.686532</v>
      </c>
      <c r="ASS8" s="510">
        <v>8.4769313999999998</v>
      </c>
      <c r="AST8" s="509">
        <v>11.227868000000001</v>
      </c>
      <c r="ASU8" s="510">
        <v>2.533439</v>
      </c>
      <c r="ASV8" s="510">
        <v>15.936961</v>
      </c>
      <c r="ASW8" s="510">
        <v>13.242018</v>
      </c>
      <c r="ASX8" s="510">
        <v>9.2580598999999992</v>
      </c>
      <c r="ASY8" s="510">
        <v>22.665337000000001</v>
      </c>
      <c r="ASZ8" s="510">
        <v>0</v>
      </c>
      <c r="ATA8" s="510">
        <v>8.0072873999999992</v>
      </c>
      <c r="ATB8" s="510">
        <v>0</v>
      </c>
      <c r="ATC8" s="510">
        <v>3.4377854999999999</v>
      </c>
      <c r="ATD8" s="510">
        <v>11.730366</v>
      </c>
      <c r="ATE8" s="510">
        <v>7.9900019000000002</v>
      </c>
      <c r="ATF8" s="510">
        <v>9.5025063999999997</v>
      </c>
      <c r="ATG8" s="510">
        <v>10.143053</v>
      </c>
      <c r="ATH8" s="510">
        <v>8.5221353999999998</v>
      </c>
      <c r="ATI8" s="509">
        <v>11.073290999999999</v>
      </c>
      <c r="ATJ8" s="510">
        <v>4.2998548000000003</v>
      </c>
      <c r="ATK8" s="510">
        <v>14.317002</v>
      </c>
      <c r="ATL8" s="510">
        <v>6.0002822</v>
      </c>
      <c r="ATM8" s="510">
        <v>15.719936000000001</v>
      </c>
      <c r="ATN8" s="510">
        <v>29.530843999999998</v>
      </c>
      <c r="ATO8" s="510">
        <v>6.3619516999999997</v>
      </c>
      <c r="ATP8" s="510">
        <v>6.6615782000000001</v>
      </c>
      <c r="ATQ8" s="510">
        <v>0</v>
      </c>
      <c r="ATR8" s="510">
        <v>0</v>
      </c>
      <c r="ATS8" s="510">
        <v>0.79075877000000006</v>
      </c>
      <c r="ATT8" s="510">
        <v>0.48686148000000001</v>
      </c>
      <c r="ATU8" s="510">
        <v>4.0855905000000003</v>
      </c>
      <c r="ATV8" s="510">
        <v>18.202525000000001</v>
      </c>
      <c r="ATW8" s="510">
        <v>44.252271</v>
      </c>
      <c r="ATX8" s="510">
        <v>13.757116</v>
      </c>
      <c r="ATY8" s="510">
        <v>4.499784</v>
      </c>
      <c r="ATZ8" s="510">
        <v>19.014932999999999</v>
      </c>
      <c r="AUA8" s="510">
        <v>11.684530000000001</v>
      </c>
      <c r="AUB8" s="510">
        <v>15.563416</v>
      </c>
      <c r="AUC8" s="510">
        <v>34.261839999999999</v>
      </c>
      <c r="AUD8" s="510">
        <v>0</v>
      </c>
      <c r="AUE8" s="510">
        <v>9.1142807000000001</v>
      </c>
      <c r="AUF8" s="510">
        <v>0</v>
      </c>
      <c r="AUG8" s="510">
        <v>12.789357000000001</v>
      </c>
      <c r="AUH8" s="510">
        <v>0.83224100999999995</v>
      </c>
      <c r="AUI8" s="510">
        <v>1.1162386</v>
      </c>
      <c r="AUJ8" s="510">
        <v>5.1035709999999996</v>
      </c>
      <c r="AUK8" s="510">
        <v>24.377794999999999</v>
      </c>
      <c r="AUL8" s="510">
        <v>40.919178000000002</v>
      </c>
      <c r="AUM8" s="519">
        <v>52</v>
      </c>
      <c r="AUN8" s="518">
        <v>22</v>
      </c>
      <c r="AUO8" s="518">
        <v>30</v>
      </c>
      <c r="AUP8" s="518">
        <v>58</v>
      </c>
      <c r="AUQ8" s="518">
        <v>20</v>
      </c>
      <c r="AUR8" s="518">
        <v>38</v>
      </c>
      <c r="AUS8" s="518">
        <v>59</v>
      </c>
      <c r="AUT8" s="518">
        <v>29</v>
      </c>
      <c r="AUU8" s="518">
        <v>30</v>
      </c>
      <c r="AUV8" s="518">
        <v>61</v>
      </c>
      <c r="AUW8" s="518">
        <v>39</v>
      </c>
      <c r="AUX8" s="518">
        <v>22</v>
      </c>
      <c r="AUY8" s="518">
        <v>58</v>
      </c>
      <c r="AUZ8" s="518">
        <v>36</v>
      </c>
      <c r="AVA8" s="518">
        <v>22</v>
      </c>
      <c r="AVB8" s="518"/>
      <c r="AVC8" s="518"/>
      <c r="AVD8" s="518"/>
      <c r="AVE8" s="518">
        <v>113</v>
      </c>
      <c r="AVF8" s="518">
        <v>61</v>
      </c>
      <c r="AVG8" s="518">
        <v>52</v>
      </c>
      <c r="AVH8" s="518">
        <v>116</v>
      </c>
      <c r="AVI8" s="518">
        <v>56</v>
      </c>
      <c r="AVJ8" s="518">
        <v>60</v>
      </c>
      <c r="AVK8" s="518">
        <v>59</v>
      </c>
      <c r="AVL8" s="518">
        <v>29</v>
      </c>
      <c r="AVM8" s="518">
        <v>30</v>
      </c>
      <c r="AVN8" s="562">
        <v>59</v>
      </c>
      <c r="AVO8" s="542">
        <v>32</v>
      </c>
      <c r="AVP8" s="542">
        <v>27</v>
      </c>
      <c r="AVQ8" s="542">
        <v>41</v>
      </c>
      <c r="AVR8" s="542">
        <v>18</v>
      </c>
      <c r="AVS8" s="542">
        <v>8</v>
      </c>
      <c r="AVT8" s="542">
        <v>1</v>
      </c>
      <c r="AVU8" s="542">
        <v>0</v>
      </c>
      <c r="AVV8" s="542">
        <v>1</v>
      </c>
      <c r="AVW8" s="542">
        <v>49</v>
      </c>
      <c r="AVX8" s="542">
        <v>0</v>
      </c>
      <c r="AVY8" s="542">
        <v>0</v>
      </c>
      <c r="AVZ8" s="542">
        <v>0</v>
      </c>
      <c r="AWA8" s="542">
        <v>0</v>
      </c>
      <c r="AWB8" s="542">
        <v>18</v>
      </c>
      <c r="AWC8" s="542">
        <v>27</v>
      </c>
      <c r="AWD8" s="542">
        <v>6</v>
      </c>
      <c r="AWE8" s="542">
        <v>6</v>
      </c>
      <c r="AWF8" s="543">
        <v>2</v>
      </c>
      <c r="AWG8" s="857">
        <v>28</v>
      </c>
      <c r="AWH8" s="857">
        <v>11</v>
      </c>
      <c r="AWI8" s="857">
        <v>17</v>
      </c>
      <c r="AWJ8" s="857">
        <v>19</v>
      </c>
      <c r="AWK8" s="857">
        <v>9</v>
      </c>
      <c r="AWL8" s="857">
        <v>4</v>
      </c>
      <c r="AWM8" s="857">
        <v>0</v>
      </c>
      <c r="AWN8" s="857">
        <v>1</v>
      </c>
      <c r="AWO8" s="857">
        <v>0</v>
      </c>
      <c r="AWP8" s="857">
        <v>23</v>
      </c>
      <c r="AWQ8" s="857">
        <v>0</v>
      </c>
      <c r="AWR8" s="857">
        <v>0</v>
      </c>
      <c r="AWS8" s="857">
        <v>0</v>
      </c>
      <c r="AWT8" s="857">
        <v>0</v>
      </c>
      <c r="AWU8" s="857">
        <v>6</v>
      </c>
      <c r="AWV8" s="857">
        <v>10</v>
      </c>
      <c r="AWW8" s="857">
        <v>2</v>
      </c>
      <c r="AWX8" s="857">
        <v>6</v>
      </c>
      <c r="AWY8" s="857">
        <v>4</v>
      </c>
      <c r="AWZ8" s="552">
        <v>35</v>
      </c>
      <c r="AXA8" s="552">
        <v>24</v>
      </c>
      <c r="AXB8" s="552">
        <v>11</v>
      </c>
      <c r="AXC8" s="552">
        <v>26</v>
      </c>
      <c r="AXD8" s="552">
        <v>9</v>
      </c>
      <c r="AXE8" s="552">
        <v>6</v>
      </c>
      <c r="AXF8" s="552">
        <v>0</v>
      </c>
      <c r="AXG8" s="552">
        <v>0</v>
      </c>
      <c r="AXH8" s="552">
        <v>0</v>
      </c>
      <c r="AXI8" s="552">
        <v>29</v>
      </c>
      <c r="AXJ8" s="552">
        <v>0</v>
      </c>
      <c r="AXK8" s="552">
        <v>0</v>
      </c>
      <c r="AXL8" s="544">
        <v>0</v>
      </c>
      <c r="AXM8" s="552">
        <v>0</v>
      </c>
      <c r="AXN8" s="552">
        <v>7</v>
      </c>
      <c r="AXO8" s="552">
        <v>12</v>
      </c>
      <c r="AXP8" s="552">
        <v>3</v>
      </c>
      <c r="AXQ8" s="552">
        <v>10</v>
      </c>
      <c r="AXR8" s="553">
        <v>3</v>
      </c>
      <c r="AXS8" s="1565">
        <v>60</v>
      </c>
      <c r="AXT8" s="1566">
        <v>28</v>
      </c>
      <c r="AXU8" s="1566">
        <v>32</v>
      </c>
      <c r="AXV8" s="1566">
        <v>43</v>
      </c>
      <c r="AXW8" s="1566">
        <v>17</v>
      </c>
      <c r="AXX8" s="1566">
        <v>5</v>
      </c>
      <c r="AXY8" s="1566">
        <v>1</v>
      </c>
      <c r="AXZ8" s="1566">
        <v>0</v>
      </c>
      <c r="AYA8" s="1566">
        <v>0</v>
      </c>
      <c r="AYB8" s="1566">
        <v>54</v>
      </c>
      <c r="AYC8" s="1566">
        <v>0</v>
      </c>
      <c r="AYD8" s="1566">
        <v>0</v>
      </c>
      <c r="AYE8" s="1565">
        <v>0</v>
      </c>
      <c r="AYF8" s="1566">
        <v>1</v>
      </c>
      <c r="AYG8" s="1566">
        <v>11</v>
      </c>
      <c r="AYH8" s="1566">
        <v>25</v>
      </c>
      <c r="AYI8" s="1566">
        <v>14</v>
      </c>
      <c r="AYJ8" s="1566">
        <v>5</v>
      </c>
      <c r="AYK8" s="1566">
        <v>4</v>
      </c>
      <c r="AYL8" s="546">
        <v>18</v>
      </c>
      <c r="AYM8" s="352">
        <v>11</v>
      </c>
      <c r="AYN8" s="352">
        <v>7</v>
      </c>
      <c r="AYO8" s="352">
        <v>11</v>
      </c>
      <c r="AYP8" s="352">
        <v>7</v>
      </c>
      <c r="AYQ8" s="352">
        <v>3</v>
      </c>
      <c r="AYR8" s="352">
        <v>0</v>
      </c>
      <c r="AYS8" s="352">
        <v>0</v>
      </c>
      <c r="AYT8" s="352">
        <v>0</v>
      </c>
      <c r="AYU8" s="352">
        <v>15</v>
      </c>
      <c r="AYV8" s="352">
        <v>0</v>
      </c>
      <c r="AYW8" s="352">
        <v>0</v>
      </c>
      <c r="AYX8" s="547">
        <v>6</v>
      </c>
      <c r="AYY8" s="548">
        <v>2</v>
      </c>
      <c r="AYZ8" s="548">
        <v>4</v>
      </c>
      <c r="AZA8" s="548">
        <v>2</v>
      </c>
      <c r="AZB8" s="548">
        <v>4</v>
      </c>
      <c r="AZC8" s="548">
        <v>2</v>
      </c>
      <c r="AZD8" s="548">
        <v>0</v>
      </c>
      <c r="AZE8" s="548">
        <v>0</v>
      </c>
      <c r="AZF8" s="548">
        <v>0</v>
      </c>
      <c r="AZG8" s="548">
        <v>4</v>
      </c>
      <c r="AZH8" s="548">
        <v>0</v>
      </c>
      <c r="AZI8" s="548">
        <v>0</v>
      </c>
      <c r="AZJ8" s="549">
        <v>7</v>
      </c>
      <c r="AZK8" s="549">
        <v>5</v>
      </c>
      <c r="AZL8" s="549">
        <v>2</v>
      </c>
      <c r="AZM8" s="549">
        <v>3</v>
      </c>
      <c r="AZN8" s="549">
        <v>4</v>
      </c>
      <c r="AZO8" s="549">
        <v>3</v>
      </c>
      <c r="AZP8" s="549">
        <v>0</v>
      </c>
      <c r="AZQ8" s="549">
        <v>0</v>
      </c>
      <c r="AZR8" s="549">
        <v>0</v>
      </c>
      <c r="AZS8" s="549">
        <v>4</v>
      </c>
      <c r="AZT8" s="549">
        <v>0</v>
      </c>
      <c r="AZU8" s="549">
        <v>0</v>
      </c>
      <c r="AZV8" s="1571">
        <v>11</v>
      </c>
      <c r="AZW8" s="1571">
        <v>5</v>
      </c>
      <c r="AZX8" s="1571">
        <v>6</v>
      </c>
      <c r="AZY8" s="1571">
        <v>6</v>
      </c>
      <c r="AZZ8" s="1571">
        <v>5</v>
      </c>
      <c r="BAA8" s="1571">
        <v>3</v>
      </c>
      <c r="BAB8" s="1571">
        <v>0</v>
      </c>
      <c r="BAC8" s="1571">
        <v>0</v>
      </c>
      <c r="BAD8" s="1571">
        <v>0</v>
      </c>
      <c r="BAE8" s="1571">
        <v>8</v>
      </c>
      <c r="BAF8" s="1571">
        <v>0</v>
      </c>
      <c r="BAG8" s="1571">
        <v>0</v>
      </c>
      <c r="BAH8" s="550">
        <v>0</v>
      </c>
      <c r="BAI8" s="551">
        <v>0</v>
      </c>
      <c r="BAJ8" s="551">
        <v>0</v>
      </c>
      <c r="BAK8" s="551">
        <v>0</v>
      </c>
      <c r="BAL8" s="551">
        <v>0</v>
      </c>
      <c r="BAM8" s="551">
        <v>0</v>
      </c>
      <c r="BAN8" s="551">
        <v>0</v>
      </c>
      <c r="BAO8" s="551">
        <v>0</v>
      </c>
      <c r="BAP8" s="551">
        <v>0</v>
      </c>
      <c r="BAQ8" s="551">
        <v>0</v>
      </c>
      <c r="BAR8" s="551">
        <v>0</v>
      </c>
      <c r="BAS8" s="551">
        <v>0</v>
      </c>
      <c r="BAT8" s="547">
        <v>0</v>
      </c>
      <c r="BAU8" s="548">
        <v>0</v>
      </c>
      <c r="BAV8" s="548">
        <v>0</v>
      </c>
      <c r="BAW8" s="548">
        <v>0</v>
      </c>
      <c r="BAX8" s="548">
        <v>0</v>
      </c>
      <c r="BAY8" s="548">
        <v>0</v>
      </c>
      <c r="BAZ8" s="548">
        <v>0</v>
      </c>
      <c r="BBA8" s="548">
        <v>0</v>
      </c>
      <c r="BBB8" s="548">
        <v>0</v>
      </c>
      <c r="BBC8" s="548">
        <v>0</v>
      </c>
      <c r="BBD8" s="548">
        <v>0</v>
      </c>
      <c r="BBE8" s="548">
        <v>0</v>
      </c>
      <c r="BBF8" s="352">
        <v>0</v>
      </c>
      <c r="BBG8" s="352">
        <v>0</v>
      </c>
      <c r="BBH8" s="352">
        <v>0</v>
      </c>
      <c r="BBI8" s="352">
        <v>0</v>
      </c>
      <c r="BBJ8" s="352">
        <v>0</v>
      </c>
      <c r="BBK8" s="352">
        <v>0</v>
      </c>
      <c r="BBL8" s="352">
        <v>0</v>
      </c>
      <c r="BBM8" s="352">
        <v>0</v>
      </c>
      <c r="BBN8" s="352">
        <v>0</v>
      </c>
      <c r="BBO8" s="352">
        <v>0</v>
      </c>
      <c r="BBP8" s="352">
        <v>0</v>
      </c>
      <c r="BBQ8" s="352">
        <v>0</v>
      </c>
      <c r="BBR8" s="1571">
        <v>1</v>
      </c>
      <c r="BBS8" s="1571">
        <v>0</v>
      </c>
      <c r="BBT8" s="1571">
        <v>1</v>
      </c>
      <c r="BBU8" s="1571">
        <v>1</v>
      </c>
      <c r="BBV8" s="1571">
        <v>0</v>
      </c>
      <c r="BBW8" s="1571">
        <v>0</v>
      </c>
      <c r="BBX8" s="1571">
        <v>0</v>
      </c>
      <c r="BBY8" s="1571">
        <v>0</v>
      </c>
      <c r="BBZ8" s="1571">
        <v>0</v>
      </c>
      <c r="BCA8" s="1571">
        <v>1</v>
      </c>
      <c r="BCB8" s="1571">
        <v>0</v>
      </c>
      <c r="BCC8" s="1571">
        <v>0</v>
      </c>
      <c r="BCD8" s="729">
        <v>4249</v>
      </c>
      <c r="BCE8" s="730">
        <v>1724</v>
      </c>
      <c r="BCF8" s="730">
        <v>2525</v>
      </c>
      <c r="BCG8" s="730">
        <v>3</v>
      </c>
      <c r="BCH8" s="730">
        <v>2</v>
      </c>
      <c r="BCI8" s="730">
        <v>1830</v>
      </c>
      <c r="BCJ8" s="730">
        <v>2394</v>
      </c>
      <c r="BCK8" s="730">
        <v>18</v>
      </c>
      <c r="BCL8" s="730">
        <v>1</v>
      </c>
      <c r="BCM8" s="730">
        <v>0</v>
      </c>
      <c r="BCN8" s="730">
        <v>1</v>
      </c>
      <c r="BCO8" s="730">
        <v>2</v>
      </c>
      <c r="BCP8" s="730">
        <v>0</v>
      </c>
      <c r="BCQ8" s="730">
        <v>750</v>
      </c>
      <c r="BCR8" s="730">
        <v>960</v>
      </c>
      <c r="BCS8" s="730">
        <v>11</v>
      </c>
      <c r="BCT8" s="730">
        <v>0</v>
      </c>
      <c r="BCU8" s="730">
        <v>0</v>
      </c>
      <c r="BCV8" s="730">
        <v>1</v>
      </c>
      <c r="BCW8" s="730">
        <v>1</v>
      </c>
      <c r="BCX8" s="730">
        <v>2</v>
      </c>
      <c r="BCY8" s="730">
        <v>1080</v>
      </c>
      <c r="BCZ8" s="730">
        <v>1434</v>
      </c>
      <c r="BDA8" s="730">
        <v>7</v>
      </c>
      <c r="BDB8" s="730">
        <v>1</v>
      </c>
      <c r="BDC8" s="295">
        <v>0</v>
      </c>
      <c r="BDD8" s="295">
        <v>0</v>
      </c>
      <c r="BDE8" s="750">
        <v>18979</v>
      </c>
      <c r="BDF8" s="751">
        <v>7354</v>
      </c>
      <c r="BDG8" s="751">
        <v>11625</v>
      </c>
      <c r="BDH8" s="751">
        <v>6595</v>
      </c>
      <c r="BDI8" s="751">
        <v>6</v>
      </c>
      <c r="BDJ8" s="751">
        <v>3</v>
      </c>
      <c r="BDK8" s="751">
        <v>39</v>
      </c>
      <c r="BDL8" s="751">
        <v>175</v>
      </c>
      <c r="BDM8" s="751">
        <v>11910</v>
      </c>
      <c r="BDN8" s="751">
        <v>206</v>
      </c>
      <c r="BDO8" s="751">
        <v>45</v>
      </c>
      <c r="BDP8" s="751">
        <v>2677</v>
      </c>
      <c r="BDQ8" s="751">
        <v>3</v>
      </c>
      <c r="BDR8" s="751">
        <v>1</v>
      </c>
      <c r="BDS8" s="751">
        <v>21</v>
      </c>
      <c r="BDT8" s="751">
        <v>97</v>
      </c>
      <c r="BDU8" s="751">
        <v>4440</v>
      </c>
      <c r="BDV8" s="751">
        <v>96</v>
      </c>
      <c r="BDW8" s="751">
        <v>19</v>
      </c>
      <c r="BDX8" s="751">
        <v>3918</v>
      </c>
      <c r="BDY8" s="751">
        <v>3</v>
      </c>
      <c r="BDZ8" s="751">
        <v>2</v>
      </c>
      <c r="BEA8" s="751">
        <v>18</v>
      </c>
      <c r="BEB8" s="751">
        <v>78</v>
      </c>
      <c r="BEC8" s="751">
        <v>7470</v>
      </c>
      <c r="BED8" s="751">
        <v>110</v>
      </c>
      <c r="BEE8" s="752">
        <v>26</v>
      </c>
      <c r="BEF8" s="1">
        <v>24</v>
      </c>
      <c r="BEG8" s="1">
        <v>18</v>
      </c>
      <c r="BEH8" s="1">
        <v>6</v>
      </c>
      <c r="BEI8" s="1">
        <v>15</v>
      </c>
      <c r="BEJ8" s="1">
        <v>9</v>
      </c>
      <c r="BEK8" s="1">
        <v>4</v>
      </c>
      <c r="BEL8" s="1">
        <v>0</v>
      </c>
      <c r="BEM8" s="1">
        <v>0</v>
      </c>
      <c r="BEN8" s="1">
        <v>0</v>
      </c>
      <c r="BEO8" s="1">
        <v>1</v>
      </c>
      <c r="BEP8" s="1">
        <v>18</v>
      </c>
      <c r="BEQ8" s="1">
        <v>0</v>
      </c>
      <c r="BER8" s="1">
        <v>0</v>
      </c>
      <c r="BES8" s="1">
        <v>1</v>
      </c>
      <c r="BET8" s="1">
        <v>1</v>
      </c>
      <c r="BEU8" s="1">
        <v>1</v>
      </c>
      <c r="BEV8" s="1">
        <v>1</v>
      </c>
      <c r="BEW8" s="1">
        <v>4</v>
      </c>
      <c r="BEX8" s="1">
        <v>1</v>
      </c>
      <c r="BEY8" s="1">
        <v>0</v>
      </c>
      <c r="BEZ8" s="1">
        <v>0</v>
      </c>
      <c r="BFA8" s="1">
        <v>1</v>
      </c>
      <c r="BFB8" s="1">
        <v>17</v>
      </c>
      <c r="BFC8" s="1">
        <v>2</v>
      </c>
      <c r="BFD8" s="1">
        <v>1</v>
      </c>
      <c r="BFE8" s="1">
        <v>1</v>
      </c>
      <c r="BFF8" s="1">
        <v>1</v>
      </c>
      <c r="BFG8" s="1">
        <v>1</v>
      </c>
      <c r="BFH8" s="1">
        <v>1</v>
      </c>
      <c r="BFI8" s="1">
        <v>0</v>
      </c>
      <c r="BFJ8" s="1">
        <v>0</v>
      </c>
      <c r="BFK8" s="1">
        <v>0</v>
      </c>
      <c r="BFL8" s="1">
        <v>0</v>
      </c>
      <c r="BFM8" s="1">
        <v>1</v>
      </c>
      <c r="BFN8" s="1">
        <v>0</v>
      </c>
      <c r="BFO8" s="1">
        <v>0</v>
      </c>
      <c r="BFP8" s="1">
        <v>0</v>
      </c>
      <c r="BFQ8" s="1">
        <v>0</v>
      </c>
      <c r="BFR8" s="1">
        <v>0</v>
      </c>
      <c r="BFS8" s="1">
        <v>0</v>
      </c>
      <c r="BFT8" s="1">
        <v>0</v>
      </c>
      <c r="BFU8" s="1">
        <v>0</v>
      </c>
      <c r="BFV8" s="1">
        <v>0</v>
      </c>
      <c r="BFW8" s="1">
        <v>0</v>
      </c>
      <c r="BFX8" s="1">
        <v>0</v>
      </c>
      <c r="BFY8" s="1">
        <v>2</v>
      </c>
      <c r="BFZ8" s="1">
        <v>26</v>
      </c>
      <c r="BGA8" s="1">
        <v>19</v>
      </c>
      <c r="BGB8" s="1">
        <v>7</v>
      </c>
      <c r="BGC8" s="1">
        <v>16</v>
      </c>
      <c r="BGD8" s="1">
        <v>10</v>
      </c>
      <c r="BGE8" s="1">
        <v>5</v>
      </c>
      <c r="BGF8" s="1">
        <v>0</v>
      </c>
      <c r="BGG8" s="1">
        <v>0</v>
      </c>
      <c r="BGH8" s="1">
        <v>0</v>
      </c>
      <c r="BGI8" s="1">
        <v>1</v>
      </c>
      <c r="BGJ8" s="1">
        <v>19</v>
      </c>
      <c r="BGK8" s="1">
        <v>0</v>
      </c>
      <c r="BGL8" s="1">
        <v>0</v>
      </c>
      <c r="BGM8" s="1">
        <v>1</v>
      </c>
      <c r="BGN8" s="1">
        <v>1</v>
      </c>
      <c r="BGO8" s="1">
        <v>1</v>
      </c>
      <c r="BGP8" s="1">
        <v>1</v>
      </c>
      <c r="BGQ8" s="1">
        <v>1</v>
      </c>
      <c r="BGR8" s="1">
        <v>1</v>
      </c>
      <c r="BGS8" s="1">
        <v>0</v>
      </c>
      <c r="BGT8" s="1">
        <v>0</v>
      </c>
      <c r="BGU8" s="1">
        <v>1</v>
      </c>
      <c r="BGV8" s="1">
        <v>19</v>
      </c>
      <c r="BGW8" s="1">
        <v>52</v>
      </c>
      <c r="BGX8" s="1">
        <v>35</v>
      </c>
      <c r="BGY8" s="1">
        <v>17</v>
      </c>
      <c r="BGZ8" s="1">
        <v>24</v>
      </c>
      <c r="BHA8" s="1">
        <v>28</v>
      </c>
      <c r="BHB8" s="1">
        <v>5</v>
      </c>
      <c r="BHC8" s="1">
        <v>0</v>
      </c>
      <c r="BHD8" s="1">
        <v>0</v>
      </c>
      <c r="BHE8" s="1">
        <v>0</v>
      </c>
      <c r="BHF8" s="1">
        <v>0</v>
      </c>
      <c r="BHG8" s="1">
        <v>45</v>
      </c>
      <c r="BHH8" s="1">
        <v>0</v>
      </c>
      <c r="BHI8" s="1">
        <v>0</v>
      </c>
      <c r="BHJ8" s="1">
        <v>2</v>
      </c>
      <c r="BHK8" s="1">
        <v>4</v>
      </c>
      <c r="BHL8" s="1">
        <v>6</v>
      </c>
      <c r="BHM8" s="1">
        <v>3</v>
      </c>
      <c r="BHN8" s="1">
        <v>6</v>
      </c>
      <c r="BHO8" s="1">
        <v>4</v>
      </c>
      <c r="BHP8" s="1">
        <v>9</v>
      </c>
      <c r="BHQ8" s="1">
        <v>20</v>
      </c>
      <c r="BHR8" s="888">
        <v>53</v>
      </c>
      <c r="BHS8" s="889">
        <v>31</v>
      </c>
      <c r="BHT8" s="889">
        <v>22</v>
      </c>
      <c r="BHU8" s="889">
        <v>33</v>
      </c>
      <c r="BHV8" s="889">
        <v>20</v>
      </c>
      <c r="BHW8" s="889">
        <v>8</v>
      </c>
      <c r="BHX8" s="889">
        <v>0</v>
      </c>
      <c r="BHY8" s="889">
        <v>0</v>
      </c>
      <c r="BHZ8" s="889">
        <v>0</v>
      </c>
      <c r="BIA8" s="889">
        <v>0</v>
      </c>
      <c r="BIB8" s="889">
        <v>45</v>
      </c>
      <c r="BIC8" s="889">
        <v>0</v>
      </c>
      <c r="BID8" s="889">
        <v>0</v>
      </c>
      <c r="BIE8" s="889">
        <v>0</v>
      </c>
      <c r="BIF8" s="889">
        <v>22</v>
      </c>
      <c r="BIG8" s="889">
        <v>22</v>
      </c>
      <c r="BIH8" s="889">
        <v>1</v>
      </c>
      <c r="BII8" s="889">
        <v>1</v>
      </c>
      <c r="BIJ8" s="889">
        <v>1</v>
      </c>
      <c r="BIK8" s="889">
        <v>1</v>
      </c>
      <c r="BIL8" s="890">
        <v>5</v>
      </c>
      <c r="BIM8" s="1">
        <v>19</v>
      </c>
      <c r="BIN8" s="1">
        <v>17</v>
      </c>
      <c r="BIO8" s="1">
        <v>2</v>
      </c>
      <c r="BIP8" s="1">
        <v>2</v>
      </c>
      <c r="BIQ8" s="1">
        <v>17</v>
      </c>
      <c r="BIR8" s="1">
        <v>0</v>
      </c>
      <c r="BIS8" s="1">
        <v>0</v>
      </c>
      <c r="BIT8" s="1">
        <v>0</v>
      </c>
      <c r="BIU8" s="1">
        <v>0</v>
      </c>
      <c r="BIV8" s="1">
        <v>0</v>
      </c>
      <c r="BIW8" s="1">
        <v>18</v>
      </c>
      <c r="BIX8" s="1">
        <v>0</v>
      </c>
      <c r="BIY8" s="1">
        <v>0</v>
      </c>
      <c r="BIZ8" s="1">
        <v>1</v>
      </c>
      <c r="BJA8" s="1">
        <v>0</v>
      </c>
      <c r="BJB8" s="1">
        <v>2</v>
      </c>
      <c r="BJC8" s="1">
        <v>0</v>
      </c>
      <c r="BJD8" s="1">
        <v>3</v>
      </c>
      <c r="BJE8" s="1">
        <v>11</v>
      </c>
      <c r="BJF8" s="1">
        <v>3</v>
      </c>
      <c r="BJG8" s="1">
        <v>0</v>
      </c>
      <c r="BJH8" s="1">
        <v>11</v>
      </c>
      <c r="BJI8" s="1">
        <v>7</v>
      </c>
      <c r="BJJ8" s="1">
        <v>4</v>
      </c>
      <c r="BJK8" s="1">
        <v>3</v>
      </c>
      <c r="BJL8" s="1">
        <v>8</v>
      </c>
      <c r="BJM8" s="1">
        <v>1</v>
      </c>
      <c r="BJN8" s="1">
        <v>0</v>
      </c>
      <c r="BJO8" s="1">
        <v>0</v>
      </c>
      <c r="BJP8" s="1">
        <v>0</v>
      </c>
      <c r="BJQ8" s="1">
        <v>10</v>
      </c>
      <c r="BJR8" s="1">
        <v>0</v>
      </c>
      <c r="BJS8" s="1">
        <v>0</v>
      </c>
      <c r="BJT8" s="1">
        <v>0</v>
      </c>
      <c r="BJU8" s="1">
        <v>1</v>
      </c>
      <c r="BJV8" s="1">
        <v>3</v>
      </c>
      <c r="BJW8" s="1">
        <v>4</v>
      </c>
      <c r="BJX8" s="1">
        <v>2</v>
      </c>
      <c r="BJY8" s="1">
        <v>1</v>
      </c>
      <c r="BJZ8" s="1">
        <v>0</v>
      </c>
      <c r="BKA8" s="1">
        <v>0</v>
      </c>
      <c r="BKB8" s="1">
        <v>5</v>
      </c>
      <c r="BKC8" s="1">
        <v>4</v>
      </c>
      <c r="BKD8" s="1">
        <v>1</v>
      </c>
      <c r="BKE8" s="1">
        <v>2</v>
      </c>
      <c r="BKF8" s="1">
        <v>3</v>
      </c>
      <c r="BKG8" s="1">
        <v>0</v>
      </c>
      <c r="BKH8" s="1">
        <v>0</v>
      </c>
      <c r="BKI8" s="1">
        <v>0</v>
      </c>
      <c r="BKJ8" s="1">
        <v>5</v>
      </c>
      <c r="BKK8" s="1">
        <v>0</v>
      </c>
      <c r="BKL8" s="1">
        <v>0</v>
      </c>
      <c r="BKM8" s="1">
        <v>0</v>
      </c>
      <c r="BKN8" s="1">
        <v>5</v>
      </c>
      <c r="BKO8" s="1">
        <v>8</v>
      </c>
      <c r="BKP8" s="1">
        <v>6</v>
      </c>
      <c r="BKQ8" s="1">
        <v>2</v>
      </c>
      <c r="BKR8" s="1">
        <v>6</v>
      </c>
      <c r="BKS8" s="1">
        <v>2</v>
      </c>
      <c r="BKT8" s="1">
        <v>0</v>
      </c>
      <c r="BKU8" s="1">
        <v>0</v>
      </c>
      <c r="BKV8" s="1">
        <v>0</v>
      </c>
      <c r="BKW8" s="1">
        <v>0</v>
      </c>
      <c r="BKX8" s="1">
        <v>8</v>
      </c>
      <c r="BKY8" s="1">
        <v>0</v>
      </c>
      <c r="BKZ8" s="1">
        <v>0</v>
      </c>
      <c r="BLA8" s="1">
        <v>0</v>
      </c>
      <c r="BLB8" s="1">
        <v>0</v>
      </c>
      <c r="BLC8" s="1">
        <v>0</v>
      </c>
      <c r="BLD8" s="1">
        <v>0</v>
      </c>
      <c r="BLE8" s="1">
        <v>3</v>
      </c>
      <c r="BLF8" s="1">
        <v>2</v>
      </c>
      <c r="BLG8" s="1">
        <v>2</v>
      </c>
      <c r="BLH8" s="1">
        <v>1</v>
      </c>
      <c r="BLI8" s="907">
        <v>0</v>
      </c>
      <c r="BLJ8" s="907">
        <v>0</v>
      </c>
      <c r="BLK8" s="907">
        <v>0</v>
      </c>
      <c r="BLL8" s="907">
        <v>0</v>
      </c>
      <c r="BLM8" s="907">
        <v>0</v>
      </c>
      <c r="BLN8" s="907">
        <v>0</v>
      </c>
      <c r="BLO8" s="907">
        <v>0</v>
      </c>
      <c r="BLP8" s="907">
        <v>0</v>
      </c>
      <c r="BLQ8" s="905">
        <v>0</v>
      </c>
      <c r="BLR8" s="907">
        <v>0</v>
      </c>
      <c r="BLS8" s="907">
        <v>0</v>
      </c>
      <c r="BLT8" s="908">
        <v>0</v>
      </c>
      <c r="BLU8" s="907">
        <v>89</v>
      </c>
      <c r="BLV8" s="1">
        <v>64</v>
      </c>
      <c r="BLW8" s="1">
        <v>25</v>
      </c>
      <c r="BLX8" s="1">
        <v>73</v>
      </c>
      <c r="BLY8" s="1">
        <v>16</v>
      </c>
      <c r="BLZ8" s="1">
        <v>10</v>
      </c>
      <c r="BMA8" s="1">
        <v>0</v>
      </c>
      <c r="BMB8" s="1">
        <v>0</v>
      </c>
      <c r="BMC8" s="1">
        <v>0</v>
      </c>
      <c r="BMD8" s="1">
        <v>0</v>
      </c>
      <c r="BME8" s="1">
        <v>76</v>
      </c>
      <c r="BMF8" s="1">
        <v>1</v>
      </c>
      <c r="BMG8" s="1">
        <v>0</v>
      </c>
      <c r="BMH8" s="1">
        <v>2</v>
      </c>
      <c r="BMI8" s="1">
        <v>0</v>
      </c>
      <c r="BMJ8" s="1">
        <v>1</v>
      </c>
      <c r="BMK8" s="1">
        <v>6</v>
      </c>
      <c r="BML8" s="1">
        <v>25</v>
      </c>
      <c r="BMM8" s="1">
        <v>24</v>
      </c>
      <c r="BMN8" s="1">
        <v>22</v>
      </c>
      <c r="BMO8" s="1">
        <v>11</v>
      </c>
      <c r="BMP8" s="1006">
        <v>74</v>
      </c>
      <c r="BMQ8" s="1007">
        <v>50</v>
      </c>
      <c r="BMR8" s="1007">
        <v>24</v>
      </c>
      <c r="BMS8" s="1007">
        <v>60</v>
      </c>
      <c r="BMT8" s="1007">
        <v>14</v>
      </c>
      <c r="BMU8" s="1007">
        <v>11</v>
      </c>
      <c r="BMV8" s="1007">
        <v>0</v>
      </c>
      <c r="BMW8" s="1007">
        <v>0</v>
      </c>
      <c r="BMX8" s="1007">
        <v>0</v>
      </c>
      <c r="BMY8" s="1007">
        <v>0</v>
      </c>
      <c r="BMZ8" s="1007">
        <v>61</v>
      </c>
      <c r="BNA8" s="1007">
        <v>1</v>
      </c>
      <c r="BNB8" s="1007">
        <v>0</v>
      </c>
      <c r="BNC8" s="1007">
        <v>1</v>
      </c>
      <c r="BND8" s="1007">
        <v>1</v>
      </c>
      <c r="BNE8" s="1007">
        <v>2</v>
      </c>
      <c r="BNF8" s="1007">
        <v>8</v>
      </c>
      <c r="BNG8" s="1007">
        <v>17</v>
      </c>
      <c r="BNH8" s="1007">
        <v>24</v>
      </c>
      <c r="BNI8" s="1007">
        <v>15</v>
      </c>
      <c r="BNJ8" s="1008">
        <v>7</v>
      </c>
      <c r="BNK8" s="1026">
        <v>123</v>
      </c>
      <c r="BNL8" s="1027">
        <v>78</v>
      </c>
      <c r="BNM8" s="1027">
        <v>45</v>
      </c>
      <c r="BNN8" s="1027">
        <v>92</v>
      </c>
      <c r="BNO8" s="1027">
        <v>31</v>
      </c>
      <c r="BNP8" s="1027">
        <v>30</v>
      </c>
      <c r="BNQ8" s="1027">
        <v>1</v>
      </c>
      <c r="BNR8" s="1027">
        <v>0</v>
      </c>
      <c r="BNS8" s="1027">
        <v>0</v>
      </c>
      <c r="BNT8" s="1027">
        <v>0</v>
      </c>
      <c r="BNU8" s="1027">
        <v>90</v>
      </c>
      <c r="BNV8" s="1027">
        <v>1</v>
      </c>
      <c r="BNW8" s="1027">
        <v>0</v>
      </c>
      <c r="BNX8" s="1027">
        <v>1</v>
      </c>
      <c r="BNY8" s="1027">
        <v>1</v>
      </c>
      <c r="BNZ8" s="1027">
        <v>3</v>
      </c>
      <c r="BOA8" s="1027">
        <v>11</v>
      </c>
      <c r="BOB8" s="1027">
        <v>24</v>
      </c>
      <c r="BOC8" s="1027">
        <v>39</v>
      </c>
      <c r="BOD8" s="1027">
        <v>32</v>
      </c>
      <c r="BOE8" s="1028">
        <v>13</v>
      </c>
      <c r="BOF8" s="1">
        <v>20</v>
      </c>
      <c r="BOG8" s="1">
        <v>14</v>
      </c>
      <c r="BOH8" s="1">
        <v>6</v>
      </c>
      <c r="BOI8" s="1">
        <v>18</v>
      </c>
      <c r="BOJ8" s="1">
        <v>2</v>
      </c>
      <c r="BOK8" s="1">
        <v>3</v>
      </c>
      <c r="BOL8" s="1">
        <v>0</v>
      </c>
      <c r="BOM8" s="1">
        <v>0</v>
      </c>
      <c r="BON8" s="1">
        <v>0</v>
      </c>
      <c r="BOO8" s="1">
        <v>0</v>
      </c>
      <c r="BOP8" s="1">
        <v>17</v>
      </c>
      <c r="BOQ8" s="1">
        <v>0</v>
      </c>
      <c r="BOR8" s="1">
        <v>0</v>
      </c>
      <c r="BOS8" s="1">
        <v>0</v>
      </c>
      <c r="BOT8" s="1">
        <v>0</v>
      </c>
      <c r="BOU8" s="1">
        <v>0</v>
      </c>
      <c r="BOV8" s="1">
        <v>0</v>
      </c>
      <c r="BOW8" s="1">
        <v>0</v>
      </c>
      <c r="BOX8" s="1">
        <v>0</v>
      </c>
      <c r="BOY8" s="1">
        <v>14</v>
      </c>
      <c r="BOZ8" s="1">
        <v>6</v>
      </c>
      <c r="BPA8" s="1">
        <v>7</v>
      </c>
      <c r="BPB8" s="1">
        <v>6</v>
      </c>
      <c r="BPC8" s="1">
        <v>1</v>
      </c>
      <c r="BPD8" s="1">
        <v>7</v>
      </c>
      <c r="BPE8" s="1">
        <v>0</v>
      </c>
      <c r="BPF8" s="1">
        <v>1</v>
      </c>
      <c r="BPG8" s="1">
        <v>0</v>
      </c>
      <c r="BPH8" s="1">
        <v>0</v>
      </c>
      <c r="BPI8" s="1">
        <v>0</v>
      </c>
      <c r="BPJ8" s="1">
        <v>0</v>
      </c>
      <c r="BPK8" s="1">
        <v>6</v>
      </c>
      <c r="BPL8" s="1">
        <v>0</v>
      </c>
      <c r="BPM8" s="1">
        <v>0</v>
      </c>
      <c r="BPN8" s="1">
        <v>0</v>
      </c>
      <c r="BPO8" s="1">
        <v>0</v>
      </c>
      <c r="BPP8" s="1">
        <v>0</v>
      </c>
      <c r="BPQ8" s="1">
        <v>0</v>
      </c>
      <c r="BPR8" s="1">
        <v>0</v>
      </c>
      <c r="BPS8" s="1">
        <v>1</v>
      </c>
      <c r="BPT8" s="1">
        <v>3</v>
      </c>
      <c r="BPU8" s="1">
        <v>3</v>
      </c>
      <c r="BPV8" s="1">
        <v>11</v>
      </c>
      <c r="BPW8" s="1">
        <v>4</v>
      </c>
      <c r="BPX8" s="1">
        <v>7</v>
      </c>
      <c r="BPY8" s="1">
        <v>10</v>
      </c>
      <c r="BPZ8" s="1">
        <v>1</v>
      </c>
      <c r="BQA8" s="1">
        <v>2</v>
      </c>
      <c r="BQB8" s="1">
        <v>0</v>
      </c>
      <c r="BQC8" s="1">
        <v>0</v>
      </c>
      <c r="BQD8" s="1">
        <v>0</v>
      </c>
      <c r="BQE8" s="1">
        <v>0</v>
      </c>
      <c r="BQF8" s="1">
        <v>7</v>
      </c>
      <c r="BQG8" s="1">
        <v>0</v>
      </c>
      <c r="BQH8" s="1">
        <v>0</v>
      </c>
      <c r="BQI8" s="1">
        <v>2</v>
      </c>
      <c r="BQJ8" s="1">
        <v>0</v>
      </c>
      <c r="BQK8" s="1">
        <v>0</v>
      </c>
      <c r="BQL8" s="1">
        <v>0</v>
      </c>
      <c r="BQM8" s="1">
        <v>0</v>
      </c>
      <c r="BQN8" s="1">
        <v>1</v>
      </c>
      <c r="BQO8" s="1">
        <v>7</v>
      </c>
      <c r="BQP8" s="1">
        <v>3</v>
      </c>
      <c r="BQQ8" s="1">
        <v>38</v>
      </c>
      <c r="BQR8" s="1">
        <v>25</v>
      </c>
      <c r="BQS8" s="1">
        <v>13</v>
      </c>
      <c r="BQT8" s="1">
        <v>17</v>
      </c>
      <c r="BQU8" s="1">
        <v>21</v>
      </c>
      <c r="BQV8" s="1">
        <v>7</v>
      </c>
      <c r="BQW8" s="1">
        <v>1</v>
      </c>
      <c r="BQX8" s="1">
        <v>0</v>
      </c>
      <c r="BQY8" s="1">
        <v>0</v>
      </c>
      <c r="BQZ8" s="1">
        <v>0</v>
      </c>
      <c r="BRA8" s="1">
        <v>30</v>
      </c>
      <c r="BRB8" s="1">
        <v>0</v>
      </c>
      <c r="BRC8" s="1">
        <v>0</v>
      </c>
      <c r="BRD8" s="1">
        <v>0</v>
      </c>
      <c r="BRE8" s="1092">
        <v>45</v>
      </c>
      <c r="BRF8" s="1092">
        <v>31</v>
      </c>
      <c r="BRG8" s="1092">
        <v>14</v>
      </c>
      <c r="BRH8" s="1092">
        <v>25</v>
      </c>
      <c r="BRI8" s="1092">
        <v>20</v>
      </c>
      <c r="BRJ8" s="1092">
        <v>8</v>
      </c>
      <c r="BRK8" s="1092">
        <v>0</v>
      </c>
      <c r="BRL8" s="1092">
        <v>0</v>
      </c>
      <c r="BRM8" s="1092">
        <v>0</v>
      </c>
      <c r="BRN8" s="1092">
        <v>2</v>
      </c>
      <c r="BRO8" s="1092">
        <v>35</v>
      </c>
      <c r="BRP8" s="1092">
        <v>0</v>
      </c>
      <c r="BRQ8" s="1092">
        <v>0</v>
      </c>
      <c r="BRR8" s="1092">
        <v>0</v>
      </c>
      <c r="BRS8" s="1">
        <v>35</v>
      </c>
      <c r="BRT8" s="1">
        <v>21</v>
      </c>
      <c r="BRU8" s="1">
        <v>14</v>
      </c>
      <c r="BRV8" s="1">
        <v>21</v>
      </c>
      <c r="BRW8" s="1">
        <v>14</v>
      </c>
      <c r="BRX8" s="1">
        <v>2</v>
      </c>
      <c r="BRY8" s="1">
        <v>0</v>
      </c>
      <c r="BRZ8" s="1">
        <v>1</v>
      </c>
      <c r="BSA8" s="1">
        <v>0</v>
      </c>
      <c r="BSB8" s="1">
        <v>0</v>
      </c>
      <c r="BSC8" s="1">
        <v>31</v>
      </c>
      <c r="BSD8" s="1">
        <v>1</v>
      </c>
      <c r="BSE8" s="1">
        <v>0</v>
      </c>
      <c r="BSF8" s="1">
        <v>0</v>
      </c>
      <c r="BSG8" s="1">
        <v>0</v>
      </c>
      <c r="BSH8" s="1">
        <v>0</v>
      </c>
      <c r="BSI8" s="1">
        <v>0</v>
      </c>
      <c r="BSJ8" s="1">
        <v>9</v>
      </c>
      <c r="BSK8" s="1">
        <v>26</v>
      </c>
      <c r="BSL8" s="1">
        <v>1458</v>
      </c>
      <c r="BSM8" s="1">
        <v>911</v>
      </c>
      <c r="BSN8" s="1">
        <v>547</v>
      </c>
      <c r="BSO8" s="1">
        <v>760</v>
      </c>
      <c r="BSP8" s="1">
        <v>698</v>
      </c>
      <c r="BSQ8" s="1">
        <v>322</v>
      </c>
      <c r="BSR8" s="1">
        <v>1</v>
      </c>
      <c r="BSS8" s="1">
        <v>0</v>
      </c>
      <c r="BST8" s="1">
        <v>2</v>
      </c>
      <c r="BSU8" s="1">
        <v>4</v>
      </c>
      <c r="BSV8" s="1">
        <v>1121</v>
      </c>
      <c r="BSW8" s="1">
        <v>4</v>
      </c>
      <c r="BSX8" s="1">
        <v>0</v>
      </c>
      <c r="BSY8" s="1">
        <v>4</v>
      </c>
      <c r="BSZ8" s="1">
        <v>1353</v>
      </c>
      <c r="BTA8" s="1">
        <v>837</v>
      </c>
      <c r="BTB8" s="1">
        <v>516</v>
      </c>
      <c r="BTC8" s="1">
        <v>724</v>
      </c>
      <c r="BTD8" s="1">
        <v>629</v>
      </c>
      <c r="BTE8" s="1">
        <v>233</v>
      </c>
      <c r="BTF8" s="1">
        <v>0</v>
      </c>
      <c r="BTG8" s="1">
        <v>0</v>
      </c>
      <c r="BTH8" s="1">
        <v>3</v>
      </c>
      <c r="BTI8" s="1">
        <v>9</v>
      </c>
      <c r="BTJ8" s="1">
        <v>1095</v>
      </c>
      <c r="BTK8" s="1">
        <v>6</v>
      </c>
      <c r="BTL8" s="1">
        <v>7</v>
      </c>
      <c r="BTM8" s="1">
        <v>0</v>
      </c>
      <c r="BTN8" s="1">
        <v>1287</v>
      </c>
      <c r="BTO8" s="1">
        <v>778</v>
      </c>
      <c r="BTP8" s="1">
        <v>509</v>
      </c>
      <c r="BTQ8" s="1">
        <v>657</v>
      </c>
      <c r="BTR8" s="1">
        <v>630</v>
      </c>
      <c r="BTS8" s="1">
        <v>273</v>
      </c>
      <c r="BTT8" s="1">
        <v>0</v>
      </c>
      <c r="BTU8" s="1">
        <v>1</v>
      </c>
      <c r="BTV8" s="1">
        <v>1</v>
      </c>
      <c r="BTW8" s="1">
        <v>1</v>
      </c>
      <c r="BTX8" s="1">
        <v>1003</v>
      </c>
      <c r="BTY8" s="1">
        <v>7</v>
      </c>
      <c r="BTZ8" s="1">
        <v>0</v>
      </c>
      <c r="BUA8" s="1">
        <v>1</v>
      </c>
      <c r="BUB8" s="1">
        <v>78</v>
      </c>
      <c r="BUC8" s="1">
        <v>189</v>
      </c>
      <c r="BUD8" s="1">
        <v>256</v>
      </c>
      <c r="BUE8" s="1">
        <v>335</v>
      </c>
      <c r="BUF8" s="1">
        <v>429</v>
      </c>
      <c r="BUG8" s="1121">
        <v>11</v>
      </c>
      <c r="BUH8" s="1122">
        <v>11</v>
      </c>
      <c r="BUI8" s="1122">
        <v>0</v>
      </c>
      <c r="BUJ8" s="1122">
        <v>8</v>
      </c>
      <c r="BUK8" s="1122">
        <v>3</v>
      </c>
      <c r="BUL8" s="1122">
        <v>0</v>
      </c>
      <c r="BUM8" s="1122">
        <v>0</v>
      </c>
      <c r="BUN8" s="1122">
        <v>0</v>
      </c>
      <c r="BUO8" s="1122">
        <v>0</v>
      </c>
      <c r="BUP8" s="1122">
        <v>0</v>
      </c>
      <c r="BUQ8" s="1122">
        <v>10</v>
      </c>
      <c r="BUR8" s="1122">
        <v>0</v>
      </c>
      <c r="BUS8" s="1122">
        <v>0</v>
      </c>
      <c r="BUT8" s="1122">
        <v>1</v>
      </c>
      <c r="BUU8" s="1122">
        <v>1</v>
      </c>
      <c r="BUV8" s="1122">
        <v>0</v>
      </c>
      <c r="BUW8" s="1122">
        <v>0</v>
      </c>
      <c r="BUX8" s="1122">
        <v>5</v>
      </c>
      <c r="BUY8" s="1122">
        <v>5</v>
      </c>
      <c r="BUZ8" s="1122">
        <v>0</v>
      </c>
      <c r="BVA8" s="1123">
        <v>0</v>
      </c>
      <c r="BVB8" s="1026">
        <v>23</v>
      </c>
      <c r="BVC8" s="1027">
        <v>17</v>
      </c>
      <c r="BVD8" s="1027">
        <v>6</v>
      </c>
      <c r="BVE8" s="1027">
        <v>17</v>
      </c>
      <c r="BVF8" s="1027">
        <v>6</v>
      </c>
      <c r="BVG8" s="1027">
        <v>1</v>
      </c>
      <c r="BVH8" s="1027">
        <v>0</v>
      </c>
      <c r="BVI8" s="1027">
        <v>1</v>
      </c>
      <c r="BVJ8" s="1027">
        <v>0</v>
      </c>
      <c r="BVK8" s="1027">
        <v>0</v>
      </c>
      <c r="BVL8" s="1027">
        <v>18</v>
      </c>
      <c r="BVM8" s="1027">
        <v>0</v>
      </c>
      <c r="BVN8" s="1027">
        <v>1</v>
      </c>
      <c r="BVO8" s="1027">
        <v>2</v>
      </c>
      <c r="BVP8" s="1027">
        <v>0</v>
      </c>
      <c r="BVQ8" s="1027">
        <v>2</v>
      </c>
      <c r="BVR8" s="1027">
        <v>1</v>
      </c>
      <c r="BVS8" s="1027">
        <v>11</v>
      </c>
      <c r="BVT8" s="1027">
        <v>8</v>
      </c>
      <c r="BVU8" s="1027">
        <v>1</v>
      </c>
      <c r="BVV8" s="1028">
        <v>0</v>
      </c>
      <c r="BVW8" s="1124">
        <v>21</v>
      </c>
      <c r="BVX8" s="1125">
        <v>16</v>
      </c>
      <c r="BVY8" s="1125">
        <v>5</v>
      </c>
      <c r="BVZ8" s="1125">
        <v>20</v>
      </c>
      <c r="BWA8" s="1125">
        <v>1</v>
      </c>
      <c r="BWB8" s="1125">
        <v>0</v>
      </c>
      <c r="BWC8" s="1125">
        <v>0</v>
      </c>
      <c r="BWD8" s="1125">
        <v>0</v>
      </c>
      <c r="BWE8" s="1125">
        <v>0</v>
      </c>
      <c r="BWF8" s="1125">
        <v>0</v>
      </c>
      <c r="BWG8" s="1125">
        <v>15</v>
      </c>
      <c r="BWH8" s="1125">
        <v>0</v>
      </c>
      <c r="BWI8" s="1125">
        <v>1</v>
      </c>
      <c r="BWJ8" s="1125">
        <v>5</v>
      </c>
      <c r="BWK8" s="1125">
        <v>2</v>
      </c>
      <c r="BWL8" s="1125">
        <v>0</v>
      </c>
      <c r="BWM8" s="1125">
        <v>0</v>
      </c>
      <c r="BWN8" s="1125">
        <v>6</v>
      </c>
      <c r="BWO8" s="1125">
        <v>7</v>
      </c>
      <c r="BWP8" s="1125">
        <v>6</v>
      </c>
      <c r="BWQ8" s="1126">
        <v>0</v>
      </c>
      <c r="BWR8" s="1">
        <v>6</v>
      </c>
      <c r="BWS8" s="1">
        <v>4</v>
      </c>
      <c r="BWT8" s="1">
        <v>2</v>
      </c>
      <c r="BWU8" s="1">
        <v>3</v>
      </c>
      <c r="BWV8" s="1">
        <v>3</v>
      </c>
      <c r="BWW8" s="1">
        <v>0</v>
      </c>
      <c r="BWX8" s="1">
        <v>0</v>
      </c>
      <c r="BWY8" s="1">
        <v>1</v>
      </c>
      <c r="BWZ8" s="1">
        <v>0</v>
      </c>
      <c r="BXA8" s="1">
        <v>0</v>
      </c>
      <c r="BXB8" s="1">
        <v>5</v>
      </c>
      <c r="BXC8" s="1">
        <v>0</v>
      </c>
      <c r="BXD8" s="1">
        <v>0</v>
      </c>
      <c r="BXE8" s="1">
        <v>0</v>
      </c>
      <c r="BXF8" s="1">
        <v>0</v>
      </c>
      <c r="BXG8" s="1">
        <v>0</v>
      </c>
      <c r="BXH8" s="1">
        <v>2</v>
      </c>
      <c r="BXI8" s="1">
        <v>3</v>
      </c>
      <c r="BXJ8" s="1">
        <v>1</v>
      </c>
      <c r="BXK8" s="1">
        <v>0</v>
      </c>
      <c r="BXL8" s="1">
        <v>4</v>
      </c>
      <c r="BXM8" s="1">
        <v>2</v>
      </c>
      <c r="BXN8" s="1">
        <v>2</v>
      </c>
      <c r="BXO8" s="1">
        <v>4</v>
      </c>
      <c r="BXP8" s="1">
        <v>0</v>
      </c>
      <c r="BXQ8" s="1">
        <v>0</v>
      </c>
      <c r="BXR8" s="1">
        <v>1</v>
      </c>
      <c r="BXS8" s="1">
        <v>0</v>
      </c>
      <c r="BXT8" s="1">
        <v>0</v>
      </c>
      <c r="BXU8" s="1">
        <v>0</v>
      </c>
      <c r="BXV8" s="1">
        <v>3</v>
      </c>
      <c r="BXW8" s="1">
        <v>0</v>
      </c>
      <c r="BXX8" s="1">
        <v>0</v>
      </c>
      <c r="BXY8" s="1">
        <v>0</v>
      </c>
      <c r="BXZ8" s="1">
        <v>0</v>
      </c>
      <c r="BYA8" s="1">
        <v>0</v>
      </c>
      <c r="BYB8" s="1">
        <v>1</v>
      </c>
      <c r="BYC8" s="1">
        <v>3</v>
      </c>
      <c r="BYD8" s="1">
        <v>0</v>
      </c>
      <c r="BYE8" s="1">
        <v>0</v>
      </c>
      <c r="BYF8" s="1">
        <v>8</v>
      </c>
      <c r="BYG8" s="1">
        <v>6</v>
      </c>
      <c r="BYH8" s="1">
        <v>2</v>
      </c>
      <c r="BYI8" s="1">
        <v>7</v>
      </c>
      <c r="BYJ8" s="1">
        <v>1</v>
      </c>
      <c r="BYK8" s="1">
        <v>2</v>
      </c>
      <c r="BYL8" s="1">
        <v>0</v>
      </c>
      <c r="BYM8" s="1">
        <v>0</v>
      </c>
      <c r="BYN8" s="1">
        <v>0</v>
      </c>
      <c r="BYO8" s="1">
        <v>0</v>
      </c>
      <c r="BYP8" s="1">
        <v>6</v>
      </c>
      <c r="BYQ8" s="1">
        <v>0</v>
      </c>
      <c r="BYR8" s="1">
        <v>0</v>
      </c>
      <c r="BYS8" s="1">
        <v>0</v>
      </c>
      <c r="BYT8" s="1">
        <v>0</v>
      </c>
      <c r="BYU8" s="1">
        <v>0</v>
      </c>
      <c r="BYV8" s="1">
        <v>2</v>
      </c>
      <c r="BYW8" s="1">
        <v>3</v>
      </c>
      <c r="BYX8" s="1">
        <v>3</v>
      </c>
      <c r="BYY8" s="1">
        <v>0</v>
      </c>
      <c r="BYZ8" s="1">
        <v>8</v>
      </c>
      <c r="BZA8" s="1">
        <v>5</v>
      </c>
      <c r="BZB8" s="1">
        <v>3</v>
      </c>
      <c r="BZC8" s="1">
        <v>2</v>
      </c>
      <c r="BZD8" s="1">
        <v>6</v>
      </c>
      <c r="BZE8" s="1">
        <v>2</v>
      </c>
      <c r="BZF8" s="1">
        <v>0</v>
      </c>
      <c r="BZG8" s="1">
        <v>0</v>
      </c>
      <c r="BZH8" s="1">
        <v>0</v>
      </c>
      <c r="BZI8" s="1">
        <v>0</v>
      </c>
      <c r="BZJ8" s="1">
        <v>6</v>
      </c>
      <c r="BZK8" s="1">
        <v>0</v>
      </c>
      <c r="BZL8" s="1">
        <v>0</v>
      </c>
      <c r="BZM8" s="1">
        <v>0</v>
      </c>
      <c r="BZN8" s="1">
        <v>3</v>
      </c>
      <c r="BZO8" s="1">
        <v>0</v>
      </c>
      <c r="BZP8" s="1">
        <v>0</v>
      </c>
      <c r="BZQ8" s="1">
        <v>2</v>
      </c>
      <c r="BZR8" s="1">
        <v>2</v>
      </c>
      <c r="BZS8" s="1">
        <v>1</v>
      </c>
      <c r="BZT8" s="1">
        <v>0</v>
      </c>
      <c r="BZU8" s="1">
        <v>8</v>
      </c>
      <c r="BZV8" s="1">
        <v>6</v>
      </c>
      <c r="BZW8" s="1">
        <v>2</v>
      </c>
      <c r="BZX8" s="1">
        <v>2</v>
      </c>
      <c r="BZY8" s="1">
        <v>6</v>
      </c>
      <c r="BZZ8" s="1">
        <v>1</v>
      </c>
      <c r="CAA8" s="1">
        <v>0</v>
      </c>
      <c r="CAB8" s="1">
        <v>0</v>
      </c>
      <c r="CAC8" s="1">
        <v>0</v>
      </c>
      <c r="CAD8" s="1">
        <v>0</v>
      </c>
      <c r="CAE8" s="1">
        <v>7</v>
      </c>
      <c r="CAF8" s="1">
        <v>0</v>
      </c>
      <c r="CAG8" s="1">
        <v>0</v>
      </c>
      <c r="CAH8" s="1">
        <v>0</v>
      </c>
      <c r="CAI8" s="1">
        <v>4</v>
      </c>
      <c r="CAJ8" s="1">
        <v>1</v>
      </c>
      <c r="CAK8" s="1">
        <v>0</v>
      </c>
      <c r="CAL8" s="1">
        <v>0</v>
      </c>
      <c r="CAM8" s="1">
        <v>3</v>
      </c>
      <c r="CAN8" s="1">
        <v>0</v>
      </c>
      <c r="CAO8" s="1">
        <v>0</v>
      </c>
      <c r="CAP8" s="1">
        <v>17</v>
      </c>
      <c r="CAQ8" s="1">
        <v>13</v>
      </c>
      <c r="CAR8" s="1">
        <v>4</v>
      </c>
      <c r="CAS8" s="1">
        <v>9</v>
      </c>
      <c r="CAT8" s="1">
        <v>8</v>
      </c>
      <c r="CAU8" s="1">
        <v>2</v>
      </c>
      <c r="CAV8" s="1">
        <v>0</v>
      </c>
      <c r="CAW8" s="1">
        <v>0</v>
      </c>
      <c r="CAX8" s="1">
        <v>0</v>
      </c>
      <c r="CAY8" s="1">
        <v>0</v>
      </c>
      <c r="CAZ8" s="1">
        <v>14</v>
      </c>
      <c r="CBA8" s="1">
        <v>0</v>
      </c>
      <c r="CBB8" s="1">
        <v>0</v>
      </c>
      <c r="CBC8" s="1">
        <v>1</v>
      </c>
      <c r="CBD8" s="1">
        <v>5</v>
      </c>
      <c r="CBE8" s="1">
        <v>1</v>
      </c>
      <c r="CBF8" s="1">
        <v>0</v>
      </c>
      <c r="CBG8" s="1">
        <v>3</v>
      </c>
      <c r="CBH8" s="1">
        <v>3</v>
      </c>
      <c r="CBI8" s="1">
        <v>4</v>
      </c>
      <c r="CBJ8" s="1">
        <v>1</v>
      </c>
      <c r="CBK8" s="294">
        <v>0</v>
      </c>
      <c r="CBL8" s="295">
        <v>0</v>
      </c>
      <c r="CBM8" s="295">
        <v>0</v>
      </c>
      <c r="CBN8" s="295">
        <v>0</v>
      </c>
      <c r="CBO8" s="295">
        <v>0</v>
      </c>
      <c r="CBP8" s="295">
        <v>0</v>
      </c>
      <c r="CBQ8" s="1150">
        <v>6</v>
      </c>
      <c r="CBR8" s="295">
        <v>0</v>
      </c>
      <c r="CBS8" s="295">
        <v>2</v>
      </c>
      <c r="CBT8" s="295">
        <v>2</v>
      </c>
      <c r="CBU8" s="295">
        <v>2</v>
      </c>
      <c r="CBV8" s="295">
        <v>0</v>
      </c>
      <c r="CBW8" s="295">
        <v>0</v>
      </c>
      <c r="CBX8" s="295">
        <v>0</v>
      </c>
      <c r="CBY8" s="295">
        <v>0</v>
      </c>
      <c r="CBZ8" s="295">
        <v>0</v>
      </c>
      <c r="CCA8" s="295">
        <v>0</v>
      </c>
      <c r="CCB8" s="295">
        <v>0</v>
      </c>
      <c r="CCC8" s="295">
        <v>6</v>
      </c>
      <c r="CCD8" s="295">
        <v>1</v>
      </c>
      <c r="CCE8" s="295">
        <v>2</v>
      </c>
      <c r="CCF8" s="295">
        <v>3</v>
      </c>
      <c r="CCG8" s="295">
        <v>0</v>
      </c>
      <c r="CCH8" s="295">
        <v>0</v>
      </c>
      <c r="CCI8" s="1585">
        <v>620</v>
      </c>
      <c r="CCJ8" s="1579">
        <v>404</v>
      </c>
      <c r="CCK8" s="1579">
        <v>216</v>
      </c>
      <c r="CCL8" s="1579">
        <v>308</v>
      </c>
      <c r="CCM8" s="1579">
        <v>312</v>
      </c>
      <c r="CCN8" s="1579">
        <v>100</v>
      </c>
      <c r="CCO8" s="1579">
        <v>4</v>
      </c>
      <c r="CCP8" s="1579">
        <v>2</v>
      </c>
      <c r="CCQ8" s="1579">
        <v>508</v>
      </c>
      <c r="CCR8" s="1579">
        <v>5</v>
      </c>
      <c r="CCS8" s="1579">
        <v>1</v>
      </c>
      <c r="CCT8" s="1579">
        <v>3</v>
      </c>
      <c r="CCU8" s="1579">
        <v>133</v>
      </c>
      <c r="CCV8" s="1579">
        <v>0</v>
      </c>
      <c r="CCW8" s="1579">
        <v>69</v>
      </c>
      <c r="CCX8" s="1579">
        <v>368</v>
      </c>
      <c r="CCY8" s="1579">
        <v>183</v>
      </c>
      <c r="CCZ8" s="1579">
        <v>0</v>
      </c>
      <c r="CDA8" s="1579">
        <v>708</v>
      </c>
      <c r="CDB8" s="1579">
        <v>452</v>
      </c>
      <c r="CDC8" s="1579">
        <v>256</v>
      </c>
      <c r="CDD8" s="1579">
        <v>328</v>
      </c>
      <c r="CDE8" s="1579">
        <v>380</v>
      </c>
      <c r="CDF8" s="1579">
        <v>128</v>
      </c>
      <c r="CDG8" s="1579">
        <v>2</v>
      </c>
      <c r="CDH8" s="1579">
        <v>1</v>
      </c>
      <c r="CDI8" s="1579">
        <v>575</v>
      </c>
      <c r="CDJ8" s="1579">
        <v>1</v>
      </c>
      <c r="CDK8" s="1579">
        <v>1</v>
      </c>
      <c r="CDL8" s="1579">
        <v>4</v>
      </c>
      <c r="CDM8" s="1579">
        <v>154</v>
      </c>
      <c r="CDN8" s="1579">
        <v>0</v>
      </c>
      <c r="CDO8" s="1579">
        <v>72</v>
      </c>
      <c r="CDP8" s="1579">
        <v>419</v>
      </c>
      <c r="CDQ8" s="1579">
        <v>217</v>
      </c>
      <c r="CDR8" s="1579">
        <v>0</v>
      </c>
      <c r="CDS8" s="1579">
        <v>715</v>
      </c>
      <c r="CDT8" s="1579">
        <v>456</v>
      </c>
      <c r="CDU8" s="1579">
        <v>259</v>
      </c>
      <c r="CDV8" s="1579">
        <v>329</v>
      </c>
      <c r="CDW8" s="1579">
        <v>386</v>
      </c>
      <c r="CDX8" s="1579">
        <v>125</v>
      </c>
      <c r="CDY8" s="1579">
        <v>1</v>
      </c>
      <c r="CDZ8" s="1579">
        <v>2</v>
      </c>
      <c r="CEA8" s="1579">
        <v>577</v>
      </c>
      <c r="CEB8" s="1579">
        <v>3</v>
      </c>
      <c r="CEC8" s="1579">
        <v>7</v>
      </c>
      <c r="CED8" s="1579">
        <v>5</v>
      </c>
      <c r="CEE8" s="1579">
        <v>174</v>
      </c>
      <c r="CEF8" s="1579">
        <v>0</v>
      </c>
      <c r="CEG8" s="1579">
        <v>85</v>
      </c>
      <c r="CEH8" s="1579">
        <v>425</v>
      </c>
      <c r="CEI8" s="1579">
        <v>205</v>
      </c>
      <c r="CEJ8" s="1579">
        <v>0</v>
      </c>
      <c r="CEK8" s="1579">
        <v>733</v>
      </c>
      <c r="CEL8" s="1579">
        <v>479</v>
      </c>
      <c r="CEM8" s="1579">
        <v>254</v>
      </c>
      <c r="CEN8" s="1579">
        <v>328</v>
      </c>
      <c r="CEO8" s="1579">
        <v>405</v>
      </c>
      <c r="CEP8" s="1579">
        <v>115</v>
      </c>
      <c r="CEQ8" s="1579">
        <v>9</v>
      </c>
      <c r="CER8" s="1579">
        <v>4</v>
      </c>
      <c r="CES8" s="1579">
        <v>604</v>
      </c>
      <c r="CET8" s="1579">
        <v>0</v>
      </c>
      <c r="CEU8" s="1579">
        <v>1</v>
      </c>
      <c r="CEV8" s="1579">
        <v>5</v>
      </c>
      <c r="CEW8" s="1579">
        <v>147</v>
      </c>
      <c r="CEX8" s="1579">
        <v>0</v>
      </c>
      <c r="CEY8" s="1579">
        <v>60</v>
      </c>
      <c r="CEZ8" s="1579">
        <v>455</v>
      </c>
      <c r="CFA8" s="1579">
        <v>218</v>
      </c>
      <c r="CFB8" s="1584">
        <v>0</v>
      </c>
      <c r="CFC8" s="1578">
        <v>243</v>
      </c>
      <c r="CFD8" s="1579">
        <v>172</v>
      </c>
      <c r="CFE8" s="1579">
        <v>71</v>
      </c>
      <c r="CFF8" s="1579">
        <v>140</v>
      </c>
      <c r="CFG8" s="1579">
        <v>103</v>
      </c>
      <c r="CFH8" s="1579">
        <v>28</v>
      </c>
      <c r="CFI8" s="1579">
        <v>3</v>
      </c>
      <c r="CFJ8" s="1579">
        <v>0</v>
      </c>
      <c r="CFK8" s="1579">
        <v>208</v>
      </c>
      <c r="CFL8" s="1579">
        <v>3</v>
      </c>
      <c r="CFM8" s="1579">
        <v>1</v>
      </c>
      <c r="CFN8" s="1579">
        <v>2</v>
      </c>
      <c r="CFO8" s="1579">
        <v>41</v>
      </c>
      <c r="CFP8" s="1579">
        <v>0</v>
      </c>
      <c r="CFQ8" s="1579">
        <v>22</v>
      </c>
      <c r="CFR8" s="1579">
        <v>141</v>
      </c>
      <c r="CFS8" s="1579">
        <v>80</v>
      </c>
      <c r="CFT8" s="1579">
        <v>0</v>
      </c>
      <c r="CFU8" s="1579">
        <v>273</v>
      </c>
      <c r="CFV8" s="1579">
        <v>180</v>
      </c>
      <c r="CFW8" s="1579">
        <v>93</v>
      </c>
      <c r="CFX8" s="1579">
        <v>139</v>
      </c>
      <c r="CFY8" s="1579">
        <v>134</v>
      </c>
      <c r="CFZ8" s="1579">
        <v>37</v>
      </c>
      <c r="CGA8" s="1579">
        <v>0</v>
      </c>
      <c r="CGB8" s="1579">
        <v>0</v>
      </c>
      <c r="CGC8" s="1579">
        <v>234</v>
      </c>
      <c r="CGD8" s="1579">
        <v>1</v>
      </c>
      <c r="CGE8" s="1579">
        <v>1</v>
      </c>
      <c r="CGF8" s="1579">
        <v>1</v>
      </c>
      <c r="CGG8" s="1579">
        <v>61</v>
      </c>
      <c r="CGH8" s="1579">
        <v>0</v>
      </c>
      <c r="CGI8" s="1579">
        <v>32</v>
      </c>
      <c r="CGJ8" s="1579">
        <v>143</v>
      </c>
      <c r="CGK8" s="1579">
        <v>98</v>
      </c>
      <c r="CGL8" s="1579">
        <v>0</v>
      </c>
      <c r="CGM8" s="1579">
        <v>334</v>
      </c>
      <c r="CGN8" s="1579">
        <v>220</v>
      </c>
      <c r="CGO8" s="1579">
        <v>114</v>
      </c>
      <c r="CGP8" s="1579">
        <v>186</v>
      </c>
      <c r="CGQ8" s="1579">
        <v>148</v>
      </c>
      <c r="CGR8" s="1579">
        <v>56</v>
      </c>
      <c r="CGS8" s="1579">
        <v>1</v>
      </c>
      <c r="CGT8" s="1579">
        <v>0</v>
      </c>
      <c r="CGU8" s="1579">
        <v>269</v>
      </c>
      <c r="CGV8" s="1579">
        <v>2</v>
      </c>
      <c r="CGW8" s="1579">
        <v>6</v>
      </c>
      <c r="CGX8" s="1579">
        <v>1</v>
      </c>
      <c r="CGY8" s="1579">
        <v>70</v>
      </c>
      <c r="CGZ8" s="1579">
        <v>0</v>
      </c>
      <c r="CHA8" s="1579">
        <v>28</v>
      </c>
      <c r="CHB8" s="1579">
        <v>183</v>
      </c>
      <c r="CHC8" s="1579">
        <v>123</v>
      </c>
      <c r="CHD8" s="1579">
        <v>0</v>
      </c>
      <c r="CHE8" s="1579">
        <v>354</v>
      </c>
      <c r="CHF8" s="1579">
        <v>235</v>
      </c>
      <c r="CHG8" s="1579">
        <v>119</v>
      </c>
      <c r="CHH8" s="1579">
        <v>179</v>
      </c>
      <c r="CHI8" s="1579">
        <v>175</v>
      </c>
      <c r="CHJ8" s="1579">
        <v>47</v>
      </c>
      <c r="CHK8" s="1579">
        <v>6</v>
      </c>
      <c r="CHL8" s="1579">
        <v>3</v>
      </c>
      <c r="CHM8" s="1579">
        <v>297</v>
      </c>
      <c r="CHN8" s="1579">
        <v>0</v>
      </c>
      <c r="CHO8" s="1579">
        <v>1</v>
      </c>
      <c r="CHP8" s="1579">
        <v>3</v>
      </c>
      <c r="CHQ8" s="1579">
        <v>73</v>
      </c>
      <c r="CHR8" s="1579">
        <v>0</v>
      </c>
      <c r="CHS8" s="1579">
        <v>31</v>
      </c>
      <c r="CHT8" s="1579">
        <v>206</v>
      </c>
      <c r="CHU8" s="1579">
        <v>117</v>
      </c>
      <c r="CHV8" s="1580">
        <v>0</v>
      </c>
      <c r="CHW8" s="1585">
        <v>348</v>
      </c>
      <c r="CHX8" s="1579">
        <v>216</v>
      </c>
      <c r="CHY8" s="1579">
        <v>132</v>
      </c>
      <c r="CHZ8" s="1579">
        <v>152</v>
      </c>
      <c r="CIA8" s="1579">
        <v>196</v>
      </c>
      <c r="CIB8" s="1579">
        <v>60</v>
      </c>
      <c r="CIC8" s="1579">
        <v>1</v>
      </c>
      <c r="CID8" s="1579">
        <v>2</v>
      </c>
      <c r="CIE8" s="1579">
        <v>283</v>
      </c>
      <c r="CIF8" s="1579">
        <v>2</v>
      </c>
      <c r="CIG8" s="1579">
        <v>0</v>
      </c>
      <c r="CIH8" s="1579">
        <v>1</v>
      </c>
      <c r="CII8" s="1579">
        <v>87</v>
      </c>
      <c r="CIJ8" s="1579">
        <v>0</v>
      </c>
      <c r="CIK8" s="1579">
        <v>42</v>
      </c>
      <c r="CIL8" s="1579">
        <v>214</v>
      </c>
      <c r="CIM8" s="1579">
        <v>92</v>
      </c>
      <c r="CIN8" s="1579">
        <v>0</v>
      </c>
      <c r="CIO8" s="1579">
        <v>427</v>
      </c>
      <c r="CIP8" s="1579">
        <v>270</v>
      </c>
      <c r="CIQ8" s="1579">
        <v>157</v>
      </c>
      <c r="CIR8" s="1579">
        <v>185</v>
      </c>
      <c r="CIS8" s="1579">
        <v>242</v>
      </c>
      <c r="CIT8" s="1579">
        <v>86</v>
      </c>
      <c r="CIU8" s="1579">
        <v>2</v>
      </c>
      <c r="CIV8" s="1579">
        <v>1</v>
      </c>
      <c r="CIW8" s="1579">
        <v>338</v>
      </c>
      <c r="CIX8" s="1579">
        <v>0</v>
      </c>
      <c r="CIY8" s="1579">
        <v>0</v>
      </c>
      <c r="CIZ8" s="1579">
        <v>3</v>
      </c>
      <c r="CJA8" s="1579">
        <v>93</v>
      </c>
      <c r="CJB8" s="1579">
        <v>0</v>
      </c>
      <c r="CJC8" s="1579">
        <v>40</v>
      </c>
      <c r="CJD8" s="1579">
        <v>271</v>
      </c>
      <c r="CJE8" s="1579">
        <v>116</v>
      </c>
      <c r="CJF8" s="1579">
        <v>0</v>
      </c>
      <c r="CJG8" s="1579">
        <v>379</v>
      </c>
      <c r="CJH8" s="1579">
        <v>234</v>
      </c>
      <c r="CJI8" s="1579">
        <v>145</v>
      </c>
      <c r="CJJ8" s="1579">
        <v>143</v>
      </c>
      <c r="CJK8" s="1579">
        <v>236</v>
      </c>
      <c r="CJL8" s="1579">
        <v>69</v>
      </c>
      <c r="CJM8" s="1579">
        <v>0</v>
      </c>
      <c r="CJN8" s="1579">
        <v>2</v>
      </c>
      <c r="CJO8" s="1579">
        <v>306</v>
      </c>
      <c r="CJP8" s="1579">
        <v>1</v>
      </c>
      <c r="CJQ8" s="1579">
        <v>1</v>
      </c>
      <c r="CJR8" s="1579">
        <v>4</v>
      </c>
      <c r="CJS8" s="1579">
        <v>103</v>
      </c>
      <c r="CJT8" s="1579">
        <v>0</v>
      </c>
      <c r="CJU8" s="1579">
        <v>57</v>
      </c>
      <c r="CJV8" s="1579">
        <v>241</v>
      </c>
      <c r="CJW8" s="1579">
        <v>81</v>
      </c>
      <c r="CJX8" s="1579">
        <v>0</v>
      </c>
      <c r="CJY8" s="1579">
        <v>378</v>
      </c>
      <c r="CJZ8" s="1579">
        <v>243</v>
      </c>
      <c r="CKA8" s="1579">
        <v>135</v>
      </c>
      <c r="CKB8" s="1579">
        <v>149</v>
      </c>
      <c r="CKC8" s="1579">
        <v>229</v>
      </c>
      <c r="CKD8" s="1579">
        <v>68</v>
      </c>
      <c r="CKE8" s="1579">
        <v>3</v>
      </c>
      <c r="CKF8" s="1579">
        <v>1</v>
      </c>
      <c r="CKG8" s="1579">
        <v>306</v>
      </c>
      <c r="CKH8" s="1579">
        <v>0</v>
      </c>
      <c r="CKI8" s="1579">
        <v>0</v>
      </c>
      <c r="CKJ8" s="1579">
        <v>2</v>
      </c>
      <c r="CKK8" s="1579">
        <v>74</v>
      </c>
      <c r="CKL8" s="1579">
        <v>0</v>
      </c>
      <c r="CKM8" s="1579">
        <v>29</v>
      </c>
      <c r="CKN8" s="1579">
        <v>248</v>
      </c>
      <c r="CKO8" s="1579">
        <v>101</v>
      </c>
      <c r="CKP8" s="1584">
        <v>0</v>
      </c>
      <c r="CKQ8" s="1585">
        <v>0</v>
      </c>
      <c r="CKR8" s="1579">
        <v>0</v>
      </c>
      <c r="CKS8" s="1579">
        <v>0</v>
      </c>
      <c r="CKT8" s="1579">
        <v>0</v>
      </c>
      <c r="CKU8" s="1579">
        <v>0</v>
      </c>
      <c r="CKV8" s="1579">
        <v>0</v>
      </c>
      <c r="CKW8" s="1579">
        <v>0</v>
      </c>
      <c r="CKX8" s="1579">
        <v>0</v>
      </c>
      <c r="CKY8" s="1579">
        <v>0</v>
      </c>
      <c r="CKZ8" s="1579">
        <v>0</v>
      </c>
      <c r="CLA8" s="1579">
        <v>0</v>
      </c>
      <c r="CLB8" s="1579">
        <v>0</v>
      </c>
      <c r="CLC8" s="1579">
        <v>0</v>
      </c>
      <c r="CLD8" s="1579">
        <v>0</v>
      </c>
      <c r="CLE8" s="1579">
        <v>0</v>
      </c>
      <c r="CLF8" s="1579">
        <v>0</v>
      </c>
      <c r="CLG8" s="1579">
        <v>0</v>
      </c>
      <c r="CLH8" s="1579">
        <v>0</v>
      </c>
      <c r="CLI8" s="1579">
        <v>2</v>
      </c>
      <c r="CLJ8" s="1579">
        <v>0</v>
      </c>
      <c r="CLK8" s="1579">
        <v>2</v>
      </c>
      <c r="CLL8" s="1579">
        <v>1</v>
      </c>
      <c r="CLM8" s="1579">
        <v>1</v>
      </c>
      <c r="CLN8" s="1579">
        <v>2</v>
      </c>
      <c r="CLO8" s="1579">
        <v>0</v>
      </c>
      <c r="CLP8" s="1579">
        <v>0</v>
      </c>
      <c r="CLQ8" s="1579">
        <v>0</v>
      </c>
      <c r="CLR8" s="1579">
        <v>0</v>
      </c>
      <c r="CLS8" s="1579">
        <v>0</v>
      </c>
      <c r="CLT8" s="1579">
        <v>0</v>
      </c>
      <c r="CLU8" s="1579">
        <v>0</v>
      </c>
      <c r="CLV8" s="1579">
        <v>0</v>
      </c>
      <c r="CLW8" s="1579">
        <v>0</v>
      </c>
      <c r="CLX8" s="1579">
        <v>0</v>
      </c>
      <c r="CLY8" s="1579">
        <v>2</v>
      </c>
      <c r="CLZ8" s="1579">
        <v>0</v>
      </c>
      <c r="CMA8" s="1579">
        <v>0</v>
      </c>
      <c r="CMB8" s="1579">
        <v>0</v>
      </c>
      <c r="CMC8" s="1579">
        <v>0</v>
      </c>
      <c r="CMD8" s="1579">
        <v>0</v>
      </c>
      <c r="CME8" s="1579">
        <v>0</v>
      </c>
      <c r="CMF8" s="1579">
        <v>0</v>
      </c>
      <c r="CMG8" s="1579">
        <v>0</v>
      </c>
      <c r="CMH8" s="1579">
        <v>0</v>
      </c>
      <c r="CMI8" s="1579">
        <v>0</v>
      </c>
      <c r="CMJ8" s="1579">
        <v>0</v>
      </c>
      <c r="CMK8" s="1579">
        <v>0</v>
      </c>
      <c r="CML8" s="1579">
        <v>0</v>
      </c>
      <c r="CMM8" s="1579">
        <v>0</v>
      </c>
      <c r="CMN8" s="1579">
        <v>0</v>
      </c>
      <c r="CMO8" s="1579">
        <v>0</v>
      </c>
      <c r="CMP8" s="1579">
        <v>0</v>
      </c>
      <c r="CMQ8" s="1579">
        <v>0</v>
      </c>
      <c r="CMR8" s="1579">
        <v>0</v>
      </c>
      <c r="CMS8" s="1579">
        <v>1</v>
      </c>
      <c r="CMT8" s="1579">
        <v>1</v>
      </c>
      <c r="CMU8" s="1579">
        <v>0</v>
      </c>
      <c r="CMV8" s="1579">
        <v>0</v>
      </c>
      <c r="CMW8" s="1579">
        <v>1</v>
      </c>
      <c r="CMX8" s="1579">
        <v>0</v>
      </c>
      <c r="CMY8" s="1579">
        <v>0</v>
      </c>
      <c r="CMZ8" s="1579">
        <v>0</v>
      </c>
      <c r="CNA8" s="1579">
        <v>1</v>
      </c>
      <c r="CNB8" s="1579">
        <v>0</v>
      </c>
      <c r="CNC8" s="1579">
        <v>0</v>
      </c>
      <c r="CND8" s="1579">
        <v>0</v>
      </c>
      <c r="CNE8" s="1579">
        <v>0</v>
      </c>
      <c r="CNF8" s="1579">
        <v>0</v>
      </c>
      <c r="CNG8" s="1579">
        <v>0</v>
      </c>
      <c r="CNH8" s="1579">
        <v>1</v>
      </c>
      <c r="CNI8" s="1579">
        <v>0</v>
      </c>
      <c r="CNJ8" s="1584">
        <v>0</v>
      </c>
    </row>
    <row r="9" spans="1:2402">
      <c r="A9" s="33" t="s">
        <v>70</v>
      </c>
      <c r="B9" s="34">
        <v>333934.52</v>
      </c>
      <c r="C9" s="35">
        <v>126651.5</v>
      </c>
      <c r="D9" s="35">
        <v>207283.02</v>
      </c>
      <c r="E9" s="35">
        <v>160961.09</v>
      </c>
      <c r="F9" s="35">
        <v>172973.42</v>
      </c>
      <c r="G9" s="35">
        <v>183129.68</v>
      </c>
      <c r="H9" s="35">
        <v>1273.4848</v>
      </c>
      <c r="I9" s="35">
        <v>148337.20000000001</v>
      </c>
      <c r="J9" s="35">
        <v>1194.1487</v>
      </c>
      <c r="K9" s="35">
        <v>0</v>
      </c>
      <c r="L9" s="35">
        <v>21433.99</v>
      </c>
      <c r="M9" s="35">
        <v>78596.562999999995</v>
      </c>
      <c r="N9" s="35">
        <v>123254.14</v>
      </c>
      <c r="O9" s="35">
        <v>79423.116999999998</v>
      </c>
      <c r="P9" s="35">
        <v>31226.708999999999</v>
      </c>
      <c r="Q9" s="35">
        <v>410277.48</v>
      </c>
      <c r="R9" s="35">
        <v>70573.646999999997</v>
      </c>
      <c r="S9" s="35">
        <v>339703.84</v>
      </c>
      <c r="T9" s="35">
        <v>205915.15</v>
      </c>
      <c r="U9" s="35">
        <v>204362.33</v>
      </c>
      <c r="V9" s="35">
        <v>245845.75</v>
      </c>
      <c r="W9" s="35">
        <v>3169.3416999999999</v>
      </c>
      <c r="X9" s="35">
        <v>158795.04</v>
      </c>
      <c r="Y9" s="35">
        <v>2119.5585999999998</v>
      </c>
      <c r="Z9" s="35">
        <v>347.79611999999997</v>
      </c>
      <c r="AA9" s="35">
        <v>41474.817999999999</v>
      </c>
      <c r="AB9" s="35">
        <v>89195.005999999994</v>
      </c>
      <c r="AC9" s="35">
        <v>155694.10999999999</v>
      </c>
      <c r="AD9" s="35">
        <v>88711.467999999993</v>
      </c>
      <c r="AE9" s="36">
        <v>35202.076000000001</v>
      </c>
      <c r="AF9" s="37">
        <v>25.908512000000002</v>
      </c>
      <c r="AG9" s="38">
        <v>45.783402000000002</v>
      </c>
      <c r="AH9" s="38">
        <v>13.764803000000001</v>
      </c>
      <c r="AI9" s="38">
        <v>34.237285</v>
      </c>
      <c r="AJ9" s="38">
        <v>18.15814</v>
      </c>
      <c r="AK9" s="38">
        <v>11.164859</v>
      </c>
      <c r="AL9" s="38">
        <v>10.816307999999999</v>
      </c>
      <c r="AM9" s="38">
        <v>44.448425</v>
      </c>
      <c r="AN9" s="38">
        <v>0</v>
      </c>
      <c r="AO9" s="38">
        <v>0</v>
      </c>
      <c r="AP9" s="38">
        <v>0</v>
      </c>
      <c r="AQ9" s="38">
        <v>25.035489999999999</v>
      </c>
      <c r="AR9" s="38">
        <v>36.744900000000001</v>
      </c>
      <c r="AS9" s="38">
        <v>26.002984000000001</v>
      </c>
      <c r="AT9" s="38">
        <v>2.8771507000000001</v>
      </c>
      <c r="AU9" s="38">
        <v>17.405473000000001</v>
      </c>
      <c r="AV9" s="38">
        <v>39.279698000000003</v>
      </c>
      <c r="AW9" s="38">
        <v>12.861091</v>
      </c>
      <c r="AX9" s="38">
        <v>26.159433</v>
      </c>
      <c r="AY9" s="38">
        <v>8.5849962000000009</v>
      </c>
      <c r="AZ9" s="38">
        <v>9.1241295000000004</v>
      </c>
      <c r="BA9" s="38">
        <v>18.291211000000001</v>
      </c>
      <c r="BB9" s="38">
        <v>30.198043999999999</v>
      </c>
      <c r="BC9" s="38">
        <v>21.077210999999998</v>
      </c>
      <c r="BD9" s="38">
        <v>0</v>
      </c>
      <c r="BE9" s="38">
        <v>0</v>
      </c>
      <c r="BF9" s="38">
        <v>14.892664</v>
      </c>
      <c r="BG9" s="38">
        <v>23.166535</v>
      </c>
      <c r="BH9" s="38">
        <v>21.308174999999999</v>
      </c>
      <c r="BI9" s="39">
        <v>8.9639474000000003</v>
      </c>
      <c r="BJ9" s="37">
        <v>17.886023999999999</v>
      </c>
      <c r="BK9" s="38">
        <v>20.202912999999999</v>
      </c>
      <c r="BL9" s="38">
        <v>16.470386999999999</v>
      </c>
      <c r="BM9" s="38">
        <v>19.105829</v>
      </c>
      <c r="BN9" s="38">
        <v>16.750928999999999</v>
      </c>
      <c r="BO9" s="38">
        <v>16.227169</v>
      </c>
      <c r="BP9" s="38">
        <v>17.347152000000001</v>
      </c>
      <c r="BQ9" s="38">
        <v>19.346477</v>
      </c>
      <c r="BR9" s="38">
        <v>91.438191000000003</v>
      </c>
      <c r="BS9" s="38">
        <v>0</v>
      </c>
      <c r="BT9" s="38">
        <v>0.79180521999999998</v>
      </c>
      <c r="BU9" s="38">
        <v>23.081682000000001</v>
      </c>
      <c r="BV9" s="38">
        <v>20.469871999999999</v>
      </c>
      <c r="BW9" s="38">
        <v>18.963363000000001</v>
      </c>
      <c r="BX9" s="38">
        <v>3.6034061999999998</v>
      </c>
      <c r="BY9" s="38">
        <v>15.256739</v>
      </c>
      <c r="BZ9" s="38">
        <v>15.470772</v>
      </c>
      <c r="CA9" s="38">
        <v>15.212274000000001</v>
      </c>
      <c r="CB9" s="38">
        <v>17.593101999999998</v>
      </c>
      <c r="CC9" s="38">
        <v>12.902623999999999</v>
      </c>
      <c r="CD9" s="38">
        <v>14.649637</v>
      </c>
      <c r="CE9" s="38">
        <v>9.1456055000000003</v>
      </c>
      <c r="CF9" s="38">
        <v>16.405304000000001</v>
      </c>
      <c r="CG9" s="38">
        <v>11.266147</v>
      </c>
      <c r="CH9" s="38">
        <v>0</v>
      </c>
      <c r="CI9" s="38">
        <v>2.931305</v>
      </c>
      <c r="CJ9" s="38">
        <v>16.604416000000001</v>
      </c>
      <c r="CK9" s="38">
        <v>18.044802000000001</v>
      </c>
      <c r="CL9" s="38">
        <v>17.364867</v>
      </c>
      <c r="CM9" s="39">
        <v>8.7198808000000003</v>
      </c>
      <c r="CN9" s="37">
        <v>25.187930000000001</v>
      </c>
      <c r="CO9" s="38">
        <v>7.0095736000000004</v>
      </c>
      <c r="CP9" s="38">
        <v>36.295045000000002</v>
      </c>
      <c r="CQ9" s="38">
        <v>11.919021000000001</v>
      </c>
      <c r="CR9" s="38">
        <v>37.535364999999999</v>
      </c>
      <c r="CS9" s="38">
        <v>37.742269999999998</v>
      </c>
      <c r="CT9" s="38">
        <v>0</v>
      </c>
      <c r="CU9" s="38">
        <v>10.039056</v>
      </c>
      <c r="CV9" s="38">
        <v>8.5618093000000002</v>
      </c>
      <c r="CW9" s="38">
        <v>0</v>
      </c>
      <c r="CX9" s="38">
        <v>94.454196999999994</v>
      </c>
      <c r="CY9" s="38">
        <v>24.010428000000001</v>
      </c>
      <c r="CZ9" s="38">
        <v>17.340772999999999</v>
      </c>
      <c r="DA9" s="38">
        <v>20.670546999999999</v>
      </c>
      <c r="DB9" s="38">
        <v>23.070333000000002</v>
      </c>
      <c r="DC9" s="38">
        <v>33.218375999999999</v>
      </c>
      <c r="DD9" s="38">
        <v>11.13747</v>
      </c>
      <c r="DE9" s="38">
        <v>37.805695999999998</v>
      </c>
      <c r="DF9" s="38">
        <v>17.197334999999999</v>
      </c>
      <c r="DG9" s="38">
        <v>49.361151</v>
      </c>
      <c r="DH9" s="38">
        <v>42.200946999999999</v>
      </c>
      <c r="DI9" s="38">
        <v>0</v>
      </c>
      <c r="DJ9" s="38">
        <v>19.865417999999998</v>
      </c>
      <c r="DK9" s="38">
        <v>46.848691000000002</v>
      </c>
      <c r="DL9" s="38">
        <v>0</v>
      </c>
      <c r="DM9" s="38">
        <v>96.537678</v>
      </c>
      <c r="DN9" s="38">
        <v>39.637124</v>
      </c>
      <c r="DO9" s="38">
        <v>20.285658000000002</v>
      </c>
      <c r="DP9" s="38">
        <v>24.460343000000002</v>
      </c>
      <c r="DQ9" s="39">
        <v>21.622736</v>
      </c>
      <c r="DR9" s="37">
        <v>1.5950484</v>
      </c>
      <c r="DS9" s="38">
        <v>3.8886902999999999</v>
      </c>
      <c r="DT9" s="38">
        <v>0.1936157</v>
      </c>
      <c r="DU9" s="38">
        <v>1.7752047</v>
      </c>
      <c r="DV9" s="38">
        <v>1.4274032000000001</v>
      </c>
      <c r="DW9" s="38">
        <v>0.40505259999999998</v>
      </c>
      <c r="DX9" s="38">
        <v>0</v>
      </c>
      <c r="DY9" s="38">
        <v>3.0906916999999998</v>
      </c>
      <c r="DZ9" s="38">
        <v>0</v>
      </c>
      <c r="EA9" s="38">
        <v>0</v>
      </c>
      <c r="EB9" s="38">
        <v>0</v>
      </c>
      <c r="EC9" s="38">
        <v>4.3037149000000001</v>
      </c>
      <c r="ED9" s="38">
        <v>1.0779004000000001</v>
      </c>
      <c r="EE9" s="38">
        <v>9.0121030000000005E-2</v>
      </c>
      <c r="EF9" s="38">
        <v>1.741174</v>
      </c>
      <c r="EG9" s="38">
        <v>2.0878309000000002</v>
      </c>
      <c r="EH9" s="38">
        <v>6.3997472999999996</v>
      </c>
      <c r="EI9" s="38">
        <v>1.1920280000000001</v>
      </c>
      <c r="EJ9" s="38">
        <v>1.9119824000000001</v>
      </c>
      <c r="EK9" s="38">
        <v>2.2650155000000001</v>
      </c>
      <c r="EL9" s="38">
        <v>1.0635878999999999</v>
      </c>
      <c r="EM9" s="38">
        <v>23.796514999999999</v>
      </c>
      <c r="EN9" s="38">
        <v>3.2727227999999999</v>
      </c>
      <c r="EO9" s="38">
        <v>0</v>
      </c>
      <c r="EP9" s="38">
        <v>0</v>
      </c>
      <c r="EQ9" s="38">
        <v>0</v>
      </c>
      <c r="ER9" s="38">
        <v>4.0145523000000001</v>
      </c>
      <c r="ES9" s="38">
        <v>2.4051103</v>
      </c>
      <c r="ET9" s="38">
        <v>1.3983587</v>
      </c>
      <c r="EU9" s="39">
        <v>0</v>
      </c>
      <c r="EV9" s="37">
        <v>35.765628999999997</v>
      </c>
      <c r="EW9" s="38">
        <v>41.386161000000001</v>
      </c>
      <c r="EX9" s="38">
        <v>31.576535</v>
      </c>
      <c r="EY9" s="38">
        <v>35.361708999999998</v>
      </c>
      <c r="EZ9" s="38">
        <v>36.128767000000003</v>
      </c>
      <c r="FA9" s="38">
        <v>29.077615000000002</v>
      </c>
      <c r="FB9" s="38">
        <v>79.110276999999996</v>
      </c>
      <c r="FC9" s="38">
        <v>44.078662999999999</v>
      </c>
      <c r="FD9" s="38">
        <v>34.195025000000001</v>
      </c>
      <c r="FE9" s="38">
        <v>0</v>
      </c>
      <c r="FF9" s="38">
        <v>49.148465000000002</v>
      </c>
      <c r="FG9" s="38">
        <v>20.911062999999999</v>
      </c>
      <c r="FH9" s="38">
        <v>37.112586999999998</v>
      </c>
      <c r="FI9" s="38">
        <v>39.735990999999999</v>
      </c>
      <c r="FJ9" s="38">
        <v>51.400852999999998</v>
      </c>
      <c r="FK9" s="38">
        <v>27.493592</v>
      </c>
      <c r="FL9" s="38">
        <v>42.484743999999999</v>
      </c>
      <c r="FM9" s="38">
        <v>23.980841999999999</v>
      </c>
      <c r="FN9" s="38">
        <v>29.663254999999999</v>
      </c>
      <c r="FO9" s="38">
        <v>25.286221000000001</v>
      </c>
      <c r="FP9" s="38">
        <v>25.426978999999999</v>
      </c>
      <c r="FQ9" s="38">
        <v>27.372565000000002</v>
      </c>
      <c r="FR9" s="38">
        <v>31.672388999999999</v>
      </c>
      <c r="FS9" s="38">
        <v>0</v>
      </c>
      <c r="FT9" s="38">
        <v>0</v>
      </c>
      <c r="FU9" s="38">
        <v>33.722923000000002</v>
      </c>
      <c r="FV9" s="38">
        <v>15.148755</v>
      </c>
      <c r="FW9" s="38">
        <v>24.456522</v>
      </c>
      <c r="FX9" s="38">
        <v>42.965876000000002</v>
      </c>
      <c r="FY9" s="39">
        <v>38.802765000000001</v>
      </c>
      <c r="FZ9" s="37">
        <v>44.572127000000002</v>
      </c>
      <c r="GA9" s="38">
        <v>24.288733000000001</v>
      </c>
      <c r="GB9" s="38">
        <v>59.571254000000003</v>
      </c>
      <c r="GC9" s="38">
        <v>44.333061000000001</v>
      </c>
      <c r="GD9" s="38">
        <v>44.787582999999998</v>
      </c>
      <c r="GE9" s="38">
        <v>63.676470999999999</v>
      </c>
      <c r="GF9" s="38">
        <v>21.742888000000001</v>
      </c>
      <c r="GG9" s="38">
        <v>22.396951999999999</v>
      </c>
      <c r="GH9" s="38">
        <v>40.561540999999998</v>
      </c>
      <c r="GI9" s="38">
        <v>0</v>
      </c>
      <c r="GJ9" s="38">
        <v>57.703902999999997</v>
      </c>
      <c r="GK9" s="38">
        <v>32.974305000000001</v>
      </c>
      <c r="GL9" s="38">
        <v>42.261063999999998</v>
      </c>
      <c r="GM9" s="38">
        <v>37.812942</v>
      </c>
      <c r="GN9" s="38">
        <v>36.410781999999998</v>
      </c>
      <c r="GO9" s="38">
        <v>51.548288999999997</v>
      </c>
      <c r="GP9" s="38">
        <v>13.197118</v>
      </c>
      <c r="GQ9" s="38">
        <v>60.364637000000002</v>
      </c>
      <c r="GR9" s="38">
        <v>51.251859000000003</v>
      </c>
      <c r="GS9" s="38">
        <v>51.848663000000002</v>
      </c>
      <c r="GT9" s="38">
        <v>71.135110999999995</v>
      </c>
      <c r="GU9" s="38">
        <v>42.733418999999998</v>
      </c>
      <c r="GV9" s="38">
        <v>23.676614000000001</v>
      </c>
      <c r="GW9" s="38">
        <v>48.724780000000003</v>
      </c>
      <c r="GX9" s="38">
        <v>0</v>
      </c>
      <c r="GY9" s="38">
        <v>50.242887000000003</v>
      </c>
      <c r="GZ9" s="38">
        <v>37.735906999999997</v>
      </c>
      <c r="HA9" s="38">
        <v>55.274917000000002</v>
      </c>
      <c r="HB9" s="38">
        <v>39.496158000000001</v>
      </c>
      <c r="HC9" s="39">
        <v>44.554768000000003</v>
      </c>
      <c r="HD9" s="37">
        <v>42.329945755489113</v>
      </c>
      <c r="HE9" s="38">
        <v>4.2357923982448549</v>
      </c>
      <c r="HF9" s="38">
        <v>63.620584827779048</v>
      </c>
      <c r="HG9" s="38">
        <v>42.953529929711308</v>
      </c>
      <c r="HH9" s="38">
        <v>41.688739666377231</v>
      </c>
      <c r="HI9" s="38">
        <v>63.808505382528367</v>
      </c>
      <c r="HJ9" s="38">
        <v>0</v>
      </c>
      <c r="HK9" s="38">
        <v>6.8505776689561388</v>
      </c>
      <c r="HL9" s="38">
        <v>55.645487839646989</v>
      </c>
      <c r="HM9" s="38">
        <v>0</v>
      </c>
      <c r="HN9" s="38">
        <v>59.933511000000003</v>
      </c>
      <c r="HS9" s="38">
        <v>58.548807154573623</v>
      </c>
      <c r="HT9" s="38">
        <v>13.350845755115175</v>
      </c>
      <c r="HU9" s="38">
        <v>65.298213509681759</v>
      </c>
      <c r="HV9" s="38">
        <v>58.293690838057366</v>
      </c>
      <c r="HW9" s="38">
        <v>58.862328978140241</v>
      </c>
      <c r="HX9" s="38">
        <v>79.303359788909617</v>
      </c>
      <c r="HY9" s="38">
        <v>0</v>
      </c>
      <c r="HZ9" s="38">
        <v>24.708315234623694</v>
      </c>
      <c r="IA9" s="38">
        <v>0</v>
      </c>
      <c r="IB9" s="38">
        <v>0</v>
      </c>
      <c r="IC9" s="38">
        <v>73.468143999999995</v>
      </c>
      <c r="IG9" s="40"/>
      <c r="IH9" s="38">
        <v>38.073512541305838</v>
      </c>
      <c r="II9" s="38">
        <v>5.0506493925470313</v>
      </c>
      <c r="IJ9" s="38">
        <v>56.244158747457107</v>
      </c>
      <c r="IK9" s="38">
        <v>38.699807665937023</v>
      </c>
      <c r="IL9" s="38">
        <v>37.430541112794707</v>
      </c>
      <c r="IM9" s="38">
        <v>56.917530733139706</v>
      </c>
      <c r="IN9" s="38">
        <v>0</v>
      </c>
      <c r="IO9" s="38">
        <v>5.3427130421511402</v>
      </c>
      <c r="IP9" s="38">
        <v>53.501406236007433</v>
      </c>
      <c r="IQ9" s="38"/>
      <c r="IR9" s="38"/>
      <c r="IS9" s="38"/>
      <c r="IX9" s="38">
        <v>54.121868188986646</v>
      </c>
      <c r="IY9" s="38">
        <v>11.794568098706266</v>
      </c>
      <c r="IZ9" s="38">
        <v>60.058536404787077</v>
      </c>
      <c r="JA9" s="38">
        <v>53.950979005920253</v>
      </c>
      <c r="JB9" s="38">
        <v>54.332433345212237</v>
      </c>
      <c r="JC9" s="38">
        <v>74.524377494631352</v>
      </c>
      <c r="JD9" s="38">
        <v>0</v>
      </c>
      <c r="JE9" s="38">
        <v>21.328926321153819</v>
      </c>
      <c r="JF9" s="38">
        <v>0</v>
      </c>
      <c r="JG9" s="38">
        <v>0</v>
      </c>
      <c r="JH9" s="38"/>
      <c r="JI9" s="38"/>
      <c r="JJ9" s="38"/>
      <c r="JK9" s="38"/>
      <c r="JL9" s="38"/>
      <c r="JM9" s="38"/>
      <c r="JN9" s="38">
        <v>59.933510760150789</v>
      </c>
      <c r="JO9" s="38">
        <v>1.0316989875568523</v>
      </c>
      <c r="JP9" s="38">
        <v>95.022628526866143</v>
      </c>
      <c r="JQ9" s="38">
        <v>60.475346804413391</v>
      </c>
      <c r="JR9" s="38">
        <v>59.372690218176118</v>
      </c>
      <c r="JS9" s="38">
        <v>94.496324418380667</v>
      </c>
      <c r="JT9" s="38">
        <v>0</v>
      </c>
      <c r="JU9" s="38">
        <v>12.295174395369642</v>
      </c>
      <c r="JV9" s="38">
        <v>100</v>
      </c>
      <c r="JW9" s="38"/>
      <c r="JX9" s="38"/>
      <c r="JY9" s="38">
        <v>59.933511000000003</v>
      </c>
      <c r="KD9" s="38">
        <v>73.468143926285791</v>
      </c>
      <c r="KE9" s="38">
        <v>17.560246715111255</v>
      </c>
      <c r="KF9" s="38">
        <v>83.587579078484637</v>
      </c>
      <c r="KG9" s="38">
        <v>73.004943123356597</v>
      </c>
      <c r="KH9" s="38">
        <v>74.032367318546349</v>
      </c>
      <c r="KI9" s="38">
        <v>95.094882727360371</v>
      </c>
      <c r="KJ9" s="38">
        <v>0</v>
      </c>
      <c r="KK9" s="38">
        <v>36.147598317908447</v>
      </c>
      <c r="KL9" s="38">
        <v>0</v>
      </c>
      <c r="KM9" s="38">
        <v>0</v>
      </c>
      <c r="KN9" s="38"/>
      <c r="KO9" s="38">
        <v>73.468143999999995</v>
      </c>
      <c r="KP9" s="38"/>
      <c r="KQ9" s="38"/>
      <c r="KR9" s="38"/>
      <c r="KS9" s="38"/>
      <c r="KT9" s="41">
        <v>13</v>
      </c>
      <c r="KU9" s="41">
        <v>7</v>
      </c>
      <c r="KV9" s="41">
        <v>6</v>
      </c>
      <c r="KW9" s="41">
        <v>0</v>
      </c>
      <c r="KX9" s="41">
        <v>13</v>
      </c>
      <c r="KY9" s="41">
        <v>1</v>
      </c>
      <c r="KZ9" s="41">
        <v>0</v>
      </c>
      <c r="LA9" s="41">
        <v>0</v>
      </c>
      <c r="LB9" s="41">
        <v>0</v>
      </c>
      <c r="LC9" s="41">
        <v>12</v>
      </c>
      <c r="LD9" s="41">
        <v>0</v>
      </c>
      <c r="LE9" s="41">
        <v>0</v>
      </c>
      <c r="LF9" s="41">
        <v>0</v>
      </c>
      <c r="LG9" s="41">
        <v>0</v>
      </c>
      <c r="LH9" s="41">
        <v>2</v>
      </c>
      <c r="LI9" s="41">
        <v>5</v>
      </c>
      <c r="LJ9" s="41">
        <v>6</v>
      </c>
      <c r="LK9" s="41">
        <v>0</v>
      </c>
      <c r="LL9" s="41">
        <v>0</v>
      </c>
      <c r="LM9" s="41">
        <v>0</v>
      </c>
      <c r="LN9" s="41">
        <v>22</v>
      </c>
      <c r="LO9" s="41">
        <v>18</v>
      </c>
      <c r="LP9" s="41">
        <v>4</v>
      </c>
      <c r="LQ9" s="41">
        <v>2</v>
      </c>
      <c r="LR9" s="41">
        <v>20</v>
      </c>
      <c r="LS9" s="41">
        <v>4</v>
      </c>
      <c r="LT9" s="41">
        <v>0</v>
      </c>
      <c r="LU9" s="41">
        <v>0</v>
      </c>
      <c r="LV9" s="41">
        <v>0</v>
      </c>
      <c r="LW9" s="41">
        <v>18</v>
      </c>
      <c r="LX9" s="41">
        <v>0</v>
      </c>
      <c r="LY9" s="41">
        <v>0</v>
      </c>
      <c r="LZ9" s="41">
        <v>0</v>
      </c>
      <c r="MA9" s="41">
        <v>0</v>
      </c>
      <c r="MB9" s="41">
        <v>7</v>
      </c>
      <c r="MC9" s="41">
        <v>8</v>
      </c>
      <c r="MD9" s="41">
        <v>5</v>
      </c>
      <c r="ME9" s="41">
        <v>0</v>
      </c>
      <c r="MF9" s="41">
        <v>1</v>
      </c>
      <c r="MG9" s="41">
        <v>1</v>
      </c>
      <c r="MH9" s="41">
        <v>2</v>
      </c>
      <c r="MI9" s="41">
        <v>1</v>
      </c>
      <c r="MJ9" s="41">
        <v>1</v>
      </c>
      <c r="MK9" s="41">
        <v>0</v>
      </c>
      <c r="ML9" s="41">
        <v>2</v>
      </c>
      <c r="MM9" s="41">
        <v>1</v>
      </c>
      <c r="MN9" s="41">
        <v>0</v>
      </c>
      <c r="MO9" s="41">
        <v>0</v>
      </c>
      <c r="MP9" s="41">
        <v>1</v>
      </c>
      <c r="MQ9" s="41">
        <v>0</v>
      </c>
      <c r="MR9" s="41">
        <v>0</v>
      </c>
      <c r="MS9" s="41">
        <v>0</v>
      </c>
      <c r="MT9" s="41">
        <v>9</v>
      </c>
      <c r="MU9" s="41">
        <v>8</v>
      </c>
      <c r="MV9" s="41">
        <v>1</v>
      </c>
      <c r="MW9" s="41">
        <v>2</v>
      </c>
      <c r="MX9" s="41">
        <v>7</v>
      </c>
      <c r="MY9" s="41">
        <v>0</v>
      </c>
      <c r="MZ9" s="41">
        <v>0</v>
      </c>
      <c r="NA9" s="41">
        <v>0</v>
      </c>
      <c r="NB9" s="41">
        <v>9</v>
      </c>
      <c r="NC9" s="41">
        <v>0</v>
      </c>
      <c r="ND9" s="41">
        <v>0</v>
      </c>
      <c r="NE9" s="41">
        <v>0</v>
      </c>
      <c r="NF9" s="41">
        <v>7</v>
      </c>
      <c r="NG9" s="41">
        <v>6</v>
      </c>
      <c r="NH9" s="41">
        <v>1</v>
      </c>
      <c r="NI9" s="41">
        <v>4</v>
      </c>
      <c r="NJ9" s="41">
        <v>3</v>
      </c>
      <c r="NK9" s="41">
        <v>2</v>
      </c>
      <c r="NL9" s="41">
        <v>0</v>
      </c>
      <c r="NM9" s="41">
        <v>0</v>
      </c>
      <c r="NN9" s="41">
        <v>0</v>
      </c>
      <c r="NO9" s="41">
        <v>5</v>
      </c>
      <c r="NP9" s="41">
        <v>0</v>
      </c>
      <c r="NQ9" s="41">
        <v>0</v>
      </c>
      <c r="NR9" s="41">
        <v>0</v>
      </c>
      <c r="NS9" s="41">
        <v>0</v>
      </c>
      <c r="NT9" s="41">
        <v>0</v>
      </c>
      <c r="NU9" s="41">
        <v>0</v>
      </c>
      <c r="NV9" s="41">
        <v>2</v>
      </c>
      <c r="NW9" s="41">
        <v>1</v>
      </c>
      <c r="NX9" s="41">
        <v>3</v>
      </c>
      <c r="NY9" s="41">
        <v>1</v>
      </c>
      <c r="NZ9" s="41">
        <v>11</v>
      </c>
      <c r="OA9" s="41">
        <v>9</v>
      </c>
      <c r="OB9" s="41">
        <v>2</v>
      </c>
      <c r="OC9" s="41">
        <v>6</v>
      </c>
      <c r="OD9" s="41">
        <v>5</v>
      </c>
      <c r="OE9" s="41">
        <v>2</v>
      </c>
      <c r="OF9" s="41">
        <v>0</v>
      </c>
      <c r="OG9" s="41">
        <v>0</v>
      </c>
      <c r="OH9" s="41">
        <v>0</v>
      </c>
      <c r="OI9" s="41">
        <v>9</v>
      </c>
      <c r="OJ9" s="41">
        <v>0</v>
      </c>
      <c r="OK9" s="41">
        <v>0</v>
      </c>
      <c r="OL9" s="41">
        <v>0</v>
      </c>
      <c r="OM9" s="41">
        <v>0</v>
      </c>
      <c r="ON9" s="41">
        <v>0</v>
      </c>
      <c r="OO9" s="41">
        <v>0</v>
      </c>
      <c r="OP9" s="41">
        <v>6</v>
      </c>
      <c r="OQ9" s="41">
        <v>1</v>
      </c>
      <c r="OR9" s="41">
        <v>3</v>
      </c>
      <c r="OS9" s="41">
        <v>1</v>
      </c>
      <c r="OT9" s="41">
        <v>0</v>
      </c>
      <c r="OU9" s="41">
        <v>0</v>
      </c>
      <c r="OV9" s="41">
        <v>0</v>
      </c>
      <c r="OW9" s="41">
        <v>0</v>
      </c>
      <c r="OX9" s="41">
        <v>0</v>
      </c>
      <c r="OY9" s="41">
        <v>0</v>
      </c>
      <c r="OZ9" s="41">
        <v>0</v>
      </c>
      <c r="PA9" s="41">
        <v>0</v>
      </c>
      <c r="PB9" s="41">
        <v>0</v>
      </c>
      <c r="PC9" s="41">
        <v>0</v>
      </c>
      <c r="PD9" s="41">
        <v>0</v>
      </c>
      <c r="PE9" s="41">
        <v>0</v>
      </c>
      <c r="PF9" s="41">
        <v>0</v>
      </c>
      <c r="PG9" s="41">
        <v>0</v>
      </c>
      <c r="PH9" s="41">
        <v>0</v>
      </c>
      <c r="PI9" s="41">
        <v>0</v>
      </c>
      <c r="PJ9" s="41">
        <v>0</v>
      </c>
      <c r="PK9" s="41">
        <v>0</v>
      </c>
      <c r="PL9" s="41">
        <v>0</v>
      </c>
      <c r="PM9" s="41">
        <v>0</v>
      </c>
      <c r="PN9" s="41">
        <v>0</v>
      </c>
      <c r="PO9" s="41">
        <v>0</v>
      </c>
      <c r="PP9" s="41">
        <v>0</v>
      </c>
      <c r="PQ9" s="42">
        <v>0</v>
      </c>
      <c r="PR9" s="41">
        <v>88.955643488412818</v>
      </c>
      <c r="PS9" s="41">
        <v>110.77663046720522</v>
      </c>
      <c r="PT9" s="41">
        <v>81.139299100200589</v>
      </c>
      <c r="PU9" s="41">
        <v>92.038536474275105</v>
      </c>
      <c r="PV9" s="41">
        <v>85.264549266572516</v>
      </c>
      <c r="PW9" s="41">
        <v>87.77787329637205</v>
      </c>
      <c r="PX9" s="41">
        <v>0</v>
      </c>
      <c r="PY9" s="41">
        <v>0</v>
      </c>
      <c r="PZ9" s="41">
        <v>0</v>
      </c>
      <c r="QA9" s="41">
        <v>89.856960153974569</v>
      </c>
      <c r="QB9" s="41">
        <v>100</v>
      </c>
      <c r="QC9" s="41">
        <v>0</v>
      </c>
      <c r="QD9" s="41">
        <v>66.261046283209936</v>
      </c>
      <c r="QE9" s="41">
        <v>0</v>
      </c>
      <c r="QF9" s="41">
        <v>67.977464691036033</v>
      </c>
      <c r="QG9" s="41">
        <v>0</v>
      </c>
      <c r="QH9" s="41">
        <v>0</v>
      </c>
      <c r="QI9" s="41">
        <v>0</v>
      </c>
      <c r="QJ9" s="41">
        <v>0</v>
      </c>
      <c r="QK9" s="41">
        <v>92.658005628664299</v>
      </c>
      <c r="QL9" s="41">
        <v>104.67064249678143</v>
      </c>
      <c r="QM9" s="41">
        <v>87.703163347006537</v>
      </c>
      <c r="QN9" s="41">
        <v>85.339093528497344</v>
      </c>
      <c r="QO9" s="41">
        <v>101.36207896357379</v>
      </c>
      <c r="QP9" s="41">
        <v>87.244947309582003</v>
      </c>
      <c r="QQ9" s="41">
        <v>10.928616099844691</v>
      </c>
      <c r="QR9" s="41">
        <v>0</v>
      </c>
      <c r="QS9" s="41">
        <v>0</v>
      </c>
      <c r="QT9" s="41">
        <v>99.047346293843049</v>
      </c>
      <c r="QU9" s="41">
        <v>435.00369081210596</v>
      </c>
      <c r="QV9" s="41">
        <v>0</v>
      </c>
      <c r="QW9" s="41">
        <v>73.056306159620462</v>
      </c>
      <c r="QX9" s="41">
        <v>0</v>
      </c>
      <c r="QY9" s="41">
        <v>77.79220783158263</v>
      </c>
      <c r="QZ9" s="41">
        <v>0</v>
      </c>
      <c r="RA9" s="41">
        <v>0</v>
      </c>
      <c r="RB9" s="41">
        <v>0</v>
      </c>
      <c r="RC9" s="41">
        <v>0</v>
      </c>
      <c r="RD9" s="41">
        <v>66.261046283209936</v>
      </c>
      <c r="RE9" s="41">
        <v>89.775274805652444</v>
      </c>
      <c r="RF9" s="41">
        <v>57.838177586520864</v>
      </c>
      <c r="RG9" s="41">
        <v>63.420988407760362</v>
      </c>
      <c r="RH9" s="41">
        <v>69.661398245421239</v>
      </c>
      <c r="RI9" s="41">
        <v>56.194093144121595</v>
      </c>
      <c r="RJ9" s="41">
        <v>0</v>
      </c>
      <c r="RK9" s="41">
        <v>0</v>
      </c>
      <c r="RL9" s="41">
        <v>0</v>
      </c>
      <c r="RM9" s="41">
        <v>75.300751599232953</v>
      </c>
      <c r="RN9" s="41">
        <v>100</v>
      </c>
      <c r="RO9" s="41">
        <v>0</v>
      </c>
      <c r="RP9" s="41">
        <v>66.261046283209936</v>
      </c>
      <c r="RQ9" s="41">
        <v>0</v>
      </c>
      <c r="RR9" s="41">
        <v>66.261046283209936</v>
      </c>
      <c r="RS9" s="41">
        <v>0</v>
      </c>
      <c r="RT9" s="41">
        <v>0</v>
      </c>
      <c r="RU9" s="41">
        <v>0</v>
      </c>
      <c r="RV9" s="41">
        <v>0</v>
      </c>
      <c r="RW9" s="41">
        <v>73.056306159620462</v>
      </c>
      <c r="RX9" s="41">
        <v>85.885415100225828</v>
      </c>
      <c r="RY9" s="41">
        <v>67.764694325118285</v>
      </c>
      <c r="RZ9" s="41">
        <v>70.17556101900648</v>
      </c>
      <c r="SA9" s="41">
        <v>76.48225480060988</v>
      </c>
      <c r="SB9" s="41">
        <v>67.998374355608718</v>
      </c>
      <c r="SC9" s="41">
        <v>10.928616099844691</v>
      </c>
      <c r="SD9" s="41">
        <v>0</v>
      </c>
      <c r="SE9" s="41">
        <v>0</v>
      </c>
      <c r="SF9" s="41">
        <v>79.291032820543478</v>
      </c>
      <c r="SG9" s="41">
        <v>100</v>
      </c>
      <c r="SH9" s="41">
        <v>0</v>
      </c>
      <c r="SI9" s="41">
        <v>73.056306159620462</v>
      </c>
      <c r="SJ9" s="41">
        <v>0</v>
      </c>
      <c r="SK9" s="41">
        <v>73.056306159620462</v>
      </c>
      <c r="SL9" s="41">
        <v>0</v>
      </c>
      <c r="SM9" s="41">
        <v>0</v>
      </c>
      <c r="SN9" s="41">
        <v>0</v>
      </c>
      <c r="SO9" s="41">
        <v>0</v>
      </c>
      <c r="SP9" s="41">
        <v>88.955643488412818</v>
      </c>
      <c r="SQ9" s="41">
        <v>110.77663046720522</v>
      </c>
      <c r="SR9" s="41">
        <v>81.139299100200589</v>
      </c>
      <c r="SS9" s="41">
        <v>92.038536474275105</v>
      </c>
      <c r="ST9" s="41">
        <v>85.264549266572516</v>
      </c>
      <c r="SU9" s="41">
        <v>87.77787329637205</v>
      </c>
      <c r="SV9" s="41">
        <v>0</v>
      </c>
      <c r="SW9" s="41">
        <v>0</v>
      </c>
      <c r="SX9" s="41">
        <v>0</v>
      </c>
      <c r="SY9" s="41">
        <v>89.856960153974569</v>
      </c>
      <c r="SZ9" s="41">
        <v>100</v>
      </c>
      <c r="TA9" s="41">
        <v>0</v>
      </c>
      <c r="TB9" s="41">
        <v>66.261046283209936</v>
      </c>
      <c r="TC9" s="41">
        <v>0</v>
      </c>
      <c r="TD9" s="41">
        <v>67.977464691036033</v>
      </c>
      <c r="TE9" s="41">
        <v>0</v>
      </c>
      <c r="TF9" s="41">
        <v>0</v>
      </c>
      <c r="TG9" s="41">
        <v>0</v>
      </c>
      <c r="TH9" s="41">
        <v>0</v>
      </c>
      <c r="TI9" s="41">
        <v>92.361573836961938</v>
      </c>
      <c r="TJ9" s="41">
        <v>103.87421163290924</v>
      </c>
      <c r="TK9" s="41">
        <v>87.612965754404314</v>
      </c>
      <c r="TL9" s="41">
        <v>84.793403930284683</v>
      </c>
      <c r="TM9" s="41">
        <v>101.36207896357379</v>
      </c>
      <c r="TN9" s="41">
        <v>87.527382818849802</v>
      </c>
      <c r="TO9" s="41">
        <v>10.928616099844691</v>
      </c>
      <c r="TP9" s="41">
        <v>0</v>
      </c>
      <c r="TQ9" s="41">
        <v>0</v>
      </c>
      <c r="TR9" s="41">
        <v>98.214825716476582</v>
      </c>
      <c r="TS9" s="41">
        <v>435.00369081210596</v>
      </c>
      <c r="TT9" s="41">
        <v>0</v>
      </c>
      <c r="TU9" s="41">
        <v>72.956340107659273</v>
      </c>
      <c r="TV9" s="41">
        <v>0</v>
      </c>
      <c r="TW9" s="41">
        <v>77.692241779621426</v>
      </c>
      <c r="TX9" s="41">
        <v>0</v>
      </c>
      <c r="TY9" s="41">
        <v>0</v>
      </c>
      <c r="TZ9" s="41">
        <v>0</v>
      </c>
      <c r="UA9" s="42">
        <v>0</v>
      </c>
      <c r="UB9" s="41">
        <v>66.261046283209936</v>
      </c>
      <c r="UC9" s="41">
        <v>89.775274805652444</v>
      </c>
      <c r="UD9" s="41">
        <v>57.838177586520864</v>
      </c>
      <c r="UE9" s="41">
        <v>63.420988407760362</v>
      </c>
      <c r="UF9" s="41">
        <v>69.661398245421239</v>
      </c>
      <c r="UG9" s="41">
        <v>56.194093144121595</v>
      </c>
      <c r="UH9" s="41">
        <v>0</v>
      </c>
      <c r="UI9" s="41">
        <v>0</v>
      </c>
      <c r="UJ9" s="41">
        <v>0</v>
      </c>
      <c r="UK9" s="41">
        <v>75.300751599232953</v>
      </c>
      <c r="UL9" s="41">
        <v>100</v>
      </c>
      <c r="UM9" s="41">
        <v>0</v>
      </c>
      <c r="UN9" s="41">
        <v>66.261046283209936</v>
      </c>
      <c r="UO9" s="41">
        <v>0</v>
      </c>
      <c r="UP9" s="41">
        <v>66.261046283209936</v>
      </c>
      <c r="UQ9" s="41">
        <v>0</v>
      </c>
      <c r="UR9" s="41">
        <v>0</v>
      </c>
      <c r="US9" s="41">
        <v>0</v>
      </c>
      <c r="UT9" s="41">
        <v>0</v>
      </c>
      <c r="UU9" s="41">
        <v>72.956340107659273</v>
      </c>
      <c r="UV9" s="41">
        <v>85.088984236353653</v>
      </c>
      <c r="UW9" s="41">
        <v>67.951998531604872</v>
      </c>
      <c r="UX9" s="41">
        <v>69.991537455216857</v>
      </c>
      <c r="UY9" s="41">
        <v>76.48225480060988</v>
      </c>
      <c r="UZ9" s="41">
        <v>68.280809864876517</v>
      </c>
      <c r="VA9" s="41">
        <v>10.928616099844691</v>
      </c>
      <c r="VB9" s="41">
        <v>0</v>
      </c>
      <c r="VC9" s="41">
        <v>0</v>
      </c>
      <c r="VD9" s="41">
        <v>78.839740069530365</v>
      </c>
      <c r="VE9" s="41">
        <v>100</v>
      </c>
      <c r="VF9" s="41">
        <v>0</v>
      </c>
      <c r="VG9" s="41">
        <v>72.956340107659273</v>
      </c>
      <c r="VH9" s="41">
        <v>0</v>
      </c>
      <c r="VI9" s="41">
        <v>72.956340107659273</v>
      </c>
      <c r="VJ9" s="41">
        <v>0</v>
      </c>
      <c r="VK9" s="41">
        <v>0</v>
      </c>
      <c r="VL9" s="41">
        <v>0</v>
      </c>
      <c r="VM9" s="42">
        <v>0</v>
      </c>
      <c r="VN9" s="41">
        <v>67.610078827320478</v>
      </c>
      <c r="VO9" s="41">
        <v>91.533198260101074</v>
      </c>
      <c r="VP9" s="41">
        <v>59.040744153839512</v>
      </c>
      <c r="VQ9" s="41">
        <v>63.420988407760362</v>
      </c>
      <c r="VR9" s="41">
        <v>72.625604021776851</v>
      </c>
      <c r="VS9" s="41">
        <v>56.629653930891685</v>
      </c>
      <c r="VT9" s="41">
        <v>0</v>
      </c>
      <c r="VU9" s="41">
        <v>0</v>
      </c>
      <c r="VV9" s="41">
        <v>0</v>
      </c>
      <c r="VW9" s="41">
        <v>77.56715888466475</v>
      </c>
      <c r="VX9" s="41">
        <v>100</v>
      </c>
      <c r="VY9" s="41">
        <v>0</v>
      </c>
      <c r="VZ9" s="41">
        <v>75.718057203077052</v>
      </c>
      <c r="WA9" s="41">
        <v>89.846184275955764</v>
      </c>
      <c r="WB9" s="41">
        <v>69.890640446051037</v>
      </c>
      <c r="WC9" s="41">
        <v>74.24185163193259</v>
      </c>
      <c r="WD9" s="41">
        <v>77.473646199473094</v>
      </c>
      <c r="WE9" s="41">
        <v>68.280809864876517</v>
      </c>
      <c r="WF9" s="41">
        <v>100</v>
      </c>
      <c r="WG9" s="41">
        <v>0</v>
      </c>
      <c r="WH9" s="41">
        <v>0</v>
      </c>
      <c r="WI9" s="41">
        <v>81.780701373275406</v>
      </c>
      <c r="WJ9" s="41">
        <v>100</v>
      </c>
      <c r="WK9" s="42">
        <v>0</v>
      </c>
      <c r="WL9" s="43">
        <v>37.241571507296264</v>
      </c>
      <c r="WM9" s="43">
        <v>20.838951542495394</v>
      </c>
      <c r="WN9" s="43">
        <v>42.369463180430415</v>
      </c>
      <c r="WO9" s="43">
        <v>37.6690059065062</v>
      </c>
      <c r="WP9" s="43">
        <v>36.839157522654446</v>
      </c>
      <c r="WQ9" s="43">
        <v>92.892137716202527</v>
      </c>
      <c r="WR9" s="43">
        <v>7.1078622837974779</v>
      </c>
      <c r="WS9" s="43">
        <v>37.241571507296264</v>
      </c>
      <c r="WT9" s="43">
        <v>31.075247679254929</v>
      </c>
      <c r="WU9" s="43">
        <v>43.64468179919448</v>
      </c>
      <c r="WV9" s="43">
        <v>3.9736057299866561</v>
      </c>
      <c r="WW9" s="43">
        <v>25.778683421815295</v>
      </c>
      <c r="WX9" s="43">
        <v>55.353113583063831</v>
      </c>
      <c r="WY9" s="43">
        <v>42.217568137187726</v>
      </c>
      <c r="WZ9" s="44">
        <v>45.29115923396207</v>
      </c>
      <c r="XA9" s="45">
        <v>31.301747593044848</v>
      </c>
      <c r="XB9" s="43">
        <v>27.125813020091279</v>
      </c>
      <c r="XC9" s="43">
        <v>33.280222074412656</v>
      </c>
      <c r="XD9" s="43">
        <v>31.815909078633357</v>
      </c>
      <c r="XE9" s="43">
        <v>30.616664281261357</v>
      </c>
      <c r="XF9" s="43">
        <v>93.820525144542131</v>
      </c>
      <c r="XG9" s="43">
        <v>6.1794748554578618</v>
      </c>
      <c r="XH9" s="43">
        <v>31.301747593044848</v>
      </c>
      <c r="XI9" s="43">
        <v>19.477727277948702</v>
      </c>
      <c r="XJ9" s="43">
        <v>47.182460608543927</v>
      </c>
      <c r="XK9" s="43">
        <v>11.963188596461311</v>
      </c>
      <c r="XL9" s="43">
        <v>14.865921025135112</v>
      </c>
      <c r="XM9" s="43">
        <v>28.223041206454923</v>
      </c>
      <c r="XN9" s="43">
        <v>52.919729754688547</v>
      </c>
      <c r="XO9" s="42">
        <v>41.201039049252337</v>
      </c>
      <c r="XP9" s="46">
        <v>58.608633421944212</v>
      </c>
      <c r="XQ9" s="47">
        <v>80.791156832344939</v>
      </c>
      <c r="XR9" s="47">
        <v>49.163936256812683</v>
      </c>
      <c r="XS9" s="47">
        <v>58.454462106463446</v>
      </c>
      <c r="XT9" s="47">
        <v>58.745632906538859</v>
      </c>
      <c r="XU9" s="47">
        <v>41.613533579866299</v>
      </c>
      <c r="XV9" s="47">
        <v>100</v>
      </c>
      <c r="XW9" s="47">
        <v>0</v>
      </c>
      <c r="XX9" s="47">
        <v>100</v>
      </c>
      <c r="XY9" s="47">
        <v>71.963101116682736</v>
      </c>
      <c r="XZ9" s="47">
        <v>63.204147564994742</v>
      </c>
      <c r="YA9" s="48">
        <v>0</v>
      </c>
      <c r="YB9" s="49">
        <v>68.721792407566213</v>
      </c>
      <c r="YC9" s="50">
        <v>89.848973545291969</v>
      </c>
      <c r="YD9" s="50">
        <v>53.09615279584213</v>
      </c>
      <c r="YE9" s="50">
        <v>69.961192897493575</v>
      </c>
      <c r="YF9" s="50">
        <v>67.586115328494529</v>
      </c>
      <c r="YG9" s="50">
        <v>56.385125144091987</v>
      </c>
      <c r="YH9" s="50">
        <v>100</v>
      </c>
      <c r="YI9" s="50">
        <v>0</v>
      </c>
      <c r="YJ9" s="50">
        <v>0</v>
      </c>
      <c r="YK9" s="50">
        <v>78.418789583629476</v>
      </c>
      <c r="YL9" s="50">
        <v>71.313164954933157</v>
      </c>
      <c r="YM9" s="50">
        <v>0</v>
      </c>
      <c r="YN9" s="51">
        <v>58.949570098362422</v>
      </c>
      <c r="YO9" s="52">
        <v>83.411681309738839</v>
      </c>
      <c r="YP9" s="52">
        <v>50.722474832496879</v>
      </c>
      <c r="YQ9" s="52">
        <v>69.028580942977953</v>
      </c>
      <c r="YR9" s="52">
        <v>49.69310630891016</v>
      </c>
      <c r="YS9" s="52">
        <v>43.528393980946589</v>
      </c>
      <c r="YT9" s="52">
        <v>100</v>
      </c>
      <c r="YU9" s="52">
        <v>0</v>
      </c>
      <c r="YV9" s="52">
        <v>0</v>
      </c>
      <c r="YW9" s="52">
        <v>72.35458360058503</v>
      </c>
      <c r="YX9" s="52">
        <v>0</v>
      </c>
      <c r="YY9" s="53">
        <v>0</v>
      </c>
      <c r="YZ9" s="46">
        <v>5.9744980783647099</v>
      </c>
      <c r="ZA9" s="47">
        <v>16.712331118180568</v>
      </c>
      <c r="ZB9" s="47">
        <v>2.8526602070575655</v>
      </c>
      <c r="ZC9" s="47">
        <v>7.5258845379313586</v>
      </c>
      <c r="ZD9" s="47">
        <v>4.6899064211464658</v>
      </c>
      <c r="ZE9" s="47">
        <v>0.23037642491787322</v>
      </c>
      <c r="ZF9" s="47">
        <v>0</v>
      </c>
      <c r="ZG9" s="47">
        <v>0</v>
      </c>
      <c r="ZH9" s="47">
        <v>0</v>
      </c>
      <c r="ZI9" s="47">
        <v>12.512870800591781</v>
      </c>
      <c r="ZJ9" s="47">
        <v>7.6522082937006672</v>
      </c>
      <c r="ZK9" s="48">
        <v>0</v>
      </c>
      <c r="ZL9" s="339">
        <v>10.391091819946132</v>
      </c>
      <c r="ZM9" s="340">
        <v>34.012170725706575</v>
      </c>
      <c r="ZN9" s="340">
        <v>2.2568281050920498</v>
      </c>
      <c r="ZO9" s="340">
        <v>10.751580729887404</v>
      </c>
      <c r="ZP9" s="340">
        <v>10.096829348930472</v>
      </c>
      <c r="ZQ9" s="340">
        <v>0.4779708148164607</v>
      </c>
      <c r="ZR9" s="340">
        <v>0</v>
      </c>
      <c r="ZS9" s="340">
        <v>0</v>
      </c>
      <c r="ZT9" s="340">
        <v>0</v>
      </c>
      <c r="ZU9" s="340">
        <v>18.248236644190492</v>
      </c>
      <c r="ZV9" s="340">
        <v>38.467598412281269</v>
      </c>
      <c r="ZW9" s="341">
        <v>0</v>
      </c>
      <c r="ZX9" s="51">
        <v>9.3676017618587828</v>
      </c>
      <c r="ZY9" s="52">
        <v>27.735078231922145</v>
      </c>
      <c r="ZZ9" s="52">
        <v>3.3008461019676307</v>
      </c>
      <c r="AAA9" s="52">
        <v>11.856264531737647</v>
      </c>
      <c r="AAB9" s="52">
        <v>7.0861435855714374</v>
      </c>
      <c r="AAC9" s="52">
        <v>0</v>
      </c>
      <c r="AAD9" s="52">
        <v>0</v>
      </c>
      <c r="AAE9" s="52">
        <v>0</v>
      </c>
      <c r="AAF9" s="52">
        <v>0</v>
      </c>
      <c r="AAG9" s="52">
        <v>18.347031151126973</v>
      </c>
      <c r="AAH9" s="52">
        <v>0</v>
      </c>
      <c r="AAI9" s="53">
        <v>0</v>
      </c>
      <c r="AAJ9" s="54">
        <v>8.5554353630865005</v>
      </c>
      <c r="AAK9" s="55">
        <v>18.615874279521531</v>
      </c>
      <c r="AAL9" s="55">
        <v>4.5503265913953994</v>
      </c>
      <c r="AAM9" s="55">
        <v>8.8217260569881653</v>
      </c>
      <c r="AAN9" s="55">
        <v>8.3351421397020609</v>
      </c>
      <c r="AAO9" s="55">
        <v>2.8352232047096804</v>
      </c>
      <c r="AAP9" s="55">
        <v>30.340618912871392</v>
      </c>
      <c r="AAQ9" s="55">
        <v>100</v>
      </c>
      <c r="AAR9" s="55">
        <v>0</v>
      </c>
      <c r="AAS9" s="55">
        <v>13.689346521774942</v>
      </c>
      <c r="AAT9" s="55">
        <v>20.925345550040173</v>
      </c>
      <c r="AAU9" s="56">
        <v>0</v>
      </c>
      <c r="AAV9" s="51">
        <v>9.9950166705138184</v>
      </c>
      <c r="AAW9" s="52">
        <v>24.896955983931701</v>
      </c>
      <c r="AAX9" s="52">
        <v>2.2625963109765164</v>
      </c>
      <c r="AAY9" s="52">
        <v>9.7028947262871288</v>
      </c>
      <c r="AAZ9" s="52">
        <v>10.248220997613529</v>
      </c>
      <c r="ABA9" s="52">
        <v>2.0778139088881273</v>
      </c>
      <c r="ABB9" s="52">
        <v>0</v>
      </c>
      <c r="ABC9" s="52">
        <v>0</v>
      </c>
      <c r="ABD9" s="52">
        <v>0</v>
      </c>
      <c r="ABE9" s="52">
        <v>17.765899684703506</v>
      </c>
      <c r="ABF9" s="52">
        <v>22.094988055857769</v>
      </c>
      <c r="ABG9" s="52">
        <v>0</v>
      </c>
      <c r="ABH9" s="57">
        <v>7.8394970965274942</v>
      </c>
      <c r="ABI9" s="58">
        <v>27.295840182540243</v>
      </c>
      <c r="ABJ9" s="58">
        <v>2.1106868894399575</v>
      </c>
      <c r="ABK9" s="58">
        <v>7.809469895990051</v>
      </c>
      <c r="ABL9" s="58">
        <v>7.8672745630865943</v>
      </c>
      <c r="ABM9" s="58">
        <v>1.017661714238387</v>
      </c>
      <c r="ABN9" s="58">
        <v>14.859566345028391</v>
      </c>
      <c r="ABO9" s="58">
        <v>0</v>
      </c>
      <c r="ABP9" s="58">
        <v>0</v>
      </c>
      <c r="ABQ9" s="58">
        <v>15.372676378104371</v>
      </c>
      <c r="ABR9" s="58">
        <v>20.457563352489935</v>
      </c>
      <c r="ABS9" s="59">
        <v>0</v>
      </c>
      <c r="ABT9" s="60">
        <v>28.10327791984426</v>
      </c>
      <c r="ABU9" s="60">
        <v>58.7171866290333</v>
      </c>
      <c r="ABV9" s="60">
        <v>15.375260674413497</v>
      </c>
      <c r="ABW9" s="60">
        <v>24.531461523574109</v>
      </c>
      <c r="ABX9" s="60">
        <v>31.675924305941077</v>
      </c>
      <c r="ABY9" s="60">
        <v>10.503665263880057</v>
      </c>
      <c r="ABZ9" s="60">
        <v>31.549695798144008</v>
      </c>
      <c r="ACA9" s="60">
        <v>0</v>
      </c>
      <c r="ACB9" s="60">
        <v>100</v>
      </c>
      <c r="ACC9" s="60">
        <v>41.730268935538788</v>
      </c>
      <c r="ACD9" s="60">
        <v>34.249782468833239</v>
      </c>
      <c r="ACE9" s="60">
        <v>0</v>
      </c>
      <c r="ACF9" s="61">
        <v>30.930250689306892</v>
      </c>
      <c r="ACG9" s="61">
        <v>57.719564630663065</v>
      </c>
      <c r="ACH9" s="61">
        <v>14.880708535778494</v>
      </c>
      <c r="ACI9" s="61">
        <v>38.478560937387051</v>
      </c>
      <c r="ACJ9" s="61">
        <v>24.217270620230043</v>
      </c>
      <c r="ACK9" s="61">
        <v>16.249142747029737</v>
      </c>
      <c r="ACL9" s="61">
        <v>190.16397482754016</v>
      </c>
      <c r="ACM9" s="61">
        <v>0</v>
      </c>
      <c r="ACN9" s="61">
        <v>0</v>
      </c>
      <c r="ACO9" s="61">
        <v>41.870230008757886</v>
      </c>
      <c r="ACP9" s="61">
        <v>74.513156375194001</v>
      </c>
      <c r="ACQ9" s="62">
        <v>0</v>
      </c>
      <c r="ACR9" s="63">
        <v>21.133400754747765</v>
      </c>
      <c r="ACS9" s="63">
        <v>47.310909456868124</v>
      </c>
      <c r="ACT9" s="63">
        <v>10.249858069360682</v>
      </c>
      <c r="ACU9" s="63">
        <v>17.928710473281381</v>
      </c>
      <c r="ACV9" s="63">
        <v>24.338835716241388</v>
      </c>
      <c r="ACW9" s="63">
        <v>6.4843988318750334</v>
      </c>
      <c r="ACX9" s="63">
        <v>31.549695798144008</v>
      </c>
      <c r="ACY9" s="63">
        <v>0</v>
      </c>
      <c r="ACZ9" s="63">
        <v>100</v>
      </c>
      <c r="ADA9" s="63">
        <v>32.419761425508206</v>
      </c>
      <c r="ADB9" s="63">
        <v>17.124891234416619</v>
      </c>
      <c r="ADC9" s="63">
        <v>0</v>
      </c>
      <c r="ADD9" s="63">
        <v>24.576420477910624</v>
      </c>
      <c r="ADE9" s="63">
        <v>44.946454561837029</v>
      </c>
      <c r="ADF9" s="63">
        <v>12.372684263744755</v>
      </c>
      <c r="ADG9" s="63">
        <v>30.037925624851514</v>
      </c>
      <c r="ADH9" s="63">
        <v>19.719310211689152</v>
      </c>
      <c r="ADI9" s="63">
        <v>14.884623604594719</v>
      </c>
      <c r="ADJ9" s="63">
        <v>42.401357653926688</v>
      </c>
      <c r="ADK9" s="63">
        <v>0</v>
      </c>
      <c r="ADL9" s="63">
        <v>0</v>
      </c>
      <c r="ADM9" s="63">
        <v>32.70708157567374</v>
      </c>
      <c r="ADN9" s="63">
        <v>45.404996411855514</v>
      </c>
      <c r="ADO9" s="63">
        <v>0</v>
      </c>
      <c r="ADP9" s="64">
        <v>26.394521904859129</v>
      </c>
      <c r="ADQ9" s="63">
        <v>54.179831026891769</v>
      </c>
      <c r="ADR9" s="63">
        <v>14.842521242862505</v>
      </c>
      <c r="ADS9" s="63">
        <v>22.870541665421047</v>
      </c>
      <c r="ADT9" s="63">
        <v>29.919321018344409</v>
      </c>
      <c r="ADU9" s="63">
        <v>9.3717406058659574</v>
      </c>
      <c r="ADV9" s="63">
        <v>31.549695798144008</v>
      </c>
      <c r="ADW9" s="63">
        <v>0</v>
      </c>
      <c r="ADX9" s="63">
        <v>100</v>
      </c>
      <c r="ADY9" s="63">
        <v>39.861085509617041</v>
      </c>
      <c r="ADZ9" s="63">
        <v>0</v>
      </c>
      <c r="AEA9" s="63">
        <v>0</v>
      </c>
      <c r="AEB9" s="63">
        <v>26.343605391365021</v>
      </c>
      <c r="AEC9" s="63">
        <v>49.919601321605015</v>
      </c>
      <c r="AED9" s="63">
        <v>12.219169755494995</v>
      </c>
      <c r="AEE9" s="63">
        <v>35.022764970861637</v>
      </c>
      <c r="AEF9" s="63">
        <v>18.624920896604436</v>
      </c>
      <c r="AEG9" s="63">
        <v>12.294191556719541</v>
      </c>
      <c r="AEH9" s="63">
        <v>66.396291530215066</v>
      </c>
      <c r="AEI9" s="63">
        <v>0</v>
      </c>
      <c r="AEJ9" s="63">
        <v>0</v>
      </c>
      <c r="AEK9" s="63">
        <v>37.868047056109852</v>
      </c>
      <c r="AEL9" s="63">
        <v>74.513156375194001</v>
      </c>
      <c r="AEM9" s="63">
        <v>0</v>
      </c>
      <c r="AEN9" s="64">
        <v>2.5270812507922313</v>
      </c>
      <c r="AEO9" s="63">
        <v>6.943239677562965</v>
      </c>
      <c r="AEP9" s="63">
        <v>0.77703067697785655</v>
      </c>
      <c r="AEQ9" s="63">
        <v>2.3080231651668979</v>
      </c>
      <c r="AER9" s="63">
        <v>2.7762878316522905</v>
      </c>
      <c r="AES9" s="63">
        <v>1.6379892006642742</v>
      </c>
      <c r="AET9" s="63">
        <v>0</v>
      </c>
      <c r="AEU9" s="63">
        <v>0</v>
      </c>
      <c r="AEV9" s="63">
        <v>0</v>
      </c>
      <c r="AEW9" s="63">
        <v>2.8355751199742434</v>
      </c>
      <c r="AEX9" s="63">
        <v>46.177460108495808</v>
      </c>
      <c r="AEY9" s="63">
        <v>0</v>
      </c>
      <c r="AEZ9" s="63">
        <v>6.6618300828261061</v>
      </c>
      <c r="AFA9" s="63">
        <v>10.853458464421021</v>
      </c>
      <c r="AFB9" s="63">
        <v>3.9699323848724188</v>
      </c>
      <c r="AFC9" s="63">
        <v>4.7504329226526627</v>
      </c>
      <c r="AFD9" s="63">
        <v>8.5531400763354384</v>
      </c>
      <c r="AFE9" s="63">
        <v>5.4079982928406123</v>
      </c>
      <c r="AFF9" s="63">
        <v>256.24594929320716</v>
      </c>
      <c r="AFG9" s="63">
        <v>0</v>
      </c>
      <c r="AFH9" s="63">
        <v>0</v>
      </c>
      <c r="AFI9" s="63">
        <v>6.1471993378287486</v>
      </c>
      <c r="AFJ9" s="63">
        <v>0</v>
      </c>
      <c r="AFK9" s="63">
        <v>0</v>
      </c>
      <c r="AFL9" s="66">
        <v>0</v>
      </c>
      <c r="AFM9" s="66">
        <v>0</v>
      </c>
      <c r="AFN9" s="66">
        <v>0</v>
      </c>
      <c r="AFO9" s="66">
        <v>0</v>
      </c>
      <c r="AFP9" s="66">
        <v>7</v>
      </c>
      <c r="AFQ9" s="66">
        <v>29</v>
      </c>
      <c r="AFR9" s="1093"/>
      <c r="AFS9" s="1093"/>
      <c r="AFT9" s="1093"/>
      <c r="AFU9" s="1093"/>
      <c r="AFV9" s="66">
        <v>0</v>
      </c>
      <c r="AFW9" s="119">
        <v>0</v>
      </c>
      <c r="AFX9" s="119">
        <v>1</v>
      </c>
      <c r="AFY9" s="119">
        <v>3</v>
      </c>
      <c r="AFZ9" s="119">
        <v>6</v>
      </c>
      <c r="AGA9" s="119">
        <v>25</v>
      </c>
      <c r="AGB9" s="1093"/>
      <c r="AGC9" s="1093"/>
      <c r="AGD9" s="1093"/>
      <c r="AGE9" s="1093"/>
      <c r="AGF9" s="356">
        <v>0</v>
      </c>
      <c r="AGG9" s="359">
        <v>84</v>
      </c>
      <c r="AGH9" s="359">
        <v>179</v>
      </c>
      <c r="AGI9" s="359">
        <v>325</v>
      </c>
      <c r="AGJ9" s="359">
        <v>389</v>
      </c>
      <c r="AGK9" s="359">
        <v>448</v>
      </c>
      <c r="AGL9" s="356">
        <v>0</v>
      </c>
      <c r="AGM9" s="356">
        <v>0</v>
      </c>
      <c r="AGN9" s="356">
        <v>0</v>
      </c>
      <c r="AGO9" s="356">
        <v>0</v>
      </c>
      <c r="AGP9" s="356">
        <v>0</v>
      </c>
      <c r="AGQ9" s="359">
        <v>75</v>
      </c>
      <c r="AGR9" s="359">
        <v>181</v>
      </c>
      <c r="AGS9" s="359">
        <v>272</v>
      </c>
      <c r="AGT9" s="359">
        <v>395</v>
      </c>
      <c r="AGU9" s="359">
        <v>428</v>
      </c>
      <c r="AGV9" s="356">
        <v>0</v>
      </c>
      <c r="AGW9" s="356">
        <v>0</v>
      </c>
      <c r="AGX9" s="356">
        <v>0</v>
      </c>
      <c r="AGY9" s="356">
        <v>0</v>
      </c>
      <c r="AGZ9" s="68">
        <v>6</v>
      </c>
      <c r="AHA9" s="68">
        <v>4</v>
      </c>
      <c r="AHB9" s="68">
        <v>2</v>
      </c>
      <c r="AHC9" s="68">
        <v>8</v>
      </c>
      <c r="AHD9" s="68">
        <v>4</v>
      </c>
      <c r="AHE9" s="68">
        <v>4</v>
      </c>
      <c r="AHF9" s="68">
        <v>13</v>
      </c>
      <c r="AHG9" s="68">
        <v>6</v>
      </c>
      <c r="AHH9" s="68">
        <v>7</v>
      </c>
      <c r="AHI9" s="68">
        <v>0</v>
      </c>
      <c r="AHJ9" s="68">
        <v>0</v>
      </c>
      <c r="AHK9" s="68">
        <v>0</v>
      </c>
      <c r="AHL9" s="68">
        <v>0</v>
      </c>
      <c r="AHM9" s="68">
        <v>0</v>
      </c>
      <c r="AHN9" s="68">
        <v>0</v>
      </c>
      <c r="AHO9" s="68">
        <v>0</v>
      </c>
      <c r="AHP9" s="68">
        <v>0</v>
      </c>
      <c r="AHQ9" s="68">
        <v>0</v>
      </c>
      <c r="AHR9" s="68">
        <v>6</v>
      </c>
      <c r="AHS9" s="68">
        <v>4</v>
      </c>
      <c r="AHT9" s="68">
        <v>2</v>
      </c>
      <c r="AHU9" s="68">
        <v>8</v>
      </c>
      <c r="AHV9" s="68">
        <v>4</v>
      </c>
      <c r="AHW9" s="68">
        <v>4</v>
      </c>
      <c r="AHX9" s="503">
        <v>13</v>
      </c>
      <c r="AHY9" s="503">
        <v>6</v>
      </c>
      <c r="AHZ9" s="503">
        <v>7</v>
      </c>
      <c r="AIA9" s="66">
        <v>29</v>
      </c>
      <c r="AIB9" s="66">
        <v>17</v>
      </c>
      <c r="AIC9" s="66">
        <v>12</v>
      </c>
      <c r="AID9" s="66">
        <v>13</v>
      </c>
      <c r="AIE9" s="66">
        <v>16</v>
      </c>
      <c r="AIF9" s="66">
        <v>17</v>
      </c>
      <c r="AIG9" s="66">
        <v>0</v>
      </c>
      <c r="AIH9" s="66">
        <v>0</v>
      </c>
      <c r="AII9" s="66">
        <v>0</v>
      </c>
      <c r="AIJ9" s="66">
        <v>0</v>
      </c>
      <c r="AIK9" s="66">
        <v>12</v>
      </c>
      <c r="AIL9" s="66">
        <v>0</v>
      </c>
      <c r="AIM9" s="66">
        <v>0</v>
      </c>
      <c r="AIN9" s="66">
        <v>0</v>
      </c>
      <c r="AIO9" s="66">
        <v>0</v>
      </c>
      <c r="AIP9" s="66">
        <v>1</v>
      </c>
      <c r="AIQ9" s="66">
        <v>0</v>
      </c>
      <c r="AIR9" s="66">
        <v>1</v>
      </c>
      <c r="AIS9" s="66">
        <v>1</v>
      </c>
      <c r="AIT9" s="66">
        <v>1</v>
      </c>
      <c r="AIU9" s="66">
        <v>2</v>
      </c>
      <c r="AIV9" s="66">
        <v>0</v>
      </c>
      <c r="AIW9" s="66">
        <v>24</v>
      </c>
      <c r="AIX9" s="66">
        <v>33</v>
      </c>
      <c r="AIY9" s="66">
        <v>18</v>
      </c>
      <c r="AIZ9" s="66">
        <v>15</v>
      </c>
      <c r="AJA9" s="66">
        <v>15</v>
      </c>
      <c r="AJB9" s="66">
        <v>18</v>
      </c>
      <c r="AJC9" s="66">
        <v>18</v>
      </c>
      <c r="AJD9" s="66">
        <v>0</v>
      </c>
      <c r="AJE9" s="66">
        <v>0</v>
      </c>
      <c r="AJF9" s="66">
        <v>0</v>
      </c>
      <c r="AJG9" s="66">
        <v>0</v>
      </c>
      <c r="AJH9" s="66">
        <v>15</v>
      </c>
      <c r="AJI9" s="66">
        <v>0</v>
      </c>
      <c r="AJJ9" s="66">
        <v>0</v>
      </c>
      <c r="AJK9" s="66">
        <v>0</v>
      </c>
      <c r="AJL9" s="66">
        <v>2</v>
      </c>
      <c r="AJM9" s="66">
        <v>0</v>
      </c>
      <c r="AJN9" s="66">
        <v>0</v>
      </c>
      <c r="AJO9" s="66">
        <v>0</v>
      </c>
      <c r="AJP9" s="66">
        <v>0</v>
      </c>
      <c r="AJQ9" s="66">
        <v>1</v>
      </c>
      <c r="AJR9" s="66">
        <v>2</v>
      </c>
      <c r="AJS9" s="66">
        <v>2</v>
      </c>
      <c r="AJT9" s="66">
        <v>26</v>
      </c>
      <c r="AJU9" s="66">
        <v>8</v>
      </c>
      <c r="AJV9" s="66">
        <v>5</v>
      </c>
      <c r="AJW9" s="66">
        <v>3</v>
      </c>
      <c r="AJX9" s="66">
        <v>2</v>
      </c>
      <c r="AJY9" s="66">
        <v>6</v>
      </c>
      <c r="AJZ9" s="66">
        <v>3</v>
      </c>
      <c r="AKA9" s="66">
        <v>0</v>
      </c>
      <c r="AKB9" s="66">
        <v>0</v>
      </c>
      <c r="AKC9" s="66">
        <v>0</v>
      </c>
      <c r="AKD9" s="66">
        <v>0</v>
      </c>
      <c r="AKE9" s="66">
        <v>5</v>
      </c>
      <c r="AKF9" s="66">
        <v>0</v>
      </c>
      <c r="AKG9" s="66">
        <v>0</v>
      </c>
      <c r="AKH9" s="66">
        <v>0</v>
      </c>
      <c r="AKI9" s="66">
        <v>0</v>
      </c>
      <c r="AKJ9" s="66">
        <v>0</v>
      </c>
      <c r="AKK9" s="66">
        <v>0</v>
      </c>
      <c r="AKL9" s="66">
        <v>0</v>
      </c>
      <c r="AKM9" s="66">
        <v>0</v>
      </c>
      <c r="AKN9" s="66">
        <v>0</v>
      </c>
      <c r="AKO9" s="66">
        <v>0</v>
      </c>
      <c r="AKP9" s="66">
        <v>0</v>
      </c>
      <c r="AKQ9" s="66">
        <v>8</v>
      </c>
      <c r="AKR9" s="66">
        <v>6</v>
      </c>
      <c r="AKS9" s="66">
        <v>4</v>
      </c>
      <c r="AKT9" s="66">
        <v>2</v>
      </c>
      <c r="AKU9" s="66">
        <v>2</v>
      </c>
      <c r="AKV9" s="66">
        <v>4</v>
      </c>
      <c r="AKW9" s="66">
        <v>2</v>
      </c>
      <c r="AKX9" s="66">
        <v>0</v>
      </c>
      <c r="AKY9" s="66">
        <v>0</v>
      </c>
      <c r="AKZ9" s="66">
        <v>0</v>
      </c>
      <c r="ALA9" s="66">
        <v>0</v>
      </c>
      <c r="ALB9" s="66">
        <v>3</v>
      </c>
      <c r="ALC9" s="66">
        <v>0</v>
      </c>
      <c r="ALD9" s="66">
        <v>0</v>
      </c>
      <c r="ALE9" s="66">
        <v>1</v>
      </c>
      <c r="ALF9" s="66">
        <v>0</v>
      </c>
      <c r="ALG9" s="66">
        <v>0</v>
      </c>
      <c r="ALH9" s="66">
        <v>1</v>
      </c>
      <c r="ALI9" s="66">
        <v>1</v>
      </c>
      <c r="ALJ9" s="66">
        <v>0</v>
      </c>
      <c r="ALK9" s="66">
        <v>0</v>
      </c>
      <c r="ALL9" s="66">
        <v>0</v>
      </c>
      <c r="ALM9" s="66">
        <v>0</v>
      </c>
      <c r="ALN9" s="66">
        <v>5</v>
      </c>
      <c r="ALO9" s="66">
        <v>37</v>
      </c>
      <c r="ALP9" s="66">
        <v>22</v>
      </c>
      <c r="ALQ9" s="66">
        <v>15</v>
      </c>
      <c r="ALR9" s="66">
        <v>15</v>
      </c>
      <c r="ALS9" s="66">
        <v>22</v>
      </c>
      <c r="ALT9" s="66">
        <v>20</v>
      </c>
      <c r="ALU9" s="66">
        <v>0</v>
      </c>
      <c r="ALV9" s="66">
        <v>0</v>
      </c>
      <c r="ALW9" s="66">
        <v>0</v>
      </c>
      <c r="ALX9" s="66">
        <v>0</v>
      </c>
      <c r="ALY9" s="66">
        <v>17</v>
      </c>
      <c r="ALZ9" s="66">
        <v>0</v>
      </c>
      <c r="AMA9" s="66">
        <v>0</v>
      </c>
      <c r="AMB9" s="66">
        <v>0</v>
      </c>
      <c r="AMC9" s="66">
        <v>0</v>
      </c>
      <c r="AMD9" s="66">
        <v>1</v>
      </c>
      <c r="AME9" s="66">
        <v>0</v>
      </c>
      <c r="AMF9" s="66">
        <v>1</v>
      </c>
      <c r="AMG9" s="66">
        <v>1</v>
      </c>
      <c r="AMH9" s="66">
        <v>1</v>
      </c>
      <c r="AMI9" s="66">
        <v>2</v>
      </c>
      <c r="AMJ9" s="66">
        <v>0</v>
      </c>
      <c r="AMK9" s="66">
        <v>32</v>
      </c>
      <c r="AML9" s="66">
        <v>39</v>
      </c>
      <c r="AMM9" s="66">
        <v>22</v>
      </c>
      <c r="AMN9" s="66">
        <v>17</v>
      </c>
      <c r="AMO9" s="66">
        <v>17</v>
      </c>
      <c r="AMP9" s="66">
        <v>22</v>
      </c>
      <c r="AMQ9" s="66">
        <v>20</v>
      </c>
      <c r="AMR9" s="66">
        <v>0</v>
      </c>
      <c r="AMS9" s="66">
        <v>0</v>
      </c>
      <c r="AMT9" s="66">
        <v>0</v>
      </c>
      <c r="AMU9" s="66">
        <v>0</v>
      </c>
      <c r="AMV9" s="66">
        <v>18</v>
      </c>
      <c r="AMW9" s="66">
        <v>0</v>
      </c>
      <c r="AMX9" s="66">
        <v>0</v>
      </c>
      <c r="AMY9" s="66">
        <v>1</v>
      </c>
      <c r="AMZ9" s="66">
        <v>2</v>
      </c>
      <c r="ANA9" s="66">
        <v>0</v>
      </c>
      <c r="ANB9" s="66">
        <v>1</v>
      </c>
      <c r="ANC9" s="66">
        <v>1</v>
      </c>
      <c r="AND9" s="66">
        <v>0</v>
      </c>
      <c r="ANE9" s="66">
        <v>1</v>
      </c>
      <c r="ANF9" s="66">
        <v>2</v>
      </c>
      <c r="ANG9" s="66">
        <v>2</v>
      </c>
      <c r="ANH9" s="66">
        <v>31</v>
      </c>
      <c r="ANI9" s="395">
        <v>38</v>
      </c>
      <c r="ANJ9" s="395">
        <v>32</v>
      </c>
      <c r="ANK9" s="395">
        <v>6</v>
      </c>
      <c r="ANL9" s="395">
        <v>14</v>
      </c>
      <c r="ANM9" s="395">
        <v>24</v>
      </c>
      <c r="ANN9" s="395">
        <v>3</v>
      </c>
      <c r="ANO9" s="395">
        <v>0</v>
      </c>
      <c r="ANP9" s="395">
        <v>0</v>
      </c>
      <c r="ANQ9" s="395">
        <v>0</v>
      </c>
      <c r="ANR9" s="395">
        <v>0</v>
      </c>
      <c r="ANS9" s="395">
        <v>35</v>
      </c>
      <c r="ANT9" s="395">
        <v>0</v>
      </c>
      <c r="ANU9" s="395">
        <v>0</v>
      </c>
      <c r="ANV9" s="395">
        <v>0</v>
      </c>
      <c r="ANW9" s="395">
        <v>5</v>
      </c>
      <c r="ANX9" s="395">
        <v>1</v>
      </c>
      <c r="ANY9" s="395">
        <v>1</v>
      </c>
      <c r="ANZ9" s="395">
        <v>2</v>
      </c>
      <c r="AOA9" s="395">
        <v>4</v>
      </c>
      <c r="AOB9" s="395">
        <v>15</v>
      </c>
      <c r="AOC9" s="395">
        <v>10</v>
      </c>
      <c r="AOD9" s="396">
        <v>42</v>
      </c>
      <c r="AOE9" s="397">
        <v>36</v>
      </c>
      <c r="AOF9" s="397">
        <v>6</v>
      </c>
      <c r="AOG9" s="397">
        <v>22</v>
      </c>
      <c r="AOH9" s="397">
        <v>20</v>
      </c>
      <c r="AOI9" s="397">
        <v>3</v>
      </c>
      <c r="AOJ9" s="397">
        <v>0</v>
      </c>
      <c r="AOK9" s="397">
        <v>0</v>
      </c>
      <c r="AOL9" s="397">
        <v>0</v>
      </c>
      <c r="AOM9" s="397">
        <v>0</v>
      </c>
      <c r="AON9" s="397">
        <v>35</v>
      </c>
      <c r="AOO9" s="397">
        <v>0</v>
      </c>
      <c r="AOP9" s="397">
        <v>1</v>
      </c>
      <c r="AOQ9" s="397">
        <v>3</v>
      </c>
      <c r="AOR9" s="397">
        <v>0</v>
      </c>
      <c r="AOS9" s="397">
        <v>7</v>
      </c>
      <c r="AOT9" s="397">
        <v>1</v>
      </c>
      <c r="AOU9" s="397">
        <v>6</v>
      </c>
      <c r="AOV9" s="397">
        <v>7</v>
      </c>
      <c r="AOW9" s="397">
        <v>6</v>
      </c>
      <c r="AOX9" s="398">
        <v>15</v>
      </c>
      <c r="AOY9" s="395">
        <v>25</v>
      </c>
      <c r="AOZ9" s="395">
        <v>17</v>
      </c>
      <c r="APA9" s="395">
        <v>8</v>
      </c>
      <c r="APB9" s="395">
        <v>10</v>
      </c>
      <c r="APC9" s="395">
        <v>15</v>
      </c>
      <c r="APD9" s="395">
        <v>8</v>
      </c>
      <c r="APE9" s="395">
        <v>0</v>
      </c>
      <c r="APF9" s="395">
        <v>0</v>
      </c>
      <c r="APG9" s="395">
        <v>0</v>
      </c>
      <c r="APH9" s="395">
        <v>0</v>
      </c>
      <c r="API9" s="395">
        <v>17</v>
      </c>
      <c r="APJ9" s="395">
        <v>0</v>
      </c>
      <c r="APK9" s="395">
        <v>0</v>
      </c>
      <c r="APL9" s="395">
        <v>0</v>
      </c>
      <c r="APM9" s="395">
        <v>8</v>
      </c>
      <c r="APN9" s="395">
        <v>9</v>
      </c>
      <c r="APO9" s="395">
        <v>0</v>
      </c>
      <c r="APP9" s="395">
        <v>0</v>
      </c>
      <c r="APQ9" s="395">
        <v>1</v>
      </c>
      <c r="APR9" s="395">
        <v>1</v>
      </c>
      <c r="APS9" s="395">
        <v>6</v>
      </c>
      <c r="APT9" s="402">
        <v>28</v>
      </c>
      <c r="APU9" s="403">
        <v>22</v>
      </c>
      <c r="APV9" s="403">
        <v>6</v>
      </c>
      <c r="APW9" s="403">
        <v>15</v>
      </c>
      <c r="APX9" s="403">
        <v>13</v>
      </c>
      <c r="APY9" s="403">
        <v>10</v>
      </c>
      <c r="APZ9" s="403">
        <v>0</v>
      </c>
      <c r="AQA9" s="403">
        <v>0</v>
      </c>
      <c r="AQB9" s="403">
        <v>0</v>
      </c>
      <c r="AQC9" s="403">
        <v>0</v>
      </c>
      <c r="AQD9" s="403">
        <v>18</v>
      </c>
      <c r="AQE9" s="403">
        <v>0</v>
      </c>
      <c r="AQF9" s="403">
        <v>0</v>
      </c>
      <c r="AQG9" s="403">
        <v>0</v>
      </c>
      <c r="AQH9" s="403">
        <v>8</v>
      </c>
      <c r="AQI9" s="403">
        <v>5</v>
      </c>
      <c r="AQJ9" s="403">
        <v>1</v>
      </c>
      <c r="AQK9" s="403">
        <v>1</v>
      </c>
      <c r="AQL9" s="403">
        <v>2</v>
      </c>
      <c r="AQM9" s="403">
        <v>3</v>
      </c>
      <c r="AQN9" s="404">
        <v>8</v>
      </c>
      <c r="AQO9" s="395">
        <v>17</v>
      </c>
      <c r="AQP9" s="395">
        <v>15</v>
      </c>
      <c r="AQQ9" s="395">
        <v>2</v>
      </c>
      <c r="AQR9" s="395">
        <v>1</v>
      </c>
      <c r="AQS9" s="395">
        <v>16</v>
      </c>
      <c r="AQT9" s="395">
        <v>0</v>
      </c>
      <c r="AQU9" s="395">
        <v>1</v>
      </c>
      <c r="AQV9" s="395">
        <v>0</v>
      </c>
      <c r="AQW9" s="395">
        <v>0</v>
      </c>
      <c r="AQX9" s="395">
        <v>0</v>
      </c>
      <c r="AQY9" s="395">
        <v>16</v>
      </c>
      <c r="AQZ9" s="395">
        <v>0</v>
      </c>
      <c r="ARA9" s="395">
        <v>0</v>
      </c>
      <c r="ARB9" s="395">
        <v>0</v>
      </c>
      <c r="ARC9" s="395">
        <v>1</v>
      </c>
      <c r="ARD9" s="395">
        <v>0</v>
      </c>
      <c r="ARE9" s="395">
        <v>0</v>
      </c>
      <c r="ARF9" s="395">
        <v>3</v>
      </c>
      <c r="ARG9" s="395">
        <v>5</v>
      </c>
      <c r="ARH9" s="395">
        <v>6</v>
      </c>
      <c r="ARI9" s="395">
        <v>2</v>
      </c>
      <c r="ARJ9" s="402">
        <v>16</v>
      </c>
      <c r="ARK9" s="402">
        <v>15</v>
      </c>
      <c r="ARL9" s="402">
        <v>1</v>
      </c>
      <c r="ARM9" s="402">
        <v>2</v>
      </c>
      <c r="ARN9" s="402">
        <v>14</v>
      </c>
      <c r="ARO9" s="402">
        <v>0</v>
      </c>
      <c r="ARP9" s="402">
        <v>0</v>
      </c>
      <c r="ARQ9" s="402">
        <v>0</v>
      </c>
      <c r="ARR9" s="402">
        <v>0</v>
      </c>
      <c r="ARS9" s="402">
        <v>0</v>
      </c>
      <c r="ART9" s="402">
        <v>15</v>
      </c>
      <c r="ARU9" s="402">
        <v>0</v>
      </c>
      <c r="ARV9" s="402">
        <v>0</v>
      </c>
      <c r="ARW9" s="402">
        <v>1</v>
      </c>
      <c r="ARX9" s="402">
        <v>0</v>
      </c>
      <c r="ARY9" s="402">
        <v>0</v>
      </c>
      <c r="ARZ9" s="402">
        <v>0</v>
      </c>
      <c r="ASA9" s="402">
        <v>3</v>
      </c>
      <c r="ASB9" s="402">
        <v>8</v>
      </c>
      <c r="ASC9" s="402">
        <v>5</v>
      </c>
      <c r="ASD9" s="504">
        <v>0</v>
      </c>
      <c r="ASE9" s="509">
        <v>27.395562000000002</v>
      </c>
      <c r="ASF9" s="510">
        <v>12.217855999999999</v>
      </c>
      <c r="ASG9" s="510">
        <v>38.619143999999999</v>
      </c>
      <c r="ASH9" s="510">
        <v>26.889583999999999</v>
      </c>
      <c r="ASI9" s="510">
        <v>27.851569000000001</v>
      </c>
      <c r="ASJ9" s="510">
        <v>40.983871999999998</v>
      </c>
      <c r="ASK9" s="510">
        <v>21.742888000000001</v>
      </c>
      <c r="ASL9" s="510">
        <v>11.522697000000001</v>
      </c>
      <c r="ASM9" s="510">
        <v>34.195025000000001</v>
      </c>
      <c r="ASN9" s="510">
        <v>0</v>
      </c>
      <c r="ASO9" s="510">
        <v>41.096431000000003</v>
      </c>
      <c r="ASP9" s="510">
        <v>17.923835</v>
      </c>
      <c r="ASQ9" s="510">
        <v>28.714365000000001</v>
      </c>
      <c r="ASR9" s="510">
        <v>21.253685000000001</v>
      </c>
      <c r="ASS9" s="510">
        <v>10.493921</v>
      </c>
      <c r="AST9" s="509">
        <v>31.143498999999998</v>
      </c>
      <c r="ASU9" s="510">
        <v>6.6602988999999999</v>
      </c>
      <c r="ASV9" s="510">
        <v>36.771813000000002</v>
      </c>
      <c r="ASW9" s="510">
        <v>29.333977999999998</v>
      </c>
      <c r="ASX9" s="510">
        <v>32.977103</v>
      </c>
      <c r="ASY9" s="510">
        <v>44.784511999999999</v>
      </c>
      <c r="ASZ9" s="510">
        <v>42.733418999999998</v>
      </c>
      <c r="ATA9" s="510">
        <v>9.8055119000000008</v>
      </c>
      <c r="ATB9" s="510">
        <v>48.724780000000003</v>
      </c>
      <c r="ATC9" s="510">
        <v>0</v>
      </c>
      <c r="ATD9" s="510">
        <v>25.77486</v>
      </c>
      <c r="ATE9" s="510">
        <v>26.475346999999999</v>
      </c>
      <c r="ATF9" s="510">
        <v>32.483130000000003</v>
      </c>
      <c r="ATG9" s="510">
        <v>26.819913</v>
      </c>
      <c r="ATH9" s="510">
        <v>12.481508</v>
      </c>
      <c r="ATI9" s="509">
        <v>10.973227</v>
      </c>
      <c r="ATJ9" s="510">
        <v>1.5489067000000001</v>
      </c>
      <c r="ATK9" s="510">
        <v>18.867699999999999</v>
      </c>
      <c r="ATL9" s="510">
        <v>7.6069966000000004</v>
      </c>
      <c r="ATM9" s="510">
        <v>13.929092000000001</v>
      </c>
      <c r="ATN9" s="510">
        <v>19.218505</v>
      </c>
      <c r="ATO9" s="510">
        <v>0</v>
      </c>
      <c r="ATP9" s="510">
        <v>3.5686710000000001</v>
      </c>
      <c r="ATQ9" s="510">
        <v>0</v>
      </c>
      <c r="ATR9" s="510"/>
      <c r="ATS9" s="510">
        <v>0</v>
      </c>
      <c r="ATT9" s="510">
        <v>0.76071544000000002</v>
      </c>
      <c r="ATU9" s="510">
        <v>3.0011345999999999</v>
      </c>
      <c r="ATV9" s="510">
        <v>21.974497</v>
      </c>
      <c r="ATW9" s="510">
        <v>47.758916999999997</v>
      </c>
      <c r="ATX9" s="510">
        <v>15.299673</v>
      </c>
      <c r="ATY9" s="510">
        <v>4.3970700000000003</v>
      </c>
      <c r="ATZ9" s="510">
        <v>18.369792</v>
      </c>
      <c r="AUA9" s="510">
        <v>11.375108000000001</v>
      </c>
      <c r="AUB9" s="510">
        <v>19.076165</v>
      </c>
      <c r="AUC9" s="510">
        <v>22.979657</v>
      </c>
      <c r="AUD9" s="510">
        <v>18.618359999999999</v>
      </c>
      <c r="AUE9" s="510">
        <v>6.0959675000000004</v>
      </c>
      <c r="AUF9" s="510">
        <v>0</v>
      </c>
      <c r="AUG9" s="510">
        <v>0</v>
      </c>
      <c r="AUH9" s="510">
        <v>0</v>
      </c>
      <c r="AUI9" s="510">
        <v>0.78053594000000004</v>
      </c>
      <c r="AUJ9" s="510">
        <v>11.537912</v>
      </c>
      <c r="AUK9" s="510">
        <v>26.098769000000001</v>
      </c>
      <c r="AUL9" s="510">
        <v>52.341816000000001</v>
      </c>
      <c r="AUM9" s="519">
        <v>20</v>
      </c>
      <c r="AUN9" s="518">
        <v>11</v>
      </c>
      <c r="AUO9" s="518">
        <v>9</v>
      </c>
      <c r="AUP9" s="518">
        <v>32</v>
      </c>
      <c r="AUQ9" s="518">
        <v>16</v>
      </c>
      <c r="AUR9" s="518">
        <v>16</v>
      </c>
      <c r="AUS9" s="518">
        <v>31</v>
      </c>
      <c r="AUT9" s="518">
        <v>16</v>
      </c>
      <c r="AUU9" s="518">
        <v>15</v>
      </c>
      <c r="AUV9" s="518"/>
      <c r="AUW9" s="518"/>
      <c r="AUX9" s="518"/>
      <c r="AUY9" s="518"/>
      <c r="AUZ9" s="518"/>
      <c r="AVA9" s="518"/>
      <c r="AVB9" s="518"/>
      <c r="AVC9" s="518"/>
      <c r="AVD9" s="518"/>
      <c r="AVE9" s="518">
        <v>20</v>
      </c>
      <c r="AVF9" s="518">
        <v>11</v>
      </c>
      <c r="AVG9" s="518">
        <v>9</v>
      </c>
      <c r="AVH9" s="518">
        <v>32</v>
      </c>
      <c r="AVI9" s="518">
        <v>16</v>
      </c>
      <c r="AVJ9" s="518">
        <v>16</v>
      </c>
      <c r="AVK9" s="518">
        <v>31</v>
      </c>
      <c r="AVL9" s="518">
        <v>16</v>
      </c>
      <c r="AVM9" s="518">
        <v>15</v>
      </c>
      <c r="AVN9" s="562">
        <v>49</v>
      </c>
      <c r="AVO9" s="542">
        <v>30</v>
      </c>
      <c r="AVP9" s="542">
        <v>19</v>
      </c>
      <c r="AVQ9" s="542">
        <v>38</v>
      </c>
      <c r="AVR9" s="542">
        <v>11</v>
      </c>
      <c r="AVS9" s="542">
        <v>15</v>
      </c>
      <c r="AVT9" s="542">
        <v>0</v>
      </c>
      <c r="AVU9" s="542">
        <v>0</v>
      </c>
      <c r="AVV9" s="542">
        <v>0</v>
      </c>
      <c r="AVW9" s="542">
        <v>33</v>
      </c>
      <c r="AVX9" s="542">
        <v>0</v>
      </c>
      <c r="AVY9" s="542">
        <v>0</v>
      </c>
      <c r="AVZ9" s="542">
        <v>1</v>
      </c>
      <c r="AWA9" s="542">
        <v>0</v>
      </c>
      <c r="AWB9" s="542">
        <v>6</v>
      </c>
      <c r="AWC9" s="542">
        <v>21</v>
      </c>
      <c r="AWD9" s="542">
        <v>6</v>
      </c>
      <c r="AWE9" s="542">
        <v>9</v>
      </c>
      <c r="AWF9" s="543">
        <v>7</v>
      </c>
      <c r="AWG9" s="857">
        <v>50</v>
      </c>
      <c r="AWH9" s="857">
        <v>25</v>
      </c>
      <c r="AWI9" s="857">
        <v>25</v>
      </c>
      <c r="AWJ9" s="857">
        <v>35</v>
      </c>
      <c r="AWK9" s="857">
        <v>15</v>
      </c>
      <c r="AWL9" s="857">
        <v>13</v>
      </c>
      <c r="AWM9" s="857">
        <v>0</v>
      </c>
      <c r="AWN9" s="857">
        <v>0</v>
      </c>
      <c r="AWO9" s="857">
        <v>0</v>
      </c>
      <c r="AWP9" s="857">
        <v>37</v>
      </c>
      <c r="AWQ9" s="857">
        <v>0</v>
      </c>
      <c r="AWR9" s="857">
        <v>0</v>
      </c>
      <c r="AWS9" s="857">
        <v>0</v>
      </c>
      <c r="AWT9" s="857">
        <v>3</v>
      </c>
      <c r="AWU9" s="857">
        <v>8</v>
      </c>
      <c r="AWV9" s="857">
        <v>21</v>
      </c>
      <c r="AWW9" s="857">
        <v>7</v>
      </c>
      <c r="AWX9" s="857">
        <v>7</v>
      </c>
      <c r="AWY9" s="857">
        <v>4</v>
      </c>
      <c r="AWZ9" s="552">
        <v>49</v>
      </c>
      <c r="AXA9" s="552">
        <v>27</v>
      </c>
      <c r="AXB9" s="552">
        <v>22</v>
      </c>
      <c r="AXC9" s="552">
        <v>31</v>
      </c>
      <c r="AXD9" s="552">
        <v>18</v>
      </c>
      <c r="AXE9" s="552">
        <v>14</v>
      </c>
      <c r="AXF9" s="552">
        <v>0</v>
      </c>
      <c r="AXG9" s="552">
        <v>0</v>
      </c>
      <c r="AXH9" s="552">
        <v>0</v>
      </c>
      <c r="AXI9" s="552">
        <v>35</v>
      </c>
      <c r="AXJ9" s="552">
        <v>0</v>
      </c>
      <c r="AXK9" s="552">
        <v>0</v>
      </c>
      <c r="AXL9" s="544">
        <v>0</v>
      </c>
      <c r="AXM9" s="552">
        <v>0</v>
      </c>
      <c r="AXN9" s="552">
        <v>14</v>
      </c>
      <c r="AXO9" s="552">
        <v>10</v>
      </c>
      <c r="AXP9" s="552">
        <v>8</v>
      </c>
      <c r="AXQ9" s="552">
        <v>12</v>
      </c>
      <c r="AXR9" s="553">
        <v>5</v>
      </c>
      <c r="AXS9" s="1565">
        <v>40</v>
      </c>
      <c r="AXT9" s="1566">
        <v>29</v>
      </c>
      <c r="AXU9" s="1566">
        <v>11</v>
      </c>
      <c r="AXV9" s="1566">
        <v>33</v>
      </c>
      <c r="AXW9" s="1566">
        <v>7</v>
      </c>
      <c r="AXX9" s="1566">
        <v>3</v>
      </c>
      <c r="AXY9" s="1566">
        <v>0</v>
      </c>
      <c r="AXZ9" s="1566">
        <v>0</v>
      </c>
      <c r="AYA9" s="1566">
        <v>0</v>
      </c>
      <c r="AYB9" s="1566">
        <v>37</v>
      </c>
      <c r="AYC9" s="1566">
        <v>0</v>
      </c>
      <c r="AYD9" s="1566">
        <v>0</v>
      </c>
      <c r="AYE9" s="1565">
        <v>0</v>
      </c>
      <c r="AYF9" s="1566">
        <v>2</v>
      </c>
      <c r="AYG9" s="1566">
        <v>6</v>
      </c>
      <c r="AYH9" s="1566">
        <v>11</v>
      </c>
      <c r="AYI9" s="1566">
        <v>11</v>
      </c>
      <c r="AYJ9" s="1566">
        <v>4</v>
      </c>
      <c r="AYK9" s="1566">
        <v>6</v>
      </c>
      <c r="AYL9" s="546">
        <v>6</v>
      </c>
      <c r="AYM9" s="352">
        <v>3</v>
      </c>
      <c r="AYN9" s="352">
        <v>3</v>
      </c>
      <c r="AYO9" s="352">
        <v>3</v>
      </c>
      <c r="AYP9" s="352">
        <v>3</v>
      </c>
      <c r="AYQ9" s="352">
        <v>3</v>
      </c>
      <c r="AYR9" s="352">
        <v>0</v>
      </c>
      <c r="AYS9" s="352">
        <v>0</v>
      </c>
      <c r="AYT9" s="352">
        <v>0</v>
      </c>
      <c r="AYU9" s="352">
        <v>3</v>
      </c>
      <c r="AYV9" s="352">
        <v>0</v>
      </c>
      <c r="AYW9" s="352">
        <v>0</v>
      </c>
      <c r="AYX9" s="547">
        <v>8</v>
      </c>
      <c r="AYY9" s="548">
        <v>4</v>
      </c>
      <c r="AYZ9" s="548">
        <v>4</v>
      </c>
      <c r="AZA9" s="548">
        <v>5</v>
      </c>
      <c r="AZB9" s="548">
        <v>3</v>
      </c>
      <c r="AZC9" s="548">
        <v>2</v>
      </c>
      <c r="AZD9" s="548">
        <v>0</v>
      </c>
      <c r="AZE9" s="548">
        <v>0</v>
      </c>
      <c r="AZF9" s="548">
        <v>0</v>
      </c>
      <c r="AZG9" s="548">
        <v>6</v>
      </c>
      <c r="AZH9" s="548">
        <v>0</v>
      </c>
      <c r="AZI9" s="548">
        <v>0</v>
      </c>
      <c r="AZJ9" s="549">
        <v>14</v>
      </c>
      <c r="AZK9" s="549">
        <v>4</v>
      </c>
      <c r="AZL9" s="549">
        <v>10</v>
      </c>
      <c r="AZM9" s="549">
        <v>5</v>
      </c>
      <c r="AZN9" s="549">
        <v>9</v>
      </c>
      <c r="AZO9" s="549">
        <v>5</v>
      </c>
      <c r="AZP9" s="549">
        <v>0</v>
      </c>
      <c r="AZQ9" s="549">
        <v>0</v>
      </c>
      <c r="AZR9" s="549">
        <v>0</v>
      </c>
      <c r="AZS9" s="549">
        <v>9</v>
      </c>
      <c r="AZT9" s="549">
        <v>0</v>
      </c>
      <c r="AZU9" s="549">
        <v>0</v>
      </c>
      <c r="AZV9" s="1571">
        <v>6</v>
      </c>
      <c r="AZW9" s="1571">
        <v>4</v>
      </c>
      <c r="AZX9" s="1571">
        <v>2</v>
      </c>
      <c r="AZY9" s="1571">
        <v>3</v>
      </c>
      <c r="AZZ9" s="1571">
        <v>3</v>
      </c>
      <c r="BAA9" s="1571">
        <v>0</v>
      </c>
      <c r="BAB9" s="1571">
        <v>0</v>
      </c>
      <c r="BAC9" s="1571">
        <v>0</v>
      </c>
      <c r="BAD9" s="1571">
        <v>0</v>
      </c>
      <c r="BAE9" s="1571">
        <v>6</v>
      </c>
      <c r="BAF9" s="1571">
        <v>0</v>
      </c>
      <c r="BAG9" s="1571">
        <v>0</v>
      </c>
      <c r="BAH9" s="550">
        <v>0</v>
      </c>
      <c r="BAI9" s="551">
        <v>0</v>
      </c>
      <c r="BAJ9" s="551">
        <v>0</v>
      </c>
      <c r="BAK9" s="551">
        <v>0</v>
      </c>
      <c r="BAL9" s="551">
        <v>0</v>
      </c>
      <c r="BAM9" s="551">
        <v>0</v>
      </c>
      <c r="BAN9" s="551">
        <v>0</v>
      </c>
      <c r="BAO9" s="551">
        <v>0</v>
      </c>
      <c r="BAP9" s="551">
        <v>0</v>
      </c>
      <c r="BAQ9" s="551">
        <v>0</v>
      </c>
      <c r="BAR9" s="551">
        <v>0</v>
      </c>
      <c r="BAS9" s="551">
        <v>0</v>
      </c>
      <c r="BAT9" s="547">
        <v>3</v>
      </c>
      <c r="BAU9" s="548">
        <v>2</v>
      </c>
      <c r="BAV9" s="548">
        <v>1</v>
      </c>
      <c r="BAW9" s="548">
        <v>1</v>
      </c>
      <c r="BAX9" s="548">
        <v>2</v>
      </c>
      <c r="BAY9" s="548">
        <v>2</v>
      </c>
      <c r="BAZ9" s="548">
        <v>0</v>
      </c>
      <c r="BBA9" s="548">
        <v>0</v>
      </c>
      <c r="BBB9" s="548">
        <v>0</v>
      </c>
      <c r="BBC9" s="548">
        <v>1</v>
      </c>
      <c r="BBD9" s="548">
        <v>0</v>
      </c>
      <c r="BBE9" s="548">
        <v>0</v>
      </c>
      <c r="BBF9" s="352">
        <v>0</v>
      </c>
      <c r="BBG9" s="352">
        <v>0</v>
      </c>
      <c r="BBH9" s="352">
        <v>0</v>
      </c>
      <c r="BBI9" s="352">
        <v>0</v>
      </c>
      <c r="BBJ9" s="352">
        <v>0</v>
      </c>
      <c r="BBK9" s="352">
        <v>0</v>
      </c>
      <c r="BBL9" s="352">
        <v>0</v>
      </c>
      <c r="BBM9" s="352">
        <v>0</v>
      </c>
      <c r="BBN9" s="352">
        <v>0</v>
      </c>
      <c r="BBO9" s="352">
        <v>0</v>
      </c>
      <c r="BBP9" s="352">
        <v>0</v>
      </c>
      <c r="BBQ9" s="352">
        <v>0</v>
      </c>
      <c r="BBR9" s="1571">
        <v>2</v>
      </c>
      <c r="BBS9" s="1571">
        <v>1</v>
      </c>
      <c r="BBT9" s="1571">
        <v>1</v>
      </c>
      <c r="BBU9" s="1571">
        <v>2</v>
      </c>
      <c r="BBV9" s="1571">
        <v>0</v>
      </c>
      <c r="BBW9" s="1571">
        <v>1</v>
      </c>
      <c r="BBX9" s="1571">
        <v>0</v>
      </c>
      <c r="BBY9" s="1571">
        <v>0</v>
      </c>
      <c r="BBZ9" s="1571">
        <v>0</v>
      </c>
      <c r="BCA9" s="1571">
        <v>1</v>
      </c>
      <c r="BCB9" s="1571">
        <v>0</v>
      </c>
      <c r="BCC9" s="1571">
        <v>0</v>
      </c>
      <c r="BCD9" s="729">
        <v>6346</v>
      </c>
      <c r="BCE9" s="730">
        <v>2449</v>
      </c>
      <c r="BCF9" s="730">
        <v>3897</v>
      </c>
      <c r="BCG9" s="730">
        <v>0</v>
      </c>
      <c r="BCH9" s="730">
        <v>0</v>
      </c>
      <c r="BCI9" s="730">
        <v>3844</v>
      </c>
      <c r="BCJ9" s="730">
        <v>2500</v>
      </c>
      <c r="BCK9" s="730">
        <v>0</v>
      </c>
      <c r="BCL9" s="730">
        <v>0</v>
      </c>
      <c r="BCM9" s="730">
        <v>0</v>
      </c>
      <c r="BCN9" s="730">
        <v>2</v>
      </c>
      <c r="BCO9" s="730">
        <v>0</v>
      </c>
      <c r="BCP9" s="730">
        <v>0</v>
      </c>
      <c r="BCQ9" s="730">
        <v>1502</v>
      </c>
      <c r="BCR9" s="730">
        <v>947</v>
      </c>
      <c r="BCS9" s="730">
        <v>0</v>
      </c>
      <c r="BCT9" s="730">
        <v>0</v>
      </c>
      <c r="BCU9" s="730">
        <v>0</v>
      </c>
      <c r="BCV9" s="730">
        <v>0</v>
      </c>
      <c r="BCW9" s="730">
        <v>0</v>
      </c>
      <c r="BCX9" s="730">
        <v>0</v>
      </c>
      <c r="BCY9" s="730">
        <v>2342</v>
      </c>
      <c r="BCZ9" s="730">
        <v>1553</v>
      </c>
      <c r="BDA9" s="730">
        <v>0</v>
      </c>
      <c r="BDB9" s="730">
        <v>0</v>
      </c>
      <c r="BDC9" s="295">
        <v>0</v>
      </c>
      <c r="BDD9" s="295">
        <v>2</v>
      </c>
      <c r="BDE9" s="750">
        <v>21579</v>
      </c>
      <c r="BDF9" s="751">
        <v>7863</v>
      </c>
      <c r="BDG9" s="751">
        <v>13716</v>
      </c>
      <c r="BDH9" s="751">
        <v>13563</v>
      </c>
      <c r="BDI9" s="751">
        <v>2</v>
      </c>
      <c r="BDJ9" s="751">
        <v>5</v>
      </c>
      <c r="BDK9" s="751">
        <v>10</v>
      </c>
      <c r="BDL9" s="751">
        <v>11</v>
      </c>
      <c r="BDM9" s="751">
        <v>7767</v>
      </c>
      <c r="BDN9" s="751">
        <v>181</v>
      </c>
      <c r="BDO9" s="751">
        <v>40</v>
      </c>
      <c r="BDP9" s="751">
        <v>4973</v>
      </c>
      <c r="BDQ9" s="751">
        <v>1</v>
      </c>
      <c r="BDR9" s="751">
        <v>1</v>
      </c>
      <c r="BDS9" s="751">
        <v>4</v>
      </c>
      <c r="BDT9" s="751">
        <v>7</v>
      </c>
      <c r="BDU9" s="751">
        <v>2788</v>
      </c>
      <c r="BDV9" s="751">
        <v>69</v>
      </c>
      <c r="BDW9" s="751">
        <v>20</v>
      </c>
      <c r="BDX9" s="751">
        <v>8590</v>
      </c>
      <c r="BDY9" s="751">
        <v>1</v>
      </c>
      <c r="BDZ9" s="751">
        <v>4</v>
      </c>
      <c r="BEA9" s="751">
        <v>6</v>
      </c>
      <c r="BEB9" s="751">
        <v>4</v>
      </c>
      <c r="BEC9" s="751">
        <v>4979</v>
      </c>
      <c r="BED9" s="751">
        <v>112</v>
      </c>
      <c r="BEE9" s="752">
        <v>20</v>
      </c>
      <c r="BEF9" s="1">
        <v>29</v>
      </c>
      <c r="BEG9" s="1">
        <v>18</v>
      </c>
      <c r="BEH9" s="1">
        <v>11</v>
      </c>
      <c r="BEI9" s="1">
        <v>11</v>
      </c>
      <c r="BEJ9" s="1">
        <v>18</v>
      </c>
      <c r="BEK9" s="1">
        <v>13</v>
      </c>
      <c r="BEL9" s="1">
        <v>0</v>
      </c>
      <c r="BEM9" s="1">
        <v>0</v>
      </c>
      <c r="BEN9" s="1">
        <v>0</v>
      </c>
      <c r="BEO9" s="1">
        <v>0</v>
      </c>
      <c r="BEP9" s="1">
        <v>15</v>
      </c>
      <c r="BEQ9" s="1">
        <v>1</v>
      </c>
      <c r="BER9" s="1">
        <v>0</v>
      </c>
      <c r="BES9" s="1">
        <v>0</v>
      </c>
      <c r="BET9" s="1">
        <v>0</v>
      </c>
      <c r="BEU9" s="1">
        <v>0</v>
      </c>
      <c r="BEV9" s="1">
        <v>0</v>
      </c>
      <c r="BEW9" s="1">
        <v>1</v>
      </c>
      <c r="BEX9" s="1">
        <v>1</v>
      </c>
      <c r="BEY9" s="1">
        <v>0</v>
      </c>
      <c r="BEZ9" s="1">
        <v>0</v>
      </c>
      <c r="BFA9" s="1">
        <v>1</v>
      </c>
      <c r="BFB9" s="1">
        <v>26</v>
      </c>
      <c r="BFC9" s="1">
        <v>7</v>
      </c>
      <c r="BFD9" s="1">
        <v>4</v>
      </c>
      <c r="BFE9" s="1">
        <v>3</v>
      </c>
      <c r="BFF9" s="1">
        <v>4</v>
      </c>
      <c r="BFG9" s="1">
        <v>3</v>
      </c>
      <c r="BFH9" s="1">
        <v>2</v>
      </c>
      <c r="BFI9" s="1">
        <v>0</v>
      </c>
      <c r="BFJ9" s="1">
        <v>0</v>
      </c>
      <c r="BFK9" s="1">
        <v>0</v>
      </c>
      <c r="BFL9" s="1">
        <v>0</v>
      </c>
      <c r="BFM9" s="1">
        <v>5</v>
      </c>
      <c r="BFN9" s="1">
        <v>0</v>
      </c>
      <c r="BFO9" s="1">
        <v>0</v>
      </c>
      <c r="BFP9" s="1">
        <v>0</v>
      </c>
      <c r="BFQ9" s="1">
        <v>0</v>
      </c>
      <c r="BFR9" s="1">
        <v>0</v>
      </c>
      <c r="BFS9" s="1">
        <v>0</v>
      </c>
      <c r="BFT9" s="1">
        <v>0</v>
      </c>
      <c r="BFU9" s="1">
        <v>0</v>
      </c>
      <c r="BFV9" s="1">
        <v>0</v>
      </c>
      <c r="BFW9" s="1">
        <v>0</v>
      </c>
      <c r="BFX9" s="1">
        <v>0</v>
      </c>
      <c r="BFY9" s="1">
        <v>7</v>
      </c>
      <c r="BFZ9" s="1">
        <v>36</v>
      </c>
      <c r="BGA9" s="1">
        <v>22</v>
      </c>
      <c r="BGB9" s="1">
        <v>14</v>
      </c>
      <c r="BGC9" s="1">
        <v>15</v>
      </c>
      <c r="BGD9" s="1">
        <v>21</v>
      </c>
      <c r="BGE9" s="1">
        <v>15</v>
      </c>
      <c r="BGF9" s="1">
        <v>0</v>
      </c>
      <c r="BGG9" s="1">
        <v>0</v>
      </c>
      <c r="BGH9" s="1">
        <v>0</v>
      </c>
      <c r="BGI9" s="1">
        <v>0</v>
      </c>
      <c r="BGJ9" s="1">
        <v>20</v>
      </c>
      <c r="BGK9" s="1">
        <v>1</v>
      </c>
      <c r="BGL9" s="1">
        <v>0</v>
      </c>
      <c r="BGM9" s="1">
        <v>0</v>
      </c>
      <c r="BGN9" s="1">
        <v>0</v>
      </c>
      <c r="BGO9" s="1">
        <v>0</v>
      </c>
      <c r="BGP9" s="1">
        <v>0</v>
      </c>
      <c r="BGQ9" s="1">
        <v>0</v>
      </c>
      <c r="BGR9" s="1">
        <v>1</v>
      </c>
      <c r="BGS9" s="1">
        <v>0</v>
      </c>
      <c r="BGT9" s="1">
        <v>0</v>
      </c>
      <c r="BGU9" s="1">
        <v>1</v>
      </c>
      <c r="BGV9" s="1">
        <v>33</v>
      </c>
      <c r="BGW9" s="1">
        <v>32</v>
      </c>
      <c r="BGX9" s="1">
        <v>27</v>
      </c>
      <c r="BGY9" s="1">
        <v>5</v>
      </c>
      <c r="BGZ9" s="1">
        <v>14</v>
      </c>
      <c r="BHA9" s="1">
        <v>18</v>
      </c>
      <c r="BHB9" s="1">
        <v>0</v>
      </c>
      <c r="BHC9" s="1">
        <v>0</v>
      </c>
      <c r="BHD9" s="1">
        <v>0</v>
      </c>
      <c r="BHE9" s="1">
        <v>0</v>
      </c>
      <c r="BHF9" s="1">
        <v>0</v>
      </c>
      <c r="BHG9" s="1">
        <v>32</v>
      </c>
      <c r="BHH9" s="1">
        <v>0</v>
      </c>
      <c r="BHI9" s="1">
        <v>0</v>
      </c>
      <c r="BHJ9" s="1">
        <v>0</v>
      </c>
      <c r="BHK9" s="1">
        <v>3</v>
      </c>
      <c r="BHL9" s="1">
        <v>4</v>
      </c>
      <c r="BHM9" s="1">
        <v>2</v>
      </c>
      <c r="BHN9" s="1">
        <v>2</v>
      </c>
      <c r="BHO9" s="1">
        <v>4</v>
      </c>
      <c r="BHP9" s="1">
        <v>5</v>
      </c>
      <c r="BHQ9" s="1">
        <v>12</v>
      </c>
      <c r="BHR9" s="888">
        <v>35</v>
      </c>
      <c r="BHS9" s="889">
        <v>25</v>
      </c>
      <c r="BHT9" s="889">
        <v>10</v>
      </c>
      <c r="BHU9" s="889">
        <v>19</v>
      </c>
      <c r="BHV9" s="889">
        <v>16</v>
      </c>
      <c r="BHW9" s="889">
        <v>6</v>
      </c>
      <c r="BHX9" s="889">
        <v>0</v>
      </c>
      <c r="BHY9" s="889">
        <v>0</v>
      </c>
      <c r="BHZ9" s="889">
        <v>0</v>
      </c>
      <c r="BIA9" s="889">
        <v>0</v>
      </c>
      <c r="BIB9" s="889">
        <v>28</v>
      </c>
      <c r="BIC9" s="889">
        <v>0</v>
      </c>
      <c r="BID9" s="889">
        <v>0</v>
      </c>
      <c r="BIE9" s="889">
        <v>1</v>
      </c>
      <c r="BIF9" s="889">
        <v>9</v>
      </c>
      <c r="BIG9" s="889">
        <v>7</v>
      </c>
      <c r="BIH9" s="889">
        <v>1</v>
      </c>
      <c r="BII9" s="889">
        <v>1</v>
      </c>
      <c r="BIJ9" s="889">
        <v>2</v>
      </c>
      <c r="BIK9" s="889">
        <v>2</v>
      </c>
      <c r="BIL9" s="890">
        <v>13</v>
      </c>
      <c r="BIM9" s="1">
        <v>33</v>
      </c>
      <c r="BIN9" s="1">
        <v>33</v>
      </c>
      <c r="BIO9" s="1">
        <v>0</v>
      </c>
      <c r="BIP9" s="1">
        <v>6</v>
      </c>
      <c r="BIQ9" s="1">
        <v>27</v>
      </c>
      <c r="BIR9" s="1">
        <v>0</v>
      </c>
      <c r="BIS9" s="1">
        <v>0</v>
      </c>
      <c r="BIT9" s="1">
        <v>0</v>
      </c>
      <c r="BIU9" s="1">
        <v>0</v>
      </c>
      <c r="BIV9" s="1">
        <v>0</v>
      </c>
      <c r="BIW9" s="1">
        <v>32</v>
      </c>
      <c r="BIX9" s="1">
        <v>0</v>
      </c>
      <c r="BIY9" s="1">
        <v>0</v>
      </c>
      <c r="BIZ9" s="1">
        <v>1</v>
      </c>
      <c r="BJA9" s="1">
        <v>0</v>
      </c>
      <c r="BJB9" s="1">
        <v>1</v>
      </c>
      <c r="BJC9" s="1">
        <v>1</v>
      </c>
      <c r="BJD9" s="1">
        <v>8</v>
      </c>
      <c r="BJE9" s="1">
        <v>18</v>
      </c>
      <c r="BJF9" s="1">
        <v>5</v>
      </c>
      <c r="BJG9" s="1">
        <v>0</v>
      </c>
      <c r="BJH9" s="1">
        <v>20</v>
      </c>
      <c r="BJI9" s="1">
        <v>15</v>
      </c>
      <c r="BJJ9" s="1">
        <v>5</v>
      </c>
      <c r="BJK9" s="1">
        <v>2</v>
      </c>
      <c r="BJL9" s="1">
        <v>18</v>
      </c>
      <c r="BJM9" s="1">
        <v>1</v>
      </c>
      <c r="BJN9" s="1">
        <v>0</v>
      </c>
      <c r="BJO9" s="1">
        <v>0</v>
      </c>
      <c r="BJP9" s="1">
        <v>0</v>
      </c>
      <c r="BJQ9" s="1">
        <v>19</v>
      </c>
      <c r="BJR9" s="1">
        <v>0</v>
      </c>
      <c r="BJS9" s="1">
        <v>0</v>
      </c>
      <c r="BJT9" s="1">
        <v>0</v>
      </c>
      <c r="BJU9" s="1">
        <v>0</v>
      </c>
      <c r="BJV9" s="1">
        <v>4</v>
      </c>
      <c r="BJW9" s="1">
        <v>9</v>
      </c>
      <c r="BJX9" s="1">
        <v>7</v>
      </c>
      <c r="BJY9" s="1">
        <v>0</v>
      </c>
      <c r="BJZ9" s="1">
        <v>0</v>
      </c>
      <c r="BKA9" s="1">
        <v>0</v>
      </c>
      <c r="BKB9" s="1">
        <v>4</v>
      </c>
      <c r="BKC9" s="1">
        <v>3</v>
      </c>
      <c r="BKD9" s="1">
        <v>1</v>
      </c>
      <c r="BKE9" s="1">
        <v>2</v>
      </c>
      <c r="BKF9" s="1">
        <v>2</v>
      </c>
      <c r="BKG9" s="1">
        <v>0</v>
      </c>
      <c r="BKH9" s="1">
        <v>0</v>
      </c>
      <c r="BKI9" s="1">
        <v>0</v>
      </c>
      <c r="BKJ9" s="1">
        <v>4</v>
      </c>
      <c r="BKK9" s="1">
        <v>0</v>
      </c>
      <c r="BKL9" s="1">
        <v>0</v>
      </c>
      <c r="BKM9" s="1">
        <v>0</v>
      </c>
      <c r="BKN9" s="1">
        <v>4</v>
      </c>
      <c r="BKO9" s="1">
        <v>14</v>
      </c>
      <c r="BKP9" s="1">
        <v>10</v>
      </c>
      <c r="BKQ9" s="1">
        <v>4</v>
      </c>
      <c r="BKR9" s="1">
        <v>11</v>
      </c>
      <c r="BKS9" s="1">
        <v>3</v>
      </c>
      <c r="BKT9" s="1">
        <v>1</v>
      </c>
      <c r="BKU9" s="1">
        <v>0</v>
      </c>
      <c r="BKV9" s="1">
        <v>0</v>
      </c>
      <c r="BKW9" s="1">
        <v>0</v>
      </c>
      <c r="BKX9" s="1">
        <v>13</v>
      </c>
      <c r="BKY9" s="1">
        <v>0</v>
      </c>
      <c r="BKZ9" s="1">
        <v>0</v>
      </c>
      <c r="BLA9" s="1">
        <v>0</v>
      </c>
      <c r="BLB9" s="1">
        <v>0</v>
      </c>
      <c r="BLC9" s="1">
        <v>0</v>
      </c>
      <c r="BLD9" s="1">
        <v>0</v>
      </c>
      <c r="BLE9" s="1">
        <v>3</v>
      </c>
      <c r="BLF9" s="1">
        <v>6</v>
      </c>
      <c r="BLG9" s="1">
        <v>2</v>
      </c>
      <c r="BLH9" s="1">
        <v>3</v>
      </c>
      <c r="BLI9" s="907">
        <v>0</v>
      </c>
      <c r="BLJ9" s="907">
        <v>0</v>
      </c>
      <c r="BLK9" s="907">
        <v>0</v>
      </c>
      <c r="BLL9" s="907">
        <v>0</v>
      </c>
      <c r="BLM9" s="907">
        <v>0</v>
      </c>
      <c r="BLN9" s="907">
        <v>0</v>
      </c>
      <c r="BLO9" s="907">
        <v>0</v>
      </c>
      <c r="BLP9" s="907">
        <v>0</v>
      </c>
      <c r="BLQ9" s="905">
        <v>0</v>
      </c>
      <c r="BLR9" s="907">
        <v>0</v>
      </c>
      <c r="BLS9" s="907">
        <v>0</v>
      </c>
      <c r="BLT9" s="908">
        <v>0</v>
      </c>
      <c r="BLU9" s="907">
        <v>149</v>
      </c>
      <c r="BLV9" s="1">
        <v>130</v>
      </c>
      <c r="BLW9" s="1">
        <v>19</v>
      </c>
      <c r="BLX9" s="1">
        <v>112</v>
      </c>
      <c r="BLY9" s="1">
        <v>37</v>
      </c>
      <c r="BLZ9" s="1">
        <v>6</v>
      </c>
      <c r="BMA9" s="1">
        <v>0</v>
      </c>
      <c r="BMB9" s="1">
        <v>0</v>
      </c>
      <c r="BMC9" s="1">
        <v>0</v>
      </c>
      <c r="BMD9" s="1">
        <v>0</v>
      </c>
      <c r="BME9" s="1">
        <v>141</v>
      </c>
      <c r="BMF9" s="1">
        <v>0</v>
      </c>
      <c r="BMG9" s="1">
        <v>0</v>
      </c>
      <c r="BMH9" s="1">
        <v>2</v>
      </c>
      <c r="BMI9" s="1">
        <v>0</v>
      </c>
      <c r="BMJ9" s="1">
        <v>1</v>
      </c>
      <c r="BMK9" s="1">
        <v>14</v>
      </c>
      <c r="BML9" s="1">
        <v>42</v>
      </c>
      <c r="BMM9" s="1">
        <v>33</v>
      </c>
      <c r="BMN9" s="1">
        <v>42</v>
      </c>
      <c r="BMO9" s="1">
        <v>17</v>
      </c>
      <c r="BMP9" s="1006">
        <v>147</v>
      </c>
      <c r="BMQ9" s="1007">
        <v>118</v>
      </c>
      <c r="BMR9" s="1007">
        <v>29</v>
      </c>
      <c r="BMS9" s="1007">
        <v>123</v>
      </c>
      <c r="BMT9" s="1007">
        <v>24</v>
      </c>
      <c r="BMU9" s="1007">
        <v>19</v>
      </c>
      <c r="BMV9" s="1007">
        <v>0</v>
      </c>
      <c r="BMW9" s="1007">
        <v>0</v>
      </c>
      <c r="BMX9" s="1007">
        <v>0</v>
      </c>
      <c r="BMY9" s="1007">
        <v>0</v>
      </c>
      <c r="BMZ9" s="1007">
        <v>125</v>
      </c>
      <c r="BNA9" s="1007">
        <v>0</v>
      </c>
      <c r="BNB9" s="1007">
        <v>0</v>
      </c>
      <c r="BNC9" s="1007">
        <v>3</v>
      </c>
      <c r="BND9" s="1007">
        <v>1</v>
      </c>
      <c r="BNE9" s="1007">
        <v>6</v>
      </c>
      <c r="BNF9" s="1007">
        <v>14</v>
      </c>
      <c r="BNG9" s="1007">
        <v>45</v>
      </c>
      <c r="BNH9" s="1007">
        <v>31</v>
      </c>
      <c r="BNI9" s="1007">
        <v>34</v>
      </c>
      <c r="BNJ9" s="1008">
        <v>16</v>
      </c>
      <c r="BNK9" s="1026">
        <v>141</v>
      </c>
      <c r="BNL9" s="1027">
        <v>122</v>
      </c>
      <c r="BNM9" s="1027">
        <v>19</v>
      </c>
      <c r="BNN9" s="1027">
        <v>112</v>
      </c>
      <c r="BNO9" s="1027">
        <v>29</v>
      </c>
      <c r="BNP9" s="1027">
        <v>11</v>
      </c>
      <c r="BNQ9" s="1027">
        <v>0</v>
      </c>
      <c r="BNR9" s="1027">
        <v>0</v>
      </c>
      <c r="BNS9" s="1027">
        <v>0</v>
      </c>
      <c r="BNT9" s="1027">
        <v>0</v>
      </c>
      <c r="BNU9" s="1027">
        <v>130</v>
      </c>
      <c r="BNV9" s="1027">
        <v>0</v>
      </c>
      <c r="BNW9" s="1027">
        <v>0</v>
      </c>
      <c r="BNX9" s="1027">
        <v>0</v>
      </c>
      <c r="BNY9" s="1027">
        <v>0</v>
      </c>
      <c r="BNZ9" s="1027">
        <v>0</v>
      </c>
      <c r="BOA9" s="1027">
        <v>19</v>
      </c>
      <c r="BOB9" s="1027">
        <v>31</v>
      </c>
      <c r="BOC9" s="1027">
        <v>38</v>
      </c>
      <c r="BOD9" s="1027">
        <v>39</v>
      </c>
      <c r="BOE9" s="1028">
        <v>14</v>
      </c>
      <c r="BOF9" s="1">
        <v>15</v>
      </c>
      <c r="BOG9" s="1">
        <v>13</v>
      </c>
      <c r="BOH9" s="1">
        <v>2</v>
      </c>
      <c r="BOI9" s="1">
        <v>13</v>
      </c>
      <c r="BOJ9" s="1">
        <v>2</v>
      </c>
      <c r="BOK9" s="1">
        <v>3</v>
      </c>
      <c r="BOL9" s="1">
        <v>0</v>
      </c>
      <c r="BOM9" s="1">
        <v>0</v>
      </c>
      <c r="BON9" s="1">
        <v>0</v>
      </c>
      <c r="BOO9" s="1">
        <v>0</v>
      </c>
      <c r="BOP9" s="1">
        <v>12</v>
      </c>
      <c r="BOQ9" s="1">
        <v>0</v>
      </c>
      <c r="BOR9" s="1">
        <v>0</v>
      </c>
      <c r="BOS9" s="1">
        <v>0</v>
      </c>
      <c r="BOT9" s="1">
        <v>0</v>
      </c>
      <c r="BOU9" s="1">
        <v>0</v>
      </c>
      <c r="BOV9" s="1">
        <v>0</v>
      </c>
      <c r="BOW9" s="1">
        <v>0</v>
      </c>
      <c r="BOX9" s="1">
        <v>2</v>
      </c>
      <c r="BOY9" s="1">
        <v>10</v>
      </c>
      <c r="BOZ9" s="1">
        <v>3</v>
      </c>
      <c r="BPA9" s="1">
        <v>17</v>
      </c>
      <c r="BPB9" s="1">
        <v>16</v>
      </c>
      <c r="BPC9" s="1">
        <v>1</v>
      </c>
      <c r="BPD9" s="1">
        <v>14</v>
      </c>
      <c r="BPE9" s="1">
        <v>3</v>
      </c>
      <c r="BPF9" s="1">
        <v>4</v>
      </c>
      <c r="BPG9" s="1">
        <v>0</v>
      </c>
      <c r="BPH9" s="1">
        <v>0</v>
      </c>
      <c r="BPI9" s="1">
        <v>0</v>
      </c>
      <c r="BPJ9" s="1">
        <v>0</v>
      </c>
      <c r="BPK9" s="1">
        <v>13</v>
      </c>
      <c r="BPL9" s="1">
        <v>0</v>
      </c>
      <c r="BPM9" s="1">
        <v>0</v>
      </c>
      <c r="BPN9" s="1">
        <v>0</v>
      </c>
      <c r="BPO9" s="1">
        <v>0</v>
      </c>
      <c r="BPP9" s="1">
        <v>0</v>
      </c>
      <c r="BPQ9" s="1">
        <v>0</v>
      </c>
      <c r="BPR9" s="1">
        <v>0</v>
      </c>
      <c r="BPS9" s="1">
        <v>1</v>
      </c>
      <c r="BPT9" s="1">
        <v>7</v>
      </c>
      <c r="BPU9" s="1">
        <v>9</v>
      </c>
      <c r="BPV9" s="1">
        <v>8</v>
      </c>
      <c r="BPW9" s="1">
        <v>6</v>
      </c>
      <c r="BPX9" s="1">
        <v>2</v>
      </c>
      <c r="BPY9" s="1">
        <v>8</v>
      </c>
      <c r="BPZ9" s="1">
        <v>0</v>
      </c>
      <c r="BQA9" s="1">
        <v>1</v>
      </c>
      <c r="BQB9" s="1">
        <v>0</v>
      </c>
      <c r="BQC9" s="1">
        <v>0</v>
      </c>
      <c r="BQD9" s="1">
        <v>0</v>
      </c>
      <c r="BQE9" s="1">
        <v>0</v>
      </c>
      <c r="BQF9" s="1">
        <v>7</v>
      </c>
      <c r="BQG9" s="1">
        <v>0</v>
      </c>
      <c r="BQH9" s="1">
        <v>0</v>
      </c>
      <c r="BQI9" s="1">
        <v>0</v>
      </c>
      <c r="BQJ9" s="1">
        <v>0</v>
      </c>
      <c r="BQK9" s="1">
        <v>0</v>
      </c>
      <c r="BQL9" s="1">
        <v>0</v>
      </c>
      <c r="BQM9" s="1">
        <v>0</v>
      </c>
      <c r="BQN9" s="1">
        <v>0</v>
      </c>
      <c r="BQO9" s="1">
        <v>5</v>
      </c>
      <c r="BQP9" s="1">
        <v>3</v>
      </c>
      <c r="BQQ9" s="1">
        <v>36</v>
      </c>
      <c r="BQR9" s="1">
        <v>27</v>
      </c>
      <c r="BQS9" s="1">
        <v>9</v>
      </c>
      <c r="BQT9" s="1">
        <v>21</v>
      </c>
      <c r="BQU9" s="1">
        <v>15</v>
      </c>
      <c r="BQV9" s="1">
        <v>9</v>
      </c>
      <c r="BQW9" s="1">
        <v>0</v>
      </c>
      <c r="BQX9" s="1">
        <v>0</v>
      </c>
      <c r="BQY9" s="1">
        <v>0</v>
      </c>
      <c r="BQZ9" s="1">
        <v>0</v>
      </c>
      <c r="BRA9" s="1">
        <v>27</v>
      </c>
      <c r="BRB9" s="1">
        <v>0</v>
      </c>
      <c r="BRC9" s="1">
        <v>0</v>
      </c>
      <c r="BRD9" s="1">
        <v>0</v>
      </c>
      <c r="BRE9" s="1092">
        <v>35</v>
      </c>
      <c r="BRF9" s="1092">
        <v>26</v>
      </c>
      <c r="BRG9" s="1092">
        <v>9</v>
      </c>
      <c r="BRH9" s="1092">
        <v>18</v>
      </c>
      <c r="BRI9" s="1092">
        <v>17</v>
      </c>
      <c r="BRJ9" s="1092">
        <v>16</v>
      </c>
      <c r="BRK9" s="1092">
        <v>0</v>
      </c>
      <c r="BRL9" s="1092">
        <v>0</v>
      </c>
      <c r="BRM9" s="1092">
        <v>0</v>
      </c>
      <c r="BRN9" s="1092">
        <v>0</v>
      </c>
      <c r="BRO9" s="1092">
        <v>19</v>
      </c>
      <c r="BRP9" s="1092">
        <v>0</v>
      </c>
      <c r="BRQ9" s="1092">
        <v>0</v>
      </c>
      <c r="BRR9" s="1092">
        <v>0</v>
      </c>
      <c r="BRS9" s="1">
        <v>39</v>
      </c>
      <c r="BRT9" s="1">
        <v>27</v>
      </c>
      <c r="BRU9" s="1">
        <v>12</v>
      </c>
      <c r="BRV9" s="1">
        <v>14</v>
      </c>
      <c r="BRW9" s="1">
        <v>25</v>
      </c>
      <c r="BRX9" s="1">
        <v>15</v>
      </c>
      <c r="BRY9" s="1">
        <v>0</v>
      </c>
      <c r="BRZ9" s="1">
        <v>0</v>
      </c>
      <c r="BSA9" s="1">
        <v>0</v>
      </c>
      <c r="BSB9" s="1">
        <v>0</v>
      </c>
      <c r="BSC9" s="1">
        <v>24</v>
      </c>
      <c r="BSD9" s="1">
        <v>0</v>
      </c>
      <c r="BSE9" s="1">
        <v>0</v>
      </c>
      <c r="BSF9" s="1">
        <v>0</v>
      </c>
      <c r="BSG9" s="1">
        <v>0</v>
      </c>
      <c r="BSH9" s="1">
        <v>0</v>
      </c>
      <c r="BSI9" s="1">
        <v>2</v>
      </c>
      <c r="BSJ9" s="1">
        <v>6</v>
      </c>
      <c r="BSK9" s="1">
        <v>31</v>
      </c>
      <c r="BSL9" s="1">
        <v>1425</v>
      </c>
      <c r="BSM9" s="1">
        <v>888</v>
      </c>
      <c r="BSN9" s="1">
        <v>537</v>
      </c>
      <c r="BSO9" s="1">
        <v>715</v>
      </c>
      <c r="BSP9" s="1">
        <v>710</v>
      </c>
      <c r="BSQ9" s="1">
        <v>591</v>
      </c>
      <c r="BSR9" s="1">
        <v>0</v>
      </c>
      <c r="BSS9" s="1">
        <v>0</v>
      </c>
      <c r="BST9" s="1">
        <v>0</v>
      </c>
      <c r="BSU9" s="1">
        <v>0</v>
      </c>
      <c r="BSV9" s="1">
        <v>829</v>
      </c>
      <c r="BSW9" s="1">
        <v>1</v>
      </c>
      <c r="BSX9" s="1">
        <v>0</v>
      </c>
      <c r="BSY9" s="1">
        <v>4</v>
      </c>
      <c r="BSZ9" s="1">
        <v>1351</v>
      </c>
      <c r="BTA9" s="1">
        <v>849</v>
      </c>
      <c r="BTB9" s="1">
        <v>502</v>
      </c>
      <c r="BTC9" s="1">
        <v>664</v>
      </c>
      <c r="BTD9" s="1">
        <v>687</v>
      </c>
      <c r="BTE9" s="1">
        <v>607</v>
      </c>
      <c r="BTF9" s="1">
        <v>2</v>
      </c>
      <c r="BTG9" s="1">
        <v>1</v>
      </c>
      <c r="BTH9" s="1">
        <v>0</v>
      </c>
      <c r="BTI9" s="1">
        <v>1</v>
      </c>
      <c r="BTJ9" s="1">
        <v>735</v>
      </c>
      <c r="BTK9" s="1">
        <v>3</v>
      </c>
      <c r="BTL9" s="1">
        <v>2</v>
      </c>
      <c r="BTM9" s="1">
        <v>0</v>
      </c>
      <c r="BTN9" s="1">
        <v>1331</v>
      </c>
      <c r="BTO9" s="1">
        <v>791</v>
      </c>
      <c r="BTP9" s="1">
        <v>540</v>
      </c>
      <c r="BTQ9" s="1">
        <v>658</v>
      </c>
      <c r="BTR9" s="1">
        <v>673</v>
      </c>
      <c r="BTS9" s="1">
        <v>550</v>
      </c>
      <c r="BTT9" s="1">
        <v>0</v>
      </c>
      <c r="BTU9" s="1">
        <v>0</v>
      </c>
      <c r="BTV9" s="1">
        <v>1</v>
      </c>
      <c r="BTW9" s="1">
        <v>0</v>
      </c>
      <c r="BTX9" s="1">
        <v>778</v>
      </c>
      <c r="BTY9" s="1">
        <v>1</v>
      </c>
      <c r="BTZ9" s="1">
        <v>0</v>
      </c>
      <c r="BUA9" s="1">
        <v>1</v>
      </c>
      <c r="BUB9" s="1">
        <v>91</v>
      </c>
      <c r="BUC9" s="1">
        <v>171</v>
      </c>
      <c r="BUD9" s="1">
        <v>288</v>
      </c>
      <c r="BUE9" s="1">
        <v>348</v>
      </c>
      <c r="BUF9" s="1">
        <v>433</v>
      </c>
      <c r="BUG9" s="1121">
        <v>17</v>
      </c>
      <c r="BUH9" s="1122">
        <v>17</v>
      </c>
      <c r="BUI9" s="1122">
        <v>0</v>
      </c>
      <c r="BUJ9" s="1122">
        <v>15</v>
      </c>
      <c r="BUK9" s="1122">
        <v>2</v>
      </c>
      <c r="BUL9" s="1122">
        <v>0</v>
      </c>
      <c r="BUM9" s="1122">
        <v>0</v>
      </c>
      <c r="BUN9" s="1122">
        <v>0</v>
      </c>
      <c r="BUO9" s="1122">
        <v>0</v>
      </c>
      <c r="BUP9" s="1122">
        <v>0</v>
      </c>
      <c r="BUQ9" s="1122">
        <v>17</v>
      </c>
      <c r="BUR9" s="1122">
        <v>0</v>
      </c>
      <c r="BUS9" s="1122">
        <v>0</v>
      </c>
      <c r="BUT9" s="1122">
        <v>0</v>
      </c>
      <c r="BUU9" s="1122">
        <v>0</v>
      </c>
      <c r="BUV9" s="1122">
        <v>1</v>
      </c>
      <c r="BUW9" s="1122">
        <v>0</v>
      </c>
      <c r="BUX9" s="1122">
        <v>6</v>
      </c>
      <c r="BUY9" s="1122">
        <v>10</v>
      </c>
      <c r="BUZ9" s="1122">
        <v>0</v>
      </c>
      <c r="BVA9" s="1123">
        <v>0</v>
      </c>
      <c r="BVB9" s="1026">
        <v>11</v>
      </c>
      <c r="BVC9" s="1027">
        <v>10</v>
      </c>
      <c r="BVD9" s="1027">
        <v>1</v>
      </c>
      <c r="BVE9" s="1027">
        <v>7</v>
      </c>
      <c r="BVF9" s="1027">
        <v>4</v>
      </c>
      <c r="BVG9" s="1027">
        <v>0</v>
      </c>
      <c r="BVH9" s="1027">
        <v>0</v>
      </c>
      <c r="BVI9" s="1027">
        <v>0</v>
      </c>
      <c r="BVJ9" s="1027">
        <v>0</v>
      </c>
      <c r="BVK9" s="1027">
        <v>0</v>
      </c>
      <c r="BVL9" s="1027">
        <v>8</v>
      </c>
      <c r="BVM9" s="1027">
        <v>0</v>
      </c>
      <c r="BVN9" s="1027">
        <v>1</v>
      </c>
      <c r="BVO9" s="1027">
        <v>2</v>
      </c>
      <c r="BVP9" s="1027">
        <v>0</v>
      </c>
      <c r="BVQ9" s="1027">
        <v>0</v>
      </c>
      <c r="BVR9" s="1027">
        <v>0</v>
      </c>
      <c r="BVS9" s="1027">
        <v>3</v>
      </c>
      <c r="BVT9" s="1027">
        <v>3</v>
      </c>
      <c r="BVU9" s="1027">
        <v>5</v>
      </c>
      <c r="BVV9" s="1028">
        <v>0</v>
      </c>
      <c r="BVW9" s="1124">
        <v>14</v>
      </c>
      <c r="BVX9" s="1125">
        <v>12</v>
      </c>
      <c r="BVY9" s="1125">
        <v>2</v>
      </c>
      <c r="BVZ9" s="1125">
        <v>13</v>
      </c>
      <c r="BWA9" s="1125">
        <v>1</v>
      </c>
      <c r="BWB9" s="1125">
        <v>1</v>
      </c>
      <c r="BWC9" s="1125">
        <v>0</v>
      </c>
      <c r="BWD9" s="1125">
        <v>0</v>
      </c>
      <c r="BWE9" s="1125">
        <v>0</v>
      </c>
      <c r="BWF9" s="1125">
        <v>0</v>
      </c>
      <c r="BWG9" s="1125">
        <v>10</v>
      </c>
      <c r="BWH9" s="1125">
        <v>0</v>
      </c>
      <c r="BWI9" s="1125">
        <v>0</v>
      </c>
      <c r="BWJ9" s="1125">
        <v>3</v>
      </c>
      <c r="BWK9" s="1125">
        <v>0</v>
      </c>
      <c r="BWL9" s="1125">
        <v>0</v>
      </c>
      <c r="BWM9" s="1125">
        <v>0</v>
      </c>
      <c r="BWN9" s="1125">
        <v>2</v>
      </c>
      <c r="BWO9" s="1125">
        <v>6</v>
      </c>
      <c r="BWP9" s="1125">
        <v>6</v>
      </c>
      <c r="BWQ9" s="1126">
        <v>0</v>
      </c>
      <c r="BWR9" s="1">
        <v>4</v>
      </c>
      <c r="BWS9" s="1">
        <v>4</v>
      </c>
      <c r="BWT9" s="1">
        <v>0</v>
      </c>
      <c r="BWU9" s="1">
        <v>2</v>
      </c>
      <c r="BWV9" s="1">
        <v>2</v>
      </c>
      <c r="BWW9" s="1">
        <v>1</v>
      </c>
      <c r="BWX9" s="1">
        <v>0</v>
      </c>
      <c r="BWY9" s="1">
        <v>0</v>
      </c>
      <c r="BWZ9" s="1">
        <v>0</v>
      </c>
      <c r="BXA9" s="1">
        <v>0</v>
      </c>
      <c r="BXB9" s="1">
        <v>3</v>
      </c>
      <c r="BXC9" s="1">
        <v>0</v>
      </c>
      <c r="BXD9" s="1">
        <v>0</v>
      </c>
      <c r="BXE9" s="1">
        <v>0</v>
      </c>
      <c r="BXF9" s="1">
        <v>0</v>
      </c>
      <c r="BXG9" s="1">
        <v>0</v>
      </c>
      <c r="BXH9" s="1">
        <v>1</v>
      </c>
      <c r="BXI9" s="1">
        <v>2</v>
      </c>
      <c r="BXJ9" s="1">
        <v>1</v>
      </c>
      <c r="BXK9" s="1">
        <v>0</v>
      </c>
      <c r="BXL9" s="1">
        <v>2</v>
      </c>
      <c r="BXM9" s="1">
        <v>2</v>
      </c>
      <c r="BXN9" s="1">
        <v>0</v>
      </c>
      <c r="BXO9" s="1">
        <v>1</v>
      </c>
      <c r="BXP9" s="1">
        <v>1</v>
      </c>
      <c r="BXQ9" s="1">
        <v>0</v>
      </c>
      <c r="BXR9" s="1">
        <v>0</v>
      </c>
      <c r="BXS9" s="1">
        <v>0</v>
      </c>
      <c r="BXT9" s="1">
        <v>0</v>
      </c>
      <c r="BXU9" s="1">
        <v>0</v>
      </c>
      <c r="BXV9" s="1">
        <v>2</v>
      </c>
      <c r="BXW9" s="1">
        <v>0</v>
      </c>
      <c r="BXX9" s="1">
        <v>0</v>
      </c>
      <c r="BXY9" s="1">
        <v>0</v>
      </c>
      <c r="BXZ9" s="1">
        <v>0</v>
      </c>
      <c r="BYA9" s="1">
        <v>0</v>
      </c>
      <c r="BYB9" s="1">
        <v>0</v>
      </c>
      <c r="BYC9" s="1">
        <v>1</v>
      </c>
      <c r="BYD9" s="1">
        <v>1</v>
      </c>
      <c r="BYE9" s="1">
        <v>0</v>
      </c>
      <c r="BYF9" s="1">
        <v>6</v>
      </c>
      <c r="BYG9" s="1">
        <v>5</v>
      </c>
      <c r="BYH9" s="1">
        <v>1</v>
      </c>
      <c r="BYI9" s="1">
        <v>6</v>
      </c>
      <c r="BYJ9" s="1">
        <v>0</v>
      </c>
      <c r="BYK9" s="1">
        <v>1</v>
      </c>
      <c r="BYL9" s="1">
        <v>0</v>
      </c>
      <c r="BYM9" s="1">
        <v>0</v>
      </c>
      <c r="BYN9" s="1">
        <v>0</v>
      </c>
      <c r="BYO9" s="1">
        <v>0</v>
      </c>
      <c r="BYP9" s="1">
        <v>5</v>
      </c>
      <c r="BYQ9" s="1">
        <v>0</v>
      </c>
      <c r="BYR9" s="1">
        <v>0</v>
      </c>
      <c r="BYS9" s="1">
        <v>0</v>
      </c>
      <c r="BYT9" s="1">
        <v>0</v>
      </c>
      <c r="BYU9" s="1">
        <v>0</v>
      </c>
      <c r="BYV9" s="1">
        <v>0</v>
      </c>
      <c r="BYW9" s="1">
        <v>2</v>
      </c>
      <c r="BYX9" s="1">
        <v>4</v>
      </c>
      <c r="BYY9" s="1">
        <v>0</v>
      </c>
      <c r="BYZ9" s="1">
        <v>12</v>
      </c>
      <c r="BZA9" s="1">
        <v>11</v>
      </c>
      <c r="BZB9" s="1">
        <v>1</v>
      </c>
      <c r="BZC9" s="1">
        <v>6</v>
      </c>
      <c r="BZD9" s="1">
        <v>6</v>
      </c>
      <c r="BZE9" s="1">
        <v>2</v>
      </c>
      <c r="BZF9" s="1">
        <v>0</v>
      </c>
      <c r="BZG9" s="1">
        <v>0</v>
      </c>
      <c r="BZH9" s="1">
        <v>0</v>
      </c>
      <c r="BZI9" s="1">
        <v>0</v>
      </c>
      <c r="BZJ9" s="1">
        <v>10</v>
      </c>
      <c r="BZK9" s="1">
        <v>0</v>
      </c>
      <c r="BZL9" s="1">
        <v>0</v>
      </c>
      <c r="BZM9" s="1">
        <v>0</v>
      </c>
      <c r="BZN9" s="1">
        <v>2</v>
      </c>
      <c r="BZO9" s="1">
        <v>0</v>
      </c>
      <c r="BZP9" s="1">
        <v>0</v>
      </c>
      <c r="BZQ9" s="1">
        <v>4</v>
      </c>
      <c r="BZR9" s="1">
        <v>3</v>
      </c>
      <c r="BZS9" s="1">
        <v>2</v>
      </c>
      <c r="BZT9" s="1">
        <v>1</v>
      </c>
      <c r="BZU9" s="1">
        <v>12</v>
      </c>
      <c r="BZV9" s="1">
        <v>11</v>
      </c>
      <c r="BZW9" s="1">
        <v>1</v>
      </c>
      <c r="BZX9" s="1">
        <v>8</v>
      </c>
      <c r="BZY9" s="1">
        <v>4</v>
      </c>
      <c r="BZZ9" s="1">
        <v>0</v>
      </c>
      <c r="CAA9" s="1">
        <v>0</v>
      </c>
      <c r="CAB9" s="1">
        <v>0</v>
      </c>
      <c r="CAC9" s="1">
        <v>0</v>
      </c>
      <c r="CAD9" s="1">
        <v>0</v>
      </c>
      <c r="CAE9" s="1">
        <v>12</v>
      </c>
      <c r="CAF9" s="1">
        <v>0</v>
      </c>
      <c r="CAG9" s="1">
        <v>0</v>
      </c>
      <c r="CAH9" s="1">
        <v>0</v>
      </c>
      <c r="CAI9" s="1">
        <v>0</v>
      </c>
      <c r="CAJ9" s="1">
        <v>2</v>
      </c>
      <c r="CAK9" s="1">
        <v>1</v>
      </c>
      <c r="CAL9" s="1">
        <v>6</v>
      </c>
      <c r="CAM9" s="1">
        <v>3</v>
      </c>
      <c r="CAN9" s="1">
        <v>0</v>
      </c>
      <c r="CAO9" s="1">
        <v>0</v>
      </c>
      <c r="CAP9" s="1">
        <v>13</v>
      </c>
      <c r="CAQ9" s="1">
        <v>11</v>
      </c>
      <c r="CAR9" s="1">
        <v>2</v>
      </c>
      <c r="CAS9" s="1">
        <v>10</v>
      </c>
      <c r="CAT9" s="1">
        <v>3</v>
      </c>
      <c r="CAU9" s="1">
        <v>1</v>
      </c>
      <c r="CAV9" s="1">
        <v>0</v>
      </c>
      <c r="CAW9" s="1">
        <v>0</v>
      </c>
      <c r="CAX9" s="1">
        <v>0</v>
      </c>
      <c r="CAY9" s="1">
        <v>0</v>
      </c>
      <c r="CAZ9" s="1">
        <v>12</v>
      </c>
      <c r="CBA9" s="1">
        <v>0</v>
      </c>
      <c r="CBB9" s="1">
        <v>0</v>
      </c>
      <c r="CBC9" s="1">
        <v>0</v>
      </c>
      <c r="CBD9" s="1">
        <v>1</v>
      </c>
      <c r="CBE9" s="1">
        <v>1</v>
      </c>
      <c r="CBF9" s="1">
        <v>0</v>
      </c>
      <c r="CBG9" s="1">
        <v>5</v>
      </c>
      <c r="CBH9" s="1">
        <v>2</v>
      </c>
      <c r="CBI9" s="1">
        <v>4</v>
      </c>
      <c r="CBJ9" s="1">
        <v>0</v>
      </c>
      <c r="CBK9" s="294">
        <v>0</v>
      </c>
      <c r="CBL9" s="295">
        <v>0</v>
      </c>
      <c r="CBM9" s="295">
        <v>0</v>
      </c>
      <c r="CBN9" s="295">
        <v>0</v>
      </c>
      <c r="CBO9" s="295">
        <v>0</v>
      </c>
      <c r="CBP9" s="295">
        <v>0</v>
      </c>
      <c r="CBQ9" s="1150">
        <v>4</v>
      </c>
      <c r="CBR9" s="295">
        <v>0</v>
      </c>
      <c r="CBS9" s="295">
        <v>0</v>
      </c>
      <c r="CBT9" s="295">
        <v>4</v>
      </c>
      <c r="CBU9" s="295">
        <v>0</v>
      </c>
      <c r="CBV9" s="295">
        <v>0</v>
      </c>
      <c r="CBW9" s="295">
        <v>1</v>
      </c>
      <c r="CBX9" s="295">
        <v>0</v>
      </c>
      <c r="CBY9" s="295">
        <v>1</v>
      </c>
      <c r="CBZ9" s="295">
        <v>0</v>
      </c>
      <c r="CCA9" s="295">
        <v>0</v>
      </c>
      <c r="CCB9" s="295">
        <v>0</v>
      </c>
      <c r="CCC9" s="295">
        <v>0</v>
      </c>
      <c r="CCD9" s="295">
        <v>0</v>
      </c>
      <c r="CCE9" s="295">
        <v>0</v>
      </c>
      <c r="CCF9" s="295">
        <v>0</v>
      </c>
      <c r="CCG9" s="295">
        <v>0</v>
      </c>
      <c r="CCH9" s="295">
        <v>0</v>
      </c>
      <c r="CCI9" s="1585">
        <v>644</v>
      </c>
      <c r="CCJ9" s="1579">
        <v>474</v>
      </c>
      <c r="CCK9" s="1579">
        <v>170</v>
      </c>
      <c r="CCL9" s="1579">
        <v>289</v>
      </c>
      <c r="CCM9" s="1579">
        <v>355</v>
      </c>
      <c r="CCN9" s="1579">
        <v>191</v>
      </c>
      <c r="CCO9" s="1579">
        <v>4</v>
      </c>
      <c r="CCP9" s="1579">
        <v>0</v>
      </c>
      <c r="CCQ9" s="1579">
        <v>442</v>
      </c>
      <c r="CCR9" s="1579">
        <v>5</v>
      </c>
      <c r="CCS9" s="1579">
        <v>2</v>
      </c>
      <c r="CCT9" s="1579">
        <v>6</v>
      </c>
      <c r="CCU9" s="1579">
        <v>139</v>
      </c>
      <c r="CCV9" s="1579">
        <v>0</v>
      </c>
      <c r="CCW9" s="1579">
        <v>67</v>
      </c>
      <c r="CCX9" s="1579">
        <v>389</v>
      </c>
      <c r="CCY9" s="1579">
        <v>188</v>
      </c>
      <c r="CCZ9" s="1579">
        <v>0</v>
      </c>
      <c r="CDA9" s="1579">
        <v>788</v>
      </c>
      <c r="CDB9" s="1579">
        <v>557</v>
      </c>
      <c r="CDC9" s="1579">
        <v>231</v>
      </c>
      <c r="CDD9" s="1579">
        <v>392</v>
      </c>
      <c r="CDE9" s="1579">
        <v>396</v>
      </c>
      <c r="CDF9" s="1579">
        <v>229</v>
      </c>
      <c r="CDG9" s="1579">
        <v>0</v>
      </c>
      <c r="CDH9" s="1579">
        <v>0</v>
      </c>
      <c r="CDI9" s="1579">
        <v>554</v>
      </c>
      <c r="CDJ9" s="1579">
        <v>1</v>
      </c>
      <c r="CDK9" s="1579">
        <v>4</v>
      </c>
      <c r="CDL9" s="1579">
        <v>7</v>
      </c>
      <c r="CDM9" s="1579">
        <v>166</v>
      </c>
      <c r="CDN9" s="1579">
        <v>0</v>
      </c>
      <c r="CDO9" s="1579">
        <v>80</v>
      </c>
      <c r="CDP9" s="1579">
        <v>474</v>
      </c>
      <c r="CDQ9" s="1579">
        <v>234</v>
      </c>
      <c r="CDR9" s="1579">
        <v>0</v>
      </c>
      <c r="CDS9" s="1579">
        <v>719</v>
      </c>
      <c r="CDT9" s="1579">
        <v>523</v>
      </c>
      <c r="CDU9" s="1579">
        <v>196</v>
      </c>
      <c r="CDV9" s="1579">
        <v>327</v>
      </c>
      <c r="CDW9" s="1579">
        <v>392</v>
      </c>
      <c r="CDX9" s="1579">
        <v>213</v>
      </c>
      <c r="CDY9" s="1579">
        <v>0</v>
      </c>
      <c r="CDZ9" s="1579">
        <v>1</v>
      </c>
      <c r="CEA9" s="1579">
        <v>501</v>
      </c>
      <c r="CEB9" s="1579">
        <v>2</v>
      </c>
      <c r="CEC9" s="1579">
        <v>2</v>
      </c>
      <c r="CED9" s="1579">
        <v>7</v>
      </c>
      <c r="CEE9" s="1579">
        <v>146</v>
      </c>
      <c r="CEF9" s="1579">
        <v>1</v>
      </c>
      <c r="CEG9" s="1579">
        <v>75</v>
      </c>
      <c r="CEH9" s="1579">
        <v>407</v>
      </c>
      <c r="CEI9" s="1579">
        <v>236</v>
      </c>
      <c r="CEJ9" s="1579">
        <v>0</v>
      </c>
      <c r="CEK9" s="1579">
        <v>805</v>
      </c>
      <c r="CEL9" s="1579">
        <v>577</v>
      </c>
      <c r="CEM9" s="1579">
        <v>228</v>
      </c>
      <c r="CEN9" s="1579">
        <v>372</v>
      </c>
      <c r="CEO9" s="1579">
        <v>433</v>
      </c>
      <c r="CEP9" s="1579">
        <v>197</v>
      </c>
      <c r="CEQ9" s="1579">
        <v>3</v>
      </c>
      <c r="CER9" s="1579">
        <v>1</v>
      </c>
      <c r="CES9" s="1579">
        <v>602</v>
      </c>
      <c r="CET9" s="1579">
        <v>1</v>
      </c>
      <c r="CEU9" s="1579">
        <v>1</v>
      </c>
      <c r="CEV9" s="1579">
        <v>4</v>
      </c>
      <c r="CEW9" s="1579">
        <v>172</v>
      </c>
      <c r="CEX9" s="1579">
        <v>0</v>
      </c>
      <c r="CEY9" s="1579">
        <v>80</v>
      </c>
      <c r="CEZ9" s="1579">
        <v>478</v>
      </c>
      <c r="CFA9" s="1579">
        <v>247</v>
      </c>
      <c r="CFB9" s="1584">
        <v>0</v>
      </c>
      <c r="CFC9" s="1578">
        <v>284</v>
      </c>
      <c r="CFD9" s="1579">
        <v>229</v>
      </c>
      <c r="CFE9" s="1579">
        <v>55</v>
      </c>
      <c r="CFF9" s="1579">
        <v>142</v>
      </c>
      <c r="CFG9" s="1579">
        <v>142</v>
      </c>
      <c r="CFH9" s="1579">
        <v>61</v>
      </c>
      <c r="CFI9" s="1579">
        <v>4</v>
      </c>
      <c r="CFJ9" s="1579">
        <v>0</v>
      </c>
      <c r="CFK9" s="1579">
        <v>217</v>
      </c>
      <c r="CFL9" s="1579">
        <v>1</v>
      </c>
      <c r="CFM9" s="1579">
        <v>1</v>
      </c>
      <c r="CFN9" s="1579">
        <v>5</v>
      </c>
      <c r="CFO9" s="1579">
        <v>61</v>
      </c>
      <c r="CFP9" s="1579">
        <v>0</v>
      </c>
      <c r="CFQ9" s="1579">
        <v>34</v>
      </c>
      <c r="CFR9" s="1579">
        <v>162</v>
      </c>
      <c r="CFS9" s="1579">
        <v>88</v>
      </c>
      <c r="CFT9" s="1579">
        <v>0</v>
      </c>
      <c r="CFU9" s="1579">
        <v>373</v>
      </c>
      <c r="CFV9" s="1579">
        <v>288</v>
      </c>
      <c r="CFW9" s="1579">
        <v>85</v>
      </c>
      <c r="CFX9" s="1579">
        <v>229</v>
      </c>
      <c r="CFY9" s="1579">
        <v>144</v>
      </c>
      <c r="CFZ9" s="1579">
        <v>81</v>
      </c>
      <c r="CGA9" s="1579">
        <v>0</v>
      </c>
      <c r="CGB9" s="1579">
        <v>0</v>
      </c>
      <c r="CGC9" s="1579">
        <v>290</v>
      </c>
      <c r="CGD9" s="1579">
        <v>0</v>
      </c>
      <c r="CGE9" s="1579">
        <v>2</v>
      </c>
      <c r="CGF9" s="1579">
        <v>4</v>
      </c>
      <c r="CGG9" s="1579">
        <v>78</v>
      </c>
      <c r="CGH9" s="1579">
        <v>0</v>
      </c>
      <c r="CGI9" s="1579">
        <v>43</v>
      </c>
      <c r="CGJ9" s="1579">
        <v>206</v>
      </c>
      <c r="CGK9" s="1579">
        <v>124</v>
      </c>
      <c r="CGL9" s="1579">
        <v>0</v>
      </c>
      <c r="CGM9" s="1579">
        <v>340</v>
      </c>
      <c r="CGN9" s="1579">
        <v>252</v>
      </c>
      <c r="CGO9" s="1579">
        <v>88</v>
      </c>
      <c r="CGP9" s="1579">
        <v>183</v>
      </c>
      <c r="CGQ9" s="1579">
        <v>157</v>
      </c>
      <c r="CGR9" s="1579">
        <v>79</v>
      </c>
      <c r="CGS9" s="1579">
        <v>0</v>
      </c>
      <c r="CGT9" s="1579">
        <v>0</v>
      </c>
      <c r="CGU9" s="1579">
        <v>260</v>
      </c>
      <c r="CGV9" s="1579">
        <v>0</v>
      </c>
      <c r="CGW9" s="1579">
        <v>1</v>
      </c>
      <c r="CGX9" s="1579">
        <v>4</v>
      </c>
      <c r="CGY9" s="1579">
        <v>54</v>
      </c>
      <c r="CGZ9" s="1579">
        <v>1</v>
      </c>
      <c r="CHA9" s="1579">
        <v>31</v>
      </c>
      <c r="CHB9" s="1579">
        <v>178</v>
      </c>
      <c r="CHC9" s="1579">
        <v>130</v>
      </c>
      <c r="CHD9" s="1579">
        <v>0</v>
      </c>
      <c r="CHE9" s="1579">
        <v>394</v>
      </c>
      <c r="CHF9" s="1579">
        <v>290</v>
      </c>
      <c r="CHG9" s="1579">
        <v>104</v>
      </c>
      <c r="CHH9" s="1579">
        <v>205</v>
      </c>
      <c r="CHI9" s="1579">
        <v>189</v>
      </c>
      <c r="CHJ9" s="1579">
        <v>88</v>
      </c>
      <c r="CHK9" s="1579">
        <v>2</v>
      </c>
      <c r="CHL9" s="1579">
        <v>0</v>
      </c>
      <c r="CHM9" s="1579">
        <v>304</v>
      </c>
      <c r="CHN9" s="1579">
        <v>0</v>
      </c>
      <c r="CHO9" s="1579">
        <v>0</v>
      </c>
      <c r="CHP9" s="1579">
        <v>2</v>
      </c>
      <c r="CHQ9" s="1579">
        <v>81</v>
      </c>
      <c r="CHR9" s="1579">
        <v>0</v>
      </c>
      <c r="CHS9" s="1579">
        <v>35</v>
      </c>
      <c r="CHT9" s="1579">
        <v>229</v>
      </c>
      <c r="CHU9" s="1579">
        <v>130</v>
      </c>
      <c r="CHV9" s="1580">
        <v>0</v>
      </c>
      <c r="CHW9" s="1585">
        <v>326</v>
      </c>
      <c r="CHX9" s="1579">
        <v>224</v>
      </c>
      <c r="CHY9" s="1579">
        <v>102</v>
      </c>
      <c r="CHZ9" s="1579">
        <v>126</v>
      </c>
      <c r="CIA9" s="1579">
        <v>200</v>
      </c>
      <c r="CIB9" s="1579">
        <v>105</v>
      </c>
      <c r="CIC9" s="1579">
        <v>0</v>
      </c>
      <c r="CID9" s="1579">
        <v>0</v>
      </c>
      <c r="CIE9" s="1579">
        <v>216</v>
      </c>
      <c r="CIF9" s="1579">
        <v>4</v>
      </c>
      <c r="CIG9" s="1579">
        <v>1</v>
      </c>
      <c r="CIH9" s="1579">
        <v>1</v>
      </c>
      <c r="CII9" s="1579">
        <v>71</v>
      </c>
      <c r="CIJ9" s="1579">
        <v>0</v>
      </c>
      <c r="CIK9" s="1579">
        <v>32</v>
      </c>
      <c r="CIL9" s="1579">
        <v>204</v>
      </c>
      <c r="CIM9" s="1579">
        <v>90</v>
      </c>
      <c r="CIN9" s="1579">
        <v>0</v>
      </c>
      <c r="CIO9" s="1579">
        <v>406</v>
      </c>
      <c r="CIP9" s="1579">
        <v>263</v>
      </c>
      <c r="CIQ9" s="1579">
        <v>143</v>
      </c>
      <c r="CIR9" s="1579">
        <v>160</v>
      </c>
      <c r="CIS9" s="1579">
        <v>246</v>
      </c>
      <c r="CIT9" s="1579">
        <v>142</v>
      </c>
      <c r="CIU9" s="1579">
        <v>0</v>
      </c>
      <c r="CIV9" s="1579">
        <v>0</v>
      </c>
      <c r="CIW9" s="1579">
        <v>261</v>
      </c>
      <c r="CIX9" s="1579">
        <v>1</v>
      </c>
      <c r="CIY9" s="1579">
        <v>2</v>
      </c>
      <c r="CIZ9" s="1579">
        <v>3</v>
      </c>
      <c r="CJA9" s="1579">
        <v>87</v>
      </c>
      <c r="CJB9" s="1579">
        <v>0</v>
      </c>
      <c r="CJC9" s="1579">
        <v>36</v>
      </c>
      <c r="CJD9" s="1579">
        <v>263</v>
      </c>
      <c r="CJE9" s="1579">
        <v>107</v>
      </c>
      <c r="CJF9" s="1579">
        <v>0</v>
      </c>
      <c r="CJG9" s="1579">
        <v>375</v>
      </c>
      <c r="CJH9" s="1579">
        <v>267</v>
      </c>
      <c r="CJI9" s="1579">
        <v>108</v>
      </c>
      <c r="CJJ9" s="1579">
        <v>142</v>
      </c>
      <c r="CJK9" s="1579">
        <v>233</v>
      </c>
      <c r="CJL9" s="1579">
        <v>134</v>
      </c>
      <c r="CJM9" s="1579">
        <v>0</v>
      </c>
      <c r="CJN9" s="1579">
        <v>1</v>
      </c>
      <c r="CJO9" s="1579">
        <v>237</v>
      </c>
      <c r="CJP9" s="1579">
        <v>2</v>
      </c>
      <c r="CJQ9" s="1579">
        <v>1</v>
      </c>
      <c r="CJR9" s="1579">
        <v>3</v>
      </c>
      <c r="CJS9" s="1579">
        <v>90</v>
      </c>
      <c r="CJT9" s="1579">
        <v>0</v>
      </c>
      <c r="CJU9" s="1579">
        <v>42</v>
      </c>
      <c r="CJV9" s="1579">
        <v>228</v>
      </c>
      <c r="CJW9" s="1579">
        <v>105</v>
      </c>
      <c r="CJX9" s="1579">
        <v>0</v>
      </c>
      <c r="CJY9" s="1579">
        <v>411</v>
      </c>
      <c r="CJZ9" s="1579">
        <v>287</v>
      </c>
      <c r="CKA9" s="1579">
        <v>124</v>
      </c>
      <c r="CKB9" s="1579">
        <v>167</v>
      </c>
      <c r="CKC9" s="1579">
        <v>244</v>
      </c>
      <c r="CKD9" s="1579">
        <v>109</v>
      </c>
      <c r="CKE9" s="1579">
        <v>1</v>
      </c>
      <c r="CKF9" s="1579">
        <v>1</v>
      </c>
      <c r="CKG9" s="1579">
        <v>298</v>
      </c>
      <c r="CKH9" s="1579">
        <v>1</v>
      </c>
      <c r="CKI9" s="1579">
        <v>1</v>
      </c>
      <c r="CKJ9" s="1579">
        <v>2</v>
      </c>
      <c r="CKK9" s="1579">
        <v>91</v>
      </c>
      <c r="CKL9" s="1579">
        <v>0</v>
      </c>
      <c r="CKM9" s="1579">
        <v>45</v>
      </c>
      <c r="CKN9" s="1579">
        <v>249</v>
      </c>
      <c r="CKO9" s="1579">
        <v>117</v>
      </c>
      <c r="CKP9" s="1584">
        <v>0</v>
      </c>
      <c r="CKQ9" s="1585">
        <v>12</v>
      </c>
      <c r="CKR9" s="1579">
        <v>9</v>
      </c>
      <c r="CKS9" s="1579">
        <v>3</v>
      </c>
      <c r="CKT9" s="1579">
        <v>12</v>
      </c>
      <c r="CKU9" s="1579">
        <v>0</v>
      </c>
      <c r="CKV9" s="1579">
        <v>8</v>
      </c>
      <c r="CKW9" s="1579">
        <v>0</v>
      </c>
      <c r="CKX9" s="1579">
        <v>0</v>
      </c>
      <c r="CKY9" s="1579">
        <v>4</v>
      </c>
      <c r="CKZ9" s="1579">
        <v>0</v>
      </c>
      <c r="CLA9" s="1579">
        <v>0</v>
      </c>
      <c r="CLB9" s="1579">
        <v>0</v>
      </c>
      <c r="CLC9" s="1579">
        <v>2</v>
      </c>
      <c r="CLD9" s="1579">
        <v>0</v>
      </c>
      <c r="CLE9" s="1579">
        <v>0</v>
      </c>
      <c r="CLF9" s="1579">
        <v>9</v>
      </c>
      <c r="CLG9" s="1579">
        <v>3</v>
      </c>
      <c r="CLH9" s="1579">
        <v>0</v>
      </c>
      <c r="CLI9" s="1579">
        <v>1</v>
      </c>
      <c r="CLJ9" s="1579">
        <v>1</v>
      </c>
      <c r="CLK9" s="1579">
        <v>0</v>
      </c>
      <c r="CLL9" s="1579">
        <v>0</v>
      </c>
      <c r="CLM9" s="1579">
        <v>1</v>
      </c>
      <c r="CLN9" s="1579">
        <v>1</v>
      </c>
      <c r="CLO9" s="1579">
        <v>0</v>
      </c>
      <c r="CLP9" s="1579">
        <v>0</v>
      </c>
      <c r="CLQ9" s="1579">
        <v>0</v>
      </c>
      <c r="CLR9" s="1579">
        <v>0</v>
      </c>
      <c r="CLS9" s="1579">
        <v>0</v>
      </c>
      <c r="CLT9" s="1579">
        <v>0</v>
      </c>
      <c r="CLU9" s="1579">
        <v>0</v>
      </c>
      <c r="CLV9" s="1579">
        <v>0</v>
      </c>
      <c r="CLW9" s="1579">
        <v>0</v>
      </c>
      <c r="CLX9" s="1579">
        <v>1</v>
      </c>
      <c r="CLY9" s="1579">
        <v>0</v>
      </c>
      <c r="CLZ9" s="1579">
        <v>0</v>
      </c>
      <c r="CMA9" s="1579">
        <v>1</v>
      </c>
      <c r="CMB9" s="1579">
        <v>1</v>
      </c>
      <c r="CMC9" s="1579">
        <v>0</v>
      </c>
      <c r="CMD9" s="1579">
        <v>0</v>
      </c>
      <c r="CME9" s="1579">
        <v>1</v>
      </c>
      <c r="CMF9" s="1579">
        <v>0</v>
      </c>
      <c r="CMG9" s="1579">
        <v>0</v>
      </c>
      <c r="CMH9" s="1579">
        <v>0</v>
      </c>
      <c r="CMI9" s="1579">
        <v>1</v>
      </c>
      <c r="CMJ9" s="1579">
        <v>0</v>
      </c>
      <c r="CMK9" s="1579">
        <v>0</v>
      </c>
      <c r="CML9" s="1579">
        <v>0</v>
      </c>
      <c r="CMM9" s="1579">
        <v>1</v>
      </c>
      <c r="CMN9" s="1579">
        <v>0</v>
      </c>
      <c r="CMO9" s="1579">
        <v>1</v>
      </c>
      <c r="CMP9" s="1579">
        <v>0</v>
      </c>
      <c r="CMQ9" s="1579">
        <v>0</v>
      </c>
      <c r="CMR9" s="1579">
        <v>0</v>
      </c>
      <c r="CMS9" s="1579">
        <v>0</v>
      </c>
      <c r="CMT9" s="1579">
        <v>0</v>
      </c>
      <c r="CMU9" s="1579">
        <v>0</v>
      </c>
      <c r="CMV9" s="1579">
        <v>0</v>
      </c>
      <c r="CMW9" s="1579">
        <v>0</v>
      </c>
      <c r="CMX9" s="1579">
        <v>0</v>
      </c>
      <c r="CMY9" s="1579">
        <v>0</v>
      </c>
      <c r="CMZ9" s="1579">
        <v>0</v>
      </c>
      <c r="CNA9" s="1579">
        <v>0</v>
      </c>
      <c r="CNB9" s="1579">
        <v>0</v>
      </c>
      <c r="CNC9" s="1579">
        <v>0</v>
      </c>
      <c r="CND9" s="1579">
        <v>0</v>
      </c>
      <c r="CNE9" s="1579">
        <v>0</v>
      </c>
      <c r="CNF9" s="1579">
        <v>0</v>
      </c>
      <c r="CNG9" s="1579">
        <v>0</v>
      </c>
      <c r="CNH9" s="1579">
        <v>0</v>
      </c>
      <c r="CNI9" s="1579">
        <v>0</v>
      </c>
      <c r="CNJ9" s="1584">
        <v>0</v>
      </c>
    </row>
    <row r="10" spans="1:2402">
      <c r="A10" s="33" t="s">
        <v>71</v>
      </c>
      <c r="B10" s="34">
        <v>317654.18</v>
      </c>
      <c r="C10" s="35">
        <v>234464.81</v>
      </c>
      <c r="D10" s="35">
        <v>83189.369000000006</v>
      </c>
      <c r="E10" s="35">
        <v>197290.5</v>
      </c>
      <c r="F10" s="35">
        <v>120363.68</v>
      </c>
      <c r="G10" s="35">
        <v>2408.2485000000001</v>
      </c>
      <c r="H10" s="35">
        <v>4710.3696</v>
      </c>
      <c r="I10" s="35">
        <v>302554.65000000002</v>
      </c>
      <c r="J10" s="35">
        <v>4861.3441000000003</v>
      </c>
      <c r="K10" s="35">
        <v>3119.5695999999998</v>
      </c>
      <c r="L10" s="35">
        <v>9838.3956999999991</v>
      </c>
      <c r="M10" s="35">
        <v>77664.972999999998</v>
      </c>
      <c r="N10" s="35">
        <v>117220.77</v>
      </c>
      <c r="O10" s="35">
        <v>93197.069000000003</v>
      </c>
      <c r="P10" s="35">
        <v>19732.973999999998</v>
      </c>
      <c r="Q10" s="35">
        <v>366568.89</v>
      </c>
      <c r="R10" s="35">
        <v>287936.63</v>
      </c>
      <c r="S10" s="35">
        <v>78632.258000000002</v>
      </c>
      <c r="T10" s="35">
        <v>226972.47</v>
      </c>
      <c r="U10" s="35">
        <v>139596.42000000001</v>
      </c>
      <c r="V10" s="35">
        <v>7037.5667000000003</v>
      </c>
      <c r="W10" s="35">
        <v>6153.2937000000002</v>
      </c>
      <c r="X10" s="35">
        <v>334978.37</v>
      </c>
      <c r="Y10" s="35">
        <v>12942.605</v>
      </c>
      <c r="Z10" s="35">
        <v>5323.4863999999998</v>
      </c>
      <c r="AA10" s="35">
        <v>6676.5600999999997</v>
      </c>
      <c r="AB10" s="35">
        <v>106019.63</v>
      </c>
      <c r="AC10" s="35">
        <v>133156.72</v>
      </c>
      <c r="AD10" s="35">
        <v>98793.37</v>
      </c>
      <c r="AE10" s="36">
        <v>21922.606</v>
      </c>
      <c r="AF10" s="37">
        <v>43.120901000000003</v>
      </c>
      <c r="AG10" s="38">
        <v>46.706932999999999</v>
      </c>
      <c r="AH10" s="38">
        <v>33.013860999999999</v>
      </c>
      <c r="AI10" s="38">
        <v>53.517851999999998</v>
      </c>
      <c r="AJ10" s="38">
        <v>26.079052999999998</v>
      </c>
      <c r="AK10" s="38">
        <v>32.383881000000002</v>
      </c>
      <c r="AL10" s="38">
        <v>58.092007000000002</v>
      </c>
      <c r="AM10" s="38">
        <v>43.406353000000003</v>
      </c>
      <c r="AN10" s="38">
        <v>36.632030999999998</v>
      </c>
      <c r="AO10" s="38">
        <v>11.231209</v>
      </c>
      <c r="AP10" s="38">
        <v>7.0612754999999998</v>
      </c>
      <c r="AQ10" s="38">
        <v>39.026401</v>
      </c>
      <c r="AR10" s="38">
        <v>52.179976000000003</v>
      </c>
      <c r="AS10" s="38">
        <v>44.046854000000003</v>
      </c>
      <c r="AT10" s="38">
        <v>19.027239999999999</v>
      </c>
      <c r="AU10" s="38">
        <v>45.566234000000001</v>
      </c>
      <c r="AV10" s="38">
        <v>45.293484999999997</v>
      </c>
      <c r="AW10" s="38">
        <v>46.564990999999999</v>
      </c>
      <c r="AX10" s="38">
        <v>53.703822000000002</v>
      </c>
      <c r="AY10" s="38">
        <v>32.335175</v>
      </c>
      <c r="AZ10" s="38">
        <v>48.085821000000003</v>
      </c>
      <c r="BA10" s="38">
        <v>32.422232999999999</v>
      </c>
      <c r="BB10" s="38">
        <v>45.638415999999999</v>
      </c>
      <c r="BC10" s="38">
        <v>43.222785000000002</v>
      </c>
      <c r="BD10" s="38">
        <v>57.218013999999997</v>
      </c>
      <c r="BE10" s="38">
        <v>1.625399</v>
      </c>
      <c r="BF10" s="38">
        <v>43.436990000000002</v>
      </c>
      <c r="BG10" s="38">
        <v>52.831518000000003</v>
      </c>
      <c r="BH10" s="38">
        <v>46.857137999999999</v>
      </c>
      <c r="BI10" s="39">
        <v>19.299340000000001</v>
      </c>
      <c r="BJ10" s="37">
        <v>19.999461</v>
      </c>
      <c r="BK10" s="38">
        <v>17.747748000000001</v>
      </c>
      <c r="BL10" s="38">
        <v>26.345794999999999</v>
      </c>
      <c r="BM10" s="38">
        <v>16.991054999999999</v>
      </c>
      <c r="BN10" s="38">
        <v>24.930600999999999</v>
      </c>
      <c r="BO10" s="38">
        <v>31.157095000000002</v>
      </c>
      <c r="BP10" s="38">
        <v>5.1069072999999996</v>
      </c>
      <c r="BQ10" s="38">
        <v>19.647769</v>
      </c>
      <c r="BR10" s="38">
        <v>40.371219000000004</v>
      </c>
      <c r="BS10" s="38">
        <v>36.236024</v>
      </c>
      <c r="BT10" s="38">
        <v>9.2954784999999998</v>
      </c>
      <c r="BU10" s="38">
        <v>22.910449</v>
      </c>
      <c r="BV10" s="38">
        <v>21.980694</v>
      </c>
      <c r="BW10" s="38">
        <v>18.719294999999999</v>
      </c>
      <c r="BX10" s="38">
        <v>8.1560550999999997</v>
      </c>
      <c r="BY10" s="38">
        <v>18.682442999999999</v>
      </c>
      <c r="BZ10" s="38">
        <v>19.72101</v>
      </c>
      <c r="CA10" s="38">
        <v>14.879401</v>
      </c>
      <c r="CB10" s="38">
        <v>19.037949999999999</v>
      </c>
      <c r="CC10" s="38">
        <v>18.104417000000002</v>
      </c>
      <c r="CD10" s="38">
        <v>12.830439999999999</v>
      </c>
      <c r="CE10" s="38">
        <v>32.908999999999999</v>
      </c>
      <c r="CF10" s="38">
        <v>18.662825000000002</v>
      </c>
      <c r="CG10" s="38">
        <v>17.456157000000001</v>
      </c>
      <c r="CH10" s="38">
        <v>14.659084999999999</v>
      </c>
      <c r="CI10" s="38">
        <v>35.700448999999999</v>
      </c>
      <c r="CJ10" s="38">
        <v>18.499531999999999</v>
      </c>
      <c r="CK10" s="38">
        <v>15.753640000000001</v>
      </c>
      <c r="CL10" s="38">
        <v>21.096758000000001</v>
      </c>
      <c r="CM10" s="39">
        <v>21.293531999999999</v>
      </c>
      <c r="CN10" s="37">
        <v>8.3935967999999992</v>
      </c>
      <c r="CO10" s="38">
        <v>6.983943</v>
      </c>
      <c r="CP10" s="38">
        <v>12.366631</v>
      </c>
      <c r="CQ10" s="38">
        <v>4.6988512</v>
      </c>
      <c r="CR10" s="38">
        <v>14.449728</v>
      </c>
      <c r="CS10" s="38">
        <v>11.720575</v>
      </c>
      <c r="CT10" s="38">
        <v>11.422312</v>
      </c>
      <c r="CU10" s="38">
        <v>8.4348594000000006</v>
      </c>
      <c r="CV10" s="38">
        <v>6.6289946000000004</v>
      </c>
      <c r="CW10" s="38">
        <v>0</v>
      </c>
      <c r="CX10" s="38">
        <v>50.806922999999998</v>
      </c>
      <c r="CY10" s="38">
        <v>9.8973625999999992</v>
      </c>
      <c r="CZ10" s="38">
        <v>6.0052694999999998</v>
      </c>
      <c r="DA10" s="38">
        <v>5.8218679</v>
      </c>
      <c r="DB10" s="38">
        <v>7.6623403999999997</v>
      </c>
      <c r="DC10" s="38">
        <v>7.0724428000000001</v>
      </c>
      <c r="DD10" s="38">
        <v>6.7428963</v>
      </c>
      <c r="DE10" s="38">
        <v>8.2791806999999995</v>
      </c>
      <c r="DF10" s="38">
        <v>4.4158318999999997</v>
      </c>
      <c r="DG10" s="38">
        <v>11.391876999999999</v>
      </c>
      <c r="DH10" s="38">
        <v>25.520253</v>
      </c>
      <c r="DI10" s="38">
        <v>9.8312226999999996</v>
      </c>
      <c r="DJ10" s="38">
        <v>6.9958080999999996</v>
      </c>
      <c r="DK10" s="38">
        <v>0.69523727000000002</v>
      </c>
      <c r="DL10" s="38">
        <v>0</v>
      </c>
      <c r="DM10" s="38">
        <v>46.694681000000003</v>
      </c>
      <c r="DN10" s="38">
        <v>7.5267410999999997</v>
      </c>
      <c r="DO10" s="38">
        <v>4.7980558999999996</v>
      </c>
      <c r="DP10" s="38">
        <v>6.4254134000000001</v>
      </c>
      <c r="DQ10" s="39">
        <v>9.5387251000000006</v>
      </c>
      <c r="DR10" s="37">
        <v>3.0450965000000001</v>
      </c>
      <c r="DS10" s="38">
        <v>4.0807712</v>
      </c>
      <c r="DT10" s="38">
        <v>0.12610273</v>
      </c>
      <c r="DU10" s="38">
        <v>2.6989032000000002</v>
      </c>
      <c r="DV10" s="38">
        <v>3.612549</v>
      </c>
      <c r="DW10" s="38">
        <v>10.857961</v>
      </c>
      <c r="DX10" s="38">
        <v>0</v>
      </c>
      <c r="DY10" s="38">
        <v>3.0738273999999999</v>
      </c>
      <c r="DZ10" s="38">
        <v>2.2911773000000002</v>
      </c>
      <c r="EA10" s="38">
        <v>0</v>
      </c>
      <c r="EB10" s="38">
        <v>4.1058788000000002</v>
      </c>
      <c r="EC10" s="38">
        <v>7.2097517</v>
      </c>
      <c r="ED10" s="38">
        <v>1.8905346000000001</v>
      </c>
      <c r="EE10" s="38">
        <v>0.99334652000000001</v>
      </c>
      <c r="EF10" s="38">
        <v>2.6737128999999999</v>
      </c>
      <c r="EG10" s="38">
        <v>3.8487783000000002</v>
      </c>
      <c r="EH10" s="38">
        <v>4.2199589</v>
      </c>
      <c r="EI10" s="38">
        <v>2.4895844</v>
      </c>
      <c r="EJ10" s="38">
        <v>2.4221924000000001</v>
      </c>
      <c r="EK10" s="38">
        <v>6.1682914999999996</v>
      </c>
      <c r="EL10" s="38">
        <v>2.7597578</v>
      </c>
      <c r="EM10" s="38">
        <v>1.3634558999999999</v>
      </c>
      <c r="EN10" s="38">
        <v>3.5631973000000001</v>
      </c>
      <c r="EO10" s="38">
        <v>6.0289865000000002</v>
      </c>
      <c r="EP10" s="38">
        <v>20.927227999999999</v>
      </c>
      <c r="EQ10" s="38">
        <v>0.91162715000000005</v>
      </c>
      <c r="ER10" s="38">
        <v>7.4121483000000001</v>
      </c>
      <c r="ES10" s="38">
        <v>2.4392360000000002</v>
      </c>
      <c r="ET10" s="38">
        <v>2.9213211000000001</v>
      </c>
      <c r="EU10" s="39">
        <v>0.25155926000000001</v>
      </c>
      <c r="EV10" s="37">
        <v>35.003812000000003</v>
      </c>
      <c r="EW10" s="38">
        <v>34.835320000000003</v>
      </c>
      <c r="EX10" s="38">
        <v>35.535445000000003</v>
      </c>
      <c r="EY10" s="38">
        <v>38.248333000000002</v>
      </c>
      <c r="EZ10" s="38">
        <v>31.552201</v>
      </c>
      <c r="FA10" s="38">
        <v>32.690080000000002</v>
      </c>
      <c r="FB10" s="38">
        <v>47.804194000000003</v>
      </c>
      <c r="FC10" s="38">
        <v>34.106054999999998</v>
      </c>
      <c r="FD10" s="38">
        <v>34.898300999999996</v>
      </c>
      <c r="FE10" s="38">
        <v>23.530173999999999</v>
      </c>
      <c r="FF10" s="38">
        <v>37.320802</v>
      </c>
      <c r="FG10" s="38">
        <v>20.518022999999999</v>
      </c>
      <c r="FH10" s="38">
        <v>36.490620999999997</v>
      </c>
      <c r="FI10" s="38">
        <v>34.957348000000003</v>
      </c>
      <c r="FJ10" s="38">
        <v>38.637005000000002</v>
      </c>
      <c r="FK10" s="38">
        <v>31.362401999999999</v>
      </c>
      <c r="FL10" s="38">
        <v>29.843136999999999</v>
      </c>
      <c r="FM10" s="38">
        <v>37.153730000000003</v>
      </c>
      <c r="FN10" s="38">
        <v>33.573666000000003</v>
      </c>
      <c r="FO10" s="38">
        <v>29.271961000000001</v>
      </c>
      <c r="FP10" s="38">
        <v>23.726972</v>
      </c>
      <c r="FQ10" s="38">
        <v>41.712775999999998</v>
      </c>
      <c r="FR10" s="38">
        <v>31.385866</v>
      </c>
      <c r="FS10" s="38">
        <v>18.270045</v>
      </c>
      <c r="FT10" s="38">
        <v>10.514976000000001</v>
      </c>
      <c r="FU10" s="38">
        <v>35.474366000000003</v>
      </c>
      <c r="FV10" s="38">
        <v>21.865964999999999</v>
      </c>
      <c r="FW10" s="38">
        <v>28.285931000000001</v>
      </c>
      <c r="FX10" s="38">
        <v>32.434263999999999</v>
      </c>
      <c r="FY10" s="39">
        <v>40.158791999999998</v>
      </c>
      <c r="FZ10" s="37">
        <v>17.582623000000002</v>
      </c>
      <c r="GA10" s="38">
        <v>13.843486</v>
      </c>
      <c r="GB10" s="38">
        <v>29.361816000000001</v>
      </c>
      <c r="GC10" s="38">
        <v>16.944379000000001</v>
      </c>
      <c r="GD10" s="38">
        <v>18.262239000000001</v>
      </c>
      <c r="GE10" s="38">
        <v>39.284123000000001</v>
      </c>
      <c r="GF10" s="38">
        <v>0</v>
      </c>
      <c r="GG10" s="38">
        <v>16.417739999999998</v>
      </c>
      <c r="GH10" s="38">
        <v>34.610014</v>
      </c>
      <c r="GI10" s="38">
        <v>62.689802</v>
      </c>
      <c r="GJ10" s="38">
        <v>18.325783000000001</v>
      </c>
      <c r="GK10" s="38">
        <v>15.529508999999999</v>
      </c>
      <c r="GL10" s="38">
        <v>16.713394000000001</v>
      </c>
      <c r="GM10" s="38">
        <v>10.279093</v>
      </c>
      <c r="GN10" s="38">
        <v>15.803713</v>
      </c>
      <c r="GO10" s="38">
        <v>19.254660000000001</v>
      </c>
      <c r="GP10" s="38">
        <v>16.166868000000001</v>
      </c>
      <c r="GQ10" s="38">
        <v>31.011486000000001</v>
      </c>
      <c r="GR10" s="38">
        <v>17.079865000000002</v>
      </c>
      <c r="GS10" s="38">
        <v>21.306940000000001</v>
      </c>
      <c r="GT10" s="38">
        <v>2.9055067999999999</v>
      </c>
      <c r="GU10" s="38">
        <v>34.170099999999998</v>
      </c>
      <c r="GV10" s="38">
        <v>18.354790000000001</v>
      </c>
      <c r="GW10" s="38">
        <v>28.845839000000002</v>
      </c>
      <c r="GX10" s="38">
        <v>0</v>
      </c>
      <c r="GY10" s="38">
        <v>26.402636999999999</v>
      </c>
      <c r="GZ10" s="38">
        <v>14.907302</v>
      </c>
      <c r="HA10" s="38">
        <v>16.659970000000001</v>
      </c>
      <c r="HB10" s="38">
        <v>14.121751</v>
      </c>
      <c r="HC10" s="39">
        <v>21.590859999999999</v>
      </c>
      <c r="HD10" s="37">
        <v>8.8596292994685957</v>
      </c>
      <c r="HE10" s="38">
        <v>5.9637028689802039</v>
      </c>
      <c r="HF10" s="38">
        <v>17.105009594315597</v>
      </c>
      <c r="HG10" s="38">
        <v>11.579303431815923</v>
      </c>
      <c r="HH10" s="38">
        <v>5.8333897364778915</v>
      </c>
      <c r="HI10" s="38">
        <v>0</v>
      </c>
      <c r="HJ10" s="38">
        <v>11.767414460605773</v>
      </c>
      <c r="HK10" s="38">
        <v>9.2228951897379883</v>
      </c>
      <c r="HL10" s="38">
        <v>0</v>
      </c>
      <c r="HM10" s="38">
        <v>0</v>
      </c>
      <c r="HN10" s="38">
        <v>23.316148999999999</v>
      </c>
      <c r="HS10" s="38">
        <v>4.4267781876954313</v>
      </c>
      <c r="HT10" s="38">
        <v>4.0454851932767859</v>
      </c>
      <c r="HU10" s="38">
        <v>6.0925236224040251</v>
      </c>
      <c r="HV10" s="38">
        <v>5.375044739371436</v>
      </c>
      <c r="HW10" s="38">
        <v>3.5563830871484994</v>
      </c>
      <c r="HX10" s="38">
        <v>2.9692243036539692</v>
      </c>
      <c r="HY10" s="38">
        <v>10.866726454837588</v>
      </c>
      <c r="HZ10" s="38">
        <v>4.6294226139498758</v>
      </c>
      <c r="IA10" s="38">
        <v>0.2870243857663764</v>
      </c>
      <c r="IB10" s="38">
        <v>0</v>
      </c>
      <c r="IC10" s="38">
        <v>11.86983</v>
      </c>
      <c r="IG10" s="40"/>
      <c r="IH10" s="38">
        <v>3.9602767597687984</v>
      </c>
      <c r="II10" s="38">
        <v>1.8151273296704129</v>
      </c>
      <c r="IJ10" s="38">
        <v>9.5752972261330207</v>
      </c>
      <c r="IK10" s="38">
        <v>3.7049370603351304</v>
      </c>
      <c r="IL10" s="38">
        <v>4.2323768198325808</v>
      </c>
      <c r="IM10" s="38">
        <v>0</v>
      </c>
      <c r="IN10" s="38">
        <v>0</v>
      </c>
      <c r="IO10" s="38">
        <v>4.2006567665385495</v>
      </c>
      <c r="IP10" s="38">
        <v>0</v>
      </c>
      <c r="IQ10" s="38">
        <v>0</v>
      </c>
      <c r="IR10" s="38"/>
      <c r="IS10" s="38"/>
      <c r="IX10" s="38">
        <v>2.0354567831388359</v>
      </c>
      <c r="IY10" s="38">
        <v>1.6665317481441062</v>
      </c>
      <c r="IZ10" s="38">
        <v>3.5105371781197716</v>
      </c>
      <c r="JA10" s="38">
        <v>1.9228948086084192</v>
      </c>
      <c r="JB10" s="38">
        <v>2.1364357660554441</v>
      </c>
      <c r="JC10" s="38">
        <v>0</v>
      </c>
      <c r="JD10" s="38">
        <v>14.150066334258559</v>
      </c>
      <c r="JE10" s="38">
        <v>1.9257907596857784</v>
      </c>
      <c r="JF10" s="38">
        <v>0</v>
      </c>
      <c r="JG10" s="38">
        <v>0</v>
      </c>
      <c r="JH10" s="38"/>
      <c r="JI10" s="38"/>
      <c r="JJ10" s="38"/>
      <c r="JK10" s="38"/>
      <c r="JL10" s="38"/>
      <c r="JM10" s="38"/>
      <c r="JN10" s="38">
        <v>23.316149205839672</v>
      </c>
      <c r="JO10" s="38">
        <v>17.193023753046059</v>
      </c>
      <c r="JP10" s="38">
        <v>46.181054074196965</v>
      </c>
      <c r="JQ10" s="38">
        <v>33.041064849291779</v>
      </c>
      <c r="JR10" s="38">
        <v>11.01356781971303</v>
      </c>
      <c r="JS10" s="38">
        <v>0</v>
      </c>
      <c r="JT10" s="38">
        <v>35.300345408568887</v>
      </c>
      <c r="JU10" s="38">
        <v>23.998317162200063</v>
      </c>
      <c r="JV10" s="38">
        <v>0</v>
      </c>
      <c r="JW10" s="38">
        <v>0</v>
      </c>
      <c r="JX10" s="38"/>
      <c r="JY10" s="38">
        <v>23.316148999999999</v>
      </c>
      <c r="KD10" s="38">
        <v>11.869829922344101</v>
      </c>
      <c r="KE10" s="38">
        <v>10.959460377091409</v>
      </c>
      <c r="KF10" s="38">
        <v>17.311998341811602</v>
      </c>
      <c r="KG10" s="38">
        <v>15.61142882945194</v>
      </c>
      <c r="KH10" s="38">
        <v>8.1821599716286073</v>
      </c>
      <c r="KI10" s="38">
        <v>5.7239172580890427</v>
      </c>
      <c r="KJ10" s="38">
        <v>0</v>
      </c>
      <c r="KK10" s="38">
        <v>13.356972859887243</v>
      </c>
      <c r="KL10" s="38">
        <v>0.96103314136289641</v>
      </c>
      <c r="KM10" s="38">
        <v>0</v>
      </c>
      <c r="KN10" s="38"/>
      <c r="KO10" s="38">
        <v>11.86983</v>
      </c>
      <c r="KP10" s="38"/>
      <c r="KQ10" s="38"/>
      <c r="KR10" s="38"/>
      <c r="KS10" s="38"/>
      <c r="KT10" s="41">
        <v>0</v>
      </c>
      <c r="KU10" s="41">
        <v>0</v>
      </c>
      <c r="KV10" s="41">
        <v>0</v>
      </c>
      <c r="KW10" s="41">
        <v>0</v>
      </c>
      <c r="KX10" s="41">
        <v>0</v>
      </c>
      <c r="KY10" s="41">
        <v>0</v>
      </c>
      <c r="KZ10" s="41">
        <v>0</v>
      </c>
      <c r="LA10" s="41">
        <v>0</v>
      </c>
      <c r="LB10" s="41">
        <v>0</v>
      </c>
      <c r="LC10" s="41">
        <v>0</v>
      </c>
      <c r="LD10" s="41">
        <v>0</v>
      </c>
      <c r="LE10" s="41">
        <v>0</v>
      </c>
      <c r="LF10" s="41">
        <v>0</v>
      </c>
      <c r="LG10" s="41">
        <v>0</v>
      </c>
      <c r="LH10" s="41">
        <v>0</v>
      </c>
      <c r="LI10" s="41">
        <v>0</v>
      </c>
      <c r="LJ10" s="41">
        <v>0</v>
      </c>
      <c r="LK10" s="41">
        <v>0</v>
      </c>
      <c r="LL10" s="41">
        <v>0</v>
      </c>
      <c r="LM10" s="41">
        <v>0</v>
      </c>
      <c r="LN10" s="41">
        <v>2</v>
      </c>
      <c r="LO10" s="41">
        <v>2</v>
      </c>
      <c r="LP10" s="41">
        <v>0</v>
      </c>
      <c r="LQ10" s="41">
        <v>0</v>
      </c>
      <c r="LR10" s="41">
        <v>2</v>
      </c>
      <c r="LS10" s="41">
        <v>0</v>
      </c>
      <c r="LT10" s="41">
        <v>0</v>
      </c>
      <c r="LU10" s="41">
        <v>0</v>
      </c>
      <c r="LV10" s="41">
        <v>0</v>
      </c>
      <c r="LW10" s="41">
        <v>2</v>
      </c>
      <c r="LX10" s="41">
        <v>0</v>
      </c>
      <c r="LY10" s="41">
        <v>0</v>
      </c>
      <c r="LZ10" s="41">
        <v>0</v>
      </c>
      <c r="MA10" s="41">
        <v>0</v>
      </c>
      <c r="MB10" s="41">
        <v>0</v>
      </c>
      <c r="MC10" s="41">
        <v>2</v>
      </c>
      <c r="MD10" s="41">
        <v>0</v>
      </c>
      <c r="ME10" s="41">
        <v>0</v>
      </c>
      <c r="MF10" s="41">
        <v>0</v>
      </c>
      <c r="MG10" s="41">
        <v>0</v>
      </c>
      <c r="MH10" s="41">
        <v>0</v>
      </c>
      <c r="MI10" s="41">
        <v>0</v>
      </c>
      <c r="MJ10" s="41">
        <v>0</v>
      </c>
      <c r="MK10" s="41">
        <v>0</v>
      </c>
      <c r="ML10" s="41">
        <v>0</v>
      </c>
      <c r="MM10" s="41">
        <v>0</v>
      </c>
      <c r="MN10" s="41">
        <v>0</v>
      </c>
      <c r="MO10" s="41">
        <v>0</v>
      </c>
      <c r="MP10" s="41">
        <v>0</v>
      </c>
      <c r="MQ10" s="41">
        <v>0</v>
      </c>
      <c r="MR10" s="41">
        <v>0</v>
      </c>
      <c r="MS10" s="41">
        <v>0</v>
      </c>
      <c r="MT10" s="41">
        <v>0</v>
      </c>
      <c r="MU10" s="41">
        <v>0</v>
      </c>
      <c r="MV10" s="41">
        <v>0</v>
      </c>
      <c r="MW10" s="41">
        <v>0</v>
      </c>
      <c r="MX10" s="41">
        <v>0</v>
      </c>
      <c r="MY10" s="41">
        <v>0</v>
      </c>
      <c r="MZ10" s="41">
        <v>0</v>
      </c>
      <c r="NA10" s="41">
        <v>0</v>
      </c>
      <c r="NB10" s="41">
        <v>0</v>
      </c>
      <c r="NC10" s="41">
        <v>0</v>
      </c>
      <c r="ND10" s="41">
        <v>0</v>
      </c>
      <c r="NE10" s="41">
        <v>0</v>
      </c>
      <c r="NF10" s="41">
        <v>62</v>
      </c>
      <c r="NG10" s="41">
        <v>53</v>
      </c>
      <c r="NH10" s="41">
        <v>9</v>
      </c>
      <c r="NI10" s="41">
        <v>51</v>
      </c>
      <c r="NJ10" s="41">
        <v>11</v>
      </c>
      <c r="NK10" s="41">
        <v>0</v>
      </c>
      <c r="NL10" s="41">
        <v>5</v>
      </c>
      <c r="NM10" s="41">
        <v>0</v>
      </c>
      <c r="NN10" s="41">
        <v>0</v>
      </c>
      <c r="NO10" s="41">
        <v>57</v>
      </c>
      <c r="NP10" s="41">
        <v>0</v>
      </c>
      <c r="NQ10" s="41">
        <v>0</v>
      </c>
      <c r="NR10" s="41">
        <v>0</v>
      </c>
      <c r="NS10" s="41">
        <v>0</v>
      </c>
      <c r="NT10" s="41">
        <v>0</v>
      </c>
      <c r="NU10" s="41">
        <v>2</v>
      </c>
      <c r="NV10" s="41">
        <v>26</v>
      </c>
      <c r="NW10" s="41">
        <v>19</v>
      </c>
      <c r="NX10" s="41">
        <v>10</v>
      </c>
      <c r="NY10" s="41">
        <v>5</v>
      </c>
      <c r="NZ10" s="41">
        <v>55</v>
      </c>
      <c r="OA10" s="41">
        <v>48</v>
      </c>
      <c r="OB10" s="41">
        <v>7</v>
      </c>
      <c r="OC10" s="41">
        <v>47</v>
      </c>
      <c r="OD10" s="41">
        <v>8</v>
      </c>
      <c r="OE10" s="41">
        <v>0</v>
      </c>
      <c r="OF10" s="41">
        <v>5</v>
      </c>
      <c r="OG10" s="41">
        <v>0</v>
      </c>
      <c r="OH10" s="41">
        <v>0</v>
      </c>
      <c r="OI10" s="41">
        <v>49</v>
      </c>
      <c r="OJ10" s="41">
        <v>1</v>
      </c>
      <c r="OK10" s="41">
        <v>0</v>
      </c>
      <c r="OL10" s="41">
        <v>0</v>
      </c>
      <c r="OM10" s="41">
        <v>0</v>
      </c>
      <c r="ON10" s="41">
        <v>1</v>
      </c>
      <c r="OO10" s="41">
        <v>0</v>
      </c>
      <c r="OP10" s="41">
        <v>26</v>
      </c>
      <c r="OQ10" s="41">
        <v>18</v>
      </c>
      <c r="OR10" s="41">
        <v>5</v>
      </c>
      <c r="OS10" s="41">
        <v>4</v>
      </c>
      <c r="OT10" s="41">
        <v>0</v>
      </c>
      <c r="OU10" s="41">
        <v>0</v>
      </c>
      <c r="OV10" s="41">
        <v>0</v>
      </c>
      <c r="OW10" s="41">
        <v>0</v>
      </c>
      <c r="OX10" s="41">
        <v>0</v>
      </c>
      <c r="OY10" s="41">
        <v>0</v>
      </c>
      <c r="OZ10" s="41">
        <v>0</v>
      </c>
      <c r="PA10" s="41">
        <v>0</v>
      </c>
      <c r="PB10" s="41">
        <v>0</v>
      </c>
      <c r="PC10" s="41">
        <v>0</v>
      </c>
      <c r="PD10" s="41">
        <v>0</v>
      </c>
      <c r="PE10" s="41">
        <v>0</v>
      </c>
      <c r="PF10" s="41">
        <v>1</v>
      </c>
      <c r="PG10" s="41">
        <v>1</v>
      </c>
      <c r="PH10" s="41">
        <v>0</v>
      </c>
      <c r="PI10" s="41">
        <v>1</v>
      </c>
      <c r="PJ10" s="41">
        <v>0</v>
      </c>
      <c r="PK10" s="41">
        <v>0</v>
      </c>
      <c r="PL10" s="41">
        <v>0</v>
      </c>
      <c r="PM10" s="41">
        <v>1</v>
      </c>
      <c r="PN10" s="41">
        <v>0</v>
      </c>
      <c r="PO10" s="41">
        <v>0</v>
      </c>
      <c r="PP10" s="41">
        <v>0</v>
      </c>
      <c r="PQ10" s="42">
        <v>0</v>
      </c>
      <c r="PR10" s="41">
        <v>97.126310828453327</v>
      </c>
      <c r="PS10" s="41">
        <v>94.935647086620918</v>
      </c>
      <c r="PT10" s="41">
        <v>109.49034024163436</v>
      </c>
      <c r="PU10" s="41">
        <v>98.105361679300657</v>
      </c>
      <c r="PV10" s="41">
        <v>96.051776274052983</v>
      </c>
      <c r="PW10" s="41">
        <v>36.888551032285882</v>
      </c>
      <c r="PX10" s="41">
        <v>66.359403264191059</v>
      </c>
      <c r="PY10" s="41">
        <v>111.46930624374407</v>
      </c>
      <c r="PZ10" s="41">
        <v>66.666666666666671</v>
      </c>
      <c r="QA10" s="41">
        <v>99.17126685963305</v>
      </c>
      <c r="QB10" s="41">
        <v>141.42150210968251</v>
      </c>
      <c r="QC10" s="41">
        <v>0</v>
      </c>
      <c r="QD10" s="41">
        <v>76.112138806790952</v>
      </c>
      <c r="QE10" s="41">
        <v>0</v>
      </c>
      <c r="QF10" s="41">
        <v>78.339404703779564</v>
      </c>
      <c r="QG10" s="41">
        <v>0</v>
      </c>
      <c r="QH10" s="41">
        <v>0</v>
      </c>
      <c r="QI10" s="41">
        <v>0</v>
      </c>
      <c r="QJ10" s="41">
        <v>0</v>
      </c>
      <c r="QK10" s="41">
        <v>101.16814228415197</v>
      </c>
      <c r="QL10" s="41">
        <v>104.4743571296702</v>
      </c>
      <c r="QM10" s="41">
        <v>88.528535664707036</v>
      </c>
      <c r="QN10" s="41">
        <v>101.08608011191058</v>
      </c>
      <c r="QO10" s="41">
        <v>101.26073550382526</v>
      </c>
      <c r="QP10" s="41">
        <v>150.63548386796288</v>
      </c>
      <c r="QQ10" s="41">
        <v>76.39008579583431</v>
      </c>
      <c r="QR10" s="41">
        <v>246.10045154210684</v>
      </c>
      <c r="QS10" s="41">
        <v>5.6608157630112208</v>
      </c>
      <c r="QT10" s="41">
        <v>101.46847897965488</v>
      </c>
      <c r="QU10" s="41">
        <v>227.02281445626099</v>
      </c>
      <c r="QV10" s="41">
        <v>0</v>
      </c>
      <c r="QW10" s="41">
        <v>74.185127870969225</v>
      </c>
      <c r="QX10" s="41">
        <v>0</v>
      </c>
      <c r="QY10" s="41">
        <v>77.03208294328482</v>
      </c>
      <c r="QZ10" s="41">
        <v>0</v>
      </c>
      <c r="RA10" s="41">
        <v>0</v>
      </c>
      <c r="RB10" s="41">
        <v>0</v>
      </c>
      <c r="RC10" s="41">
        <v>0</v>
      </c>
      <c r="RD10" s="41">
        <v>76.112138806790952</v>
      </c>
      <c r="RE10" s="41">
        <v>77.617354172314919</v>
      </c>
      <c r="RF10" s="41">
        <v>67.616756016118956</v>
      </c>
      <c r="RG10" s="41">
        <v>75.796811946208493</v>
      </c>
      <c r="RH10" s="41">
        <v>76.458218489304826</v>
      </c>
      <c r="RI10" s="41">
        <v>36.888551032285882</v>
      </c>
      <c r="RJ10" s="41">
        <v>46.222372383240284</v>
      </c>
      <c r="RK10" s="41">
        <v>93.635016971374583</v>
      </c>
      <c r="RL10" s="41">
        <v>66.666666666666671</v>
      </c>
      <c r="RM10" s="41">
        <v>77.837189198807806</v>
      </c>
      <c r="RN10" s="41">
        <v>89.275022953462027</v>
      </c>
      <c r="RO10" s="41">
        <v>0</v>
      </c>
      <c r="RP10" s="41">
        <v>76.112138806790952</v>
      </c>
      <c r="RQ10" s="41">
        <v>0</v>
      </c>
      <c r="RR10" s="41">
        <v>76.112138806790952</v>
      </c>
      <c r="RS10" s="41">
        <v>0</v>
      </c>
      <c r="RT10" s="41">
        <v>0</v>
      </c>
      <c r="RU10" s="41">
        <v>0</v>
      </c>
      <c r="RV10" s="41">
        <v>0</v>
      </c>
      <c r="RW10" s="41">
        <v>74.185127870969225</v>
      </c>
      <c r="RX10" s="41">
        <v>74.799166853542815</v>
      </c>
      <c r="RY10" s="41">
        <v>71.837666634669247</v>
      </c>
      <c r="RZ10" s="41">
        <v>71.146258837221893</v>
      </c>
      <c r="SA10" s="41">
        <v>77.613975296220502</v>
      </c>
      <c r="SB10" s="41">
        <v>48.755279867886735</v>
      </c>
      <c r="SC10" s="41">
        <v>30.213620191067797</v>
      </c>
      <c r="SD10" s="41">
        <v>100</v>
      </c>
      <c r="SE10" s="41">
        <v>5.6608157630112208</v>
      </c>
      <c r="SF10" s="41">
        <v>77.064143967756465</v>
      </c>
      <c r="SG10" s="41">
        <v>84.50670011724975</v>
      </c>
      <c r="SH10" s="41">
        <v>0</v>
      </c>
      <c r="SI10" s="41">
        <v>74.185127870969225</v>
      </c>
      <c r="SJ10" s="41">
        <v>0</v>
      </c>
      <c r="SK10" s="41">
        <v>74.185127870969225</v>
      </c>
      <c r="SL10" s="41">
        <v>0</v>
      </c>
      <c r="SM10" s="41">
        <v>0</v>
      </c>
      <c r="SN10" s="41">
        <v>0</v>
      </c>
      <c r="SO10" s="41">
        <v>0</v>
      </c>
      <c r="SP10" s="41">
        <v>97.554337533582768</v>
      </c>
      <c r="SQ10" s="41">
        <v>95.439511736818972</v>
      </c>
      <c r="SR10" s="41">
        <v>109.49034024163436</v>
      </c>
      <c r="SS10" s="41">
        <v>98.635709577339099</v>
      </c>
      <c r="ST10" s="41">
        <v>96.367502727021844</v>
      </c>
      <c r="SU10" s="41">
        <v>36.888551032285882</v>
      </c>
      <c r="SV10" s="41">
        <v>66.359403264191059</v>
      </c>
      <c r="SW10" s="41">
        <v>111.46930624374407</v>
      </c>
      <c r="SX10" s="41">
        <v>66.666666666666671</v>
      </c>
      <c r="SY10" s="41">
        <v>99.642672581744378</v>
      </c>
      <c r="SZ10" s="41">
        <v>141.42150210968251</v>
      </c>
      <c r="TA10" s="41">
        <v>0</v>
      </c>
      <c r="TB10" s="41">
        <v>76.239408442199434</v>
      </c>
      <c r="TC10" s="41">
        <v>0</v>
      </c>
      <c r="TD10" s="41">
        <v>78.466674339188046</v>
      </c>
      <c r="TE10" s="41">
        <v>0</v>
      </c>
      <c r="TF10" s="41">
        <v>0</v>
      </c>
      <c r="TG10" s="41">
        <v>0</v>
      </c>
      <c r="TH10" s="41">
        <v>0</v>
      </c>
      <c r="TI10" s="41">
        <v>101.33984650607692</v>
      </c>
      <c r="TJ10" s="41">
        <v>104.69097501581422</v>
      </c>
      <c r="TK10" s="41">
        <v>88.528535664707036</v>
      </c>
      <c r="TL10" s="41">
        <v>101.40995985472019</v>
      </c>
      <c r="TM10" s="41">
        <v>101.26073550382526</v>
      </c>
      <c r="TN10" s="41">
        <v>150.63548386796288</v>
      </c>
      <c r="TO10" s="41">
        <v>57.853109724256569</v>
      </c>
      <c r="TP10" s="41">
        <v>246.10045154210684</v>
      </c>
      <c r="TQ10" s="41">
        <v>5.6608157630112208</v>
      </c>
      <c r="TR10" s="41">
        <v>101.65393287441118</v>
      </c>
      <c r="TS10" s="41">
        <v>227.02281445626099</v>
      </c>
      <c r="TT10" s="41">
        <v>0</v>
      </c>
      <c r="TU10" s="41">
        <v>74.356832092894209</v>
      </c>
      <c r="TV10" s="41">
        <v>0</v>
      </c>
      <c r="TW10" s="41">
        <v>77.203787165209803</v>
      </c>
      <c r="TX10" s="41">
        <v>0</v>
      </c>
      <c r="TY10" s="41">
        <v>0</v>
      </c>
      <c r="TZ10" s="41">
        <v>0</v>
      </c>
      <c r="UA10" s="42">
        <v>0</v>
      </c>
      <c r="UB10" s="41">
        <v>76.239408442199434</v>
      </c>
      <c r="UC10" s="41">
        <v>77.767173493299865</v>
      </c>
      <c r="UD10" s="41">
        <v>67.616756016118956</v>
      </c>
      <c r="UE10" s="41">
        <v>76.327159844246921</v>
      </c>
      <c r="UF10" s="41">
        <v>76.143098926084207</v>
      </c>
      <c r="UG10" s="41">
        <v>36.888551032285882</v>
      </c>
      <c r="UH10" s="41">
        <v>46.222372383240284</v>
      </c>
      <c r="UI10" s="41">
        <v>93.635016971374583</v>
      </c>
      <c r="UJ10" s="41">
        <v>66.666666666666671</v>
      </c>
      <c r="UK10" s="41">
        <v>77.977357168851725</v>
      </c>
      <c r="UL10" s="41">
        <v>89.275022953462027</v>
      </c>
      <c r="UM10" s="41">
        <v>0</v>
      </c>
      <c r="UN10" s="41">
        <v>76.239408442199434</v>
      </c>
      <c r="UO10" s="41">
        <v>0</v>
      </c>
      <c r="UP10" s="41">
        <v>76.239408442199434</v>
      </c>
      <c r="UQ10" s="41">
        <v>0</v>
      </c>
      <c r="UR10" s="41">
        <v>0</v>
      </c>
      <c r="US10" s="41">
        <v>0</v>
      </c>
      <c r="UT10" s="41">
        <v>0</v>
      </c>
      <c r="UU10" s="41">
        <v>74.356832092894209</v>
      </c>
      <c r="UV10" s="41">
        <v>75.015784739686836</v>
      </c>
      <c r="UW10" s="41">
        <v>71.837666634669247</v>
      </c>
      <c r="UX10" s="41">
        <v>71.470138580031531</v>
      </c>
      <c r="UY10" s="41">
        <v>77.613975296220502</v>
      </c>
      <c r="UZ10" s="41">
        <v>48.755279867886735</v>
      </c>
      <c r="VA10" s="41">
        <v>47.148127321975572</v>
      </c>
      <c r="VB10" s="41">
        <v>100</v>
      </c>
      <c r="VC10" s="41">
        <v>5.6608157630112208</v>
      </c>
      <c r="VD10" s="41">
        <v>77.249597862512758</v>
      </c>
      <c r="VE10" s="41">
        <v>84.50670011724975</v>
      </c>
      <c r="VF10" s="41">
        <v>0</v>
      </c>
      <c r="VG10" s="41">
        <v>74.356832092894209</v>
      </c>
      <c r="VH10" s="41">
        <v>0</v>
      </c>
      <c r="VI10" s="41">
        <v>74.356832092894209</v>
      </c>
      <c r="VJ10" s="41">
        <v>0</v>
      </c>
      <c r="VK10" s="41">
        <v>0</v>
      </c>
      <c r="VL10" s="41">
        <v>0</v>
      </c>
      <c r="VM10" s="42">
        <v>0</v>
      </c>
      <c r="VN10" s="41">
        <v>76.337563969165444</v>
      </c>
      <c r="VO10" s="41">
        <v>77.882720256310321</v>
      </c>
      <c r="VP10" s="41">
        <v>67.616756016118956</v>
      </c>
      <c r="VQ10" s="41">
        <v>76.514748746619929</v>
      </c>
      <c r="VR10" s="41">
        <v>76.143098926084207</v>
      </c>
      <c r="VS10" s="41">
        <v>36.888551032285882</v>
      </c>
      <c r="VT10" s="41">
        <v>46.222372383240284</v>
      </c>
      <c r="VU10" s="41">
        <v>93.635016971374583</v>
      </c>
      <c r="VV10" s="41">
        <v>66.666666666666671</v>
      </c>
      <c r="VW10" s="41">
        <v>78.085460416883052</v>
      </c>
      <c r="VX10" s="41">
        <v>89.275022953462027</v>
      </c>
      <c r="VY10" s="41">
        <v>0</v>
      </c>
      <c r="VZ10" s="41">
        <v>74.966462009967643</v>
      </c>
      <c r="WA10" s="41">
        <v>75.507556173484005</v>
      </c>
      <c r="WB10" s="41">
        <v>72.8978676534351</v>
      </c>
      <c r="WC10" s="41">
        <v>71.884782406261635</v>
      </c>
      <c r="WD10" s="41">
        <v>78.443613890246894</v>
      </c>
      <c r="WE10" s="41">
        <v>48.755279867886735</v>
      </c>
      <c r="WF10" s="41">
        <v>30.213620191067797</v>
      </c>
      <c r="WG10" s="41">
        <v>100</v>
      </c>
      <c r="WH10" s="41">
        <v>5.6608157630112208</v>
      </c>
      <c r="WI10" s="41">
        <v>77.908045518684105</v>
      </c>
      <c r="WJ10" s="41">
        <v>84.50670011724975</v>
      </c>
      <c r="WK10" s="42">
        <v>0</v>
      </c>
      <c r="WL10" s="43">
        <v>26.702452516834175</v>
      </c>
      <c r="WM10" s="43">
        <v>30.394911303964367</v>
      </c>
      <c r="WN10" s="43">
        <v>13.424880300840725</v>
      </c>
      <c r="WO10" s="43">
        <v>28.765548559669408</v>
      </c>
      <c r="WP10" s="43">
        <v>24.208064548912471</v>
      </c>
      <c r="WQ10" s="43">
        <v>91.651299306925736</v>
      </c>
      <c r="WR10" s="43">
        <v>8.3487006930742655</v>
      </c>
      <c r="WS10" s="43">
        <v>26.702452516834175</v>
      </c>
      <c r="WT10" s="43">
        <v>25.775374093028791</v>
      </c>
      <c r="WU10" s="43">
        <v>27.863874973040055</v>
      </c>
      <c r="WV10" s="43">
        <v>16.199047836958435</v>
      </c>
      <c r="WW10" s="43">
        <v>34.182779021440446</v>
      </c>
      <c r="WX10" s="43">
        <v>27.802756999148443</v>
      </c>
      <c r="WY10" s="43">
        <v>24.005948621582618</v>
      </c>
      <c r="WZ10" s="44">
        <v>31.206823799960109</v>
      </c>
      <c r="XA10" s="45">
        <v>29.949578662869929</v>
      </c>
      <c r="XB10" s="43">
        <v>28.079762908169396</v>
      </c>
      <c r="XC10" s="43">
        <v>36.613200694357502</v>
      </c>
      <c r="XD10" s="43">
        <v>31.024637388206745</v>
      </c>
      <c r="XE10" s="43">
        <v>28.980380356407242</v>
      </c>
      <c r="XF10" s="43">
        <v>94.957436295116366</v>
      </c>
      <c r="XG10" s="43">
        <v>5.0425637048836283</v>
      </c>
      <c r="XH10" s="43">
        <v>29.949578662869929</v>
      </c>
      <c r="XI10" s="43">
        <v>26.341033966737221</v>
      </c>
      <c r="XJ10" s="43">
        <v>34.10726641231556</v>
      </c>
      <c r="XK10" s="43">
        <v>13.300223072007075</v>
      </c>
      <c r="XL10" s="43">
        <v>13.993725958876336</v>
      </c>
      <c r="XM10" s="43">
        <v>44.970371519546696</v>
      </c>
      <c r="XN10" s="43">
        <v>29.301131805124818</v>
      </c>
      <c r="XO10" s="42">
        <v>38.580396802249986</v>
      </c>
      <c r="XP10" s="46">
        <v>60.495217904039187</v>
      </c>
      <c r="XQ10" s="47">
        <v>65.988271441763587</v>
      </c>
      <c r="XR10" s="47">
        <v>41.837994615281602</v>
      </c>
      <c r="XS10" s="47">
        <v>57.008463039618242</v>
      </c>
      <c r="XT10" s="47">
        <v>63.748445405577669</v>
      </c>
      <c r="XU10" s="47">
        <v>50.121124356647805</v>
      </c>
      <c r="XV10" s="47">
        <v>26.60848528033646</v>
      </c>
      <c r="XW10" s="47">
        <v>56.265242007527704</v>
      </c>
      <c r="XX10" s="47">
        <v>59.024921982615396</v>
      </c>
      <c r="XY10" s="47">
        <v>61.821692572992291</v>
      </c>
      <c r="XZ10" s="47">
        <v>69.718418095217743</v>
      </c>
      <c r="YA10" s="48">
        <v>0</v>
      </c>
      <c r="YB10" s="49">
        <v>63.227378467604503</v>
      </c>
      <c r="YC10" s="50">
        <v>66.623199641180477</v>
      </c>
      <c r="YD10" s="50">
        <v>50.737180041776341</v>
      </c>
      <c r="YE10" s="50">
        <v>58.357465111727969</v>
      </c>
      <c r="YF10" s="50">
        <v>68.303417462803992</v>
      </c>
      <c r="YG10" s="50">
        <v>39.559458264165073</v>
      </c>
      <c r="YH10" s="50">
        <v>47.430389082133132</v>
      </c>
      <c r="YI10" s="50">
        <v>55.14823478660584</v>
      </c>
      <c r="YJ10" s="50">
        <v>33.381044169079239</v>
      </c>
      <c r="YK10" s="50">
        <v>64.229275362673249</v>
      </c>
      <c r="YL10" s="50">
        <v>86.082054511540136</v>
      </c>
      <c r="YM10" s="50">
        <v>0</v>
      </c>
      <c r="YN10" s="51">
        <v>69.734392209837821</v>
      </c>
      <c r="YO10" s="52">
        <v>73.342430936477044</v>
      </c>
      <c r="YP10" s="52">
        <v>55.662021955309584</v>
      </c>
      <c r="YQ10" s="52">
        <v>66.854981609684415</v>
      </c>
      <c r="YR10" s="52">
        <v>72.666800724723231</v>
      </c>
      <c r="YS10" s="52">
        <v>56.504219364386508</v>
      </c>
      <c r="YT10" s="52">
        <v>54.212186089115058</v>
      </c>
      <c r="YU10" s="52">
        <v>11.225454396564253</v>
      </c>
      <c r="YV10" s="52">
        <v>33.559349797315328</v>
      </c>
      <c r="YW10" s="52">
        <v>71.924616277873326</v>
      </c>
      <c r="YX10" s="52">
        <v>78.489800520718816</v>
      </c>
      <c r="YY10" s="53">
        <v>0</v>
      </c>
      <c r="YZ10" s="46">
        <v>11.6806837396992</v>
      </c>
      <c r="ZA10" s="47">
        <v>13.807161125814277</v>
      </c>
      <c r="ZB10" s="47">
        <v>3.1590400144054822</v>
      </c>
      <c r="ZC10" s="47">
        <v>10.68176196760052</v>
      </c>
      <c r="ZD10" s="47">
        <v>12.696103880314343</v>
      </c>
      <c r="ZE10" s="47">
        <v>0</v>
      </c>
      <c r="ZF10" s="47">
        <v>15.892817548474071</v>
      </c>
      <c r="ZG10" s="47">
        <v>0</v>
      </c>
      <c r="ZH10" s="47">
        <v>0</v>
      </c>
      <c r="ZI10" s="47">
        <v>11.701298709794356</v>
      </c>
      <c r="ZJ10" s="47">
        <v>21.734754074198783</v>
      </c>
      <c r="ZK10" s="48">
        <v>0</v>
      </c>
      <c r="ZL10" s="339">
        <v>13.934204829670938</v>
      </c>
      <c r="ZM10" s="340">
        <v>17.45016161938452</v>
      </c>
      <c r="ZN10" s="340">
        <v>1.2814821959785136</v>
      </c>
      <c r="ZO10" s="340">
        <v>13.98462320063871</v>
      </c>
      <c r="ZP10" s="340">
        <v>13.888629238448031</v>
      </c>
      <c r="ZQ10" s="340">
        <v>0</v>
      </c>
      <c r="ZR10" s="340">
        <v>0</v>
      </c>
      <c r="ZS10" s="340">
        <v>0</v>
      </c>
      <c r="ZT10" s="340">
        <v>0</v>
      </c>
      <c r="ZU10" s="340">
        <v>14.343265046804643</v>
      </c>
      <c r="ZV10" s="340">
        <v>13.813768493827059</v>
      </c>
      <c r="ZW10" s="341">
        <v>0</v>
      </c>
      <c r="ZX10" s="51">
        <v>12.048168218708275</v>
      </c>
      <c r="ZY10" s="52">
        <v>15.017441055716201</v>
      </c>
      <c r="ZZ10" s="52">
        <v>4.8369444357916214</v>
      </c>
      <c r="AAA10" s="52">
        <v>13.660573799902902</v>
      </c>
      <c r="AAB10" s="52">
        <v>10.599848045430084</v>
      </c>
      <c r="AAC10" s="52">
        <v>0</v>
      </c>
      <c r="AAD10" s="52">
        <v>58.08851794311223</v>
      </c>
      <c r="AAE10" s="52">
        <v>0</v>
      </c>
      <c r="AAF10" s="52">
        <v>0</v>
      </c>
      <c r="AAG10" s="52">
        <v>11.375404132462821</v>
      </c>
      <c r="AAH10" s="52">
        <v>29.230448252310627</v>
      </c>
      <c r="AAI10" s="53">
        <v>0</v>
      </c>
      <c r="AAJ10" s="54">
        <v>11.0964806699909</v>
      </c>
      <c r="AAK10" s="55">
        <v>12.377957397186421</v>
      </c>
      <c r="AAL10" s="55">
        <v>5.6500503289041664</v>
      </c>
      <c r="AAM10" s="55">
        <v>8.430906958094889</v>
      </c>
      <c r="AAN10" s="55">
        <v>13.672701711632348</v>
      </c>
      <c r="AAO10" s="55">
        <v>0</v>
      </c>
      <c r="AAP10" s="55">
        <v>3.1553167362145982</v>
      </c>
      <c r="AAQ10" s="55">
        <v>4.324381899417018</v>
      </c>
      <c r="AAR10" s="55">
        <v>9.2682472808345775</v>
      </c>
      <c r="AAS10" s="55">
        <v>11.48780665919347</v>
      </c>
      <c r="AAT10" s="55">
        <v>12.02889582940975</v>
      </c>
      <c r="AAU10" s="56">
        <v>39.024841589571643</v>
      </c>
      <c r="AAV10" s="51">
        <v>10.37497003366102</v>
      </c>
      <c r="AAW10" s="52">
        <v>12.052309318011019</v>
      </c>
      <c r="AAX10" s="52">
        <v>3.8410770944248234</v>
      </c>
      <c r="AAY10" s="52">
        <v>7.8422263951956506</v>
      </c>
      <c r="AAZ10" s="52">
        <v>12.809987478052465</v>
      </c>
      <c r="ABA10" s="52">
        <v>2.7607039250934338</v>
      </c>
      <c r="ABB10" s="52">
        <v>5.6471486992287208</v>
      </c>
      <c r="ABC10" s="52">
        <v>0</v>
      </c>
      <c r="ABD10" s="52">
        <v>6.021052038680792</v>
      </c>
      <c r="ABE10" s="52">
        <v>10.413178945474929</v>
      </c>
      <c r="ABF10" s="52">
        <v>18.673744664921383</v>
      </c>
      <c r="ABG10" s="52">
        <v>0</v>
      </c>
      <c r="ABH10" s="57">
        <v>11.534317729594861</v>
      </c>
      <c r="ABI10" s="58">
        <v>13.38003045684383</v>
      </c>
      <c r="ABJ10" s="58">
        <v>4.9512963730324095</v>
      </c>
      <c r="ABK10" s="58">
        <v>10.635427616778156</v>
      </c>
      <c r="ABL10" s="58">
        <v>12.36679811147194</v>
      </c>
      <c r="ABM10" s="58">
        <v>7.6197156731400719</v>
      </c>
      <c r="ABN10" s="58">
        <v>4.93387722817873</v>
      </c>
      <c r="ABO10" s="58">
        <v>6.4918580148339862</v>
      </c>
      <c r="ABP10" s="58">
        <v>0</v>
      </c>
      <c r="ABQ10" s="58">
        <v>11.710258332020903</v>
      </c>
      <c r="ABR10" s="58">
        <v>20.631674280227411</v>
      </c>
      <c r="ABS10" s="59">
        <v>0</v>
      </c>
      <c r="ABT10" s="60">
        <v>24.042488648465163</v>
      </c>
      <c r="ABU10" s="60">
        <v>26.960896422761778</v>
      </c>
      <c r="ABV10" s="60">
        <v>13.852888376819964</v>
      </c>
      <c r="ABW10" s="60">
        <v>21.573808197446116</v>
      </c>
      <c r="ABX10" s="60">
        <v>26.496236694200785</v>
      </c>
      <c r="ABY10" s="60">
        <v>0</v>
      </c>
      <c r="ABZ10" s="60">
        <v>0</v>
      </c>
      <c r="ACA10" s="60">
        <v>0</v>
      </c>
      <c r="ACB10" s="60">
        <v>0</v>
      </c>
      <c r="ACC10" s="60">
        <v>25.270196688655876</v>
      </c>
      <c r="ACD10" s="60">
        <v>35.701374165427588</v>
      </c>
      <c r="ACE10" s="60">
        <v>0</v>
      </c>
      <c r="ACF10" s="61">
        <v>23.590782006001223</v>
      </c>
      <c r="ACG10" s="61">
        <v>27.396043192065576</v>
      </c>
      <c r="ACH10" s="61">
        <v>9.8561042866528705</v>
      </c>
      <c r="ACI10" s="61">
        <v>20.883086435174512</v>
      </c>
      <c r="ACJ10" s="61">
        <v>26.292246560946452</v>
      </c>
      <c r="ACK10" s="61">
        <v>30.703770685757952</v>
      </c>
      <c r="ACL10" s="61">
        <v>26.771552083371837</v>
      </c>
      <c r="ACM10" s="61">
        <v>17.078628432390236</v>
      </c>
      <c r="ACN10" s="61">
        <v>0</v>
      </c>
      <c r="ACO10" s="61">
        <v>23.524872539940571</v>
      </c>
      <c r="ACP10" s="61">
        <v>51.22432937090916</v>
      </c>
      <c r="ACQ10" s="62">
        <v>0</v>
      </c>
      <c r="ACR10" s="63">
        <v>17.791427751272842</v>
      </c>
      <c r="ACS10" s="63">
        <v>19.538847188770688</v>
      </c>
      <c r="ACT10" s="63">
        <v>11.690325043205425</v>
      </c>
      <c r="ACU10" s="63">
        <v>16.779275115597258</v>
      </c>
      <c r="ACV10" s="63">
        <v>18.797458139187167</v>
      </c>
      <c r="ACW10" s="63">
        <v>0</v>
      </c>
      <c r="ACX10" s="63">
        <v>0</v>
      </c>
      <c r="ACY10" s="63">
        <v>0</v>
      </c>
      <c r="ACZ10" s="63">
        <v>0</v>
      </c>
      <c r="ADA10" s="63">
        <v>18.860000512377461</v>
      </c>
      <c r="ADB10" s="63">
        <v>14.174343481633681</v>
      </c>
      <c r="ADC10" s="63">
        <v>0</v>
      </c>
      <c r="ADD10" s="63">
        <v>16.150108662191577</v>
      </c>
      <c r="ADE10" s="63">
        <v>18.927021590091115</v>
      </c>
      <c r="ADF10" s="63">
        <v>6.1271424965394488</v>
      </c>
      <c r="ADG10" s="63">
        <v>14.657466841574044</v>
      </c>
      <c r="ADH10" s="63">
        <v>17.639315578608713</v>
      </c>
      <c r="ADI10" s="63">
        <v>13.272358544852494</v>
      </c>
      <c r="ADJ10" s="63">
        <v>12.502529269887541</v>
      </c>
      <c r="ADK10" s="63">
        <v>17.078628432390236</v>
      </c>
      <c r="ADL10" s="63">
        <v>0</v>
      </c>
      <c r="ADM10" s="63">
        <v>16.270885340088274</v>
      </c>
      <c r="ADN10" s="63">
        <v>33.264972734120335</v>
      </c>
      <c r="ADO10" s="63">
        <v>0</v>
      </c>
      <c r="ADP10" s="64">
        <v>21.928074830435417</v>
      </c>
      <c r="ADQ10" s="63">
        <v>25.583019297048594</v>
      </c>
      <c r="ADR10" s="63">
        <v>9.1668618642911817</v>
      </c>
      <c r="ADS10" s="63">
        <v>18.287849981450943</v>
      </c>
      <c r="ADT10" s="63">
        <v>25.546280907105512</v>
      </c>
      <c r="ADU10" s="63">
        <v>0</v>
      </c>
      <c r="ADV10" s="63">
        <v>0</v>
      </c>
      <c r="ADW10" s="63">
        <v>0</v>
      </c>
      <c r="ADX10" s="63">
        <v>0</v>
      </c>
      <c r="ADY10" s="63">
        <v>23.006767477758306</v>
      </c>
      <c r="ADZ10" s="63">
        <v>35.701374165427588</v>
      </c>
      <c r="AEA10" s="63">
        <v>0</v>
      </c>
      <c r="AEB10" s="63">
        <v>20.450177350255316</v>
      </c>
      <c r="AEC10" s="63">
        <v>24.111649139608037</v>
      </c>
      <c r="AED10" s="63">
        <v>7.2344918700010972</v>
      </c>
      <c r="AEE10" s="63">
        <v>17.11315019462716</v>
      </c>
      <c r="AEF10" s="63">
        <v>23.779525256625295</v>
      </c>
      <c r="AEG10" s="63">
        <v>30.703770685757952</v>
      </c>
      <c r="AEH10" s="63">
        <v>26.771552083371837</v>
      </c>
      <c r="AEI10" s="63">
        <v>17.078628432390236</v>
      </c>
      <c r="AEJ10" s="63">
        <v>0</v>
      </c>
      <c r="AEK10" s="63">
        <v>20.108161782146517</v>
      </c>
      <c r="AEL10" s="63">
        <v>51.22432937090916</v>
      </c>
      <c r="AEM10" s="63">
        <v>0</v>
      </c>
      <c r="AEN10" s="64">
        <v>2.959406344682324</v>
      </c>
      <c r="AEO10" s="63">
        <v>1.9145990332541032</v>
      </c>
      <c r="AEP10" s="63">
        <v>6.7296174390015837</v>
      </c>
      <c r="AEQ10" s="63">
        <v>4.7693444295670329</v>
      </c>
      <c r="AER10" s="63">
        <v>1.2840441341558988</v>
      </c>
      <c r="AES10" s="63">
        <v>0</v>
      </c>
      <c r="AET10" s="63">
        <v>0</v>
      </c>
      <c r="AEU10" s="63">
        <v>0</v>
      </c>
      <c r="AEV10" s="63">
        <v>0</v>
      </c>
      <c r="AEW10" s="63">
        <v>3.1617908187046266</v>
      </c>
      <c r="AEX10" s="63">
        <v>0</v>
      </c>
      <c r="AEY10" s="63">
        <v>0</v>
      </c>
      <c r="AEZ10" s="63">
        <v>4.3953628806946439</v>
      </c>
      <c r="AFA10" s="63">
        <v>4.5298702202437067</v>
      </c>
      <c r="AFB10" s="63">
        <v>3.8750566225750904</v>
      </c>
      <c r="AFC10" s="63">
        <v>5.3520541032267088</v>
      </c>
      <c r="AFD10" s="63">
        <v>3.4675453628684192</v>
      </c>
      <c r="AFE10" s="63">
        <v>0</v>
      </c>
      <c r="AFF10" s="63">
        <v>0</v>
      </c>
      <c r="AFG10" s="63">
        <v>0</v>
      </c>
      <c r="AFH10" s="63">
        <v>0</v>
      </c>
      <c r="AFI10" s="63">
        <v>4.7276903306816713</v>
      </c>
      <c r="AFJ10" s="63">
        <v>0</v>
      </c>
      <c r="AFK10" s="63">
        <v>0</v>
      </c>
      <c r="AFL10" s="66">
        <v>0</v>
      </c>
      <c r="AFM10" s="66">
        <v>0</v>
      </c>
      <c r="AFN10" s="66">
        <v>0</v>
      </c>
      <c r="AFO10" s="66">
        <v>5</v>
      </c>
      <c r="AFP10" s="66">
        <v>16</v>
      </c>
      <c r="AFQ10" s="66">
        <v>72</v>
      </c>
      <c r="AFR10" s="1093"/>
      <c r="AFS10" s="1093"/>
      <c r="AFT10" s="1093"/>
      <c r="AFU10" s="1093"/>
      <c r="AFV10" s="66">
        <v>0</v>
      </c>
      <c r="AFW10" s="119">
        <v>0</v>
      </c>
      <c r="AFX10" s="119">
        <v>2</v>
      </c>
      <c r="AFY10" s="119">
        <v>2</v>
      </c>
      <c r="AFZ10" s="119">
        <v>10</v>
      </c>
      <c r="AGA10" s="119">
        <v>72</v>
      </c>
      <c r="AGB10" s="1093"/>
      <c r="AGC10" s="1093"/>
      <c r="AGD10" s="1093"/>
      <c r="AGE10" s="1093"/>
      <c r="AGF10" s="356">
        <v>0</v>
      </c>
      <c r="AGG10" s="359">
        <v>200</v>
      </c>
      <c r="AGH10" s="359">
        <v>388</v>
      </c>
      <c r="AGI10" s="359">
        <v>449</v>
      </c>
      <c r="AGJ10" s="359">
        <v>563</v>
      </c>
      <c r="AGK10" s="359">
        <v>653</v>
      </c>
      <c r="AGL10" s="356">
        <v>0</v>
      </c>
      <c r="AGM10" s="356">
        <v>0</v>
      </c>
      <c r="AGN10" s="356">
        <v>0</v>
      </c>
      <c r="AGO10" s="356">
        <v>0</v>
      </c>
      <c r="AGP10" s="356">
        <v>0</v>
      </c>
      <c r="AGQ10" s="359">
        <v>177</v>
      </c>
      <c r="AGR10" s="359">
        <v>356</v>
      </c>
      <c r="AGS10" s="359">
        <v>506</v>
      </c>
      <c r="AGT10" s="359">
        <v>617</v>
      </c>
      <c r="AGU10" s="359">
        <v>666</v>
      </c>
      <c r="AGV10" s="356">
        <v>0</v>
      </c>
      <c r="AGW10" s="356">
        <v>0</v>
      </c>
      <c r="AGX10" s="356">
        <v>0</v>
      </c>
      <c r="AGY10" s="356">
        <v>0</v>
      </c>
      <c r="AGZ10" s="68">
        <v>50</v>
      </c>
      <c r="AHA10" s="68">
        <v>1</v>
      </c>
      <c r="AHB10" s="68">
        <v>49</v>
      </c>
      <c r="AHC10" s="68">
        <v>45</v>
      </c>
      <c r="AHD10" s="68">
        <v>2</v>
      </c>
      <c r="AHE10" s="68">
        <v>43</v>
      </c>
      <c r="AHF10" s="68">
        <v>45</v>
      </c>
      <c r="AHG10" s="68">
        <v>2</v>
      </c>
      <c r="AHH10" s="68">
        <v>43</v>
      </c>
      <c r="AHI10" s="68">
        <v>12</v>
      </c>
      <c r="AHJ10" s="68">
        <v>7</v>
      </c>
      <c r="AHK10" s="68">
        <v>5</v>
      </c>
      <c r="AHL10" s="68">
        <v>10</v>
      </c>
      <c r="AHM10" s="68">
        <v>8</v>
      </c>
      <c r="AHN10" s="68">
        <v>2</v>
      </c>
      <c r="AHO10" s="68">
        <v>0</v>
      </c>
      <c r="AHP10" s="68">
        <v>0</v>
      </c>
      <c r="AHQ10" s="68">
        <v>0</v>
      </c>
      <c r="AHR10" s="68">
        <v>62</v>
      </c>
      <c r="AHS10" s="68">
        <v>8</v>
      </c>
      <c r="AHT10" s="68">
        <v>54</v>
      </c>
      <c r="AHU10" s="68">
        <v>55</v>
      </c>
      <c r="AHV10" s="68">
        <v>10</v>
      </c>
      <c r="AHW10" s="68">
        <v>45</v>
      </c>
      <c r="AHX10" s="503">
        <v>45</v>
      </c>
      <c r="AHY10" s="503">
        <v>2</v>
      </c>
      <c r="AHZ10" s="503">
        <v>43</v>
      </c>
      <c r="AIA10" s="66">
        <v>13</v>
      </c>
      <c r="AIB10" s="66">
        <v>11</v>
      </c>
      <c r="AIC10" s="66">
        <v>2</v>
      </c>
      <c r="AID10" s="66">
        <v>9</v>
      </c>
      <c r="AIE10" s="66">
        <v>4</v>
      </c>
      <c r="AIF10" s="66">
        <v>0</v>
      </c>
      <c r="AIG10" s="66">
        <v>0</v>
      </c>
      <c r="AIH10" s="66">
        <v>0</v>
      </c>
      <c r="AII10" s="66">
        <v>0</v>
      </c>
      <c r="AIJ10" s="66">
        <v>0</v>
      </c>
      <c r="AIK10" s="66">
        <v>12</v>
      </c>
      <c r="AIL10" s="66">
        <v>0</v>
      </c>
      <c r="AIM10" s="66">
        <v>0</v>
      </c>
      <c r="AIN10" s="66">
        <v>1</v>
      </c>
      <c r="AIO10" s="66">
        <v>0</v>
      </c>
      <c r="AIP10" s="66">
        <v>0</v>
      </c>
      <c r="AIQ10" s="66">
        <v>1</v>
      </c>
      <c r="AIR10" s="66">
        <v>1</v>
      </c>
      <c r="AIS10" s="66">
        <v>0</v>
      </c>
      <c r="AIT10" s="66">
        <v>0</v>
      </c>
      <c r="AIU10" s="66">
        <v>1</v>
      </c>
      <c r="AIV10" s="66">
        <v>0</v>
      </c>
      <c r="AIW10" s="66">
        <v>11</v>
      </c>
      <c r="AIX10" s="66">
        <v>28</v>
      </c>
      <c r="AIY10" s="66">
        <v>26</v>
      </c>
      <c r="AIZ10" s="66">
        <v>2</v>
      </c>
      <c r="AJA10" s="66">
        <v>18</v>
      </c>
      <c r="AJB10" s="66">
        <v>10</v>
      </c>
      <c r="AJC10" s="66">
        <v>0</v>
      </c>
      <c r="AJD10" s="66">
        <v>1</v>
      </c>
      <c r="AJE10" s="66">
        <v>1</v>
      </c>
      <c r="AJF10" s="66">
        <v>0</v>
      </c>
      <c r="AJG10" s="66">
        <v>0</v>
      </c>
      <c r="AJH10" s="66">
        <v>25</v>
      </c>
      <c r="AJI10" s="66">
        <v>1</v>
      </c>
      <c r="AJJ10" s="66">
        <v>0</v>
      </c>
      <c r="AJK10" s="66">
        <v>0</v>
      </c>
      <c r="AJL10" s="66">
        <v>0</v>
      </c>
      <c r="AJM10" s="66">
        <v>0</v>
      </c>
      <c r="AJN10" s="66">
        <v>3</v>
      </c>
      <c r="AJO10" s="66">
        <v>3</v>
      </c>
      <c r="AJP10" s="66">
        <v>0</v>
      </c>
      <c r="AJQ10" s="66">
        <v>0</v>
      </c>
      <c r="AJR10" s="66">
        <v>2</v>
      </c>
      <c r="AJS10" s="66">
        <v>1</v>
      </c>
      <c r="AJT10" s="66">
        <v>22</v>
      </c>
      <c r="AJU10" s="66">
        <v>7</v>
      </c>
      <c r="AJV10" s="66">
        <v>5</v>
      </c>
      <c r="AJW10" s="66">
        <v>2</v>
      </c>
      <c r="AJX10" s="66">
        <v>4</v>
      </c>
      <c r="AJY10" s="66">
        <v>3</v>
      </c>
      <c r="AJZ10" s="66">
        <v>0</v>
      </c>
      <c r="AKA10" s="66">
        <v>0</v>
      </c>
      <c r="AKB10" s="66">
        <v>0</v>
      </c>
      <c r="AKC10" s="66">
        <v>0</v>
      </c>
      <c r="AKD10" s="66">
        <v>0</v>
      </c>
      <c r="AKE10" s="66">
        <v>6</v>
      </c>
      <c r="AKF10" s="66">
        <v>1</v>
      </c>
      <c r="AKG10" s="66">
        <v>0</v>
      </c>
      <c r="AKH10" s="66">
        <v>0</v>
      </c>
      <c r="AKI10" s="66">
        <v>0</v>
      </c>
      <c r="AKJ10" s="66">
        <v>0</v>
      </c>
      <c r="AKK10" s="66">
        <v>1</v>
      </c>
      <c r="AKL10" s="66">
        <v>1</v>
      </c>
      <c r="AKM10" s="66">
        <v>0</v>
      </c>
      <c r="AKN10" s="66">
        <v>0</v>
      </c>
      <c r="AKO10" s="66">
        <v>0</v>
      </c>
      <c r="AKP10" s="66">
        <v>0</v>
      </c>
      <c r="AKQ10" s="66">
        <v>6</v>
      </c>
      <c r="AKR10" s="66">
        <v>2</v>
      </c>
      <c r="AKS10" s="66">
        <v>2</v>
      </c>
      <c r="AKT10" s="66">
        <v>0</v>
      </c>
      <c r="AKU10" s="66">
        <v>1</v>
      </c>
      <c r="AKV10" s="66">
        <v>1</v>
      </c>
      <c r="AKW10" s="66">
        <v>0</v>
      </c>
      <c r="AKX10" s="66">
        <v>0</v>
      </c>
      <c r="AKY10" s="66">
        <v>0</v>
      </c>
      <c r="AKZ10" s="66">
        <v>0</v>
      </c>
      <c r="ALA10" s="66">
        <v>0</v>
      </c>
      <c r="ALB10" s="66">
        <v>2</v>
      </c>
      <c r="ALC10" s="66">
        <v>0</v>
      </c>
      <c r="ALD10" s="66">
        <v>0</v>
      </c>
      <c r="ALE10" s="66">
        <v>0</v>
      </c>
      <c r="ALF10" s="66">
        <v>0</v>
      </c>
      <c r="ALG10" s="66">
        <v>0</v>
      </c>
      <c r="ALH10" s="66">
        <v>0</v>
      </c>
      <c r="ALI10" s="66">
        <v>0</v>
      </c>
      <c r="ALJ10" s="66">
        <v>0</v>
      </c>
      <c r="ALK10" s="66">
        <v>0</v>
      </c>
      <c r="ALL10" s="66">
        <v>0</v>
      </c>
      <c r="ALM10" s="66">
        <v>0</v>
      </c>
      <c r="ALN10" s="66">
        <v>2</v>
      </c>
      <c r="ALO10" s="66">
        <v>20</v>
      </c>
      <c r="ALP10" s="66">
        <v>16</v>
      </c>
      <c r="ALQ10" s="66">
        <v>4</v>
      </c>
      <c r="ALR10" s="66">
        <v>13</v>
      </c>
      <c r="ALS10" s="66">
        <v>7</v>
      </c>
      <c r="ALT10" s="66">
        <v>0</v>
      </c>
      <c r="ALU10" s="66">
        <v>0</v>
      </c>
      <c r="ALV10" s="66">
        <v>0</v>
      </c>
      <c r="ALW10" s="66">
        <v>0</v>
      </c>
      <c r="ALX10" s="66">
        <v>0</v>
      </c>
      <c r="ALY10" s="66">
        <v>18</v>
      </c>
      <c r="ALZ10" s="66">
        <v>1</v>
      </c>
      <c r="AMA10" s="66">
        <v>0</v>
      </c>
      <c r="AMB10" s="66">
        <v>1</v>
      </c>
      <c r="AMC10" s="66">
        <v>0</v>
      </c>
      <c r="AMD10" s="66">
        <v>0</v>
      </c>
      <c r="AME10" s="66">
        <v>2</v>
      </c>
      <c r="AMF10" s="66">
        <v>2</v>
      </c>
      <c r="AMG10" s="66">
        <v>0</v>
      </c>
      <c r="AMH10" s="66">
        <v>0</v>
      </c>
      <c r="AMI10" s="66">
        <v>1</v>
      </c>
      <c r="AMJ10" s="66">
        <v>0</v>
      </c>
      <c r="AMK10" s="66">
        <v>17</v>
      </c>
      <c r="AML10" s="66">
        <v>30</v>
      </c>
      <c r="AMM10" s="66">
        <v>28</v>
      </c>
      <c r="AMN10" s="66">
        <v>2</v>
      </c>
      <c r="AMO10" s="66">
        <v>19</v>
      </c>
      <c r="AMP10" s="66">
        <v>11</v>
      </c>
      <c r="AMQ10" s="66">
        <v>0</v>
      </c>
      <c r="AMR10" s="66">
        <v>1</v>
      </c>
      <c r="AMS10" s="66">
        <v>1</v>
      </c>
      <c r="AMT10" s="66">
        <v>0</v>
      </c>
      <c r="AMU10" s="66">
        <v>0</v>
      </c>
      <c r="AMV10" s="66">
        <v>27</v>
      </c>
      <c r="AMW10" s="66">
        <v>1</v>
      </c>
      <c r="AMX10" s="66">
        <v>0</v>
      </c>
      <c r="AMY10" s="66">
        <v>0</v>
      </c>
      <c r="AMZ10" s="66">
        <v>0</v>
      </c>
      <c r="ANA10" s="66">
        <v>0</v>
      </c>
      <c r="ANB10" s="66">
        <v>3</v>
      </c>
      <c r="ANC10" s="66">
        <v>3</v>
      </c>
      <c r="AND10" s="66">
        <v>0</v>
      </c>
      <c r="ANE10" s="66">
        <v>0</v>
      </c>
      <c r="ANF10" s="66">
        <v>2</v>
      </c>
      <c r="ANG10" s="66">
        <v>1</v>
      </c>
      <c r="ANH10" s="66">
        <v>24</v>
      </c>
      <c r="ANI10" s="395">
        <v>270</v>
      </c>
      <c r="ANJ10" s="395">
        <v>259</v>
      </c>
      <c r="ANK10" s="395">
        <v>11</v>
      </c>
      <c r="ANL10" s="395">
        <v>47</v>
      </c>
      <c r="ANM10" s="395">
        <v>223</v>
      </c>
      <c r="ANN10" s="395">
        <v>0</v>
      </c>
      <c r="ANO10" s="395">
        <v>0</v>
      </c>
      <c r="ANP10" s="395">
        <v>0</v>
      </c>
      <c r="ANQ10" s="395">
        <v>15</v>
      </c>
      <c r="ANR10" s="395">
        <v>0</v>
      </c>
      <c r="ANS10" s="395">
        <v>252</v>
      </c>
      <c r="ANT10" s="395">
        <v>0</v>
      </c>
      <c r="ANU10" s="395">
        <v>0</v>
      </c>
      <c r="ANV10" s="395">
        <v>3</v>
      </c>
      <c r="ANW10" s="395">
        <v>3</v>
      </c>
      <c r="ANX10" s="395">
        <v>14</v>
      </c>
      <c r="ANY10" s="395">
        <v>15</v>
      </c>
      <c r="ANZ10" s="395">
        <v>57</v>
      </c>
      <c r="AOA10" s="395">
        <v>101</v>
      </c>
      <c r="AOB10" s="395">
        <v>37</v>
      </c>
      <c r="AOC10" s="395">
        <v>43</v>
      </c>
      <c r="AOD10" s="396">
        <v>156</v>
      </c>
      <c r="AOE10" s="397">
        <v>150</v>
      </c>
      <c r="AOF10" s="397">
        <v>6</v>
      </c>
      <c r="AOG10" s="397">
        <v>38</v>
      </c>
      <c r="AOH10" s="397">
        <v>118</v>
      </c>
      <c r="AOI10" s="397">
        <v>5</v>
      </c>
      <c r="AOJ10" s="397">
        <v>0</v>
      </c>
      <c r="AOK10" s="397">
        <v>0</v>
      </c>
      <c r="AOL10" s="397">
        <v>0</v>
      </c>
      <c r="AOM10" s="397">
        <v>0</v>
      </c>
      <c r="AON10" s="397">
        <v>147</v>
      </c>
      <c r="AOO10" s="397">
        <v>2</v>
      </c>
      <c r="AOP10" s="397">
        <v>0</v>
      </c>
      <c r="AOQ10" s="397">
        <v>2</v>
      </c>
      <c r="AOR10" s="397">
        <v>3</v>
      </c>
      <c r="AOS10" s="397">
        <v>11</v>
      </c>
      <c r="AOT10" s="397">
        <v>8</v>
      </c>
      <c r="AOU10" s="397">
        <v>31</v>
      </c>
      <c r="AOV10" s="397">
        <v>43</v>
      </c>
      <c r="AOW10" s="397">
        <v>30</v>
      </c>
      <c r="AOX10" s="398">
        <v>30</v>
      </c>
      <c r="AOY10" s="395">
        <v>40</v>
      </c>
      <c r="AOZ10" s="395">
        <v>34</v>
      </c>
      <c r="APA10" s="395">
        <v>6</v>
      </c>
      <c r="APB10" s="395">
        <v>17</v>
      </c>
      <c r="APC10" s="395">
        <v>23</v>
      </c>
      <c r="APD10" s="395">
        <v>0</v>
      </c>
      <c r="APE10" s="395">
        <v>0</v>
      </c>
      <c r="APF10" s="395">
        <v>0</v>
      </c>
      <c r="APG10" s="395">
        <v>1</v>
      </c>
      <c r="APH10" s="395">
        <v>0</v>
      </c>
      <c r="API10" s="395">
        <v>38</v>
      </c>
      <c r="APJ10" s="395">
        <v>0</v>
      </c>
      <c r="APK10" s="395">
        <v>0</v>
      </c>
      <c r="APL10" s="395">
        <v>1</v>
      </c>
      <c r="APM10" s="395">
        <v>10</v>
      </c>
      <c r="APN10" s="395">
        <v>20</v>
      </c>
      <c r="APO10" s="395">
        <v>4</v>
      </c>
      <c r="APP10" s="395">
        <v>0</v>
      </c>
      <c r="APQ10" s="395">
        <v>0</v>
      </c>
      <c r="APR10" s="395">
        <v>1</v>
      </c>
      <c r="APS10" s="395">
        <v>5</v>
      </c>
      <c r="APT10" s="402">
        <v>16</v>
      </c>
      <c r="APU10" s="403">
        <v>14</v>
      </c>
      <c r="APV10" s="403">
        <v>2</v>
      </c>
      <c r="APW10" s="403">
        <v>7</v>
      </c>
      <c r="APX10" s="403">
        <v>9</v>
      </c>
      <c r="APY10" s="403">
        <v>0</v>
      </c>
      <c r="APZ10" s="403">
        <v>0</v>
      </c>
      <c r="AQA10" s="403">
        <v>0</v>
      </c>
      <c r="AQB10" s="403">
        <v>0</v>
      </c>
      <c r="AQC10" s="403">
        <v>0</v>
      </c>
      <c r="AQD10" s="403">
        <v>14</v>
      </c>
      <c r="AQE10" s="403">
        <v>0</v>
      </c>
      <c r="AQF10" s="403">
        <v>1</v>
      </c>
      <c r="AQG10" s="403">
        <v>1</v>
      </c>
      <c r="AQH10" s="403">
        <v>2</v>
      </c>
      <c r="AQI10" s="403">
        <v>4</v>
      </c>
      <c r="AQJ10" s="403">
        <v>1</v>
      </c>
      <c r="AQK10" s="403">
        <v>0</v>
      </c>
      <c r="AQL10" s="403">
        <v>1</v>
      </c>
      <c r="AQM10" s="403">
        <v>3</v>
      </c>
      <c r="AQN10" s="404">
        <v>5</v>
      </c>
      <c r="AQO10" s="395">
        <v>51</v>
      </c>
      <c r="AQP10" s="395">
        <v>48</v>
      </c>
      <c r="AQQ10" s="395">
        <v>3</v>
      </c>
      <c r="AQR10" s="395">
        <v>17</v>
      </c>
      <c r="AQS10" s="395">
        <v>34</v>
      </c>
      <c r="AQT10" s="395">
        <v>0</v>
      </c>
      <c r="AQU10" s="395">
        <v>0</v>
      </c>
      <c r="AQV10" s="395">
        <v>0</v>
      </c>
      <c r="AQW10" s="395">
        <v>0</v>
      </c>
      <c r="AQX10" s="395">
        <v>0</v>
      </c>
      <c r="AQY10" s="395">
        <v>45</v>
      </c>
      <c r="AQZ10" s="395">
        <v>2</v>
      </c>
      <c r="ARA10" s="395">
        <v>3</v>
      </c>
      <c r="ARB10" s="395">
        <v>1</v>
      </c>
      <c r="ARC10" s="395">
        <v>0</v>
      </c>
      <c r="ARD10" s="395">
        <v>0</v>
      </c>
      <c r="ARE10" s="395">
        <v>2</v>
      </c>
      <c r="ARF10" s="395">
        <v>8</v>
      </c>
      <c r="ARG10" s="395">
        <v>30</v>
      </c>
      <c r="ARH10" s="395">
        <v>8</v>
      </c>
      <c r="ARI10" s="395">
        <v>3</v>
      </c>
      <c r="ARJ10" s="402">
        <v>69</v>
      </c>
      <c r="ARK10" s="402">
        <v>69</v>
      </c>
      <c r="ARL10" s="402">
        <v>0</v>
      </c>
      <c r="ARM10" s="402">
        <v>21</v>
      </c>
      <c r="ARN10" s="402">
        <v>48</v>
      </c>
      <c r="ARO10" s="402">
        <v>0</v>
      </c>
      <c r="ARP10" s="402">
        <v>0</v>
      </c>
      <c r="ARQ10" s="402">
        <v>0</v>
      </c>
      <c r="ARR10" s="402">
        <v>1</v>
      </c>
      <c r="ARS10" s="402">
        <v>0</v>
      </c>
      <c r="ART10" s="402">
        <v>48</v>
      </c>
      <c r="ARU10" s="402">
        <v>5</v>
      </c>
      <c r="ARV10" s="402">
        <v>1</v>
      </c>
      <c r="ARW10" s="402">
        <v>14</v>
      </c>
      <c r="ARX10" s="402">
        <v>0</v>
      </c>
      <c r="ARY10" s="402">
        <v>0</v>
      </c>
      <c r="ARZ10" s="402">
        <v>2</v>
      </c>
      <c r="ASA10" s="402">
        <v>13</v>
      </c>
      <c r="ASB10" s="402">
        <v>40</v>
      </c>
      <c r="ASC10" s="402">
        <v>13</v>
      </c>
      <c r="ASD10" s="504">
        <v>1</v>
      </c>
      <c r="ASE10" s="509">
        <v>3.9018655</v>
      </c>
      <c r="ASF10" s="510">
        <v>2.0372897000000001</v>
      </c>
      <c r="ASG10" s="510">
        <v>9.7757331999999995</v>
      </c>
      <c r="ASH10" s="510">
        <v>4.0880007000000003</v>
      </c>
      <c r="ASI10" s="510">
        <v>3.7036650999999998</v>
      </c>
      <c r="ASJ10" s="510">
        <v>3.9559158999999999</v>
      </c>
      <c r="ASK10" s="510">
        <v>0</v>
      </c>
      <c r="ASL10" s="510">
        <v>3.2605868999999998</v>
      </c>
      <c r="ASM10" s="510">
        <v>1.8553265999999999</v>
      </c>
      <c r="ASN10" s="510">
        <v>58.332529000000001</v>
      </c>
      <c r="ASO10" s="510">
        <v>2.3561776000000001</v>
      </c>
      <c r="ASP10" s="510">
        <v>4.3641576000000004</v>
      </c>
      <c r="ASQ10" s="510">
        <v>4.2533228000000003</v>
      </c>
      <c r="ASR10" s="510">
        <v>1.6291935</v>
      </c>
      <c r="ASS10" s="510">
        <v>2.2662650000000002</v>
      </c>
      <c r="AST10" s="509">
        <v>4.4507900999999999</v>
      </c>
      <c r="ASU10" s="510">
        <v>3.3210206000000002</v>
      </c>
      <c r="ASV10" s="510">
        <v>8.7524090000000001</v>
      </c>
      <c r="ASW10" s="510">
        <v>4.3053879000000004</v>
      </c>
      <c r="ASX10" s="510">
        <v>4.5880010999999996</v>
      </c>
      <c r="ASY10" s="510">
        <v>0</v>
      </c>
      <c r="ASZ10" s="510">
        <v>0</v>
      </c>
      <c r="ATA10" s="510">
        <v>4.421144</v>
      </c>
      <c r="ATB10" s="510">
        <v>0.91838662999999998</v>
      </c>
      <c r="ATC10" s="510">
        <v>0</v>
      </c>
      <c r="ATD10" s="510">
        <v>2.9058253999999999</v>
      </c>
      <c r="ATE10" s="510">
        <v>3.2696022999999999</v>
      </c>
      <c r="ATF10" s="510">
        <v>4.1049198999999996</v>
      </c>
      <c r="ATG10" s="510">
        <v>3.1962739999999998</v>
      </c>
      <c r="ATH10" s="510">
        <v>6.8502897999999997</v>
      </c>
      <c r="ATI10" s="509">
        <v>4.0508994999999999</v>
      </c>
      <c r="ATJ10" s="510">
        <v>3.3172058</v>
      </c>
      <c r="ATK10" s="510">
        <v>6.4811316999999997</v>
      </c>
      <c r="ATL10" s="510">
        <v>3.9664495</v>
      </c>
      <c r="ATM10" s="510">
        <v>4.1396483999999996</v>
      </c>
      <c r="ATN10" s="510">
        <v>1.8933513</v>
      </c>
      <c r="ATO10" s="510">
        <v>0</v>
      </c>
      <c r="ATP10" s="510">
        <v>4.1092591000000001</v>
      </c>
      <c r="ATQ10" s="510">
        <v>6.6662227999999999</v>
      </c>
      <c r="ATR10" s="510">
        <v>0</v>
      </c>
      <c r="ATS10" s="510">
        <v>0.55916038999999995</v>
      </c>
      <c r="ATT10" s="510">
        <v>2.1092002999999999</v>
      </c>
      <c r="ATU10" s="510">
        <v>1.6093868</v>
      </c>
      <c r="ATV10" s="510">
        <v>3.7227774</v>
      </c>
      <c r="ATW10" s="510">
        <v>20.435962</v>
      </c>
      <c r="ATX10" s="510">
        <v>3.5890493999999999</v>
      </c>
      <c r="ATY10" s="510">
        <v>3.3545075999999998</v>
      </c>
      <c r="ATZ10" s="510">
        <v>4.4852008000000003</v>
      </c>
      <c r="AUA10" s="510">
        <v>3.7194286999999999</v>
      </c>
      <c r="AUB10" s="510">
        <v>3.4645388000000001</v>
      </c>
      <c r="AUC10" s="510">
        <v>2.0049138000000002</v>
      </c>
      <c r="AUD10" s="510">
        <v>1.7769898</v>
      </c>
      <c r="AUE10" s="510">
        <v>3.8115119000000002</v>
      </c>
      <c r="AUF10" s="510">
        <v>0.41632303999999998</v>
      </c>
      <c r="AUG10" s="510">
        <v>1.7113792999999999</v>
      </c>
      <c r="AUH10" s="510">
        <v>0</v>
      </c>
      <c r="AUI10" s="510">
        <v>0.43384361999999999</v>
      </c>
      <c r="AUJ10" s="510">
        <v>3.2361046</v>
      </c>
      <c r="AUK10" s="510">
        <v>4.4722382999999999</v>
      </c>
      <c r="AUL10" s="510">
        <v>13.023961</v>
      </c>
      <c r="AUM10" s="519">
        <v>75</v>
      </c>
      <c r="AUN10" s="518">
        <v>11</v>
      </c>
      <c r="AUO10" s="518">
        <v>64</v>
      </c>
      <c r="AUP10" s="518">
        <v>68</v>
      </c>
      <c r="AUQ10" s="518">
        <v>18</v>
      </c>
      <c r="AUR10" s="518">
        <v>50</v>
      </c>
      <c r="AUS10" s="518">
        <v>73</v>
      </c>
      <c r="AUT10" s="518">
        <v>10</v>
      </c>
      <c r="AUU10" s="518">
        <v>63</v>
      </c>
      <c r="AUV10" s="518">
        <v>25</v>
      </c>
      <c r="AUW10" s="518">
        <v>13</v>
      </c>
      <c r="AUX10" s="518">
        <v>12</v>
      </c>
      <c r="AUY10" s="518">
        <v>25</v>
      </c>
      <c r="AUZ10" s="518">
        <v>14</v>
      </c>
      <c r="AVA10" s="518">
        <v>11</v>
      </c>
      <c r="AVB10" s="518"/>
      <c r="AVC10" s="518"/>
      <c r="AVD10" s="518"/>
      <c r="AVE10" s="518">
        <v>100</v>
      </c>
      <c r="AVF10" s="518">
        <v>24</v>
      </c>
      <c r="AVG10" s="518">
        <v>76</v>
      </c>
      <c r="AVH10" s="518">
        <v>93</v>
      </c>
      <c r="AVI10" s="518">
        <v>32</v>
      </c>
      <c r="AVJ10" s="518">
        <v>61</v>
      </c>
      <c r="AVK10" s="518">
        <v>73</v>
      </c>
      <c r="AVL10" s="518">
        <v>10</v>
      </c>
      <c r="AVM10" s="518">
        <v>63</v>
      </c>
      <c r="AVN10" s="562">
        <v>57</v>
      </c>
      <c r="AVO10" s="542">
        <v>52</v>
      </c>
      <c r="AVP10" s="542">
        <v>5</v>
      </c>
      <c r="AVQ10" s="542">
        <v>46</v>
      </c>
      <c r="AVR10" s="542">
        <v>11</v>
      </c>
      <c r="AVS10" s="542">
        <v>0</v>
      </c>
      <c r="AVT10" s="542">
        <v>0</v>
      </c>
      <c r="AVU10" s="542">
        <v>0</v>
      </c>
      <c r="AVV10" s="542">
        <v>1</v>
      </c>
      <c r="AVW10" s="542">
        <v>54</v>
      </c>
      <c r="AVX10" s="542">
        <v>2</v>
      </c>
      <c r="AVY10" s="542">
        <v>0</v>
      </c>
      <c r="AVZ10" s="542">
        <v>0</v>
      </c>
      <c r="AWA10" s="542">
        <v>0</v>
      </c>
      <c r="AWB10" s="542">
        <v>3</v>
      </c>
      <c r="AWC10" s="542">
        <v>24</v>
      </c>
      <c r="AWD10" s="542">
        <v>9</v>
      </c>
      <c r="AWE10" s="542">
        <v>16</v>
      </c>
      <c r="AWF10" s="543">
        <v>5</v>
      </c>
      <c r="AWG10" s="857">
        <v>57</v>
      </c>
      <c r="AWH10" s="857">
        <v>48</v>
      </c>
      <c r="AWI10" s="857">
        <v>9</v>
      </c>
      <c r="AWJ10" s="857">
        <v>50</v>
      </c>
      <c r="AWK10" s="857">
        <v>7</v>
      </c>
      <c r="AWL10" s="857">
        <v>0</v>
      </c>
      <c r="AWM10" s="857">
        <v>0</v>
      </c>
      <c r="AWN10" s="857">
        <v>1</v>
      </c>
      <c r="AWO10" s="857">
        <v>0</v>
      </c>
      <c r="AWP10" s="857">
        <v>54</v>
      </c>
      <c r="AWQ10" s="857">
        <v>0</v>
      </c>
      <c r="AWR10" s="857">
        <v>0</v>
      </c>
      <c r="AWS10" s="857">
        <v>2</v>
      </c>
      <c r="AWT10" s="857">
        <v>1</v>
      </c>
      <c r="AWU10" s="857">
        <v>6</v>
      </c>
      <c r="AWV10" s="857">
        <v>21</v>
      </c>
      <c r="AWW10" s="857">
        <v>13</v>
      </c>
      <c r="AWX10" s="857">
        <v>7</v>
      </c>
      <c r="AWY10" s="857">
        <v>9</v>
      </c>
      <c r="AWZ10" s="552">
        <v>50</v>
      </c>
      <c r="AXA10" s="552">
        <v>39</v>
      </c>
      <c r="AXB10" s="552">
        <v>11</v>
      </c>
      <c r="AXC10" s="552">
        <v>46</v>
      </c>
      <c r="AXD10" s="552">
        <v>4</v>
      </c>
      <c r="AXE10" s="552">
        <v>0</v>
      </c>
      <c r="AXF10" s="552">
        <v>1</v>
      </c>
      <c r="AXG10" s="552">
        <v>1</v>
      </c>
      <c r="AXH10" s="552">
        <v>0</v>
      </c>
      <c r="AXI10" s="552">
        <v>48</v>
      </c>
      <c r="AXJ10" s="552">
        <v>0</v>
      </c>
      <c r="AXK10" s="552">
        <v>0</v>
      </c>
      <c r="AXL10" s="544">
        <v>0</v>
      </c>
      <c r="AXM10" s="552">
        <v>0</v>
      </c>
      <c r="AXN10" s="552">
        <v>9</v>
      </c>
      <c r="AXO10" s="552">
        <v>13</v>
      </c>
      <c r="AXP10" s="552">
        <v>14</v>
      </c>
      <c r="AXQ10" s="552">
        <v>10</v>
      </c>
      <c r="AXR10" s="553">
        <v>4</v>
      </c>
      <c r="AXS10" s="1565">
        <v>52</v>
      </c>
      <c r="AXT10" s="1566">
        <v>40</v>
      </c>
      <c r="AXU10" s="1566">
        <v>12</v>
      </c>
      <c r="AXV10" s="1566">
        <v>45</v>
      </c>
      <c r="AXW10" s="1566">
        <v>7</v>
      </c>
      <c r="AXX10" s="1566">
        <v>0</v>
      </c>
      <c r="AXY10" s="1566">
        <v>2</v>
      </c>
      <c r="AXZ10" s="1566">
        <v>3</v>
      </c>
      <c r="AYA10" s="1566">
        <v>0</v>
      </c>
      <c r="AYB10" s="1566">
        <v>45</v>
      </c>
      <c r="AYC10" s="1566">
        <v>2</v>
      </c>
      <c r="AYD10" s="1566">
        <v>0</v>
      </c>
      <c r="AYE10" s="1565">
        <v>0</v>
      </c>
      <c r="AYF10" s="1566">
        <v>0</v>
      </c>
      <c r="AYG10" s="1566">
        <v>2</v>
      </c>
      <c r="AYH10" s="1566">
        <v>13</v>
      </c>
      <c r="AYI10" s="1566">
        <v>17</v>
      </c>
      <c r="AYJ10" s="1566">
        <v>8</v>
      </c>
      <c r="AYK10" s="1566">
        <v>12</v>
      </c>
      <c r="AYL10" s="546">
        <v>3</v>
      </c>
      <c r="AYM10" s="352">
        <v>3</v>
      </c>
      <c r="AYN10" s="352">
        <v>0</v>
      </c>
      <c r="AYO10" s="352">
        <v>1</v>
      </c>
      <c r="AYP10" s="352">
        <v>2</v>
      </c>
      <c r="AYQ10" s="352">
        <v>0</v>
      </c>
      <c r="AYR10" s="352">
        <v>0</v>
      </c>
      <c r="AYS10" s="352">
        <v>0</v>
      </c>
      <c r="AYT10" s="352">
        <v>1</v>
      </c>
      <c r="AYU10" s="352">
        <v>2</v>
      </c>
      <c r="AYV10" s="352">
        <v>0</v>
      </c>
      <c r="AYW10" s="352">
        <v>0</v>
      </c>
      <c r="AYX10" s="547">
        <v>6</v>
      </c>
      <c r="AYY10" s="548">
        <v>6</v>
      </c>
      <c r="AYZ10" s="548">
        <v>0</v>
      </c>
      <c r="AZA10" s="548">
        <v>4</v>
      </c>
      <c r="AZB10" s="548">
        <v>2</v>
      </c>
      <c r="AZC10" s="548">
        <v>0</v>
      </c>
      <c r="AZD10" s="548">
        <v>0</v>
      </c>
      <c r="AZE10" s="548">
        <v>0</v>
      </c>
      <c r="AZF10" s="548">
        <v>0</v>
      </c>
      <c r="AZG10" s="548">
        <v>6</v>
      </c>
      <c r="AZH10" s="548">
        <v>0</v>
      </c>
      <c r="AZI10" s="548">
        <v>0</v>
      </c>
      <c r="AZJ10" s="549">
        <v>9</v>
      </c>
      <c r="AZK10" s="549">
        <v>6</v>
      </c>
      <c r="AZL10" s="549">
        <v>3</v>
      </c>
      <c r="AZM10" s="549">
        <v>8</v>
      </c>
      <c r="AZN10" s="549">
        <v>1</v>
      </c>
      <c r="AZO10" s="549">
        <v>0</v>
      </c>
      <c r="AZP10" s="549">
        <v>0</v>
      </c>
      <c r="AZQ10" s="549">
        <v>0</v>
      </c>
      <c r="AZR10" s="549">
        <v>0</v>
      </c>
      <c r="AZS10" s="549">
        <v>9</v>
      </c>
      <c r="AZT10" s="549">
        <v>0</v>
      </c>
      <c r="AZU10" s="549">
        <v>0</v>
      </c>
      <c r="AZV10" s="1571">
        <v>2</v>
      </c>
      <c r="AZW10" s="1571">
        <v>1</v>
      </c>
      <c r="AZX10" s="1571">
        <v>1</v>
      </c>
      <c r="AZY10" s="1571">
        <v>1</v>
      </c>
      <c r="AZZ10" s="1571">
        <v>1</v>
      </c>
      <c r="BAA10" s="1571">
        <v>0</v>
      </c>
      <c r="BAB10" s="1571">
        <v>0</v>
      </c>
      <c r="BAC10" s="1571">
        <v>0</v>
      </c>
      <c r="BAD10" s="1571">
        <v>0</v>
      </c>
      <c r="BAE10" s="1571">
        <v>2</v>
      </c>
      <c r="BAF10" s="1571">
        <v>0</v>
      </c>
      <c r="BAG10" s="1571">
        <v>0</v>
      </c>
      <c r="BAH10" s="550">
        <v>0</v>
      </c>
      <c r="BAI10" s="551">
        <v>0</v>
      </c>
      <c r="BAJ10" s="551">
        <v>0</v>
      </c>
      <c r="BAK10" s="551">
        <v>0</v>
      </c>
      <c r="BAL10" s="551">
        <v>0</v>
      </c>
      <c r="BAM10" s="551">
        <v>0</v>
      </c>
      <c r="BAN10" s="551">
        <v>0</v>
      </c>
      <c r="BAO10" s="551">
        <v>0</v>
      </c>
      <c r="BAP10" s="551">
        <v>0</v>
      </c>
      <c r="BAQ10" s="551">
        <v>0</v>
      </c>
      <c r="BAR10" s="551">
        <v>0</v>
      </c>
      <c r="BAS10" s="551">
        <v>0</v>
      </c>
      <c r="BAT10" s="547">
        <v>1</v>
      </c>
      <c r="BAU10" s="548">
        <v>0</v>
      </c>
      <c r="BAV10" s="548">
        <v>1</v>
      </c>
      <c r="BAW10" s="548">
        <v>1</v>
      </c>
      <c r="BAX10" s="548">
        <v>0</v>
      </c>
      <c r="BAY10" s="548">
        <v>0</v>
      </c>
      <c r="BAZ10" s="548">
        <v>0</v>
      </c>
      <c r="BBA10" s="548">
        <v>0</v>
      </c>
      <c r="BBB10" s="548">
        <v>0</v>
      </c>
      <c r="BBC10" s="548">
        <v>1</v>
      </c>
      <c r="BBD10" s="548">
        <v>0</v>
      </c>
      <c r="BBE10" s="548">
        <v>0</v>
      </c>
      <c r="BBF10" s="352">
        <v>0</v>
      </c>
      <c r="BBG10" s="352">
        <v>0</v>
      </c>
      <c r="BBH10" s="352">
        <v>0</v>
      </c>
      <c r="BBI10" s="352">
        <v>0</v>
      </c>
      <c r="BBJ10" s="352">
        <v>0</v>
      </c>
      <c r="BBK10" s="352">
        <v>0</v>
      </c>
      <c r="BBL10" s="352">
        <v>0</v>
      </c>
      <c r="BBM10" s="352">
        <v>0</v>
      </c>
      <c r="BBN10" s="352">
        <v>0</v>
      </c>
      <c r="BBO10" s="352">
        <v>0</v>
      </c>
      <c r="BBP10" s="352">
        <v>0</v>
      </c>
      <c r="BBQ10" s="352">
        <v>0</v>
      </c>
      <c r="BBR10" s="1571">
        <v>0</v>
      </c>
      <c r="BBS10" s="1571">
        <v>0</v>
      </c>
      <c r="BBT10" s="1571">
        <v>0</v>
      </c>
      <c r="BBU10" s="1571">
        <v>0</v>
      </c>
      <c r="BBV10" s="1571">
        <v>0</v>
      </c>
      <c r="BBW10" s="1571">
        <v>0</v>
      </c>
      <c r="BBX10" s="1571">
        <v>0</v>
      </c>
      <c r="BBY10" s="1571">
        <v>0</v>
      </c>
      <c r="BBZ10" s="1571">
        <v>0</v>
      </c>
      <c r="BCA10" s="1571">
        <v>0</v>
      </c>
      <c r="BCB10" s="1571">
        <v>0</v>
      </c>
      <c r="BCC10" s="1571">
        <v>0</v>
      </c>
      <c r="BCD10" s="729">
        <v>2462</v>
      </c>
      <c r="BCE10" s="730">
        <v>1053</v>
      </c>
      <c r="BCF10" s="730">
        <v>1409</v>
      </c>
      <c r="BCG10" s="730">
        <v>28</v>
      </c>
      <c r="BCH10" s="730">
        <v>17</v>
      </c>
      <c r="BCI10" s="730">
        <v>16</v>
      </c>
      <c r="BCJ10" s="730">
        <v>2371</v>
      </c>
      <c r="BCK10" s="730">
        <v>14</v>
      </c>
      <c r="BCL10" s="730">
        <v>1</v>
      </c>
      <c r="BCM10" s="730">
        <v>12</v>
      </c>
      <c r="BCN10" s="730">
        <v>3</v>
      </c>
      <c r="BCO10" s="730">
        <v>10</v>
      </c>
      <c r="BCP10" s="730">
        <v>8</v>
      </c>
      <c r="BCQ10" s="730">
        <v>6</v>
      </c>
      <c r="BCR10" s="730">
        <v>1012</v>
      </c>
      <c r="BCS10" s="730">
        <v>8</v>
      </c>
      <c r="BCT10" s="730">
        <v>1</v>
      </c>
      <c r="BCU10" s="730">
        <v>6</v>
      </c>
      <c r="BCV10" s="730">
        <v>2</v>
      </c>
      <c r="BCW10" s="730">
        <v>18</v>
      </c>
      <c r="BCX10" s="730">
        <v>9</v>
      </c>
      <c r="BCY10" s="730">
        <v>10</v>
      </c>
      <c r="BCZ10" s="730">
        <v>1359</v>
      </c>
      <c r="BDA10" s="730">
        <v>6</v>
      </c>
      <c r="BDB10" s="730">
        <v>0</v>
      </c>
      <c r="BDC10" s="295">
        <v>6</v>
      </c>
      <c r="BDD10" s="295">
        <v>1</v>
      </c>
      <c r="BDE10" s="750">
        <v>12697</v>
      </c>
      <c r="BDF10" s="751">
        <v>5489</v>
      </c>
      <c r="BDG10" s="751">
        <v>7208</v>
      </c>
      <c r="BDH10" s="751">
        <v>133</v>
      </c>
      <c r="BDI10" s="751">
        <v>74</v>
      </c>
      <c r="BDJ10" s="751">
        <v>103</v>
      </c>
      <c r="BDK10" s="751">
        <v>157</v>
      </c>
      <c r="BDL10" s="751">
        <v>266</v>
      </c>
      <c r="BDM10" s="751">
        <v>11617</v>
      </c>
      <c r="BDN10" s="751">
        <v>313</v>
      </c>
      <c r="BDO10" s="751">
        <v>34</v>
      </c>
      <c r="BDP10" s="751">
        <v>55</v>
      </c>
      <c r="BDQ10" s="751">
        <v>37</v>
      </c>
      <c r="BDR10" s="751">
        <v>41</v>
      </c>
      <c r="BDS10" s="751">
        <v>68</v>
      </c>
      <c r="BDT10" s="751">
        <v>153</v>
      </c>
      <c r="BDU10" s="751">
        <v>4986</v>
      </c>
      <c r="BDV10" s="751">
        <v>130</v>
      </c>
      <c r="BDW10" s="751">
        <v>19</v>
      </c>
      <c r="BDX10" s="751">
        <v>78</v>
      </c>
      <c r="BDY10" s="751">
        <v>37</v>
      </c>
      <c r="BDZ10" s="751">
        <v>62</v>
      </c>
      <c r="BEA10" s="751">
        <v>89</v>
      </c>
      <c r="BEB10" s="751">
        <v>113</v>
      </c>
      <c r="BEC10" s="751">
        <v>6631</v>
      </c>
      <c r="BED10" s="751">
        <v>183</v>
      </c>
      <c r="BEE10" s="752">
        <v>15</v>
      </c>
      <c r="BEF10" s="1">
        <v>13</v>
      </c>
      <c r="BEG10" s="1">
        <v>10</v>
      </c>
      <c r="BEH10" s="1">
        <v>3</v>
      </c>
      <c r="BEI10" s="1">
        <v>8</v>
      </c>
      <c r="BEJ10" s="1">
        <v>5</v>
      </c>
      <c r="BEK10" s="1">
        <v>0</v>
      </c>
      <c r="BEL10" s="1">
        <v>0</v>
      </c>
      <c r="BEM10" s="1">
        <v>0</v>
      </c>
      <c r="BEN10" s="1">
        <v>0</v>
      </c>
      <c r="BEO10" s="1">
        <v>0</v>
      </c>
      <c r="BEP10" s="1">
        <v>13</v>
      </c>
      <c r="BEQ10" s="1">
        <v>0</v>
      </c>
      <c r="BER10" s="1">
        <v>0</v>
      </c>
      <c r="BES10" s="1">
        <v>0</v>
      </c>
      <c r="BET10" s="1">
        <v>1</v>
      </c>
      <c r="BEU10" s="1">
        <v>0</v>
      </c>
      <c r="BEV10" s="1">
        <v>0</v>
      </c>
      <c r="BEW10" s="1">
        <v>1</v>
      </c>
      <c r="BEX10" s="1">
        <v>0</v>
      </c>
      <c r="BEY10" s="1">
        <v>0</v>
      </c>
      <c r="BEZ10" s="1">
        <v>0</v>
      </c>
      <c r="BFA10" s="1">
        <v>0</v>
      </c>
      <c r="BFB10" s="1">
        <v>11</v>
      </c>
      <c r="BFC10" s="1">
        <v>9</v>
      </c>
      <c r="BFD10" s="1">
        <v>8</v>
      </c>
      <c r="BFE10" s="1">
        <v>1</v>
      </c>
      <c r="BFF10" s="1">
        <v>4</v>
      </c>
      <c r="BFG10" s="1">
        <v>5</v>
      </c>
      <c r="BFH10" s="1">
        <v>0</v>
      </c>
      <c r="BFI10" s="1">
        <v>0</v>
      </c>
      <c r="BFJ10" s="1">
        <v>0</v>
      </c>
      <c r="BFK10" s="1">
        <v>0</v>
      </c>
      <c r="BFL10" s="1">
        <v>0</v>
      </c>
      <c r="BFM10" s="1">
        <v>9</v>
      </c>
      <c r="BFN10" s="1">
        <v>0</v>
      </c>
      <c r="BFO10" s="1">
        <v>0</v>
      </c>
      <c r="BFP10" s="1">
        <v>0</v>
      </c>
      <c r="BFQ10" s="1">
        <v>0</v>
      </c>
      <c r="BFR10" s="1">
        <v>0</v>
      </c>
      <c r="BFS10" s="1">
        <v>0</v>
      </c>
      <c r="BFT10" s="1">
        <v>0</v>
      </c>
      <c r="BFU10" s="1">
        <v>0</v>
      </c>
      <c r="BFV10" s="1">
        <v>0</v>
      </c>
      <c r="BFW10" s="1">
        <v>1</v>
      </c>
      <c r="BFX10" s="1">
        <v>1</v>
      </c>
      <c r="BFY10" s="1">
        <v>7</v>
      </c>
      <c r="BFZ10" s="1">
        <v>22</v>
      </c>
      <c r="BGA10" s="1">
        <v>18</v>
      </c>
      <c r="BGB10" s="1">
        <v>4</v>
      </c>
      <c r="BGC10" s="1">
        <v>12</v>
      </c>
      <c r="BGD10" s="1">
        <v>10</v>
      </c>
      <c r="BGE10" s="1">
        <v>0</v>
      </c>
      <c r="BGF10" s="1">
        <v>0</v>
      </c>
      <c r="BGG10" s="1">
        <v>0</v>
      </c>
      <c r="BGH10" s="1">
        <v>0</v>
      </c>
      <c r="BGI10" s="1">
        <v>0</v>
      </c>
      <c r="BGJ10" s="1">
        <v>22</v>
      </c>
      <c r="BGK10" s="1">
        <v>0</v>
      </c>
      <c r="BGL10" s="1">
        <v>0</v>
      </c>
      <c r="BGM10" s="1">
        <v>0</v>
      </c>
      <c r="BGN10" s="1">
        <v>1</v>
      </c>
      <c r="BGO10" s="1">
        <v>0</v>
      </c>
      <c r="BGP10" s="1">
        <v>0</v>
      </c>
      <c r="BGQ10" s="1">
        <v>1</v>
      </c>
      <c r="BGR10" s="1">
        <v>0</v>
      </c>
      <c r="BGS10" s="1">
        <v>0</v>
      </c>
      <c r="BGT10" s="1">
        <v>1</v>
      </c>
      <c r="BGU10" s="1">
        <v>1</v>
      </c>
      <c r="BGV10" s="1">
        <v>18</v>
      </c>
      <c r="BGW10" s="1">
        <v>110</v>
      </c>
      <c r="BGX10" s="1">
        <v>104</v>
      </c>
      <c r="BGY10" s="1">
        <v>6</v>
      </c>
      <c r="BGZ10" s="1">
        <v>24</v>
      </c>
      <c r="BHA10" s="1">
        <v>86</v>
      </c>
      <c r="BHB10" s="1">
        <v>0</v>
      </c>
      <c r="BHC10" s="1">
        <v>0</v>
      </c>
      <c r="BHD10" s="1">
        <v>0</v>
      </c>
      <c r="BHE10" s="1">
        <v>0</v>
      </c>
      <c r="BHF10" s="1">
        <v>0</v>
      </c>
      <c r="BHG10" s="1">
        <v>110</v>
      </c>
      <c r="BHH10" s="1">
        <v>0</v>
      </c>
      <c r="BHI10" s="1">
        <v>0</v>
      </c>
      <c r="BHJ10" s="1">
        <v>0</v>
      </c>
      <c r="BHK10" s="1">
        <v>4</v>
      </c>
      <c r="BHL10" s="1">
        <v>9</v>
      </c>
      <c r="BHM10" s="1">
        <v>8</v>
      </c>
      <c r="BHN10" s="1">
        <v>17</v>
      </c>
      <c r="BHO10" s="1">
        <v>31</v>
      </c>
      <c r="BHP10" s="1">
        <v>18</v>
      </c>
      <c r="BHQ10" s="1">
        <v>23</v>
      </c>
      <c r="BHR10" s="888">
        <v>22</v>
      </c>
      <c r="BHS10" s="889">
        <v>19</v>
      </c>
      <c r="BHT10" s="889">
        <v>3</v>
      </c>
      <c r="BHU10" s="889">
        <v>13</v>
      </c>
      <c r="BHV10" s="889">
        <v>9</v>
      </c>
      <c r="BHW10" s="889">
        <v>1</v>
      </c>
      <c r="BHX10" s="889">
        <v>0</v>
      </c>
      <c r="BHY10" s="889">
        <v>0</v>
      </c>
      <c r="BHZ10" s="889">
        <v>0</v>
      </c>
      <c r="BIA10" s="889">
        <v>0</v>
      </c>
      <c r="BIB10" s="889">
        <v>20</v>
      </c>
      <c r="BIC10" s="889">
        <v>0</v>
      </c>
      <c r="BID10" s="889">
        <v>0</v>
      </c>
      <c r="BIE10" s="889">
        <v>1</v>
      </c>
      <c r="BIF10" s="889">
        <v>6</v>
      </c>
      <c r="BIG10" s="889">
        <v>7</v>
      </c>
      <c r="BIH10" s="889">
        <v>1</v>
      </c>
      <c r="BII10" s="889">
        <v>1</v>
      </c>
      <c r="BIJ10" s="889">
        <v>0</v>
      </c>
      <c r="BIK10" s="889">
        <v>1</v>
      </c>
      <c r="BIL10" s="890">
        <v>6</v>
      </c>
      <c r="BIM10" s="1">
        <v>92</v>
      </c>
      <c r="BIN10" s="1">
        <v>92</v>
      </c>
      <c r="BIO10" s="1">
        <v>0</v>
      </c>
      <c r="BIP10" s="1">
        <v>26</v>
      </c>
      <c r="BIQ10" s="1">
        <v>66</v>
      </c>
      <c r="BIR10" s="1">
        <v>0</v>
      </c>
      <c r="BIS10" s="1">
        <v>1</v>
      </c>
      <c r="BIT10" s="1">
        <v>0</v>
      </c>
      <c r="BIU10" s="1">
        <v>0</v>
      </c>
      <c r="BIV10" s="1">
        <v>0</v>
      </c>
      <c r="BIW10" s="1">
        <v>70</v>
      </c>
      <c r="BIX10" s="1">
        <v>6</v>
      </c>
      <c r="BIY10" s="1">
        <v>0</v>
      </c>
      <c r="BIZ10" s="1">
        <v>15</v>
      </c>
      <c r="BJA10" s="1">
        <v>1</v>
      </c>
      <c r="BJB10" s="1">
        <v>1</v>
      </c>
      <c r="BJC10" s="1">
        <v>4</v>
      </c>
      <c r="BJD10" s="1">
        <v>17</v>
      </c>
      <c r="BJE10" s="1">
        <v>49</v>
      </c>
      <c r="BJF10" s="1">
        <v>19</v>
      </c>
      <c r="BJG10" s="1">
        <v>1</v>
      </c>
      <c r="BJH10" s="1">
        <v>2</v>
      </c>
      <c r="BJI10" s="1">
        <v>2</v>
      </c>
      <c r="BJJ10" s="1">
        <v>0</v>
      </c>
      <c r="BJK10" s="1">
        <v>1</v>
      </c>
      <c r="BJL10" s="1">
        <v>1</v>
      </c>
      <c r="BJM10" s="1">
        <v>0</v>
      </c>
      <c r="BJN10" s="1">
        <v>0</v>
      </c>
      <c r="BJO10" s="1">
        <v>0</v>
      </c>
      <c r="BJP10" s="1">
        <v>0</v>
      </c>
      <c r="BJQ10" s="1">
        <v>2</v>
      </c>
      <c r="BJR10" s="1">
        <v>0</v>
      </c>
      <c r="BJS10" s="1">
        <v>0</v>
      </c>
      <c r="BJT10" s="1">
        <v>0</v>
      </c>
      <c r="BJU10" s="1">
        <v>0</v>
      </c>
      <c r="BJV10" s="1">
        <v>0</v>
      </c>
      <c r="BJW10" s="1">
        <v>2</v>
      </c>
      <c r="BJX10" s="1">
        <v>0</v>
      </c>
      <c r="BJY10" s="1">
        <v>0</v>
      </c>
      <c r="BJZ10" s="1">
        <v>0</v>
      </c>
      <c r="BKA10" s="1">
        <v>0</v>
      </c>
      <c r="BKB10" s="1">
        <v>1</v>
      </c>
      <c r="BKC10" s="1">
        <v>1</v>
      </c>
      <c r="BKD10" s="1">
        <v>0</v>
      </c>
      <c r="BKE10" s="1">
        <v>0</v>
      </c>
      <c r="BKF10" s="1">
        <v>1</v>
      </c>
      <c r="BKG10" s="1">
        <v>0</v>
      </c>
      <c r="BKH10" s="1">
        <v>0</v>
      </c>
      <c r="BKI10" s="1">
        <v>0</v>
      </c>
      <c r="BKJ10" s="1">
        <v>1</v>
      </c>
      <c r="BKK10" s="1">
        <v>0</v>
      </c>
      <c r="BKL10" s="1">
        <v>0</v>
      </c>
      <c r="BKM10" s="1">
        <v>0</v>
      </c>
      <c r="BKN10" s="1">
        <v>1</v>
      </c>
      <c r="BKO10" s="1">
        <v>59</v>
      </c>
      <c r="BKP10" s="1">
        <v>53</v>
      </c>
      <c r="BKQ10" s="1">
        <v>6</v>
      </c>
      <c r="BKR10" s="1">
        <v>52</v>
      </c>
      <c r="BKS10" s="1">
        <v>7</v>
      </c>
      <c r="BKT10" s="1">
        <v>0</v>
      </c>
      <c r="BKU10" s="1">
        <v>4</v>
      </c>
      <c r="BKV10" s="1">
        <v>1</v>
      </c>
      <c r="BKW10" s="1">
        <v>1</v>
      </c>
      <c r="BKX10" s="1">
        <v>51</v>
      </c>
      <c r="BKY10" s="1">
        <v>0</v>
      </c>
      <c r="BKZ10" s="1">
        <v>0</v>
      </c>
      <c r="BLA10" s="1">
        <v>2</v>
      </c>
      <c r="BLB10" s="1">
        <v>0</v>
      </c>
      <c r="BLC10" s="1">
        <v>1</v>
      </c>
      <c r="BLD10" s="1">
        <v>4</v>
      </c>
      <c r="BLE10" s="1">
        <v>24</v>
      </c>
      <c r="BLF10" s="1">
        <v>18</v>
      </c>
      <c r="BLG10" s="1">
        <v>7</v>
      </c>
      <c r="BLH10" s="1">
        <v>5</v>
      </c>
      <c r="BLI10" s="907">
        <v>1</v>
      </c>
      <c r="BLJ10" s="907">
        <v>1</v>
      </c>
      <c r="BLK10" s="907">
        <v>0</v>
      </c>
      <c r="BLL10" s="907">
        <v>0</v>
      </c>
      <c r="BLM10" s="907">
        <v>1</v>
      </c>
      <c r="BLN10" s="907">
        <v>0</v>
      </c>
      <c r="BLO10" s="907">
        <v>0</v>
      </c>
      <c r="BLP10" s="907">
        <v>0</v>
      </c>
      <c r="BLQ10" s="905">
        <v>1</v>
      </c>
      <c r="BLR10" s="907">
        <v>0</v>
      </c>
      <c r="BLS10" s="907">
        <v>0</v>
      </c>
      <c r="BLT10" s="908">
        <v>0</v>
      </c>
      <c r="BLU10" s="907">
        <v>129</v>
      </c>
      <c r="BLV10" s="1">
        <v>119</v>
      </c>
      <c r="BLW10" s="1">
        <v>10</v>
      </c>
      <c r="BLX10" s="1">
        <v>95</v>
      </c>
      <c r="BLY10" s="1">
        <v>34</v>
      </c>
      <c r="BLZ10" s="1">
        <v>0</v>
      </c>
      <c r="BMA10" s="1">
        <v>0</v>
      </c>
      <c r="BMB10" s="1">
        <v>0</v>
      </c>
      <c r="BMC10" s="1">
        <v>5</v>
      </c>
      <c r="BMD10" s="1">
        <v>0</v>
      </c>
      <c r="BME10" s="1">
        <v>122</v>
      </c>
      <c r="BMF10" s="1">
        <v>0</v>
      </c>
      <c r="BMG10" s="1">
        <v>2</v>
      </c>
      <c r="BMH10" s="1">
        <v>0</v>
      </c>
      <c r="BMI10" s="1">
        <v>1</v>
      </c>
      <c r="BMJ10" s="1">
        <v>2</v>
      </c>
      <c r="BMK10" s="1">
        <v>13</v>
      </c>
      <c r="BML10" s="1">
        <v>35</v>
      </c>
      <c r="BMM10" s="1">
        <v>36</v>
      </c>
      <c r="BMN10" s="1">
        <v>25</v>
      </c>
      <c r="BMO10" s="1">
        <v>17</v>
      </c>
      <c r="BMP10" s="1006">
        <v>152</v>
      </c>
      <c r="BMQ10" s="1007">
        <v>134</v>
      </c>
      <c r="BMR10" s="1007">
        <v>18</v>
      </c>
      <c r="BMS10" s="1007">
        <v>124</v>
      </c>
      <c r="BMT10" s="1007">
        <v>28</v>
      </c>
      <c r="BMU10" s="1007">
        <v>1</v>
      </c>
      <c r="BMV10" s="1007">
        <v>1</v>
      </c>
      <c r="BMW10" s="1007">
        <v>0</v>
      </c>
      <c r="BMX10" s="1007">
        <v>0</v>
      </c>
      <c r="BMY10" s="1007">
        <v>0</v>
      </c>
      <c r="BMZ10" s="1007">
        <v>144</v>
      </c>
      <c r="BNA10" s="1007">
        <v>0</v>
      </c>
      <c r="BNB10" s="1007">
        <v>4</v>
      </c>
      <c r="BNC10" s="1007">
        <v>2</v>
      </c>
      <c r="BND10" s="1007">
        <v>0</v>
      </c>
      <c r="BNE10" s="1007">
        <v>2</v>
      </c>
      <c r="BNF10" s="1007">
        <v>14</v>
      </c>
      <c r="BNG10" s="1007">
        <v>45</v>
      </c>
      <c r="BNH10" s="1007">
        <v>42</v>
      </c>
      <c r="BNI10" s="1007">
        <v>32</v>
      </c>
      <c r="BNJ10" s="1008">
        <v>17</v>
      </c>
      <c r="BNK10" s="1026">
        <v>202</v>
      </c>
      <c r="BNL10" s="1027">
        <v>181</v>
      </c>
      <c r="BNM10" s="1027">
        <v>21</v>
      </c>
      <c r="BNN10" s="1027">
        <v>175</v>
      </c>
      <c r="BNO10" s="1027">
        <v>27</v>
      </c>
      <c r="BNP10" s="1027">
        <v>0</v>
      </c>
      <c r="BNQ10" s="1027">
        <v>0</v>
      </c>
      <c r="BNR10" s="1027">
        <v>0</v>
      </c>
      <c r="BNS10" s="1027">
        <v>1</v>
      </c>
      <c r="BNT10" s="1027">
        <v>0</v>
      </c>
      <c r="BNU10" s="1027">
        <v>200</v>
      </c>
      <c r="BNV10" s="1027">
        <v>0</v>
      </c>
      <c r="BNW10" s="1027">
        <v>1</v>
      </c>
      <c r="BNX10" s="1027">
        <v>0</v>
      </c>
      <c r="BNY10" s="1027">
        <v>1</v>
      </c>
      <c r="BNZ10" s="1027">
        <v>3</v>
      </c>
      <c r="BOA10" s="1027">
        <v>15</v>
      </c>
      <c r="BOB10" s="1027">
        <v>67</v>
      </c>
      <c r="BOC10" s="1027">
        <v>57</v>
      </c>
      <c r="BOD10" s="1027">
        <v>42</v>
      </c>
      <c r="BOE10" s="1028">
        <v>17</v>
      </c>
      <c r="BOF10" s="1">
        <v>16</v>
      </c>
      <c r="BOG10" s="1">
        <v>13</v>
      </c>
      <c r="BOH10" s="1">
        <v>3</v>
      </c>
      <c r="BOI10" s="1">
        <v>16</v>
      </c>
      <c r="BOJ10" s="1">
        <v>0</v>
      </c>
      <c r="BOK10" s="1">
        <v>0</v>
      </c>
      <c r="BOL10" s="1">
        <v>0</v>
      </c>
      <c r="BOM10" s="1">
        <v>0</v>
      </c>
      <c r="BON10" s="1">
        <v>0</v>
      </c>
      <c r="BOO10" s="1">
        <v>0</v>
      </c>
      <c r="BOP10" s="1">
        <v>15</v>
      </c>
      <c r="BOQ10" s="1">
        <v>1</v>
      </c>
      <c r="BOR10" s="1">
        <v>0</v>
      </c>
      <c r="BOS10" s="1">
        <v>0</v>
      </c>
      <c r="BOT10" s="1">
        <v>0</v>
      </c>
      <c r="BOU10" s="1">
        <v>0</v>
      </c>
      <c r="BOV10" s="1">
        <v>0</v>
      </c>
      <c r="BOW10" s="1">
        <v>0</v>
      </c>
      <c r="BOX10" s="1">
        <v>3</v>
      </c>
      <c r="BOY10" s="1">
        <v>4</v>
      </c>
      <c r="BOZ10" s="1">
        <v>9</v>
      </c>
      <c r="BPA10" s="1">
        <v>15</v>
      </c>
      <c r="BPB10" s="1">
        <v>11</v>
      </c>
      <c r="BPC10" s="1">
        <v>4</v>
      </c>
      <c r="BPD10" s="1">
        <v>13</v>
      </c>
      <c r="BPE10" s="1">
        <v>2</v>
      </c>
      <c r="BPF10" s="1">
        <v>0</v>
      </c>
      <c r="BPG10" s="1">
        <v>0</v>
      </c>
      <c r="BPH10" s="1">
        <v>0</v>
      </c>
      <c r="BPI10" s="1">
        <v>0</v>
      </c>
      <c r="BPJ10" s="1">
        <v>0</v>
      </c>
      <c r="BPK10" s="1">
        <v>15</v>
      </c>
      <c r="BPL10" s="1">
        <v>0</v>
      </c>
      <c r="BPM10" s="1">
        <v>0</v>
      </c>
      <c r="BPN10" s="1">
        <v>0</v>
      </c>
      <c r="BPO10" s="1">
        <v>0</v>
      </c>
      <c r="BPP10" s="1">
        <v>0</v>
      </c>
      <c r="BPQ10" s="1">
        <v>0</v>
      </c>
      <c r="BPR10" s="1">
        <v>0</v>
      </c>
      <c r="BPS10" s="1">
        <v>3</v>
      </c>
      <c r="BPT10" s="1">
        <v>7</v>
      </c>
      <c r="BPU10" s="1">
        <v>5</v>
      </c>
      <c r="BPV10" s="1">
        <v>18</v>
      </c>
      <c r="BPW10" s="1">
        <v>15</v>
      </c>
      <c r="BPX10" s="1">
        <v>3</v>
      </c>
      <c r="BPY10" s="1">
        <v>16</v>
      </c>
      <c r="BPZ10" s="1">
        <v>2</v>
      </c>
      <c r="BQA10" s="1">
        <v>0</v>
      </c>
      <c r="BQB10" s="1">
        <v>0</v>
      </c>
      <c r="BQC10" s="1">
        <v>0</v>
      </c>
      <c r="BQD10" s="1">
        <v>0</v>
      </c>
      <c r="BQE10" s="1">
        <v>0</v>
      </c>
      <c r="BQF10" s="1">
        <v>18</v>
      </c>
      <c r="BQG10" s="1">
        <v>0</v>
      </c>
      <c r="BQH10" s="1">
        <v>0</v>
      </c>
      <c r="BQI10" s="1">
        <v>0</v>
      </c>
      <c r="BQJ10" s="1">
        <v>0</v>
      </c>
      <c r="BQK10" s="1">
        <v>0</v>
      </c>
      <c r="BQL10" s="1">
        <v>0</v>
      </c>
      <c r="BQM10" s="1">
        <v>0</v>
      </c>
      <c r="BQN10" s="1">
        <v>2</v>
      </c>
      <c r="BQO10" s="1">
        <v>5</v>
      </c>
      <c r="BQP10" s="1">
        <v>11</v>
      </c>
      <c r="BQQ10" s="1">
        <v>93</v>
      </c>
      <c r="BQR10" s="1">
        <v>68</v>
      </c>
      <c r="BQS10" s="1">
        <v>25</v>
      </c>
      <c r="BQT10" s="1">
        <v>44</v>
      </c>
      <c r="BQU10" s="1">
        <v>49</v>
      </c>
      <c r="BQV10" s="1">
        <v>0</v>
      </c>
      <c r="BQW10" s="1">
        <v>1</v>
      </c>
      <c r="BQX10" s="1">
        <v>1</v>
      </c>
      <c r="BQY10" s="1">
        <v>0</v>
      </c>
      <c r="BQZ10" s="1">
        <v>0</v>
      </c>
      <c r="BRA10" s="1">
        <v>87</v>
      </c>
      <c r="BRB10" s="1">
        <v>3</v>
      </c>
      <c r="BRC10" s="1">
        <v>0</v>
      </c>
      <c r="BRD10" s="1">
        <v>1</v>
      </c>
      <c r="BRE10" s="1092">
        <v>86</v>
      </c>
      <c r="BRF10" s="1092">
        <v>69</v>
      </c>
      <c r="BRG10" s="1092">
        <v>17</v>
      </c>
      <c r="BRH10" s="1092">
        <v>50</v>
      </c>
      <c r="BRI10" s="1092">
        <v>36</v>
      </c>
      <c r="BRJ10" s="1092">
        <v>0</v>
      </c>
      <c r="BRK10" s="1092">
        <v>3</v>
      </c>
      <c r="BRL10" s="1092">
        <v>1</v>
      </c>
      <c r="BRM10" s="1092">
        <v>2</v>
      </c>
      <c r="BRN10" s="1092">
        <v>0</v>
      </c>
      <c r="BRO10" s="1092">
        <v>80</v>
      </c>
      <c r="BRP10" s="1092">
        <v>0</v>
      </c>
      <c r="BRQ10" s="1092">
        <v>0</v>
      </c>
      <c r="BRR10" s="1092">
        <v>0</v>
      </c>
      <c r="BRS10" s="1">
        <v>82</v>
      </c>
      <c r="BRT10" s="1">
        <v>72</v>
      </c>
      <c r="BRU10" s="1">
        <v>10</v>
      </c>
      <c r="BRV10" s="1">
        <v>39</v>
      </c>
      <c r="BRW10" s="1">
        <v>43</v>
      </c>
      <c r="BRX10" s="1">
        <v>1</v>
      </c>
      <c r="BRY10" s="1">
        <v>0</v>
      </c>
      <c r="BRZ10" s="1">
        <v>3</v>
      </c>
      <c r="BSA10" s="1">
        <v>0</v>
      </c>
      <c r="BSB10" s="1">
        <v>0</v>
      </c>
      <c r="BSC10" s="1">
        <v>77</v>
      </c>
      <c r="BSD10" s="1">
        <v>1</v>
      </c>
      <c r="BSE10" s="1">
        <v>0</v>
      </c>
      <c r="BSF10" s="1">
        <v>0</v>
      </c>
      <c r="BSG10" s="1">
        <v>0</v>
      </c>
      <c r="BSH10" s="1">
        <v>1</v>
      </c>
      <c r="BSI10" s="1">
        <v>5</v>
      </c>
      <c r="BSJ10" s="1">
        <v>11</v>
      </c>
      <c r="BSK10" s="1">
        <v>65</v>
      </c>
      <c r="BSL10" s="1">
        <v>2253</v>
      </c>
      <c r="BSM10" s="1">
        <v>1938</v>
      </c>
      <c r="BSN10" s="1">
        <v>315</v>
      </c>
      <c r="BSO10" s="1">
        <v>1137</v>
      </c>
      <c r="BSP10" s="1">
        <v>1116</v>
      </c>
      <c r="BSQ10" s="1">
        <v>7</v>
      </c>
      <c r="BSR10" s="1">
        <v>16</v>
      </c>
      <c r="BSS10" s="1">
        <v>30</v>
      </c>
      <c r="BST10" s="1">
        <v>5</v>
      </c>
      <c r="BSU10" s="1">
        <v>3</v>
      </c>
      <c r="BSV10" s="1">
        <v>2156</v>
      </c>
      <c r="BSW10" s="1">
        <v>27</v>
      </c>
      <c r="BSX10" s="1">
        <v>2</v>
      </c>
      <c r="BSY10" s="1">
        <v>7</v>
      </c>
      <c r="BSZ10" s="1">
        <v>2322</v>
      </c>
      <c r="BTA10" s="1">
        <v>1963</v>
      </c>
      <c r="BTB10" s="1">
        <v>359</v>
      </c>
      <c r="BTC10" s="1">
        <v>1204</v>
      </c>
      <c r="BTD10" s="1">
        <v>1118</v>
      </c>
      <c r="BTE10" s="1">
        <v>5</v>
      </c>
      <c r="BTF10" s="1">
        <v>28</v>
      </c>
      <c r="BTG10" s="1">
        <v>21</v>
      </c>
      <c r="BTH10" s="1">
        <v>12</v>
      </c>
      <c r="BTI10" s="1">
        <v>3</v>
      </c>
      <c r="BTJ10" s="1">
        <v>2233</v>
      </c>
      <c r="BTK10" s="1">
        <v>16</v>
      </c>
      <c r="BTL10" s="1">
        <v>2</v>
      </c>
      <c r="BTM10" s="1">
        <v>2</v>
      </c>
      <c r="BTN10" s="1">
        <v>2332</v>
      </c>
      <c r="BTO10" s="1">
        <v>1984</v>
      </c>
      <c r="BTP10" s="1">
        <v>348</v>
      </c>
      <c r="BTQ10" s="1">
        <v>1218</v>
      </c>
      <c r="BTR10" s="1">
        <v>1114</v>
      </c>
      <c r="BTS10" s="1">
        <v>7</v>
      </c>
      <c r="BTT10" s="1">
        <v>28</v>
      </c>
      <c r="BTU10" s="1">
        <v>28</v>
      </c>
      <c r="BTV10" s="1">
        <v>8</v>
      </c>
      <c r="BTW10" s="1">
        <v>11</v>
      </c>
      <c r="BTX10" s="1">
        <v>2229</v>
      </c>
      <c r="BTY10" s="1">
        <v>15</v>
      </c>
      <c r="BTZ10" s="1">
        <v>3</v>
      </c>
      <c r="BUA10" s="1">
        <v>3</v>
      </c>
      <c r="BUB10" s="1">
        <v>183</v>
      </c>
      <c r="BUC10" s="1">
        <v>347</v>
      </c>
      <c r="BUD10" s="1">
        <v>504</v>
      </c>
      <c r="BUE10" s="1">
        <v>638</v>
      </c>
      <c r="BUF10" s="1">
        <v>660</v>
      </c>
      <c r="BUG10" s="1121">
        <v>184</v>
      </c>
      <c r="BUH10" s="1122">
        <v>175</v>
      </c>
      <c r="BUI10" s="1122">
        <v>9</v>
      </c>
      <c r="BUJ10" s="1122">
        <v>142</v>
      </c>
      <c r="BUK10" s="1122">
        <v>42</v>
      </c>
      <c r="BUL10" s="1122">
        <v>1</v>
      </c>
      <c r="BUM10" s="1122">
        <v>0</v>
      </c>
      <c r="BUN10" s="1122">
        <v>0</v>
      </c>
      <c r="BUO10" s="1122">
        <v>0</v>
      </c>
      <c r="BUP10" s="1122">
        <v>0</v>
      </c>
      <c r="BUQ10" s="1122">
        <v>172</v>
      </c>
      <c r="BUR10" s="1122">
        <v>0</v>
      </c>
      <c r="BUS10" s="1122">
        <v>0</v>
      </c>
      <c r="BUT10" s="1122">
        <v>11</v>
      </c>
      <c r="BUU10" s="1122">
        <v>2</v>
      </c>
      <c r="BUV10" s="1122">
        <v>0</v>
      </c>
      <c r="BUW10" s="1122">
        <v>1</v>
      </c>
      <c r="BUX10" s="1122">
        <v>46</v>
      </c>
      <c r="BUY10" s="1122">
        <v>96</v>
      </c>
      <c r="BUZ10" s="1122">
        <v>33</v>
      </c>
      <c r="BVA10" s="1123">
        <v>6</v>
      </c>
      <c r="BVB10" s="1026">
        <v>137</v>
      </c>
      <c r="BVC10" s="1027">
        <v>129</v>
      </c>
      <c r="BVD10" s="1027">
        <v>8</v>
      </c>
      <c r="BVE10" s="1027">
        <v>106</v>
      </c>
      <c r="BVF10" s="1027">
        <v>31</v>
      </c>
      <c r="BVG10" s="1027">
        <v>2</v>
      </c>
      <c r="BVH10" s="1027">
        <v>0</v>
      </c>
      <c r="BVI10" s="1027">
        <v>0</v>
      </c>
      <c r="BVJ10" s="1027">
        <v>0</v>
      </c>
      <c r="BVK10" s="1027">
        <v>0</v>
      </c>
      <c r="BVL10" s="1027">
        <v>107</v>
      </c>
      <c r="BVM10" s="1027">
        <v>1</v>
      </c>
      <c r="BVN10" s="1027">
        <v>2</v>
      </c>
      <c r="BVO10" s="1027">
        <v>25</v>
      </c>
      <c r="BVP10" s="1027">
        <v>1</v>
      </c>
      <c r="BVQ10" s="1027">
        <v>2</v>
      </c>
      <c r="BVR10" s="1027">
        <v>0</v>
      </c>
      <c r="BVS10" s="1027">
        <v>26</v>
      </c>
      <c r="BVT10" s="1027">
        <v>58</v>
      </c>
      <c r="BVU10" s="1027">
        <v>40</v>
      </c>
      <c r="BVV10" s="1028">
        <v>10</v>
      </c>
      <c r="BVW10" s="1124">
        <v>273</v>
      </c>
      <c r="BVX10" s="1125">
        <v>260</v>
      </c>
      <c r="BVY10" s="1125">
        <v>13</v>
      </c>
      <c r="BVZ10" s="1125">
        <v>189</v>
      </c>
      <c r="BWA10" s="1125">
        <v>84</v>
      </c>
      <c r="BWB10" s="1125">
        <v>0</v>
      </c>
      <c r="BWC10" s="1125">
        <v>0</v>
      </c>
      <c r="BWD10" s="1125">
        <v>0</v>
      </c>
      <c r="BWE10" s="1125">
        <v>1</v>
      </c>
      <c r="BWF10" s="1125">
        <v>0</v>
      </c>
      <c r="BWG10" s="1125">
        <v>249</v>
      </c>
      <c r="BWH10" s="1125">
        <v>0</v>
      </c>
      <c r="BWI10" s="1125">
        <v>3</v>
      </c>
      <c r="BWJ10" s="1125">
        <v>20</v>
      </c>
      <c r="BWK10" s="1125">
        <v>1</v>
      </c>
      <c r="BWL10" s="1125">
        <v>4</v>
      </c>
      <c r="BWM10" s="1125">
        <v>2</v>
      </c>
      <c r="BWN10" s="1125">
        <v>55</v>
      </c>
      <c r="BWO10" s="1125">
        <v>149</v>
      </c>
      <c r="BWP10" s="1125">
        <v>50</v>
      </c>
      <c r="BWQ10" s="1126">
        <v>12</v>
      </c>
      <c r="BWR10" s="1">
        <v>30</v>
      </c>
      <c r="BWS10" s="1">
        <v>23</v>
      </c>
      <c r="BWT10" s="1">
        <v>7</v>
      </c>
      <c r="BWU10" s="1">
        <v>27</v>
      </c>
      <c r="BWV10" s="1">
        <v>3</v>
      </c>
      <c r="BWW10" s="1">
        <v>0</v>
      </c>
      <c r="BWX10" s="1">
        <v>1</v>
      </c>
      <c r="BWY10" s="1">
        <v>0</v>
      </c>
      <c r="BWZ10" s="1">
        <v>0</v>
      </c>
      <c r="BXA10" s="1">
        <v>0</v>
      </c>
      <c r="BXB10" s="1">
        <v>28</v>
      </c>
      <c r="BXC10" s="1">
        <v>0</v>
      </c>
      <c r="BXD10" s="1">
        <v>0</v>
      </c>
      <c r="BXE10" s="1">
        <v>1</v>
      </c>
      <c r="BXF10" s="1">
        <v>0</v>
      </c>
      <c r="BXG10" s="1">
        <v>0</v>
      </c>
      <c r="BXH10" s="1">
        <v>4</v>
      </c>
      <c r="BXI10" s="1">
        <v>16</v>
      </c>
      <c r="BXJ10" s="1">
        <v>9</v>
      </c>
      <c r="BXK10" s="1">
        <v>1</v>
      </c>
      <c r="BXL10" s="1">
        <v>43</v>
      </c>
      <c r="BXM10" s="1">
        <v>37</v>
      </c>
      <c r="BXN10" s="1">
        <v>6</v>
      </c>
      <c r="BXO10" s="1">
        <v>32</v>
      </c>
      <c r="BXP10" s="1">
        <v>11</v>
      </c>
      <c r="BXQ10" s="1">
        <v>0</v>
      </c>
      <c r="BXR10" s="1">
        <v>1</v>
      </c>
      <c r="BXS10" s="1">
        <v>0</v>
      </c>
      <c r="BXT10" s="1">
        <v>3</v>
      </c>
      <c r="BXU10" s="1">
        <v>0</v>
      </c>
      <c r="BXV10" s="1">
        <v>39</v>
      </c>
      <c r="BXW10" s="1">
        <v>0</v>
      </c>
      <c r="BXX10" s="1">
        <v>0</v>
      </c>
      <c r="BXY10" s="1">
        <v>0</v>
      </c>
      <c r="BXZ10" s="1">
        <v>0</v>
      </c>
      <c r="BYA10" s="1">
        <v>0</v>
      </c>
      <c r="BYB10" s="1">
        <v>10</v>
      </c>
      <c r="BYC10" s="1">
        <v>16</v>
      </c>
      <c r="BYD10" s="1">
        <v>12</v>
      </c>
      <c r="BYE10" s="1">
        <v>5</v>
      </c>
      <c r="BYF10" s="1">
        <v>58</v>
      </c>
      <c r="BYG10" s="1">
        <v>50</v>
      </c>
      <c r="BYH10" s="1">
        <v>8</v>
      </c>
      <c r="BYI10" s="1">
        <v>47</v>
      </c>
      <c r="BYJ10" s="1">
        <v>11</v>
      </c>
      <c r="BYK10" s="1">
        <v>0</v>
      </c>
      <c r="BYL10" s="1">
        <v>1</v>
      </c>
      <c r="BYM10" s="1">
        <v>2</v>
      </c>
      <c r="BYN10" s="1">
        <v>1</v>
      </c>
      <c r="BYO10" s="1">
        <v>1</v>
      </c>
      <c r="BYP10" s="1">
        <v>52</v>
      </c>
      <c r="BYQ10" s="1">
        <v>0</v>
      </c>
      <c r="BYR10" s="1">
        <v>1</v>
      </c>
      <c r="BYS10" s="1">
        <v>0</v>
      </c>
      <c r="BYT10" s="1">
        <v>0</v>
      </c>
      <c r="BYU10" s="1">
        <v>0</v>
      </c>
      <c r="BYV10" s="1">
        <v>11</v>
      </c>
      <c r="BYW10" s="1">
        <v>27</v>
      </c>
      <c r="BYX10" s="1">
        <v>15</v>
      </c>
      <c r="BYY10" s="1">
        <v>5</v>
      </c>
      <c r="BYZ10" s="1">
        <v>18</v>
      </c>
      <c r="BZA10" s="1">
        <v>17</v>
      </c>
      <c r="BZB10" s="1">
        <v>1</v>
      </c>
      <c r="BZC10" s="1">
        <v>7</v>
      </c>
      <c r="BZD10" s="1">
        <v>11</v>
      </c>
      <c r="BZE10" s="1">
        <v>0</v>
      </c>
      <c r="BZF10" s="1">
        <v>0</v>
      </c>
      <c r="BZG10" s="1">
        <v>0</v>
      </c>
      <c r="BZH10" s="1">
        <v>2</v>
      </c>
      <c r="BZI10" s="1">
        <v>0</v>
      </c>
      <c r="BZJ10" s="1">
        <v>15</v>
      </c>
      <c r="BZK10" s="1">
        <v>0</v>
      </c>
      <c r="BZL10" s="1">
        <v>1</v>
      </c>
      <c r="BZM10" s="1">
        <v>0</v>
      </c>
      <c r="BZN10" s="1">
        <v>6</v>
      </c>
      <c r="BZO10" s="1">
        <v>1</v>
      </c>
      <c r="BZP10" s="1">
        <v>2</v>
      </c>
      <c r="BZQ10" s="1">
        <v>3</v>
      </c>
      <c r="BZR10" s="1">
        <v>3</v>
      </c>
      <c r="BZS10" s="1">
        <v>2</v>
      </c>
      <c r="BZT10" s="1">
        <v>1</v>
      </c>
      <c r="BZU10" s="1">
        <v>23</v>
      </c>
      <c r="BZV10" s="1">
        <v>19</v>
      </c>
      <c r="BZW10" s="1">
        <v>4</v>
      </c>
      <c r="BZX10" s="1">
        <v>9</v>
      </c>
      <c r="BZY10" s="1">
        <v>14</v>
      </c>
      <c r="BZZ10" s="1">
        <v>0</v>
      </c>
      <c r="CAA10" s="1">
        <v>0</v>
      </c>
      <c r="CAB10" s="1">
        <v>0</v>
      </c>
      <c r="CAC10" s="1">
        <v>0</v>
      </c>
      <c r="CAD10" s="1">
        <v>0</v>
      </c>
      <c r="CAE10" s="1">
        <v>21</v>
      </c>
      <c r="CAF10" s="1">
        <v>0</v>
      </c>
      <c r="CAG10" s="1">
        <v>1</v>
      </c>
      <c r="CAH10" s="1">
        <v>1</v>
      </c>
      <c r="CAI10" s="1">
        <v>12</v>
      </c>
      <c r="CAJ10" s="1">
        <v>0</v>
      </c>
      <c r="CAK10" s="1">
        <v>2</v>
      </c>
      <c r="CAL10" s="1">
        <v>5</v>
      </c>
      <c r="CAM10" s="1">
        <v>2</v>
      </c>
      <c r="CAN10" s="1">
        <v>2</v>
      </c>
      <c r="CAO10" s="1">
        <v>0</v>
      </c>
      <c r="CAP10" s="1">
        <v>45</v>
      </c>
      <c r="CAQ10" s="1">
        <v>40</v>
      </c>
      <c r="CAR10" s="1">
        <v>5</v>
      </c>
      <c r="CAS10" s="1">
        <v>22</v>
      </c>
      <c r="CAT10" s="1">
        <v>23</v>
      </c>
      <c r="CAU10" s="1">
        <v>0</v>
      </c>
      <c r="CAV10" s="1">
        <v>0</v>
      </c>
      <c r="CAW10" s="1">
        <v>0</v>
      </c>
      <c r="CAX10" s="1">
        <v>0</v>
      </c>
      <c r="CAY10" s="1">
        <v>0</v>
      </c>
      <c r="CAZ10" s="1">
        <v>42</v>
      </c>
      <c r="CBA10" s="1">
        <v>0</v>
      </c>
      <c r="CBB10" s="1">
        <v>1</v>
      </c>
      <c r="CBC10" s="1">
        <v>2</v>
      </c>
      <c r="CBD10" s="1">
        <v>26</v>
      </c>
      <c r="CBE10" s="1">
        <v>0</v>
      </c>
      <c r="CBF10" s="1">
        <v>1</v>
      </c>
      <c r="CBG10" s="1">
        <v>7</v>
      </c>
      <c r="CBH10" s="1">
        <v>6</v>
      </c>
      <c r="CBI10" s="1">
        <v>3</v>
      </c>
      <c r="CBJ10" s="1">
        <v>2</v>
      </c>
      <c r="CBK10" s="294">
        <v>4</v>
      </c>
      <c r="CBL10" s="295">
        <v>0</v>
      </c>
      <c r="CBM10" s="295">
        <v>4</v>
      </c>
      <c r="CBN10" s="295">
        <v>0</v>
      </c>
      <c r="CBO10" s="295">
        <v>0</v>
      </c>
      <c r="CBP10" s="295">
        <v>0</v>
      </c>
      <c r="CBQ10" s="1150">
        <v>5</v>
      </c>
      <c r="CBR10" s="295">
        <v>0</v>
      </c>
      <c r="CBS10" s="295">
        <v>1</v>
      </c>
      <c r="CBT10" s="295">
        <v>3</v>
      </c>
      <c r="CBU10" s="295">
        <v>1</v>
      </c>
      <c r="CBV10" s="295">
        <v>0</v>
      </c>
      <c r="CBW10" s="295">
        <v>2</v>
      </c>
      <c r="CBX10" s="295">
        <v>0</v>
      </c>
      <c r="CBY10" s="295">
        <v>0</v>
      </c>
      <c r="CBZ10" s="295">
        <v>1</v>
      </c>
      <c r="CCA10" s="295">
        <v>1</v>
      </c>
      <c r="CCB10" s="295">
        <v>0</v>
      </c>
      <c r="CCC10" s="295">
        <v>5</v>
      </c>
      <c r="CCD10" s="295">
        <v>0</v>
      </c>
      <c r="CCE10" s="295">
        <v>1</v>
      </c>
      <c r="CCF10" s="295">
        <v>4</v>
      </c>
      <c r="CCG10" s="295">
        <v>0</v>
      </c>
      <c r="CCH10" s="295">
        <v>0</v>
      </c>
      <c r="CCI10" s="1585">
        <v>698</v>
      </c>
      <c r="CCJ10" s="1579">
        <v>618</v>
      </c>
      <c r="CCK10" s="1579">
        <v>80</v>
      </c>
      <c r="CCL10" s="1579">
        <v>348</v>
      </c>
      <c r="CCM10" s="1579">
        <v>350</v>
      </c>
      <c r="CCN10" s="1579">
        <v>4</v>
      </c>
      <c r="CCO10" s="1579">
        <v>14</v>
      </c>
      <c r="CCP10" s="1579">
        <v>2</v>
      </c>
      <c r="CCQ10" s="1579">
        <v>615</v>
      </c>
      <c r="CCR10" s="1579">
        <v>17</v>
      </c>
      <c r="CCS10" s="1579">
        <v>46</v>
      </c>
      <c r="CCT10" s="1579">
        <v>8</v>
      </c>
      <c r="CCU10" s="1579">
        <v>179</v>
      </c>
      <c r="CCV10" s="1579">
        <v>0</v>
      </c>
      <c r="CCW10" s="1579">
        <v>91</v>
      </c>
      <c r="CCX10" s="1579">
        <v>413</v>
      </c>
      <c r="CCY10" s="1579">
        <v>194</v>
      </c>
      <c r="CCZ10" s="1579">
        <v>0</v>
      </c>
      <c r="CDA10" s="1579">
        <v>781</v>
      </c>
      <c r="CDB10" s="1579">
        <v>687</v>
      </c>
      <c r="CDC10" s="1579">
        <v>94</v>
      </c>
      <c r="CDD10" s="1579">
        <v>371</v>
      </c>
      <c r="CDE10" s="1579">
        <v>410</v>
      </c>
      <c r="CDF10" s="1579">
        <v>3</v>
      </c>
      <c r="CDG10" s="1579">
        <v>20</v>
      </c>
      <c r="CDH10" s="1579">
        <v>0</v>
      </c>
      <c r="CDI10" s="1579">
        <v>717</v>
      </c>
      <c r="CDJ10" s="1579">
        <v>16</v>
      </c>
      <c r="CDK10" s="1579">
        <v>25</v>
      </c>
      <c r="CDL10" s="1579">
        <v>8</v>
      </c>
      <c r="CDM10" s="1579">
        <v>182</v>
      </c>
      <c r="CDN10" s="1579">
        <v>0</v>
      </c>
      <c r="CDO10" s="1579">
        <v>94</v>
      </c>
      <c r="CDP10" s="1579">
        <v>473</v>
      </c>
      <c r="CDQ10" s="1579">
        <v>214</v>
      </c>
      <c r="CDR10" s="1579">
        <v>0</v>
      </c>
      <c r="CDS10" s="1579">
        <v>837</v>
      </c>
      <c r="CDT10" s="1579">
        <v>735</v>
      </c>
      <c r="CDU10" s="1579">
        <v>102</v>
      </c>
      <c r="CDV10" s="1579">
        <v>391</v>
      </c>
      <c r="CDW10" s="1579">
        <v>446</v>
      </c>
      <c r="CDX10" s="1579">
        <v>1</v>
      </c>
      <c r="CDY10" s="1579">
        <v>19</v>
      </c>
      <c r="CDZ10" s="1579">
        <v>1</v>
      </c>
      <c r="CEA10" s="1579">
        <v>802</v>
      </c>
      <c r="CEB10" s="1579">
        <v>9</v>
      </c>
      <c r="CEC10" s="1579">
        <v>5</v>
      </c>
      <c r="CED10" s="1579">
        <v>9</v>
      </c>
      <c r="CEE10" s="1579">
        <v>189</v>
      </c>
      <c r="CEF10" s="1579">
        <v>1</v>
      </c>
      <c r="CEG10" s="1579">
        <v>103</v>
      </c>
      <c r="CEH10" s="1579">
        <v>500</v>
      </c>
      <c r="CEI10" s="1579">
        <v>233</v>
      </c>
      <c r="CEJ10" s="1579">
        <v>0</v>
      </c>
      <c r="CEK10" s="1579">
        <v>869</v>
      </c>
      <c r="CEL10" s="1579">
        <v>752</v>
      </c>
      <c r="CEM10" s="1579">
        <v>117</v>
      </c>
      <c r="CEN10" s="1579">
        <v>421</v>
      </c>
      <c r="CEO10" s="1579">
        <v>448</v>
      </c>
      <c r="CEP10" s="1579">
        <v>1</v>
      </c>
      <c r="CEQ10" s="1579">
        <v>20</v>
      </c>
      <c r="CER10" s="1579">
        <v>2</v>
      </c>
      <c r="CES10" s="1579">
        <v>837</v>
      </c>
      <c r="CET10" s="1579">
        <v>6</v>
      </c>
      <c r="CEU10" s="1579">
        <v>3</v>
      </c>
      <c r="CEV10" s="1579">
        <v>12</v>
      </c>
      <c r="CEW10" s="1579">
        <v>195</v>
      </c>
      <c r="CEX10" s="1579">
        <v>0</v>
      </c>
      <c r="CEY10" s="1579">
        <v>95</v>
      </c>
      <c r="CEZ10" s="1579">
        <v>542</v>
      </c>
      <c r="CFA10" s="1579">
        <v>232</v>
      </c>
      <c r="CFB10" s="1584">
        <v>0</v>
      </c>
      <c r="CFC10" s="1578">
        <v>379</v>
      </c>
      <c r="CFD10" s="1579">
        <v>334</v>
      </c>
      <c r="CFE10" s="1579">
        <v>45</v>
      </c>
      <c r="CFF10" s="1579">
        <v>205</v>
      </c>
      <c r="CFG10" s="1579">
        <v>174</v>
      </c>
      <c r="CFH10" s="1579">
        <v>1</v>
      </c>
      <c r="CFI10" s="1579">
        <v>5</v>
      </c>
      <c r="CFJ10" s="1579">
        <v>0</v>
      </c>
      <c r="CFK10" s="1579">
        <v>327</v>
      </c>
      <c r="CFL10" s="1579">
        <v>7</v>
      </c>
      <c r="CFM10" s="1579">
        <v>39</v>
      </c>
      <c r="CFN10" s="1579">
        <v>3</v>
      </c>
      <c r="CFO10" s="1579">
        <v>105</v>
      </c>
      <c r="CFP10" s="1579">
        <v>0</v>
      </c>
      <c r="CFQ10" s="1579">
        <v>51</v>
      </c>
      <c r="CFR10" s="1579">
        <v>226</v>
      </c>
      <c r="CFS10" s="1579">
        <v>102</v>
      </c>
      <c r="CFT10" s="1579">
        <v>0</v>
      </c>
      <c r="CFU10" s="1579">
        <v>452</v>
      </c>
      <c r="CFV10" s="1579">
        <v>399</v>
      </c>
      <c r="CFW10" s="1579">
        <v>53</v>
      </c>
      <c r="CFX10" s="1579">
        <v>235</v>
      </c>
      <c r="CFY10" s="1579">
        <v>217</v>
      </c>
      <c r="CFZ10" s="1579">
        <v>1</v>
      </c>
      <c r="CGA10" s="1579">
        <v>13</v>
      </c>
      <c r="CGB10" s="1579">
        <v>0</v>
      </c>
      <c r="CGC10" s="1579">
        <v>408</v>
      </c>
      <c r="CGD10" s="1579">
        <v>11</v>
      </c>
      <c r="CGE10" s="1579">
        <v>19</v>
      </c>
      <c r="CGF10" s="1579">
        <v>6</v>
      </c>
      <c r="CGG10" s="1579">
        <v>93</v>
      </c>
      <c r="CGH10" s="1579">
        <v>0</v>
      </c>
      <c r="CGI10" s="1579">
        <v>49</v>
      </c>
      <c r="CGJ10" s="1579">
        <v>261</v>
      </c>
      <c r="CGK10" s="1579">
        <v>142</v>
      </c>
      <c r="CGL10" s="1579">
        <v>0</v>
      </c>
      <c r="CGM10" s="1579">
        <v>539</v>
      </c>
      <c r="CGN10" s="1579">
        <v>477</v>
      </c>
      <c r="CGO10" s="1579">
        <v>62</v>
      </c>
      <c r="CGP10" s="1579">
        <v>255</v>
      </c>
      <c r="CGQ10" s="1579">
        <v>284</v>
      </c>
      <c r="CGR10" s="1579">
        <v>1</v>
      </c>
      <c r="CGS10" s="1579">
        <v>13</v>
      </c>
      <c r="CGT10" s="1579">
        <v>0</v>
      </c>
      <c r="CGU10" s="1579">
        <v>516</v>
      </c>
      <c r="CGV10" s="1579">
        <v>5</v>
      </c>
      <c r="CGW10" s="1579">
        <v>4</v>
      </c>
      <c r="CGX10" s="1579">
        <v>3</v>
      </c>
      <c r="CGY10" s="1579">
        <v>111</v>
      </c>
      <c r="CGZ10" s="1579">
        <v>1</v>
      </c>
      <c r="CHA10" s="1579">
        <v>58</v>
      </c>
      <c r="CHB10" s="1579">
        <v>335</v>
      </c>
      <c r="CHC10" s="1579">
        <v>145</v>
      </c>
      <c r="CHD10" s="1579">
        <v>0</v>
      </c>
      <c r="CHE10" s="1579">
        <v>577</v>
      </c>
      <c r="CHF10" s="1579">
        <v>494</v>
      </c>
      <c r="CHG10" s="1579">
        <v>83</v>
      </c>
      <c r="CHH10" s="1579">
        <v>297</v>
      </c>
      <c r="CHI10" s="1579">
        <v>280</v>
      </c>
      <c r="CHJ10" s="1579">
        <v>1</v>
      </c>
      <c r="CHK10" s="1579">
        <v>14</v>
      </c>
      <c r="CHL10" s="1579">
        <v>1</v>
      </c>
      <c r="CHM10" s="1579">
        <v>553</v>
      </c>
      <c r="CHN10" s="1579">
        <v>6</v>
      </c>
      <c r="CHO10" s="1579">
        <v>2</v>
      </c>
      <c r="CHP10" s="1579">
        <v>6</v>
      </c>
      <c r="CHQ10" s="1579">
        <v>118</v>
      </c>
      <c r="CHR10" s="1579">
        <v>0</v>
      </c>
      <c r="CHS10" s="1579">
        <v>55</v>
      </c>
      <c r="CHT10" s="1579">
        <v>354</v>
      </c>
      <c r="CHU10" s="1579">
        <v>168</v>
      </c>
      <c r="CHV10" s="1580">
        <v>0</v>
      </c>
      <c r="CHW10" s="1585">
        <v>297</v>
      </c>
      <c r="CHX10" s="1579">
        <v>264</v>
      </c>
      <c r="CHY10" s="1579">
        <v>33</v>
      </c>
      <c r="CHZ10" s="1579">
        <v>131</v>
      </c>
      <c r="CIA10" s="1579">
        <v>166</v>
      </c>
      <c r="CIB10" s="1579">
        <v>3</v>
      </c>
      <c r="CIC10" s="1579">
        <v>9</v>
      </c>
      <c r="CID10" s="1579">
        <v>0</v>
      </c>
      <c r="CIE10" s="1579">
        <v>268</v>
      </c>
      <c r="CIF10" s="1579">
        <v>10</v>
      </c>
      <c r="CIG10" s="1579">
        <v>7</v>
      </c>
      <c r="CIH10" s="1579">
        <v>4</v>
      </c>
      <c r="CII10" s="1579">
        <v>68</v>
      </c>
      <c r="CIJ10" s="1579">
        <v>0</v>
      </c>
      <c r="CIK10" s="1579">
        <v>38</v>
      </c>
      <c r="CIL10" s="1579">
        <v>173</v>
      </c>
      <c r="CIM10" s="1579">
        <v>86</v>
      </c>
      <c r="CIN10" s="1579">
        <v>0</v>
      </c>
      <c r="CIO10" s="1579">
        <v>320</v>
      </c>
      <c r="CIP10" s="1579">
        <v>280</v>
      </c>
      <c r="CIQ10" s="1579">
        <v>40</v>
      </c>
      <c r="CIR10" s="1579">
        <v>131</v>
      </c>
      <c r="CIS10" s="1579">
        <v>189</v>
      </c>
      <c r="CIT10" s="1579">
        <v>2</v>
      </c>
      <c r="CIU10" s="1579">
        <v>7</v>
      </c>
      <c r="CIV10" s="1579">
        <v>0</v>
      </c>
      <c r="CIW10" s="1579">
        <v>300</v>
      </c>
      <c r="CIX10" s="1579">
        <v>5</v>
      </c>
      <c r="CIY10" s="1579">
        <v>6</v>
      </c>
      <c r="CIZ10" s="1579">
        <v>2</v>
      </c>
      <c r="CJA10" s="1579">
        <v>85</v>
      </c>
      <c r="CJB10" s="1579">
        <v>0</v>
      </c>
      <c r="CJC10" s="1579">
        <v>42</v>
      </c>
      <c r="CJD10" s="1579">
        <v>206</v>
      </c>
      <c r="CJE10" s="1579">
        <v>72</v>
      </c>
      <c r="CJF10" s="1579">
        <v>0</v>
      </c>
      <c r="CJG10" s="1579">
        <v>293</v>
      </c>
      <c r="CJH10" s="1579">
        <v>255</v>
      </c>
      <c r="CJI10" s="1579">
        <v>38</v>
      </c>
      <c r="CJJ10" s="1579">
        <v>135</v>
      </c>
      <c r="CJK10" s="1579">
        <v>158</v>
      </c>
      <c r="CJL10" s="1579">
        <v>0</v>
      </c>
      <c r="CJM10" s="1579">
        <v>6</v>
      </c>
      <c r="CJN10" s="1579">
        <v>1</v>
      </c>
      <c r="CJO10" s="1579">
        <v>281</v>
      </c>
      <c r="CJP10" s="1579">
        <v>4</v>
      </c>
      <c r="CJQ10" s="1579">
        <v>1</v>
      </c>
      <c r="CJR10" s="1579">
        <v>6</v>
      </c>
      <c r="CJS10" s="1579">
        <v>77</v>
      </c>
      <c r="CJT10" s="1579">
        <v>0</v>
      </c>
      <c r="CJU10" s="1579">
        <v>45</v>
      </c>
      <c r="CJV10" s="1579">
        <v>163</v>
      </c>
      <c r="CJW10" s="1579">
        <v>85</v>
      </c>
      <c r="CJX10" s="1579">
        <v>0</v>
      </c>
      <c r="CJY10" s="1579">
        <v>288</v>
      </c>
      <c r="CJZ10" s="1579">
        <v>254</v>
      </c>
      <c r="CKA10" s="1579">
        <v>34</v>
      </c>
      <c r="CKB10" s="1579">
        <v>122</v>
      </c>
      <c r="CKC10" s="1579">
        <v>166</v>
      </c>
      <c r="CKD10" s="1579">
        <v>0</v>
      </c>
      <c r="CKE10" s="1579">
        <v>6</v>
      </c>
      <c r="CKF10" s="1579">
        <v>1</v>
      </c>
      <c r="CKG10" s="1579">
        <v>280</v>
      </c>
      <c r="CKH10" s="1579">
        <v>0</v>
      </c>
      <c r="CKI10" s="1579">
        <v>1</v>
      </c>
      <c r="CKJ10" s="1579">
        <v>6</v>
      </c>
      <c r="CKK10" s="1579">
        <v>76</v>
      </c>
      <c r="CKL10" s="1579">
        <v>0</v>
      </c>
      <c r="CKM10" s="1579">
        <v>40</v>
      </c>
      <c r="CKN10" s="1579">
        <v>186</v>
      </c>
      <c r="CKO10" s="1579">
        <v>62</v>
      </c>
      <c r="CKP10" s="1584">
        <v>0</v>
      </c>
      <c r="CKQ10" s="1585">
        <v>2</v>
      </c>
      <c r="CKR10" s="1579">
        <v>2</v>
      </c>
      <c r="CKS10" s="1579">
        <v>0</v>
      </c>
      <c r="CKT10" s="1579">
        <v>2</v>
      </c>
      <c r="CKU10" s="1579">
        <v>0</v>
      </c>
      <c r="CKV10" s="1579">
        <v>0</v>
      </c>
      <c r="CKW10" s="1579">
        <v>0</v>
      </c>
      <c r="CKX10" s="1579">
        <v>0</v>
      </c>
      <c r="CKY10" s="1579">
        <v>2</v>
      </c>
      <c r="CKZ10" s="1579">
        <v>0</v>
      </c>
      <c r="CLA10" s="1579">
        <v>0</v>
      </c>
      <c r="CLB10" s="1579">
        <v>0</v>
      </c>
      <c r="CLC10" s="1579">
        <v>1</v>
      </c>
      <c r="CLD10" s="1579">
        <v>0</v>
      </c>
      <c r="CLE10" s="1579">
        <v>0</v>
      </c>
      <c r="CLF10" s="1579">
        <v>2</v>
      </c>
      <c r="CLG10" s="1579">
        <v>0</v>
      </c>
      <c r="CLH10" s="1579">
        <v>0</v>
      </c>
      <c r="CLI10" s="1579">
        <v>5</v>
      </c>
      <c r="CLJ10" s="1579">
        <v>5</v>
      </c>
      <c r="CLK10" s="1579">
        <v>0</v>
      </c>
      <c r="CLL10" s="1579">
        <v>2</v>
      </c>
      <c r="CLM10" s="1579">
        <v>3</v>
      </c>
      <c r="CLN10" s="1579">
        <v>0</v>
      </c>
      <c r="CLO10" s="1579">
        <v>0</v>
      </c>
      <c r="CLP10" s="1579">
        <v>0</v>
      </c>
      <c r="CLQ10" s="1579">
        <v>5</v>
      </c>
      <c r="CLR10" s="1579">
        <v>0</v>
      </c>
      <c r="CLS10" s="1579">
        <v>0</v>
      </c>
      <c r="CLT10" s="1579">
        <v>0</v>
      </c>
      <c r="CLU10" s="1579">
        <v>3</v>
      </c>
      <c r="CLV10" s="1579">
        <v>0</v>
      </c>
      <c r="CLW10" s="1579">
        <v>2</v>
      </c>
      <c r="CLX10" s="1579">
        <v>3</v>
      </c>
      <c r="CLY10" s="1579">
        <v>0</v>
      </c>
      <c r="CLZ10" s="1579">
        <v>0</v>
      </c>
      <c r="CMA10" s="1579">
        <v>5</v>
      </c>
      <c r="CMB10" s="1579">
        <v>3</v>
      </c>
      <c r="CMC10" s="1579">
        <v>2</v>
      </c>
      <c r="CMD10" s="1579">
        <v>1</v>
      </c>
      <c r="CME10" s="1579">
        <v>4</v>
      </c>
      <c r="CMF10" s="1579">
        <v>0</v>
      </c>
      <c r="CMG10" s="1579">
        <v>0</v>
      </c>
      <c r="CMH10" s="1579">
        <v>0</v>
      </c>
      <c r="CMI10" s="1579">
        <v>5</v>
      </c>
      <c r="CMJ10" s="1579">
        <v>0</v>
      </c>
      <c r="CMK10" s="1579">
        <v>0</v>
      </c>
      <c r="CML10" s="1579">
        <v>0</v>
      </c>
      <c r="CMM10" s="1579">
        <v>1</v>
      </c>
      <c r="CMN10" s="1579">
        <v>0</v>
      </c>
      <c r="CMO10" s="1579">
        <v>0</v>
      </c>
      <c r="CMP10" s="1579">
        <v>2</v>
      </c>
      <c r="CMQ10" s="1579">
        <v>3</v>
      </c>
      <c r="CMR10" s="1579">
        <v>0</v>
      </c>
      <c r="CMS10" s="1579">
        <v>3</v>
      </c>
      <c r="CMT10" s="1579">
        <v>3</v>
      </c>
      <c r="CMU10" s="1579">
        <v>0</v>
      </c>
      <c r="CMV10" s="1579">
        <v>2</v>
      </c>
      <c r="CMW10" s="1579">
        <v>1</v>
      </c>
      <c r="CMX10" s="1579">
        <v>0</v>
      </c>
      <c r="CMY10" s="1579">
        <v>0</v>
      </c>
      <c r="CMZ10" s="1579">
        <v>0</v>
      </c>
      <c r="CNA10" s="1579">
        <v>3</v>
      </c>
      <c r="CNB10" s="1579">
        <v>0</v>
      </c>
      <c r="CNC10" s="1579">
        <v>0</v>
      </c>
      <c r="CND10" s="1579">
        <v>0</v>
      </c>
      <c r="CNE10" s="1579">
        <v>1</v>
      </c>
      <c r="CNF10" s="1579">
        <v>0</v>
      </c>
      <c r="CNG10" s="1579">
        <v>0</v>
      </c>
      <c r="CNH10" s="1579">
        <v>2</v>
      </c>
      <c r="CNI10" s="1579">
        <v>1</v>
      </c>
      <c r="CNJ10" s="1584">
        <v>0</v>
      </c>
    </row>
    <row r="11" spans="1:2402">
      <c r="A11" s="33" t="s">
        <v>72</v>
      </c>
      <c r="B11" s="34">
        <v>301144.46999999997</v>
      </c>
      <c r="C11" s="35">
        <v>175739.84</v>
      </c>
      <c r="D11" s="35">
        <v>125404.63</v>
      </c>
      <c r="E11" s="35">
        <v>186927.93</v>
      </c>
      <c r="F11" s="35">
        <v>114216.54</v>
      </c>
      <c r="G11" s="35">
        <v>19714.077000000001</v>
      </c>
      <c r="H11" s="35">
        <v>10967.893</v>
      </c>
      <c r="I11" s="35">
        <v>144989.76999999999</v>
      </c>
      <c r="J11" s="35">
        <v>120424.56</v>
      </c>
      <c r="K11" s="35">
        <v>4781.8977000000004</v>
      </c>
      <c r="L11" s="35">
        <v>10810.51</v>
      </c>
      <c r="M11" s="35">
        <v>85250.175000000003</v>
      </c>
      <c r="N11" s="35">
        <v>103569.4</v>
      </c>
      <c r="O11" s="35">
        <v>84894.229000000007</v>
      </c>
      <c r="P11" s="35">
        <v>16620.151000000002</v>
      </c>
      <c r="Q11" s="35">
        <v>324463.81</v>
      </c>
      <c r="R11" s="35">
        <v>176233.59</v>
      </c>
      <c r="S11" s="35">
        <v>148230.22</v>
      </c>
      <c r="T11" s="35">
        <v>203682.23</v>
      </c>
      <c r="U11" s="35">
        <v>120781.58</v>
      </c>
      <c r="V11" s="35">
        <v>862.28736000000004</v>
      </c>
      <c r="W11" s="35">
        <v>2682.7655</v>
      </c>
      <c r="X11" s="35">
        <v>190020.21</v>
      </c>
      <c r="Y11" s="35">
        <v>125208.75</v>
      </c>
      <c r="Z11" s="35">
        <v>5689.7912999999999</v>
      </c>
      <c r="AA11" s="35">
        <v>7134.7258000000002</v>
      </c>
      <c r="AB11" s="35">
        <v>82863.119000000006</v>
      </c>
      <c r="AC11" s="35">
        <v>114180.5</v>
      </c>
      <c r="AD11" s="35">
        <v>93237.853000000003</v>
      </c>
      <c r="AE11" s="36">
        <v>27047.611000000001</v>
      </c>
      <c r="AF11" s="37">
        <v>34.416137999999997</v>
      </c>
      <c r="AG11" s="38">
        <v>45.432248000000001</v>
      </c>
      <c r="AH11" s="38">
        <v>18.978356000000002</v>
      </c>
      <c r="AI11" s="38">
        <v>37.805968</v>
      </c>
      <c r="AJ11" s="38">
        <v>28.868310000000001</v>
      </c>
      <c r="AK11" s="38">
        <v>18.051289000000001</v>
      </c>
      <c r="AL11" s="38">
        <v>17.999154999999998</v>
      </c>
      <c r="AM11" s="38">
        <v>37.251471000000002</v>
      </c>
      <c r="AN11" s="38">
        <v>35.988962000000001</v>
      </c>
      <c r="AO11" s="38">
        <v>10.307274</v>
      </c>
      <c r="AP11" s="38">
        <v>7.3920110000000001</v>
      </c>
      <c r="AQ11" s="38">
        <v>27.126049999999999</v>
      </c>
      <c r="AR11" s="38">
        <v>39.188538999999999</v>
      </c>
      <c r="AS11" s="38">
        <v>42.173662</v>
      </c>
      <c r="AT11" s="38">
        <v>20.022901000000001</v>
      </c>
      <c r="AU11" s="38">
        <v>28.637806999999999</v>
      </c>
      <c r="AV11" s="38">
        <v>38.539669000000004</v>
      </c>
      <c r="AW11" s="38">
        <v>16.865303999999998</v>
      </c>
      <c r="AX11" s="38">
        <v>29.986073000000001</v>
      </c>
      <c r="AY11" s="38">
        <v>26.364132999999999</v>
      </c>
      <c r="AZ11" s="38">
        <v>0</v>
      </c>
      <c r="BA11" s="38">
        <v>54.542509000000003</v>
      </c>
      <c r="BB11" s="38">
        <v>29.950137999999999</v>
      </c>
      <c r="BC11" s="38">
        <v>27.276251999999999</v>
      </c>
      <c r="BD11" s="38">
        <v>6.8983515999999998</v>
      </c>
      <c r="BE11" s="38">
        <v>0</v>
      </c>
      <c r="BF11" s="38">
        <v>23.331166</v>
      </c>
      <c r="BG11" s="38">
        <v>34.273052999999997</v>
      </c>
      <c r="BH11" s="38">
        <v>31.56296</v>
      </c>
      <c r="BI11" s="39">
        <v>18.576938999999999</v>
      </c>
      <c r="BJ11" s="37">
        <v>20.908190999999999</v>
      </c>
      <c r="BK11" s="38">
        <v>19.353732999999998</v>
      </c>
      <c r="BL11" s="38">
        <v>23.086580999999999</v>
      </c>
      <c r="BM11" s="38">
        <v>20.694693999999998</v>
      </c>
      <c r="BN11" s="38">
        <v>21.257601999999999</v>
      </c>
      <c r="BO11" s="38">
        <v>22.464193999999999</v>
      </c>
      <c r="BP11" s="38">
        <v>17.546365000000002</v>
      </c>
      <c r="BQ11" s="38">
        <v>19.594370000000001</v>
      </c>
      <c r="BR11" s="38">
        <v>22.925418000000001</v>
      </c>
      <c r="BS11" s="38">
        <v>12.403415000000001</v>
      </c>
      <c r="BT11" s="38">
        <v>17.376104999999999</v>
      </c>
      <c r="BU11" s="38">
        <v>23.599418</v>
      </c>
      <c r="BV11" s="38">
        <v>21.818641</v>
      </c>
      <c r="BW11" s="38">
        <v>17.853278</v>
      </c>
      <c r="BX11" s="38">
        <v>19.332136999999999</v>
      </c>
      <c r="BY11" s="38">
        <v>25.798411999999999</v>
      </c>
      <c r="BZ11" s="38">
        <v>21.16658</v>
      </c>
      <c r="CA11" s="38">
        <v>31.30528</v>
      </c>
      <c r="CB11" s="38">
        <v>25.608647000000001</v>
      </c>
      <c r="CC11" s="38">
        <v>26.118424999999998</v>
      </c>
      <c r="CD11" s="38">
        <v>58.796522000000003</v>
      </c>
      <c r="CE11" s="38">
        <v>27.598915999999999</v>
      </c>
      <c r="CF11" s="38">
        <v>24.428215999999999</v>
      </c>
      <c r="CG11" s="38">
        <v>28.784372000000001</v>
      </c>
      <c r="CH11" s="38">
        <v>0</v>
      </c>
      <c r="CI11" s="38">
        <v>14.605444</v>
      </c>
      <c r="CJ11" s="38">
        <v>26.624388</v>
      </c>
      <c r="CK11" s="38">
        <v>30.908080999999999</v>
      </c>
      <c r="CL11" s="38">
        <v>24.749614999999999</v>
      </c>
      <c r="CM11" s="39">
        <v>8.2655814000000003</v>
      </c>
      <c r="CN11" s="37">
        <v>10.563279</v>
      </c>
      <c r="CO11" s="38">
        <v>4.1856448999999998</v>
      </c>
      <c r="CP11" s="38">
        <v>19.500782999999998</v>
      </c>
      <c r="CQ11" s="38">
        <v>5.0679438000000001</v>
      </c>
      <c r="CR11" s="38">
        <v>19.556999999999999</v>
      </c>
      <c r="CS11" s="38">
        <v>26.854906</v>
      </c>
      <c r="CT11" s="38">
        <v>27.297405000000001</v>
      </c>
      <c r="CU11" s="38">
        <v>10.305007</v>
      </c>
      <c r="CV11" s="38">
        <v>5.9318936000000004</v>
      </c>
      <c r="CW11" s="38">
        <v>30.070059000000001</v>
      </c>
      <c r="CX11" s="38">
        <v>48.138072999999999</v>
      </c>
      <c r="CY11" s="38">
        <v>12.692036</v>
      </c>
      <c r="CZ11" s="38">
        <v>8.2916758999999995</v>
      </c>
      <c r="DA11" s="38">
        <v>6.9311904999999996</v>
      </c>
      <c r="DB11" s="38">
        <v>7.9118152000000004</v>
      </c>
      <c r="DC11" s="38">
        <v>6.1785876000000002</v>
      </c>
      <c r="DD11" s="38">
        <v>2.3095208999999999</v>
      </c>
      <c r="DE11" s="38">
        <v>10.778591</v>
      </c>
      <c r="DF11" s="38">
        <v>4.7250395000000003</v>
      </c>
      <c r="DG11" s="38">
        <v>8.6298049999999993</v>
      </c>
      <c r="DH11" s="38">
        <v>0</v>
      </c>
      <c r="DI11" s="38">
        <v>0</v>
      </c>
      <c r="DJ11" s="38">
        <v>7.4160534</v>
      </c>
      <c r="DK11" s="38">
        <v>4.3374313000000004</v>
      </c>
      <c r="DL11" s="38">
        <v>9.2171473000000006</v>
      </c>
      <c r="DM11" s="38">
        <v>47.483210999999997</v>
      </c>
      <c r="DN11" s="38">
        <v>7.1540208999999999</v>
      </c>
      <c r="DO11" s="38">
        <v>4.3564866000000002</v>
      </c>
      <c r="DP11" s="38">
        <v>4.9995855000000002</v>
      </c>
      <c r="DQ11" s="39">
        <v>4.0509098999999997</v>
      </c>
      <c r="DR11" s="37">
        <v>7.7242324</v>
      </c>
      <c r="DS11" s="38">
        <v>12.223589</v>
      </c>
      <c r="DT11" s="38">
        <v>1.4189126999999999</v>
      </c>
      <c r="DU11" s="38">
        <v>5.9782342999999996</v>
      </c>
      <c r="DV11" s="38">
        <v>10.58175</v>
      </c>
      <c r="DW11" s="38">
        <v>3.0849579999999999</v>
      </c>
      <c r="DX11" s="38">
        <v>0.97631774999999998</v>
      </c>
      <c r="DY11" s="38">
        <v>6.0910783000000004</v>
      </c>
      <c r="DZ11" s="38">
        <v>11.388379</v>
      </c>
      <c r="EA11" s="38">
        <v>0</v>
      </c>
      <c r="EB11" s="38">
        <v>6.8250542000000003</v>
      </c>
      <c r="EC11" s="38">
        <v>14.500537</v>
      </c>
      <c r="ED11" s="38">
        <v>6.4645200999999997</v>
      </c>
      <c r="EE11" s="38">
        <v>3.4022982000000002</v>
      </c>
      <c r="EF11" s="38">
        <v>3.4772395999999999</v>
      </c>
      <c r="EG11" s="38">
        <v>6.4328526999999998</v>
      </c>
      <c r="EH11" s="38">
        <v>8.0846324999999997</v>
      </c>
      <c r="EI11" s="38">
        <v>4.4690216999999999</v>
      </c>
      <c r="EJ11" s="38">
        <v>5.3603851000000002</v>
      </c>
      <c r="EK11" s="38">
        <v>8.2414280000000009</v>
      </c>
      <c r="EL11" s="38">
        <v>0</v>
      </c>
      <c r="EM11" s="38">
        <v>0</v>
      </c>
      <c r="EN11" s="38">
        <v>4.3017295000000004</v>
      </c>
      <c r="EO11" s="38">
        <v>8.3675305000000009</v>
      </c>
      <c r="EP11" s="38">
        <v>39.039087000000002</v>
      </c>
      <c r="EQ11" s="38">
        <v>0</v>
      </c>
      <c r="ER11" s="38">
        <v>19.018332000000001</v>
      </c>
      <c r="ES11" s="38">
        <v>2.5372143999999999</v>
      </c>
      <c r="ET11" s="38">
        <v>2.3768148</v>
      </c>
      <c r="EU11" s="39">
        <v>0</v>
      </c>
      <c r="EV11" s="37">
        <v>27.270295999999998</v>
      </c>
      <c r="EW11" s="38">
        <v>30.736848999999999</v>
      </c>
      <c r="EX11" s="38">
        <v>22.569367</v>
      </c>
      <c r="EY11" s="38">
        <v>29.532375999999999</v>
      </c>
      <c r="EZ11" s="38">
        <v>25.125923</v>
      </c>
      <c r="FA11" s="38">
        <v>33.172445000000003</v>
      </c>
      <c r="FB11" s="38">
        <v>29.551027999999999</v>
      </c>
      <c r="FC11" s="38">
        <v>27.399187999999999</v>
      </c>
      <c r="FD11" s="38">
        <v>25.597373000000001</v>
      </c>
      <c r="FE11" s="38">
        <v>3.2627305</v>
      </c>
      <c r="FF11" s="38">
        <v>26.220797999999998</v>
      </c>
      <c r="FG11" s="38">
        <v>17.190299</v>
      </c>
      <c r="FH11" s="38">
        <v>27.033294999999999</v>
      </c>
      <c r="FI11" s="38">
        <v>34.667155999999999</v>
      </c>
      <c r="FJ11" s="38">
        <v>35.839030999999999</v>
      </c>
      <c r="FK11" s="38">
        <v>29.371877999999999</v>
      </c>
      <c r="FL11" s="38">
        <v>27.847587000000001</v>
      </c>
      <c r="FM11" s="38">
        <v>31.268063999999999</v>
      </c>
      <c r="FN11" s="38">
        <v>29.635694000000001</v>
      </c>
      <c r="FO11" s="38">
        <v>29.111805</v>
      </c>
      <c r="FP11" s="38">
        <v>14.782616000000001</v>
      </c>
      <c r="FQ11" s="38">
        <v>27.275054000000001</v>
      </c>
      <c r="FR11" s="38">
        <v>34.343876999999999</v>
      </c>
      <c r="FS11" s="38">
        <v>24.135007000000002</v>
      </c>
      <c r="FT11" s="38">
        <v>3.1118994999999998</v>
      </c>
      <c r="FU11" s="38">
        <v>29.324024999999999</v>
      </c>
      <c r="FV11" s="38">
        <v>18.353075</v>
      </c>
      <c r="FW11" s="38">
        <v>29.546046</v>
      </c>
      <c r="FX11" s="38">
        <v>41.773456000000003</v>
      </c>
      <c r="FY11" s="39">
        <v>34.717723999999997</v>
      </c>
      <c r="FZ11" s="37">
        <v>35.498553999999999</v>
      </c>
      <c r="GA11" s="38">
        <v>22.053222000000002</v>
      </c>
      <c r="GB11" s="38">
        <v>53.601495</v>
      </c>
      <c r="GC11" s="38">
        <v>35.356852000000003</v>
      </c>
      <c r="GD11" s="38">
        <v>35.633043000000001</v>
      </c>
      <c r="GE11" s="38">
        <v>62.228296999999998</v>
      </c>
      <c r="GF11" s="38">
        <v>20.683883000000002</v>
      </c>
      <c r="GG11" s="38">
        <v>31.293623</v>
      </c>
      <c r="GH11" s="38">
        <v>33.75685</v>
      </c>
      <c r="GI11" s="38">
        <v>53.659714000000001</v>
      </c>
      <c r="GJ11" s="38">
        <v>28.744596000000001</v>
      </c>
      <c r="GK11" s="38">
        <v>30.186195999999999</v>
      </c>
      <c r="GL11" s="38">
        <v>34.103543000000002</v>
      </c>
      <c r="GM11" s="38">
        <v>22.352174999999999</v>
      </c>
      <c r="GN11" s="38">
        <v>23.931304999999998</v>
      </c>
      <c r="GO11" s="38">
        <v>41.456654</v>
      </c>
      <c r="GP11" s="38">
        <v>29.195934999999999</v>
      </c>
      <c r="GQ11" s="38">
        <v>56.820383999999997</v>
      </c>
      <c r="GR11" s="38">
        <v>42.610120000000002</v>
      </c>
      <c r="GS11" s="38">
        <v>40.318080999999999</v>
      </c>
      <c r="GT11" s="38">
        <v>29.565232999999999</v>
      </c>
      <c r="GU11" s="38">
        <v>51.771687999999997</v>
      </c>
      <c r="GV11" s="38">
        <v>36.812975000000002</v>
      </c>
      <c r="GW11" s="38">
        <v>44.938622000000002</v>
      </c>
      <c r="GX11" s="38">
        <v>69.848057999999995</v>
      </c>
      <c r="GY11" s="38">
        <v>50.180329</v>
      </c>
      <c r="GZ11" s="38">
        <v>38.423217999999999</v>
      </c>
      <c r="HA11" s="38">
        <v>38.060308999999997</v>
      </c>
      <c r="HB11" s="38">
        <v>32.361685999999999</v>
      </c>
      <c r="HC11" s="39">
        <v>32.251871999999999</v>
      </c>
      <c r="HD11" s="37">
        <v>7.3273811742824453</v>
      </c>
      <c r="HE11" s="38">
        <v>2.3048653109901731</v>
      </c>
      <c r="HF11" s="38">
        <v>12.688623207186495</v>
      </c>
      <c r="HG11" s="38">
        <v>10.238676062563293</v>
      </c>
      <c r="HH11" s="38">
        <v>4.4531106900884643</v>
      </c>
      <c r="HI11" s="38">
        <v>13.40725454948829</v>
      </c>
      <c r="HJ11" s="38">
        <v>10.042293820709199</v>
      </c>
      <c r="HK11" s="38">
        <v>9.183811433091698</v>
      </c>
      <c r="HL11" s="38">
        <v>3.6134496911316911</v>
      </c>
      <c r="HM11" s="38">
        <v>0</v>
      </c>
      <c r="HN11" s="38">
        <v>19.840057000000002</v>
      </c>
      <c r="HS11" s="38">
        <v>3.4956366843499489</v>
      </c>
      <c r="HT11" s="38">
        <v>2.1709046407863299</v>
      </c>
      <c r="HU11" s="38">
        <v>4.9062289609067671</v>
      </c>
      <c r="HV11" s="38">
        <v>6.4514731694848653</v>
      </c>
      <c r="HW11" s="38">
        <v>0</v>
      </c>
      <c r="HX11" s="38">
        <v>0</v>
      </c>
      <c r="HY11" s="38">
        <v>0</v>
      </c>
      <c r="HZ11" s="38">
        <v>3.2948792426410716</v>
      </c>
      <c r="IA11" s="38">
        <v>3.9904496079928005</v>
      </c>
      <c r="IB11" s="38">
        <v>1.3514965901168305</v>
      </c>
      <c r="IC11" s="38">
        <v>12.931627000000001</v>
      </c>
      <c r="IG11" s="40"/>
      <c r="IH11" s="38">
        <v>4.0455557049544799</v>
      </c>
      <c r="II11" s="38">
        <v>0</v>
      </c>
      <c r="IJ11" s="38">
        <v>8.1416770542496568</v>
      </c>
      <c r="IK11" s="38">
        <v>5.2143134800537272</v>
      </c>
      <c r="IL11" s="38">
        <v>2.8723263038339635</v>
      </c>
      <c r="IM11" s="38">
        <v>10.802231607878237</v>
      </c>
      <c r="IN11" s="38">
        <v>0</v>
      </c>
      <c r="IO11" s="38">
        <v>5.1097675624718963</v>
      </c>
      <c r="IP11" s="38">
        <v>1.2352330673088872</v>
      </c>
      <c r="IQ11" s="38">
        <v>0</v>
      </c>
      <c r="IR11" s="38"/>
      <c r="IS11" s="38"/>
      <c r="IX11" s="38">
        <v>0.85391168093505321</v>
      </c>
      <c r="IY11" s="38">
        <v>0</v>
      </c>
      <c r="IZ11" s="38">
        <v>1.7413897888009844</v>
      </c>
      <c r="JA11" s="38">
        <v>1.6677367572343518</v>
      </c>
      <c r="JB11" s="38">
        <v>0</v>
      </c>
      <c r="JC11" s="38">
        <v>0</v>
      </c>
      <c r="JD11" s="38">
        <v>0</v>
      </c>
      <c r="JE11" s="38">
        <v>0.90838986077712758</v>
      </c>
      <c r="JF11" s="38">
        <v>0.86377900604427149</v>
      </c>
      <c r="JG11" s="38">
        <v>0</v>
      </c>
      <c r="JH11" s="38"/>
      <c r="JI11" s="38"/>
      <c r="JJ11" s="38"/>
      <c r="JK11" s="38"/>
      <c r="JL11" s="38"/>
      <c r="JM11" s="38"/>
      <c r="JN11" s="38">
        <v>19.840056627213304</v>
      </c>
      <c r="JO11" s="38">
        <v>10.107092760743839</v>
      </c>
      <c r="JP11" s="38">
        <v>32.567299793403919</v>
      </c>
      <c r="JQ11" s="38">
        <v>30.191503295882416</v>
      </c>
      <c r="JR11" s="38">
        <v>10.248026804810262</v>
      </c>
      <c r="JS11" s="38">
        <v>26.473456579803706</v>
      </c>
      <c r="JT11" s="38">
        <v>42.712067199953282</v>
      </c>
      <c r="JU11" s="38">
        <v>23.964081195935044</v>
      </c>
      <c r="JV11" s="38">
        <v>12.536600680167512</v>
      </c>
      <c r="JW11" s="38"/>
      <c r="JX11" s="38"/>
      <c r="JY11" s="38">
        <v>19.840057000000002</v>
      </c>
      <c r="KD11" s="38">
        <v>12.931626962962127</v>
      </c>
      <c r="KE11" s="38">
        <v>9.5255502214366423</v>
      </c>
      <c r="KF11" s="38">
        <v>16.887323550582476</v>
      </c>
      <c r="KG11" s="38">
        <v>19.945765492427181</v>
      </c>
      <c r="KH11" s="38">
        <v>0</v>
      </c>
      <c r="KI11" s="38">
        <v>0</v>
      </c>
      <c r="KJ11" s="38">
        <v>0</v>
      </c>
      <c r="KK11" s="38">
        <v>11.859224034620183</v>
      </c>
      <c r="KL11" s="38">
        <v>14.792425076221177</v>
      </c>
      <c r="KM11" s="38">
        <v>11.082193067555899</v>
      </c>
      <c r="KN11" s="38"/>
      <c r="KO11" s="38">
        <v>12.931627000000001</v>
      </c>
      <c r="KP11" s="38"/>
      <c r="KQ11" s="38"/>
      <c r="KR11" s="38"/>
      <c r="KS11" s="38"/>
      <c r="KT11" s="41">
        <v>1</v>
      </c>
      <c r="KU11" s="41">
        <v>1</v>
      </c>
      <c r="KV11" s="41">
        <v>0</v>
      </c>
      <c r="KW11" s="41">
        <v>0</v>
      </c>
      <c r="KX11" s="41">
        <v>1</v>
      </c>
      <c r="KY11" s="41">
        <v>0</v>
      </c>
      <c r="KZ11" s="41">
        <v>0</v>
      </c>
      <c r="LA11" s="41">
        <v>1</v>
      </c>
      <c r="LB11" s="41">
        <v>0</v>
      </c>
      <c r="LC11" s="41">
        <v>0</v>
      </c>
      <c r="LD11" s="41">
        <v>0</v>
      </c>
      <c r="LE11" s="41">
        <v>0</v>
      </c>
      <c r="LF11" s="41">
        <v>0</v>
      </c>
      <c r="LG11" s="41">
        <v>0</v>
      </c>
      <c r="LH11" s="41">
        <v>1</v>
      </c>
      <c r="LI11" s="41">
        <v>0</v>
      </c>
      <c r="LJ11" s="41">
        <v>0</v>
      </c>
      <c r="LK11" s="41">
        <v>0</v>
      </c>
      <c r="LL11" s="41">
        <v>0</v>
      </c>
      <c r="LM11" s="41">
        <v>0</v>
      </c>
      <c r="LN11" s="41">
        <v>1</v>
      </c>
      <c r="LO11" s="41">
        <v>1</v>
      </c>
      <c r="LP11" s="41">
        <v>0</v>
      </c>
      <c r="LQ11" s="41">
        <v>0</v>
      </c>
      <c r="LR11" s="41">
        <v>1</v>
      </c>
      <c r="LS11" s="41">
        <v>0</v>
      </c>
      <c r="LT11" s="41">
        <v>1</v>
      </c>
      <c r="LU11" s="41">
        <v>0</v>
      </c>
      <c r="LV11" s="41">
        <v>0</v>
      </c>
      <c r="LW11" s="41">
        <v>0</v>
      </c>
      <c r="LX11" s="41">
        <v>0</v>
      </c>
      <c r="LY11" s="41">
        <v>0</v>
      </c>
      <c r="LZ11" s="41">
        <v>0</v>
      </c>
      <c r="MA11" s="41">
        <v>0</v>
      </c>
      <c r="MB11" s="41">
        <v>0</v>
      </c>
      <c r="MC11" s="41">
        <v>0</v>
      </c>
      <c r="MD11" s="41">
        <v>1</v>
      </c>
      <c r="ME11" s="41">
        <v>0</v>
      </c>
      <c r="MF11" s="41">
        <v>0</v>
      </c>
      <c r="MG11" s="41">
        <v>0</v>
      </c>
      <c r="MH11" s="41">
        <v>1</v>
      </c>
      <c r="MI11" s="41">
        <v>1</v>
      </c>
      <c r="MJ11" s="41">
        <v>0</v>
      </c>
      <c r="MK11" s="41">
        <v>0</v>
      </c>
      <c r="ML11" s="41">
        <v>1</v>
      </c>
      <c r="MM11" s="41">
        <v>0</v>
      </c>
      <c r="MN11" s="41">
        <v>1</v>
      </c>
      <c r="MO11" s="41">
        <v>0</v>
      </c>
      <c r="MP11" s="41">
        <v>0</v>
      </c>
      <c r="MQ11" s="41">
        <v>0</v>
      </c>
      <c r="MR11" s="41">
        <v>0</v>
      </c>
      <c r="MS11" s="41">
        <v>0</v>
      </c>
      <c r="MT11" s="41">
        <v>0</v>
      </c>
      <c r="MU11" s="41">
        <v>0</v>
      </c>
      <c r="MV11" s="41">
        <v>0</v>
      </c>
      <c r="MW11" s="41">
        <v>0</v>
      </c>
      <c r="MX11" s="41">
        <v>0</v>
      </c>
      <c r="MY11" s="41">
        <v>0</v>
      </c>
      <c r="MZ11" s="41">
        <v>0</v>
      </c>
      <c r="NA11" s="41">
        <v>0</v>
      </c>
      <c r="NB11" s="41">
        <v>0</v>
      </c>
      <c r="NC11" s="41">
        <v>0</v>
      </c>
      <c r="ND11" s="41">
        <v>0</v>
      </c>
      <c r="NE11" s="41">
        <v>0</v>
      </c>
      <c r="NF11" s="41">
        <v>63</v>
      </c>
      <c r="NG11" s="41">
        <v>45</v>
      </c>
      <c r="NH11" s="41">
        <v>18</v>
      </c>
      <c r="NI11" s="41">
        <v>56</v>
      </c>
      <c r="NJ11" s="41">
        <v>7</v>
      </c>
      <c r="NK11" s="41">
        <v>0</v>
      </c>
      <c r="NL11" s="41">
        <v>22</v>
      </c>
      <c r="NM11" s="41">
        <v>4</v>
      </c>
      <c r="NN11" s="41">
        <v>2</v>
      </c>
      <c r="NO11" s="41">
        <v>28</v>
      </c>
      <c r="NP11" s="41">
        <v>5</v>
      </c>
      <c r="NQ11" s="41">
        <v>0</v>
      </c>
      <c r="NR11" s="41">
        <v>2</v>
      </c>
      <c r="NS11" s="41">
        <v>0</v>
      </c>
      <c r="NT11" s="41">
        <v>2</v>
      </c>
      <c r="NU11" s="41">
        <v>3</v>
      </c>
      <c r="NV11" s="41">
        <v>26</v>
      </c>
      <c r="NW11" s="41">
        <v>18</v>
      </c>
      <c r="NX11" s="41">
        <v>13</v>
      </c>
      <c r="NY11" s="41">
        <v>1</v>
      </c>
      <c r="NZ11" s="41">
        <v>61</v>
      </c>
      <c r="OA11" s="41">
        <v>30</v>
      </c>
      <c r="OB11" s="41">
        <v>31</v>
      </c>
      <c r="OC11" s="41">
        <v>53</v>
      </c>
      <c r="OD11" s="41">
        <v>8</v>
      </c>
      <c r="OE11" s="41">
        <v>0</v>
      </c>
      <c r="OF11" s="41">
        <v>18</v>
      </c>
      <c r="OG11" s="41">
        <v>3</v>
      </c>
      <c r="OH11" s="41">
        <v>1</v>
      </c>
      <c r="OI11" s="41">
        <v>35</v>
      </c>
      <c r="OJ11" s="41">
        <v>0</v>
      </c>
      <c r="OK11" s="41">
        <v>0</v>
      </c>
      <c r="OL11" s="41">
        <v>4</v>
      </c>
      <c r="OM11" s="41">
        <v>0</v>
      </c>
      <c r="ON11" s="41">
        <v>2</v>
      </c>
      <c r="OO11" s="41">
        <v>3</v>
      </c>
      <c r="OP11" s="41">
        <v>23</v>
      </c>
      <c r="OQ11" s="41">
        <v>22</v>
      </c>
      <c r="OR11" s="41">
        <v>11</v>
      </c>
      <c r="OS11" s="41">
        <v>0</v>
      </c>
      <c r="OT11" s="41">
        <v>2</v>
      </c>
      <c r="OU11" s="41">
        <v>1</v>
      </c>
      <c r="OV11" s="41">
        <v>1</v>
      </c>
      <c r="OW11" s="41">
        <v>2</v>
      </c>
      <c r="OX11" s="41">
        <v>0</v>
      </c>
      <c r="OY11" s="41">
        <v>0</v>
      </c>
      <c r="OZ11" s="41">
        <v>1</v>
      </c>
      <c r="PA11" s="41">
        <v>0</v>
      </c>
      <c r="PB11" s="41">
        <v>1</v>
      </c>
      <c r="PC11" s="41">
        <v>0</v>
      </c>
      <c r="PD11" s="41">
        <v>0</v>
      </c>
      <c r="PE11" s="41">
        <v>0</v>
      </c>
      <c r="PF11" s="41">
        <v>2</v>
      </c>
      <c r="PG11" s="41">
        <v>0</v>
      </c>
      <c r="PH11" s="41">
        <v>2</v>
      </c>
      <c r="PI11" s="41">
        <v>1</v>
      </c>
      <c r="PJ11" s="41">
        <v>1</v>
      </c>
      <c r="PK11" s="41">
        <v>0</v>
      </c>
      <c r="PL11" s="41">
        <v>0</v>
      </c>
      <c r="PM11" s="41">
        <v>0</v>
      </c>
      <c r="PN11" s="41">
        <v>1</v>
      </c>
      <c r="PO11" s="41">
        <v>0</v>
      </c>
      <c r="PP11" s="41">
        <v>0</v>
      </c>
      <c r="PQ11" s="42">
        <v>1</v>
      </c>
      <c r="PR11" s="41">
        <v>85.313168967558838</v>
      </c>
      <c r="PS11" s="41">
        <v>98.33366208552647</v>
      </c>
      <c r="PT11" s="41">
        <v>59.931443672730943</v>
      </c>
      <c r="PU11" s="41">
        <v>79.534186049628175</v>
      </c>
      <c r="PV11" s="41">
        <v>92.443315851190349</v>
      </c>
      <c r="PW11" s="41">
        <v>103.39295741305578</v>
      </c>
      <c r="PX11" s="41">
        <v>88.457097640799077</v>
      </c>
      <c r="PY11" s="41">
        <v>66.752229326056465</v>
      </c>
      <c r="PZ11" s="41">
        <v>172.40965023992149</v>
      </c>
      <c r="QA11" s="41">
        <v>82.762474343454485</v>
      </c>
      <c r="QB11" s="41">
        <v>452.46648795702475</v>
      </c>
      <c r="QC11" s="41">
        <v>100</v>
      </c>
      <c r="QD11" s="41">
        <v>57.11736857996118</v>
      </c>
      <c r="QE11" s="41">
        <v>0</v>
      </c>
      <c r="QF11" s="41">
        <v>58.823582271824883</v>
      </c>
      <c r="QG11" s="41">
        <v>0</v>
      </c>
      <c r="QH11" s="41">
        <v>0</v>
      </c>
      <c r="QI11" s="41">
        <v>0</v>
      </c>
      <c r="QJ11" s="41">
        <v>0</v>
      </c>
      <c r="QK11" s="41">
        <v>81.332860520252737</v>
      </c>
      <c r="QL11" s="41">
        <v>88.513160347928221</v>
      </c>
      <c r="QM11" s="41">
        <v>74.601806452392836</v>
      </c>
      <c r="QN11" s="41">
        <v>82.97108434237407</v>
      </c>
      <c r="QO11" s="41">
        <v>79.4933191096397</v>
      </c>
      <c r="QP11" s="41">
        <v>84.970884018713861</v>
      </c>
      <c r="QQ11" s="41">
        <v>84.978239919431999</v>
      </c>
      <c r="QR11" s="41">
        <v>54.358726237832336</v>
      </c>
      <c r="QS11" s="41">
        <v>73.867811533936361</v>
      </c>
      <c r="QT11" s="41">
        <v>85.290859888248249</v>
      </c>
      <c r="QU11" s="41">
        <v>93.130063693830252</v>
      </c>
      <c r="QV11" s="41">
        <v>0</v>
      </c>
      <c r="QW11" s="41">
        <v>54.027828206024111</v>
      </c>
      <c r="QX11" s="41">
        <v>0</v>
      </c>
      <c r="QY11" s="41">
        <v>56.205774442427057</v>
      </c>
      <c r="QZ11" s="41">
        <v>0</v>
      </c>
      <c r="RA11" s="41">
        <v>0</v>
      </c>
      <c r="RB11" s="41">
        <v>0</v>
      </c>
      <c r="RC11" s="41">
        <v>0</v>
      </c>
      <c r="RD11" s="41">
        <v>57.11736857996118</v>
      </c>
      <c r="RE11" s="41">
        <v>66.864196747455281</v>
      </c>
      <c r="RF11" s="41">
        <v>38.117219138475107</v>
      </c>
      <c r="RG11" s="41">
        <v>56.878149506112209</v>
      </c>
      <c r="RH11" s="41">
        <v>57.412518636317557</v>
      </c>
      <c r="RI11" s="41">
        <v>36.675718031827238</v>
      </c>
      <c r="RJ11" s="41">
        <v>60.328356524614158</v>
      </c>
      <c r="RK11" s="41">
        <v>54.885457461673958</v>
      </c>
      <c r="RL11" s="41">
        <v>78.240555800743564</v>
      </c>
      <c r="RM11" s="41">
        <v>57.755022097970098</v>
      </c>
      <c r="RN11" s="41">
        <v>100</v>
      </c>
      <c r="RO11" s="41">
        <v>100</v>
      </c>
      <c r="RP11" s="41">
        <v>57.11736857996118</v>
      </c>
      <c r="RQ11" s="41">
        <v>0</v>
      </c>
      <c r="RR11" s="41">
        <v>57.11736857996118</v>
      </c>
      <c r="RS11" s="41">
        <v>0</v>
      </c>
      <c r="RT11" s="41">
        <v>0</v>
      </c>
      <c r="RU11" s="41">
        <v>0</v>
      </c>
      <c r="RV11" s="41">
        <v>0</v>
      </c>
      <c r="RW11" s="41">
        <v>54.027828206024111</v>
      </c>
      <c r="RX11" s="41">
        <v>63.402311116108123</v>
      </c>
      <c r="RY11" s="41">
        <v>45.239873268154618</v>
      </c>
      <c r="RZ11" s="41">
        <v>53.614269186973139</v>
      </c>
      <c r="SA11" s="41">
        <v>54.492208549542489</v>
      </c>
      <c r="SB11" s="41">
        <v>54.123829299389513</v>
      </c>
      <c r="SC11" s="41">
        <v>55.986034983868151</v>
      </c>
      <c r="SD11" s="41">
        <v>40.113057608595817</v>
      </c>
      <c r="SE11" s="41">
        <v>0</v>
      </c>
      <c r="SF11" s="41">
        <v>57.7452424280551</v>
      </c>
      <c r="SG11" s="41">
        <v>37.602236491604494</v>
      </c>
      <c r="SH11" s="41">
        <v>0</v>
      </c>
      <c r="SI11" s="41">
        <v>54.027828206024111</v>
      </c>
      <c r="SJ11" s="41">
        <v>0</v>
      </c>
      <c r="SK11" s="41">
        <v>54.027828206024111</v>
      </c>
      <c r="SL11" s="41">
        <v>0</v>
      </c>
      <c r="SM11" s="41">
        <v>0</v>
      </c>
      <c r="SN11" s="41">
        <v>0</v>
      </c>
      <c r="SO11" s="41">
        <v>0</v>
      </c>
      <c r="SP11" s="41">
        <v>85.441003856908921</v>
      </c>
      <c r="SQ11" s="41">
        <v>97.716525901948643</v>
      </c>
      <c r="SR11" s="41">
        <v>61.511500912980786</v>
      </c>
      <c r="SS11" s="41">
        <v>78.051622032427986</v>
      </c>
      <c r="ST11" s="41">
        <v>94.558071433681107</v>
      </c>
      <c r="SU11" s="41">
        <v>103.39295741305578</v>
      </c>
      <c r="SV11" s="41">
        <v>88.614423178443815</v>
      </c>
      <c r="SW11" s="41">
        <v>66.752229326056465</v>
      </c>
      <c r="SX11" s="41">
        <v>172.40965023992149</v>
      </c>
      <c r="SY11" s="41">
        <v>82.920793073421066</v>
      </c>
      <c r="SZ11" s="41">
        <v>452.46648795702475</v>
      </c>
      <c r="TA11" s="41">
        <v>100</v>
      </c>
      <c r="TB11" s="41">
        <v>57.806619485737464</v>
      </c>
      <c r="TC11" s="41">
        <v>0</v>
      </c>
      <c r="TD11" s="41">
        <v>59.512833177601173</v>
      </c>
      <c r="TE11" s="41">
        <v>0</v>
      </c>
      <c r="TF11" s="41">
        <v>0</v>
      </c>
      <c r="TG11" s="41">
        <v>0</v>
      </c>
      <c r="TH11" s="41">
        <v>0</v>
      </c>
      <c r="TI11" s="41">
        <v>81.033094930893213</v>
      </c>
      <c r="TJ11" s="41">
        <v>87.893622136343183</v>
      </c>
      <c r="TK11" s="41">
        <v>74.601806452392836</v>
      </c>
      <c r="TL11" s="41">
        <v>82.97108434237407</v>
      </c>
      <c r="TM11" s="41">
        <v>78.856950421449852</v>
      </c>
      <c r="TN11" s="41">
        <v>84.970884018713861</v>
      </c>
      <c r="TO11" s="41">
        <v>58.03826324681981</v>
      </c>
      <c r="TP11" s="41">
        <v>54.358726237832336</v>
      </c>
      <c r="TQ11" s="41">
        <v>73.867811533936361</v>
      </c>
      <c r="TR11" s="41">
        <v>84.596130475155832</v>
      </c>
      <c r="TS11" s="41">
        <v>93.130063693830252</v>
      </c>
      <c r="TT11" s="41">
        <v>0</v>
      </c>
      <c r="TU11" s="41">
        <v>54.027828206024111</v>
      </c>
      <c r="TV11" s="41">
        <v>0</v>
      </c>
      <c r="TW11" s="41">
        <v>56.205774442427057</v>
      </c>
      <c r="TX11" s="41">
        <v>0</v>
      </c>
      <c r="TY11" s="41">
        <v>0</v>
      </c>
      <c r="TZ11" s="41">
        <v>0</v>
      </c>
      <c r="UA11" s="42">
        <v>0</v>
      </c>
      <c r="UB11" s="41">
        <v>57.806619485737464</v>
      </c>
      <c r="UC11" s="41">
        <v>67.096475654176075</v>
      </c>
      <c r="UD11" s="41">
        <v>39.697276378724965</v>
      </c>
      <c r="UE11" s="41">
        <v>56.1368674975121</v>
      </c>
      <c r="UF11" s="41">
        <v>59.866770398857973</v>
      </c>
      <c r="UG11" s="41">
        <v>36.675718031827238</v>
      </c>
      <c r="UH11" s="41">
        <v>60.979725906471685</v>
      </c>
      <c r="UI11" s="41">
        <v>54.885457461673958</v>
      </c>
      <c r="UJ11" s="41">
        <v>78.240555800743564</v>
      </c>
      <c r="UK11" s="41">
        <v>58.729345015509637</v>
      </c>
      <c r="UL11" s="41">
        <v>100</v>
      </c>
      <c r="UM11" s="41">
        <v>100</v>
      </c>
      <c r="UN11" s="41">
        <v>57.806619485737464</v>
      </c>
      <c r="UO11" s="41">
        <v>0</v>
      </c>
      <c r="UP11" s="41">
        <v>57.806619485737464</v>
      </c>
      <c r="UQ11" s="41">
        <v>0</v>
      </c>
      <c r="UR11" s="41">
        <v>0</v>
      </c>
      <c r="US11" s="41">
        <v>0</v>
      </c>
      <c r="UT11" s="41">
        <v>0</v>
      </c>
      <c r="UU11" s="41">
        <v>54.027828206024111</v>
      </c>
      <c r="UV11" s="41">
        <v>63.402311116108123</v>
      </c>
      <c r="UW11" s="41">
        <v>45.239873268154618</v>
      </c>
      <c r="UX11" s="41">
        <v>53.614269186973139</v>
      </c>
      <c r="UY11" s="41">
        <v>54.492208549542489</v>
      </c>
      <c r="UZ11" s="41">
        <v>54.123829299389513</v>
      </c>
      <c r="VA11" s="41">
        <v>50.953950998365947</v>
      </c>
      <c r="VB11" s="41">
        <v>40.113057608595817</v>
      </c>
      <c r="VC11" s="41">
        <v>0</v>
      </c>
      <c r="VD11" s="41">
        <v>57.7452424280551</v>
      </c>
      <c r="VE11" s="41">
        <v>37.602236491604494</v>
      </c>
      <c r="VF11" s="41">
        <v>0</v>
      </c>
      <c r="VG11" s="41">
        <v>54.027828206024111</v>
      </c>
      <c r="VH11" s="41">
        <v>0</v>
      </c>
      <c r="VI11" s="41">
        <v>54.027828206024111</v>
      </c>
      <c r="VJ11" s="41">
        <v>0</v>
      </c>
      <c r="VK11" s="41">
        <v>0</v>
      </c>
      <c r="VL11" s="41">
        <v>0</v>
      </c>
      <c r="VM11" s="42">
        <v>0</v>
      </c>
      <c r="VN11" s="41">
        <v>58.468449741301512</v>
      </c>
      <c r="VO11" s="41">
        <v>68.0978161750092</v>
      </c>
      <c r="VP11" s="41">
        <v>39.697276378724965</v>
      </c>
      <c r="VQ11" s="41">
        <v>56.878149506112209</v>
      </c>
      <c r="VR11" s="41">
        <v>60.430572562393671</v>
      </c>
      <c r="VS11" s="41">
        <v>36.675718031827238</v>
      </c>
      <c r="VT11" s="41">
        <v>62.310674022364175</v>
      </c>
      <c r="VU11" s="41">
        <v>54.885457461673958</v>
      </c>
      <c r="VV11" s="41">
        <v>78.240555800743564</v>
      </c>
      <c r="VW11" s="41">
        <v>59.232368892434536</v>
      </c>
      <c r="VX11" s="41">
        <v>100</v>
      </c>
      <c r="VY11" s="41">
        <v>100</v>
      </c>
      <c r="VZ11" s="41">
        <v>54.734957558773424</v>
      </c>
      <c r="WA11" s="41">
        <v>64.086259388754854</v>
      </c>
      <c r="WB11" s="41">
        <v>45.968733343473559</v>
      </c>
      <c r="WC11" s="41">
        <v>53.792789798583264</v>
      </c>
      <c r="WD11" s="41">
        <v>55.792906165802002</v>
      </c>
      <c r="WE11" s="41">
        <v>54.123829299389513</v>
      </c>
      <c r="WF11" s="41">
        <v>56.701276233111962</v>
      </c>
      <c r="WG11" s="41">
        <v>41.243796456102174</v>
      </c>
      <c r="WH11" s="41">
        <v>0</v>
      </c>
      <c r="WI11" s="41">
        <v>58.617111456456996</v>
      </c>
      <c r="WJ11" s="41">
        <v>37.602236491604494</v>
      </c>
      <c r="WK11" s="42">
        <v>0</v>
      </c>
      <c r="WL11" s="43">
        <v>26.880411418638854</v>
      </c>
      <c r="WM11" s="43">
        <v>31.036281612393584</v>
      </c>
      <c r="WN11" s="43">
        <v>19.990946257219726</v>
      </c>
      <c r="WO11" s="43">
        <v>27.194652471299928</v>
      </c>
      <c r="WP11" s="43">
        <v>26.474067384704341</v>
      </c>
      <c r="WQ11" s="43">
        <v>94.87038270819437</v>
      </c>
      <c r="WR11" s="43">
        <v>5.1296172918056362</v>
      </c>
      <c r="WS11" s="43">
        <v>26.880411418638854</v>
      </c>
      <c r="WT11" s="43">
        <v>21.454995647370005</v>
      </c>
      <c r="WU11" s="43">
        <v>33.816267527515429</v>
      </c>
      <c r="WV11" s="43">
        <v>14.239304515379198</v>
      </c>
      <c r="WW11" s="43">
        <v>27.36870216338556</v>
      </c>
      <c r="WX11" s="43">
        <v>22.252411260390971</v>
      </c>
      <c r="WY11" s="43">
        <v>27.067261665990472</v>
      </c>
      <c r="WZ11" s="44">
        <v>39.380675505005243</v>
      </c>
      <c r="XA11" s="45">
        <v>18.343406127249306</v>
      </c>
      <c r="XB11" s="43">
        <v>22.327993286708409</v>
      </c>
      <c r="XC11" s="43">
        <v>14.526862308147424</v>
      </c>
      <c r="XD11" s="43">
        <v>17.641391032280044</v>
      </c>
      <c r="XE11" s="43">
        <v>19.149101545552291</v>
      </c>
      <c r="XF11" s="43">
        <v>93.304510933065472</v>
      </c>
      <c r="XG11" s="43">
        <v>6.6954890669345302</v>
      </c>
      <c r="XH11" s="43">
        <v>18.343406127249306</v>
      </c>
      <c r="XI11" s="43">
        <v>15.062939876298916</v>
      </c>
      <c r="XJ11" s="43">
        <v>22.777536702038336</v>
      </c>
      <c r="XK11" s="43">
        <v>6.1473537837445758</v>
      </c>
      <c r="XL11" s="43">
        <v>17.801068502873012</v>
      </c>
      <c r="XM11" s="43">
        <v>24.760292165846238</v>
      </c>
      <c r="XN11" s="43">
        <v>18.680994343657588</v>
      </c>
      <c r="XO11" s="42">
        <v>26.579404420777159</v>
      </c>
      <c r="XP11" s="46">
        <v>47.096075261814988</v>
      </c>
      <c r="XQ11" s="47">
        <v>58.704541370195798</v>
      </c>
      <c r="XR11" s="47">
        <v>23.167708963972984</v>
      </c>
      <c r="XS11" s="47">
        <v>48.018931704220044</v>
      </c>
      <c r="XT11" s="47">
        <v>46.266530152188821</v>
      </c>
      <c r="XU11" s="47">
        <v>38.030017874328003</v>
      </c>
      <c r="XV11" s="47">
        <v>47.768292425615812</v>
      </c>
      <c r="XW11" s="47">
        <v>53.708925427074774</v>
      </c>
      <c r="XX11" s="47">
        <v>30.723366261976963</v>
      </c>
      <c r="XY11" s="47">
        <v>48.080673723528648</v>
      </c>
      <c r="XZ11" s="47">
        <v>32.290395587900186</v>
      </c>
      <c r="YA11" s="48">
        <v>0</v>
      </c>
      <c r="YB11" s="49">
        <v>50.395617364379817</v>
      </c>
      <c r="YC11" s="50">
        <v>68.87832466481494</v>
      </c>
      <c r="YD11" s="50">
        <v>28.659644984825793</v>
      </c>
      <c r="YE11" s="50">
        <v>47.185017239522971</v>
      </c>
      <c r="YF11" s="50">
        <v>53.206505058508057</v>
      </c>
      <c r="YG11" s="50">
        <v>32.465969029687322</v>
      </c>
      <c r="YH11" s="50">
        <v>58.899660854192994</v>
      </c>
      <c r="YI11" s="50">
        <v>50.059930869763505</v>
      </c>
      <c r="YJ11" s="50">
        <v>58.090156026026776</v>
      </c>
      <c r="YK11" s="50">
        <v>49.387055574245636</v>
      </c>
      <c r="YL11" s="50">
        <v>56.193702405114976</v>
      </c>
      <c r="YM11" s="50">
        <v>0</v>
      </c>
      <c r="YN11" s="51">
        <v>61.421275760483773</v>
      </c>
      <c r="YO11" s="52">
        <v>72.381492309242361</v>
      </c>
      <c r="YP11" s="52">
        <v>46.058714639927381</v>
      </c>
      <c r="YQ11" s="52">
        <v>56.587647589937639</v>
      </c>
      <c r="YR11" s="52">
        <v>65.574478667339591</v>
      </c>
      <c r="YS11" s="52">
        <v>46.120910393414675</v>
      </c>
      <c r="YT11" s="52">
        <v>67.430928941499744</v>
      </c>
      <c r="YU11" s="52">
        <v>36.542459992738138</v>
      </c>
      <c r="YV11" s="52">
        <v>0</v>
      </c>
      <c r="YW11" s="52">
        <v>64.390766700526314</v>
      </c>
      <c r="YX11" s="52">
        <v>79.870671429212621</v>
      </c>
      <c r="YY11" s="53">
        <v>0</v>
      </c>
      <c r="YZ11" s="46">
        <v>16.855196426569155</v>
      </c>
      <c r="ZA11" s="47">
        <v>22.491142649024557</v>
      </c>
      <c r="ZB11" s="47">
        <v>6.0768411702954568</v>
      </c>
      <c r="ZC11" s="47">
        <v>17.081033446124103</v>
      </c>
      <c r="ZD11" s="47">
        <v>16.614647904385908</v>
      </c>
      <c r="ZE11" s="47">
        <v>3.4897889846738352</v>
      </c>
      <c r="ZF11" s="47">
        <v>15.015202116659268</v>
      </c>
      <c r="ZG11" s="47">
        <v>13.241074590222471</v>
      </c>
      <c r="ZH11" s="47">
        <v>0</v>
      </c>
      <c r="ZI11" s="47">
        <v>20.545473481177364</v>
      </c>
      <c r="ZJ11" s="47">
        <v>3.3669518810228651</v>
      </c>
      <c r="ZK11" s="48">
        <v>100</v>
      </c>
      <c r="ZL11" s="339">
        <v>16.317922769998848</v>
      </c>
      <c r="ZM11" s="340">
        <v>24.775491844627435</v>
      </c>
      <c r="ZN11" s="340">
        <v>3.9254232872259931</v>
      </c>
      <c r="ZO11" s="340">
        <v>20.298119459740295</v>
      </c>
      <c r="ZP11" s="340">
        <v>13.055631700046982</v>
      </c>
      <c r="ZQ11" s="340">
        <v>0</v>
      </c>
      <c r="ZR11" s="340">
        <v>16.36097044679822</v>
      </c>
      <c r="ZS11" s="340">
        <v>3.5012282313689607</v>
      </c>
      <c r="ZT11" s="340">
        <v>0</v>
      </c>
      <c r="ZU11" s="340">
        <v>20.605499522752499</v>
      </c>
      <c r="ZV11" s="340">
        <v>22.966116846791</v>
      </c>
      <c r="ZW11" s="341">
        <v>0</v>
      </c>
      <c r="ZX11" s="51">
        <v>11.310204063998452</v>
      </c>
      <c r="ZY11" s="52">
        <v>19.482450009012215</v>
      </c>
      <c r="ZZ11" s="52">
        <v>1.4855515092029421</v>
      </c>
      <c r="AAA11" s="52">
        <v>13.756381331718886</v>
      </c>
      <c r="AAB11" s="52">
        <v>9.0423431180036413</v>
      </c>
      <c r="AAC11" s="52">
        <v>0</v>
      </c>
      <c r="AAD11" s="52">
        <v>10.675147364131977</v>
      </c>
      <c r="AAE11" s="52">
        <v>2.2059687154648393</v>
      </c>
      <c r="AAF11" s="52">
        <v>0</v>
      </c>
      <c r="AAG11" s="52">
        <v>13.747611682904198</v>
      </c>
      <c r="AAH11" s="52">
        <v>100</v>
      </c>
      <c r="AAI11" s="53">
        <v>0</v>
      </c>
      <c r="AAJ11" s="54">
        <v>9.9660499883782272</v>
      </c>
      <c r="AAK11" s="55">
        <v>14.006598468679531</v>
      </c>
      <c r="AAL11" s="55">
        <v>2.1710118824489242</v>
      </c>
      <c r="AAM11" s="55">
        <v>7.4531142260824135</v>
      </c>
      <c r="AAN11" s="55">
        <v>12.365656974009969</v>
      </c>
      <c r="AAO11" s="55">
        <v>11.439688401040184</v>
      </c>
      <c r="AAP11" s="55">
        <v>10.838684441772681</v>
      </c>
      <c r="AAQ11" s="55">
        <v>7.8718937007675072</v>
      </c>
      <c r="AAR11" s="55">
        <v>1.608765329647327</v>
      </c>
      <c r="AAS11" s="55">
        <v>10.15835582808827</v>
      </c>
      <c r="AAT11" s="55">
        <v>3.7435464812500254</v>
      </c>
      <c r="AAU11" s="56">
        <v>23.565634330013239</v>
      </c>
      <c r="AAV11" s="51">
        <v>12.295875271231193</v>
      </c>
      <c r="AAW11" s="52">
        <v>17.756888787599337</v>
      </c>
      <c r="AAX11" s="52">
        <v>4.3493798221779851</v>
      </c>
      <c r="AAY11" s="52">
        <v>9.1280872355248572</v>
      </c>
      <c r="AAZ11" s="52">
        <v>15.256024351077421</v>
      </c>
      <c r="ABA11" s="52">
        <v>6.0729233187753833</v>
      </c>
      <c r="ABB11" s="52">
        <v>13.553704379913819</v>
      </c>
      <c r="ABC11" s="52">
        <v>8.4112457099516718</v>
      </c>
      <c r="ABD11" s="52">
        <v>0</v>
      </c>
      <c r="ABE11" s="52">
        <v>13.617192338498411</v>
      </c>
      <c r="ABF11" s="52">
        <v>12.441662688734329</v>
      </c>
      <c r="ABG11" s="52">
        <v>0</v>
      </c>
      <c r="ABH11" s="57">
        <v>9.4680620574905774</v>
      </c>
      <c r="ABI11" s="58">
        <v>13.120635732729797</v>
      </c>
      <c r="ABJ11" s="58">
        <v>4.5356398698162641</v>
      </c>
      <c r="ABK11" s="58">
        <v>7.8636189325588424</v>
      </c>
      <c r="ABL11" s="58">
        <v>10.796701679490118</v>
      </c>
      <c r="ABM11" s="58">
        <v>0</v>
      </c>
      <c r="ABN11" s="58">
        <v>9.5431394163280387</v>
      </c>
      <c r="ABO11" s="58">
        <v>0.49610217653314004</v>
      </c>
      <c r="ABP11" s="58">
        <v>0</v>
      </c>
      <c r="ABQ11" s="58">
        <v>11.185187394626048</v>
      </c>
      <c r="ABR11" s="58">
        <v>0</v>
      </c>
      <c r="ABS11" s="59">
        <v>0</v>
      </c>
      <c r="ABT11" s="60">
        <v>16.425035893440363</v>
      </c>
      <c r="ABU11" s="60">
        <v>23.633990319331144</v>
      </c>
      <c r="ABV11" s="60">
        <v>2.348099049580942</v>
      </c>
      <c r="ABW11" s="60">
        <v>15.845702373259741</v>
      </c>
      <c r="ABX11" s="60">
        <v>16.948895120912177</v>
      </c>
      <c r="ABY11" s="60">
        <v>7.7373968818389853</v>
      </c>
      <c r="ABZ11" s="60">
        <v>19.951617569691646</v>
      </c>
      <c r="ACA11" s="60">
        <v>12.272921417429549</v>
      </c>
      <c r="ACB11" s="60">
        <v>0</v>
      </c>
      <c r="ACC11" s="60">
        <v>17.733408691426963</v>
      </c>
      <c r="ACD11" s="60">
        <v>7.6270047041205036</v>
      </c>
      <c r="ACE11" s="60">
        <v>0</v>
      </c>
      <c r="ACF11" s="61">
        <v>25.503455990475484</v>
      </c>
      <c r="ACG11" s="61">
        <v>42.746008022138746</v>
      </c>
      <c r="ACH11" s="61">
        <v>8.5793753794831638</v>
      </c>
      <c r="ACI11" s="61">
        <v>19.983910590069197</v>
      </c>
      <c r="ACJ11" s="61">
        <v>30.203473678736227</v>
      </c>
      <c r="ACK11" s="61">
        <v>2.6695457667207467</v>
      </c>
      <c r="ACL11" s="61">
        <v>37.50841663422672</v>
      </c>
      <c r="ACM11" s="61">
        <v>29.632756268797365</v>
      </c>
      <c r="ACN11" s="61">
        <v>0</v>
      </c>
      <c r="ACO11" s="61">
        <v>26.288241603730089</v>
      </c>
      <c r="ACP11" s="61">
        <v>17.12039503774367</v>
      </c>
      <c r="ACQ11" s="62">
        <v>0</v>
      </c>
      <c r="ACR11" s="63">
        <v>10.962366917877308</v>
      </c>
      <c r="ACS11" s="63">
        <v>15.933101309368009</v>
      </c>
      <c r="ACT11" s="63">
        <v>1.256005916993556</v>
      </c>
      <c r="ACU11" s="63">
        <v>11.006381671951871</v>
      </c>
      <c r="ACV11" s="63">
        <v>10.922566812646599</v>
      </c>
      <c r="ACW11" s="63">
        <v>5.1079690925096175</v>
      </c>
      <c r="ACX11" s="63">
        <v>9.6804069094115039</v>
      </c>
      <c r="ACY11" s="63">
        <v>10.515768836034486</v>
      </c>
      <c r="ACZ11" s="63">
        <v>0</v>
      </c>
      <c r="ADA11" s="63">
        <v>13.633849107121671</v>
      </c>
      <c r="ADB11" s="63">
        <v>7.6270047041205036</v>
      </c>
      <c r="ADC11" s="63">
        <v>0</v>
      </c>
      <c r="ADD11" s="63">
        <v>17.158375224950735</v>
      </c>
      <c r="ADE11" s="63">
        <v>27.811003617704738</v>
      </c>
      <c r="ADF11" s="63">
        <v>6.7025017958407265</v>
      </c>
      <c r="ADG11" s="63">
        <v>15.567174375719988</v>
      </c>
      <c r="ADH11" s="63">
        <v>18.513318720190259</v>
      </c>
      <c r="ADI11" s="63">
        <v>2.6695457667207467</v>
      </c>
      <c r="ADJ11" s="63">
        <v>23.410744110333567</v>
      </c>
      <c r="ADK11" s="63">
        <v>22.391609907508123</v>
      </c>
      <c r="ADL11" s="63">
        <v>0</v>
      </c>
      <c r="ADM11" s="63">
        <v>17.861520207607771</v>
      </c>
      <c r="ADN11" s="63">
        <v>17.12039503774367</v>
      </c>
      <c r="ADO11" s="63">
        <v>0</v>
      </c>
      <c r="ADP11" s="64">
        <v>14.960679588573731</v>
      </c>
      <c r="ADQ11" s="63">
        <v>21.510628806947039</v>
      </c>
      <c r="ADR11" s="63">
        <v>2.170583268033567</v>
      </c>
      <c r="ADS11" s="63">
        <v>13.783062373013946</v>
      </c>
      <c r="ADT11" s="63">
        <v>16.025533637772043</v>
      </c>
      <c r="ADU11" s="63">
        <v>7.7373968818389853</v>
      </c>
      <c r="ADV11" s="63">
        <v>18.213979189125443</v>
      </c>
      <c r="ADW11" s="63">
        <v>11.724000560303574</v>
      </c>
      <c r="ADX11" s="63">
        <v>0</v>
      </c>
      <c r="ADY11" s="63">
        <v>15.987837742909914</v>
      </c>
      <c r="ADZ11" s="63">
        <v>0</v>
      </c>
      <c r="AEA11" s="63">
        <v>0</v>
      </c>
      <c r="AEB11" s="63">
        <v>23.111263762152657</v>
      </c>
      <c r="AEC11" s="63">
        <v>38.405719565966237</v>
      </c>
      <c r="AED11" s="63">
        <v>8.099297873943506</v>
      </c>
      <c r="AEE11" s="63">
        <v>18.323740636098627</v>
      </c>
      <c r="AEF11" s="63">
        <v>27.187947935047575</v>
      </c>
      <c r="AEG11" s="63">
        <v>2.6695457667207467</v>
      </c>
      <c r="AEH11" s="63">
        <v>33.581161531202874</v>
      </c>
      <c r="AEI11" s="63">
        <v>28.520574114925047</v>
      </c>
      <c r="AEJ11" s="63">
        <v>0</v>
      </c>
      <c r="AEK11" s="63">
        <v>23.655640814682993</v>
      </c>
      <c r="AEL11" s="63">
        <v>17.12039503774367</v>
      </c>
      <c r="AEM11" s="63">
        <v>0</v>
      </c>
      <c r="AEN11" s="64">
        <v>2.0590069068323729</v>
      </c>
      <c r="AEO11" s="63">
        <v>2.969377189915384</v>
      </c>
      <c r="AEP11" s="63">
        <v>0.2522973977658069</v>
      </c>
      <c r="AEQ11" s="63">
        <v>2.7273552901422948</v>
      </c>
      <c r="AER11" s="63">
        <v>1.3772688567847624</v>
      </c>
      <c r="AES11" s="63">
        <v>0</v>
      </c>
      <c r="AET11" s="63">
        <v>2.4947221853141897</v>
      </c>
      <c r="AEU11" s="63">
        <v>0.77382134577567374</v>
      </c>
      <c r="AEV11" s="63">
        <v>0</v>
      </c>
      <c r="AEW11" s="63">
        <v>2.3775572346604421</v>
      </c>
      <c r="AEX11" s="63">
        <v>9.7255323432585179</v>
      </c>
      <c r="AEY11" s="63">
        <v>0</v>
      </c>
      <c r="AEZ11" s="63">
        <v>3.495173916099894</v>
      </c>
      <c r="AFA11" s="63">
        <v>6.1922020412436112</v>
      </c>
      <c r="AFB11" s="63">
        <v>0.71843031020017434</v>
      </c>
      <c r="AFC11" s="63">
        <v>2.3001307387726202</v>
      </c>
      <c r="AFD11" s="63">
        <v>4.6205937096187428</v>
      </c>
      <c r="AFE11" s="63">
        <v>0</v>
      </c>
      <c r="AFF11" s="63">
        <v>5.357936866028874</v>
      </c>
      <c r="AFG11" s="63">
        <v>1.5859064725005496</v>
      </c>
      <c r="AFH11" s="63">
        <v>0</v>
      </c>
      <c r="AFI11" s="63">
        <v>4.0346101104634462</v>
      </c>
      <c r="AFJ11" s="63">
        <v>0</v>
      </c>
      <c r="AFK11" s="63">
        <v>0</v>
      </c>
      <c r="AFL11" s="66">
        <v>0</v>
      </c>
      <c r="AFM11" s="66">
        <v>0</v>
      </c>
      <c r="AFN11" s="66">
        <v>3</v>
      </c>
      <c r="AFO11" s="66">
        <v>5</v>
      </c>
      <c r="AFP11" s="66">
        <v>28</v>
      </c>
      <c r="AFQ11" s="66">
        <v>107</v>
      </c>
      <c r="AFR11" s="1093"/>
      <c r="AFS11" s="1093"/>
      <c r="AFT11" s="1093"/>
      <c r="AFU11" s="1093"/>
      <c r="AFV11" s="66">
        <v>0</v>
      </c>
      <c r="AFW11" s="119">
        <v>0</v>
      </c>
      <c r="AFX11" s="119">
        <v>0</v>
      </c>
      <c r="AFY11" s="119">
        <v>9</v>
      </c>
      <c r="AFZ11" s="119">
        <v>46</v>
      </c>
      <c r="AGA11" s="119">
        <v>139</v>
      </c>
      <c r="AGB11" s="1093"/>
      <c r="AGC11" s="1093"/>
      <c r="AGD11" s="1093"/>
      <c r="AGE11" s="1093"/>
      <c r="AGF11" s="356">
        <v>0</v>
      </c>
      <c r="AGG11" s="359">
        <v>261</v>
      </c>
      <c r="AGH11" s="359">
        <v>457</v>
      </c>
      <c r="AGI11" s="359">
        <v>509</v>
      </c>
      <c r="AGJ11" s="359">
        <v>542</v>
      </c>
      <c r="AGK11" s="359">
        <v>628</v>
      </c>
      <c r="AGL11" s="356">
        <v>0</v>
      </c>
      <c r="AGM11" s="356">
        <v>0</v>
      </c>
      <c r="AGN11" s="356">
        <v>0</v>
      </c>
      <c r="AGO11" s="356">
        <v>0</v>
      </c>
      <c r="AGP11" s="356">
        <v>0</v>
      </c>
      <c r="AGQ11" s="359">
        <v>344</v>
      </c>
      <c r="AGR11" s="359">
        <v>540</v>
      </c>
      <c r="AGS11" s="359">
        <v>702</v>
      </c>
      <c r="AGT11" s="359">
        <v>735</v>
      </c>
      <c r="AGU11" s="359">
        <v>706</v>
      </c>
      <c r="AGV11" s="356">
        <v>0</v>
      </c>
      <c r="AGW11" s="356">
        <v>0</v>
      </c>
      <c r="AGX11" s="356">
        <v>0</v>
      </c>
      <c r="AGY11" s="356">
        <v>0</v>
      </c>
      <c r="AGZ11" s="68">
        <v>42</v>
      </c>
      <c r="AHA11" s="68">
        <v>15</v>
      </c>
      <c r="AHB11" s="68">
        <v>27</v>
      </c>
      <c r="AHC11" s="68">
        <v>37</v>
      </c>
      <c r="AHD11" s="68">
        <v>10</v>
      </c>
      <c r="AHE11" s="68">
        <v>27</v>
      </c>
      <c r="AHF11" s="68">
        <v>49</v>
      </c>
      <c r="AHG11" s="68">
        <v>12</v>
      </c>
      <c r="AHH11" s="68">
        <v>37</v>
      </c>
      <c r="AHI11" s="68">
        <v>8</v>
      </c>
      <c r="AHJ11" s="68">
        <v>4</v>
      </c>
      <c r="AHK11" s="68">
        <v>4</v>
      </c>
      <c r="AHL11" s="68">
        <v>8</v>
      </c>
      <c r="AHM11" s="68">
        <v>1</v>
      </c>
      <c r="AHN11" s="68">
        <v>7</v>
      </c>
      <c r="AHO11" s="68">
        <v>0</v>
      </c>
      <c r="AHP11" s="68">
        <v>0</v>
      </c>
      <c r="AHQ11" s="68">
        <v>0</v>
      </c>
      <c r="AHR11" s="68">
        <v>50</v>
      </c>
      <c r="AHS11" s="68">
        <v>19</v>
      </c>
      <c r="AHT11" s="68">
        <v>31</v>
      </c>
      <c r="AHU11" s="68">
        <v>45</v>
      </c>
      <c r="AHV11" s="68">
        <v>11</v>
      </c>
      <c r="AHW11" s="68">
        <v>34</v>
      </c>
      <c r="AHX11" s="503">
        <v>49</v>
      </c>
      <c r="AHY11" s="503">
        <v>12</v>
      </c>
      <c r="AHZ11" s="503">
        <v>37</v>
      </c>
      <c r="AIA11" s="66">
        <v>10</v>
      </c>
      <c r="AIB11" s="66">
        <v>7</v>
      </c>
      <c r="AIC11" s="66">
        <v>3</v>
      </c>
      <c r="AID11" s="66">
        <v>7</v>
      </c>
      <c r="AIE11" s="66">
        <v>3</v>
      </c>
      <c r="AIF11" s="66">
        <v>0</v>
      </c>
      <c r="AIG11" s="66">
        <v>1</v>
      </c>
      <c r="AIH11" s="66">
        <v>0</v>
      </c>
      <c r="AII11" s="66">
        <v>2</v>
      </c>
      <c r="AIJ11" s="66">
        <v>0</v>
      </c>
      <c r="AIK11" s="66">
        <v>7</v>
      </c>
      <c r="AIL11" s="66">
        <v>0</v>
      </c>
      <c r="AIM11" s="66">
        <v>0</v>
      </c>
      <c r="AIN11" s="66">
        <v>0</v>
      </c>
      <c r="AIO11" s="66">
        <v>1</v>
      </c>
      <c r="AIP11" s="66">
        <v>2</v>
      </c>
      <c r="AIQ11" s="66">
        <v>0</v>
      </c>
      <c r="AIR11" s="66">
        <v>2</v>
      </c>
      <c r="AIS11" s="66">
        <v>0</v>
      </c>
      <c r="AIT11" s="66">
        <v>0</v>
      </c>
      <c r="AIU11" s="66">
        <v>0</v>
      </c>
      <c r="AIV11" s="66">
        <v>0</v>
      </c>
      <c r="AIW11" s="66">
        <v>7</v>
      </c>
      <c r="AIX11" s="66">
        <v>7</v>
      </c>
      <c r="AIY11" s="66">
        <v>5</v>
      </c>
      <c r="AIZ11" s="66">
        <v>2</v>
      </c>
      <c r="AJA11" s="66">
        <v>4</v>
      </c>
      <c r="AJB11" s="66">
        <v>3</v>
      </c>
      <c r="AJC11" s="66">
        <v>0</v>
      </c>
      <c r="AJD11" s="66">
        <v>3</v>
      </c>
      <c r="AJE11" s="66">
        <v>0</v>
      </c>
      <c r="AJF11" s="66">
        <v>0</v>
      </c>
      <c r="AJG11" s="66">
        <v>0</v>
      </c>
      <c r="AJH11" s="66">
        <v>3</v>
      </c>
      <c r="AJI11" s="66">
        <v>0</v>
      </c>
      <c r="AJJ11" s="66">
        <v>0</v>
      </c>
      <c r="AJK11" s="66">
        <v>1</v>
      </c>
      <c r="AJL11" s="66">
        <v>0</v>
      </c>
      <c r="AJM11" s="66">
        <v>0</v>
      </c>
      <c r="AJN11" s="66">
        <v>0</v>
      </c>
      <c r="AJO11" s="66">
        <v>0</v>
      </c>
      <c r="AJP11" s="66">
        <v>0</v>
      </c>
      <c r="AJQ11" s="66">
        <v>0</v>
      </c>
      <c r="AJR11" s="66">
        <v>0</v>
      </c>
      <c r="AJS11" s="66">
        <v>1</v>
      </c>
      <c r="AJT11" s="66">
        <v>6</v>
      </c>
      <c r="AJU11" s="66">
        <v>3</v>
      </c>
      <c r="AJV11" s="66">
        <v>2</v>
      </c>
      <c r="AJW11" s="66">
        <v>1</v>
      </c>
      <c r="AJX11" s="66">
        <v>1</v>
      </c>
      <c r="AJY11" s="66">
        <v>2</v>
      </c>
      <c r="AJZ11" s="66">
        <v>0</v>
      </c>
      <c r="AKA11" s="66">
        <v>2</v>
      </c>
      <c r="AKB11" s="66">
        <v>0</v>
      </c>
      <c r="AKC11" s="66">
        <v>0</v>
      </c>
      <c r="AKD11" s="66">
        <v>0</v>
      </c>
      <c r="AKE11" s="66">
        <v>1</v>
      </c>
      <c r="AKF11" s="66">
        <v>0</v>
      </c>
      <c r="AKG11" s="66">
        <v>0</v>
      </c>
      <c r="AKH11" s="66">
        <v>0</v>
      </c>
      <c r="AKI11" s="66">
        <v>0</v>
      </c>
      <c r="AKJ11" s="66">
        <v>0</v>
      </c>
      <c r="AKK11" s="66">
        <v>0</v>
      </c>
      <c r="AKL11" s="66">
        <v>0</v>
      </c>
      <c r="AKM11" s="66">
        <v>0</v>
      </c>
      <c r="AKN11" s="66">
        <v>0</v>
      </c>
      <c r="AKO11" s="66">
        <v>1</v>
      </c>
      <c r="AKP11" s="66">
        <v>0</v>
      </c>
      <c r="AKQ11" s="66">
        <v>2</v>
      </c>
      <c r="AKR11" s="66">
        <v>1</v>
      </c>
      <c r="AKS11" s="66">
        <v>1</v>
      </c>
      <c r="AKT11" s="66">
        <v>0</v>
      </c>
      <c r="AKU11" s="66">
        <v>0</v>
      </c>
      <c r="AKV11" s="66">
        <v>1</v>
      </c>
      <c r="AKW11" s="66">
        <v>0</v>
      </c>
      <c r="AKX11" s="66">
        <v>0</v>
      </c>
      <c r="AKY11" s="66">
        <v>0</v>
      </c>
      <c r="AKZ11" s="66">
        <v>1</v>
      </c>
      <c r="ALA11" s="66">
        <v>0</v>
      </c>
      <c r="ALB11" s="66">
        <v>0</v>
      </c>
      <c r="ALC11" s="66">
        <v>0</v>
      </c>
      <c r="ALD11" s="66">
        <v>0</v>
      </c>
      <c r="ALE11" s="66">
        <v>0</v>
      </c>
      <c r="ALF11" s="66">
        <v>0</v>
      </c>
      <c r="ALG11" s="66">
        <v>0</v>
      </c>
      <c r="ALH11" s="66">
        <v>0</v>
      </c>
      <c r="ALI11" s="66">
        <v>0</v>
      </c>
      <c r="ALJ11" s="66">
        <v>0</v>
      </c>
      <c r="ALK11" s="66">
        <v>0</v>
      </c>
      <c r="ALL11" s="66">
        <v>0</v>
      </c>
      <c r="ALM11" s="66">
        <v>0</v>
      </c>
      <c r="ALN11" s="66">
        <v>1</v>
      </c>
      <c r="ALO11" s="66">
        <v>13</v>
      </c>
      <c r="ALP11" s="66">
        <v>9</v>
      </c>
      <c r="ALQ11" s="66">
        <v>4</v>
      </c>
      <c r="ALR11" s="66">
        <v>8</v>
      </c>
      <c r="ALS11" s="66">
        <v>5</v>
      </c>
      <c r="ALT11" s="66">
        <v>0</v>
      </c>
      <c r="ALU11" s="66">
        <v>3</v>
      </c>
      <c r="ALV11" s="66">
        <v>0</v>
      </c>
      <c r="ALW11" s="66">
        <v>2</v>
      </c>
      <c r="ALX11" s="66">
        <v>0</v>
      </c>
      <c r="ALY11" s="66">
        <v>8</v>
      </c>
      <c r="ALZ11" s="66">
        <v>0</v>
      </c>
      <c r="AMA11" s="66">
        <v>0</v>
      </c>
      <c r="AMB11" s="66">
        <v>0</v>
      </c>
      <c r="AMC11" s="66">
        <v>1</v>
      </c>
      <c r="AMD11" s="66">
        <v>2</v>
      </c>
      <c r="AME11" s="66">
        <v>0</v>
      </c>
      <c r="AMF11" s="66">
        <v>2</v>
      </c>
      <c r="AMG11" s="66">
        <v>0</v>
      </c>
      <c r="AMH11" s="66">
        <v>0</v>
      </c>
      <c r="AMI11" s="66">
        <v>1</v>
      </c>
      <c r="AMJ11" s="66">
        <v>0</v>
      </c>
      <c r="AMK11" s="66">
        <v>9</v>
      </c>
      <c r="AML11" s="66">
        <v>8</v>
      </c>
      <c r="AMM11" s="66">
        <v>6</v>
      </c>
      <c r="AMN11" s="66">
        <v>2</v>
      </c>
      <c r="AMO11" s="66">
        <v>4</v>
      </c>
      <c r="AMP11" s="66">
        <v>4</v>
      </c>
      <c r="AMQ11" s="66">
        <v>0</v>
      </c>
      <c r="AMR11" s="66">
        <v>3</v>
      </c>
      <c r="AMS11" s="66">
        <v>0</v>
      </c>
      <c r="AMT11" s="66">
        <v>1</v>
      </c>
      <c r="AMU11" s="66">
        <v>0</v>
      </c>
      <c r="AMV11" s="66">
        <v>3</v>
      </c>
      <c r="AMW11" s="66">
        <v>0</v>
      </c>
      <c r="AMX11" s="66">
        <v>0</v>
      </c>
      <c r="AMY11" s="66">
        <v>1</v>
      </c>
      <c r="AMZ11" s="66">
        <v>0</v>
      </c>
      <c r="ANA11" s="66">
        <v>0</v>
      </c>
      <c r="ANB11" s="66">
        <v>0</v>
      </c>
      <c r="ANC11" s="66">
        <v>0</v>
      </c>
      <c r="AND11" s="66">
        <v>0</v>
      </c>
      <c r="ANE11" s="66">
        <v>0</v>
      </c>
      <c r="ANF11" s="66">
        <v>0</v>
      </c>
      <c r="ANG11" s="66">
        <v>1</v>
      </c>
      <c r="ANH11" s="66">
        <v>7</v>
      </c>
      <c r="ANI11" s="395">
        <v>110</v>
      </c>
      <c r="ANJ11" s="395">
        <v>74</v>
      </c>
      <c r="ANK11" s="395">
        <v>36</v>
      </c>
      <c r="ANL11" s="395">
        <v>40</v>
      </c>
      <c r="ANM11" s="395">
        <v>70</v>
      </c>
      <c r="ANN11" s="395">
        <v>2</v>
      </c>
      <c r="ANO11" s="395">
        <v>28</v>
      </c>
      <c r="ANP11" s="395">
        <v>7</v>
      </c>
      <c r="ANQ11" s="395">
        <v>3</v>
      </c>
      <c r="ANR11" s="395">
        <v>0</v>
      </c>
      <c r="ANS11" s="395">
        <v>61</v>
      </c>
      <c r="ANT11" s="395">
        <v>1</v>
      </c>
      <c r="ANU11" s="395">
        <v>0</v>
      </c>
      <c r="ANV11" s="395">
        <v>8</v>
      </c>
      <c r="ANW11" s="395">
        <v>9</v>
      </c>
      <c r="ANX11" s="395">
        <v>18</v>
      </c>
      <c r="ANY11" s="395">
        <v>7</v>
      </c>
      <c r="ANZ11" s="395">
        <v>15</v>
      </c>
      <c r="AOA11" s="395">
        <v>23</v>
      </c>
      <c r="AOB11" s="395">
        <v>17</v>
      </c>
      <c r="AOC11" s="395">
        <v>21</v>
      </c>
      <c r="AOD11" s="396">
        <v>80</v>
      </c>
      <c r="AOE11" s="397">
        <v>54</v>
      </c>
      <c r="AOF11" s="397">
        <v>26</v>
      </c>
      <c r="AOG11" s="397">
        <v>33</v>
      </c>
      <c r="AOH11" s="397">
        <v>47</v>
      </c>
      <c r="AOI11" s="397">
        <v>2</v>
      </c>
      <c r="AOJ11" s="397">
        <v>12</v>
      </c>
      <c r="AOK11" s="397">
        <v>11</v>
      </c>
      <c r="AOL11" s="397">
        <v>0</v>
      </c>
      <c r="AOM11" s="397">
        <v>0</v>
      </c>
      <c r="AON11" s="397">
        <v>43</v>
      </c>
      <c r="AOO11" s="397">
        <v>0</v>
      </c>
      <c r="AOP11" s="397">
        <v>0</v>
      </c>
      <c r="AOQ11" s="397">
        <v>12</v>
      </c>
      <c r="AOR11" s="397">
        <v>9</v>
      </c>
      <c r="AOS11" s="397">
        <v>13</v>
      </c>
      <c r="AOT11" s="397">
        <v>2</v>
      </c>
      <c r="AOU11" s="397">
        <v>10</v>
      </c>
      <c r="AOV11" s="397">
        <v>19</v>
      </c>
      <c r="AOW11" s="397">
        <v>18</v>
      </c>
      <c r="AOX11" s="398">
        <v>9</v>
      </c>
      <c r="AOY11" s="395">
        <v>68</v>
      </c>
      <c r="AOZ11" s="395">
        <v>41</v>
      </c>
      <c r="APA11" s="395">
        <v>27</v>
      </c>
      <c r="APB11" s="395">
        <v>34</v>
      </c>
      <c r="APC11" s="395">
        <v>34</v>
      </c>
      <c r="APD11" s="395">
        <v>4</v>
      </c>
      <c r="APE11" s="395">
        <v>6</v>
      </c>
      <c r="APF11" s="395">
        <v>6</v>
      </c>
      <c r="APG11" s="395">
        <v>1</v>
      </c>
      <c r="APH11" s="395">
        <v>0</v>
      </c>
      <c r="API11" s="395">
        <v>39</v>
      </c>
      <c r="APJ11" s="395">
        <v>0</v>
      </c>
      <c r="APK11" s="395">
        <v>0</v>
      </c>
      <c r="APL11" s="395">
        <v>12</v>
      </c>
      <c r="APM11" s="395">
        <v>28</v>
      </c>
      <c r="APN11" s="395">
        <v>27</v>
      </c>
      <c r="APO11" s="395">
        <v>0</v>
      </c>
      <c r="APP11" s="395">
        <v>0</v>
      </c>
      <c r="APQ11" s="395">
        <v>1</v>
      </c>
      <c r="APR11" s="395">
        <v>3</v>
      </c>
      <c r="APS11" s="395">
        <v>9</v>
      </c>
      <c r="APT11" s="402">
        <v>76</v>
      </c>
      <c r="APU11" s="403">
        <v>44</v>
      </c>
      <c r="APV11" s="403">
        <v>32</v>
      </c>
      <c r="APW11" s="403">
        <v>46</v>
      </c>
      <c r="APX11" s="403">
        <v>30</v>
      </c>
      <c r="APY11" s="403">
        <v>7</v>
      </c>
      <c r="APZ11" s="403">
        <v>4</v>
      </c>
      <c r="AQA11" s="403">
        <v>20</v>
      </c>
      <c r="AQB11" s="403">
        <v>0</v>
      </c>
      <c r="AQC11" s="403">
        <v>0</v>
      </c>
      <c r="AQD11" s="403">
        <v>38</v>
      </c>
      <c r="AQE11" s="403">
        <v>1</v>
      </c>
      <c r="AQF11" s="403">
        <v>0</v>
      </c>
      <c r="AQG11" s="403">
        <v>6</v>
      </c>
      <c r="AQH11" s="403">
        <v>35</v>
      </c>
      <c r="AQI11" s="403">
        <v>32</v>
      </c>
      <c r="AQJ11" s="403">
        <v>0</v>
      </c>
      <c r="AQK11" s="403">
        <v>1</v>
      </c>
      <c r="AQL11" s="403">
        <v>0</v>
      </c>
      <c r="AQM11" s="403">
        <v>4</v>
      </c>
      <c r="AQN11" s="404">
        <v>4</v>
      </c>
      <c r="AQO11" s="395">
        <v>24</v>
      </c>
      <c r="AQP11" s="395">
        <v>24</v>
      </c>
      <c r="AQQ11" s="395">
        <v>0</v>
      </c>
      <c r="AQR11" s="395">
        <v>5</v>
      </c>
      <c r="AQS11" s="395">
        <v>19</v>
      </c>
      <c r="AQT11" s="395">
        <v>0</v>
      </c>
      <c r="AQU11" s="395">
        <v>1</v>
      </c>
      <c r="AQV11" s="395">
        <v>0</v>
      </c>
      <c r="AQW11" s="395">
        <v>1</v>
      </c>
      <c r="AQX11" s="395">
        <v>0</v>
      </c>
      <c r="AQY11" s="395">
        <v>15</v>
      </c>
      <c r="AQZ11" s="395">
        <v>0</v>
      </c>
      <c r="ARA11" s="395">
        <v>5</v>
      </c>
      <c r="ARB11" s="395">
        <v>2</v>
      </c>
      <c r="ARC11" s="395">
        <v>0</v>
      </c>
      <c r="ARD11" s="395">
        <v>1</v>
      </c>
      <c r="ARE11" s="395">
        <v>0</v>
      </c>
      <c r="ARF11" s="395">
        <v>3</v>
      </c>
      <c r="ARG11" s="395">
        <v>10</v>
      </c>
      <c r="ARH11" s="395">
        <v>10</v>
      </c>
      <c r="ARI11" s="395">
        <v>0</v>
      </c>
      <c r="ARJ11" s="402">
        <v>21</v>
      </c>
      <c r="ARK11" s="402">
        <v>18</v>
      </c>
      <c r="ARL11" s="402">
        <v>3</v>
      </c>
      <c r="ARM11" s="402">
        <v>5</v>
      </c>
      <c r="ARN11" s="402">
        <v>16</v>
      </c>
      <c r="ARO11" s="402">
        <v>0</v>
      </c>
      <c r="ARP11" s="402">
        <v>3</v>
      </c>
      <c r="ARQ11" s="402">
        <v>1</v>
      </c>
      <c r="ARR11" s="402">
        <v>0</v>
      </c>
      <c r="ARS11" s="402">
        <v>0</v>
      </c>
      <c r="ART11" s="402">
        <v>10</v>
      </c>
      <c r="ARU11" s="402">
        <v>0</v>
      </c>
      <c r="ARV11" s="402">
        <v>3</v>
      </c>
      <c r="ARW11" s="402">
        <v>4</v>
      </c>
      <c r="ARX11" s="402">
        <v>0</v>
      </c>
      <c r="ARY11" s="402">
        <v>0</v>
      </c>
      <c r="ARZ11" s="402">
        <v>0</v>
      </c>
      <c r="ASA11" s="402">
        <v>4</v>
      </c>
      <c r="ASB11" s="402">
        <v>12</v>
      </c>
      <c r="ASC11" s="402">
        <v>4</v>
      </c>
      <c r="ASD11" s="504">
        <v>1</v>
      </c>
      <c r="ASE11" s="509">
        <v>15.024680999999999</v>
      </c>
      <c r="ASF11" s="510">
        <v>7.1098622000000002</v>
      </c>
      <c r="ASG11" s="510">
        <v>25.681280000000001</v>
      </c>
      <c r="ASH11" s="510">
        <v>15.453203999999999</v>
      </c>
      <c r="ASI11" s="510">
        <v>14.617972</v>
      </c>
      <c r="ASJ11" s="510">
        <v>49.011321000000002</v>
      </c>
      <c r="ASK11" s="510">
        <v>18.531334999999999</v>
      </c>
      <c r="ASL11" s="510">
        <v>10.002253</v>
      </c>
      <c r="ASM11" s="510">
        <v>13.438053</v>
      </c>
      <c r="ASN11" s="510">
        <v>33.787139000000003</v>
      </c>
      <c r="ASO11" s="510">
        <v>14.580845999999999</v>
      </c>
      <c r="ASP11" s="510">
        <v>12.465251</v>
      </c>
      <c r="ASQ11" s="510">
        <v>13.620683</v>
      </c>
      <c r="ASR11" s="510">
        <v>8.8099542999999993</v>
      </c>
      <c r="ASS11" s="510">
        <v>4.9712649999999998</v>
      </c>
      <c r="AST11" s="509">
        <v>18.117899999999999</v>
      </c>
      <c r="ASU11" s="510">
        <v>11.720255999999999</v>
      </c>
      <c r="ASV11" s="510">
        <v>26.134694</v>
      </c>
      <c r="ASW11" s="510">
        <v>18.27338</v>
      </c>
      <c r="ASX11" s="510">
        <v>17.964427000000001</v>
      </c>
      <c r="ASY11" s="510">
        <v>0</v>
      </c>
      <c r="ASZ11" s="510">
        <v>0</v>
      </c>
      <c r="ATA11" s="510">
        <v>14.110721</v>
      </c>
      <c r="ATB11" s="510">
        <v>20.934142999999999</v>
      </c>
      <c r="ATC11" s="510">
        <v>67.551893000000007</v>
      </c>
      <c r="ATD11" s="510">
        <v>22.817831999999999</v>
      </c>
      <c r="ATE11" s="510">
        <v>19.713076000000001</v>
      </c>
      <c r="ATF11" s="510">
        <v>13.382702</v>
      </c>
      <c r="ATG11" s="510">
        <v>15.381209</v>
      </c>
      <c r="ATH11" s="510">
        <v>9.4371235999999996</v>
      </c>
      <c r="ATI11" s="509">
        <v>7.2151595999999998</v>
      </c>
      <c r="ATJ11" s="510">
        <v>3.8720143999999999</v>
      </c>
      <c r="ATK11" s="510">
        <v>12.423798</v>
      </c>
      <c r="ATL11" s="510">
        <v>5.7672933000000004</v>
      </c>
      <c r="ATM11" s="510">
        <v>8.5320850000000004</v>
      </c>
      <c r="ATN11" s="510">
        <v>18.032865000000001</v>
      </c>
      <c r="ATO11" s="510">
        <v>13.424003000000001</v>
      </c>
      <c r="ATP11" s="510">
        <v>6.4607828999999999</v>
      </c>
      <c r="ATQ11" s="510">
        <v>5.7052816000000002</v>
      </c>
      <c r="ATR11" s="510">
        <v>19.594289</v>
      </c>
      <c r="ATS11" s="510">
        <v>0.3939086</v>
      </c>
      <c r="ATT11" s="510">
        <v>1.9966862999999999</v>
      </c>
      <c r="ATU11" s="510">
        <v>5.0721534000000004</v>
      </c>
      <c r="ATV11" s="510">
        <v>11.820798</v>
      </c>
      <c r="ATW11" s="510">
        <v>25.416143000000002</v>
      </c>
      <c r="ATX11" s="510">
        <v>7.9576758999999999</v>
      </c>
      <c r="ATY11" s="510">
        <v>5.899877</v>
      </c>
      <c r="ATZ11" s="510">
        <v>10.655327</v>
      </c>
      <c r="AUA11" s="510">
        <v>6.4897774000000004</v>
      </c>
      <c r="AUB11" s="510">
        <v>9.3272601999999996</v>
      </c>
      <c r="AUC11" s="510">
        <v>0</v>
      </c>
      <c r="AUD11" s="510">
        <v>13.874039</v>
      </c>
      <c r="AUE11" s="510">
        <v>6.9883391000000001</v>
      </c>
      <c r="AUF11" s="510">
        <v>9.5490285000000004</v>
      </c>
      <c r="AUG11" s="510">
        <v>1.1223432</v>
      </c>
      <c r="AUH11" s="510">
        <v>0</v>
      </c>
      <c r="AUI11" s="510">
        <v>1.0685701000000001</v>
      </c>
      <c r="AUJ11" s="510">
        <v>5.2424885000000003</v>
      </c>
      <c r="AUK11" s="510">
        <v>7.7402689999999996</v>
      </c>
      <c r="AUL11" s="510">
        <v>37.285879999999999</v>
      </c>
      <c r="AUM11" s="519">
        <v>125</v>
      </c>
      <c r="AUN11" s="518">
        <v>49</v>
      </c>
      <c r="AUO11" s="518">
        <v>76</v>
      </c>
      <c r="AUP11" s="518">
        <v>113</v>
      </c>
      <c r="AUQ11" s="518">
        <v>44</v>
      </c>
      <c r="AUR11" s="518">
        <v>69</v>
      </c>
      <c r="AUS11" s="518">
        <v>131</v>
      </c>
      <c r="AUT11" s="518">
        <v>39</v>
      </c>
      <c r="AUU11" s="518">
        <v>92</v>
      </c>
      <c r="AUV11" s="518">
        <v>31</v>
      </c>
      <c r="AUW11" s="518">
        <v>17</v>
      </c>
      <c r="AUX11" s="518">
        <v>14</v>
      </c>
      <c r="AUY11" s="518">
        <v>31</v>
      </c>
      <c r="AUZ11" s="518">
        <v>9</v>
      </c>
      <c r="AVA11" s="518">
        <v>22</v>
      </c>
      <c r="AVB11" s="518"/>
      <c r="AVC11" s="518"/>
      <c r="AVD11" s="518"/>
      <c r="AVE11" s="518">
        <v>156</v>
      </c>
      <c r="AVF11" s="518">
        <v>66</v>
      </c>
      <c r="AVG11" s="518">
        <v>90</v>
      </c>
      <c r="AVH11" s="518">
        <v>144</v>
      </c>
      <c r="AVI11" s="518">
        <v>53</v>
      </c>
      <c r="AVJ11" s="518">
        <v>91</v>
      </c>
      <c r="AVK11" s="518">
        <v>131</v>
      </c>
      <c r="AVL11" s="518">
        <v>39</v>
      </c>
      <c r="AVM11" s="518">
        <v>92</v>
      </c>
      <c r="AVN11" s="562">
        <v>27</v>
      </c>
      <c r="AVO11" s="542">
        <v>15</v>
      </c>
      <c r="AVP11" s="542">
        <v>12</v>
      </c>
      <c r="AVQ11" s="542">
        <v>23</v>
      </c>
      <c r="AVR11" s="542">
        <v>4</v>
      </c>
      <c r="AVS11" s="542">
        <v>1</v>
      </c>
      <c r="AVT11" s="542">
        <v>7</v>
      </c>
      <c r="AVU11" s="542">
        <v>4</v>
      </c>
      <c r="AVV11" s="542">
        <v>1</v>
      </c>
      <c r="AVW11" s="542">
        <v>14</v>
      </c>
      <c r="AVX11" s="542">
        <v>0</v>
      </c>
      <c r="AVY11" s="542">
        <v>0</v>
      </c>
      <c r="AVZ11" s="542">
        <v>0</v>
      </c>
      <c r="AWA11" s="542">
        <v>0</v>
      </c>
      <c r="AWB11" s="542">
        <v>2</v>
      </c>
      <c r="AWC11" s="542">
        <v>10</v>
      </c>
      <c r="AWD11" s="542">
        <v>9</v>
      </c>
      <c r="AWE11" s="542">
        <v>4</v>
      </c>
      <c r="AWF11" s="543">
        <v>2</v>
      </c>
      <c r="AWG11" s="857">
        <v>27</v>
      </c>
      <c r="AWH11" s="857">
        <v>15</v>
      </c>
      <c r="AWI11" s="857">
        <v>12</v>
      </c>
      <c r="AWJ11" s="857">
        <v>23</v>
      </c>
      <c r="AWK11" s="857">
        <v>4</v>
      </c>
      <c r="AWL11" s="857">
        <v>0</v>
      </c>
      <c r="AWM11" s="857">
        <v>2</v>
      </c>
      <c r="AWN11" s="857">
        <v>0</v>
      </c>
      <c r="AWO11" s="857">
        <v>1</v>
      </c>
      <c r="AWP11" s="857">
        <v>23</v>
      </c>
      <c r="AWQ11" s="857">
        <v>0</v>
      </c>
      <c r="AWR11" s="857">
        <v>0</v>
      </c>
      <c r="AWS11" s="857">
        <v>1</v>
      </c>
      <c r="AWT11" s="857">
        <v>0</v>
      </c>
      <c r="AWU11" s="857">
        <v>1</v>
      </c>
      <c r="AWV11" s="857">
        <v>11</v>
      </c>
      <c r="AWW11" s="857">
        <v>9</v>
      </c>
      <c r="AWX11" s="857">
        <v>5</v>
      </c>
      <c r="AWY11" s="857">
        <v>1</v>
      </c>
      <c r="AWZ11" s="552">
        <v>18</v>
      </c>
      <c r="AXA11" s="552">
        <v>10</v>
      </c>
      <c r="AXB11" s="552">
        <v>8</v>
      </c>
      <c r="AXC11" s="552">
        <v>17</v>
      </c>
      <c r="AXD11" s="552">
        <v>1</v>
      </c>
      <c r="AXE11" s="552">
        <v>0</v>
      </c>
      <c r="AXF11" s="552">
        <v>5</v>
      </c>
      <c r="AXG11" s="552">
        <v>1</v>
      </c>
      <c r="AXH11" s="552">
        <v>0</v>
      </c>
      <c r="AXI11" s="552">
        <v>11</v>
      </c>
      <c r="AXJ11" s="552">
        <v>0</v>
      </c>
      <c r="AXK11" s="552">
        <v>0</v>
      </c>
      <c r="AXL11" s="544">
        <v>1</v>
      </c>
      <c r="AXM11" s="552">
        <v>0</v>
      </c>
      <c r="AXN11" s="552">
        <v>3</v>
      </c>
      <c r="AXO11" s="552">
        <v>6</v>
      </c>
      <c r="AXP11" s="552">
        <v>5</v>
      </c>
      <c r="AXQ11" s="552">
        <v>2</v>
      </c>
      <c r="AXR11" s="553">
        <v>2</v>
      </c>
      <c r="AXS11" s="1565">
        <v>27</v>
      </c>
      <c r="AXT11" s="1566">
        <v>16</v>
      </c>
      <c r="AXU11" s="1566">
        <v>11</v>
      </c>
      <c r="AXV11" s="1566">
        <v>22</v>
      </c>
      <c r="AXW11" s="1566">
        <v>5</v>
      </c>
      <c r="AXX11" s="1566">
        <v>0</v>
      </c>
      <c r="AXY11" s="1566">
        <v>5</v>
      </c>
      <c r="AXZ11" s="1566">
        <v>1</v>
      </c>
      <c r="AYA11" s="1566">
        <v>1</v>
      </c>
      <c r="AYB11" s="1566">
        <v>20</v>
      </c>
      <c r="AYC11" s="1566">
        <v>0</v>
      </c>
      <c r="AYD11" s="1566">
        <v>0</v>
      </c>
      <c r="AYE11" s="1565">
        <v>0</v>
      </c>
      <c r="AYF11" s="1566">
        <v>0</v>
      </c>
      <c r="AYG11" s="1566">
        <v>6</v>
      </c>
      <c r="AYH11" s="1566">
        <v>6</v>
      </c>
      <c r="AYI11" s="1566">
        <v>9</v>
      </c>
      <c r="AYJ11" s="1566">
        <v>3</v>
      </c>
      <c r="AYK11" s="1566">
        <v>3</v>
      </c>
      <c r="AYL11" s="546">
        <v>2</v>
      </c>
      <c r="AYM11" s="352">
        <v>0</v>
      </c>
      <c r="AYN11" s="352">
        <v>2</v>
      </c>
      <c r="AYO11" s="352">
        <v>0</v>
      </c>
      <c r="AYP11" s="352">
        <v>2</v>
      </c>
      <c r="AYQ11" s="352">
        <v>0</v>
      </c>
      <c r="AYR11" s="352">
        <v>0</v>
      </c>
      <c r="AYS11" s="352">
        <v>0</v>
      </c>
      <c r="AYT11" s="352">
        <v>0</v>
      </c>
      <c r="AYU11" s="352">
        <v>2</v>
      </c>
      <c r="AYV11" s="352">
        <v>0</v>
      </c>
      <c r="AYW11" s="352">
        <v>0</v>
      </c>
      <c r="AYX11" s="547">
        <v>1</v>
      </c>
      <c r="AYY11" s="548">
        <v>0</v>
      </c>
      <c r="AYZ11" s="548">
        <v>1</v>
      </c>
      <c r="AZA11" s="548">
        <v>1</v>
      </c>
      <c r="AZB11" s="548">
        <v>0</v>
      </c>
      <c r="AZC11" s="548">
        <v>0</v>
      </c>
      <c r="AZD11" s="548">
        <v>0</v>
      </c>
      <c r="AZE11" s="548">
        <v>0</v>
      </c>
      <c r="AZF11" s="548">
        <v>0</v>
      </c>
      <c r="AZG11" s="548">
        <v>1</v>
      </c>
      <c r="AZH11" s="548">
        <v>0</v>
      </c>
      <c r="AZI11" s="548">
        <v>0</v>
      </c>
      <c r="AZJ11" s="549">
        <v>3</v>
      </c>
      <c r="AZK11" s="549">
        <v>1</v>
      </c>
      <c r="AZL11" s="549">
        <v>2</v>
      </c>
      <c r="AZM11" s="549">
        <v>2</v>
      </c>
      <c r="AZN11" s="549">
        <v>1</v>
      </c>
      <c r="AZO11" s="549">
        <v>0</v>
      </c>
      <c r="AZP11" s="549">
        <v>0</v>
      </c>
      <c r="AZQ11" s="549">
        <v>1</v>
      </c>
      <c r="AZR11" s="549">
        <v>0</v>
      </c>
      <c r="AZS11" s="549">
        <v>2</v>
      </c>
      <c r="AZT11" s="549">
        <v>0</v>
      </c>
      <c r="AZU11" s="549">
        <v>0</v>
      </c>
      <c r="AZV11" s="1571">
        <v>6</v>
      </c>
      <c r="AZW11" s="1571">
        <v>3</v>
      </c>
      <c r="AZX11" s="1571">
        <v>3</v>
      </c>
      <c r="AZY11" s="1571">
        <v>4</v>
      </c>
      <c r="AZZ11" s="1571">
        <v>2</v>
      </c>
      <c r="BAA11" s="1571">
        <v>0</v>
      </c>
      <c r="BAB11" s="1571">
        <v>0</v>
      </c>
      <c r="BAC11" s="1571">
        <v>0</v>
      </c>
      <c r="BAD11" s="1571">
        <v>0</v>
      </c>
      <c r="BAE11" s="1571">
        <v>6</v>
      </c>
      <c r="BAF11" s="1571">
        <v>0</v>
      </c>
      <c r="BAG11" s="1571">
        <v>0</v>
      </c>
      <c r="BAH11" s="550">
        <v>0</v>
      </c>
      <c r="BAI11" s="551">
        <v>0</v>
      </c>
      <c r="BAJ11" s="551">
        <v>0</v>
      </c>
      <c r="BAK11" s="551">
        <v>0</v>
      </c>
      <c r="BAL11" s="551">
        <v>0</v>
      </c>
      <c r="BAM11" s="551">
        <v>0</v>
      </c>
      <c r="BAN11" s="551">
        <v>0</v>
      </c>
      <c r="BAO11" s="551">
        <v>0</v>
      </c>
      <c r="BAP11" s="551">
        <v>0</v>
      </c>
      <c r="BAQ11" s="551">
        <v>0</v>
      </c>
      <c r="BAR11" s="551">
        <v>0</v>
      </c>
      <c r="BAS11" s="551">
        <v>0</v>
      </c>
      <c r="BAT11" s="547">
        <v>0</v>
      </c>
      <c r="BAU11" s="548">
        <v>0</v>
      </c>
      <c r="BAV11" s="548">
        <v>0</v>
      </c>
      <c r="BAW11" s="548">
        <v>0</v>
      </c>
      <c r="BAX11" s="548">
        <v>0</v>
      </c>
      <c r="BAY11" s="548">
        <v>0</v>
      </c>
      <c r="BAZ11" s="548">
        <v>0</v>
      </c>
      <c r="BBA11" s="548">
        <v>0</v>
      </c>
      <c r="BBB11" s="548">
        <v>0</v>
      </c>
      <c r="BBC11" s="548">
        <v>0</v>
      </c>
      <c r="BBD11" s="548">
        <v>0</v>
      </c>
      <c r="BBE11" s="548">
        <v>0</v>
      </c>
      <c r="BBF11" s="352">
        <v>0</v>
      </c>
      <c r="BBG11" s="352">
        <v>0</v>
      </c>
      <c r="BBH11" s="352">
        <v>0</v>
      </c>
      <c r="BBI11" s="352">
        <v>0</v>
      </c>
      <c r="BBJ11" s="352">
        <v>0</v>
      </c>
      <c r="BBK11" s="352">
        <v>0</v>
      </c>
      <c r="BBL11" s="352">
        <v>0</v>
      </c>
      <c r="BBM11" s="352">
        <v>0</v>
      </c>
      <c r="BBN11" s="352">
        <v>0</v>
      </c>
      <c r="BBO11" s="352">
        <v>0</v>
      </c>
      <c r="BBP11" s="352">
        <v>0</v>
      </c>
      <c r="BBQ11" s="352">
        <v>0</v>
      </c>
      <c r="BBR11" s="1571">
        <v>0</v>
      </c>
      <c r="BBS11" s="1571">
        <v>0</v>
      </c>
      <c r="BBT11" s="1571">
        <v>0</v>
      </c>
      <c r="BBU11" s="1571">
        <v>0</v>
      </c>
      <c r="BBV11" s="1571">
        <v>0</v>
      </c>
      <c r="BBW11" s="1571">
        <v>0</v>
      </c>
      <c r="BBX11" s="1571">
        <v>0</v>
      </c>
      <c r="BBY11" s="1571">
        <v>0</v>
      </c>
      <c r="BBZ11" s="1571">
        <v>0</v>
      </c>
      <c r="BCA11" s="1571">
        <v>0</v>
      </c>
      <c r="BCB11" s="1571">
        <v>0</v>
      </c>
      <c r="BCC11" s="1571">
        <v>0</v>
      </c>
      <c r="BCD11" s="729">
        <v>2851</v>
      </c>
      <c r="BCE11" s="730">
        <v>1422</v>
      </c>
      <c r="BCF11" s="730">
        <v>1429</v>
      </c>
      <c r="BCG11" s="730">
        <v>1119</v>
      </c>
      <c r="BCH11" s="730">
        <v>50</v>
      </c>
      <c r="BCI11" s="730">
        <v>55</v>
      </c>
      <c r="BCJ11" s="730">
        <v>1097</v>
      </c>
      <c r="BCK11" s="730">
        <v>77</v>
      </c>
      <c r="BCL11" s="730">
        <v>244</v>
      </c>
      <c r="BCM11" s="730">
        <v>136</v>
      </c>
      <c r="BCN11" s="730">
        <v>73</v>
      </c>
      <c r="BCO11" s="730">
        <v>512</v>
      </c>
      <c r="BCP11" s="730">
        <v>27</v>
      </c>
      <c r="BCQ11" s="730">
        <v>28</v>
      </c>
      <c r="BCR11" s="730">
        <v>577</v>
      </c>
      <c r="BCS11" s="730">
        <v>49</v>
      </c>
      <c r="BCT11" s="730">
        <v>132</v>
      </c>
      <c r="BCU11" s="730">
        <v>60</v>
      </c>
      <c r="BCV11" s="730">
        <v>37</v>
      </c>
      <c r="BCW11" s="730">
        <v>607</v>
      </c>
      <c r="BCX11" s="730">
        <v>23</v>
      </c>
      <c r="BCY11" s="730">
        <v>27</v>
      </c>
      <c r="BCZ11" s="730">
        <v>520</v>
      </c>
      <c r="BDA11" s="730">
        <v>28</v>
      </c>
      <c r="BDB11" s="730">
        <v>112</v>
      </c>
      <c r="BDC11" s="295">
        <v>76</v>
      </c>
      <c r="BDD11" s="295">
        <v>36</v>
      </c>
      <c r="BDE11" s="750">
        <v>13135</v>
      </c>
      <c r="BDF11" s="751">
        <v>6209</v>
      </c>
      <c r="BDG11" s="751">
        <v>6926</v>
      </c>
      <c r="BDH11" s="751">
        <v>472</v>
      </c>
      <c r="BDI11" s="751">
        <v>1057</v>
      </c>
      <c r="BDJ11" s="751">
        <v>2574</v>
      </c>
      <c r="BDK11" s="751">
        <v>1708</v>
      </c>
      <c r="BDL11" s="751">
        <v>709</v>
      </c>
      <c r="BDM11" s="751">
        <v>6265</v>
      </c>
      <c r="BDN11" s="751">
        <v>316</v>
      </c>
      <c r="BDO11" s="751">
        <v>34</v>
      </c>
      <c r="BDP11" s="751">
        <v>244</v>
      </c>
      <c r="BDQ11" s="751">
        <v>429</v>
      </c>
      <c r="BDR11" s="751">
        <v>1176</v>
      </c>
      <c r="BDS11" s="751">
        <v>765</v>
      </c>
      <c r="BDT11" s="751">
        <v>395</v>
      </c>
      <c r="BDU11" s="751">
        <v>3016</v>
      </c>
      <c r="BDV11" s="751">
        <v>169</v>
      </c>
      <c r="BDW11" s="751">
        <v>15</v>
      </c>
      <c r="BDX11" s="751">
        <v>228</v>
      </c>
      <c r="BDY11" s="751">
        <v>628</v>
      </c>
      <c r="BDZ11" s="751">
        <v>1398</v>
      </c>
      <c r="BEA11" s="751">
        <v>943</v>
      </c>
      <c r="BEB11" s="751">
        <v>314</v>
      </c>
      <c r="BEC11" s="751">
        <v>3249</v>
      </c>
      <c r="BED11" s="751">
        <v>147</v>
      </c>
      <c r="BEE11" s="752">
        <v>19</v>
      </c>
      <c r="BEF11" s="1">
        <v>7</v>
      </c>
      <c r="BEG11" s="1">
        <v>4</v>
      </c>
      <c r="BEH11" s="1">
        <v>3</v>
      </c>
      <c r="BEI11" s="1">
        <v>4</v>
      </c>
      <c r="BEJ11" s="1">
        <v>3</v>
      </c>
      <c r="BEK11" s="1">
        <v>0</v>
      </c>
      <c r="BEL11" s="1">
        <v>2</v>
      </c>
      <c r="BEM11" s="1">
        <v>0</v>
      </c>
      <c r="BEN11" s="1">
        <v>0</v>
      </c>
      <c r="BEO11" s="1">
        <v>0</v>
      </c>
      <c r="BEP11" s="1">
        <v>4</v>
      </c>
      <c r="BEQ11" s="1">
        <v>0</v>
      </c>
      <c r="BER11" s="1">
        <v>0</v>
      </c>
      <c r="BES11" s="1">
        <v>1</v>
      </c>
      <c r="BET11" s="1">
        <v>3</v>
      </c>
      <c r="BEU11" s="1">
        <v>0</v>
      </c>
      <c r="BEV11" s="1">
        <v>0</v>
      </c>
      <c r="BEW11" s="1">
        <v>1</v>
      </c>
      <c r="BEX11" s="1">
        <v>0</v>
      </c>
      <c r="BEY11" s="1">
        <v>0</v>
      </c>
      <c r="BEZ11" s="1">
        <v>0</v>
      </c>
      <c r="BFA11" s="1">
        <v>1</v>
      </c>
      <c r="BFB11" s="1">
        <v>2</v>
      </c>
      <c r="BFC11" s="1">
        <v>4</v>
      </c>
      <c r="BFD11" s="1">
        <v>2</v>
      </c>
      <c r="BFE11" s="1">
        <v>2</v>
      </c>
      <c r="BFF11" s="1">
        <v>3</v>
      </c>
      <c r="BFG11" s="1">
        <v>1</v>
      </c>
      <c r="BFH11" s="1">
        <v>0</v>
      </c>
      <c r="BFI11" s="1">
        <v>1</v>
      </c>
      <c r="BFJ11" s="1">
        <v>1</v>
      </c>
      <c r="BFK11" s="1">
        <v>0</v>
      </c>
      <c r="BFL11" s="1">
        <v>0</v>
      </c>
      <c r="BFM11" s="1">
        <v>1</v>
      </c>
      <c r="BFN11" s="1">
        <v>1</v>
      </c>
      <c r="BFO11" s="1">
        <v>0</v>
      </c>
      <c r="BFP11" s="1">
        <v>0</v>
      </c>
      <c r="BFQ11" s="1">
        <v>0</v>
      </c>
      <c r="BFR11" s="1">
        <v>0</v>
      </c>
      <c r="BFS11" s="1">
        <v>1</v>
      </c>
      <c r="BFT11" s="1">
        <v>1</v>
      </c>
      <c r="BFU11" s="1">
        <v>0</v>
      </c>
      <c r="BFV11" s="1">
        <v>1</v>
      </c>
      <c r="BFW11" s="1">
        <v>0</v>
      </c>
      <c r="BFX11" s="1">
        <v>0</v>
      </c>
      <c r="BFY11" s="1">
        <v>2</v>
      </c>
      <c r="BFZ11" s="1">
        <v>11</v>
      </c>
      <c r="BGA11" s="1">
        <v>6</v>
      </c>
      <c r="BGB11" s="1">
        <v>5</v>
      </c>
      <c r="BGC11" s="1">
        <v>7</v>
      </c>
      <c r="BGD11" s="1">
        <v>4</v>
      </c>
      <c r="BGE11" s="1">
        <v>0</v>
      </c>
      <c r="BGF11" s="1">
        <v>3</v>
      </c>
      <c r="BGG11" s="1">
        <v>1</v>
      </c>
      <c r="BGH11" s="1">
        <v>0</v>
      </c>
      <c r="BGI11" s="1">
        <v>0</v>
      </c>
      <c r="BGJ11" s="1">
        <v>5</v>
      </c>
      <c r="BGK11" s="1">
        <v>1</v>
      </c>
      <c r="BGL11" s="1">
        <v>0</v>
      </c>
      <c r="BGM11" s="1">
        <v>1</v>
      </c>
      <c r="BGN11" s="1">
        <v>3</v>
      </c>
      <c r="BGO11" s="1">
        <v>0</v>
      </c>
      <c r="BGP11" s="1">
        <v>1</v>
      </c>
      <c r="BGQ11" s="1">
        <v>3</v>
      </c>
      <c r="BGR11" s="1">
        <v>0</v>
      </c>
      <c r="BGS11" s="1">
        <v>1</v>
      </c>
      <c r="BGT11" s="1">
        <v>0</v>
      </c>
      <c r="BGU11" s="1">
        <v>1</v>
      </c>
      <c r="BGV11" s="1">
        <v>4</v>
      </c>
      <c r="BGW11" s="1">
        <v>104</v>
      </c>
      <c r="BGX11" s="1">
        <v>69</v>
      </c>
      <c r="BGY11" s="1">
        <v>35</v>
      </c>
      <c r="BGZ11" s="1">
        <v>47</v>
      </c>
      <c r="BHA11" s="1">
        <v>57</v>
      </c>
      <c r="BHB11" s="1">
        <v>1</v>
      </c>
      <c r="BHC11" s="1">
        <v>9</v>
      </c>
      <c r="BHD11" s="1">
        <v>9</v>
      </c>
      <c r="BHE11" s="1">
        <v>5</v>
      </c>
      <c r="BHF11" s="1">
        <v>0</v>
      </c>
      <c r="BHG11" s="1">
        <v>66</v>
      </c>
      <c r="BHH11" s="1">
        <v>3</v>
      </c>
      <c r="BHI11" s="1">
        <v>0</v>
      </c>
      <c r="BHJ11" s="1">
        <v>11</v>
      </c>
      <c r="BHK11" s="1">
        <v>10</v>
      </c>
      <c r="BHL11" s="1">
        <v>10</v>
      </c>
      <c r="BHM11" s="1">
        <v>11</v>
      </c>
      <c r="BHN11" s="1">
        <v>15</v>
      </c>
      <c r="BHO11" s="1">
        <v>13</v>
      </c>
      <c r="BHP11" s="1">
        <v>23</v>
      </c>
      <c r="BHQ11" s="1">
        <v>22</v>
      </c>
      <c r="BHR11" s="888">
        <v>78</v>
      </c>
      <c r="BHS11" s="889">
        <v>51</v>
      </c>
      <c r="BHT11" s="889">
        <v>27</v>
      </c>
      <c r="BHU11" s="889">
        <v>45</v>
      </c>
      <c r="BHV11" s="889">
        <v>33</v>
      </c>
      <c r="BHW11" s="889">
        <v>6</v>
      </c>
      <c r="BHX11" s="889">
        <v>23</v>
      </c>
      <c r="BHY11" s="889">
        <v>6</v>
      </c>
      <c r="BHZ11" s="889">
        <v>2</v>
      </c>
      <c r="BIA11" s="889">
        <v>0</v>
      </c>
      <c r="BIB11" s="889">
        <v>36</v>
      </c>
      <c r="BIC11" s="889">
        <v>0</v>
      </c>
      <c r="BID11" s="889">
        <v>0</v>
      </c>
      <c r="BIE11" s="889">
        <v>5</v>
      </c>
      <c r="BIF11" s="889">
        <v>34</v>
      </c>
      <c r="BIG11" s="889">
        <v>30</v>
      </c>
      <c r="BIH11" s="889">
        <v>1</v>
      </c>
      <c r="BII11" s="889">
        <v>1</v>
      </c>
      <c r="BIJ11" s="889">
        <v>1</v>
      </c>
      <c r="BIK11" s="889">
        <v>4</v>
      </c>
      <c r="BIL11" s="890">
        <v>7</v>
      </c>
      <c r="BIM11" s="1">
        <v>34</v>
      </c>
      <c r="BIN11" s="1">
        <v>27</v>
      </c>
      <c r="BIO11" s="1">
        <v>7</v>
      </c>
      <c r="BIP11" s="1">
        <v>15</v>
      </c>
      <c r="BIQ11" s="1">
        <v>19</v>
      </c>
      <c r="BIR11" s="1">
        <v>0</v>
      </c>
      <c r="BIS11" s="1">
        <v>1</v>
      </c>
      <c r="BIT11" s="1">
        <v>1</v>
      </c>
      <c r="BIU11" s="1">
        <v>0</v>
      </c>
      <c r="BIV11" s="1">
        <v>0</v>
      </c>
      <c r="BIW11" s="1">
        <v>24</v>
      </c>
      <c r="BIX11" s="1">
        <v>0</v>
      </c>
      <c r="BIY11" s="1">
        <v>4</v>
      </c>
      <c r="BIZ11" s="1">
        <v>4</v>
      </c>
      <c r="BJA11" s="1">
        <v>0</v>
      </c>
      <c r="BJB11" s="1">
        <v>0</v>
      </c>
      <c r="BJC11" s="1">
        <v>0</v>
      </c>
      <c r="BJD11" s="1">
        <v>6</v>
      </c>
      <c r="BJE11" s="1">
        <v>15</v>
      </c>
      <c r="BJF11" s="1">
        <v>13</v>
      </c>
      <c r="BJG11" s="1">
        <v>0</v>
      </c>
      <c r="BJH11" s="1">
        <v>1</v>
      </c>
      <c r="BJI11" s="1">
        <v>0</v>
      </c>
      <c r="BJJ11" s="1">
        <v>1</v>
      </c>
      <c r="BJK11" s="1">
        <v>0</v>
      </c>
      <c r="BJL11" s="1">
        <v>1</v>
      </c>
      <c r="BJM11" s="1">
        <v>0</v>
      </c>
      <c r="BJN11" s="1">
        <v>0</v>
      </c>
      <c r="BJO11" s="1">
        <v>0</v>
      </c>
      <c r="BJP11" s="1">
        <v>0</v>
      </c>
      <c r="BJQ11" s="1">
        <v>1</v>
      </c>
      <c r="BJR11" s="1">
        <v>0</v>
      </c>
      <c r="BJS11" s="1">
        <v>0</v>
      </c>
      <c r="BJT11" s="1">
        <v>0</v>
      </c>
      <c r="BJU11" s="1">
        <v>0</v>
      </c>
      <c r="BJV11" s="1">
        <v>0</v>
      </c>
      <c r="BJW11" s="1">
        <v>0</v>
      </c>
      <c r="BJX11" s="1">
        <v>0</v>
      </c>
      <c r="BJY11" s="1">
        <v>1</v>
      </c>
      <c r="BJZ11" s="1">
        <v>0</v>
      </c>
      <c r="BKA11" s="1">
        <v>0</v>
      </c>
      <c r="BKB11" s="1">
        <v>0</v>
      </c>
      <c r="BKC11" s="1">
        <v>0</v>
      </c>
      <c r="BKD11" s="1">
        <v>0</v>
      </c>
      <c r="BKE11" s="1">
        <v>0</v>
      </c>
      <c r="BKF11" s="1">
        <v>0</v>
      </c>
      <c r="BKG11" s="1">
        <v>0</v>
      </c>
      <c r="BKH11" s="1">
        <v>0</v>
      </c>
      <c r="BKI11" s="1">
        <v>0</v>
      </c>
      <c r="BKJ11" s="1">
        <v>0</v>
      </c>
      <c r="BKK11" s="1">
        <v>0</v>
      </c>
      <c r="BKL11" s="1">
        <v>0</v>
      </c>
      <c r="BKM11" s="1">
        <v>0</v>
      </c>
      <c r="BKN11" s="1">
        <v>0</v>
      </c>
      <c r="BKO11" s="1">
        <v>70</v>
      </c>
      <c r="BKP11" s="1">
        <v>36</v>
      </c>
      <c r="BKQ11" s="1">
        <v>34</v>
      </c>
      <c r="BKR11" s="1">
        <v>63</v>
      </c>
      <c r="BKS11" s="1">
        <v>7</v>
      </c>
      <c r="BKT11" s="1">
        <v>0</v>
      </c>
      <c r="BKU11" s="1">
        <v>20</v>
      </c>
      <c r="BKV11" s="1">
        <v>0</v>
      </c>
      <c r="BKW11" s="1">
        <v>0</v>
      </c>
      <c r="BKX11" s="1">
        <v>48</v>
      </c>
      <c r="BKY11" s="1">
        <v>0</v>
      </c>
      <c r="BKZ11" s="1">
        <v>0</v>
      </c>
      <c r="BLA11" s="1">
        <v>2</v>
      </c>
      <c r="BLB11" s="1">
        <v>0</v>
      </c>
      <c r="BLC11" s="1">
        <v>0</v>
      </c>
      <c r="BLD11" s="1">
        <v>0</v>
      </c>
      <c r="BLE11" s="1">
        <v>29</v>
      </c>
      <c r="BLF11" s="1">
        <v>27</v>
      </c>
      <c r="BLG11" s="1">
        <v>10</v>
      </c>
      <c r="BLH11" s="1">
        <v>4</v>
      </c>
      <c r="BLI11" s="907">
        <v>0</v>
      </c>
      <c r="BLJ11" s="907">
        <v>0</v>
      </c>
      <c r="BLK11" s="907">
        <v>0</v>
      </c>
      <c r="BLL11" s="907">
        <v>0</v>
      </c>
      <c r="BLM11" s="907">
        <v>0</v>
      </c>
      <c r="BLN11" s="907">
        <v>0</v>
      </c>
      <c r="BLO11" s="907">
        <v>0</v>
      </c>
      <c r="BLP11" s="907">
        <v>0</v>
      </c>
      <c r="BLQ11" s="905">
        <v>0</v>
      </c>
      <c r="BLR11" s="907">
        <v>0</v>
      </c>
      <c r="BLS11" s="907">
        <v>0</v>
      </c>
      <c r="BLT11" s="908">
        <v>0</v>
      </c>
      <c r="BLU11" s="907">
        <v>44</v>
      </c>
      <c r="BLV11" s="1">
        <v>29</v>
      </c>
      <c r="BLW11" s="1">
        <v>15</v>
      </c>
      <c r="BLX11" s="1">
        <v>32</v>
      </c>
      <c r="BLY11" s="1">
        <v>12</v>
      </c>
      <c r="BLZ11" s="1">
        <v>0</v>
      </c>
      <c r="BMA11" s="1">
        <v>7</v>
      </c>
      <c r="BMB11" s="1">
        <v>5</v>
      </c>
      <c r="BMC11" s="1">
        <v>0</v>
      </c>
      <c r="BMD11" s="1">
        <v>0</v>
      </c>
      <c r="BME11" s="1">
        <v>26</v>
      </c>
      <c r="BMF11" s="1">
        <v>0</v>
      </c>
      <c r="BMG11" s="1">
        <v>1</v>
      </c>
      <c r="BMH11" s="1">
        <v>5</v>
      </c>
      <c r="BMI11" s="1">
        <v>0</v>
      </c>
      <c r="BMJ11" s="1">
        <v>0</v>
      </c>
      <c r="BMK11" s="1">
        <v>2</v>
      </c>
      <c r="BML11" s="1">
        <v>10</v>
      </c>
      <c r="BMM11" s="1">
        <v>14</v>
      </c>
      <c r="BMN11" s="1">
        <v>10</v>
      </c>
      <c r="BMO11" s="1">
        <v>8</v>
      </c>
      <c r="BMP11" s="1006">
        <v>52</v>
      </c>
      <c r="BMQ11" s="1007">
        <v>36</v>
      </c>
      <c r="BMR11" s="1007">
        <v>16</v>
      </c>
      <c r="BMS11" s="1007">
        <v>43</v>
      </c>
      <c r="BMT11" s="1007">
        <v>9</v>
      </c>
      <c r="BMU11" s="1007">
        <v>0</v>
      </c>
      <c r="BMV11" s="1007">
        <v>6</v>
      </c>
      <c r="BMW11" s="1007">
        <v>8</v>
      </c>
      <c r="BMX11" s="1007">
        <v>0</v>
      </c>
      <c r="BMY11" s="1007">
        <v>0</v>
      </c>
      <c r="BMZ11" s="1007">
        <v>32</v>
      </c>
      <c r="BNA11" s="1007">
        <v>4</v>
      </c>
      <c r="BNB11" s="1007">
        <v>0</v>
      </c>
      <c r="BNC11" s="1007">
        <v>2</v>
      </c>
      <c r="BND11" s="1007">
        <v>0</v>
      </c>
      <c r="BNE11" s="1007">
        <v>4</v>
      </c>
      <c r="BNF11" s="1007">
        <v>4</v>
      </c>
      <c r="BNG11" s="1007">
        <v>11</v>
      </c>
      <c r="BNH11" s="1007">
        <v>15</v>
      </c>
      <c r="BNI11" s="1007">
        <v>13</v>
      </c>
      <c r="BNJ11" s="1008">
        <v>5</v>
      </c>
      <c r="BNK11" s="1026">
        <v>90</v>
      </c>
      <c r="BNL11" s="1027">
        <v>68</v>
      </c>
      <c r="BNM11" s="1027">
        <v>22</v>
      </c>
      <c r="BNN11" s="1027">
        <v>68</v>
      </c>
      <c r="BNO11" s="1027">
        <v>22</v>
      </c>
      <c r="BNP11" s="1027">
        <v>3</v>
      </c>
      <c r="BNQ11" s="1027">
        <v>15</v>
      </c>
      <c r="BNR11" s="1027">
        <v>14</v>
      </c>
      <c r="BNS11" s="1027">
        <v>3</v>
      </c>
      <c r="BNT11" s="1027">
        <v>0</v>
      </c>
      <c r="BNU11" s="1027">
        <v>48</v>
      </c>
      <c r="BNV11" s="1027">
        <v>1</v>
      </c>
      <c r="BNW11" s="1027">
        <v>0</v>
      </c>
      <c r="BNX11" s="1027">
        <v>6</v>
      </c>
      <c r="BNY11" s="1027">
        <v>0</v>
      </c>
      <c r="BNZ11" s="1027">
        <v>0</v>
      </c>
      <c r="BOA11" s="1027">
        <v>8</v>
      </c>
      <c r="BOB11" s="1027">
        <v>24</v>
      </c>
      <c r="BOC11" s="1027">
        <v>18</v>
      </c>
      <c r="BOD11" s="1027">
        <v>24</v>
      </c>
      <c r="BOE11" s="1028">
        <v>16</v>
      </c>
      <c r="BOF11" s="1">
        <v>6</v>
      </c>
      <c r="BOG11" s="1">
        <v>5</v>
      </c>
      <c r="BOH11" s="1">
        <v>1</v>
      </c>
      <c r="BOI11" s="1">
        <v>6</v>
      </c>
      <c r="BOJ11" s="1">
        <v>0</v>
      </c>
      <c r="BOK11" s="1">
        <v>0</v>
      </c>
      <c r="BOL11" s="1">
        <v>0</v>
      </c>
      <c r="BOM11" s="1">
        <v>0</v>
      </c>
      <c r="BON11" s="1">
        <v>2</v>
      </c>
      <c r="BOO11" s="1">
        <v>0</v>
      </c>
      <c r="BOP11" s="1">
        <v>3</v>
      </c>
      <c r="BOQ11" s="1">
        <v>1</v>
      </c>
      <c r="BOR11" s="1">
        <v>0</v>
      </c>
      <c r="BOS11" s="1">
        <v>0</v>
      </c>
      <c r="BOT11" s="1">
        <v>0</v>
      </c>
      <c r="BOU11" s="1">
        <v>0</v>
      </c>
      <c r="BOV11" s="1">
        <v>0</v>
      </c>
      <c r="BOW11" s="1">
        <v>1</v>
      </c>
      <c r="BOX11" s="1">
        <v>1</v>
      </c>
      <c r="BOY11" s="1">
        <v>2</v>
      </c>
      <c r="BOZ11" s="1">
        <v>2</v>
      </c>
      <c r="BPA11" s="1">
        <v>3</v>
      </c>
      <c r="BPB11" s="1">
        <v>2</v>
      </c>
      <c r="BPC11" s="1">
        <v>1</v>
      </c>
      <c r="BPD11" s="1">
        <v>2</v>
      </c>
      <c r="BPE11" s="1">
        <v>1</v>
      </c>
      <c r="BPF11" s="1">
        <v>0</v>
      </c>
      <c r="BPG11" s="1">
        <v>1</v>
      </c>
      <c r="BPH11" s="1">
        <v>0</v>
      </c>
      <c r="BPI11" s="1">
        <v>0</v>
      </c>
      <c r="BPJ11" s="1">
        <v>0</v>
      </c>
      <c r="BPK11" s="1">
        <v>2</v>
      </c>
      <c r="BPL11" s="1">
        <v>0</v>
      </c>
      <c r="BPM11" s="1">
        <v>0</v>
      </c>
      <c r="BPN11" s="1">
        <v>0</v>
      </c>
      <c r="BPO11" s="1">
        <v>0</v>
      </c>
      <c r="BPP11" s="1">
        <v>0</v>
      </c>
      <c r="BPQ11" s="1">
        <v>0</v>
      </c>
      <c r="BPR11" s="1">
        <v>0</v>
      </c>
      <c r="BPS11" s="1">
        <v>1</v>
      </c>
      <c r="BPT11" s="1">
        <v>1</v>
      </c>
      <c r="BPU11" s="1">
        <v>1</v>
      </c>
      <c r="BPV11" s="1">
        <v>7</v>
      </c>
      <c r="BPW11" s="1">
        <v>4</v>
      </c>
      <c r="BPX11" s="1">
        <v>3</v>
      </c>
      <c r="BPY11" s="1">
        <v>7</v>
      </c>
      <c r="BPZ11" s="1">
        <v>0</v>
      </c>
      <c r="BQA11" s="1">
        <v>0</v>
      </c>
      <c r="BQB11" s="1">
        <v>0</v>
      </c>
      <c r="BQC11" s="1">
        <v>1</v>
      </c>
      <c r="BQD11" s="1">
        <v>0</v>
      </c>
      <c r="BQE11" s="1">
        <v>1</v>
      </c>
      <c r="BQF11" s="1">
        <v>4</v>
      </c>
      <c r="BQG11" s="1">
        <v>1</v>
      </c>
      <c r="BQH11" s="1">
        <v>0</v>
      </c>
      <c r="BQI11" s="1">
        <v>0</v>
      </c>
      <c r="BQJ11" s="1">
        <v>0</v>
      </c>
      <c r="BQK11" s="1">
        <v>0</v>
      </c>
      <c r="BQL11" s="1">
        <v>0</v>
      </c>
      <c r="BQM11" s="1">
        <v>0</v>
      </c>
      <c r="BQN11" s="1">
        <v>1</v>
      </c>
      <c r="BQO11" s="1">
        <v>2</v>
      </c>
      <c r="BQP11" s="1">
        <v>4</v>
      </c>
      <c r="BQQ11" s="1">
        <v>143</v>
      </c>
      <c r="BQR11" s="1">
        <v>78</v>
      </c>
      <c r="BQS11" s="1">
        <v>65</v>
      </c>
      <c r="BQT11" s="1">
        <v>69</v>
      </c>
      <c r="BQU11" s="1">
        <v>74</v>
      </c>
      <c r="BQV11" s="1">
        <v>3</v>
      </c>
      <c r="BQW11" s="1">
        <v>7</v>
      </c>
      <c r="BQX11" s="1">
        <v>24</v>
      </c>
      <c r="BQY11" s="1">
        <v>8</v>
      </c>
      <c r="BQZ11" s="1">
        <v>1</v>
      </c>
      <c r="BRA11" s="1">
        <v>97</v>
      </c>
      <c r="BRB11" s="1">
        <v>2</v>
      </c>
      <c r="BRC11" s="1">
        <v>1</v>
      </c>
      <c r="BRD11" s="1">
        <v>0</v>
      </c>
      <c r="BRE11" s="1092">
        <v>194</v>
      </c>
      <c r="BRF11" s="1092">
        <v>88</v>
      </c>
      <c r="BRG11" s="1092">
        <v>106</v>
      </c>
      <c r="BRH11" s="1092">
        <v>94</v>
      </c>
      <c r="BRI11" s="1092">
        <v>100</v>
      </c>
      <c r="BRJ11" s="1092">
        <v>6</v>
      </c>
      <c r="BRK11" s="1092">
        <v>14</v>
      </c>
      <c r="BRL11" s="1092">
        <v>19</v>
      </c>
      <c r="BRM11" s="1092">
        <v>5</v>
      </c>
      <c r="BRN11" s="1092">
        <v>1</v>
      </c>
      <c r="BRO11" s="1092">
        <v>147</v>
      </c>
      <c r="BRP11" s="1092">
        <v>2</v>
      </c>
      <c r="BRQ11" s="1092">
        <v>0</v>
      </c>
      <c r="BRR11" s="1092">
        <v>0</v>
      </c>
      <c r="BRS11" s="1">
        <v>185</v>
      </c>
      <c r="BRT11" s="1">
        <v>95</v>
      </c>
      <c r="BRU11" s="1">
        <v>90</v>
      </c>
      <c r="BRV11" s="1">
        <v>85</v>
      </c>
      <c r="BRW11" s="1">
        <v>100</v>
      </c>
      <c r="BRX11" s="1">
        <v>10</v>
      </c>
      <c r="BRY11" s="1">
        <v>19</v>
      </c>
      <c r="BRZ11" s="1">
        <v>22</v>
      </c>
      <c r="BSA11" s="1">
        <v>6</v>
      </c>
      <c r="BSB11" s="1">
        <v>2</v>
      </c>
      <c r="BSC11" s="1">
        <v>123</v>
      </c>
      <c r="BSD11" s="1">
        <v>1</v>
      </c>
      <c r="BSE11" s="1">
        <v>1</v>
      </c>
      <c r="BSF11" s="1">
        <v>1</v>
      </c>
      <c r="BSG11" s="1">
        <v>1</v>
      </c>
      <c r="BSH11" s="1">
        <v>1</v>
      </c>
      <c r="BSI11" s="1">
        <v>4</v>
      </c>
      <c r="BSJ11" s="1">
        <v>41</v>
      </c>
      <c r="BSK11" s="1">
        <v>138</v>
      </c>
      <c r="BSL11" s="1">
        <v>2397</v>
      </c>
      <c r="BSM11" s="1">
        <v>1476</v>
      </c>
      <c r="BSN11" s="1">
        <v>921</v>
      </c>
      <c r="BSO11" s="1">
        <v>1220</v>
      </c>
      <c r="BSP11" s="1">
        <v>1177</v>
      </c>
      <c r="BSQ11" s="1">
        <v>74</v>
      </c>
      <c r="BSR11" s="1">
        <v>203</v>
      </c>
      <c r="BSS11" s="1">
        <v>321</v>
      </c>
      <c r="BST11" s="1">
        <v>121</v>
      </c>
      <c r="BSU11" s="1">
        <v>12</v>
      </c>
      <c r="BSV11" s="1">
        <v>1634</v>
      </c>
      <c r="BSW11" s="1">
        <v>17</v>
      </c>
      <c r="BSX11" s="1">
        <v>4</v>
      </c>
      <c r="BSY11" s="1">
        <v>11</v>
      </c>
      <c r="BSZ11" s="1">
        <v>3027</v>
      </c>
      <c r="BTA11" s="1">
        <v>1791</v>
      </c>
      <c r="BTB11" s="1">
        <v>1236</v>
      </c>
      <c r="BTC11" s="1">
        <v>1573</v>
      </c>
      <c r="BTD11" s="1">
        <v>1454</v>
      </c>
      <c r="BTE11" s="1">
        <v>61</v>
      </c>
      <c r="BTF11" s="1">
        <v>309</v>
      </c>
      <c r="BTG11" s="1">
        <v>426</v>
      </c>
      <c r="BTH11" s="1">
        <v>80</v>
      </c>
      <c r="BTI11" s="1">
        <v>7</v>
      </c>
      <c r="BTJ11" s="1">
        <v>2115</v>
      </c>
      <c r="BTK11" s="1">
        <v>15</v>
      </c>
      <c r="BTL11" s="1">
        <v>8</v>
      </c>
      <c r="BTM11" s="1">
        <v>6</v>
      </c>
      <c r="BTN11" s="1">
        <v>3008</v>
      </c>
      <c r="BTO11" s="1">
        <v>1809</v>
      </c>
      <c r="BTP11" s="1">
        <v>1199</v>
      </c>
      <c r="BTQ11" s="1">
        <v>1500</v>
      </c>
      <c r="BTR11" s="1">
        <v>1508</v>
      </c>
      <c r="BTS11" s="1">
        <v>67</v>
      </c>
      <c r="BTT11" s="1">
        <v>282</v>
      </c>
      <c r="BTU11" s="1">
        <v>424</v>
      </c>
      <c r="BTV11" s="1">
        <v>95</v>
      </c>
      <c r="BTW11" s="1">
        <v>5</v>
      </c>
      <c r="BTX11" s="1">
        <v>2111</v>
      </c>
      <c r="BTY11" s="1">
        <v>15</v>
      </c>
      <c r="BTZ11" s="1">
        <v>5</v>
      </c>
      <c r="BUA11" s="1">
        <v>4</v>
      </c>
      <c r="BUB11" s="1">
        <v>318</v>
      </c>
      <c r="BUC11" s="1">
        <v>496</v>
      </c>
      <c r="BUD11" s="1">
        <v>638</v>
      </c>
      <c r="BUE11" s="1">
        <v>758</v>
      </c>
      <c r="BUF11" s="1">
        <v>798</v>
      </c>
      <c r="BUG11" s="1121">
        <v>65</v>
      </c>
      <c r="BUH11" s="1122">
        <v>50</v>
      </c>
      <c r="BUI11" s="1122">
        <v>15</v>
      </c>
      <c r="BUJ11" s="1122">
        <v>39</v>
      </c>
      <c r="BUK11" s="1122">
        <v>26</v>
      </c>
      <c r="BUL11" s="1122">
        <v>7</v>
      </c>
      <c r="BUM11" s="1122">
        <v>4</v>
      </c>
      <c r="BUN11" s="1122">
        <v>6</v>
      </c>
      <c r="BUO11" s="1122">
        <v>2</v>
      </c>
      <c r="BUP11" s="1122">
        <v>0</v>
      </c>
      <c r="BUQ11" s="1122">
        <v>37</v>
      </c>
      <c r="BUR11" s="1122">
        <v>0</v>
      </c>
      <c r="BUS11" s="1122">
        <v>2</v>
      </c>
      <c r="BUT11" s="1122">
        <v>7</v>
      </c>
      <c r="BUU11" s="1122">
        <v>2</v>
      </c>
      <c r="BUV11" s="1122">
        <v>4</v>
      </c>
      <c r="BUW11" s="1122">
        <v>0</v>
      </c>
      <c r="BUX11" s="1122">
        <v>20</v>
      </c>
      <c r="BUY11" s="1122">
        <v>33</v>
      </c>
      <c r="BUZ11" s="1122">
        <v>5</v>
      </c>
      <c r="BVA11" s="1123">
        <v>1</v>
      </c>
      <c r="BVB11" s="1026">
        <v>59</v>
      </c>
      <c r="BVC11" s="1027">
        <v>43</v>
      </c>
      <c r="BVD11" s="1027">
        <v>16</v>
      </c>
      <c r="BVE11" s="1027">
        <v>38</v>
      </c>
      <c r="BVF11" s="1027">
        <v>21</v>
      </c>
      <c r="BVG11" s="1027">
        <v>1</v>
      </c>
      <c r="BVH11" s="1027">
        <v>4</v>
      </c>
      <c r="BVI11" s="1027">
        <v>5</v>
      </c>
      <c r="BVJ11" s="1027">
        <v>3</v>
      </c>
      <c r="BVK11" s="1027">
        <v>0</v>
      </c>
      <c r="BVL11" s="1027">
        <v>39</v>
      </c>
      <c r="BVM11" s="1027">
        <v>0</v>
      </c>
      <c r="BVN11" s="1027">
        <v>3</v>
      </c>
      <c r="BVO11" s="1027">
        <v>4</v>
      </c>
      <c r="BVP11" s="1027">
        <v>1</v>
      </c>
      <c r="BVQ11" s="1027">
        <v>6</v>
      </c>
      <c r="BVR11" s="1027">
        <v>2</v>
      </c>
      <c r="BVS11" s="1027">
        <v>11</v>
      </c>
      <c r="BVT11" s="1027">
        <v>30</v>
      </c>
      <c r="BVU11" s="1027">
        <v>8</v>
      </c>
      <c r="BVV11" s="1028">
        <v>1</v>
      </c>
      <c r="BVW11" s="1124">
        <v>81</v>
      </c>
      <c r="BVX11" s="1125">
        <v>68</v>
      </c>
      <c r="BVY11" s="1125">
        <v>13</v>
      </c>
      <c r="BVZ11" s="1125">
        <v>55</v>
      </c>
      <c r="BWA11" s="1125">
        <v>26</v>
      </c>
      <c r="BWB11" s="1125">
        <v>0</v>
      </c>
      <c r="BWC11" s="1125">
        <v>12</v>
      </c>
      <c r="BWD11" s="1125">
        <v>9</v>
      </c>
      <c r="BWE11" s="1125">
        <v>0</v>
      </c>
      <c r="BWF11" s="1125">
        <v>0</v>
      </c>
      <c r="BWG11" s="1125">
        <v>49</v>
      </c>
      <c r="BWH11" s="1125">
        <v>0</v>
      </c>
      <c r="BWI11" s="1125">
        <v>1</v>
      </c>
      <c r="BWJ11" s="1125">
        <v>10</v>
      </c>
      <c r="BWK11" s="1125">
        <v>3</v>
      </c>
      <c r="BWL11" s="1125">
        <v>7</v>
      </c>
      <c r="BWM11" s="1125">
        <v>2</v>
      </c>
      <c r="BWN11" s="1125">
        <v>14</v>
      </c>
      <c r="BWO11" s="1125">
        <v>39</v>
      </c>
      <c r="BWP11" s="1125">
        <v>12</v>
      </c>
      <c r="BWQ11" s="1126">
        <v>4</v>
      </c>
      <c r="BWR11" s="1">
        <v>39</v>
      </c>
      <c r="BWS11" s="1">
        <v>33</v>
      </c>
      <c r="BWT11" s="1">
        <v>6</v>
      </c>
      <c r="BWU11" s="1">
        <v>20</v>
      </c>
      <c r="BWV11" s="1">
        <v>19</v>
      </c>
      <c r="BWW11" s="1">
        <v>0</v>
      </c>
      <c r="BWX11" s="1">
        <v>4</v>
      </c>
      <c r="BWY11" s="1">
        <v>11</v>
      </c>
      <c r="BWZ11" s="1">
        <v>4</v>
      </c>
      <c r="BXA11" s="1">
        <v>0</v>
      </c>
      <c r="BXB11" s="1">
        <v>19</v>
      </c>
      <c r="BXC11" s="1">
        <v>1</v>
      </c>
      <c r="BXD11" s="1">
        <v>0</v>
      </c>
      <c r="BXE11" s="1">
        <v>0</v>
      </c>
      <c r="BXF11" s="1">
        <v>1</v>
      </c>
      <c r="BXG11" s="1">
        <v>0</v>
      </c>
      <c r="BXH11" s="1">
        <v>8</v>
      </c>
      <c r="BXI11" s="1">
        <v>27</v>
      </c>
      <c r="BXJ11" s="1">
        <v>2</v>
      </c>
      <c r="BXK11" s="1">
        <v>1</v>
      </c>
      <c r="BXL11" s="1">
        <v>48</v>
      </c>
      <c r="BXM11" s="1">
        <v>42</v>
      </c>
      <c r="BXN11" s="1">
        <v>6</v>
      </c>
      <c r="BXO11" s="1">
        <v>29</v>
      </c>
      <c r="BXP11" s="1">
        <v>19</v>
      </c>
      <c r="BXQ11" s="1">
        <v>1</v>
      </c>
      <c r="BXR11" s="1">
        <v>6</v>
      </c>
      <c r="BXS11" s="1">
        <v>9</v>
      </c>
      <c r="BXT11" s="1">
        <v>11</v>
      </c>
      <c r="BXU11" s="1">
        <v>0</v>
      </c>
      <c r="BXV11" s="1">
        <v>17</v>
      </c>
      <c r="BXW11" s="1">
        <v>4</v>
      </c>
      <c r="BXX11" s="1">
        <v>0</v>
      </c>
      <c r="BXY11" s="1">
        <v>0</v>
      </c>
      <c r="BXZ11" s="1">
        <v>2</v>
      </c>
      <c r="BYA11" s="1">
        <v>0</v>
      </c>
      <c r="BYB11" s="1">
        <v>15</v>
      </c>
      <c r="BYC11" s="1">
        <v>23</v>
      </c>
      <c r="BYD11" s="1">
        <v>7</v>
      </c>
      <c r="BYE11" s="1">
        <v>1</v>
      </c>
      <c r="BYF11" s="1">
        <v>56</v>
      </c>
      <c r="BYG11" s="1">
        <v>43</v>
      </c>
      <c r="BYH11" s="1">
        <v>13</v>
      </c>
      <c r="BYI11" s="1">
        <v>40</v>
      </c>
      <c r="BYJ11" s="1">
        <v>16</v>
      </c>
      <c r="BYK11" s="1">
        <v>1</v>
      </c>
      <c r="BYL11" s="1">
        <v>6</v>
      </c>
      <c r="BYM11" s="1">
        <v>11</v>
      </c>
      <c r="BYN11" s="1">
        <v>9</v>
      </c>
      <c r="BYO11" s="1">
        <v>0</v>
      </c>
      <c r="BYP11" s="1">
        <v>25</v>
      </c>
      <c r="BYQ11" s="1">
        <v>3</v>
      </c>
      <c r="BYR11" s="1">
        <v>0</v>
      </c>
      <c r="BYS11" s="1">
        <v>1</v>
      </c>
      <c r="BYT11" s="1">
        <v>3</v>
      </c>
      <c r="BYU11" s="1">
        <v>1</v>
      </c>
      <c r="BYV11" s="1">
        <v>15</v>
      </c>
      <c r="BYW11" s="1">
        <v>30</v>
      </c>
      <c r="BYX11" s="1">
        <v>4</v>
      </c>
      <c r="BYY11" s="1">
        <v>3</v>
      </c>
      <c r="BYZ11" s="1">
        <v>27</v>
      </c>
      <c r="BZA11" s="1">
        <v>17</v>
      </c>
      <c r="BZB11" s="1">
        <v>10</v>
      </c>
      <c r="BZC11" s="1">
        <v>12</v>
      </c>
      <c r="BZD11" s="1">
        <v>15</v>
      </c>
      <c r="BZE11" s="1">
        <v>0</v>
      </c>
      <c r="BZF11" s="1">
        <v>2</v>
      </c>
      <c r="BZG11" s="1">
        <v>4</v>
      </c>
      <c r="BZH11" s="1">
        <v>1</v>
      </c>
      <c r="BZI11" s="1">
        <v>0</v>
      </c>
      <c r="BZJ11" s="1">
        <v>19</v>
      </c>
      <c r="BZK11" s="1">
        <v>1</v>
      </c>
      <c r="BZL11" s="1">
        <v>0</v>
      </c>
      <c r="BZM11" s="1">
        <v>0</v>
      </c>
      <c r="BZN11" s="1">
        <v>10</v>
      </c>
      <c r="BZO11" s="1">
        <v>3</v>
      </c>
      <c r="BZP11" s="1">
        <v>0</v>
      </c>
      <c r="BZQ11" s="1">
        <v>8</v>
      </c>
      <c r="BZR11" s="1">
        <v>3</v>
      </c>
      <c r="BZS11" s="1">
        <v>1</v>
      </c>
      <c r="BZT11" s="1">
        <v>2</v>
      </c>
      <c r="BZU11" s="1">
        <v>23</v>
      </c>
      <c r="BZV11" s="1">
        <v>15</v>
      </c>
      <c r="BZW11" s="1">
        <v>8</v>
      </c>
      <c r="BZX11" s="1">
        <v>10</v>
      </c>
      <c r="BZY11" s="1">
        <v>13</v>
      </c>
      <c r="BZZ11" s="1">
        <v>0</v>
      </c>
      <c r="CAA11" s="1">
        <v>3</v>
      </c>
      <c r="CAB11" s="1">
        <v>4</v>
      </c>
      <c r="CAC11" s="1">
        <v>0</v>
      </c>
      <c r="CAD11" s="1">
        <v>0</v>
      </c>
      <c r="CAE11" s="1">
        <v>16</v>
      </c>
      <c r="CAF11" s="1">
        <v>0</v>
      </c>
      <c r="CAG11" s="1">
        <v>0</v>
      </c>
      <c r="CAH11" s="1">
        <v>0</v>
      </c>
      <c r="CAI11" s="1">
        <v>14</v>
      </c>
      <c r="CAJ11" s="1">
        <v>0</v>
      </c>
      <c r="CAK11" s="1">
        <v>2</v>
      </c>
      <c r="CAL11" s="1">
        <v>5</v>
      </c>
      <c r="CAM11" s="1">
        <v>2</v>
      </c>
      <c r="CAN11" s="1">
        <v>0</v>
      </c>
      <c r="CAO11" s="1">
        <v>0</v>
      </c>
      <c r="CAP11" s="1">
        <v>40</v>
      </c>
      <c r="CAQ11" s="1">
        <v>23</v>
      </c>
      <c r="CAR11" s="1">
        <v>17</v>
      </c>
      <c r="CAS11" s="1">
        <v>24</v>
      </c>
      <c r="CAT11" s="1">
        <v>16</v>
      </c>
      <c r="CAU11" s="1">
        <v>0</v>
      </c>
      <c r="CAV11" s="1">
        <v>5</v>
      </c>
      <c r="CAW11" s="1">
        <v>5</v>
      </c>
      <c r="CAX11" s="1">
        <v>1</v>
      </c>
      <c r="CAY11" s="1">
        <v>0</v>
      </c>
      <c r="CAZ11" s="1">
        <v>28</v>
      </c>
      <c r="CBA11" s="1">
        <v>0</v>
      </c>
      <c r="CBB11" s="1">
        <v>0</v>
      </c>
      <c r="CBC11" s="1">
        <v>1</v>
      </c>
      <c r="CBD11" s="1">
        <v>28</v>
      </c>
      <c r="CBE11" s="1">
        <v>0</v>
      </c>
      <c r="CBF11" s="1">
        <v>1</v>
      </c>
      <c r="CBG11" s="1">
        <v>5</v>
      </c>
      <c r="CBH11" s="1">
        <v>5</v>
      </c>
      <c r="CBI11" s="1">
        <v>1</v>
      </c>
      <c r="CBJ11" s="1">
        <v>0</v>
      </c>
      <c r="CBK11" s="294">
        <v>1</v>
      </c>
      <c r="CBL11" s="295">
        <v>0</v>
      </c>
      <c r="CBM11" s="295">
        <v>0</v>
      </c>
      <c r="CBN11" s="295">
        <v>1</v>
      </c>
      <c r="CBO11" s="295">
        <v>0</v>
      </c>
      <c r="CBP11" s="295">
        <v>0</v>
      </c>
      <c r="CBQ11" s="1150">
        <v>6</v>
      </c>
      <c r="CBR11" s="295">
        <v>0</v>
      </c>
      <c r="CBS11" s="295">
        <v>0</v>
      </c>
      <c r="CBT11" s="295">
        <v>3</v>
      </c>
      <c r="CBU11" s="295">
        <v>3</v>
      </c>
      <c r="CBV11" s="295">
        <v>0</v>
      </c>
      <c r="CBW11" s="295">
        <v>6</v>
      </c>
      <c r="CBX11" s="295">
        <v>0</v>
      </c>
      <c r="CBY11" s="295">
        <v>0</v>
      </c>
      <c r="CBZ11" s="295">
        <v>0</v>
      </c>
      <c r="CCA11" s="295">
        <v>5</v>
      </c>
      <c r="CCB11" s="295">
        <v>1</v>
      </c>
      <c r="CCC11" s="295">
        <v>0</v>
      </c>
      <c r="CCD11" s="295">
        <v>0</v>
      </c>
      <c r="CCE11" s="295">
        <v>0</v>
      </c>
      <c r="CCF11" s="295">
        <v>0</v>
      </c>
      <c r="CCG11" s="295">
        <v>0</v>
      </c>
      <c r="CCH11" s="295">
        <v>0</v>
      </c>
      <c r="CCI11" s="1585">
        <v>723</v>
      </c>
      <c r="CCJ11" s="1579">
        <v>432</v>
      </c>
      <c r="CCK11" s="1579">
        <v>291</v>
      </c>
      <c r="CCL11" s="1579">
        <v>332</v>
      </c>
      <c r="CCM11" s="1579">
        <v>391</v>
      </c>
      <c r="CCN11" s="1579">
        <v>42</v>
      </c>
      <c r="CCO11" s="1579">
        <v>236</v>
      </c>
      <c r="CCP11" s="1579">
        <v>2</v>
      </c>
      <c r="CCQ11" s="1579">
        <v>429</v>
      </c>
      <c r="CCR11" s="1579">
        <v>12</v>
      </c>
      <c r="CCS11" s="1579">
        <v>2</v>
      </c>
      <c r="CCT11" s="1579">
        <v>22</v>
      </c>
      <c r="CCU11" s="1579">
        <v>214</v>
      </c>
      <c r="CCV11" s="1579">
        <v>1</v>
      </c>
      <c r="CCW11" s="1579">
        <v>118</v>
      </c>
      <c r="CCX11" s="1579">
        <v>453</v>
      </c>
      <c r="CCY11" s="1579">
        <v>151</v>
      </c>
      <c r="CCZ11" s="1579">
        <v>0</v>
      </c>
      <c r="CDA11" s="1579">
        <v>690</v>
      </c>
      <c r="CDB11" s="1579">
        <v>449</v>
      </c>
      <c r="CDC11" s="1579">
        <v>241</v>
      </c>
      <c r="CDD11" s="1579">
        <v>327</v>
      </c>
      <c r="CDE11" s="1579">
        <v>363</v>
      </c>
      <c r="CDF11" s="1579">
        <v>7</v>
      </c>
      <c r="CDG11" s="1579">
        <v>208</v>
      </c>
      <c r="CDH11" s="1579">
        <v>4</v>
      </c>
      <c r="CDI11" s="1579">
        <v>454</v>
      </c>
      <c r="CDJ11" s="1579">
        <v>9</v>
      </c>
      <c r="CDK11" s="1579">
        <v>8</v>
      </c>
      <c r="CDL11" s="1579">
        <v>21</v>
      </c>
      <c r="CDM11" s="1579">
        <v>198</v>
      </c>
      <c r="CDN11" s="1579">
        <v>1</v>
      </c>
      <c r="CDO11" s="1579">
        <v>126</v>
      </c>
      <c r="CDP11" s="1579">
        <v>376</v>
      </c>
      <c r="CDQ11" s="1579">
        <v>187</v>
      </c>
      <c r="CDR11" s="1579">
        <v>0</v>
      </c>
      <c r="CDS11" s="1579">
        <v>899</v>
      </c>
      <c r="CDT11" s="1579">
        <v>590</v>
      </c>
      <c r="CDU11" s="1579">
        <v>309</v>
      </c>
      <c r="CDV11" s="1579">
        <v>416</v>
      </c>
      <c r="CDW11" s="1579">
        <v>483</v>
      </c>
      <c r="CDX11" s="1579">
        <v>8</v>
      </c>
      <c r="CDY11" s="1579">
        <v>253</v>
      </c>
      <c r="CDZ11" s="1579">
        <v>1</v>
      </c>
      <c r="CEA11" s="1579">
        <v>627</v>
      </c>
      <c r="CEB11" s="1579">
        <v>7</v>
      </c>
      <c r="CEC11" s="1579">
        <v>3</v>
      </c>
      <c r="CED11" s="1579">
        <v>22</v>
      </c>
      <c r="CEE11" s="1579">
        <v>253</v>
      </c>
      <c r="CEF11" s="1579">
        <v>0</v>
      </c>
      <c r="CEG11" s="1579">
        <v>160</v>
      </c>
      <c r="CEH11" s="1579">
        <v>511</v>
      </c>
      <c r="CEI11" s="1579">
        <v>228</v>
      </c>
      <c r="CEJ11" s="1579">
        <v>0</v>
      </c>
      <c r="CEK11" s="1579">
        <v>908</v>
      </c>
      <c r="CEL11" s="1579">
        <v>610</v>
      </c>
      <c r="CEM11" s="1579">
        <v>298</v>
      </c>
      <c r="CEN11" s="1579">
        <v>429</v>
      </c>
      <c r="CEO11" s="1579">
        <v>479</v>
      </c>
      <c r="CEP11" s="1579">
        <v>12</v>
      </c>
      <c r="CEQ11" s="1579">
        <v>279</v>
      </c>
      <c r="CER11" s="1579">
        <v>0</v>
      </c>
      <c r="CES11" s="1579">
        <v>610</v>
      </c>
      <c r="CET11" s="1579">
        <v>5</v>
      </c>
      <c r="CEU11" s="1579">
        <v>2</v>
      </c>
      <c r="CEV11" s="1579">
        <v>15</v>
      </c>
      <c r="CEW11" s="1579">
        <v>265</v>
      </c>
      <c r="CEX11" s="1579">
        <v>0</v>
      </c>
      <c r="CEY11" s="1579">
        <v>161</v>
      </c>
      <c r="CEZ11" s="1579">
        <v>536</v>
      </c>
      <c r="CFA11" s="1579">
        <v>211</v>
      </c>
      <c r="CFB11" s="1584">
        <v>0</v>
      </c>
      <c r="CFC11" s="1578">
        <v>265</v>
      </c>
      <c r="CFD11" s="1579">
        <v>192</v>
      </c>
      <c r="CFE11" s="1579">
        <v>73</v>
      </c>
      <c r="CFF11" s="1579">
        <v>124</v>
      </c>
      <c r="CFG11" s="1579">
        <v>141</v>
      </c>
      <c r="CFH11" s="1579">
        <v>2</v>
      </c>
      <c r="CFI11" s="1579">
        <v>90</v>
      </c>
      <c r="CFJ11" s="1579">
        <v>0</v>
      </c>
      <c r="CFK11" s="1579">
        <v>167</v>
      </c>
      <c r="CFL11" s="1579">
        <v>6</v>
      </c>
      <c r="CFM11" s="1579">
        <v>0</v>
      </c>
      <c r="CFN11" s="1579">
        <v>10</v>
      </c>
      <c r="CFO11" s="1579">
        <v>59</v>
      </c>
      <c r="CFP11" s="1579">
        <v>1</v>
      </c>
      <c r="CFQ11" s="1579">
        <v>32</v>
      </c>
      <c r="CFR11" s="1579">
        <v>162</v>
      </c>
      <c r="CFS11" s="1579">
        <v>70</v>
      </c>
      <c r="CFT11" s="1579">
        <v>0</v>
      </c>
      <c r="CFU11" s="1579">
        <v>370</v>
      </c>
      <c r="CFV11" s="1579">
        <v>258</v>
      </c>
      <c r="CFW11" s="1579">
        <v>112</v>
      </c>
      <c r="CFX11" s="1579">
        <v>188</v>
      </c>
      <c r="CFY11" s="1579">
        <v>182</v>
      </c>
      <c r="CFZ11" s="1579">
        <v>3</v>
      </c>
      <c r="CGA11" s="1579">
        <v>112</v>
      </c>
      <c r="CGB11" s="1579">
        <v>2</v>
      </c>
      <c r="CGC11" s="1579">
        <v>247</v>
      </c>
      <c r="CGD11" s="1579">
        <v>4</v>
      </c>
      <c r="CGE11" s="1579">
        <v>2</v>
      </c>
      <c r="CGF11" s="1579">
        <v>11</v>
      </c>
      <c r="CGG11" s="1579">
        <v>94</v>
      </c>
      <c r="CGH11" s="1579">
        <v>1</v>
      </c>
      <c r="CGI11" s="1579">
        <v>63</v>
      </c>
      <c r="CGJ11" s="1579">
        <v>199</v>
      </c>
      <c r="CGK11" s="1579">
        <v>107</v>
      </c>
      <c r="CGL11" s="1579">
        <v>0</v>
      </c>
      <c r="CGM11" s="1579">
        <v>473</v>
      </c>
      <c r="CGN11" s="1579">
        <v>323</v>
      </c>
      <c r="CGO11" s="1579">
        <v>150</v>
      </c>
      <c r="CGP11" s="1579">
        <v>225</v>
      </c>
      <c r="CGQ11" s="1579">
        <v>248</v>
      </c>
      <c r="CGR11" s="1579">
        <v>1</v>
      </c>
      <c r="CGS11" s="1579">
        <v>129</v>
      </c>
      <c r="CGT11" s="1579">
        <v>0</v>
      </c>
      <c r="CGU11" s="1579">
        <v>339</v>
      </c>
      <c r="CGV11" s="1579">
        <v>4</v>
      </c>
      <c r="CGW11" s="1579">
        <v>0</v>
      </c>
      <c r="CGX11" s="1579">
        <v>9</v>
      </c>
      <c r="CGY11" s="1579">
        <v>124</v>
      </c>
      <c r="CGZ11" s="1579">
        <v>0</v>
      </c>
      <c r="CHA11" s="1579">
        <v>78</v>
      </c>
      <c r="CHB11" s="1579">
        <v>261</v>
      </c>
      <c r="CHC11" s="1579">
        <v>134</v>
      </c>
      <c r="CHD11" s="1579">
        <v>0</v>
      </c>
      <c r="CHE11" s="1579">
        <v>508</v>
      </c>
      <c r="CHF11" s="1579">
        <v>339</v>
      </c>
      <c r="CHG11" s="1579">
        <v>169</v>
      </c>
      <c r="CHH11" s="1579">
        <v>252</v>
      </c>
      <c r="CHI11" s="1579">
        <v>256</v>
      </c>
      <c r="CHJ11" s="1579">
        <v>6</v>
      </c>
      <c r="CHK11" s="1579">
        <v>151</v>
      </c>
      <c r="CHL11" s="1579">
        <v>0</v>
      </c>
      <c r="CHM11" s="1579">
        <v>347</v>
      </c>
      <c r="CHN11" s="1579">
        <v>3</v>
      </c>
      <c r="CHO11" s="1579">
        <v>1</v>
      </c>
      <c r="CHP11" s="1579">
        <v>10</v>
      </c>
      <c r="CHQ11" s="1579">
        <v>146</v>
      </c>
      <c r="CHR11" s="1579">
        <v>0</v>
      </c>
      <c r="CHS11" s="1579">
        <v>85</v>
      </c>
      <c r="CHT11" s="1579">
        <v>298</v>
      </c>
      <c r="CHU11" s="1579">
        <v>125</v>
      </c>
      <c r="CHV11" s="1580">
        <v>0</v>
      </c>
      <c r="CHW11" s="1585">
        <v>359</v>
      </c>
      <c r="CHX11" s="1579">
        <v>198</v>
      </c>
      <c r="CHY11" s="1579">
        <v>161</v>
      </c>
      <c r="CHZ11" s="1579">
        <v>162</v>
      </c>
      <c r="CIA11" s="1579">
        <v>197</v>
      </c>
      <c r="CIB11" s="1579">
        <v>27</v>
      </c>
      <c r="CIC11" s="1579">
        <v>101</v>
      </c>
      <c r="CID11" s="1579">
        <v>2</v>
      </c>
      <c r="CIE11" s="1579">
        <v>223</v>
      </c>
      <c r="CIF11" s="1579">
        <v>5</v>
      </c>
      <c r="CIG11" s="1579">
        <v>1</v>
      </c>
      <c r="CIH11" s="1579">
        <v>10</v>
      </c>
      <c r="CII11" s="1579">
        <v>130</v>
      </c>
      <c r="CIJ11" s="1579">
        <v>0</v>
      </c>
      <c r="CIK11" s="1579">
        <v>73</v>
      </c>
      <c r="CIL11" s="1579">
        <v>223</v>
      </c>
      <c r="CIM11" s="1579">
        <v>63</v>
      </c>
      <c r="CIN11" s="1579">
        <v>0</v>
      </c>
      <c r="CIO11" s="1579">
        <v>302</v>
      </c>
      <c r="CIP11" s="1579">
        <v>181</v>
      </c>
      <c r="CIQ11" s="1579">
        <v>121</v>
      </c>
      <c r="CIR11" s="1579">
        <v>132</v>
      </c>
      <c r="CIS11" s="1579">
        <v>170</v>
      </c>
      <c r="CIT11" s="1579">
        <v>4</v>
      </c>
      <c r="CIU11" s="1579">
        <v>84</v>
      </c>
      <c r="CIV11" s="1579">
        <v>2</v>
      </c>
      <c r="CIW11" s="1579">
        <v>203</v>
      </c>
      <c r="CIX11" s="1579">
        <v>4</v>
      </c>
      <c r="CIY11" s="1579">
        <v>5</v>
      </c>
      <c r="CIZ11" s="1579">
        <v>9</v>
      </c>
      <c r="CJA11" s="1579">
        <v>97</v>
      </c>
      <c r="CJB11" s="1579">
        <v>0</v>
      </c>
      <c r="CJC11" s="1579">
        <v>59</v>
      </c>
      <c r="CJD11" s="1579">
        <v>165</v>
      </c>
      <c r="CJE11" s="1579">
        <v>78</v>
      </c>
      <c r="CJF11" s="1579">
        <v>0</v>
      </c>
      <c r="CJG11" s="1579">
        <v>420</v>
      </c>
      <c r="CJH11" s="1579">
        <v>263</v>
      </c>
      <c r="CJI11" s="1579">
        <v>157</v>
      </c>
      <c r="CJJ11" s="1579">
        <v>187</v>
      </c>
      <c r="CJK11" s="1579">
        <v>233</v>
      </c>
      <c r="CJL11" s="1579">
        <v>7</v>
      </c>
      <c r="CJM11" s="1579">
        <v>123</v>
      </c>
      <c r="CJN11" s="1579">
        <v>1</v>
      </c>
      <c r="CJO11" s="1579">
        <v>283</v>
      </c>
      <c r="CJP11" s="1579">
        <v>3</v>
      </c>
      <c r="CJQ11" s="1579">
        <v>3</v>
      </c>
      <c r="CJR11" s="1579">
        <v>13</v>
      </c>
      <c r="CJS11" s="1579">
        <v>128</v>
      </c>
      <c r="CJT11" s="1579">
        <v>0</v>
      </c>
      <c r="CJU11" s="1579">
        <v>81</v>
      </c>
      <c r="CJV11" s="1579">
        <v>247</v>
      </c>
      <c r="CJW11" s="1579">
        <v>92</v>
      </c>
      <c r="CJX11" s="1579">
        <v>0</v>
      </c>
      <c r="CJY11" s="1579">
        <v>399</v>
      </c>
      <c r="CJZ11" s="1579">
        <v>270</v>
      </c>
      <c r="CKA11" s="1579">
        <v>129</v>
      </c>
      <c r="CKB11" s="1579">
        <v>177</v>
      </c>
      <c r="CKC11" s="1579">
        <v>222</v>
      </c>
      <c r="CKD11" s="1579">
        <v>6</v>
      </c>
      <c r="CKE11" s="1579">
        <v>128</v>
      </c>
      <c r="CKF11" s="1579">
        <v>0</v>
      </c>
      <c r="CKG11" s="1579">
        <v>262</v>
      </c>
      <c r="CKH11" s="1579">
        <v>2</v>
      </c>
      <c r="CKI11" s="1579">
        <v>1</v>
      </c>
      <c r="CKJ11" s="1579">
        <v>5</v>
      </c>
      <c r="CKK11" s="1579">
        <v>118</v>
      </c>
      <c r="CKL11" s="1579">
        <v>0</v>
      </c>
      <c r="CKM11" s="1579">
        <v>76</v>
      </c>
      <c r="CKN11" s="1579">
        <v>237</v>
      </c>
      <c r="CKO11" s="1579">
        <v>86</v>
      </c>
      <c r="CKP11" s="1584">
        <v>0</v>
      </c>
      <c r="CKQ11" s="1585">
        <v>0</v>
      </c>
      <c r="CKR11" s="1579">
        <v>0</v>
      </c>
      <c r="CKS11" s="1579">
        <v>0</v>
      </c>
      <c r="CKT11" s="1579">
        <v>0</v>
      </c>
      <c r="CKU11" s="1579">
        <v>0</v>
      </c>
      <c r="CKV11" s="1579">
        <v>0</v>
      </c>
      <c r="CKW11" s="1579">
        <v>0</v>
      </c>
      <c r="CKX11" s="1579">
        <v>0</v>
      </c>
      <c r="CKY11" s="1579">
        <v>0</v>
      </c>
      <c r="CKZ11" s="1579">
        <v>0</v>
      </c>
      <c r="CLA11" s="1579">
        <v>0</v>
      </c>
      <c r="CLB11" s="1579">
        <v>0</v>
      </c>
      <c r="CLC11" s="1579">
        <v>0</v>
      </c>
      <c r="CLD11" s="1579">
        <v>0</v>
      </c>
      <c r="CLE11" s="1579">
        <v>0</v>
      </c>
      <c r="CLF11" s="1579">
        <v>0</v>
      </c>
      <c r="CLG11" s="1579">
        <v>0</v>
      </c>
      <c r="CLH11" s="1579">
        <v>0</v>
      </c>
      <c r="CLI11" s="1579">
        <v>4</v>
      </c>
      <c r="CLJ11" s="1579">
        <v>0</v>
      </c>
      <c r="CLK11" s="1579">
        <v>4</v>
      </c>
      <c r="CLL11" s="1579">
        <v>2</v>
      </c>
      <c r="CLM11" s="1579">
        <v>2</v>
      </c>
      <c r="CLN11" s="1579">
        <v>0</v>
      </c>
      <c r="CLO11" s="1579">
        <v>2</v>
      </c>
      <c r="CLP11" s="1579">
        <v>0</v>
      </c>
      <c r="CLQ11" s="1579">
        <v>1</v>
      </c>
      <c r="CLR11" s="1579">
        <v>1</v>
      </c>
      <c r="CLS11" s="1579">
        <v>0</v>
      </c>
      <c r="CLT11" s="1579">
        <v>0</v>
      </c>
      <c r="CLU11" s="1579">
        <v>1</v>
      </c>
      <c r="CLV11" s="1579">
        <v>0</v>
      </c>
      <c r="CLW11" s="1579">
        <v>1</v>
      </c>
      <c r="CLX11" s="1579">
        <v>3</v>
      </c>
      <c r="CLY11" s="1579">
        <v>0</v>
      </c>
      <c r="CLZ11" s="1579">
        <v>0</v>
      </c>
      <c r="CMA11" s="1579">
        <v>3</v>
      </c>
      <c r="CMB11" s="1579">
        <v>3</v>
      </c>
      <c r="CMC11" s="1579">
        <v>0</v>
      </c>
      <c r="CMD11" s="1579">
        <v>3</v>
      </c>
      <c r="CME11" s="1579">
        <v>0</v>
      </c>
      <c r="CMF11" s="1579">
        <v>0</v>
      </c>
      <c r="CMG11" s="1579">
        <v>0</v>
      </c>
      <c r="CMH11" s="1579">
        <v>0</v>
      </c>
      <c r="CMI11" s="1579">
        <v>3</v>
      </c>
      <c r="CMJ11" s="1579">
        <v>0</v>
      </c>
      <c r="CMK11" s="1579">
        <v>0</v>
      </c>
      <c r="CML11" s="1579">
        <v>0</v>
      </c>
      <c r="CMM11" s="1579">
        <v>1</v>
      </c>
      <c r="CMN11" s="1579">
        <v>0</v>
      </c>
      <c r="CMO11" s="1579">
        <v>1</v>
      </c>
      <c r="CMP11" s="1579">
        <v>1</v>
      </c>
      <c r="CMQ11" s="1579">
        <v>1</v>
      </c>
      <c r="CMR11" s="1579">
        <v>0</v>
      </c>
      <c r="CMS11" s="1579">
        <v>0</v>
      </c>
      <c r="CMT11" s="1579">
        <v>0</v>
      </c>
      <c r="CMU11" s="1579">
        <v>0</v>
      </c>
      <c r="CMV11" s="1579">
        <v>0</v>
      </c>
      <c r="CMW11" s="1579">
        <v>0</v>
      </c>
      <c r="CMX11" s="1579">
        <v>0</v>
      </c>
      <c r="CMY11" s="1579">
        <v>0</v>
      </c>
      <c r="CMZ11" s="1579">
        <v>0</v>
      </c>
      <c r="CNA11" s="1579">
        <v>0</v>
      </c>
      <c r="CNB11" s="1579">
        <v>0</v>
      </c>
      <c r="CNC11" s="1579">
        <v>0</v>
      </c>
      <c r="CND11" s="1579">
        <v>0</v>
      </c>
      <c r="CNE11" s="1579">
        <v>0</v>
      </c>
      <c r="CNF11" s="1579">
        <v>0</v>
      </c>
      <c r="CNG11" s="1579">
        <v>0</v>
      </c>
      <c r="CNH11" s="1579">
        <v>0</v>
      </c>
      <c r="CNI11" s="1579">
        <v>0</v>
      </c>
      <c r="CNJ11" s="1584">
        <v>0</v>
      </c>
    </row>
    <row r="12" spans="1:2402">
      <c r="A12" s="33" t="s">
        <v>73</v>
      </c>
      <c r="B12" s="34">
        <v>1662735.8</v>
      </c>
      <c r="C12" s="35">
        <v>1470841.3</v>
      </c>
      <c r="D12" s="35">
        <v>191894.45</v>
      </c>
      <c r="E12" s="35">
        <v>995681.51</v>
      </c>
      <c r="F12" s="35">
        <v>667054.29</v>
      </c>
      <c r="G12" s="35">
        <v>19611.776999999998</v>
      </c>
      <c r="H12" s="35">
        <v>24464.198</v>
      </c>
      <c r="I12" s="35">
        <v>1436235.9</v>
      </c>
      <c r="J12" s="35">
        <v>64256.324000000001</v>
      </c>
      <c r="K12" s="35">
        <v>116815.35</v>
      </c>
      <c r="L12" s="35">
        <v>32692.204000000002</v>
      </c>
      <c r="M12" s="35">
        <v>467203.45</v>
      </c>
      <c r="N12" s="35">
        <v>591998.48</v>
      </c>
      <c r="O12" s="35">
        <v>466980.75</v>
      </c>
      <c r="P12" s="35">
        <v>103860.9</v>
      </c>
      <c r="Q12" s="35">
        <v>1730835.2</v>
      </c>
      <c r="R12" s="35">
        <v>1542293.7</v>
      </c>
      <c r="S12" s="35">
        <v>188541.54</v>
      </c>
      <c r="T12" s="35">
        <v>1060950.2</v>
      </c>
      <c r="U12" s="35">
        <v>669884.97</v>
      </c>
      <c r="V12" s="35">
        <v>29329.329000000002</v>
      </c>
      <c r="W12" s="35">
        <v>20430.800999999999</v>
      </c>
      <c r="X12" s="35">
        <v>1501875.9</v>
      </c>
      <c r="Y12" s="35">
        <v>54726.682999999997</v>
      </c>
      <c r="Z12" s="35">
        <v>121198.09</v>
      </c>
      <c r="AA12" s="35">
        <v>32616.166000000001</v>
      </c>
      <c r="AB12" s="35">
        <v>468950.69</v>
      </c>
      <c r="AC12" s="35">
        <v>629481.01</v>
      </c>
      <c r="AD12" s="35">
        <v>506396.13</v>
      </c>
      <c r="AE12" s="36">
        <v>93391.218999999997</v>
      </c>
      <c r="AF12" s="37">
        <v>43.856659999999998</v>
      </c>
      <c r="AG12" s="38">
        <v>47.875003999999997</v>
      </c>
      <c r="AH12" s="38">
        <v>13.056673</v>
      </c>
      <c r="AI12" s="38">
        <v>50.060895000000002</v>
      </c>
      <c r="AJ12" s="38">
        <v>34.595882000000003</v>
      </c>
      <c r="AK12" s="38">
        <v>47.720337000000001</v>
      </c>
      <c r="AL12" s="38">
        <v>57.386177000000004</v>
      </c>
      <c r="AM12" s="38">
        <v>45.641494999999999</v>
      </c>
      <c r="AN12" s="38">
        <v>41.850709999999999</v>
      </c>
      <c r="AO12" s="38">
        <v>20.041243999999999</v>
      </c>
      <c r="AP12" s="38">
        <v>0</v>
      </c>
      <c r="AQ12" s="38">
        <v>41.192681999999998</v>
      </c>
      <c r="AR12" s="38">
        <v>51.351925000000001</v>
      </c>
      <c r="AS12" s="38">
        <v>45.957141</v>
      </c>
      <c r="AT12" s="38">
        <v>17.478316</v>
      </c>
      <c r="AU12" s="38">
        <v>45.136132000000003</v>
      </c>
      <c r="AV12" s="38">
        <v>47.925488000000001</v>
      </c>
      <c r="AW12" s="38">
        <v>22.318843999999999</v>
      </c>
      <c r="AX12" s="38">
        <v>51.357926999999997</v>
      </c>
      <c r="AY12" s="38">
        <v>35.282178999999999</v>
      </c>
      <c r="AZ12" s="38">
        <v>34.198687999999997</v>
      </c>
      <c r="BA12" s="38">
        <v>53.733930000000001</v>
      </c>
      <c r="BB12" s="38">
        <v>47.058765999999999</v>
      </c>
      <c r="BC12" s="38">
        <v>47.039546000000001</v>
      </c>
      <c r="BD12" s="38">
        <v>21.821791999999999</v>
      </c>
      <c r="BE12" s="38">
        <v>2.6767327999999999</v>
      </c>
      <c r="BF12" s="38">
        <v>42.114652999999997</v>
      </c>
      <c r="BG12" s="38">
        <v>51.672274999999999</v>
      </c>
      <c r="BH12" s="38">
        <v>46.533419000000002</v>
      </c>
      <c r="BI12" s="39">
        <v>23.504854000000002</v>
      </c>
      <c r="BJ12" s="37">
        <v>25.590726</v>
      </c>
      <c r="BK12" s="38">
        <v>22.748919999999998</v>
      </c>
      <c r="BL12" s="38">
        <v>47.372729</v>
      </c>
      <c r="BM12" s="38">
        <v>27.287126000000001</v>
      </c>
      <c r="BN12" s="38">
        <v>23.058586999999999</v>
      </c>
      <c r="BO12" s="38">
        <v>5.4658547999999998</v>
      </c>
      <c r="BP12" s="38">
        <v>24.318289</v>
      </c>
      <c r="BQ12" s="38">
        <v>24.16262</v>
      </c>
      <c r="BR12" s="38">
        <v>27.000315000000001</v>
      </c>
      <c r="BS12" s="38">
        <v>46.315232999999999</v>
      </c>
      <c r="BT12" s="38">
        <v>29.550001000000002</v>
      </c>
      <c r="BU12" s="38">
        <v>26.562021000000001</v>
      </c>
      <c r="BV12" s="38">
        <v>26.135901</v>
      </c>
      <c r="BW12" s="38">
        <v>25.111820999999999</v>
      </c>
      <c r="BX12" s="38">
        <v>19.021032999999999</v>
      </c>
      <c r="BY12" s="38">
        <v>23.929563000000002</v>
      </c>
      <c r="BZ12" s="38">
        <v>22.366250000000001</v>
      </c>
      <c r="CA12" s="38">
        <v>36.717663999999999</v>
      </c>
      <c r="CB12" s="38">
        <v>24.834185999999999</v>
      </c>
      <c r="CC12" s="38">
        <v>22.496839999999999</v>
      </c>
      <c r="CD12" s="38">
        <v>8.1884601000000004</v>
      </c>
      <c r="CE12" s="38">
        <v>23.407077000000001</v>
      </c>
      <c r="CF12" s="38">
        <v>23.044547999999999</v>
      </c>
      <c r="CG12" s="38">
        <v>25.342768</v>
      </c>
      <c r="CH12" s="38">
        <v>38.505290000000002</v>
      </c>
      <c r="CI12" s="38">
        <v>27.419307</v>
      </c>
      <c r="CJ12" s="38">
        <v>26.269424999999998</v>
      </c>
      <c r="CK12" s="38">
        <v>25.793911000000001</v>
      </c>
      <c r="CL12" s="38">
        <v>21.561015999999999</v>
      </c>
      <c r="CM12" s="39">
        <v>11.238320999999999</v>
      </c>
      <c r="CN12" s="37">
        <v>4.7249394000000002</v>
      </c>
      <c r="CO12" s="38">
        <v>3.8696217000000002</v>
      </c>
      <c r="CP12" s="38">
        <v>11.280818</v>
      </c>
      <c r="CQ12" s="38">
        <v>2.7580828999999998</v>
      </c>
      <c r="CR12" s="38">
        <v>7.6607764999999999</v>
      </c>
      <c r="CS12" s="38">
        <v>22.637498000000001</v>
      </c>
      <c r="CT12" s="38">
        <v>0</v>
      </c>
      <c r="CU12" s="38">
        <v>4.5159637999999998</v>
      </c>
      <c r="CV12" s="38">
        <v>0.78826308</v>
      </c>
      <c r="CW12" s="38">
        <v>7.1564040999999996</v>
      </c>
      <c r="CX12" s="38">
        <v>39.083592000000003</v>
      </c>
      <c r="CY12" s="38">
        <v>5.7486107999999998</v>
      </c>
      <c r="CZ12" s="38">
        <v>2.7613379999999998</v>
      </c>
      <c r="DA12" s="38">
        <v>3.2785487999999998</v>
      </c>
      <c r="DB12" s="38">
        <v>7.0007019000000001</v>
      </c>
      <c r="DC12" s="38">
        <v>4.7768148000000004</v>
      </c>
      <c r="DD12" s="38">
        <v>4.4803512999999997</v>
      </c>
      <c r="DE12" s="38">
        <v>7.2019238999999997</v>
      </c>
      <c r="DF12" s="38">
        <v>2.8905713999999998</v>
      </c>
      <c r="DG12" s="38">
        <v>7.7642087000000002</v>
      </c>
      <c r="DH12" s="38">
        <v>24.447866000000001</v>
      </c>
      <c r="DI12" s="38">
        <v>3.0738085000000002</v>
      </c>
      <c r="DJ12" s="38">
        <v>4.4524087000000003</v>
      </c>
      <c r="DK12" s="38">
        <v>3.7697411999999999</v>
      </c>
      <c r="DL12" s="38">
        <v>4.4311112000000001</v>
      </c>
      <c r="DM12" s="38">
        <v>42.291331</v>
      </c>
      <c r="DN12" s="38">
        <v>4.4950146999999996</v>
      </c>
      <c r="DO12" s="38">
        <v>3.3680983000000002</v>
      </c>
      <c r="DP12" s="38">
        <v>3.7358186</v>
      </c>
      <c r="DQ12" s="39">
        <v>8.2298945999999997</v>
      </c>
      <c r="DR12" s="37">
        <v>5.2797710999999996</v>
      </c>
      <c r="DS12" s="38">
        <v>5.4353419000000001</v>
      </c>
      <c r="DT12" s="38">
        <v>4.0873448999999997</v>
      </c>
      <c r="DU12" s="38">
        <v>3.2381378999999999</v>
      </c>
      <c r="DV12" s="38">
        <v>8.3272238999999999</v>
      </c>
      <c r="DW12" s="38">
        <v>0</v>
      </c>
      <c r="DX12" s="38">
        <v>6.6979731999999998</v>
      </c>
      <c r="DY12" s="38">
        <v>5.6498122000000004</v>
      </c>
      <c r="DZ12" s="38">
        <v>4.2295825000000002</v>
      </c>
      <c r="EA12" s="38">
        <v>1.9583333999999999</v>
      </c>
      <c r="EB12" s="38">
        <v>8.6336586000000004</v>
      </c>
      <c r="EC12" s="38">
        <v>11.280201999999999</v>
      </c>
      <c r="ED12" s="38">
        <v>3.6893378000000001</v>
      </c>
      <c r="EE12" s="38">
        <v>2.0767334000000002</v>
      </c>
      <c r="EF12" s="38">
        <v>0.69886545</v>
      </c>
      <c r="EG12" s="38">
        <v>3.4740511999999999</v>
      </c>
      <c r="EH12" s="38">
        <v>3.7015259999999999</v>
      </c>
      <c r="EI12" s="38">
        <v>1.6132788</v>
      </c>
      <c r="EJ12" s="38">
        <v>2.2185115</v>
      </c>
      <c r="EK12" s="38">
        <v>5.4625494999999997</v>
      </c>
      <c r="EL12" s="38">
        <v>0.76177952000000004</v>
      </c>
      <c r="EM12" s="38">
        <v>2.1122816000000002</v>
      </c>
      <c r="EN12" s="38">
        <v>3.5806021000000001</v>
      </c>
      <c r="EO12" s="38">
        <v>4.9350113999999996</v>
      </c>
      <c r="EP12" s="38">
        <v>2.4737632999999999</v>
      </c>
      <c r="EQ12" s="38">
        <v>4.3474623000000001</v>
      </c>
      <c r="ER12" s="38">
        <v>8.9776290999999997</v>
      </c>
      <c r="ES12" s="38">
        <v>1.6666673999999999</v>
      </c>
      <c r="ET12" s="38">
        <v>1.2085633</v>
      </c>
      <c r="EU12" s="39">
        <v>0</v>
      </c>
      <c r="EV12" s="37">
        <v>38.307707999999998</v>
      </c>
      <c r="EW12" s="38">
        <v>38.910711999999997</v>
      </c>
      <c r="EX12" s="38">
        <v>34.067936000000003</v>
      </c>
      <c r="EY12" s="38">
        <v>40.390135000000001</v>
      </c>
      <c r="EZ12" s="38">
        <v>36.237158999999998</v>
      </c>
      <c r="FA12" s="38">
        <v>11.568189</v>
      </c>
      <c r="FB12" s="38">
        <v>49.199117000000001</v>
      </c>
      <c r="FC12" s="38">
        <v>39.663896999999999</v>
      </c>
      <c r="FD12" s="38">
        <v>31.623339999999999</v>
      </c>
      <c r="FE12" s="38">
        <v>18.977744000000001</v>
      </c>
      <c r="FF12" s="38">
        <v>36.892149000000003</v>
      </c>
      <c r="FG12" s="38">
        <v>30.309287000000001</v>
      </c>
      <c r="FH12" s="38">
        <v>38.707171000000002</v>
      </c>
      <c r="FI12" s="38">
        <v>38.944147999999998</v>
      </c>
      <c r="FJ12" s="38">
        <v>39.638361000000003</v>
      </c>
      <c r="FK12" s="38">
        <v>37.342852000000001</v>
      </c>
      <c r="FL12" s="38">
        <v>37.236297999999998</v>
      </c>
      <c r="FM12" s="38">
        <v>38.169879999999999</v>
      </c>
      <c r="FN12" s="38">
        <v>42.094253000000002</v>
      </c>
      <c r="FO12" s="38">
        <v>32.648716</v>
      </c>
      <c r="FP12" s="38">
        <v>9.5652749000000004</v>
      </c>
      <c r="FQ12" s="38">
        <v>55.457695999999999</v>
      </c>
      <c r="FR12" s="38">
        <v>37.589765999999997</v>
      </c>
      <c r="FS12" s="38">
        <v>36.339832000000001</v>
      </c>
      <c r="FT12" s="38">
        <v>32.105818999999997</v>
      </c>
      <c r="FU12" s="38">
        <v>40.962069</v>
      </c>
      <c r="FV12" s="38">
        <v>27.277767999999998</v>
      </c>
      <c r="FW12" s="38">
        <v>36.966833000000001</v>
      </c>
      <c r="FX12" s="38">
        <v>38.446635000000001</v>
      </c>
      <c r="FY12" s="39">
        <v>42.109927999999996</v>
      </c>
      <c r="FZ12" s="37">
        <v>16.392723</v>
      </c>
      <c r="GA12" s="38">
        <v>12.276983</v>
      </c>
      <c r="GB12" s="38">
        <v>45.467744000000003</v>
      </c>
      <c r="GC12" s="38">
        <v>16.717544</v>
      </c>
      <c r="GD12" s="38">
        <v>16.069351999999999</v>
      </c>
      <c r="GE12" s="38">
        <v>14.951886999999999</v>
      </c>
      <c r="GF12" s="38">
        <v>7.0981348999999998</v>
      </c>
      <c r="GG12" s="38">
        <v>15.077975</v>
      </c>
      <c r="GH12" s="38">
        <v>14.417693999999999</v>
      </c>
      <c r="GI12" s="38">
        <v>27.013912000000001</v>
      </c>
      <c r="GJ12" s="38">
        <v>20.642381</v>
      </c>
      <c r="GK12" s="38">
        <v>12.194895000000001</v>
      </c>
      <c r="GL12" s="38">
        <v>16.587548999999999</v>
      </c>
      <c r="GM12" s="38">
        <v>9.0491718999999993</v>
      </c>
      <c r="GN12" s="38">
        <v>8.0436878000000007</v>
      </c>
      <c r="GO12" s="38">
        <v>18.893716000000001</v>
      </c>
      <c r="GP12" s="38">
        <v>15.291027</v>
      </c>
      <c r="GQ12" s="38">
        <v>46.645021999999997</v>
      </c>
      <c r="GR12" s="38">
        <v>18.764171999999999</v>
      </c>
      <c r="GS12" s="38">
        <v>19.021661999999999</v>
      </c>
      <c r="GT12" s="38">
        <v>11.585547999999999</v>
      </c>
      <c r="GU12" s="38">
        <v>9.8820247000000005</v>
      </c>
      <c r="GV12" s="38">
        <v>16.366873999999999</v>
      </c>
      <c r="GW12" s="38">
        <v>15.068174000000001</v>
      </c>
      <c r="GX12" s="38">
        <v>44.933954999999997</v>
      </c>
      <c r="GY12" s="38">
        <v>25.512592000000001</v>
      </c>
      <c r="GZ12" s="38">
        <v>14.951957999999999</v>
      </c>
      <c r="HA12" s="38">
        <v>17.817530999999999</v>
      </c>
      <c r="HB12" s="38">
        <v>12.134726000000001</v>
      </c>
      <c r="HC12" s="39">
        <v>13.711529000000001</v>
      </c>
      <c r="HD12" s="37">
        <v>4.4402354362617897</v>
      </c>
      <c r="HE12" s="38">
        <v>4.0149241331206342</v>
      </c>
      <c r="HF12" s="38">
        <v>7.5354138430298008</v>
      </c>
      <c r="HG12" s="38">
        <v>5.3432496124235502</v>
      </c>
      <c r="HH12" s="38">
        <v>3.42871086101594</v>
      </c>
      <c r="HI12" s="38">
        <v>15.449270137422189</v>
      </c>
      <c r="HJ12" s="38">
        <v>0</v>
      </c>
      <c r="HK12" s="38">
        <v>3.7842083068941044</v>
      </c>
      <c r="HL12" s="38">
        <v>2.5024787798678725</v>
      </c>
      <c r="HM12" s="38">
        <v>14.456296854625775</v>
      </c>
      <c r="HN12" s="38">
        <v>14.068472</v>
      </c>
      <c r="HS12" s="38">
        <v>4.2351591875192316</v>
      </c>
      <c r="HT12" s="38">
        <v>3.4305387292327896</v>
      </c>
      <c r="HU12" s="38">
        <v>9.7932433832448673</v>
      </c>
      <c r="HV12" s="38">
        <v>6.2657673424184459</v>
      </c>
      <c r="HW12" s="38">
        <v>2.0885287391538867</v>
      </c>
      <c r="HX12" s="38">
        <v>0</v>
      </c>
      <c r="HY12" s="38">
        <v>3.9497931989580937</v>
      </c>
      <c r="HZ12" s="38">
        <v>4.0769957852292791</v>
      </c>
      <c r="IA12" s="38">
        <v>5.4194414221600224</v>
      </c>
      <c r="IB12" s="38">
        <v>6.3551528443132428</v>
      </c>
      <c r="IC12" s="38">
        <v>13.871632</v>
      </c>
      <c r="IG12" s="40"/>
      <c r="IH12" s="38">
        <v>1.2422014659155218</v>
      </c>
      <c r="II12" s="38">
        <v>1.4208985363943207</v>
      </c>
      <c r="IJ12" s="38">
        <v>0</v>
      </c>
      <c r="IK12" s="38">
        <v>1.3535299436667092</v>
      </c>
      <c r="IL12" s="38">
        <v>1.1188198820301078</v>
      </c>
      <c r="IM12" s="38">
        <v>5.6578493172121442</v>
      </c>
      <c r="IN12" s="38">
        <v>0</v>
      </c>
      <c r="IO12" s="38">
        <v>1.1892905571868817</v>
      </c>
      <c r="IP12" s="38">
        <v>3.250940226625787</v>
      </c>
      <c r="IQ12" s="38">
        <v>0</v>
      </c>
      <c r="IR12" s="38"/>
      <c r="IS12" s="38"/>
      <c r="IX12" s="38">
        <v>1.5071317455961273</v>
      </c>
      <c r="IY12" s="38">
        <v>1.1713582925740575</v>
      </c>
      <c r="IZ12" s="38">
        <v>3.8407673804441029</v>
      </c>
      <c r="JA12" s="38">
        <v>2.0219825685456714</v>
      </c>
      <c r="JB12" s="38">
        <v>0.98148811851356821</v>
      </c>
      <c r="JC12" s="38">
        <v>0</v>
      </c>
      <c r="JD12" s="38">
        <v>4.3775911614441503</v>
      </c>
      <c r="JE12" s="38">
        <v>1.3384611729572562</v>
      </c>
      <c r="JF12" s="38">
        <v>3.0892431051412652</v>
      </c>
      <c r="JG12" s="38">
        <v>2.8336039730141263</v>
      </c>
      <c r="JH12" s="38"/>
      <c r="JI12" s="38"/>
      <c r="JJ12" s="38"/>
      <c r="JK12" s="38"/>
      <c r="JL12" s="38"/>
      <c r="JM12" s="38"/>
      <c r="JN12" s="38">
        <v>14.068472475175486</v>
      </c>
      <c r="JO12" s="38">
        <v>11.651168577738396</v>
      </c>
      <c r="JP12" s="38">
        <v>34.477905518224141</v>
      </c>
      <c r="JQ12" s="38">
        <v>17.115898959686671</v>
      </c>
      <c r="JR12" s="38">
        <v>10.543172704205167</v>
      </c>
      <c r="JS12" s="38">
        <v>100</v>
      </c>
      <c r="JT12" s="38">
        <v>0</v>
      </c>
      <c r="JU12" s="38">
        <v>11.919861493672142</v>
      </c>
      <c r="JV12" s="38">
        <v>0</v>
      </c>
      <c r="JW12" s="38">
        <v>37.466846269509666</v>
      </c>
      <c r="JX12" s="38"/>
      <c r="JY12" s="38">
        <v>14.068472</v>
      </c>
      <c r="KD12" s="38">
        <v>13.871632326314689</v>
      </c>
      <c r="KE12" s="38">
        <v>11.438808755712927</v>
      </c>
      <c r="KF12" s="38">
        <v>30.321790188621804</v>
      </c>
      <c r="KG12" s="38">
        <v>20.171003676593063</v>
      </c>
      <c r="KH12" s="38">
        <v>6.3376928516455795</v>
      </c>
      <c r="KI12" s="38">
        <v>0</v>
      </c>
      <c r="KJ12" s="38">
        <v>2.9984559898850027</v>
      </c>
      <c r="KK12" s="38">
        <v>13.794861437215497</v>
      </c>
      <c r="KL12" s="38">
        <v>11.845030100609318</v>
      </c>
      <c r="KM12" s="38">
        <v>19.190008486003222</v>
      </c>
      <c r="KN12" s="38"/>
      <c r="KO12" s="38">
        <v>13.871632</v>
      </c>
      <c r="KP12" s="38"/>
      <c r="KQ12" s="38"/>
      <c r="KR12" s="38"/>
      <c r="KS12" s="38"/>
      <c r="KT12" s="41">
        <v>8</v>
      </c>
      <c r="KU12" s="41">
        <v>8</v>
      </c>
      <c r="KV12" s="41">
        <v>0</v>
      </c>
      <c r="KW12" s="41">
        <v>4</v>
      </c>
      <c r="KX12" s="41">
        <v>4</v>
      </c>
      <c r="KY12" s="41">
        <v>0</v>
      </c>
      <c r="KZ12" s="41">
        <v>0</v>
      </c>
      <c r="LA12" s="41">
        <v>0</v>
      </c>
      <c r="LB12" s="41">
        <v>0</v>
      </c>
      <c r="LC12" s="41">
        <v>6</v>
      </c>
      <c r="LD12" s="41">
        <v>2</v>
      </c>
      <c r="LE12" s="41">
        <v>0</v>
      </c>
      <c r="LF12" s="41">
        <v>0</v>
      </c>
      <c r="LG12" s="41">
        <v>0</v>
      </c>
      <c r="LH12" s="41">
        <v>4</v>
      </c>
      <c r="LI12" s="41">
        <v>0</v>
      </c>
      <c r="LJ12" s="41">
        <v>3</v>
      </c>
      <c r="LK12" s="41">
        <v>0</v>
      </c>
      <c r="LL12" s="41">
        <v>1</v>
      </c>
      <c r="LM12" s="41">
        <v>0</v>
      </c>
      <c r="LN12" s="41">
        <v>9</v>
      </c>
      <c r="LO12" s="41">
        <v>9</v>
      </c>
      <c r="LP12" s="41">
        <v>0</v>
      </c>
      <c r="LQ12" s="41">
        <v>2</v>
      </c>
      <c r="LR12" s="41">
        <v>7</v>
      </c>
      <c r="LS12" s="41">
        <v>0</v>
      </c>
      <c r="LT12" s="41">
        <v>0</v>
      </c>
      <c r="LU12" s="41">
        <v>0</v>
      </c>
      <c r="LV12" s="41">
        <v>0</v>
      </c>
      <c r="LW12" s="41">
        <v>8</v>
      </c>
      <c r="LX12" s="41">
        <v>0</v>
      </c>
      <c r="LY12" s="41">
        <v>1</v>
      </c>
      <c r="LZ12" s="41">
        <v>0</v>
      </c>
      <c r="MA12" s="41">
        <v>1</v>
      </c>
      <c r="MB12" s="41">
        <v>5</v>
      </c>
      <c r="MC12" s="41">
        <v>1</v>
      </c>
      <c r="MD12" s="41">
        <v>2</v>
      </c>
      <c r="ME12" s="41">
        <v>0</v>
      </c>
      <c r="MF12" s="41">
        <v>0</v>
      </c>
      <c r="MG12" s="41">
        <v>0</v>
      </c>
      <c r="MH12" s="41">
        <v>4</v>
      </c>
      <c r="MI12" s="41">
        <v>4</v>
      </c>
      <c r="MJ12" s="41">
        <v>0</v>
      </c>
      <c r="MK12" s="41">
        <v>3</v>
      </c>
      <c r="ML12" s="41">
        <v>1</v>
      </c>
      <c r="MM12" s="41">
        <v>0</v>
      </c>
      <c r="MN12" s="41">
        <v>0</v>
      </c>
      <c r="MO12" s="41">
        <v>0</v>
      </c>
      <c r="MP12" s="41">
        <v>3</v>
      </c>
      <c r="MQ12" s="41">
        <v>1</v>
      </c>
      <c r="MR12" s="41">
        <v>0</v>
      </c>
      <c r="MS12" s="41">
        <v>0</v>
      </c>
      <c r="MT12" s="41">
        <v>7</v>
      </c>
      <c r="MU12" s="41">
        <v>7</v>
      </c>
      <c r="MV12" s="41">
        <v>0</v>
      </c>
      <c r="MW12" s="41">
        <v>2</v>
      </c>
      <c r="MX12" s="41">
        <v>5</v>
      </c>
      <c r="MY12" s="41">
        <v>0</v>
      </c>
      <c r="MZ12" s="41">
        <v>0</v>
      </c>
      <c r="NA12" s="41">
        <v>0</v>
      </c>
      <c r="NB12" s="41">
        <v>7</v>
      </c>
      <c r="NC12" s="41">
        <v>0</v>
      </c>
      <c r="ND12" s="41">
        <v>0</v>
      </c>
      <c r="NE12" s="41">
        <v>0</v>
      </c>
      <c r="NF12" s="41">
        <v>288</v>
      </c>
      <c r="NG12" s="41">
        <v>277</v>
      </c>
      <c r="NH12" s="41">
        <v>11</v>
      </c>
      <c r="NI12" s="41">
        <v>244</v>
      </c>
      <c r="NJ12" s="41">
        <v>44</v>
      </c>
      <c r="NK12" s="41">
        <v>0</v>
      </c>
      <c r="NL12" s="41">
        <v>24</v>
      </c>
      <c r="NM12" s="41">
        <v>1</v>
      </c>
      <c r="NN12" s="41">
        <v>5</v>
      </c>
      <c r="NO12" s="41">
        <v>240</v>
      </c>
      <c r="NP12" s="41">
        <v>1</v>
      </c>
      <c r="NQ12" s="41">
        <v>0</v>
      </c>
      <c r="NR12" s="41">
        <v>17</v>
      </c>
      <c r="NS12" s="41">
        <v>0</v>
      </c>
      <c r="NT12" s="41">
        <v>7</v>
      </c>
      <c r="NU12" s="41">
        <v>11</v>
      </c>
      <c r="NV12" s="41">
        <v>108</v>
      </c>
      <c r="NW12" s="41">
        <v>116</v>
      </c>
      <c r="NX12" s="41">
        <v>38</v>
      </c>
      <c r="NY12" s="41">
        <v>8</v>
      </c>
      <c r="NZ12" s="41">
        <v>280</v>
      </c>
      <c r="OA12" s="41">
        <v>262</v>
      </c>
      <c r="OB12" s="41">
        <v>18</v>
      </c>
      <c r="OC12" s="41">
        <v>238</v>
      </c>
      <c r="OD12" s="41">
        <v>42</v>
      </c>
      <c r="OE12" s="41">
        <v>2</v>
      </c>
      <c r="OF12" s="41">
        <v>27</v>
      </c>
      <c r="OG12" s="41">
        <v>0</v>
      </c>
      <c r="OH12" s="41">
        <v>3</v>
      </c>
      <c r="OI12" s="41">
        <v>235</v>
      </c>
      <c r="OJ12" s="41">
        <v>2</v>
      </c>
      <c r="OK12" s="41">
        <v>0</v>
      </c>
      <c r="OL12" s="41">
        <v>11</v>
      </c>
      <c r="OM12" s="41">
        <v>0</v>
      </c>
      <c r="ON12" s="41">
        <v>3</v>
      </c>
      <c r="OO12" s="41">
        <v>13</v>
      </c>
      <c r="OP12" s="41">
        <v>109</v>
      </c>
      <c r="OQ12" s="41">
        <v>107</v>
      </c>
      <c r="OR12" s="41">
        <v>39</v>
      </c>
      <c r="OS12" s="41">
        <v>9</v>
      </c>
      <c r="OT12" s="41">
        <v>8</v>
      </c>
      <c r="OU12" s="41">
        <v>8</v>
      </c>
      <c r="OV12" s="41">
        <v>0</v>
      </c>
      <c r="OW12" s="41">
        <v>5</v>
      </c>
      <c r="OX12" s="41">
        <v>3</v>
      </c>
      <c r="OY12" s="41">
        <v>0</v>
      </c>
      <c r="OZ12" s="41">
        <v>0</v>
      </c>
      <c r="PA12" s="41">
        <v>7</v>
      </c>
      <c r="PB12" s="41">
        <v>1</v>
      </c>
      <c r="PC12" s="41">
        <v>0</v>
      </c>
      <c r="PD12" s="41">
        <v>0</v>
      </c>
      <c r="PE12" s="41">
        <v>0</v>
      </c>
      <c r="PF12" s="41">
        <v>3</v>
      </c>
      <c r="PG12" s="41">
        <v>3</v>
      </c>
      <c r="PH12" s="41">
        <v>0</v>
      </c>
      <c r="PI12" s="41">
        <v>2</v>
      </c>
      <c r="PJ12" s="41">
        <v>1</v>
      </c>
      <c r="PK12" s="41">
        <v>0</v>
      </c>
      <c r="PL12" s="41">
        <v>0</v>
      </c>
      <c r="PM12" s="41">
        <v>3</v>
      </c>
      <c r="PN12" s="41">
        <v>0</v>
      </c>
      <c r="PO12" s="41">
        <v>0</v>
      </c>
      <c r="PP12" s="41">
        <v>0</v>
      </c>
      <c r="PQ12" s="42">
        <v>0</v>
      </c>
      <c r="PR12" s="41">
        <v>94.042128916551931</v>
      </c>
      <c r="PS12" s="41">
        <v>98.62941871434505</v>
      </c>
      <c r="PT12" s="41">
        <v>68.744111429213035</v>
      </c>
      <c r="PU12" s="41">
        <v>91.583943492788478</v>
      </c>
      <c r="PV12" s="41">
        <v>97.006579343950548</v>
      </c>
      <c r="PW12" s="41">
        <v>125.04365989367147</v>
      </c>
      <c r="PX12" s="41">
        <v>106.54783975998853</v>
      </c>
      <c r="PY12" s="41">
        <v>49.715390309170395</v>
      </c>
      <c r="PZ12" s="41">
        <v>64.931025518965711</v>
      </c>
      <c r="QA12" s="41">
        <v>94.239019181956422</v>
      </c>
      <c r="QB12" s="41">
        <v>153.86536769031864</v>
      </c>
      <c r="QC12" s="41">
        <v>0</v>
      </c>
      <c r="QD12" s="41">
        <v>70.583413687265434</v>
      </c>
      <c r="QE12" s="41">
        <v>0</v>
      </c>
      <c r="QF12" s="41">
        <v>73.869836560260666</v>
      </c>
      <c r="QG12" s="41">
        <v>0</v>
      </c>
      <c r="QH12" s="41">
        <v>0</v>
      </c>
      <c r="QI12" s="41">
        <v>0</v>
      </c>
      <c r="QJ12" s="41">
        <v>0</v>
      </c>
      <c r="QK12" s="41">
        <v>93.772655653447828</v>
      </c>
      <c r="QL12" s="41">
        <v>96.634048697675354</v>
      </c>
      <c r="QM12" s="41">
        <v>71.067949330085781</v>
      </c>
      <c r="QN12" s="41">
        <v>94.636608267916927</v>
      </c>
      <c r="QO12" s="41">
        <v>92.916995960147361</v>
      </c>
      <c r="QP12" s="41">
        <v>120.43450337110954</v>
      </c>
      <c r="QQ12" s="41">
        <v>98.435884856784682</v>
      </c>
      <c r="QR12" s="41">
        <v>175.83377604670116</v>
      </c>
      <c r="QS12" s="41">
        <v>86.897143888076684</v>
      </c>
      <c r="QT12" s="41">
        <v>92.886178322007851</v>
      </c>
      <c r="QU12" s="41">
        <v>92.236243782229494</v>
      </c>
      <c r="QV12" s="41">
        <v>0</v>
      </c>
      <c r="QW12" s="41">
        <v>68.163608237996371</v>
      </c>
      <c r="QX12" s="41">
        <v>0</v>
      </c>
      <c r="QY12" s="41">
        <v>69.493464779647283</v>
      </c>
      <c r="QZ12" s="41">
        <v>0</v>
      </c>
      <c r="RA12" s="41">
        <v>0</v>
      </c>
      <c r="RB12" s="41">
        <v>0</v>
      </c>
      <c r="RC12" s="41">
        <v>0</v>
      </c>
      <c r="RD12" s="41">
        <v>70.583413687265434</v>
      </c>
      <c r="RE12" s="41">
        <v>73.830832262855424</v>
      </c>
      <c r="RF12" s="41">
        <v>52.674527278234287</v>
      </c>
      <c r="RG12" s="41">
        <v>66.340838928298126</v>
      </c>
      <c r="RH12" s="41">
        <v>75.699749678810321</v>
      </c>
      <c r="RI12" s="41">
        <v>61.374374063634363</v>
      </c>
      <c r="RJ12" s="41">
        <v>57.725511604850098</v>
      </c>
      <c r="RK12" s="41">
        <v>40.751227974833668</v>
      </c>
      <c r="RL12" s="41">
        <v>44.377491676532735</v>
      </c>
      <c r="RM12" s="41">
        <v>73.370249006945102</v>
      </c>
      <c r="RN12" s="41">
        <v>33.189371545149946</v>
      </c>
      <c r="RO12" s="41">
        <v>0</v>
      </c>
      <c r="RP12" s="41">
        <v>70.583413687265434</v>
      </c>
      <c r="RQ12" s="41">
        <v>0</v>
      </c>
      <c r="RR12" s="41">
        <v>70.583413687265434</v>
      </c>
      <c r="RS12" s="41">
        <v>0</v>
      </c>
      <c r="RT12" s="41">
        <v>0</v>
      </c>
      <c r="RU12" s="41">
        <v>0</v>
      </c>
      <c r="RV12" s="41">
        <v>0</v>
      </c>
      <c r="RW12" s="41">
        <v>68.163608237996371</v>
      </c>
      <c r="RX12" s="41">
        <v>71.069967376978809</v>
      </c>
      <c r="RY12" s="41">
        <v>45.102102984834168</v>
      </c>
      <c r="RZ12" s="41">
        <v>66.917922683917922</v>
      </c>
      <c r="SA12" s="41">
        <v>69.397336687104385</v>
      </c>
      <c r="SB12" s="41">
        <v>89.408023887301596</v>
      </c>
      <c r="SC12" s="41">
        <v>71.770628696797999</v>
      </c>
      <c r="SD12" s="41">
        <v>100</v>
      </c>
      <c r="SE12" s="41">
        <v>71.989921594085828</v>
      </c>
      <c r="SF12" s="41">
        <v>66.965098026530711</v>
      </c>
      <c r="SG12" s="41">
        <v>81.913247375275731</v>
      </c>
      <c r="SH12" s="41">
        <v>0</v>
      </c>
      <c r="SI12" s="41">
        <v>68.163608237996371</v>
      </c>
      <c r="SJ12" s="41">
        <v>0</v>
      </c>
      <c r="SK12" s="41">
        <v>68.163608237996371</v>
      </c>
      <c r="SL12" s="41">
        <v>0</v>
      </c>
      <c r="SM12" s="41">
        <v>0</v>
      </c>
      <c r="SN12" s="41">
        <v>0</v>
      </c>
      <c r="SO12" s="41">
        <v>0</v>
      </c>
      <c r="SP12" s="41">
        <v>92.888260201978994</v>
      </c>
      <c r="SQ12" s="41">
        <v>97.266318972676729</v>
      </c>
      <c r="SR12" s="41">
        <v>68.744111429213035</v>
      </c>
      <c r="SS12" s="41">
        <v>90.05615604689595</v>
      </c>
      <c r="ST12" s="41">
        <v>96.303638184377007</v>
      </c>
      <c r="SU12" s="41">
        <v>127.39239533296274</v>
      </c>
      <c r="SV12" s="41">
        <v>103.2682927424968</v>
      </c>
      <c r="SW12" s="41">
        <v>49.715390309170395</v>
      </c>
      <c r="SX12" s="41">
        <v>64.931025518965711</v>
      </c>
      <c r="SY12" s="41">
        <v>92.945463726648882</v>
      </c>
      <c r="SZ12" s="41">
        <v>164.10440302517628</v>
      </c>
      <c r="TA12" s="41">
        <v>0</v>
      </c>
      <c r="TB12" s="41">
        <v>69.628048883306974</v>
      </c>
      <c r="TC12" s="41">
        <v>0</v>
      </c>
      <c r="TD12" s="41">
        <v>73.004426198702319</v>
      </c>
      <c r="TE12" s="41">
        <v>0</v>
      </c>
      <c r="TF12" s="41">
        <v>0</v>
      </c>
      <c r="TG12" s="41">
        <v>0</v>
      </c>
      <c r="TH12" s="41">
        <v>0</v>
      </c>
      <c r="TI12" s="41">
        <v>92.793679756625622</v>
      </c>
      <c r="TJ12" s="41">
        <v>95.819772096726794</v>
      </c>
      <c r="TK12" s="41">
        <v>68.782110277214713</v>
      </c>
      <c r="TL12" s="41">
        <v>93.605290368327417</v>
      </c>
      <c r="TM12" s="41">
        <v>91.98985964489998</v>
      </c>
      <c r="TN12" s="41">
        <v>120.43450337110954</v>
      </c>
      <c r="TO12" s="41">
        <v>82.853906135808259</v>
      </c>
      <c r="TP12" s="41">
        <v>175.83377604670116</v>
      </c>
      <c r="TQ12" s="41">
        <v>86.897143888076684</v>
      </c>
      <c r="TR12" s="41">
        <v>91.773218236044713</v>
      </c>
      <c r="TS12" s="41">
        <v>92.236243782229494</v>
      </c>
      <c r="TT12" s="41">
        <v>0</v>
      </c>
      <c r="TU12" s="41">
        <v>67.755075954399857</v>
      </c>
      <c r="TV12" s="41">
        <v>0</v>
      </c>
      <c r="TW12" s="41">
        <v>69.084932496050783</v>
      </c>
      <c r="TX12" s="41">
        <v>0</v>
      </c>
      <c r="TY12" s="41">
        <v>0</v>
      </c>
      <c r="TZ12" s="41">
        <v>0</v>
      </c>
      <c r="UA12" s="42">
        <v>0</v>
      </c>
      <c r="UB12" s="41">
        <v>69.628048883306974</v>
      </c>
      <c r="UC12" s="41">
        <v>72.702231148163818</v>
      </c>
      <c r="UD12" s="41">
        <v>52.674527278234287</v>
      </c>
      <c r="UE12" s="41">
        <v>65.176159062935611</v>
      </c>
      <c r="UF12" s="41">
        <v>74.996808519236765</v>
      </c>
      <c r="UG12" s="41">
        <v>61.374374063634363</v>
      </c>
      <c r="UH12" s="41">
        <v>57.725511604850098</v>
      </c>
      <c r="UI12" s="41">
        <v>40.751227974833668</v>
      </c>
      <c r="UJ12" s="41">
        <v>44.377491676532735</v>
      </c>
      <c r="UK12" s="41">
        <v>72.28416601231379</v>
      </c>
      <c r="UL12" s="41">
        <v>33.189371545149946</v>
      </c>
      <c r="UM12" s="41">
        <v>0</v>
      </c>
      <c r="UN12" s="41">
        <v>69.628048883306974</v>
      </c>
      <c r="UO12" s="41">
        <v>0</v>
      </c>
      <c r="UP12" s="41">
        <v>69.628048883306974</v>
      </c>
      <c r="UQ12" s="41">
        <v>0</v>
      </c>
      <c r="UR12" s="41">
        <v>0</v>
      </c>
      <c r="US12" s="41">
        <v>0</v>
      </c>
      <c r="UT12" s="41">
        <v>0</v>
      </c>
      <c r="UU12" s="41">
        <v>67.755075954399857</v>
      </c>
      <c r="UV12" s="41">
        <v>70.609949228822913</v>
      </c>
      <c r="UW12" s="41">
        <v>45.102102984834168</v>
      </c>
      <c r="UX12" s="41">
        <v>66.096898685131649</v>
      </c>
      <c r="UY12" s="41">
        <v>69.397336687104385</v>
      </c>
      <c r="UZ12" s="41">
        <v>89.408023887301596</v>
      </c>
      <c r="VA12" s="41">
        <v>76.239217195728102</v>
      </c>
      <c r="VB12" s="41">
        <v>100</v>
      </c>
      <c r="VC12" s="41">
        <v>71.989921594085828</v>
      </c>
      <c r="VD12" s="41">
        <v>66.500653368652848</v>
      </c>
      <c r="VE12" s="41">
        <v>81.913247375275731</v>
      </c>
      <c r="VF12" s="41">
        <v>0</v>
      </c>
      <c r="VG12" s="41">
        <v>67.755075954399857</v>
      </c>
      <c r="VH12" s="41">
        <v>0</v>
      </c>
      <c r="VI12" s="41">
        <v>67.755075954399857</v>
      </c>
      <c r="VJ12" s="41">
        <v>0</v>
      </c>
      <c r="VK12" s="41">
        <v>0</v>
      </c>
      <c r="VL12" s="41">
        <v>0</v>
      </c>
      <c r="VM12" s="42">
        <v>0</v>
      </c>
      <c r="VN12" s="41">
        <v>70.459990480865557</v>
      </c>
      <c r="VO12" s="41">
        <v>73.511897720852502</v>
      </c>
      <c r="VP12" s="41">
        <v>53.62931133692539</v>
      </c>
      <c r="VQ12" s="41">
        <v>65.993251014831444</v>
      </c>
      <c r="VR12" s="41">
        <v>75.84665805734619</v>
      </c>
      <c r="VS12" s="41">
        <v>61.374374063634363</v>
      </c>
      <c r="VT12" s="41">
        <v>57.725511604850098</v>
      </c>
      <c r="VU12" s="41">
        <v>40.751227974833668</v>
      </c>
      <c r="VV12" s="41">
        <v>44.377491676532735</v>
      </c>
      <c r="VW12" s="41">
        <v>73.229938368476553</v>
      </c>
      <c r="VX12" s="41">
        <v>33.189371545149946</v>
      </c>
      <c r="VY12" s="41">
        <v>0</v>
      </c>
      <c r="VZ12" s="41">
        <v>68.395719396094634</v>
      </c>
      <c r="WA12" s="41">
        <v>71.063292780396864</v>
      </c>
      <c r="WB12" s="41">
        <v>47.228941763506697</v>
      </c>
      <c r="WC12" s="41">
        <v>66.85427224069258</v>
      </c>
      <c r="WD12" s="41">
        <v>69.922370485681157</v>
      </c>
      <c r="WE12" s="41">
        <v>89.408023887301596</v>
      </c>
      <c r="WF12" s="41">
        <v>71.770628696797999</v>
      </c>
      <c r="WG12" s="41">
        <v>100</v>
      </c>
      <c r="WH12" s="41">
        <v>77.002288245844468</v>
      </c>
      <c r="WI12" s="41">
        <v>66.958359203859459</v>
      </c>
      <c r="WJ12" s="41">
        <v>81.913247375275731</v>
      </c>
      <c r="WK12" s="42">
        <v>0</v>
      </c>
      <c r="WL12" s="43">
        <v>11.700068940942499</v>
      </c>
      <c r="WM12" s="43">
        <v>11.517265375101623</v>
      </c>
      <c r="WN12" s="43">
        <v>13.250618907316275</v>
      </c>
      <c r="WO12" s="43">
        <v>7.6501251144112379</v>
      </c>
      <c r="WP12" s="43">
        <v>15.498892105973026</v>
      </c>
      <c r="WQ12" s="43">
        <v>81.27782929329976</v>
      </c>
      <c r="WR12" s="43">
        <v>18.72217070670024</v>
      </c>
      <c r="WS12" s="43">
        <v>11.700068940942499</v>
      </c>
      <c r="WT12" s="43">
        <v>11.028623522581116</v>
      </c>
      <c r="WU12" s="43">
        <v>12.465729170267483</v>
      </c>
      <c r="WV12" s="43">
        <v>2.6367847798503452</v>
      </c>
      <c r="WW12" s="43">
        <v>9.981986501608846</v>
      </c>
      <c r="WX12" s="43">
        <v>17.809664895645909</v>
      </c>
      <c r="WY12" s="43">
        <v>15.025836425796562</v>
      </c>
      <c r="WZ12" s="44">
        <v>10.519879035762877</v>
      </c>
      <c r="XA12" s="45">
        <v>11.755042203463862</v>
      </c>
      <c r="XB12" s="43">
        <v>12.409751884073234</v>
      </c>
      <c r="XC12" s="43">
        <v>5.8762152275906461</v>
      </c>
      <c r="XD12" s="43">
        <v>11.533700416220714</v>
      </c>
      <c r="XE12" s="43">
        <v>12.003002946562297</v>
      </c>
      <c r="XF12" s="43">
        <v>91.898850854200248</v>
      </c>
      <c r="XG12" s="43">
        <v>8.1011491457997522</v>
      </c>
      <c r="XH12" s="43">
        <v>11.755042203463862</v>
      </c>
      <c r="XI12" s="43">
        <v>7.6453468191692142</v>
      </c>
      <c r="XJ12" s="43">
        <v>17.178645156109408</v>
      </c>
      <c r="XK12" s="43">
        <v>2.5800395144896977</v>
      </c>
      <c r="XL12" s="43">
        <v>8.9485163893117718</v>
      </c>
      <c r="XM12" s="43">
        <v>11.487258044512833</v>
      </c>
      <c r="XN12" s="43">
        <v>22.425505097157146</v>
      </c>
      <c r="XO12" s="42">
        <v>12.894608938328645</v>
      </c>
      <c r="XP12" s="46">
        <v>64.203076568786457</v>
      </c>
      <c r="XQ12" s="47">
        <v>68.051504631918391</v>
      </c>
      <c r="XR12" s="47">
        <v>30.865558578695197</v>
      </c>
      <c r="XS12" s="47">
        <v>63.452631208585572</v>
      </c>
      <c r="XT12" s="47">
        <v>64.99899240869334</v>
      </c>
      <c r="XU12" s="47">
        <v>40.001615461609511</v>
      </c>
      <c r="XV12" s="47">
        <v>46.974658708684174</v>
      </c>
      <c r="XW12" s="47">
        <v>48.493285194678116</v>
      </c>
      <c r="XX12" s="47">
        <v>48.218284305146838</v>
      </c>
      <c r="XY12" s="47">
        <v>66.832444039652074</v>
      </c>
      <c r="XZ12" s="47">
        <v>70.010346522141447</v>
      </c>
      <c r="YA12" s="48">
        <v>0</v>
      </c>
      <c r="YB12" s="49">
        <v>67.525899081780821</v>
      </c>
      <c r="YC12" s="50">
        <v>70.603262980232813</v>
      </c>
      <c r="YD12" s="50">
        <v>38.027174328453647</v>
      </c>
      <c r="YE12" s="50">
        <v>64.906628421371181</v>
      </c>
      <c r="YF12" s="50">
        <v>70.0727809604399</v>
      </c>
      <c r="YG12" s="50">
        <v>83.011949646517806</v>
      </c>
      <c r="YH12" s="50">
        <v>56.471953736779867</v>
      </c>
      <c r="YI12" s="50">
        <v>81.898453010804758</v>
      </c>
      <c r="YJ12" s="50">
        <v>48.361554318029249</v>
      </c>
      <c r="YK12" s="50">
        <v>68.754986335448905</v>
      </c>
      <c r="YL12" s="50">
        <v>57.852251019025566</v>
      </c>
      <c r="YM12" s="50">
        <v>100</v>
      </c>
      <c r="YN12" s="51">
        <v>70.276813937885464</v>
      </c>
      <c r="YO12" s="52">
        <v>73.122354780108409</v>
      </c>
      <c r="YP12" s="52">
        <v>40.429914113457663</v>
      </c>
      <c r="YQ12" s="52">
        <v>65.054605092777891</v>
      </c>
      <c r="YR12" s="52">
        <v>75.513378822085485</v>
      </c>
      <c r="YS12" s="52">
        <v>49.546047665125371</v>
      </c>
      <c r="YT12" s="52">
        <v>63.875378381941886</v>
      </c>
      <c r="YU12" s="52">
        <v>75.500513973212847</v>
      </c>
      <c r="YV12" s="52">
        <v>44.974673047737781</v>
      </c>
      <c r="YW12" s="52">
        <v>72.334095675173387</v>
      </c>
      <c r="YX12" s="52">
        <v>62.982468505216403</v>
      </c>
      <c r="YY12" s="53">
        <v>0</v>
      </c>
      <c r="YZ12" s="46">
        <v>20.520342626567832</v>
      </c>
      <c r="ZA12" s="47">
        <v>23.941024066921468</v>
      </c>
      <c r="ZB12" s="47">
        <v>1.4303231678628465</v>
      </c>
      <c r="ZC12" s="47">
        <v>23.873117181213477</v>
      </c>
      <c r="ZD12" s="47">
        <v>17.458280339495907</v>
      </c>
      <c r="ZE12" s="47">
        <v>0</v>
      </c>
      <c r="ZF12" s="47">
        <v>21.220325924470469</v>
      </c>
      <c r="ZG12" s="47">
        <v>0</v>
      </c>
      <c r="ZH12" s="47">
        <v>2.2447482461515875</v>
      </c>
      <c r="ZI12" s="47">
        <v>22.573771964329094</v>
      </c>
      <c r="ZJ12" s="47">
        <v>37.046262018075751</v>
      </c>
      <c r="ZK12" s="48">
        <v>0</v>
      </c>
      <c r="ZL12" s="339">
        <v>18.156552364730942</v>
      </c>
      <c r="ZM12" s="340">
        <v>19.831591611000569</v>
      </c>
      <c r="ZN12" s="340">
        <v>5.6336377178162165</v>
      </c>
      <c r="ZO12" s="340">
        <v>20.651516401461095</v>
      </c>
      <c r="ZP12" s="340">
        <v>16.118435918827547</v>
      </c>
      <c r="ZQ12" s="340">
        <v>22.590136906836143</v>
      </c>
      <c r="ZR12" s="340">
        <v>0</v>
      </c>
      <c r="ZS12" s="340">
        <v>24.66967169136932</v>
      </c>
      <c r="ZT12" s="340">
        <v>0</v>
      </c>
      <c r="ZU12" s="340">
        <v>19.371591902232996</v>
      </c>
      <c r="ZV12" s="340">
        <v>35.475535644783776</v>
      </c>
      <c r="ZW12" s="341">
        <v>100</v>
      </c>
      <c r="ZX12" s="51">
        <v>18.570215957748761</v>
      </c>
      <c r="ZY12" s="52">
        <v>21.170972846010027</v>
      </c>
      <c r="ZZ12" s="52">
        <v>0.62376090166608633</v>
      </c>
      <c r="AAA12" s="52">
        <v>20.909311353945498</v>
      </c>
      <c r="AAB12" s="52">
        <v>16.249754855033228</v>
      </c>
      <c r="AAC12" s="52">
        <v>0</v>
      </c>
      <c r="AAD12" s="52">
        <v>7.8258202650464099</v>
      </c>
      <c r="AAE12" s="52">
        <v>0</v>
      </c>
      <c r="AAF12" s="52">
        <v>1.3673201089150602</v>
      </c>
      <c r="AAG12" s="52">
        <v>21.258925522784601</v>
      </c>
      <c r="AAH12" s="52">
        <v>59.569591410235269</v>
      </c>
      <c r="AAI12" s="53">
        <v>0</v>
      </c>
      <c r="AAJ12" s="54">
        <v>11.350982074186204</v>
      </c>
      <c r="AAK12" s="55">
        <v>12.828713354846741</v>
      </c>
      <c r="AAL12" s="55">
        <v>1.1511251555203306</v>
      </c>
      <c r="AAM12" s="55">
        <v>9.4748917306690572</v>
      </c>
      <c r="AAN12" s="55">
        <v>13.087611364353249</v>
      </c>
      <c r="AAO12" s="55">
        <v>1.6268601918909789</v>
      </c>
      <c r="AAP12" s="55">
        <v>3.4373749236054421</v>
      </c>
      <c r="AAQ12" s="55">
        <v>6.3053008106237218</v>
      </c>
      <c r="AAR12" s="55">
        <v>3.3703988086992305</v>
      </c>
      <c r="AAS12" s="55">
        <v>12.524875549774976</v>
      </c>
      <c r="AAT12" s="55">
        <v>11.580037135623195</v>
      </c>
      <c r="AAU12" s="56">
        <v>0</v>
      </c>
      <c r="AAV12" s="51">
        <v>11.00640421066403</v>
      </c>
      <c r="AAW12" s="52">
        <v>11.977870971437387</v>
      </c>
      <c r="AAX12" s="52">
        <v>2.05685938511593</v>
      </c>
      <c r="AAY12" s="52">
        <v>9.365805868622342</v>
      </c>
      <c r="AAZ12" s="52">
        <v>12.535584658890734</v>
      </c>
      <c r="ABA12" s="52">
        <v>3.4727283314006665</v>
      </c>
      <c r="ABB12" s="52">
        <v>11.481091338476633</v>
      </c>
      <c r="ABC12" s="52">
        <v>7.6116188726449483</v>
      </c>
      <c r="ABD12" s="52">
        <v>2.2542312889716558</v>
      </c>
      <c r="ABE12" s="52">
        <v>11.841051379514155</v>
      </c>
      <c r="ABF12" s="52">
        <v>18.858620282574819</v>
      </c>
      <c r="ABG12" s="52">
        <v>0</v>
      </c>
      <c r="ABH12" s="57">
        <v>12.050723597421436</v>
      </c>
      <c r="ABI12" s="58">
        <v>13.215401177695933</v>
      </c>
      <c r="ABJ12" s="58">
        <v>2.6073459458252368</v>
      </c>
      <c r="ABK12" s="58">
        <v>11.304399692231208</v>
      </c>
      <c r="ABL12" s="58">
        <v>12.737776247625716</v>
      </c>
      <c r="ABM12" s="58">
        <v>5.6174337256839442</v>
      </c>
      <c r="ABN12" s="58">
        <v>9.2472970481239187</v>
      </c>
      <c r="ABO12" s="58">
        <v>9.9888289268059793</v>
      </c>
      <c r="ABP12" s="58">
        <v>3.3638612668919308</v>
      </c>
      <c r="ABQ12" s="58">
        <v>12.888080128703965</v>
      </c>
      <c r="ABR12" s="58">
        <v>19.806847644662749</v>
      </c>
      <c r="ABS12" s="59">
        <v>25.803930504404899</v>
      </c>
      <c r="ABT12" s="60">
        <v>30.617259187613698</v>
      </c>
      <c r="ABU12" s="60">
        <v>33.472975620888249</v>
      </c>
      <c r="ABV12" s="60">
        <v>5.7379484460061283</v>
      </c>
      <c r="ABW12" s="60">
        <v>28.135419495477272</v>
      </c>
      <c r="ABX12" s="60">
        <v>33.510040103133001</v>
      </c>
      <c r="ABY12" s="60">
        <v>17.564484631491684</v>
      </c>
      <c r="ABZ12" s="60">
        <v>15.156291618559232</v>
      </c>
      <c r="ACA12" s="60">
        <v>0</v>
      </c>
      <c r="ACB12" s="60">
        <v>14.840604632610956</v>
      </c>
      <c r="ACC12" s="60">
        <v>32.795676690339583</v>
      </c>
      <c r="ACD12" s="60">
        <v>45.242021608697975</v>
      </c>
      <c r="ACE12" s="60">
        <v>0</v>
      </c>
      <c r="ACF12" s="61">
        <v>25.47979933155591</v>
      </c>
      <c r="ACG12" s="61">
        <v>26.810508536646978</v>
      </c>
      <c r="ACH12" s="61">
        <v>12.370127490068995</v>
      </c>
      <c r="ACI12" s="61">
        <v>22.221945660088966</v>
      </c>
      <c r="ACJ12" s="61">
        <v>28.613548940517759</v>
      </c>
      <c r="ACK12" s="61">
        <v>42.997741064016914</v>
      </c>
      <c r="ACL12" s="61">
        <v>17.556506664542724</v>
      </c>
      <c r="ACM12" s="61">
        <v>40.652354159616131</v>
      </c>
      <c r="ACN12" s="61">
        <v>13.219337162650953</v>
      </c>
      <c r="ACO12" s="61">
        <v>25.740945874673717</v>
      </c>
      <c r="ACP12" s="61">
        <v>25.095655476759937</v>
      </c>
      <c r="ACQ12" s="62">
        <v>0</v>
      </c>
      <c r="ACR12" s="63">
        <v>21.723667117193777</v>
      </c>
      <c r="ACS12" s="63">
        <v>23.788863638647076</v>
      </c>
      <c r="ACT12" s="63">
        <v>3.7314514332270932</v>
      </c>
      <c r="ACU12" s="63">
        <v>18.249425540771924</v>
      </c>
      <c r="ACV12" s="63">
        <v>25.773171104103216</v>
      </c>
      <c r="ACW12" s="63">
        <v>9.1471974378539809</v>
      </c>
      <c r="ACX12" s="63">
        <v>11.709841267399902</v>
      </c>
      <c r="ACY12" s="63">
        <v>0</v>
      </c>
      <c r="ACZ12" s="63">
        <v>7.2487168118934822</v>
      </c>
      <c r="ADA12" s="63">
        <v>23.302682477565671</v>
      </c>
      <c r="ADB12" s="63">
        <v>39.561549186006332</v>
      </c>
      <c r="ADC12" s="63">
        <v>0</v>
      </c>
      <c r="ADD12" s="63">
        <v>18.441607789058171</v>
      </c>
      <c r="ADE12" s="63">
        <v>19.227512580512137</v>
      </c>
      <c r="ADF12" s="63">
        <v>10.699154460264444</v>
      </c>
      <c r="ADG12" s="63">
        <v>15.336439143767281</v>
      </c>
      <c r="ADH12" s="63">
        <v>21.428488726396129</v>
      </c>
      <c r="ADI12" s="63">
        <v>37.487373635169021</v>
      </c>
      <c r="ADJ12" s="63">
        <v>11.45088728045296</v>
      </c>
      <c r="ADK12" s="63">
        <v>40.652354159616131</v>
      </c>
      <c r="ADL12" s="63">
        <v>10.966506369039827</v>
      </c>
      <c r="ADM12" s="63">
        <v>18.289321666798511</v>
      </c>
      <c r="ADN12" s="63">
        <v>16.178243424539765</v>
      </c>
      <c r="ADO12" s="63">
        <v>0</v>
      </c>
      <c r="ADP12" s="64">
        <v>29.580844378545784</v>
      </c>
      <c r="ADQ12" s="63">
        <v>32.31759823955764</v>
      </c>
      <c r="ADR12" s="63">
        <v>5.7379484460061283</v>
      </c>
      <c r="ADS12" s="63">
        <v>27.310147236284738</v>
      </c>
      <c r="ADT12" s="63">
        <v>32.227521913307307</v>
      </c>
      <c r="ADU12" s="63">
        <v>17.564484631491684</v>
      </c>
      <c r="ADV12" s="63">
        <v>9.8752559884915652</v>
      </c>
      <c r="ADW12" s="63">
        <v>0</v>
      </c>
      <c r="ADX12" s="63">
        <v>14.840604632610956</v>
      </c>
      <c r="ADY12" s="63">
        <v>31.873128889377977</v>
      </c>
      <c r="ADZ12" s="63">
        <v>45.242021608697975</v>
      </c>
      <c r="AEA12" s="63">
        <v>0</v>
      </c>
      <c r="AEB12" s="63">
        <v>23.418418259556837</v>
      </c>
      <c r="AEC12" s="63">
        <v>24.835534350289958</v>
      </c>
      <c r="AED12" s="63">
        <v>9.4574966399227129</v>
      </c>
      <c r="AEE12" s="63">
        <v>21.059700672362659</v>
      </c>
      <c r="AEF12" s="63">
        <v>25.687283304435514</v>
      </c>
      <c r="AEG12" s="63">
        <v>42.997741064016914</v>
      </c>
      <c r="AEH12" s="63">
        <v>13.773848773156605</v>
      </c>
      <c r="AEI12" s="63">
        <v>40.652354159616131</v>
      </c>
      <c r="AEJ12" s="63">
        <v>13.219337162650953</v>
      </c>
      <c r="AEK12" s="63">
        <v>23.470768409391233</v>
      </c>
      <c r="AEL12" s="63">
        <v>25.095655476759937</v>
      </c>
      <c r="AEM12" s="63">
        <v>0</v>
      </c>
      <c r="AEN12" s="64">
        <v>1.4383338928606386</v>
      </c>
      <c r="AEO12" s="63">
        <v>1.6063844785053052</v>
      </c>
      <c r="AEP12" s="63">
        <v>0</v>
      </c>
      <c r="AEQ12" s="63">
        <v>1.1212785008410495</v>
      </c>
      <c r="AER12" s="63">
        <v>1.8254792781777041</v>
      </c>
      <c r="AES12" s="63">
        <v>0</v>
      </c>
      <c r="AET12" s="63">
        <v>8.2202032300885008</v>
      </c>
      <c r="AEU12" s="63">
        <v>0</v>
      </c>
      <c r="AEV12" s="63">
        <v>0</v>
      </c>
      <c r="AEW12" s="63">
        <v>1.2849397996559582</v>
      </c>
      <c r="AEX12" s="63">
        <v>0</v>
      </c>
      <c r="AEY12" s="63">
        <v>0</v>
      </c>
      <c r="AEZ12" s="63">
        <v>2.7501441400141018</v>
      </c>
      <c r="AFA12" s="63">
        <v>2.6305636292983485</v>
      </c>
      <c r="AFB12" s="63">
        <v>3.9494614811548785</v>
      </c>
      <c r="AFC12" s="63">
        <v>1.5642326858770261</v>
      </c>
      <c r="AFD12" s="63">
        <v>3.871512240029805</v>
      </c>
      <c r="AFE12" s="63">
        <v>0</v>
      </c>
      <c r="AFF12" s="63">
        <v>5.3919875373865951</v>
      </c>
      <c r="AFG12" s="63">
        <v>0</v>
      </c>
      <c r="AFH12" s="63">
        <v>0</v>
      </c>
      <c r="AFI12" s="63">
        <v>2.9878328796573017</v>
      </c>
      <c r="AFJ12" s="63">
        <v>0</v>
      </c>
      <c r="AFK12" s="63">
        <v>0</v>
      </c>
      <c r="AFL12" s="66">
        <v>0</v>
      </c>
      <c r="AFM12" s="66">
        <v>0</v>
      </c>
      <c r="AFN12" s="66">
        <v>2</v>
      </c>
      <c r="AFO12" s="66">
        <v>21</v>
      </c>
      <c r="AFP12" s="66">
        <v>102</v>
      </c>
      <c r="AFQ12" s="66">
        <v>402</v>
      </c>
      <c r="AFR12" s="1093"/>
      <c r="AFS12" s="1093"/>
      <c r="AFT12" s="1093"/>
      <c r="AFU12" s="1093"/>
      <c r="AFV12" s="66">
        <v>0</v>
      </c>
      <c r="AFW12" s="119">
        <v>1</v>
      </c>
      <c r="AFX12" s="119">
        <v>1</v>
      </c>
      <c r="AFY12" s="119">
        <v>19</v>
      </c>
      <c r="AFZ12" s="119">
        <v>78</v>
      </c>
      <c r="AGA12" s="119">
        <v>411</v>
      </c>
      <c r="AGB12" s="1093"/>
      <c r="AGC12" s="1093"/>
      <c r="AGD12" s="1093"/>
      <c r="AGE12" s="1093"/>
      <c r="AGF12" s="356">
        <v>0</v>
      </c>
      <c r="AGG12" s="359">
        <v>1129</v>
      </c>
      <c r="AGH12" s="359">
        <v>2117</v>
      </c>
      <c r="AGI12" s="359">
        <v>2625</v>
      </c>
      <c r="AGJ12" s="359">
        <v>3143</v>
      </c>
      <c r="AGK12" s="359">
        <v>3799</v>
      </c>
      <c r="AGL12" s="356">
        <v>0</v>
      </c>
      <c r="AGM12" s="356">
        <v>0</v>
      </c>
      <c r="AGN12" s="356">
        <v>0</v>
      </c>
      <c r="AGO12" s="356">
        <v>0</v>
      </c>
      <c r="AGP12" s="356">
        <v>0</v>
      </c>
      <c r="AGQ12" s="359">
        <v>1118</v>
      </c>
      <c r="AGR12" s="359">
        <v>2053</v>
      </c>
      <c r="AGS12" s="359">
        <v>3031</v>
      </c>
      <c r="AGT12" s="359">
        <v>3308</v>
      </c>
      <c r="AGU12" s="359">
        <v>3824</v>
      </c>
      <c r="AGV12" s="356">
        <v>0</v>
      </c>
      <c r="AGW12" s="356">
        <v>0</v>
      </c>
      <c r="AGX12" s="356">
        <v>0</v>
      </c>
      <c r="AGY12" s="356">
        <v>0</v>
      </c>
      <c r="AGZ12" s="68">
        <v>160</v>
      </c>
      <c r="AHA12" s="68">
        <v>121</v>
      </c>
      <c r="AHB12" s="68">
        <v>39</v>
      </c>
      <c r="AHC12" s="68">
        <v>83</v>
      </c>
      <c r="AHD12" s="68">
        <v>50</v>
      </c>
      <c r="AHE12" s="68">
        <v>33</v>
      </c>
      <c r="AHF12" s="68">
        <v>112</v>
      </c>
      <c r="AHG12" s="68">
        <v>73</v>
      </c>
      <c r="AHH12" s="68">
        <v>39</v>
      </c>
      <c r="AHI12" s="68">
        <v>76</v>
      </c>
      <c r="AHJ12" s="68">
        <v>31</v>
      </c>
      <c r="AHK12" s="68">
        <v>45</v>
      </c>
      <c r="AHL12" s="68">
        <v>31</v>
      </c>
      <c r="AHM12" s="68">
        <v>16</v>
      </c>
      <c r="AHN12" s="68">
        <v>15</v>
      </c>
      <c r="AHO12" s="68">
        <v>25</v>
      </c>
      <c r="AHP12" s="68">
        <v>12</v>
      </c>
      <c r="AHQ12" s="68">
        <v>13</v>
      </c>
      <c r="AHR12" s="68">
        <v>236</v>
      </c>
      <c r="AHS12" s="68">
        <v>152</v>
      </c>
      <c r="AHT12" s="68">
        <v>84</v>
      </c>
      <c r="AHU12" s="68">
        <v>114</v>
      </c>
      <c r="AHV12" s="68">
        <v>66</v>
      </c>
      <c r="AHW12" s="68">
        <v>48</v>
      </c>
      <c r="AHX12" s="503">
        <v>137</v>
      </c>
      <c r="AHY12" s="503">
        <v>85</v>
      </c>
      <c r="AHZ12" s="503">
        <v>52</v>
      </c>
      <c r="AIA12" s="66">
        <v>96</v>
      </c>
      <c r="AIB12" s="66">
        <v>92</v>
      </c>
      <c r="AIC12" s="66">
        <v>4</v>
      </c>
      <c r="AID12" s="66">
        <v>52</v>
      </c>
      <c r="AIE12" s="66">
        <v>44</v>
      </c>
      <c r="AIF12" s="66">
        <v>0</v>
      </c>
      <c r="AIG12" s="66">
        <v>0</v>
      </c>
      <c r="AIH12" s="66">
        <v>4</v>
      </c>
      <c r="AII12" s="66">
        <v>1</v>
      </c>
      <c r="AIJ12" s="66">
        <v>2</v>
      </c>
      <c r="AIK12" s="66">
        <v>75</v>
      </c>
      <c r="AIL12" s="66">
        <v>2</v>
      </c>
      <c r="AIM12" s="66">
        <v>0</v>
      </c>
      <c r="AIN12" s="66">
        <v>12</v>
      </c>
      <c r="AIO12" s="66">
        <v>4</v>
      </c>
      <c r="AIP12" s="66">
        <v>5</v>
      </c>
      <c r="AIQ12" s="66">
        <v>2</v>
      </c>
      <c r="AIR12" s="66">
        <v>7</v>
      </c>
      <c r="AIS12" s="66">
        <v>1</v>
      </c>
      <c r="AIT12" s="66">
        <v>2</v>
      </c>
      <c r="AIU12" s="66">
        <v>9</v>
      </c>
      <c r="AIV12" s="66">
        <v>8</v>
      </c>
      <c r="AIW12" s="66">
        <v>65</v>
      </c>
      <c r="AIX12" s="66">
        <v>99</v>
      </c>
      <c r="AIY12" s="66">
        <v>93</v>
      </c>
      <c r="AIZ12" s="66">
        <v>6</v>
      </c>
      <c r="AJA12" s="66">
        <v>59</v>
      </c>
      <c r="AJB12" s="66">
        <v>40</v>
      </c>
      <c r="AJC12" s="66">
        <v>0</v>
      </c>
      <c r="AJD12" s="66">
        <v>0</v>
      </c>
      <c r="AJE12" s="66">
        <v>2</v>
      </c>
      <c r="AJF12" s="66">
        <v>0</v>
      </c>
      <c r="AJG12" s="66">
        <v>3</v>
      </c>
      <c r="AJH12" s="66">
        <v>87</v>
      </c>
      <c r="AJI12" s="66">
        <v>3</v>
      </c>
      <c r="AJJ12" s="66">
        <v>1</v>
      </c>
      <c r="AJK12" s="66">
        <v>3</v>
      </c>
      <c r="AJL12" s="66">
        <v>6</v>
      </c>
      <c r="AJM12" s="66">
        <v>1</v>
      </c>
      <c r="AJN12" s="66">
        <v>1</v>
      </c>
      <c r="AJO12" s="66">
        <v>4</v>
      </c>
      <c r="AJP12" s="66">
        <v>1</v>
      </c>
      <c r="AJQ12" s="66">
        <v>3</v>
      </c>
      <c r="AJR12" s="66">
        <v>12</v>
      </c>
      <c r="AJS12" s="66">
        <v>10</v>
      </c>
      <c r="AJT12" s="66">
        <v>62</v>
      </c>
      <c r="AJU12" s="66">
        <v>36</v>
      </c>
      <c r="AJV12" s="66">
        <v>33</v>
      </c>
      <c r="AJW12" s="66">
        <v>3</v>
      </c>
      <c r="AJX12" s="66">
        <v>15</v>
      </c>
      <c r="AJY12" s="66">
        <v>21</v>
      </c>
      <c r="AJZ12" s="66">
        <v>0</v>
      </c>
      <c r="AKA12" s="66">
        <v>0</v>
      </c>
      <c r="AKB12" s="66">
        <v>0</v>
      </c>
      <c r="AKC12" s="66">
        <v>0</v>
      </c>
      <c r="AKD12" s="66">
        <v>3</v>
      </c>
      <c r="AKE12" s="66">
        <v>26</v>
      </c>
      <c r="AKF12" s="66">
        <v>3</v>
      </c>
      <c r="AKG12" s="66">
        <v>0</v>
      </c>
      <c r="AKH12" s="66">
        <v>4</v>
      </c>
      <c r="AKI12" s="66">
        <v>0</v>
      </c>
      <c r="AKJ12" s="66">
        <v>2</v>
      </c>
      <c r="AKK12" s="66">
        <v>0</v>
      </c>
      <c r="AKL12" s="66">
        <v>2</v>
      </c>
      <c r="AKM12" s="66">
        <v>2</v>
      </c>
      <c r="AKN12" s="66">
        <v>1</v>
      </c>
      <c r="AKO12" s="66">
        <v>1</v>
      </c>
      <c r="AKP12" s="66">
        <v>7</v>
      </c>
      <c r="AKQ12" s="66">
        <v>23</v>
      </c>
      <c r="AKR12" s="66">
        <v>24</v>
      </c>
      <c r="AKS12" s="66">
        <v>23</v>
      </c>
      <c r="AKT12" s="66">
        <v>1</v>
      </c>
      <c r="AKU12" s="66">
        <v>11</v>
      </c>
      <c r="AKV12" s="66">
        <v>13</v>
      </c>
      <c r="AKW12" s="66">
        <v>1</v>
      </c>
      <c r="AKX12" s="66">
        <v>0</v>
      </c>
      <c r="AKY12" s="66">
        <v>1</v>
      </c>
      <c r="AKZ12" s="66">
        <v>0</v>
      </c>
      <c r="ALA12" s="66">
        <v>4</v>
      </c>
      <c r="ALB12" s="66">
        <v>17</v>
      </c>
      <c r="ALC12" s="66">
        <v>0</v>
      </c>
      <c r="ALD12" s="66">
        <v>0</v>
      </c>
      <c r="ALE12" s="66">
        <v>1</v>
      </c>
      <c r="ALF12" s="66">
        <v>0</v>
      </c>
      <c r="ALG12" s="66">
        <v>0</v>
      </c>
      <c r="ALH12" s="66">
        <v>0</v>
      </c>
      <c r="ALI12" s="66">
        <v>0</v>
      </c>
      <c r="ALJ12" s="66">
        <v>1</v>
      </c>
      <c r="ALK12" s="66">
        <v>1</v>
      </c>
      <c r="ALL12" s="66">
        <v>0</v>
      </c>
      <c r="ALM12" s="66">
        <v>2</v>
      </c>
      <c r="ALN12" s="66">
        <v>20</v>
      </c>
      <c r="ALO12" s="66">
        <v>132</v>
      </c>
      <c r="ALP12" s="66">
        <v>125</v>
      </c>
      <c r="ALQ12" s="66">
        <v>7</v>
      </c>
      <c r="ALR12" s="66">
        <v>67</v>
      </c>
      <c r="ALS12" s="66">
        <v>65</v>
      </c>
      <c r="ALT12" s="66">
        <v>0</v>
      </c>
      <c r="ALU12" s="66">
        <v>0</v>
      </c>
      <c r="ALV12" s="66">
        <v>4</v>
      </c>
      <c r="ALW12" s="66">
        <v>1</v>
      </c>
      <c r="ALX12" s="66">
        <v>5</v>
      </c>
      <c r="ALY12" s="66">
        <v>101</v>
      </c>
      <c r="ALZ12" s="66">
        <v>5</v>
      </c>
      <c r="AMA12" s="66">
        <v>0</v>
      </c>
      <c r="AMB12" s="66">
        <v>16</v>
      </c>
      <c r="AMC12" s="66">
        <v>4</v>
      </c>
      <c r="AMD12" s="66">
        <v>7</v>
      </c>
      <c r="AME12" s="66">
        <v>2</v>
      </c>
      <c r="AMF12" s="66">
        <v>9</v>
      </c>
      <c r="AMG12" s="66">
        <v>3</v>
      </c>
      <c r="AMH12" s="66">
        <v>3</v>
      </c>
      <c r="AMI12" s="66">
        <v>10</v>
      </c>
      <c r="AMJ12" s="66">
        <v>15</v>
      </c>
      <c r="AMK12" s="66">
        <v>88</v>
      </c>
      <c r="AML12" s="66">
        <v>123</v>
      </c>
      <c r="AMM12" s="66">
        <v>116</v>
      </c>
      <c r="AMN12" s="66">
        <v>7</v>
      </c>
      <c r="AMO12" s="66">
        <v>70</v>
      </c>
      <c r="AMP12" s="66">
        <v>53</v>
      </c>
      <c r="AMQ12" s="66">
        <v>1</v>
      </c>
      <c r="AMR12" s="66">
        <v>0</v>
      </c>
      <c r="AMS12" s="66">
        <v>3</v>
      </c>
      <c r="AMT12" s="66">
        <v>0</v>
      </c>
      <c r="AMU12" s="66">
        <v>7</v>
      </c>
      <c r="AMV12" s="66">
        <v>104</v>
      </c>
      <c r="AMW12" s="66">
        <v>3</v>
      </c>
      <c r="AMX12" s="66">
        <v>1</v>
      </c>
      <c r="AMY12" s="66">
        <v>4</v>
      </c>
      <c r="AMZ12" s="66">
        <v>6</v>
      </c>
      <c r="ANA12" s="66">
        <v>1</v>
      </c>
      <c r="ANB12" s="66">
        <v>1</v>
      </c>
      <c r="ANC12" s="66">
        <v>4</v>
      </c>
      <c r="AND12" s="66">
        <v>2</v>
      </c>
      <c r="ANE12" s="66">
        <v>4</v>
      </c>
      <c r="ANF12" s="66">
        <v>12</v>
      </c>
      <c r="ANG12" s="66">
        <v>12</v>
      </c>
      <c r="ANH12" s="66">
        <v>82</v>
      </c>
      <c r="ANI12" s="395">
        <v>284</v>
      </c>
      <c r="ANJ12" s="395">
        <v>277</v>
      </c>
      <c r="ANK12" s="395">
        <v>7</v>
      </c>
      <c r="ANL12" s="395">
        <v>110</v>
      </c>
      <c r="ANM12" s="395">
        <v>174</v>
      </c>
      <c r="ANN12" s="395">
        <v>0</v>
      </c>
      <c r="ANO12" s="395">
        <v>0</v>
      </c>
      <c r="ANP12" s="395">
        <v>0</v>
      </c>
      <c r="ANQ12" s="395">
        <v>2</v>
      </c>
      <c r="ANR12" s="395">
        <v>1</v>
      </c>
      <c r="ANS12" s="395">
        <v>182</v>
      </c>
      <c r="ANT12" s="395">
        <v>6</v>
      </c>
      <c r="ANU12" s="395">
        <v>89</v>
      </c>
      <c r="ANV12" s="395">
        <v>4</v>
      </c>
      <c r="ANW12" s="395">
        <v>14</v>
      </c>
      <c r="ANX12" s="395">
        <v>16</v>
      </c>
      <c r="ANY12" s="395">
        <v>13</v>
      </c>
      <c r="ANZ12" s="395">
        <v>32</v>
      </c>
      <c r="AOA12" s="395">
        <v>54</v>
      </c>
      <c r="AOB12" s="395">
        <v>59</v>
      </c>
      <c r="AOC12" s="395">
        <v>96</v>
      </c>
      <c r="AOD12" s="396">
        <v>295</v>
      </c>
      <c r="AOE12" s="397">
        <v>279</v>
      </c>
      <c r="AOF12" s="397">
        <v>16</v>
      </c>
      <c r="AOG12" s="397">
        <v>99</v>
      </c>
      <c r="AOH12" s="397">
        <v>196</v>
      </c>
      <c r="AOI12" s="397">
        <v>5</v>
      </c>
      <c r="AOJ12" s="397">
        <v>2</v>
      </c>
      <c r="AOK12" s="397">
        <v>0</v>
      </c>
      <c r="AOL12" s="397">
        <v>0</v>
      </c>
      <c r="AOM12" s="397">
        <v>5</v>
      </c>
      <c r="AON12" s="397">
        <v>223</v>
      </c>
      <c r="AOO12" s="397">
        <v>3</v>
      </c>
      <c r="AOP12" s="397">
        <v>37</v>
      </c>
      <c r="AOQ12" s="397">
        <v>20</v>
      </c>
      <c r="AOR12" s="397">
        <v>12</v>
      </c>
      <c r="AOS12" s="397">
        <v>36</v>
      </c>
      <c r="AOT12" s="397">
        <v>9</v>
      </c>
      <c r="AOU12" s="397">
        <v>29</v>
      </c>
      <c r="AOV12" s="397">
        <v>55</v>
      </c>
      <c r="AOW12" s="397">
        <v>59</v>
      </c>
      <c r="AOX12" s="398">
        <v>95</v>
      </c>
      <c r="AOY12" s="395">
        <v>181</v>
      </c>
      <c r="AOZ12" s="395">
        <v>174</v>
      </c>
      <c r="APA12" s="395">
        <v>7</v>
      </c>
      <c r="APB12" s="395">
        <v>73</v>
      </c>
      <c r="APC12" s="395">
        <v>108</v>
      </c>
      <c r="APD12" s="395">
        <v>1</v>
      </c>
      <c r="APE12" s="395">
        <v>1</v>
      </c>
      <c r="APF12" s="395">
        <v>0</v>
      </c>
      <c r="APG12" s="395">
        <v>1</v>
      </c>
      <c r="APH12" s="395">
        <v>0</v>
      </c>
      <c r="API12" s="395">
        <v>141</v>
      </c>
      <c r="APJ12" s="395">
        <v>1</v>
      </c>
      <c r="APK12" s="395">
        <v>20</v>
      </c>
      <c r="APL12" s="395">
        <v>16</v>
      </c>
      <c r="APM12" s="395">
        <v>38</v>
      </c>
      <c r="APN12" s="395">
        <v>38</v>
      </c>
      <c r="APO12" s="395">
        <v>2</v>
      </c>
      <c r="APP12" s="395">
        <v>6</v>
      </c>
      <c r="APQ12" s="395">
        <v>9</v>
      </c>
      <c r="APR12" s="395">
        <v>18</v>
      </c>
      <c r="APS12" s="395">
        <v>70</v>
      </c>
      <c r="APT12" s="402">
        <v>187</v>
      </c>
      <c r="APU12" s="403">
        <v>183</v>
      </c>
      <c r="APV12" s="403">
        <v>4</v>
      </c>
      <c r="APW12" s="403">
        <v>85</v>
      </c>
      <c r="APX12" s="403">
        <v>102</v>
      </c>
      <c r="APY12" s="403">
        <v>0</v>
      </c>
      <c r="APZ12" s="403">
        <v>1</v>
      </c>
      <c r="AQA12" s="403">
        <v>0</v>
      </c>
      <c r="AQB12" s="403">
        <v>0</v>
      </c>
      <c r="AQC12" s="403">
        <v>5</v>
      </c>
      <c r="AQD12" s="403">
        <v>115</v>
      </c>
      <c r="AQE12" s="403">
        <v>4</v>
      </c>
      <c r="AQF12" s="403">
        <v>7</v>
      </c>
      <c r="AQG12" s="403">
        <v>55</v>
      </c>
      <c r="AQH12" s="403">
        <v>32</v>
      </c>
      <c r="AQI12" s="403">
        <v>34</v>
      </c>
      <c r="AQJ12" s="403">
        <v>7</v>
      </c>
      <c r="AQK12" s="403">
        <v>11</v>
      </c>
      <c r="AQL12" s="403">
        <v>8</v>
      </c>
      <c r="AQM12" s="403">
        <v>24</v>
      </c>
      <c r="AQN12" s="404">
        <v>71</v>
      </c>
      <c r="AQO12" s="395">
        <v>429</v>
      </c>
      <c r="AQP12" s="395">
        <v>426</v>
      </c>
      <c r="AQQ12" s="395">
        <v>3</v>
      </c>
      <c r="AQR12" s="395">
        <v>158</v>
      </c>
      <c r="AQS12" s="395">
        <v>271</v>
      </c>
      <c r="AQT12" s="395">
        <v>0</v>
      </c>
      <c r="AQU12" s="395">
        <v>1</v>
      </c>
      <c r="AQV12" s="395">
        <v>0</v>
      </c>
      <c r="AQW12" s="395">
        <v>0</v>
      </c>
      <c r="AQX12" s="395">
        <v>0</v>
      </c>
      <c r="AQY12" s="395">
        <v>300</v>
      </c>
      <c r="AQZ12" s="395">
        <v>9</v>
      </c>
      <c r="ARA12" s="395">
        <v>115</v>
      </c>
      <c r="ARB12" s="395">
        <v>4</v>
      </c>
      <c r="ARC12" s="395">
        <v>1</v>
      </c>
      <c r="ARD12" s="395">
        <v>2</v>
      </c>
      <c r="ARE12" s="395">
        <v>5</v>
      </c>
      <c r="ARF12" s="395">
        <v>96</v>
      </c>
      <c r="ARG12" s="395">
        <v>213</v>
      </c>
      <c r="ARH12" s="395">
        <v>107</v>
      </c>
      <c r="ARI12" s="395">
        <v>5</v>
      </c>
      <c r="ARJ12" s="402">
        <v>544</v>
      </c>
      <c r="ARK12" s="402">
        <v>537</v>
      </c>
      <c r="ARL12" s="402">
        <v>7</v>
      </c>
      <c r="ARM12" s="402">
        <v>185</v>
      </c>
      <c r="ARN12" s="402">
        <v>359</v>
      </c>
      <c r="ARO12" s="402">
        <v>1</v>
      </c>
      <c r="ARP12" s="402">
        <v>0</v>
      </c>
      <c r="ARQ12" s="402">
        <v>0</v>
      </c>
      <c r="ARR12" s="402">
        <v>1</v>
      </c>
      <c r="ARS12" s="402">
        <v>0</v>
      </c>
      <c r="ART12" s="402">
        <v>355</v>
      </c>
      <c r="ARU12" s="402">
        <v>27</v>
      </c>
      <c r="ARV12" s="402">
        <v>123</v>
      </c>
      <c r="ARW12" s="402">
        <v>37</v>
      </c>
      <c r="ARX12" s="402">
        <v>0</v>
      </c>
      <c r="ARY12" s="402">
        <v>3</v>
      </c>
      <c r="ARZ12" s="402">
        <v>3</v>
      </c>
      <c r="ASA12" s="402">
        <v>146</v>
      </c>
      <c r="ASB12" s="402">
        <v>264</v>
      </c>
      <c r="ASC12" s="402">
        <v>124</v>
      </c>
      <c r="ASD12" s="504">
        <v>4</v>
      </c>
      <c r="ASE12" s="509">
        <v>3.6623315999999999</v>
      </c>
      <c r="ASF12" s="510">
        <v>2.0220107999999999</v>
      </c>
      <c r="ASG12" s="510">
        <v>15.250128</v>
      </c>
      <c r="ASH12" s="510">
        <v>3.5574154</v>
      </c>
      <c r="ASI12" s="510">
        <v>3.7667796999999998</v>
      </c>
      <c r="ASJ12" s="510">
        <v>0</v>
      </c>
      <c r="ASK12" s="510">
        <v>0</v>
      </c>
      <c r="ASL12" s="510">
        <v>3.6670856999999999</v>
      </c>
      <c r="ASM12" s="510">
        <v>3.2508401999999998</v>
      </c>
      <c r="ASN12" s="510">
        <v>1.1179941</v>
      </c>
      <c r="ASO12" s="510">
        <v>2.7827294999999999</v>
      </c>
      <c r="ASP12" s="510">
        <v>3.2238383000000002</v>
      </c>
      <c r="ASQ12" s="510">
        <v>3.7112395</v>
      </c>
      <c r="ASR12" s="510">
        <v>1.3147926000000001</v>
      </c>
      <c r="ASS12" s="510">
        <v>0.91145365</v>
      </c>
      <c r="AST12" s="509">
        <v>4.9249090000000004</v>
      </c>
      <c r="ASU12" s="510">
        <v>3.2189434000000001</v>
      </c>
      <c r="ASV12" s="510">
        <v>18.065867000000001</v>
      </c>
      <c r="ASW12" s="510">
        <v>5.3201238000000002</v>
      </c>
      <c r="ASX12" s="510">
        <v>4.5345668999999997</v>
      </c>
      <c r="ASY12" s="510">
        <v>2.2078600000000002</v>
      </c>
      <c r="ASZ12" s="510">
        <v>0.89825129000000004</v>
      </c>
      <c r="ATA12" s="510">
        <v>3.6574062000000001</v>
      </c>
      <c r="ATB12" s="510">
        <v>2.9677094999999998</v>
      </c>
      <c r="ATC12" s="510">
        <v>18.201553000000001</v>
      </c>
      <c r="ATD12" s="510">
        <v>5.9377418999999998</v>
      </c>
      <c r="ATE12" s="510">
        <v>2.9910372999999999</v>
      </c>
      <c r="ATF12" s="510">
        <v>5.1316958000000001</v>
      </c>
      <c r="ATG12" s="510">
        <v>3.0740306999999998</v>
      </c>
      <c r="ATH12" s="510">
        <v>1.7950919999999999</v>
      </c>
      <c r="ATI12" s="509">
        <v>4.3530813000000004</v>
      </c>
      <c r="ATJ12" s="510">
        <v>3.1451482999999998</v>
      </c>
      <c r="ATK12" s="510">
        <v>13.461437999999999</v>
      </c>
      <c r="ATL12" s="510">
        <v>4.0360716999999999</v>
      </c>
      <c r="ATM12" s="510">
        <v>4.6590742000000001</v>
      </c>
      <c r="ATN12" s="510">
        <v>2.4679239000000002</v>
      </c>
      <c r="ATO12" s="510">
        <v>1.3751993</v>
      </c>
      <c r="ATP12" s="510">
        <v>3.4575486</v>
      </c>
      <c r="ATQ12" s="510">
        <v>4.4829094999999999</v>
      </c>
      <c r="ATR12" s="510">
        <v>15.994005</v>
      </c>
      <c r="ATS12" s="510">
        <v>1.7253151</v>
      </c>
      <c r="ATT12" s="510">
        <v>1.2783941999999999</v>
      </c>
      <c r="ATU12" s="510">
        <v>2.7627812999999999</v>
      </c>
      <c r="ATV12" s="510">
        <v>5.3822770999999996</v>
      </c>
      <c r="ATW12" s="510">
        <v>16.559574999999999</v>
      </c>
      <c r="ATX12" s="510">
        <v>4.6184856999999999</v>
      </c>
      <c r="ATY12" s="510">
        <v>3.6134311000000001</v>
      </c>
      <c r="ATZ12" s="510">
        <v>12.855165</v>
      </c>
      <c r="AUA12" s="510">
        <v>4.4712664999999996</v>
      </c>
      <c r="AUB12" s="510">
        <v>4.7607084999999998</v>
      </c>
      <c r="AUC12" s="510">
        <v>14.923567</v>
      </c>
      <c r="AUD12" s="510">
        <v>0.61528316000000005</v>
      </c>
      <c r="AUE12" s="510">
        <v>3.5327430999999998</v>
      </c>
      <c r="AUF12" s="510">
        <v>5.9088297000000001</v>
      </c>
      <c r="AUG12" s="510">
        <v>15.403172</v>
      </c>
      <c r="AUH12" s="510">
        <v>0.81243664000000004</v>
      </c>
      <c r="AUI12" s="510">
        <v>0.88250311000000004</v>
      </c>
      <c r="AUJ12" s="510">
        <v>2.258632</v>
      </c>
      <c r="AUK12" s="510">
        <v>6.4365416</v>
      </c>
      <c r="AUL12" s="510">
        <v>19.435628999999999</v>
      </c>
      <c r="AUM12" s="519">
        <v>331</v>
      </c>
      <c r="AUN12" s="518">
        <v>209</v>
      </c>
      <c r="AUO12" s="518">
        <v>122</v>
      </c>
      <c r="AUP12" s="518">
        <v>222</v>
      </c>
      <c r="AUQ12" s="518">
        <v>117</v>
      </c>
      <c r="AUR12" s="518">
        <v>105</v>
      </c>
      <c r="AUS12" s="518">
        <v>260</v>
      </c>
      <c r="AUT12" s="518">
        <v>152</v>
      </c>
      <c r="AUU12" s="518">
        <v>108</v>
      </c>
      <c r="AUV12" s="518">
        <v>274</v>
      </c>
      <c r="AUW12" s="518">
        <v>127</v>
      </c>
      <c r="AUX12" s="518">
        <v>147</v>
      </c>
      <c r="AUY12" s="518">
        <v>60</v>
      </c>
      <c r="AUZ12" s="518">
        <v>30</v>
      </c>
      <c r="AVA12" s="518">
        <v>30</v>
      </c>
      <c r="AVB12" s="518">
        <v>63</v>
      </c>
      <c r="AVC12" s="518">
        <v>24</v>
      </c>
      <c r="AVD12" s="518">
        <v>39</v>
      </c>
      <c r="AVE12" s="518">
        <v>605</v>
      </c>
      <c r="AVF12" s="518">
        <v>336</v>
      </c>
      <c r="AVG12" s="518">
        <v>269</v>
      </c>
      <c r="AVH12" s="518">
        <v>282</v>
      </c>
      <c r="AVI12" s="518">
        <v>147</v>
      </c>
      <c r="AVJ12" s="518">
        <v>135</v>
      </c>
      <c r="AVK12" s="518">
        <v>323</v>
      </c>
      <c r="AVL12" s="518">
        <v>176</v>
      </c>
      <c r="AVM12" s="518">
        <v>147</v>
      </c>
      <c r="AVN12" s="562">
        <v>195</v>
      </c>
      <c r="AVO12" s="542">
        <v>178</v>
      </c>
      <c r="AVP12" s="542">
        <v>17</v>
      </c>
      <c r="AVQ12" s="542">
        <v>157</v>
      </c>
      <c r="AVR12" s="542">
        <v>38</v>
      </c>
      <c r="AVS12" s="542">
        <v>1</v>
      </c>
      <c r="AVT12" s="542">
        <v>2</v>
      </c>
      <c r="AVU12" s="542">
        <v>1</v>
      </c>
      <c r="AVV12" s="542">
        <v>2</v>
      </c>
      <c r="AVW12" s="542">
        <v>184</v>
      </c>
      <c r="AVX12" s="542">
        <v>0</v>
      </c>
      <c r="AVY12" s="542">
        <v>0</v>
      </c>
      <c r="AVZ12" s="542">
        <v>5</v>
      </c>
      <c r="AWA12" s="542">
        <v>3</v>
      </c>
      <c r="AWB12" s="542">
        <v>17</v>
      </c>
      <c r="AWC12" s="542">
        <v>54</v>
      </c>
      <c r="AWD12" s="542">
        <v>54</v>
      </c>
      <c r="AWE12" s="542">
        <v>43</v>
      </c>
      <c r="AWF12" s="543">
        <v>24</v>
      </c>
      <c r="AWG12" s="857">
        <v>202</v>
      </c>
      <c r="AWH12" s="857">
        <v>185</v>
      </c>
      <c r="AWI12" s="857">
        <v>17</v>
      </c>
      <c r="AWJ12" s="857">
        <v>177</v>
      </c>
      <c r="AWK12" s="857">
        <v>25</v>
      </c>
      <c r="AWL12" s="857">
        <v>1</v>
      </c>
      <c r="AWM12" s="857">
        <v>5</v>
      </c>
      <c r="AWN12" s="857">
        <v>0</v>
      </c>
      <c r="AWO12" s="857">
        <v>5</v>
      </c>
      <c r="AWP12" s="857">
        <v>184</v>
      </c>
      <c r="AWQ12" s="857">
        <v>0</v>
      </c>
      <c r="AWR12" s="857">
        <v>0</v>
      </c>
      <c r="AWS12" s="857">
        <v>7</v>
      </c>
      <c r="AWT12" s="857">
        <v>0</v>
      </c>
      <c r="AWU12" s="857">
        <v>19</v>
      </c>
      <c r="AWV12" s="857">
        <v>50</v>
      </c>
      <c r="AWW12" s="857">
        <v>58</v>
      </c>
      <c r="AWX12" s="857">
        <v>49</v>
      </c>
      <c r="AWY12" s="857">
        <v>26</v>
      </c>
      <c r="AWZ12" s="552">
        <v>181</v>
      </c>
      <c r="AXA12" s="552">
        <v>170</v>
      </c>
      <c r="AXB12" s="552">
        <v>11</v>
      </c>
      <c r="AXC12" s="552">
        <v>150</v>
      </c>
      <c r="AXD12" s="552">
        <v>31</v>
      </c>
      <c r="AXE12" s="552">
        <v>2</v>
      </c>
      <c r="AXF12" s="552">
        <v>6</v>
      </c>
      <c r="AXG12" s="552">
        <v>1</v>
      </c>
      <c r="AXH12" s="552">
        <v>4</v>
      </c>
      <c r="AXI12" s="552">
        <v>163</v>
      </c>
      <c r="AXJ12" s="552">
        <v>2</v>
      </c>
      <c r="AXK12" s="552">
        <v>0</v>
      </c>
      <c r="AXL12" s="544">
        <v>3</v>
      </c>
      <c r="AXM12" s="552">
        <v>1</v>
      </c>
      <c r="AXN12" s="552">
        <v>14</v>
      </c>
      <c r="AXO12" s="552">
        <v>51</v>
      </c>
      <c r="AXP12" s="552">
        <v>42</v>
      </c>
      <c r="AXQ12" s="552">
        <v>48</v>
      </c>
      <c r="AXR12" s="553">
        <v>25</v>
      </c>
      <c r="AXS12" s="1565">
        <v>188</v>
      </c>
      <c r="AXT12" s="1566">
        <v>156</v>
      </c>
      <c r="AXU12" s="1566">
        <v>32</v>
      </c>
      <c r="AXV12" s="1566">
        <v>154</v>
      </c>
      <c r="AXW12" s="1566">
        <v>33</v>
      </c>
      <c r="AXX12" s="1566">
        <v>1</v>
      </c>
      <c r="AXY12" s="1566">
        <v>7</v>
      </c>
      <c r="AXZ12" s="1566">
        <v>2</v>
      </c>
      <c r="AYA12" s="1566">
        <v>3</v>
      </c>
      <c r="AYB12" s="1566">
        <v>170</v>
      </c>
      <c r="AYC12" s="1566">
        <v>3</v>
      </c>
      <c r="AYD12" s="1566">
        <v>1</v>
      </c>
      <c r="AYE12" s="1565">
        <v>0</v>
      </c>
      <c r="AYF12" s="1566">
        <v>0</v>
      </c>
      <c r="AYG12" s="1566">
        <v>17</v>
      </c>
      <c r="AYH12" s="1566">
        <v>51</v>
      </c>
      <c r="AYI12" s="1566">
        <v>50</v>
      </c>
      <c r="AYJ12" s="1566">
        <v>50</v>
      </c>
      <c r="AYK12" s="1566">
        <v>19</v>
      </c>
      <c r="AYL12" s="546">
        <v>17</v>
      </c>
      <c r="AYM12" s="352">
        <v>16</v>
      </c>
      <c r="AYN12" s="352">
        <v>1</v>
      </c>
      <c r="AYO12" s="352">
        <v>10</v>
      </c>
      <c r="AYP12" s="352">
        <v>7</v>
      </c>
      <c r="AYQ12" s="352">
        <v>0</v>
      </c>
      <c r="AYR12" s="352">
        <v>0</v>
      </c>
      <c r="AYS12" s="352">
        <v>0</v>
      </c>
      <c r="AYT12" s="352">
        <v>0</v>
      </c>
      <c r="AYU12" s="352">
        <v>16</v>
      </c>
      <c r="AYV12" s="352">
        <v>0</v>
      </c>
      <c r="AYW12" s="352">
        <v>1</v>
      </c>
      <c r="AYX12" s="547">
        <v>19</v>
      </c>
      <c r="AYY12" s="548">
        <v>18</v>
      </c>
      <c r="AYZ12" s="548">
        <v>1</v>
      </c>
      <c r="AZA12" s="548">
        <v>15</v>
      </c>
      <c r="AZB12" s="548">
        <v>4</v>
      </c>
      <c r="AZC12" s="548">
        <v>0</v>
      </c>
      <c r="AZD12" s="548">
        <v>0</v>
      </c>
      <c r="AZE12" s="548">
        <v>0</v>
      </c>
      <c r="AZF12" s="548">
        <v>0</v>
      </c>
      <c r="AZG12" s="548">
        <v>19</v>
      </c>
      <c r="AZH12" s="548">
        <v>0</v>
      </c>
      <c r="AZI12" s="548">
        <v>0</v>
      </c>
      <c r="AZJ12" s="549">
        <v>14</v>
      </c>
      <c r="AZK12" s="549">
        <v>12</v>
      </c>
      <c r="AZL12" s="549">
        <v>2</v>
      </c>
      <c r="AZM12" s="549">
        <v>5</v>
      </c>
      <c r="AZN12" s="549">
        <v>9</v>
      </c>
      <c r="AZO12" s="549">
        <v>0</v>
      </c>
      <c r="AZP12" s="549">
        <v>1</v>
      </c>
      <c r="AZQ12" s="549">
        <v>0</v>
      </c>
      <c r="AZR12" s="549">
        <v>0</v>
      </c>
      <c r="AZS12" s="549">
        <v>13</v>
      </c>
      <c r="AZT12" s="549">
        <v>0</v>
      </c>
      <c r="AZU12" s="549">
        <v>0</v>
      </c>
      <c r="AZV12" s="1571">
        <v>17</v>
      </c>
      <c r="AZW12" s="1571">
        <v>13</v>
      </c>
      <c r="AZX12" s="1571">
        <v>4</v>
      </c>
      <c r="AZY12" s="1571">
        <v>9</v>
      </c>
      <c r="AZZ12" s="1571">
        <v>8</v>
      </c>
      <c r="BAA12" s="1571">
        <v>0</v>
      </c>
      <c r="BAB12" s="1571">
        <v>1</v>
      </c>
      <c r="BAC12" s="1571">
        <v>0</v>
      </c>
      <c r="BAD12" s="1571">
        <v>0</v>
      </c>
      <c r="BAE12" s="1571">
        <v>16</v>
      </c>
      <c r="BAF12" s="1571">
        <v>0</v>
      </c>
      <c r="BAG12" s="1571">
        <v>0</v>
      </c>
      <c r="BAH12" s="550">
        <v>3</v>
      </c>
      <c r="BAI12" s="551">
        <v>2</v>
      </c>
      <c r="BAJ12" s="551">
        <v>1</v>
      </c>
      <c r="BAK12" s="551">
        <v>1</v>
      </c>
      <c r="BAL12" s="551">
        <v>2</v>
      </c>
      <c r="BAM12" s="551">
        <v>0</v>
      </c>
      <c r="BAN12" s="551">
        <v>0</v>
      </c>
      <c r="BAO12" s="551">
        <v>0</v>
      </c>
      <c r="BAP12" s="551">
        <v>1</v>
      </c>
      <c r="BAQ12" s="551">
        <v>2</v>
      </c>
      <c r="BAR12" s="551">
        <v>0</v>
      </c>
      <c r="BAS12" s="551">
        <v>0</v>
      </c>
      <c r="BAT12" s="547">
        <v>0</v>
      </c>
      <c r="BAU12" s="548">
        <v>0</v>
      </c>
      <c r="BAV12" s="548">
        <v>0</v>
      </c>
      <c r="BAW12" s="548">
        <v>0</v>
      </c>
      <c r="BAX12" s="548">
        <v>0</v>
      </c>
      <c r="BAY12" s="548">
        <v>0</v>
      </c>
      <c r="BAZ12" s="548">
        <v>0</v>
      </c>
      <c r="BBA12" s="548">
        <v>0</v>
      </c>
      <c r="BBB12" s="548">
        <v>0</v>
      </c>
      <c r="BBC12" s="548">
        <v>0</v>
      </c>
      <c r="BBD12" s="548">
        <v>0</v>
      </c>
      <c r="BBE12" s="548">
        <v>0</v>
      </c>
      <c r="BBF12" s="352">
        <v>1</v>
      </c>
      <c r="BBG12" s="352">
        <v>1</v>
      </c>
      <c r="BBH12" s="352">
        <v>0</v>
      </c>
      <c r="BBI12" s="352">
        <v>1</v>
      </c>
      <c r="BBJ12" s="352">
        <v>0</v>
      </c>
      <c r="BBK12" s="352">
        <v>0</v>
      </c>
      <c r="BBL12" s="352">
        <v>0</v>
      </c>
      <c r="BBM12" s="352">
        <v>0</v>
      </c>
      <c r="BBN12" s="352">
        <v>0</v>
      </c>
      <c r="BBO12" s="352">
        <v>1</v>
      </c>
      <c r="BBP12" s="352">
        <v>0</v>
      </c>
      <c r="BBQ12" s="352">
        <v>0</v>
      </c>
      <c r="BBR12" s="1571">
        <v>0</v>
      </c>
      <c r="BBS12" s="1571">
        <v>0</v>
      </c>
      <c r="BBT12" s="1571">
        <v>0</v>
      </c>
      <c r="BBU12" s="1571">
        <v>0</v>
      </c>
      <c r="BBV12" s="1571">
        <v>0</v>
      </c>
      <c r="BBW12" s="1571">
        <v>0</v>
      </c>
      <c r="BBX12" s="1571">
        <v>0</v>
      </c>
      <c r="BBY12" s="1571">
        <v>0</v>
      </c>
      <c r="BBZ12" s="1571">
        <v>0</v>
      </c>
      <c r="BCA12" s="1571">
        <v>0</v>
      </c>
      <c r="BCB12" s="1571">
        <v>0</v>
      </c>
      <c r="BCC12" s="1571">
        <v>0</v>
      </c>
      <c r="BCD12" s="729">
        <v>12181</v>
      </c>
      <c r="BCE12" s="730">
        <v>5469</v>
      </c>
      <c r="BCF12" s="730">
        <v>6712</v>
      </c>
      <c r="BCG12" s="730">
        <v>215</v>
      </c>
      <c r="BCH12" s="730">
        <v>107</v>
      </c>
      <c r="BCI12" s="730">
        <v>104</v>
      </c>
      <c r="BCJ12" s="730">
        <v>8590</v>
      </c>
      <c r="BCK12" s="730">
        <v>3020</v>
      </c>
      <c r="BCL12" s="730">
        <v>69</v>
      </c>
      <c r="BCM12" s="730">
        <v>48</v>
      </c>
      <c r="BCN12" s="730">
        <v>28</v>
      </c>
      <c r="BCO12" s="730">
        <v>80</v>
      </c>
      <c r="BCP12" s="730">
        <v>35</v>
      </c>
      <c r="BCQ12" s="730">
        <v>37</v>
      </c>
      <c r="BCR12" s="730">
        <v>3635</v>
      </c>
      <c r="BCS12" s="730">
        <v>1612</v>
      </c>
      <c r="BCT12" s="730">
        <v>32</v>
      </c>
      <c r="BCU12" s="730">
        <v>23</v>
      </c>
      <c r="BCV12" s="730">
        <v>15</v>
      </c>
      <c r="BCW12" s="730">
        <v>135</v>
      </c>
      <c r="BCX12" s="730">
        <v>72</v>
      </c>
      <c r="BCY12" s="730">
        <v>67</v>
      </c>
      <c r="BCZ12" s="730">
        <v>4955</v>
      </c>
      <c r="BDA12" s="730">
        <v>1408</v>
      </c>
      <c r="BDB12" s="730">
        <v>37</v>
      </c>
      <c r="BDC12" s="295">
        <v>25</v>
      </c>
      <c r="BDD12" s="295">
        <v>13</v>
      </c>
      <c r="BDE12" s="750">
        <v>73786</v>
      </c>
      <c r="BDF12" s="751">
        <v>33181</v>
      </c>
      <c r="BDG12" s="751">
        <v>40605</v>
      </c>
      <c r="BDH12" s="751">
        <v>971</v>
      </c>
      <c r="BDI12" s="751">
        <v>452</v>
      </c>
      <c r="BDJ12" s="751">
        <v>746</v>
      </c>
      <c r="BDK12" s="751">
        <v>897</v>
      </c>
      <c r="BDL12" s="751">
        <v>21073</v>
      </c>
      <c r="BDM12" s="751">
        <v>47778</v>
      </c>
      <c r="BDN12" s="751">
        <v>1638</v>
      </c>
      <c r="BDO12" s="751">
        <v>231</v>
      </c>
      <c r="BDP12" s="751">
        <v>423</v>
      </c>
      <c r="BDQ12" s="751">
        <v>148</v>
      </c>
      <c r="BDR12" s="751">
        <v>311</v>
      </c>
      <c r="BDS12" s="751">
        <v>393</v>
      </c>
      <c r="BDT12" s="751">
        <v>10938</v>
      </c>
      <c r="BDU12" s="751">
        <v>20135</v>
      </c>
      <c r="BDV12" s="751">
        <v>716</v>
      </c>
      <c r="BDW12" s="751">
        <v>117</v>
      </c>
      <c r="BDX12" s="751">
        <v>548</v>
      </c>
      <c r="BDY12" s="751">
        <v>304</v>
      </c>
      <c r="BDZ12" s="751">
        <v>435</v>
      </c>
      <c r="BEA12" s="751">
        <v>504</v>
      </c>
      <c r="BEB12" s="751">
        <v>10135</v>
      </c>
      <c r="BEC12" s="751">
        <v>27643</v>
      </c>
      <c r="BED12" s="751">
        <v>922</v>
      </c>
      <c r="BEE12" s="752">
        <v>114</v>
      </c>
      <c r="BEF12" s="1">
        <v>68</v>
      </c>
      <c r="BEG12" s="1">
        <v>62</v>
      </c>
      <c r="BEH12" s="1">
        <v>6</v>
      </c>
      <c r="BEI12" s="1">
        <v>36</v>
      </c>
      <c r="BEJ12" s="1">
        <v>32</v>
      </c>
      <c r="BEK12" s="1">
        <v>0</v>
      </c>
      <c r="BEL12" s="1">
        <v>1</v>
      </c>
      <c r="BEM12" s="1">
        <v>0</v>
      </c>
      <c r="BEN12" s="1">
        <v>0</v>
      </c>
      <c r="BEO12" s="1">
        <v>0</v>
      </c>
      <c r="BEP12" s="1">
        <v>63</v>
      </c>
      <c r="BEQ12" s="1">
        <v>0</v>
      </c>
      <c r="BER12" s="1">
        <v>0</v>
      </c>
      <c r="BES12" s="1">
        <v>4</v>
      </c>
      <c r="BET12" s="1">
        <v>1</v>
      </c>
      <c r="BEU12" s="1">
        <v>2</v>
      </c>
      <c r="BEV12" s="1">
        <v>0</v>
      </c>
      <c r="BEW12" s="1">
        <v>3</v>
      </c>
      <c r="BEX12" s="1">
        <v>1</v>
      </c>
      <c r="BEY12" s="1">
        <v>2</v>
      </c>
      <c r="BEZ12" s="1">
        <v>4</v>
      </c>
      <c r="BFA12" s="1">
        <v>13</v>
      </c>
      <c r="BFB12" s="1">
        <v>44</v>
      </c>
      <c r="BFC12" s="1">
        <v>33</v>
      </c>
      <c r="BFD12" s="1">
        <v>29</v>
      </c>
      <c r="BFE12" s="1">
        <v>4</v>
      </c>
      <c r="BFF12" s="1">
        <v>17</v>
      </c>
      <c r="BFG12" s="1">
        <v>16</v>
      </c>
      <c r="BFH12" s="1">
        <v>0</v>
      </c>
      <c r="BFI12" s="1">
        <v>0</v>
      </c>
      <c r="BFJ12" s="1">
        <v>1</v>
      </c>
      <c r="BFK12" s="1">
        <v>0</v>
      </c>
      <c r="BFL12" s="1">
        <v>1</v>
      </c>
      <c r="BFM12" s="1">
        <v>25</v>
      </c>
      <c r="BFN12" s="1">
        <v>2</v>
      </c>
      <c r="BFO12" s="1">
        <v>0</v>
      </c>
      <c r="BFP12" s="1">
        <v>4</v>
      </c>
      <c r="BFQ12" s="1">
        <v>0</v>
      </c>
      <c r="BFR12" s="1">
        <v>1</v>
      </c>
      <c r="BFS12" s="1">
        <v>1</v>
      </c>
      <c r="BFT12" s="1">
        <v>2</v>
      </c>
      <c r="BFU12" s="1">
        <v>0</v>
      </c>
      <c r="BFV12" s="1">
        <v>1</v>
      </c>
      <c r="BFW12" s="1">
        <v>1</v>
      </c>
      <c r="BFX12" s="1">
        <v>7</v>
      </c>
      <c r="BFY12" s="1">
        <v>22</v>
      </c>
      <c r="BFZ12" s="1">
        <v>101</v>
      </c>
      <c r="BGA12" s="1">
        <v>91</v>
      </c>
      <c r="BGB12" s="1">
        <v>10</v>
      </c>
      <c r="BGC12" s="1">
        <v>53</v>
      </c>
      <c r="BGD12" s="1">
        <v>48</v>
      </c>
      <c r="BGE12" s="1">
        <v>0</v>
      </c>
      <c r="BGF12" s="1">
        <v>1</v>
      </c>
      <c r="BGG12" s="1">
        <v>1</v>
      </c>
      <c r="BGH12" s="1">
        <v>0</v>
      </c>
      <c r="BGI12" s="1">
        <v>1</v>
      </c>
      <c r="BGJ12" s="1">
        <v>88</v>
      </c>
      <c r="BGK12" s="1">
        <v>2</v>
      </c>
      <c r="BGL12" s="1">
        <v>0</v>
      </c>
      <c r="BGM12" s="1">
        <v>8</v>
      </c>
      <c r="BGN12" s="1">
        <v>1</v>
      </c>
      <c r="BGO12" s="1">
        <v>3</v>
      </c>
      <c r="BGP12" s="1">
        <v>1</v>
      </c>
      <c r="BGQ12" s="1">
        <v>1</v>
      </c>
      <c r="BGR12" s="1">
        <v>1</v>
      </c>
      <c r="BGS12" s="1">
        <v>3</v>
      </c>
      <c r="BGT12" s="1">
        <v>5</v>
      </c>
      <c r="BGU12" s="1">
        <v>20</v>
      </c>
      <c r="BGV12" s="1">
        <v>66</v>
      </c>
      <c r="BGW12" s="1">
        <v>242</v>
      </c>
      <c r="BGX12" s="1">
        <v>234</v>
      </c>
      <c r="BGY12" s="1">
        <v>8</v>
      </c>
      <c r="BGZ12" s="1">
        <v>84</v>
      </c>
      <c r="BHA12" s="1">
        <v>158</v>
      </c>
      <c r="BHB12" s="1">
        <v>2</v>
      </c>
      <c r="BHC12" s="1">
        <v>0</v>
      </c>
      <c r="BHD12" s="1">
        <v>1</v>
      </c>
      <c r="BHE12" s="1">
        <v>0</v>
      </c>
      <c r="BHF12" s="1">
        <v>2</v>
      </c>
      <c r="BHG12" s="1">
        <v>186</v>
      </c>
      <c r="BHH12" s="1">
        <v>2</v>
      </c>
      <c r="BHI12" s="1">
        <v>34</v>
      </c>
      <c r="BHJ12" s="1">
        <v>15</v>
      </c>
      <c r="BHK12" s="1">
        <v>6</v>
      </c>
      <c r="BHL12" s="1">
        <v>12</v>
      </c>
      <c r="BHM12" s="1">
        <v>10</v>
      </c>
      <c r="BHN12" s="1">
        <v>31</v>
      </c>
      <c r="BHO12" s="1">
        <v>54</v>
      </c>
      <c r="BHP12" s="1">
        <v>54</v>
      </c>
      <c r="BHQ12" s="1">
        <v>75</v>
      </c>
      <c r="BHR12" s="888">
        <v>180</v>
      </c>
      <c r="BHS12" s="889">
        <v>180</v>
      </c>
      <c r="BHT12" s="889">
        <v>0</v>
      </c>
      <c r="BHU12" s="889">
        <v>87</v>
      </c>
      <c r="BHV12" s="889">
        <v>93</v>
      </c>
      <c r="BHW12" s="889">
        <v>0</v>
      </c>
      <c r="BHX12" s="889">
        <v>1</v>
      </c>
      <c r="BHY12" s="889">
        <v>0</v>
      </c>
      <c r="BHZ12" s="889">
        <v>0</v>
      </c>
      <c r="BIA12" s="889">
        <v>1</v>
      </c>
      <c r="BIB12" s="889">
        <v>143</v>
      </c>
      <c r="BIC12" s="889">
        <v>2</v>
      </c>
      <c r="BID12" s="889">
        <v>0</v>
      </c>
      <c r="BIE12" s="889">
        <v>33</v>
      </c>
      <c r="BIF12" s="889">
        <v>38</v>
      </c>
      <c r="BIG12" s="889">
        <v>28</v>
      </c>
      <c r="BIH12" s="889">
        <v>3</v>
      </c>
      <c r="BII12" s="889">
        <v>7</v>
      </c>
      <c r="BIJ12" s="889">
        <v>18</v>
      </c>
      <c r="BIK12" s="889">
        <v>25</v>
      </c>
      <c r="BIL12" s="890">
        <v>61</v>
      </c>
      <c r="BIM12" s="1">
        <v>717</v>
      </c>
      <c r="BIN12" s="1">
        <v>712</v>
      </c>
      <c r="BIO12" s="1">
        <v>5</v>
      </c>
      <c r="BIP12" s="1">
        <v>216</v>
      </c>
      <c r="BIQ12" s="1">
        <v>501</v>
      </c>
      <c r="BIR12" s="1">
        <v>1</v>
      </c>
      <c r="BIS12" s="1">
        <v>22</v>
      </c>
      <c r="BIT12" s="1">
        <v>0</v>
      </c>
      <c r="BIU12" s="1">
        <v>0</v>
      </c>
      <c r="BIV12" s="1">
        <v>0</v>
      </c>
      <c r="BIW12" s="1">
        <v>502</v>
      </c>
      <c r="BIX12" s="1">
        <v>49</v>
      </c>
      <c r="BIY12" s="1">
        <v>105</v>
      </c>
      <c r="BIZ12" s="1">
        <v>38</v>
      </c>
      <c r="BJA12" s="1">
        <v>0</v>
      </c>
      <c r="BJB12" s="1">
        <v>2</v>
      </c>
      <c r="BJC12" s="1">
        <v>9</v>
      </c>
      <c r="BJD12" s="1">
        <v>180</v>
      </c>
      <c r="BJE12" s="1">
        <v>372</v>
      </c>
      <c r="BJF12" s="1">
        <v>146</v>
      </c>
      <c r="BJG12" s="1">
        <v>8</v>
      </c>
      <c r="BJH12" s="1">
        <v>20</v>
      </c>
      <c r="BJI12" s="1">
        <v>19</v>
      </c>
      <c r="BJJ12" s="1">
        <v>1</v>
      </c>
      <c r="BJK12" s="1">
        <v>2</v>
      </c>
      <c r="BJL12" s="1">
        <v>18</v>
      </c>
      <c r="BJM12" s="1">
        <v>0</v>
      </c>
      <c r="BJN12" s="1">
        <v>0</v>
      </c>
      <c r="BJO12" s="1">
        <v>0</v>
      </c>
      <c r="BJP12" s="1">
        <v>1</v>
      </c>
      <c r="BJQ12" s="1">
        <v>19</v>
      </c>
      <c r="BJR12" s="1">
        <v>0</v>
      </c>
      <c r="BJS12" s="1">
        <v>0</v>
      </c>
      <c r="BJT12" s="1">
        <v>0</v>
      </c>
      <c r="BJU12" s="1">
        <v>1</v>
      </c>
      <c r="BJV12" s="1">
        <v>8</v>
      </c>
      <c r="BJW12" s="1">
        <v>7</v>
      </c>
      <c r="BJX12" s="1">
        <v>0</v>
      </c>
      <c r="BJY12" s="1">
        <v>3</v>
      </c>
      <c r="BJZ12" s="1">
        <v>0</v>
      </c>
      <c r="BKA12" s="1">
        <v>1</v>
      </c>
      <c r="BKB12" s="1">
        <v>12</v>
      </c>
      <c r="BKC12" s="1">
        <v>12</v>
      </c>
      <c r="BKD12" s="1">
        <v>0</v>
      </c>
      <c r="BKE12" s="1">
        <v>2</v>
      </c>
      <c r="BKF12" s="1">
        <v>10</v>
      </c>
      <c r="BKG12" s="1">
        <v>0</v>
      </c>
      <c r="BKH12" s="1">
        <v>0</v>
      </c>
      <c r="BKI12" s="1">
        <v>1</v>
      </c>
      <c r="BKJ12" s="1">
        <v>11</v>
      </c>
      <c r="BKK12" s="1">
        <v>0</v>
      </c>
      <c r="BKL12" s="1">
        <v>0</v>
      </c>
      <c r="BKM12" s="1">
        <v>0</v>
      </c>
      <c r="BKN12" s="1">
        <v>12</v>
      </c>
      <c r="BKO12" s="1">
        <v>292</v>
      </c>
      <c r="BKP12" s="1">
        <v>276</v>
      </c>
      <c r="BKQ12" s="1">
        <v>16</v>
      </c>
      <c r="BKR12" s="1">
        <v>256</v>
      </c>
      <c r="BKS12" s="1">
        <v>36</v>
      </c>
      <c r="BKT12" s="1">
        <v>1</v>
      </c>
      <c r="BKU12" s="1">
        <v>19</v>
      </c>
      <c r="BKV12" s="1">
        <v>3</v>
      </c>
      <c r="BKW12" s="1">
        <v>11</v>
      </c>
      <c r="BKX12" s="1">
        <v>243</v>
      </c>
      <c r="BKY12" s="1">
        <v>3</v>
      </c>
      <c r="BKZ12" s="1">
        <v>0</v>
      </c>
      <c r="BLA12" s="1">
        <v>12</v>
      </c>
      <c r="BLB12" s="1">
        <v>0</v>
      </c>
      <c r="BLC12" s="1">
        <v>3</v>
      </c>
      <c r="BLD12" s="1">
        <v>6</v>
      </c>
      <c r="BLE12" s="1">
        <v>113</v>
      </c>
      <c r="BLF12" s="1">
        <v>119</v>
      </c>
      <c r="BLG12" s="1">
        <v>39</v>
      </c>
      <c r="BLH12" s="1">
        <v>12</v>
      </c>
      <c r="BLI12" s="907">
        <v>3</v>
      </c>
      <c r="BLJ12" s="907">
        <v>3</v>
      </c>
      <c r="BLK12" s="907">
        <v>0</v>
      </c>
      <c r="BLL12" s="907">
        <v>3</v>
      </c>
      <c r="BLM12" s="907">
        <v>0</v>
      </c>
      <c r="BLN12" s="907">
        <v>0</v>
      </c>
      <c r="BLO12" s="907">
        <v>0</v>
      </c>
      <c r="BLP12" s="907">
        <v>3</v>
      </c>
      <c r="BLQ12" s="905">
        <v>0</v>
      </c>
      <c r="BLR12" s="907">
        <v>0</v>
      </c>
      <c r="BLS12" s="907">
        <v>0</v>
      </c>
      <c r="BLT12" s="908">
        <v>0</v>
      </c>
      <c r="BLU12" s="907">
        <v>877</v>
      </c>
      <c r="BLV12" s="1">
        <v>830</v>
      </c>
      <c r="BLW12" s="1">
        <v>47</v>
      </c>
      <c r="BLX12" s="1">
        <v>690</v>
      </c>
      <c r="BLY12" s="1">
        <v>187</v>
      </c>
      <c r="BLZ12" s="1">
        <v>3</v>
      </c>
      <c r="BMA12" s="1">
        <v>7</v>
      </c>
      <c r="BMB12" s="1">
        <v>5</v>
      </c>
      <c r="BMC12" s="1">
        <v>8</v>
      </c>
      <c r="BMD12" s="1">
        <v>3</v>
      </c>
      <c r="BME12" s="1">
        <v>620</v>
      </c>
      <c r="BMF12" s="1">
        <v>8</v>
      </c>
      <c r="BMG12" s="1">
        <v>205</v>
      </c>
      <c r="BMH12" s="1">
        <v>18</v>
      </c>
      <c r="BMI12" s="1">
        <v>50</v>
      </c>
      <c r="BMJ12" s="1">
        <v>38</v>
      </c>
      <c r="BMK12" s="1">
        <v>197</v>
      </c>
      <c r="BML12" s="1">
        <v>248</v>
      </c>
      <c r="BMM12" s="1">
        <v>190</v>
      </c>
      <c r="BMN12" s="1">
        <v>115</v>
      </c>
      <c r="BMO12" s="1">
        <v>39</v>
      </c>
      <c r="BMP12" s="1006">
        <v>811</v>
      </c>
      <c r="BMQ12" s="1007">
        <v>765</v>
      </c>
      <c r="BMR12" s="1007">
        <v>46</v>
      </c>
      <c r="BMS12" s="1007">
        <v>597</v>
      </c>
      <c r="BMT12" s="1007">
        <v>214</v>
      </c>
      <c r="BMU12" s="1007">
        <v>4</v>
      </c>
      <c r="BMV12" s="1007">
        <v>5</v>
      </c>
      <c r="BMW12" s="1007">
        <v>3</v>
      </c>
      <c r="BMX12" s="1007">
        <v>4</v>
      </c>
      <c r="BMY12" s="1007">
        <v>8</v>
      </c>
      <c r="BMZ12" s="1007">
        <v>667</v>
      </c>
      <c r="BNA12" s="1007">
        <v>10</v>
      </c>
      <c r="BNB12" s="1007">
        <v>93</v>
      </c>
      <c r="BNC12" s="1007">
        <v>17</v>
      </c>
      <c r="BND12" s="1007">
        <v>110</v>
      </c>
      <c r="BNE12" s="1007">
        <v>24</v>
      </c>
      <c r="BNF12" s="1007">
        <v>114</v>
      </c>
      <c r="BNG12" s="1007">
        <v>273</v>
      </c>
      <c r="BNH12" s="1007">
        <v>146</v>
      </c>
      <c r="BNI12" s="1007">
        <v>94</v>
      </c>
      <c r="BNJ12" s="1008">
        <v>50</v>
      </c>
      <c r="BNK12" s="1026">
        <v>777</v>
      </c>
      <c r="BNL12" s="1027">
        <v>710</v>
      </c>
      <c r="BNM12" s="1027">
        <v>67</v>
      </c>
      <c r="BNN12" s="1027">
        <v>574</v>
      </c>
      <c r="BNO12" s="1027">
        <v>203</v>
      </c>
      <c r="BNP12" s="1027">
        <v>1</v>
      </c>
      <c r="BNQ12" s="1027">
        <v>4</v>
      </c>
      <c r="BNR12" s="1027">
        <v>1</v>
      </c>
      <c r="BNS12" s="1027">
        <v>1</v>
      </c>
      <c r="BNT12" s="1027">
        <v>14</v>
      </c>
      <c r="BNU12" s="1027">
        <v>633</v>
      </c>
      <c r="BNV12" s="1027">
        <v>12</v>
      </c>
      <c r="BNW12" s="1027">
        <v>89</v>
      </c>
      <c r="BNX12" s="1027">
        <v>22</v>
      </c>
      <c r="BNY12" s="1027">
        <v>143</v>
      </c>
      <c r="BNZ12" s="1027">
        <v>21</v>
      </c>
      <c r="BOA12" s="1027">
        <v>123</v>
      </c>
      <c r="BOB12" s="1027">
        <v>291</v>
      </c>
      <c r="BOC12" s="1027">
        <v>101</v>
      </c>
      <c r="BOD12" s="1027">
        <v>57</v>
      </c>
      <c r="BOE12" s="1028">
        <v>41</v>
      </c>
      <c r="BOF12" s="1">
        <v>56</v>
      </c>
      <c r="BOG12" s="1">
        <v>51</v>
      </c>
      <c r="BOH12" s="1">
        <v>5</v>
      </c>
      <c r="BOI12" s="1">
        <v>46</v>
      </c>
      <c r="BOJ12" s="1">
        <v>10</v>
      </c>
      <c r="BOK12" s="1">
        <v>0</v>
      </c>
      <c r="BOL12" s="1">
        <v>0</v>
      </c>
      <c r="BOM12" s="1">
        <v>1</v>
      </c>
      <c r="BON12" s="1">
        <v>1</v>
      </c>
      <c r="BOO12" s="1">
        <v>1</v>
      </c>
      <c r="BOP12" s="1">
        <v>47</v>
      </c>
      <c r="BOQ12" s="1">
        <v>2</v>
      </c>
      <c r="BOR12" s="1">
        <v>0</v>
      </c>
      <c r="BOS12" s="1">
        <v>4</v>
      </c>
      <c r="BOT12" s="1">
        <v>1</v>
      </c>
      <c r="BOU12" s="1">
        <v>0</v>
      </c>
      <c r="BOV12" s="1">
        <v>0</v>
      </c>
      <c r="BOW12" s="1">
        <v>1</v>
      </c>
      <c r="BOX12" s="1">
        <v>5</v>
      </c>
      <c r="BOY12" s="1">
        <v>23</v>
      </c>
      <c r="BOZ12" s="1">
        <v>26</v>
      </c>
      <c r="BPA12" s="1">
        <v>51</v>
      </c>
      <c r="BPB12" s="1">
        <v>46</v>
      </c>
      <c r="BPC12" s="1">
        <v>5</v>
      </c>
      <c r="BPD12" s="1">
        <v>45</v>
      </c>
      <c r="BPE12" s="1">
        <v>6</v>
      </c>
      <c r="BPF12" s="1">
        <v>0</v>
      </c>
      <c r="BPG12" s="1">
        <v>1</v>
      </c>
      <c r="BPH12" s="1">
        <v>0</v>
      </c>
      <c r="BPI12" s="1">
        <v>0</v>
      </c>
      <c r="BPJ12" s="1">
        <v>4</v>
      </c>
      <c r="BPK12" s="1">
        <v>41</v>
      </c>
      <c r="BPL12" s="1">
        <v>1</v>
      </c>
      <c r="BPM12" s="1">
        <v>0</v>
      </c>
      <c r="BPN12" s="1">
        <v>4</v>
      </c>
      <c r="BPO12" s="1">
        <v>4</v>
      </c>
      <c r="BPP12" s="1">
        <v>0</v>
      </c>
      <c r="BPQ12" s="1">
        <v>1</v>
      </c>
      <c r="BPR12" s="1">
        <v>5</v>
      </c>
      <c r="BPS12" s="1">
        <v>5</v>
      </c>
      <c r="BPT12" s="1">
        <v>20</v>
      </c>
      <c r="BPU12" s="1">
        <v>16</v>
      </c>
      <c r="BPV12" s="1">
        <v>40</v>
      </c>
      <c r="BPW12" s="1">
        <v>38</v>
      </c>
      <c r="BPX12" s="1">
        <v>2</v>
      </c>
      <c r="BPY12" s="1">
        <v>34</v>
      </c>
      <c r="BPZ12" s="1">
        <v>6</v>
      </c>
      <c r="BQA12" s="1">
        <v>0</v>
      </c>
      <c r="BQB12" s="1">
        <v>0</v>
      </c>
      <c r="BQC12" s="1">
        <v>0</v>
      </c>
      <c r="BQD12" s="1">
        <v>0</v>
      </c>
      <c r="BQE12" s="1">
        <v>1</v>
      </c>
      <c r="BQF12" s="1">
        <v>36</v>
      </c>
      <c r="BQG12" s="1">
        <v>1</v>
      </c>
      <c r="BQH12" s="1">
        <v>0</v>
      </c>
      <c r="BQI12" s="1">
        <v>2</v>
      </c>
      <c r="BQJ12" s="1">
        <v>4</v>
      </c>
      <c r="BQK12" s="1">
        <v>0</v>
      </c>
      <c r="BQL12" s="1">
        <v>0</v>
      </c>
      <c r="BQM12" s="1">
        <v>2</v>
      </c>
      <c r="BQN12" s="1">
        <v>4</v>
      </c>
      <c r="BQO12" s="1">
        <v>13</v>
      </c>
      <c r="BQP12" s="1">
        <v>17</v>
      </c>
      <c r="BQQ12" s="1">
        <v>527</v>
      </c>
      <c r="BQR12" s="1">
        <v>462</v>
      </c>
      <c r="BQS12" s="1">
        <v>65</v>
      </c>
      <c r="BQT12" s="1">
        <v>251</v>
      </c>
      <c r="BQU12" s="1">
        <v>276</v>
      </c>
      <c r="BQV12" s="1">
        <v>2</v>
      </c>
      <c r="BQW12" s="1">
        <v>5</v>
      </c>
      <c r="BQX12" s="1">
        <v>16</v>
      </c>
      <c r="BQY12" s="1">
        <v>4</v>
      </c>
      <c r="BQZ12" s="1">
        <v>8</v>
      </c>
      <c r="BRA12" s="1">
        <v>481</v>
      </c>
      <c r="BRB12" s="1">
        <v>6</v>
      </c>
      <c r="BRC12" s="1">
        <v>0</v>
      </c>
      <c r="BRD12" s="1">
        <v>5</v>
      </c>
      <c r="BRE12" s="1092">
        <v>510</v>
      </c>
      <c r="BRF12" s="1092">
        <v>461</v>
      </c>
      <c r="BRG12" s="1092">
        <v>49</v>
      </c>
      <c r="BRH12" s="1092">
        <v>253</v>
      </c>
      <c r="BRI12" s="1092">
        <v>257</v>
      </c>
      <c r="BRJ12" s="1092">
        <v>0</v>
      </c>
      <c r="BRK12" s="1092">
        <v>4</v>
      </c>
      <c r="BRL12" s="1092">
        <v>11</v>
      </c>
      <c r="BRM12" s="1092">
        <v>1</v>
      </c>
      <c r="BRN12" s="1092">
        <v>6</v>
      </c>
      <c r="BRO12" s="1092">
        <v>483</v>
      </c>
      <c r="BRP12" s="1092">
        <v>4</v>
      </c>
      <c r="BRQ12" s="1092">
        <v>1</v>
      </c>
      <c r="BRR12" s="1092">
        <v>0</v>
      </c>
      <c r="BRS12" s="1">
        <v>492</v>
      </c>
      <c r="BRT12" s="1">
        <v>445</v>
      </c>
      <c r="BRU12" s="1">
        <v>47</v>
      </c>
      <c r="BRV12" s="1">
        <v>258</v>
      </c>
      <c r="BRW12" s="1">
        <v>234</v>
      </c>
      <c r="BRX12" s="1">
        <v>0</v>
      </c>
      <c r="BRY12" s="1">
        <v>10</v>
      </c>
      <c r="BRZ12" s="1">
        <v>3</v>
      </c>
      <c r="BSA12" s="1">
        <v>2</v>
      </c>
      <c r="BSB12" s="1">
        <v>9</v>
      </c>
      <c r="BSC12" s="1">
        <v>459</v>
      </c>
      <c r="BSD12" s="1">
        <v>6</v>
      </c>
      <c r="BSE12" s="1">
        <v>3</v>
      </c>
      <c r="BSF12" s="1">
        <v>0</v>
      </c>
      <c r="BSG12" s="1">
        <v>1</v>
      </c>
      <c r="BSH12" s="1">
        <v>4</v>
      </c>
      <c r="BSI12" s="1">
        <v>18</v>
      </c>
      <c r="BSJ12" s="1">
        <v>96</v>
      </c>
      <c r="BSK12" s="1">
        <v>373</v>
      </c>
      <c r="BSL12" s="1">
        <v>12813</v>
      </c>
      <c r="BSM12" s="1">
        <v>12055</v>
      </c>
      <c r="BSN12" s="1">
        <v>758</v>
      </c>
      <c r="BSO12" s="1">
        <v>6556</v>
      </c>
      <c r="BSP12" s="1">
        <v>6257</v>
      </c>
      <c r="BSQ12" s="1">
        <v>55</v>
      </c>
      <c r="BSR12" s="1">
        <v>105</v>
      </c>
      <c r="BSS12" s="1">
        <v>182</v>
      </c>
      <c r="BST12" s="1">
        <v>48</v>
      </c>
      <c r="BSU12" s="1">
        <v>96</v>
      </c>
      <c r="BSV12" s="1">
        <v>12130</v>
      </c>
      <c r="BSW12" s="1">
        <v>120</v>
      </c>
      <c r="BSX12" s="1">
        <v>11</v>
      </c>
      <c r="BSY12" s="1">
        <v>66</v>
      </c>
      <c r="BSZ12" s="1">
        <v>13334</v>
      </c>
      <c r="BTA12" s="1">
        <v>12366</v>
      </c>
      <c r="BTB12" s="1">
        <v>968</v>
      </c>
      <c r="BTC12" s="1">
        <v>6914</v>
      </c>
      <c r="BTD12" s="1">
        <v>6420</v>
      </c>
      <c r="BTE12" s="1">
        <v>43</v>
      </c>
      <c r="BTF12" s="1">
        <v>110</v>
      </c>
      <c r="BTG12" s="1">
        <v>175</v>
      </c>
      <c r="BTH12" s="1">
        <v>40</v>
      </c>
      <c r="BTI12" s="1">
        <v>153</v>
      </c>
      <c r="BTJ12" s="1">
        <v>12699</v>
      </c>
      <c r="BTK12" s="1">
        <v>85</v>
      </c>
      <c r="BTL12" s="1">
        <v>15</v>
      </c>
      <c r="BTM12" s="1">
        <v>14</v>
      </c>
      <c r="BTN12" s="1">
        <v>13310</v>
      </c>
      <c r="BTO12" s="1">
        <v>12270</v>
      </c>
      <c r="BTP12" s="1">
        <v>1040</v>
      </c>
      <c r="BTQ12" s="1">
        <v>6791</v>
      </c>
      <c r="BTR12" s="1">
        <v>6519</v>
      </c>
      <c r="BTS12" s="1">
        <v>51</v>
      </c>
      <c r="BTT12" s="1">
        <v>106</v>
      </c>
      <c r="BTU12" s="1">
        <v>175</v>
      </c>
      <c r="BTV12" s="1">
        <v>47</v>
      </c>
      <c r="BTW12" s="1">
        <v>157</v>
      </c>
      <c r="BTX12" s="1">
        <v>12656</v>
      </c>
      <c r="BTY12" s="1">
        <v>88</v>
      </c>
      <c r="BTZ12" s="1">
        <v>10</v>
      </c>
      <c r="BUA12" s="1">
        <v>20</v>
      </c>
      <c r="BUB12" s="1">
        <v>1047</v>
      </c>
      <c r="BUC12" s="1">
        <v>1893</v>
      </c>
      <c r="BUD12" s="1">
        <v>2777</v>
      </c>
      <c r="BUE12" s="1">
        <v>3728</v>
      </c>
      <c r="BUF12" s="1">
        <v>3865</v>
      </c>
      <c r="BUG12" s="1121">
        <v>1569</v>
      </c>
      <c r="BUH12" s="1122">
        <v>1538</v>
      </c>
      <c r="BUI12" s="1122">
        <v>31</v>
      </c>
      <c r="BUJ12" s="1122">
        <v>1172</v>
      </c>
      <c r="BUK12" s="1122">
        <v>397</v>
      </c>
      <c r="BUL12" s="1122">
        <v>0</v>
      </c>
      <c r="BUM12" s="1122">
        <v>1</v>
      </c>
      <c r="BUN12" s="1122">
        <v>1</v>
      </c>
      <c r="BUO12" s="1122">
        <v>0</v>
      </c>
      <c r="BUP12" s="1122">
        <v>1</v>
      </c>
      <c r="BUQ12" s="1122">
        <v>1310</v>
      </c>
      <c r="BUR12" s="1122">
        <v>4</v>
      </c>
      <c r="BUS12" s="1122">
        <v>242</v>
      </c>
      <c r="BUT12" s="1122">
        <v>10</v>
      </c>
      <c r="BUU12" s="1122">
        <v>17</v>
      </c>
      <c r="BUV12" s="1122">
        <v>41</v>
      </c>
      <c r="BUW12" s="1122">
        <v>24</v>
      </c>
      <c r="BUX12" s="1122">
        <v>374</v>
      </c>
      <c r="BUY12" s="1122">
        <v>803</v>
      </c>
      <c r="BUZ12" s="1122">
        <v>265</v>
      </c>
      <c r="BVA12" s="1123">
        <v>45</v>
      </c>
      <c r="BVB12" s="1026">
        <v>1647</v>
      </c>
      <c r="BVC12" s="1027">
        <v>1608</v>
      </c>
      <c r="BVD12" s="1027">
        <v>39</v>
      </c>
      <c r="BVE12" s="1027">
        <v>1225</v>
      </c>
      <c r="BVF12" s="1027">
        <v>422</v>
      </c>
      <c r="BVG12" s="1027">
        <v>0</v>
      </c>
      <c r="BVH12" s="1027">
        <v>3</v>
      </c>
      <c r="BVI12" s="1027">
        <v>1</v>
      </c>
      <c r="BVJ12" s="1027">
        <v>0</v>
      </c>
      <c r="BVK12" s="1027">
        <v>2</v>
      </c>
      <c r="BVL12" s="1027">
        <v>1434</v>
      </c>
      <c r="BVM12" s="1027">
        <v>1</v>
      </c>
      <c r="BVN12" s="1027">
        <v>165</v>
      </c>
      <c r="BVO12" s="1027">
        <v>41</v>
      </c>
      <c r="BVP12" s="1027">
        <v>48</v>
      </c>
      <c r="BVQ12" s="1027">
        <v>33</v>
      </c>
      <c r="BVR12" s="1027">
        <v>17</v>
      </c>
      <c r="BVS12" s="1027">
        <v>358</v>
      </c>
      <c r="BVT12" s="1027">
        <v>809</v>
      </c>
      <c r="BVU12" s="1027">
        <v>338</v>
      </c>
      <c r="BVV12" s="1028">
        <v>44</v>
      </c>
      <c r="BVW12" s="1124">
        <v>1568</v>
      </c>
      <c r="BVX12" s="1125">
        <v>1539</v>
      </c>
      <c r="BVY12" s="1125">
        <v>29</v>
      </c>
      <c r="BVZ12" s="1125">
        <v>1157</v>
      </c>
      <c r="BWA12" s="1125">
        <v>411</v>
      </c>
      <c r="BWB12" s="1125">
        <v>0</v>
      </c>
      <c r="BWC12" s="1125">
        <v>3</v>
      </c>
      <c r="BWD12" s="1125">
        <v>1</v>
      </c>
      <c r="BWE12" s="1125">
        <v>0</v>
      </c>
      <c r="BWF12" s="1125">
        <v>3</v>
      </c>
      <c r="BWG12" s="1125">
        <v>1395</v>
      </c>
      <c r="BWH12" s="1125">
        <v>2</v>
      </c>
      <c r="BWI12" s="1125">
        <v>147</v>
      </c>
      <c r="BWJ12" s="1125">
        <v>17</v>
      </c>
      <c r="BWK12" s="1125">
        <v>30</v>
      </c>
      <c r="BWL12" s="1125">
        <v>20</v>
      </c>
      <c r="BWM12" s="1125">
        <v>25</v>
      </c>
      <c r="BWN12" s="1125">
        <v>333</v>
      </c>
      <c r="BWO12" s="1125">
        <v>761</v>
      </c>
      <c r="BWP12" s="1125">
        <v>353</v>
      </c>
      <c r="BWQ12" s="1126">
        <v>46</v>
      </c>
      <c r="BWR12" s="1">
        <v>372</v>
      </c>
      <c r="BWS12" s="1">
        <v>357</v>
      </c>
      <c r="BWT12" s="1">
        <v>15</v>
      </c>
      <c r="BWU12" s="1">
        <v>271</v>
      </c>
      <c r="BWV12" s="1">
        <v>101</v>
      </c>
      <c r="BWW12" s="1">
        <v>3</v>
      </c>
      <c r="BWX12" s="1">
        <v>3</v>
      </c>
      <c r="BWY12" s="1">
        <v>6</v>
      </c>
      <c r="BWZ12" s="1">
        <v>4</v>
      </c>
      <c r="BXA12" s="1">
        <v>5</v>
      </c>
      <c r="BXB12" s="1">
        <v>326</v>
      </c>
      <c r="BXC12" s="1">
        <v>5</v>
      </c>
      <c r="BXD12" s="1">
        <v>0</v>
      </c>
      <c r="BXE12" s="1">
        <v>20</v>
      </c>
      <c r="BXF12" s="1">
        <v>2</v>
      </c>
      <c r="BXG12" s="1">
        <v>4</v>
      </c>
      <c r="BXH12" s="1">
        <v>86</v>
      </c>
      <c r="BXI12" s="1">
        <v>176</v>
      </c>
      <c r="BXJ12" s="1">
        <v>87</v>
      </c>
      <c r="BXK12" s="1">
        <v>17</v>
      </c>
      <c r="BXL12" s="1">
        <v>392</v>
      </c>
      <c r="BXM12" s="1">
        <v>379</v>
      </c>
      <c r="BXN12" s="1">
        <v>13</v>
      </c>
      <c r="BXO12" s="1">
        <v>303</v>
      </c>
      <c r="BXP12" s="1">
        <v>89</v>
      </c>
      <c r="BXQ12" s="1">
        <v>2</v>
      </c>
      <c r="BXR12" s="1">
        <v>11</v>
      </c>
      <c r="BXS12" s="1">
        <v>17</v>
      </c>
      <c r="BXT12" s="1">
        <v>3</v>
      </c>
      <c r="BXU12" s="1">
        <v>3</v>
      </c>
      <c r="BXV12" s="1">
        <v>331</v>
      </c>
      <c r="BXW12" s="1">
        <v>5</v>
      </c>
      <c r="BXX12" s="1">
        <v>0</v>
      </c>
      <c r="BXY12" s="1">
        <v>20</v>
      </c>
      <c r="BXZ12" s="1">
        <v>2</v>
      </c>
      <c r="BYA12" s="1">
        <v>1</v>
      </c>
      <c r="BYB12" s="1">
        <v>102</v>
      </c>
      <c r="BYC12" s="1">
        <v>188</v>
      </c>
      <c r="BYD12" s="1">
        <v>86</v>
      </c>
      <c r="BYE12" s="1">
        <v>13</v>
      </c>
      <c r="BYF12" s="1">
        <v>378</v>
      </c>
      <c r="BYG12" s="1">
        <v>367</v>
      </c>
      <c r="BYH12" s="1">
        <v>11</v>
      </c>
      <c r="BYI12" s="1">
        <v>311</v>
      </c>
      <c r="BYJ12" s="1">
        <v>67</v>
      </c>
      <c r="BYK12" s="1">
        <v>2</v>
      </c>
      <c r="BYL12" s="1">
        <v>6</v>
      </c>
      <c r="BYM12" s="1">
        <v>4</v>
      </c>
      <c r="BYN12" s="1">
        <v>4</v>
      </c>
      <c r="BYO12" s="1">
        <v>1</v>
      </c>
      <c r="BYP12" s="1">
        <v>341</v>
      </c>
      <c r="BYQ12" s="1">
        <v>1</v>
      </c>
      <c r="BYR12" s="1">
        <v>0</v>
      </c>
      <c r="BYS12" s="1">
        <v>19</v>
      </c>
      <c r="BYT12" s="1">
        <v>0</v>
      </c>
      <c r="BYU12" s="1">
        <v>2</v>
      </c>
      <c r="BYV12" s="1">
        <v>72</v>
      </c>
      <c r="BYW12" s="1">
        <v>189</v>
      </c>
      <c r="BYX12" s="1">
        <v>97</v>
      </c>
      <c r="BYY12" s="1">
        <v>18</v>
      </c>
      <c r="BYZ12" s="1">
        <v>86</v>
      </c>
      <c r="BZA12" s="1">
        <v>80</v>
      </c>
      <c r="BZB12" s="1">
        <v>6</v>
      </c>
      <c r="BZC12" s="1">
        <v>50</v>
      </c>
      <c r="BZD12" s="1">
        <v>36</v>
      </c>
      <c r="BZE12" s="1">
        <v>0</v>
      </c>
      <c r="BZF12" s="1">
        <v>0</v>
      </c>
      <c r="BZG12" s="1">
        <v>0</v>
      </c>
      <c r="BZH12" s="1">
        <v>0</v>
      </c>
      <c r="BZI12" s="1">
        <v>0</v>
      </c>
      <c r="BZJ12" s="1">
        <v>69</v>
      </c>
      <c r="BZK12" s="1">
        <v>0</v>
      </c>
      <c r="BZL12" s="1">
        <v>15</v>
      </c>
      <c r="BZM12" s="1">
        <v>2</v>
      </c>
      <c r="BZN12" s="1">
        <v>38</v>
      </c>
      <c r="BZO12" s="1">
        <v>4</v>
      </c>
      <c r="BZP12" s="1">
        <v>4</v>
      </c>
      <c r="BZQ12" s="1">
        <v>13</v>
      </c>
      <c r="BZR12" s="1">
        <v>14</v>
      </c>
      <c r="BZS12" s="1">
        <v>11</v>
      </c>
      <c r="BZT12" s="1">
        <v>2</v>
      </c>
      <c r="BZU12" s="1">
        <v>164</v>
      </c>
      <c r="BZV12" s="1">
        <v>159</v>
      </c>
      <c r="BZW12" s="1">
        <v>5</v>
      </c>
      <c r="BZX12" s="1">
        <v>56</v>
      </c>
      <c r="BZY12" s="1">
        <v>108</v>
      </c>
      <c r="BZZ12" s="1">
        <v>0</v>
      </c>
      <c r="CAA12" s="1">
        <v>0</v>
      </c>
      <c r="CAB12" s="1">
        <v>0</v>
      </c>
      <c r="CAC12" s="1">
        <v>0</v>
      </c>
      <c r="CAD12" s="1">
        <v>0</v>
      </c>
      <c r="CAE12" s="1">
        <v>145</v>
      </c>
      <c r="CAF12" s="1">
        <v>1</v>
      </c>
      <c r="CAG12" s="1">
        <v>14</v>
      </c>
      <c r="CAH12" s="1">
        <v>4</v>
      </c>
      <c r="CAI12" s="1">
        <v>51</v>
      </c>
      <c r="CAJ12" s="1">
        <v>7</v>
      </c>
      <c r="CAK12" s="1">
        <v>20</v>
      </c>
      <c r="CAL12" s="1">
        <v>54</v>
      </c>
      <c r="CAM12" s="1">
        <v>19</v>
      </c>
      <c r="CAN12" s="1">
        <v>8</v>
      </c>
      <c r="CAO12" s="1">
        <v>5</v>
      </c>
      <c r="CAP12" s="1">
        <v>180</v>
      </c>
      <c r="CAQ12" s="1">
        <v>175</v>
      </c>
      <c r="CAR12" s="1">
        <v>5</v>
      </c>
      <c r="CAS12" s="1">
        <v>86</v>
      </c>
      <c r="CAT12" s="1">
        <v>94</v>
      </c>
      <c r="CAU12" s="1">
        <v>0</v>
      </c>
      <c r="CAV12" s="1">
        <v>0</v>
      </c>
      <c r="CAW12" s="1">
        <v>0</v>
      </c>
      <c r="CAX12" s="1">
        <v>1</v>
      </c>
      <c r="CAY12" s="1">
        <v>0</v>
      </c>
      <c r="CAZ12" s="1">
        <v>160</v>
      </c>
      <c r="CBA12" s="1">
        <v>3</v>
      </c>
      <c r="CBB12" s="1">
        <v>15</v>
      </c>
      <c r="CBC12" s="1">
        <v>1</v>
      </c>
      <c r="CBD12" s="1">
        <v>106</v>
      </c>
      <c r="CBE12" s="1">
        <v>2</v>
      </c>
      <c r="CBF12" s="1">
        <v>4</v>
      </c>
      <c r="CBG12" s="1">
        <v>25</v>
      </c>
      <c r="CBH12" s="1">
        <v>22</v>
      </c>
      <c r="CBI12" s="1">
        <v>14</v>
      </c>
      <c r="CBJ12" s="1">
        <v>7</v>
      </c>
      <c r="CBK12" s="294">
        <v>13</v>
      </c>
      <c r="CBL12" s="295">
        <v>2</v>
      </c>
      <c r="CBM12" s="295">
        <v>2</v>
      </c>
      <c r="CBN12" s="295">
        <v>9</v>
      </c>
      <c r="CBO12" s="295">
        <v>0</v>
      </c>
      <c r="CBP12" s="295">
        <v>0</v>
      </c>
      <c r="CBQ12" s="1150">
        <v>15</v>
      </c>
      <c r="CBR12" s="295">
        <v>0</v>
      </c>
      <c r="CBS12" s="295">
        <v>1</v>
      </c>
      <c r="CBT12" s="295">
        <v>6</v>
      </c>
      <c r="CBU12" s="295">
        <v>8</v>
      </c>
      <c r="CBV12" s="295">
        <v>0</v>
      </c>
      <c r="CBW12" s="295">
        <v>13</v>
      </c>
      <c r="CBX12" s="295">
        <v>0</v>
      </c>
      <c r="CBY12" s="295">
        <v>1</v>
      </c>
      <c r="CBZ12" s="295">
        <v>1</v>
      </c>
      <c r="CCA12" s="295">
        <v>11</v>
      </c>
      <c r="CCB12" s="295">
        <v>0</v>
      </c>
      <c r="CCC12" s="295">
        <v>15</v>
      </c>
      <c r="CCD12" s="295">
        <v>2</v>
      </c>
      <c r="CCE12" s="295">
        <v>1</v>
      </c>
      <c r="CCF12" s="295">
        <v>11</v>
      </c>
      <c r="CCG12" s="295">
        <v>0</v>
      </c>
      <c r="CCH12" s="295">
        <v>1</v>
      </c>
      <c r="CCI12" s="1585">
        <v>7182</v>
      </c>
      <c r="CCJ12" s="1579">
        <v>6928</v>
      </c>
      <c r="CCK12" s="1579">
        <v>254</v>
      </c>
      <c r="CCL12" s="1579">
        <v>3392</v>
      </c>
      <c r="CCM12" s="1579">
        <v>3790</v>
      </c>
      <c r="CCN12" s="1579">
        <v>28</v>
      </c>
      <c r="CCO12" s="1579">
        <v>154</v>
      </c>
      <c r="CCP12" s="1579">
        <v>52</v>
      </c>
      <c r="CCQ12" s="1579">
        <v>6746</v>
      </c>
      <c r="CCR12" s="1579">
        <v>89</v>
      </c>
      <c r="CCS12" s="1579">
        <v>113</v>
      </c>
      <c r="CCT12" s="1579">
        <v>104</v>
      </c>
      <c r="CCU12" s="1579">
        <v>1641</v>
      </c>
      <c r="CCV12" s="1579">
        <v>1</v>
      </c>
      <c r="CCW12" s="1579">
        <v>887</v>
      </c>
      <c r="CCX12" s="1579">
        <v>4250</v>
      </c>
      <c r="CCY12" s="1579">
        <v>2041</v>
      </c>
      <c r="CCZ12" s="1579">
        <v>3</v>
      </c>
      <c r="CDA12" s="1579">
        <v>6195</v>
      </c>
      <c r="CDB12" s="1579">
        <v>5882</v>
      </c>
      <c r="CDC12" s="1579">
        <v>313</v>
      </c>
      <c r="CDD12" s="1579">
        <v>2917</v>
      </c>
      <c r="CDE12" s="1579">
        <v>3278</v>
      </c>
      <c r="CDF12" s="1579">
        <v>15</v>
      </c>
      <c r="CDG12" s="1579">
        <v>142</v>
      </c>
      <c r="CDH12" s="1579">
        <v>37</v>
      </c>
      <c r="CDI12" s="1579">
        <v>5881</v>
      </c>
      <c r="CDJ12" s="1579">
        <v>78</v>
      </c>
      <c r="CDK12" s="1579">
        <v>42</v>
      </c>
      <c r="CDL12" s="1579">
        <v>73</v>
      </c>
      <c r="CDM12" s="1579">
        <v>1378</v>
      </c>
      <c r="CDN12" s="1579">
        <v>0</v>
      </c>
      <c r="CDO12" s="1579">
        <v>746</v>
      </c>
      <c r="CDP12" s="1579">
        <v>3569</v>
      </c>
      <c r="CDQ12" s="1579">
        <v>1880</v>
      </c>
      <c r="CDR12" s="1579">
        <v>0</v>
      </c>
      <c r="CDS12" s="1579">
        <v>6612</v>
      </c>
      <c r="CDT12" s="1579">
        <v>6213</v>
      </c>
      <c r="CDU12" s="1579">
        <v>399</v>
      </c>
      <c r="CDV12" s="1579">
        <v>3063</v>
      </c>
      <c r="CDW12" s="1579">
        <v>3549</v>
      </c>
      <c r="CDX12" s="1579">
        <v>21</v>
      </c>
      <c r="CDY12" s="1579">
        <v>172</v>
      </c>
      <c r="CDZ12" s="1579">
        <v>39</v>
      </c>
      <c r="CEA12" s="1579">
        <v>6316</v>
      </c>
      <c r="CEB12" s="1579">
        <v>49</v>
      </c>
      <c r="CEC12" s="1579">
        <v>15</v>
      </c>
      <c r="CED12" s="1579">
        <v>61</v>
      </c>
      <c r="CEE12" s="1579">
        <v>1379</v>
      </c>
      <c r="CEF12" s="1579">
        <v>1</v>
      </c>
      <c r="CEG12" s="1579">
        <v>729</v>
      </c>
      <c r="CEH12" s="1579">
        <v>3949</v>
      </c>
      <c r="CEI12" s="1579">
        <v>1933</v>
      </c>
      <c r="CEJ12" s="1579">
        <v>0</v>
      </c>
      <c r="CEK12" s="1579">
        <v>6316</v>
      </c>
      <c r="CEL12" s="1579">
        <v>5927</v>
      </c>
      <c r="CEM12" s="1579">
        <v>389</v>
      </c>
      <c r="CEN12" s="1579">
        <v>2948</v>
      </c>
      <c r="CEO12" s="1579">
        <v>3368</v>
      </c>
      <c r="CEP12" s="1579">
        <v>18</v>
      </c>
      <c r="CEQ12" s="1579">
        <v>151</v>
      </c>
      <c r="CER12" s="1579">
        <v>39</v>
      </c>
      <c r="CES12" s="1579">
        <v>6057</v>
      </c>
      <c r="CET12" s="1579">
        <v>43</v>
      </c>
      <c r="CEU12" s="1579">
        <v>8</v>
      </c>
      <c r="CEV12" s="1579">
        <v>65</v>
      </c>
      <c r="CEW12" s="1579">
        <v>1344</v>
      </c>
      <c r="CEX12" s="1579">
        <v>1</v>
      </c>
      <c r="CEY12" s="1579">
        <v>695</v>
      </c>
      <c r="CEZ12" s="1579">
        <v>3745</v>
      </c>
      <c r="CFA12" s="1579">
        <v>1875</v>
      </c>
      <c r="CFB12" s="1584">
        <v>0</v>
      </c>
      <c r="CFC12" s="1578">
        <v>3781</v>
      </c>
      <c r="CFD12" s="1579">
        <v>3675</v>
      </c>
      <c r="CFE12" s="1579">
        <v>106</v>
      </c>
      <c r="CFF12" s="1579">
        <v>1903</v>
      </c>
      <c r="CFG12" s="1579">
        <v>1878</v>
      </c>
      <c r="CFH12" s="1579">
        <v>13</v>
      </c>
      <c r="CFI12" s="1579">
        <v>69</v>
      </c>
      <c r="CFJ12" s="1579">
        <v>18</v>
      </c>
      <c r="CFK12" s="1579">
        <v>3575</v>
      </c>
      <c r="CFL12" s="1579">
        <v>38</v>
      </c>
      <c r="CFM12" s="1579">
        <v>68</v>
      </c>
      <c r="CFN12" s="1579">
        <v>60</v>
      </c>
      <c r="CFO12" s="1579">
        <v>821</v>
      </c>
      <c r="CFP12" s="1579">
        <v>1</v>
      </c>
      <c r="CFQ12" s="1579">
        <v>459</v>
      </c>
      <c r="CFR12" s="1579">
        <v>2167</v>
      </c>
      <c r="CFS12" s="1579">
        <v>1154</v>
      </c>
      <c r="CFT12" s="1579">
        <v>0</v>
      </c>
      <c r="CFU12" s="1579">
        <v>3073</v>
      </c>
      <c r="CFV12" s="1579">
        <v>2925</v>
      </c>
      <c r="CFW12" s="1579">
        <v>148</v>
      </c>
      <c r="CFX12" s="1579">
        <v>1558</v>
      </c>
      <c r="CFY12" s="1579">
        <v>1515</v>
      </c>
      <c r="CFZ12" s="1579">
        <v>7</v>
      </c>
      <c r="CGA12" s="1579">
        <v>71</v>
      </c>
      <c r="CGB12" s="1579">
        <v>14</v>
      </c>
      <c r="CGC12" s="1579">
        <v>2916</v>
      </c>
      <c r="CGD12" s="1579">
        <v>43</v>
      </c>
      <c r="CGE12" s="1579">
        <v>22</v>
      </c>
      <c r="CGF12" s="1579">
        <v>35</v>
      </c>
      <c r="CGG12" s="1579">
        <v>621</v>
      </c>
      <c r="CGH12" s="1579">
        <v>0</v>
      </c>
      <c r="CGI12" s="1579">
        <v>327</v>
      </c>
      <c r="CGJ12" s="1579">
        <v>1742</v>
      </c>
      <c r="CGK12" s="1579">
        <v>1004</v>
      </c>
      <c r="CGL12" s="1579">
        <v>0</v>
      </c>
      <c r="CGM12" s="1579">
        <v>3322</v>
      </c>
      <c r="CGN12" s="1579">
        <v>3129</v>
      </c>
      <c r="CGO12" s="1579">
        <v>193</v>
      </c>
      <c r="CGP12" s="1579">
        <v>1629</v>
      </c>
      <c r="CGQ12" s="1579">
        <v>1693</v>
      </c>
      <c r="CGR12" s="1579">
        <v>7</v>
      </c>
      <c r="CGS12" s="1579">
        <v>84</v>
      </c>
      <c r="CGT12" s="1579">
        <v>12</v>
      </c>
      <c r="CGU12" s="1579">
        <v>3191</v>
      </c>
      <c r="CGV12" s="1579">
        <v>24</v>
      </c>
      <c r="CGW12" s="1579">
        <v>4</v>
      </c>
      <c r="CGX12" s="1579">
        <v>31</v>
      </c>
      <c r="CGY12" s="1579">
        <v>661</v>
      </c>
      <c r="CGZ12" s="1579">
        <v>0</v>
      </c>
      <c r="CHA12" s="1579">
        <v>344</v>
      </c>
      <c r="CHB12" s="1579">
        <v>1914</v>
      </c>
      <c r="CHC12" s="1579">
        <v>1064</v>
      </c>
      <c r="CHD12" s="1579">
        <v>0</v>
      </c>
      <c r="CHE12" s="1579">
        <v>3369</v>
      </c>
      <c r="CHF12" s="1579">
        <v>3179</v>
      </c>
      <c r="CHG12" s="1579">
        <v>190</v>
      </c>
      <c r="CHH12" s="1579">
        <v>1650</v>
      </c>
      <c r="CHI12" s="1579">
        <v>1719</v>
      </c>
      <c r="CHJ12" s="1579">
        <v>6</v>
      </c>
      <c r="CHK12" s="1579">
        <v>92</v>
      </c>
      <c r="CHL12" s="1579">
        <v>14</v>
      </c>
      <c r="CHM12" s="1579">
        <v>3228</v>
      </c>
      <c r="CHN12" s="1579">
        <v>25</v>
      </c>
      <c r="CHO12" s="1579">
        <v>4</v>
      </c>
      <c r="CHP12" s="1579">
        <v>37</v>
      </c>
      <c r="CHQ12" s="1579">
        <v>658</v>
      </c>
      <c r="CHR12" s="1579">
        <v>0</v>
      </c>
      <c r="CHS12" s="1579">
        <v>342</v>
      </c>
      <c r="CHT12" s="1579">
        <v>1906</v>
      </c>
      <c r="CHU12" s="1579">
        <v>1121</v>
      </c>
      <c r="CHV12" s="1580">
        <v>0</v>
      </c>
      <c r="CHW12" s="1585">
        <v>3300</v>
      </c>
      <c r="CHX12" s="1579">
        <v>3163</v>
      </c>
      <c r="CHY12" s="1579">
        <v>137</v>
      </c>
      <c r="CHZ12" s="1579">
        <v>1447</v>
      </c>
      <c r="CIA12" s="1579">
        <v>1853</v>
      </c>
      <c r="CIB12" s="1579">
        <v>15</v>
      </c>
      <c r="CIC12" s="1579">
        <v>83</v>
      </c>
      <c r="CID12" s="1579">
        <v>34</v>
      </c>
      <c r="CIE12" s="1579">
        <v>3082</v>
      </c>
      <c r="CIF12" s="1579">
        <v>47</v>
      </c>
      <c r="CIG12" s="1579">
        <v>39</v>
      </c>
      <c r="CIH12" s="1579">
        <v>43</v>
      </c>
      <c r="CII12" s="1579">
        <v>802</v>
      </c>
      <c r="CIJ12" s="1579">
        <v>0</v>
      </c>
      <c r="CIK12" s="1579">
        <v>418</v>
      </c>
      <c r="CIL12" s="1579">
        <v>2038</v>
      </c>
      <c r="CIM12" s="1579">
        <v>844</v>
      </c>
      <c r="CIN12" s="1579">
        <v>0</v>
      </c>
      <c r="CIO12" s="1579">
        <v>3078</v>
      </c>
      <c r="CIP12" s="1579">
        <v>2913</v>
      </c>
      <c r="CIQ12" s="1579">
        <v>165</v>
      </c>
      <c r="CIR12" s="1579">
        <v>1334</v>
      </c>
      <c r="CIS12" s="1579">
        <v>1744</v>
      </c>
      <c r="CIT12" s="1579">
        <v>8</v>
      </c>
      <c r="CIU12" s="1579">
        <v>71</v>
      </c>
      <c r="CIV12" s="1579">
        <v>23</v>
      </c>
      <c r="CIW12" s="1579">
        <v>2927</v>
      </c>
      <c r="CIX12" s="1579">
        <v>31</v>
      </c>
      <c r="CIY12" s="1579">
        <v>18</v>
      </c>
      <c r="CIZ12" s="1579">
        <v>37</v>
      </c>
      <c r="CJA12" s="1579">
        <v>752</v>
      </c>
      <c r="CJB12" s="1579">
        <v>0</v>
      </c>
      <c r="CJC12" s="1579">
        <v>418</v>
      </c>
      <c r="CJD12" s="1579">
        <v>1805</v>
      </c>
      <c r="CJE12" s="1579">
        <v>855</v>
      </c>
      <c r="CJF12" s="1579">
        <v>0</v>
      </c>
      <c r="CJG12" s="1579">
        <v>3274</v>
      </c>
      <c r="CJH12" s="1579">
        <v>3069</v>
      </c>
      <c r="CJI12" s="1579">
        <v>205</v>
      </c>
      <c r="CJJ12" s="1579">
        <v>1425</v>
      </c>
      <c r="CJK12" s="1579">
        <v>1849</v>
      </c>
      <c r="CJL12" s="1579">
        <v>14</v>
      </c>
      <c r="CJM12" s="1579">
        <v>87</v>
      </c>
      <c r="CJN12" s="1579">
        <v>27</v>
      </c>
      <c r="CJO12" s="1579">
        <v>3113</v>
      </c>
      <c r="CJP12" s="1579">
        <v>23</v>
      </c>
      <c r="CJQ12" s="1579">
        <v>10</v>
      </c>
      <c r="CJR12" s="1579">
        <v>30</v>
      </c>
      <c r="CJS12" s="1579">
        <v>716</v>
      </c>
      <c r="CJT12" s="1579">
        <v>1</v>
      </c>
      <c r="CJU12" s="1579">
        <v>385</v>
      </c>
      <c r="CJV12" s="1579">
        <v>2029</v>
      </c>
      <c r="CJW12" s="1579">
        <v>859</v>
      </c>
      <c r="CJX12" s="1579">
        <v>0</v>
      </c>
      <c r="CJY12" s="1579">
        <v>2936</v>
      </c>
      <c r="CJZ12" s="1579">
        <v>2738</v>
      </c>
      <c r="CKA12" s="1579">
        <v>198</v>
      </c>
      <c r="CKB12" s="1579">
        <v>1292</v>
      </c>
      <c r="CKC12" s="1579">
        <v>1644</v>
      </c>
      <c r="CKD12" s="1579">
        <v>12</v>
      </c>
      <c r="CKE12" s="1579">
        <v>58</v>
      </c>
      <c r="CKF12" s="1579">
        <v>25</v>
      </c>
      <c r="CKG12" s="1579">
        <v>2819</v>
      </c>
      <c r="CKH12" s="1579">
        <v>18</v>
      </c>
      <c r="CKI12" s="1579">
        <v>4</v>
      </c>
      <c r="CKJ12" s="1579">
        <v>28</v>
      </c>
      <c r="CKK12" s="1579">
        <v>682</v>
      </c>
      <c r="CKL12" s="1579">
        <v>1</v>
      </c>
      <c r="CKM12" s="1579">
        <v>350</v>
      </c>
      <c r="CKN12" s="1579">
        <v>1833</v>
      </c>
      <c r="CKO12" s="1579">
        <v>752</v>
      </c>
      <c r="CKP12" s="1584">
        <v>0</v>
      </c>
      <c r="CKQ12" s="1585">
        <v>9</v>
      </c>
      <c r="CKR12" s="1579">
        <v>9</v>
      </c>
      <c r="CKS12" s="1579">
        <v>0</v>
      </c>
      <c r="CKT12" s="1579">
        <v>3</v>
      </c>
      <c r="CKU12" s="1579">
        <v>6</v>
      </c>
      <c r="CKV12" s="1579">
        <v>0</v>
      </c>
      <c r="CKW12" s="1579">
        <v>1</v>
      </c>
      <c r="CKX12" s="1579">
        <v>0</v>
      </c>
      <c r="CKY12" s="1579">
        <v>8</v>
      </c>
      <c r="CKZ12" s="1579">
        <v>0</v>
      </c>
      <c r="CLA12" s="1579">
        <v>0</v>
      </c>
      <c r="CLB12" s="1579">
        <v>0</v>
      </c>
      <c r="CLC12" s="1579">
        <v>3</v>
      </c>
      <c r="CLD12" s="1579">
        <v>0</v>
      </c>
      <c r="CLE12" s="1579">
        <v>0</v>
      </c>
      <c r="CLF12" s="1579">
        <v>7</v>
      </c>
      <c r="CLG12" s="1579">
        <v>2</v>
      </c>
      <c r="CLH12" s="1579">
        <v>0</v>
      </c>
      <c r="CLI12" s="1579">
        <v>5</v>
      </c>
      <c r="CLJ12" s="1579">
        <v>5</v>
      </c>
      <c r="CLK12" s="1579">
        <v>0</v>
      </c>
      <c r="CLL12" s="1579">
        <v>3</v>
      </c>
      <c r="CLM12" s="1579">
        <v>2</v>
      </c>
      <c r="CLN12" s="1579">
        <v>0</v>
      </c>
      <c r="CLO12" s="1579">
        <v>0</v>
      </c>
      <c r="CLP12" s="1579">
        <v>0</v>
      </c>
      <c r="CLQ12" s="1579">
        <v>5</v>
      </c>
      <c r="CLR12" s="1579">
        <v>0</v>
      </c>
      <c r="CLS12" s="1579">
        <v>0</v>
      </c>
      <c r="CLT12" s="1579">
        <v>0</v>
      </c>
      <c r="CLU12" s="1579">
        <v>2</v>
      </c>
      <c r="CLV12" s="1579">
        <v>0</v>
      </c>
      <c r="CLW12" s="1579">
        <v>0</v>
      </c>
      <c r="CLX12" s="1579">
        <v>4</v>
      </c>
      <c r="CLY12" s="1579">
        <v>1</v>
      </c>
      <c r="CLZ12" s="1579">
        <v>0</v>
      </c>
      <c r="CMA12" s="1579">
        <v>3</v>
      </c>
      <c r="CMB12" s="1579">
        <v>3</v>
      </c>
      <c r="CMC12" s="1579">
        <v>0</v>
      </c>
      <c r="CMD12" s="1579">
        <v>2</v>
      </c>
      <c r="CME12" s="1579">
        <v>1</v>
      </c>
      <c r="CMF12" s="1579">
        <v>0</v>
      </c>
      <c r="CMG12" s="1579">
        <v>0</v>
      </c>
      <c r="CMH12" s="1579">
        <v>0</v>
      </c>
      <c r="CMI12" s="1579">
        <v>3</v>
      </c>
      <c r="CMJ12" s="1579">
        <v>0</v>
      </c>
      <c r="CMK12" s="1579">
        <v>0</v>
      </c>
      <c r="CML12" s="1579">
        <v>0</v>
      </c>
      <c r="CMM12" s="1579">
        <v>1</v>
      </c>
      <c r="CMN12" s="1579">
        <v>0</v>
      </c>
      <c r="CMO12" s="1579">
        <v>0</v>
      </c>
      <c r="CMP12" s="1579">
        <v>2</v>
      </c>
      <c r="CMQ12" s="1579">
        <v>1</v>
      </c>
      <c r="CMR12" s="1579">
        <v>0</v>
      </c>
      <c r="CMS12" s="1579">
        <v>7</v>
      </c>
      <c r="CMT12" s="1579">
        <v>6</v>
      </c>
      <c r="CMU12" s="1579">
        <v>1</v>
      </c>
      <c r="CMV12" s="1579">
        <v>4</v>
      </c>
      <c r="CMW12" s="1579">
        <v>3</v>
      </c>
      <c r="CMX12" s="1579">
        <v>0</v>
      </c>
      <c r="CMY12" s="1579">
        <v>0</v>
      </c>
      <c r="CMZ12" s="1579">
        <v>0</v>
      </c>
      <c r="CNA12" s="1579">
        <v>7</v>
      </c>
      <c r="CNB12" s="1579">
        <v>0</v>
      </c>
      <c r="CNC12" s="1579">
        <v>0</v>
      </c>
      <c r="CND12" s="1579">
        <v>0</v>
      </c>
      <c r="CNE12" s="1579">
        <v>2</v>
      </c>
      <c r="CNF12" s="1579">
        <v>0</v>
      </c>
      <c r="CNG12" s="1579">
        <v>2</v>
      </c>
      <c r="CNH12" s="1579">
        <v>3</v>
      </c>
      <c r="CNI12" s="1579">
        <v>2</v>
      </c>
      <c r="CNJ12" s="1584">
        <v>0</v>
      </c>
    </row>
    <row r="13" spans="1:2402">
      <c r="A13" s="33" t="s">
        <v>74</v>
      </c>
      <c r="B13" s="34">
        <v>235905.32</v>
      </c>
      <c r="C13" s="35">
        <v>169962.27</v>
      </c>
      <c r="D13" s="35">
        <v>65943.047000000006</v>
      </c>
      <c r="E13" s="35">
        <v>129218.25</v>
      </c>
      <c r="F13" s="35">
        <v>106687.07</v>
      </c>
      <c r="G13" s="35">
        <v>48431.682000000001</v>
      </c>
      <c r="H13" s="35">
        <v>2514.3921999999998</v>
      </c>
      <c r="I13" s="35">
        <v>176366.93</v>
      </c>
      <c r="J13" s="35">
        <v>8592.3184000000001</v>
      </c>
      <c r="K13" s="35">
        <v>0</v>
      </c>
      <c r="L13" s="35">
        <v>2622.2797</v>
      </c>
      <c r="M13" s="35">
        <v>60472.387000000002</v>
      </c>
      <c r="N13" s="35">
        <v>96199.372000000003</v>
      </c>
      <c r="O13" s="35">
        <v>62512.366000000002</v>
      </c>
      <c r="P13" s="35">
        <v>14098.915000000001</v>
      </c>
      <c r="Q13" s="35">
        <v>235104.08</v>
      </c>
      <c r="R13" s="35">
        <v>150004.99</v>
      </c>
      <c r="S13" s="35">
        <v>85099.09</v>
      </c>
      <c r="T13" s="35">
        <v>139705.85999999999</v>
      </c>
      <c r="U13" s="35">
        <v>95398.22</v>
      </c>
      <c r="V13" s="35">
        <v>64622.381999999998</v>
      </c>
      <c r="W13" s="35">
        <v>1118.9840999999999</v>
      </c>
      <c r="X13" s="35">
        <v>162566.22</v>
      </c>
      <c r="Y13" s="35">
        <v>6333.2924999999996</v>
      </c>
      <c r="Z13" s="35">
        <v>463.20353999999998</v>
      </c>
      <c r="AA13" s="35">
        <v>3480.4539</v>
      </c>
      <c r="AB13" s="35">
        <v>51356.497000000003</v>
      </c>
      <c r="AC13" s="35">
        <v>90457.577999999994</v>
      </c>
      <c r="AD13" s="35">
        <v>69542.186000000002</v>
      </c>
      <c r="AE13" s="36">
        <v>20267.366999999998</v>
      </c>
      <c r="AF13" s="37">
        <v>45.800550000000001</v>
      </c>
      <c r="AG13" s="38">
        <v>54.203380000000003</v>
      </c>
      <c r="AH13" s="38">
        <v>24.143011999999999</v>
      </c>
      <c r="AI13" s="38">
        <v>54.160989000000001</v>
      </c>
      <c r="AJ13" s="38">
        <v>35.674475000000001</v>
      </c>
      <c r="AK13" s="38">
        <v>25.562555</v>
      </c>
      <c r="AL13" s="38">
        <v>11.973528999999999</v>
      </c>
      <c r="AM13" s="38">
        <v>51.796379999999999</v>
      </c>
      <c r="AN13" s="38">
        <v>46.702337</v>
      </c>
      <c r="AO13" s="38">
        <v>0</v>
      </c>
      <c r="AP13" s="38">
        <v>5.3831916</v>
      </c>
      <c r="AQ13" s="38">
        <v>39.480958999999999</v>
      </c>
      <c r="AR13" s="38">
        <v>55.593207999999997</v>
      </c>
      <c r="AS13" s="38">
        <v>46.435595999999997</v>
      </c>
      <c r="AT13" s="38">
        <v>10.790803</v>
      </c>
      <c r="AU13" s="38">
        <v>35.306534999999997</v>
      </c>
      <c r="AV13" s="38">
        <v>44.110607999999999</v>
      </c>
      <c r="AW13" s="38">
        <v>19.787510000000001</v>
      </c>
      <c r="AX13" s="38">
        <v>39.900109</v>
      </c>
      <c r="AY13" s="38">
        <v>28.579477000000001</v>
      </c>
      <c r="AZ13" s="38">
        <v>16.605457000000001</v>
      </c>
      <c r="BA13" s="38">
        <v>53.742649999999998</v>
      </c>
      <c r="BB13" s="38">
        <v>43.046802999999997</v>
      </c>
      <c r="BC13" s="38">
        <v>26.768545</v>
      </c>
      <c r="BD13" s="38">
        <v>0</v>
      </c>
      <c r="BE13" s="38">
        <v>0</v>
      </c>
      <c r="BF13" s="38">
        <v>24.445118000000001</v>
      </c>
      <c r="BG13" s="38">
        <v>44.752501000000002</v>
      </c>
      <c r="BH13" s="38">
        <v>40.308976999999999</v>
      </c>
      <c r="BI13" s="39">
        <v>9.5679700000000008</v>
      </c>
      <c r="BJ13" s="37">
        <v>18.027688999999999</v>
      </c>
      <c r="BK13" s="38">
        <v>16.077325999999999</v>
      </c>
      <c r="BL13" s="38">
        <v>23.054575</v>
      </c>
      <c r="BM13" s="38">
        <v>14.899504</v>
      </c>
      <c r="BN13" s="38">
        <v>21.816514999999999</v>
      </c>
      <c r="BO13" s="38">
        <v>25.836331999999999</v>
      </c>
      <c r="BP13" s="38">
        <v>36.862015</v>
      </c>
      <c r="BQ13" s="38">
        <v>15.097481</v>
      </c>
      <c r="BR13" s="38">
        <v>28.647549000000001</v>
      </c>
      <c r="BS13" s="38">
        <v>0</v>
      </c>
      <c r="BT13" s="38">
        <v>11.714962999999999</v>
      </c>
      <c r="BU13" s="38">
        <v>18.018079</v>
      </c>
      <c r="BV13" s="38">
        <v>18.974456</v>
      </c>
      <c r="BW13" s="38">
        <v>17.204692999999999</v>
      </c>
      <c r="BX13" s="38">
        <v>16.432106000000001</v>
      </c>
      <c r="BY13" s="38">
        <v>12.758646000000001</v>
      </c>
      <c r="BZ13" s="38">
        <v>8.8468815999999997</v>
      </c>
      <c r="CA13" s="38">
        <v>19.653950999999999</v>
      </c>
      <c r="CB13" s="38">
        <v>12.602522</v>
      </c>
      <c r="CC13" s="38">
        <v>12.987282</v>
      </c>
      <c r="CD13" s="38">
        <v>21.197188000000001</v>
      </c>
      <c r="CE13" s="38">
        <v>20.239037</v>
      </c>
      <c r="CF13" s="38">
        <v>8.5286601999999991</v>
      </c>
      <c r="CG13" s="38">
        <v>34.844082</v>
      </c>
      <c r="CH13" s="38">
        <v>0</v>
      </c>
      <c r="CI13" s="38">
        <v>62.126013</v>
      </c>
      <c r="CJ13" s="38">
        <v>15.691146</v>
      </c>
      <c r="CK13" s="38">
        <v>12.897617</v>
      </c>
      <c r="CL13" s="38">
        <v>10.813943999999999</v>
      </c>
      <c r="CM13" s="39">
        <v>2.9026057999999999</v>
      </c>
      <c r="CN13" s="37">
        <v>5.9005388999999999</v>
      </c>
      <c r="CO13" s="38">
        <v>3.9089998000000001</v>
      </c>
      <c r="CP13" s="38">
        <v>11.033552</v>
      </c>
      <c r="CQ13" s="38">
        <v>2.9405825000000001</v>
      </c>
      <c r="CR13" s="38">
        <v>9.4856070999999993</v>
      </c>
      <c r="CS13" s="38">
        <v>10.309175</v>
      </c>
      <c r="CT13" s="38">
        <v>10.480017999999999</v>
      </c>
      <c r="CU13" s="38">
        <v>4.8725921999999997</v>
      </c>
      <c r="CV13" s="38">
        <v>0.81035444999999995</v>
      </c>
      <c r="CW13" s="38">
        <v>0</v>
      </c>
      <c r="CX13" s="38">
        <v>62.403202999999998</v>
      </c>
      <c r="CY13" s="38">
        <v>8.5589306999999994</v>
      </c>
      <c r="CZ13" s="38">
        <v>3.4263843999999999</v>
      </c>
      <c r="DA13" s="38">
        <v>3.8720062999999998</v>
      </c>
      <c r="DB13" s="38">
        <v>9.8650564999999997</v>
      </c>
      <c r="DC13" s="38">
        <v>9.5135176000000001</v>
      </c>
      <c r="DD13" s="38">
        <v>9.0903141000000005</v>
      </c>
      <c r="DE13" s="38">
        <v>10.259503</v>
      </c>
      <c r="DF13" s="38">
        <v>4.6771272000000002</v>
      </c>
      <c r="DG13" s="38">
        <v>16.596167000000001</v>
      </c>
      <c r="DH13" s="38">
        <v>9.5853865999999996</v>
      </c>
      <c r="DI13" s="38">
        <v>0</v>
      </c>
      <c r="DJ13" s="38">
        <v>9.6003934999999991</v>
      </c>
      <c r="DK13" s="38">
        <v>5.2700019999999999</v>
      </c>
      <c r="DL13" s="38">
        <v>50</v>
      </c>
      <c r="DM13" s="38">
        <v>19.963066000000001</v>
      </c>
      <c r="DN13" s="38">
        <v>12.978336000000001</v>
      </c>
      <c r="DO13" s="38">
        <v>9.1805226999999991</v>
      </c>
      <c r="DP13" s="38">
        <v>5.0522863999999998</v>
      </c>
      <c r="DQ13" s="39">
        <v>15.733150999999999</v>
      </c>
      <c r="DR13" s="37">
        <v>4.1388236999999997</v>
      </c>
      <c r="DS13" s="38">
        <v>4.6770201</v>
      </c>
      <c r="DT13" s="38">
        <v>2.7516707999999999</v>
      </c>
      <c r="DU13" s="38">
        <v>3.9832885999999998</v>
      </c>
      <c r="DV13" s="38">
        <v>4.3272062</v>
      </c>
      <c r="DW13" s="38">
        <v>3.4063195999999998</v>
      </c>
      <c r="DX13" s="38">
        <v>16.886227999999999</v>
      </c>
      <c r="DY13" s="38">
        <v>4.3598771999999997</v>
      </c>
      <c r="DZ13" s="38">
        <v>0</v>
      </c>
      <c r="EA13" s="38">
        <v>0</v>
      </c>
      <c r="EB13" s="38">
        <v>5.3662963000000001</v>
      </c>
      <c r="EC13" s="38">
        <v>9.8349907999999999</v>
      </c>
      <c r="ED13" s="38">
        <v>2.3804555999999999</v>
      </c>
      <c r="EE13" s="38">
        <v>1.9349624000000001</v>
      </c>
      <c r="EF13" s="38">
        <v>1.2480264000000001</v>
      </c>
      <c r="EG13" s="38">
        <v>4.6298472000000004</v>
      </c>
      <c r="EH13" s="38">
        <v>5.0832712000000004</v>
      </c>
      <c r="EI13" s="38">
        <v>3.8305924</v>
      </c>
      <c r="EJ13" s="38">
        <v>5.8151558999999997</v>
      </c>
      <c r="EK13" s="38">
        <v>2.8940226999999998</v>
      </c>
      <c r="EL13" s="38">
        <v>4.4027849000000003</v>
      </c>
      <c r="EM13" s="38">
        <v>0</v>
      </c>
      <c r="EN13" s="38">
        <v>4.5730238999999999</v>
      </c>
      <c r="EO13" s="38">
        <v>9.5619042000000007</v>
      </c>
      <c r="EP13" s="38">
        <v>0</v>
      </c>
      <c r="EQ13" s="38">
        <v>11.256565999999999</v>
      </c>
      <c r="ER13" s="38">
        <v>10.238975999999999</v>
      </c>
      <c r="ES13" s="38">
        <v>4.9978905999999998</v>
      </c>
      <c r="ET13" s="38">
        <v>1.0264707</v>
      </c>
      <c r="EU13" s="39">
        <v>0</v>
      </c>
      <c r="EV13" s="37">
        <v>42.440674000000001</v>
      </c>
      <c r="EW13" s="38">
        <v>47.948565000000002</v>
      </c>
      <c r="EX13" s="38">
        <v>29.108799999999999</v>
      </c>
      <c r="EY13" s="38">
        <v>46.421902000000003</v>
      </c>
      <c r="EZ13" s="38">
        <v>38.607702000000003</v>
      </c>
      <c r="FA13" s="38">
        <v>17.251066999999999</v>
      </c>
      <c r="FB13" s="38">
        <v>26.682075000000001</v>
      </c>
      <c r="FC13" s="38">
        <v>48.358519000000001</v>
      </c>
      <c r="FD13" s="38">
        <v>53.925288000000002</v>
      </c>
      <c r="FE13" s="38">
        <v>0</v>
      </c>
      <c r="FF13" s="38">
        <v>41.822975999999997</v>
      </c>
      <c r="FG13" s="38">
        <v>22.377448000000001</v>
      </c>
      <c r="FH13" s="38">
        <v>49.575147000000001</v>
      </c>
      <c r="FI13" s="38">
        <v>47.524949999999997</v>
      </c>
      <c r="FJ13" s="38">
        <v>45.308095999999999</v>
      </c>
      <c r="FK13" s="38">
        <v>31.766611000000001</v>
      </c>
      <c r="FL13" s="38">
        <v>40.867550000000001</v>
      </c>
      <c r="FM13" s="38">
        <v>18.769694999999999</v>
      </c>
      <c r="FN13" s="38">
        <v>34.111811000000003</v>
      </c>
      <c r="FO13" s="38">
        <v>29.627649000000002</v>
      </c>
      <c r="FP13" s="38">
        <v>10.912563</v>
      </c>
      <c r="FQ13" s="38">
        <v>76.445221000000004</v>
      </c>
      <c r="FR13" s="38">
        <v>41.312800000000003</v>
      </c>
      <c r="FS13" s="38">
        <v>31.496465000000001</v>
      </c>
      <c r="FT13" s="38">
        <v>100</v>
      </c>
      <c r="FU13" s="38">
        <v>31.124773000000001</v>
      </c>
      <c r="FV13" s="38">
        <v>17.866841999999998</v>
      </c>
      <c r="FW13" s="38">
        <v>31.910143000000001</v>
      </c>
      <c r="FX13" s="38">
        <v>43.375914999999999</v>
      </c>
      <c r="FY13" s="39">
        <v>44.804313999999998</v>
      </c>
      <c r="FZ13" s="37">
        <v>20.604901999999999</v>
      </c>
      <c r="GA13" s="38">
        <v>11.295968999999999</v>
      </c>
      <c r="GB13" s="38">
        <v>42.756023999999996</v>
      </c>
      <c r="GC13" s="38">
        <v>19.389707999999999</v>
      </c>
      <c r="GD13" s="38">
        <v>21.770890000000001</v>
      </c>
      <c r="GE13" s="38">
        <v>41.843716999999998</v>
      </c>
      <c r="GF13" s="38">
        <v>21.824977000000001</v>
      </c>
      <c r="GG13" s="38">
        <v>14.832947000000001</v>
      </c>
      <c r="GH13" s="38">
        <v>15.632254</v>
      </c>
      <c r="GI13" s="38">
        <v>0</v>
      </c>
      <c r="GJ13" s="38">
        <v>34.465494</v>
      </c>
      <c r="GK13" s="38">
        <v>17.397770000000001</v>
      </c>
      <c r="GL13" s="38">
        <v>17.624562000000001</v>
      </c>
      <c r="GM13" s="38">
        <v>13.026092</v>
      </c>
      <c r="GN13" s="38">
        <v>29.387743</v>
      </c>
      <c r="GO13" s="38">
        <v>36.053086999999998</v>
      </c>
      <c r="GP13" s="38">
        <v>19.561067999999999</v>
      </c>
      <c r="GQ13" s="38">
        <v>59.653436999999997</v>
      </c>
      <c r="GR13" s="38">
        <v>34.759379000000003</v>
      </c>
      <c r="GS13" s="38">
        <v>37.225295000000003</v>
      </c>
      <c r="GT13" s="38">
        <v>60.231966999999997</v>
      </c>
      <c r="GU13" s="38">
        <v>16.683253000000001</v>
      </c>
      <c r="GV13" s="38">
        <v>24.161504000000001</v>
      </c>
      <c r="GW13" s="38">
        <v>38.375264000000001</v>
      </c>
      <c r="GX13" s="38">
        <v>0</v>
      </c>
      <c r="GY13" s="38">
        <v>47.282263999999998</v>
      </c>
      <c r="GZ13" s="38">
        <v>35.936228</v>
      </c>
      <c r="HA13" s="38">
        <v>31.117774000000001</v>
      </c>
      <c r="HB13" s="38">
        <v>22.589321000000002</v>
      </c>
      <c r="HC13" s="39">
        <v>32.322996000000003</v>
      </c>
      <c r="HD13" s="37">
        <v>2.7560280570435585</v>
      </c>
      <c r="HE13" s="38">
        <v>0.45563705804808352</v>
      </c>
      <c r="HF13" s="38">
        <v>6.7938155528622053</v>
      </c>
      <c r="HG13" s="38">
        <v>2.9059100543405445</v>
      </c>
      <c r="HH13" s="38">
        <v>2.5680248869466791</v>
      </c>
      <c r="HI13" s="38">
        <v>4.8290295780107755</v>
      </c>
      <c r="HJ13" s="38">
        <v>0</v>
      </c>
      <c r="HK13" s="38">
        <v>2.1914284389608256</v>
      </c>
      <c r="HL13" s="38">
        <v>0</v>
      </c>
      <c r="HM13" s="38">
        <v>0</v>
      </c>
      <c r="HN13" s="38">
        <v>8.1826965000000005</v>
      </c>
      <c r="HS13" s="38">
        <v>6.8767858363066106</v>
      </c>
      <c r="HT13" s="38">
        <v>1.3480057311580698</v>
      </c>
      <c r="HU13" s="38">
        <v>11.695151545383338</v>
      </c>
      <c r="HV13" s="38">
        <v>5.2265262360472802</v>
      </c>
      <c r="HW13" s="38">
        <v>8.3077962501980789</v>
      </c>
      <c r="HX13" s="38">
        <v>13.050202649276363</v>
      </c>
      <c r="HY13" s="38">
        <v>0</v>
      </c>
      <c r="HZ13" s="38">
        <v>2.3177604405352894</v>
      </c>
      <c r="IA13" s="38">
        <v>5.2709532263937779</v>
      </c>
      <c r="IB13" s="38">
        <v>0</v>
      </c>
      <c r="IC13" s="38">
        <v>7.3449783000000002</v>
      </c>
      <c r="IG13" s="40"/>
      <c r="IH13" s="38">
        <v>0.99264384663008964</v>
      </c>
      <c r="II13" s="38">
        <v>0</v>
      </c>
      <c r="IJ13" s="38">
        <v>2.8036709434800366</v>
      </c>
      <c r="IK13" s="38">
        <v>0.88945523921750647</v>
      </c>
      <c r="IL13" s="38">
        <v>1.1266717571191842</v>
      </c>
      <c r="IM13" s="38">
        <v>2.2423498635944381</v>
      </c>
      <c r="IN13" s="38">
        <v>0</v>
      </c>
      <c r="IO13" s="38">
        <v>0.61965457839301685</v>
      </c>
      <c r="IP13" s="38">
        <v>0</v>
      </c>
      <c r="IQ13" s="38"/>
      <c r="IR13" s="38"/>
      <c r="IS13" s="38"/>
      <c r="IX13" s="38">
        <v>6.7207575810619646</v>
      </c>
      <c r="IY13" s="38">
        <v>1.2020836208487995</v>
      </c>
      <c r="IZ13" s="38">
        <v>11.905595324028926</v>
      </c>
      <c r="JA13" s="38">
        <v>4.777049925372296</v>
      </c>
      <c r="JB13" s="38">
        <v>8.642248325641301</v>
      </c>
      <c r="JC13" s="38">
        <v>13.974496020890864</v>
      </c>
      <c r="JD13" s="38">
        <v>0</v>
      </c>
      <c r="JE13" s="38">
        <v>1.6386873073735986</v>
      </c>
      <c r="JF13" s="38">
        <v>0</v>
      </c>
      <c r="JG13" s="38">
        <v>0</v>
      </c>
      <c r="JH13" s="38"/>
      <c r="JI13" s="38"/>
      <c r="JJ13" s="38"/>
      <c r="JK13" s="38"/>
      <c r="JL13" s="38"/>
      <c r="JM13" s="38"/>
      <c r="JN13" s="38">
        <v>8.1826965168708394</v>
      </c>
      <c r="JO13" s="38">
        <v>1.9411906349040922</v>
      </c>
      <c r="JP13" s="38">
        <v>17.932680142799249</v>
      </c>
      <c r="JQ13" s="38">
        <v>9.5215390002584215</v>
      </c>
      <c r="JR13" s="38">
        <v>6.6730995840154348</v>
      </c>
      <c r="JS13" s="38">
        <v>12.701944131872448</v>
      </c>
      <c r="JT13" s="38">
        <v>0</v>
      </c>
      <c r="JU13" s="38">
        <v>7.0782661512379041</v>
      </c>
      <c r="JV13" s="38">
        <v>0</v>
      </c>
      <c r="JW13" s="38"/>
      <c r="JX13" s="38"/>
      <c r="JY13" s="38">
        <v>8.1826965000000005</v>
      </c>
      <c r="KD13" s="38">
        <v>7.3449783309052732</v>
      </c>
      <c r="KE13" s="38">
        <v>1.8660236952309057</v>
      </c>
      <c r="KF13" s="38">
        <v>11.143819973823318</v>
      </c>
      <c r="KG13" s="38">
        <v>7.0570330108127006</v>
      </c>
      <c r="KH13" s="38">
        <v>7.5114121340245559</v>
      </c>
      <c r="KI13" s="38">
        <v>10.24117999508875</v>
      </c>
      <c r="KJ13" s="38">
        <v>0</v>
      </c>
      <c r="KK13" s="38">
        <v>4.4038969986587873</v>
      </c>
      <c r="KL13" s="38">
        <v>15.143065527859601</v>
      </c>
      <c r="KM13" s="38">
        <v>0</v>
      </c>
      <c r="KN13" s="38"/>
      <c r="KO13" s="38">
        <v>7.3449783000000002</v>
      </c>
      <c r="KP13" s="38"/>
      <c r="KQ13" s="38"/>
      <c r="KR13" s="38"/>
      <c r="KS13" s="38"/>
      <c r="KT13" s="41">
        <v>4</v>
      </c>
      <c r="KU13" s="41">
        <v>3</v>
      </c>
      <c r="KV13" s="41">
        <v>1</v>
      </c>
      <c r="KW13" s="41">
        <v>0</v>
      </c>
      <c r="KX13" s="41">
        <v>4</v>
      </c>
      <c r="KY13" s="41">
        <v>0</v>
      </c>
      <c r="KZ13" s="41">
        <v>0</v>
      </c>
      <c r="LA13" s="41">
        <v>0</v>
      </c>
      <c r="LB13" s="41">
        <v>0</v>
      </c>
      <c r="LC13" s="41">
        <v>4</v>
      </c>
      <c r="LD13" s="41">
        <v>0</v>
      </c>
      <c r="LE13" s="41">
        <v>0</v>
      </c>
      <c r="LF13" s="41">
        <v>0</v>
      </c>
      <c r="LG13" s="41">
        <v>0</v>
      </c>
      <c r="LH13" s="41">
        <v>2</v>
      </c>
      <c r="LI13" s="41">
        <v>2</v>
      </c>
      <c r="LJ13" s="41">
        <v>0</v>
      </c>
      <c r="LK13" s="41">
        <v>0</v>
      </c>
      <c r="LL13" s="41">
        <v>0</v>
      </c>
      <c r="LM13" s="41">
        <v>0</v>
      </c>
      <c r="LN13" s="41">
        <v>10</v>
      </c>
      <c r="LO13" s="41">
        <v>8</v>
      </c>
      <c r="LP13" s="41">
        <v>2</v>
      </c>
      <c r="LQ13" s="41">
        <v>1</v>
      </c>
      <c r="LR13" s="41">
        <v>9</v>
      </c>
      <c r="LS13" s="41">
        <v>1</v>
      </c>
      <c r="LT13" s="41">
        <v>0</v>
      </c>
      <c r="LU13" s="41">
        <v>0</v>
      </c>
      <c r="LV13" s="41">
        <v>0</v>
      </c>
      <c r="LW13" s="41">
        <v>9</v>
      </c>
      <c r="LX13" s="41">
        <v>0</v>
      </c>
      <c r="LY13" s="41">
        <v>0</v>
      </c>
      <c r="LZ13" s="41">
        <v>0</v>
      </c>
      <c r="MA13" s="41">
        <v>0</v>
      </c>
      <c r="MB13" s="41">
        <v>3</v>
      </c>
      <c r="MC13" s="41">
        <v>4</v>
      </c>
      <c r="MD13" s="41">
        <v>2</v>
      </c>
      <c r="ME13" s="41">
        <v>1</v>
      </c>
      <c r="MF13" s="41">
        <v>0</v>
      </c>
      <c r="MG13" s="41">
        <v>0</v>
      </c>
      <c r="MH13" s="41">
        <v>2</v>
      </c>
      <c r="MI13" s="41">
        <v>2</v>
      </c>
      <c r="MJ13" s="41">
        <v>0</v>
      </c>
      <c r="MK13" s="41">
        <v>0</v>
      </c>
      <c r="ML13" s="41">
        <v>2</v>
      </c>
      <c r="MM13" s="41">
        <v>0</v>
      </c>
      <c r="MN13" s="41">
        <v>0</v>
      </c>
      <c r="MO13" s="41">
        <v>0</v>
      </c>
      <c r="MP13" s="41">
        <v>2</v>
      </c>
      <c r="MQ13" s="41">
        <v>0</v>
      </c>
      <c r="MR13" s="41">
        <v>0</v>
      </c>
      <c r="MS13" s="41">
        <v>0</v>
      </c>
      <c r="MT13" s="41">
        <v>5</v>
      </c>
      <c r="MU13" s="41">
        <v>4</v>
      </c>
      <c r="MV13" s="41">
        <v>1</v>
      </c>
      <c r="MW13" s="41">
        <v>1</v>
      </c>
      <c r="MX13" s="41">
        <v>4</v>
      </c>
      <c r="MY13" s="41">
        <v>0</v>
      </c>
      <c r="MZ13" s="41">
        <v>0</v>
      </c>
      <c r="NA13" s="41">
        <v>0</v>
      </c>
      <c r="NB13" s="41">
        <v>5</v>
      </c>
      <c r="NC13" s="41">
        <v>0</v>
      </c>
      <c r="ND13" s="41">
        <v>0</v>
      </c>
      <c r="NE13" s="41">
        <v>0</v>
      </c>
      <c r="NF13" s="41">
        <v>15</v>
      </c>
      <c r="NG13" s="41">
        <v>7</v>
      </c>
      <c r="NH13" s="41">
        <v>8</v>
      </c>
      <c r="NI13" s="41">
        <v>12</v>
      </c>
      <c r="NJ13" s="41">
        <v>3</v>
      </c>
      <c r="NK13" s="41">
        <v>4</v>
      </c>
      <c r="NL13" s="41">
        <v>2</v>
      </c>
      <c r="NM13" s="41">
        <v>0</v>
      </c>
      <c r="NN13" s="41">
        <v>1</v>
      </c>
      <c r="NO13" s="41">
        <v>8</v>
      </c>
      <c r="NP13" s="41">
        <v>0</v>
      </c>
      <c r="NQ13" s="41">
        <v>0</v>
      </c>
      <c r="NR13" s="41">
        <v>0</v>
      </c>
      <c r="NS13" s="41">
        <v>0</v>
      </c>
      <c r="NT13" s="41">
        <v>1</v>
      </c>
      <c r="NU13" s="41">
        <v>1</v>
      </c>
      <c r="NV13" s="41">
        <v>2</v>
      </c>
      <c r="NW13" s="41">
        <v>4</v>
      </c>
      <c r="NX13" s="41">
        <v>3</v>
      </c>
      <c r="NY13" s="41">
        <v>4</v>
      </c>
      <c r="NZ13" s="41">
        <v>13</v>
      </c>
      <c r="OA13" s="41">
        <v>8</v>
      </c>
      <c r="OB13" s="41">
        <v>5</v>
      </c>
      <c r="OC13" s="41">
        <v>10</v>
      </c>
      <c r="OD13" s="41">
        <v>3</v>
      </c>
      <c r="OE13" s="41">
        <v>0</v>
      </c>
      <c r="OF13" s="41">
        <v>0</v>
      </c>
      <c r="OG13" s="41">
        <v>0</v>
      </c>
      <c r="OH13" s="41">
        <v>0</v>
      </c>
      <c r="OI13" s="41">
        <v>12</v>
      </c>
      <c r="OJ13" s="41">
        <v>0</v>
      </c>
      <c r="OK13" s="41">
        <v>0</v>
      </c>
      <c r="OL13" s="41">
        <v>1</v>
      </c>
      <c r="OM13" s="41">
        <v>0</v>
      </c>
      <c r="ON13" s="41">
        <v>0</v>
      </c>
      <c r="OO13" s="41">
        <v>0</v>
      </c>
      <c r="OP13" s="41">
        <v>1</v>
      </c>
      <c r="OQ13" s="41">
        <v>8</v>
      </c>
      <c r="OR13" s="41">
        <v>4</v>
      </c>
      <c r="OS13" s="41">
        <v>0</v>
      </c>
      <c r="OT13" s="41">
        <v>1</v>
      </c>
      <c r="OU13" s="41">
        <v>1</v>
      </c>
      <c r="OV13" s="41">
        <v>0</v>
      </c>
      <c r="OW13" s="41">
        <v>1</v>
      </c>
      <c r="OX13" s="41">
        <v>0</v>
      </c>
      <c r="OY13" s="41">
        <v>0</v>
      </c>
      <c r="OZ13" s="41">
        <v>0</v>
      </c>
      <c r="PA13" s="41">
        <v>0</v>
      </c>
      <c r="PB13" s="41">
        <v>1</v>
      </c>
      <c r="PC13" s="41">
        <v>0</v>
      </c>
      <c r="PD13" s="41">
        <v>0</v>
      </c>
      <c r="PE13" s="41">
        <v>0</v>
      </c>
      <c r="PF13" s="41">
        <v>0</v>
      </c>
      <c r="PG13" s="41">
        <v>0</v>
      </c>
      <c r="PH13" s="41">
        <v>0</v>
      </c>
      <c r="PI13" s="41">
        <v>0</v>
      </c>
      <c r="PJ13" s="41">
        <v>0</v>
      </c>
      <c r="PK13" s="41">
        <v>0</v>
      </c>
      <c r="PL13" s="41">
        <v>0</v>
      </c>
      <c r="PM13" s="41">
        <v>0</v>
      </c>
      <c r="PN13" s="41">
        <v>0</v>
      </c>
      <c r="PO13" s="41">
        <v>0</v>
      </c>
      <c r="PP13" s="41">
        <v>0</v>
      </c>
      <c r="PQ13" s="41">
        <v>0</v>
      </c>
      <c r="PR13" s="41">
        <v>97.764728084304508</v>
      </c>
      <c r="PS13" s="41">
        <v>100.61371961298835</v>
      </c>
      <c r="PT13" s="41">
        <v>92.628486449293106</v>
      </c>
      <c r="PU13" s="41">
        <v>96.45830449574585</v>
      </c>
      <c r="PV13" s="41">
        <v>98.907835906408465</v>
      </c>
      <c r="PW13" s="41">
        <v>95.323271509149833</v>
      </c>
      <c r="PX13" s="41">
        <v>94.625737802139881</v>
      </c>
      <c r="PY13" s="41">
        <v>44.367762300065735</v>
      </c>
      <c r="PZ13" s="41">
        <v>0</v>
      </c>
      <c r="QA13" s="41">
        <v>100.62798466860255</v>
      </c>
      <c r="QB13" s="41">
        <v>100</v>
      </c>
      <c r="QC13" s="41">
        <v>100</v>
      </c>
      <c r="QD13" s="41">
        <v>75.770080602516586</v>
      </c>
      <c r="QE13" s="41">
        <v>0</v>
      </c>
      <c r="QF13" s="41">
        <v>81.965422623896998</v>
      </c>
      <c r="QG13" s="41">
        <v>0</v>
      </c>
      <c r="QH13" s="41">
        <v>0</v>
      </c>
      <c r="QI13" s="41">
        <v>0</v>
      </c>
      <c r="QJ13" s="41">
        <v>0</v>
      </c>
      <c r="QK13" s="41">
        <v>103.22757200280294</v>
      </c>
      <c r="QL13" s="41">
        <v>109.80902589475762</v>
      </c>
      <c r="QM13" s="41">
        <v>88.46189211560349</v>
      </c>
      <c r="QN13" s="41">
        <v>104.94556240957249</v>
      </c>
      <c r="QO13" s="41">
        <v>101.44093082215626</v>
      </c>
      <c r="QP13" s="41">
        <v>90.725863364605459</v>
      </c>
      <c r="QQ13" s="41">
        <v>168.4050503703871</v>
      </c>
      <c r="QR13" s="41">
        <v>82.373018141497596</v>
      </c>
      <c r="QS13" s="41">
        <v>50</v>
      </c>
      <c r="QT13" s="41">
        <v>105.37153745163863</v>
      </c>
      <c r="QU13" s="41">
        <v>671.94174202033867</v>
      </c>
      <c r="QV13" s="41">
        <v>0</v>
      </c>
      <c r="QW13" s="41">
        <v>78.378425188751621</v>
      </c>
      <c r="QX13" s="41">
        <v>0</v>
      </c>
      <c r="QY13" s="41">
        <v>82.730206014701253</v>
      </c>
      <c r="QZ13" s="41">
        <v>0</v>
      </c>
      <c r="RA13" s="41">
        <v>0</v>
      </c>
      <c r="RB13" s="41">
        <v>0</v>
      </c>
      <c r="RC13" s="41">
        <v>0</v>
      </c>
      <c r="RD13" s="41">
        <v>75.770080602516586</v>
      </c>
      <c r="RE13" s="41">
        <v>79.773426773383804</v>
      </c>
      <c r="RF13" s="41">
        <v>68.552736122846923</v>
      </c>
      <c r="RG13" s="41">
        <v>73.48280600763529</v>
      </c>
      <c r="RH13" s="41">
        <v>77.771423431600809</v>
      </c>
      <c r="RI13" s="41">
        <v>71.73333296961188</v>
      </c>
      <c r="RJ13" s="41">
        <v>57.795251006692162</v>
      </c>
      <c r="RK13" s="41">
        <v>37.189808146812858</v>
      </c>
      <c r="RL13" s="41">
        <v>0</v>
      </c>
      <c r="RM13" s="41">
        <v>79.213601425144546</v>
      </c>
      <c r="RN13" s="41">
        <v>100</v>
      </c>
      <c r="RO13" s="41">
        <v>100</v>
      </c>
      <c r="RP13" s="41">
        <v>75.770080602516586</v>
      </c>
      <c r="RQ13" s="41">
        <v>0</v>
      </c>
      <c r="RR13" s="41">
        <v>75.770080602516586</v>
      </c>
      <c r="RS13" s="41">
        <v>0</v>
      </c>
      <c r="RT13" s="41">
        <v>0</v>
      </c>
      <c r="RU13" s="41">
        <v>0</v>
      </c>
      <c r="RV13" s="41">
        <v>0</v>
      </c>
      <c r="RW13" s="41">
        <v>78.378425188751621</v>
      </c>
      <c r="RX13" s="41">
        <v>82.481892977369313</v>
      </c>
      <c r="RY13" s="41">
        <v>69.17217793869797</v>
      </c>
      <c r="RZ13" s="41">
        <v>78.04941282965305</v>
      </c>
      <c r="SA13" s="41">
        <v>78.720584858206593</v>
      </c>
      <c r="SB13" s="41">
        <v>69.421033416626074</v>
      </c>
      <c r="SC13" s="41">
        <v>74.507321047996513</v>
      </c>
      <c r="SD13" s="41">
        <v>71.1108407623597</v>
      </c>
      <c r="SE13" s="41">
        <v>50</v>
      </c>
      <c r="SF13" s="41">
        <v>82.421390188691248</v>
      </c>
      <c r="SG13" s="41">
        <v>100</v>
      </c>
      <c r="SH13" s="41">
        <v>0</v>
      </c>
      <c r="SI13" s="41">
        <v>78.378425188751621</v>
      </c>
      <c r="SJ13" s="41">
        <v>0</v>
      </c>
      <c r="SK13" s="41">
        <v>78.378425188751621</v>
      </c>
      <c r="SL13" s="41">
        <v>0</v>
      </c>
      <c r="SM13" s="41">
        <v>0</v>
      </c>
      <c r="SN13" s="41">
        <v>0</v>
      </c>
      <c r="SO13" s="41">
        <v>0</v>
      </c>
      <c r="SP13" s="41">
        <v>98.16323721765427</v>
      </c>
      <c r="SQ13" s="41">
        <v>101.34379046871295</v>
      </c>
      <c r="SR13" s="41">
        <v>92.429246833342503</v>
      </c>
      <c r="SS13" s="41">
        <v>98.412511620275197</v>
      </c>
      <c r="ST13" s="41">
        <v>97.945124561099504</v>
      </c>
      <c r="SU13" s="41">
        <v>96.825006159808879</v>
      </c>
      <c r="SV13" s="41">
        <v>94.625737802139881</v>
      </c>
      <c r="SW13" s="41">
        <v>44.367762300065735</v>
      </c>
      <c r="SX13" s="41">
        <v>0</v>
      </c>
      <c r="SY13" s="41">
        <v>100.60558182954276</v>
      </c>
      <c r="SZ13" s="41">
        <v>100</v>
      </c>
      <c r="TA13" s="41">
        <v>100</v>
      </c>
      <c r="TB13" s="41">
        <v>75.473343417097666</v>
      </c>
      <c r="TC13" s="41">
        <v>0</v>
      </c>
      <c r="TD13" s="41">
        <v>81.668685438478079</v>
      </c>
      <c r="TE13" s="41">
        <v>0</v>
      </c>
      <c r="TF13" s="41">
        <v>0</v>
      </c>
      <c r="TG13" s="41">
        <v>0</v>
      </c>
      <c r="TH13" s="41">
        <v>0</v>
      </c>
      <c r="TI13" s="41">
        <v>103.40092245016467</v>
      </c>
      <c r="TJ13" s="41">
        <v>110.13115953161419</v>
      </c>
      <c r="TK13" s="41">
        <v>88.301443225502396</v>
      </c>
      <c r="TL13" s="41">
        <v>104.19018776501036</v>
      </c>
      <c r="TM13" s="41">
        <v>102.58011814974314</v>
      </c>
      <c r="TN13" s="41">
        <v>89.435921661705336</v>
      </c>
      <c r="TO13" s="41">
        <v>117.84542153497412</v>
      </c>
      <c r="TP13" s="41">
        <v>82.373018141497596</v>
      </c>
      <c r="TQ13" s="41">
        <v>50</v>
      </c>
      <c r="TR13" s="41">
        <v>106.15434094509399</v>
      </c>
      <c r="TS13" s="41">
        <v>671.94174202033867</v>
      </c>
      <c r="TT13" s="41">
        <v>0</v>
      </c>
      <c r="TU13" s="41">
        <v>78.145306554044296</v>
      </c>
      <c r="TV13" s="41">
        <v>0</v>
      </c>
      <c r="TW13" s="41">
        <v>82.497087379993943</v>
      </c>
      <c r="TX13" s="41">
        <v>0</v>
      </c>
      <c r="TY13" s="41">
        <v>0</v>
      </c>
      <c r="TZ13" s="41">
        <v>0</v>
      </c>
      <c r="UA13" s="42">
        <v>0</v>
      </c>
      <c r="UB13" s="41">
        <v>75.473343417097666</v>
      </c>
      <c r="UC13" s="41">
        <v>79.31209419164604</v>
      </c>
      <c r="UD13" s="41">
        <v>68.552736122846923</v>
      </c>
      <c r="UE13" s="41">
        <v>73.48280600763529</v>
      </c>
      <c r="UF13" s="41">
        <v>77.215044120356751</v>
      </c>
      <c r="UG13" s="41">
        <v>71.73333296961188</v>
      </c>
      <c r="UH13" s="41">
        <v>57.795251006692162</v>
      </c>
      <c r="UI13" s="41">
        <v>37.189808146812858</v>
      </c>
      <c r="UJ13" s="41">
        <v>0</v>
      </c>
      <c r="UK13" s="41">
        <v>78.772954896916673</v>
      </c>
      <c r="UL13" s="41">
        <v>100</v>
      </c>
      <c r="UM13" s="41">
        <v>100</v>
      </c>
      <c r="UN13" s="41">
        <v>75.473343417097666</v>
      </c>
      <c r="UO13" s="41">
        <v>0</v>
      </c>
      <c r="UP13" s="41">
        <v>75.473343417097666</v>
      </c>
      <c r="UQ13" s="41">
        <v>0</v>
      </c>
      <c r="UR13" s="41">
        <v>0</v>
      </c>
      <c r="US13" s="41">
        <v>0</v>
      </c>
      <c r="UT13" s="41">
        <v>0</v>
      </c>
      <c r="UU13" s="41">
        <v>78.145306554044296</v>
      </c>
      <c r="UV13" s="41">
        <v>82.162353291512503</v>
      </c>
      <c r="UW13" s="41">
        <v>69.132947401930309</v>
      </c>
      <c r="UX13" s="41">
        <v>77.367346912837931</v>
      </c>
      <c r="UY13" s="41">
        <v>78.954353406915743</v>
      </c>
      <c r="UZ13" s="41">
        <v>69.377687750495156</v>
      </c>
      <c r="VA13" s="41">
        <v>73.487608264971854</v>
      </c>
      <c r="VB13" s="41">
        <v>71.1108407623597</v>
      </c>
      <c r="VC13" s="41">
        <v>50</v>
      </c>
      <c r="VD13" s="41">
        <v>82.096955648463748</v>
      </c>
      <c r="VE13" s="41">
        <v>100</v>
      </c>
      <c r="VF13" s="41">
        <v>0</v>
      </c>
      <c r="VG13" s="41">
        <v>78.145306554044296</v>
      </c>
      <c r="VH13" s="41">
        <v>0</v>
      </c>
      <c r="VI13" s="41">
        <v>78.145306554044296</v>
      </c>
      <c r="VJ13" s="41">
        <v>0</v>
      </c>
      <c r="VK13" s="41">
        <v>0</v>
      </c>
      <c r="VL13" s="41">
        <v>0</v>
      </c>
      <c r="VM13" s="42">
        <v>0</v>
      </c>
      <c r="VN13" s="41">
        <v>77.237714863208893</v>
      </c>
      <c r="VO13" s="41">
        <v>80.853223704311631</v>
      </c>
      <c r="VP13" s="41">
        <v>70.719574372281173</v>
      </c>
      <c r="VQ13" s="41">
        <v>75.458222626748579</v>
      </c>
      <c r="VR13" s="41">
        <v>78.794753110746271</v>
      </c>
      <c r="VS13" s="41">
        <v>71.73333296961188</v>
      </c>
      <c r="VT13" s="41">
        <v>65.075876684441198</v>
      </c>
      <c r="VU13" s="41">
        <v>37.189808146812858</v>
      </c>
      <c r="VV13" s="41">
        <v>0</v>
      </c>
      <c r="VW13" s="41">
        <v>81.12367836232697</v>
      </c>
      <c r="VX13" s="41">
        <v>100</v>
      </c>
      <c r="VY13" s="41">
        <v>100</v>
      </c>
      <c r="VZ13" s="41">
        <v>79.029835969040036</v>
      </c>
      <c r="WA13" s="41">
        <v>83.441140851432493</v>
      </c>
      <c r="WB13" s="41">
        <v>69.132947401930309</v>
      </c>
      <c r="WC13" s="41">
        <v>78.338844920036308</v>
      </c>
      <c r="WD13" s="41">
        <v>79.748438970979734</v>
      </c>
      <c r="WE13" s="41">
        <v>69.377687750495156</v>
      </c>
      <c r="WF13" s="41">
        <v>74.507321047996513</v>
      </c>
      <c r="WG13" s="41">
        <v>71.1108407623597</v>
      </c>
      <c r="WH13" s="41">
        <v>50</v>
      </c>
      <c r="WI13" s="41">
        <v>83.395332258363752</v>
      </c>
      <c r="WJ13" s="41">
        <v>100</v>
      </c>
      <c r="WK13" s="42">
        <v>0</v>
      </c>
      <c r="WL13" s="43">
        <v>41.333264319082055</v>
      </c>
      <c r="WM13" s="43">
        <v>40.751583174679631</v>
      </c>
      <c r="WN13" s="43">
        <v>42.426545480086077</v>
      </c>
      <c r="WO13" s="43">
        <v>44.317664518389158</v>
      </c>
      <c r="WP13" s="43">
        <v>37.435989604452168</v>
      </c>
      <c r="WQ13" s="43">
        <v>93.451394105681629</v>
      </c>
      <c r="WR13" s="43">
        <v>6.5486058943183698</v>
      </c>
      <c r="WS13" s="43">
        <v>41.333264319082055</v>
      </c>
      <c r="WT13" s="43">
        <v>35.747603888559894</v>
      </c>
      <c r="WU13" s="43">
        <v>49.887328968751113</v>
      </c>
      <c r="WV13" s="43">
        <v>18.841023789290048</v>
      </c>
      <c r="WW13" s="43">
        <v>38.307218781312756</v>
      </c>
      <c r="WX13" s="43">
        <v>47.436031842332504</v>
      </c>
      <c r="WY13" s="43">
        <v>43.331676208224138</v>
      </c>
      <c r="WZ13" s="44">
        <v>55.823973422926876</v>
      </c>
      <c r="XA13" s="45">
        <v>35.203603561519323</v>
      </c>
      <c r="XB13" s="43">
        <v>34.168948682872745</v>
      </c>
      <c r="XC13" s="43">
        <v>38.133164602978987</v>
      </c>
      <c r="XD13" s="43">
        <v>35.339523626407974</v>
      </c>
      <c r="XE13" s="43">
        <v>35.080478284143624</v>
      </c>
      <c r="XF13" s="43">
        <v>89.519904143837735</v>
      </c>
      <c r="XG13" s="43">
        <v>10.480095856162254</v>
      </c>
      <c r="XH13" s="43">
        <v>35.203603561519323</v>
      </c>
      <c r="XI13" s="43">
        <v>29.194659316923016</v>
      </c>
      <c r="XJ13" s="43">
        <v>41.998405642628519</v>
      </c>
      <c r="XK13" s="43">
        <v>10.360903983576563</v>
      </c>
      <c r="XL13" s="43">
        <v>28.295380185976061</v>
      </c>
      <c r="XM13" s="43">
        <v>46.546881725517117</v>
      </c>
      <c r="XN13" s="43">
        <v>34.769829386474591</v>
      </c>
      <c r="XO13" s="42">
        <v>48.282194777230558</v>
      </c>
      <c r="XP13" s="46">
        <v>64.750779568568689</v>
      </c>
      <c r="XQ13" s="47">
        <v>74.612904022744488</v>
      </c>
      <c r="XR13" s="47">
        <v>43.182018058608094</v>
      </c>
      <c r="XS13" s="47">
        <v>63.195783310494278</v>
      </c>
      <c r="XT13" s="47">
        <v>66.121309286618313</v>
      </c>
      <c r="XU13" s="47">
        <v>44.625728080307738</v>
      </c>
      <c r="XV13" s="47">
        <v>74.970312919971931</v>
      </c>
      <c r="XW13" s="47">
        <v>93.975612621862979</v>
      </c>
      <c r="XX13" s="47">
        <v>27.526072731884373</v>
      </c>
      <c r="XY13" s="47">
        <v>70.45021753377118</v>
      </c>
      <c r="XZ13" s="47">
        <v>87.316874986986221</v>
      </c>
      <c r="YA13" s="48">
        <v>0</v>
      </c>
      <c r="YB13" s="49">
        <v>67.085244196727984</v>
      </c>
      <c r="YC13" s="50">
        <v>73.564051819224247</v>
      </c>
      <c r="YD13" s="50">
        <v>46.527758043838631</v>
      </c>
      <c r="YE13" s="50">
        <v>63.455056219616566</v>
      </c>
      <c r="YF13" s="50">
        <v>70.564360317237956</v>
      </c>
      <c r="YG13" s="50">
        <v>47.745421383016662</v>
      </c>
      <c r="YH13" s="50">
        <v>51.908692393479363</v>
      </c>
      <c r="YI13" s="50">
        <v>18.499879694284701</v>
      </c>
      <c r="YJ13" s="50">
        <v>0</v>
      </c>
      <c r="YK13" s="50">
        <v>75.749318204015182</v>
      </c>
      <c r="YL13" s="50">
        <v>51.106674643544928</v>
      </c>
      <c r="YM13" s="50">
        <v>0</v>
      </c>
      <c r="YN13" s="51">
        <v>64.41876811797114</v>
      </c>
      <c r="YO13" s="52">
        <v>75.021660489870428</v>
      </c>
      <c r="YP13" s="52">
        <v>44.519643179445758</v>
      </c>
      <c r="YQ13" s="52">
        <v>63.268510302151036</v>
      </c>
      <c r="YR13" s="52">
        <v>65.697815721606133</v>
      </c>
      <c r="YS13" s="52">
        <v>38.363791558225145</v>
      </c>
      <c r="YT13" s="52">
        <v>66.697851737312021</v>
      </c>
      <c r="YU13" s="52">
        <v>0</v>
      </c>
      <c r="YV13" s="52">
        <v>0</v>
      </c>
      <c r="YW13" s="52">
        <v>73.571547257846916</v>
      </c>
      <c r="YX13" s="52">
        <v>100</v>
      </c>
      <c r="YY13" s="53">
        <v>0</v>
      </c>
      <c r="YZ13" s="46">
        <v>12.431564689611292</v>
      </c>
      <c r="ZA13" s="47">
        <v>17.047764574387479</v>
      </c>
      <c r="ZB13" s="47">
        <v>0.46018992289093691</v>
      </c>
      <c r="ZC13" s="47">
        <v>13.719188402532811</v>
      </c>
      <c r="ZD13" s="47">
        <v>11.441075731575946</v>
      </c>
      <c r="ZE13" s="47">
        <v>0</v>
      </c>
      <c r="ZF13" s="47">
        <v>9.6152183851101434</v>
      </c>
      <c r="ZG13" s="47">
        <v>5.2544748713567477</v>
      </c>
      <c r="ZH13" s="47">
        <v>0</v>
      </c>
      <c r="ZI13" s="47">
        <v>15.721174278880875</v>
      </c>
      <c r="ZJ13" s="47">
        <v>37.199415493345143</v>
      </c>
      <c r="ZK13" s="48">
        <v>0</v>
      </c>
      <c r="ZL13" s="339">
        <v>12.855844752836902</v>
      </c>
      <c r="ZM13" s="340">
        <v>17.049795306102371</v>
      </c>
      <c r="ZN13" s="340">
        <v>2.7963394213164179</v>
      </c>
      <c r="ZO13" s="340">
        <v>14.546033037104312</v>
      </c>
      <c r="ZP13" s="340">
        <v>11.317038069103683</v>
      </c>
      <c r="ZQ13" s="340">
        <v>2.0958881691457658</v>
      </c>
      <c r="ZR13" s="340">
        <v>18.365451914081433</v>
      </c>
      <c r="ZS13" s="340">
        <v>0</v>
      </c>
      <c r="ZT13" s="340">
        <v>0</v>
      </c>
      <c r="ZU13" s="340">
        <v>15.819245079245459</v>
      </c>
      <c r="ZV13" s="340">
        <v>29.55323845674156</v>
      </c>
      <c r="ZW13" s="341">
        <v>0</v>
      </c>
      <c r="ZX13" s="51">
        <v>14.139621970115879</v>
      </c>
      <c r="ZY13" s="52">
        <v>20.669680865828063</v>
      </c>
      <c r="ZZ13" s="52">
        <v>0</v>
      </c>
      <c r="AAA13" s="52">
        <v>18.486655869024215</v>
      </c>
      <c r="AAB13" s="52">
        <v>10.026672967756749</v>
      </c>
      <c r="AAC13" s="52">
        <v>2.6926660103674229</v>
      </c>
      <c r="AAD13" s="52">
        <v>42.629749059668583</v>
      </c>
      <c r="AAE13" s="52">
        <v>0</v>
      </c>
      <c r="AAF13" s="52">
        <v>0</v>
      </c>
      <c r="AAG13" s="52">
        <v>15.917094243406943</v>
      </c>
      <c r="AAH13" s="52">
        <v>56.197876368888778</v>
      </c>
      <c r="AAI13" s="53">
        <v>0</v>
      </c>
      <c r="AAJ13" s="54">
        <v>11.206376743198756</v>
      </c>
      <c r="AAK13" s="55">
        <v>14.022570222424893</v>
      </c>
      <c r="AAL13" s="55">
        <v>4.3652029260358569</v>
      </c>
      <c r="AAM13" s="55">
        <v>10.241044015876275</v>
      </c>
      <c r="AAN13" s="55">
        <v>12.02255030511134</v>
      </c>
      <c r="AAO13" s="55">
        <v>4.7811880152255988</v>
      </c>
      <c r="AAP13" s="55">
        <v>11.178715034321179</v>
      </c>
      <c r="AAQ13" s="55">
        <v>0</v>
      </c>
      <c r="AAR13" s="55">
        <v>47.422073420646257</v>
      </c>
      <c r="AAS13" s="55">
        <v>13.371911489479519</v>
      </c>
      <c r="AAT13" s="55">
        <v>11.674211275232448</v>
      </c>
      <c r="AAU13" s="56">
        <v>0</v>
      </c>
      <c r="AAV13" s="51">
        <v>14.563665901164605</v>
      </c>
      <c r="AAW13" s="52">
        <v>18.272120112134775</v>
      </c>
      <c r="AAX13" s="52">
        <v>2.8195316227445311</v>
      </c>
      <c r="AAY13" s="52">
        <v>13.741154600068855</v>
      </c>
      <c r="AAZ13" s="52">
        <v>15.263551386558504</v>
      </c>
      <c r="ABA13" s="52">
        <v>2.0517212864039407</v>
      </c>
      <c r="ABB13" s="52">
        <v>18.019988004712026</v>
      </c>
      <c r="ABC13" s="52">
        <v>3.9344759866490433</v>
      </c>
      <c r="ABD13" s="52">
        <v>0</v>
      </c>
      <c r="ABE13" s="52">
        <v>18.317878619091381</v>
      </c>
      <c r="ABF13" s="52">
        <v>18.38775730588323</v>
      </c>
      <c r="ABG13" s="52">
        <v>0</v>
      </c>
      <c r="ABH13" s="57">
        <v>13.857768922288757</v>
      </c>
      <c r="ABI13" s="58">
        <v>20.636939317547942</v>
      </c>
      <c r="ABJ13" s="58">
        <v>1.206237818146269</v>
      </c>
      <c r="ABK13" s="58">
        <v>14.404482945391162</v>
      </c>
      <c r="ABL13" s="58">
        <v>13.345904498298699</v>
      </c>
      <c r="ABM13" s="58">
        <v>1.9650693637263812</v>
      </c>
      <c r="ABN13" s="58">
        <v>1.3383213408493833</v>
      </c>
      <c r="ABO13" s="58">
        <v>44.195898518318316</v>
      </c>
      <c r="ABP13" s="58">
        <v>0</v>
      </c>
      <c r="ABQ13" s="58">
        <v>18.663469908685258</v>
      </c>
      <c r="ABR13" s="58">
        <v>0</v>
      </c>
      <c r="ABS13" s="59">
        <v>100</v>
      </c>
      <c r="ABT13" s="60">
        <v>28.830444621851907</v>
      </c>
      <c r="ABU13" s="60">
        <v>36.861343076830998</v>
      </c>
      <c r="ABV13" s="60">
        <v>12.609631265407669</v>
      </c>
      <c r="ABW13" s="60">
        <v>25.61281748135838</v>
      </c>
      <c r="ABX13" s="60">
        <v>31.998182044137259</v>
      </c>
      <c r="ABY13" s="60">
        <v>14.635091456419266</v>
      </c>
      <c r="ABZ13" s="60">
        <v>53.213740769889498</v>
      </c>
      <c r="ACA13" s="60">
        <v>74.686852874833278</v>
      </c>
      <c r="ACB13" s="60">
        <v>45.02607109699148</v>
      </c>
      <c r="ACC13" s="60">
        <v>32.295388948132</v>
      </c>
      <c r="ACD13" s="60">
        <v>33.526923948257945</v>
      </c>
      <c r="ACE13" s="60">
        <v>0</v>
      </c>
      <c r="ACF13" s="61">
        <v>36.418337048970137</v>
      </c>
      <c r="ACG13" s="61">
        <v>43.652290905431073</v>
      </c>
      <c r="ACH13" s="61">
        <v>15.999840866749212</v>
      </c>
      <c r="ACI13" s="61">
        <v>37.989961526207992</v>
      </c>
      <c r="ACJ13" s="61">
        <v>34.796574985004597</v>
      </c>
      <c r="ACK13" s="61">
        <v>17.535230935275688</v>
      </c>
      <c r="ACL13" s="61">
        <v>22.740281539422249</v>
      </c>
      <c r="ACM13" s="61">
        <v>0</v>
      </c>
      <c r="ACN13" s="61">
        <v>0</v>
      </c>
      <c r="ACO13" s="61">
        <v>45.690141696106537</v>
      </c>
      <c r="ACP13" s="61">
        <v>6.0591246885953529</v>
      </c>
      <c r="ACQ13" s="62">
        <v>0</v>
      </c>
      <c r="ACR13" s="63">
        <v>21.783818825263179</v>
      </c>
      <c r="ACS13" s="63">
        <v>28.242655824092399</v>
      </c>
      <c r="ACT13" s="63">
        <v>8.7382561095809255</v>
      </c>
      <c r="ACU13" s="63">
        <v>18.492228053621211</v>
      </c>
      <c r="ACV13" s="63">
        <v>25.024373063185251</v>
      </c>
      <c r="ACW13" s="63">
        <v>12.948861641538354</v>
      </c>
      <c r="ACX13" s="63">
        <v>44.400300644227599</v>
      </c>
      <c r="ACY13" s="63">
        <v>67.872981099843912</v>
      </c>
      <c r="ACZ13" s="63">
        <v>0</v>
      </c>
      <c r="ADA13" s="63">
        <v>23.31010640687586</v>
      </c>
      <c r="ADB13" s="63">
        <v>33.526923948257945</v>
      </c>
      <c r="ADC13" s="63">
        <v>0</v>
      </c>
      <c r="ADD13" s="63">
        <v>25.938548044942696</v>
      </c>
      <c r="ADE13" s="63">
        <v>30.715441047094671</v>
      </c>
      <c r="ADF13" s="63">
        <v>12.455330780541161</v>
      </c>
      <c r="ADG13" s="63">
        <v>26.610989090720988</v>
      </c>
      <c r="ADH13" s="63">
        <v>25.244654946374229</v>
      </c>
      <c r="ADI13" s="63">
        <v>15.050740823373063</v>
      </c>
      <c r="ADJ13" s="63">
        <v>13.385705547188662</v>
      </c>
      <c r="ADK13" s="63">
        <v>0</v>
      </c>
      <c r="ADL13" s="63">
        <v>0</v>
      </c>
      <c r="ADM13" s="63">
        <v>31.696860823090255</v>
      </c>
      <c r="ADN13" s="63">
        <v>6.0591246885953529</v>
      </c>
      <c r="ADO13" s="63">
        <v>0</v>
      </c>
      <c r="ADP13" s="64">
        <v>26.115667050068268</v>
      </c>
      <c r="ADQ13" s="63">
        <v>33.329219889882609</v>
      </c>
      <c r="ADR13" s="63">
        <v>11.545728841108378</v>
      </c>
      <c r="ADS13" s="63">
        <v>23.73950417961176</v>
      </c>
      <c r="ADT13" s="63">
        <v>28.454987212887289</v>
      </c>
      <c r="ADU13" s="63">
        <v>14.100507527806641</v>
      </c>
      <c r="ADV13" s="63">
        <v>53.213740769889498</v>
      </c>
      <c r="ADW13" s="63">
        <v>74.686852874833278</v>
      </c>
      <c r="ADX13" s="63">
        <v>45.02607109699148</v>
      </c>
      <c r="ADY13" s="63">
        <v>28.544469733496875</v>
      </c>
      <c r="ADZ13" s="63">
        <v>33.526923948257945</v>
      </c>
      <c r="AEA13" s="63">
        <v>0</v>
      </c>
      <c r="AEB13" s="63">
        <v>33.502796510909022</v>
      </c>
      <c r="AEC13" s="63">
        <v>40.022303309448404</v>
      </c>
      <c r="AED13" s="63">
        <v>15.100892473734934</v>
      </c>
      <c r="AEE13" s="63">
        <v>34.796075044032847</v>
      </c>
      <c r="AEF13" s="63">
        <v>32.168260116536153</v>
      </c>
      <c r="AEG13" s="63">
        <v>16.54141600913665</v>
      </c>
      <c r="AEH13" s="63">
        <v>22.740281539422249</v>
      </c>
      <c r="AEI13" s="63">
        <v>0</v>
      </c>
      <c r="AEJ13" s="63">
        <v>0</v>
      </c>
      <c r="AEK13" s="63">
        <v>41.89723396930146</v>
      </c>
      <c r="AEL13" s="63">
        <v>0</v>
      </c>
      <c r="AEM13" s="63">
        <v>0</v>
      </c>
      <c r="AEN13" s="64">
        <v>3.8752678140027532</v>
      </c>
      <c r="AEO13" s="63">
        <v>5.091561122608768</v>
      </c>
      <c r="AEP13" s="63">
        <v>1.4894108472072585</v>
      </c>
      <c r="AEQ13" s="63">
        <v>2.662597574492199</v>
      </c>
      <c r="AER13" s="63">
        <v>5.0794155502503457</v>
      </c>
      <c r="AES13" s="63">
        <v>0.78132686878369972</v>
      </c>
      <c r="AET13" s="63">
        <v>0</v>
      </c>
      <c r="AEU13" s="63">
        <v>0</v>
      </c>
      <c r="AEV13" s="63">
        <v>0</v>
      </c>
      <c r="AEW13" s="63">
        <v>5.355507080417067</v>
      </c>
      <c r="AEX13" s="63">
        <v>0</v>
      </c>
      <c r="AEY13" s="63">
        <v>0</v>
      </c>
      <c r="AEZ13" s="63">
        <v>3.8284915660822239</v>
      </c>
      <c r="AFA13" s="63">
        <v>4.7624504055900934</v>
      </c>
      <c r="AFB13" s="63">
        <v>1.1833877167754019</v>
      </c>
      <c r="AFC13" s="63">
        <v>4.1704738789434277</v>
      </c>
      <c r="AFD13" s="63">
        <v>3.4715313850194605</v>
      </c>
      <c r="AFE13" s="63">
        <v>1.3497205380284982</v>
      </c>
      <c r="AFF13" s="63">
        <v>0</v>
      </c>
      <c r="AFG13" s="63">
        <v>0</v>
      </c>
      <c r="AFH13" s="63">
        <v>0</v>
      </c>
      <c r="AFI13" s="63">
        <v>4.8924627825386793</v>
      </c>
      <c r="AFJ13" s="63">
        <v>11.944302818101338</v>
      </c>
      <c r="AFK13" s="63">
        <v>0</v>
      </c>
      <c r="AFL13" s="66">
        <v>0</v>
      </c>
      <c r="AFM13" s="66">
        <v>0</v>
      </c>
      <c r="AFN13" s="66">
        <v>1</v>
      </c>
      <c r="AFO13" s="66">
        <v>3</v>
      </c>
      <c r="AFP13" s="66">
        <v>8</v>
      </c>
      <c r="AFQ13" s="66">
        <v>33</v>
      </c>
      <c r="AFR13" s="1093"/>
      <c r="AFS13" s="1093"/>
      <c r="AFT13" s="1093"/>
      <c r="AFU13" s="1093"/>
      <c r="AFV13" s="66">
        <v>0</v>
      </c>
      <c r="AFW13" s="119">
        <v>0</v>
      </c>
      <c r="AFX13" s="119">
        <v>0</v>
      </c>
      <c r="AFY13" s="119">
        <v>1</v>
      </c>
      <c r="AFZ13" s="119">
        <v>12</v>
      </c>
      <c r="AGA13" s="119">
        <v>31</v>
      </c>
      <c r="AGB13" s="1093"/>
      <c r="AGC13" s="1093"/>
      <c r="AGD13" s="1093"/>
      <c r="AGE13" s="1093"/>
      <c r="AGF13" s="356">
        <v>0</v>
      </c>
      <c r="AGG13" s="359">
        <v>108</v>
      </c>
      <c r="AGH13" s="359">
        <v>203</v>
      </c>
      <c r="AGI13" s="359">
        <v>282</v>
      </c>
      <c r="AGJ13" s="359">
        <v>387</v>
      </c>
      <c r="AGK13" s="359">
        <v>387</v>
      </c>
      <c r="AGL13" s="356">
        <v>0</v>
      </c>
      <c r="AGM13" s="356">
        <v>0</v>
      </c>
      <c r="AGN13" s="356">
        <v>0</v>
      </c>
      <c r="AGO13" s="356">
        <v>0</v>
      </c>
      <c r="AGP13" s="356">
        <v>0</v>
      </c>
      <c r="AGQ13" s="359">
        <v>95</v>
      </c>
      <c r="AGR13" s="359">
        <v>168</v>
      </c>
      <c r="AGS13" s="359">
        <v>283</v>
      </c>
      <c r="AGT13" s="359">
        <v>342</v>
      </c>
      <c r="AGU13" s="359">
        <v>365</v>
      </c>
      <c r="AGV13" s="356">
        <v>0</v>
      </c>
      <c r="AGW13" s="356">
        <v>0</v>
      </c>
      <c r="AGX13" s="356">
        <v>0</v>
      </c>
      <c r="AGY13" s="356">
        <v>0</v>
      </c>
      <c r="AGZ13" s="68">
        <v>72</v>
      </c>
      <c r="AHA13" s="68">
        <v>20</v>
      </c>
      <c r="AHB13" s="68">
        <v>52</v>
      </c>
      <c r="AHC13" s="68">
        <v>56</v>
      </c>
      <c r="AHD13" s="68">
        <v>15</v>
      </c>
      <c r="AHE13" s="68">
        <v>41</v>
      </c>
      <c r="AHF13" s="68">
        <v>53</v>
      </c>
      <c r="AHG13" s="68">
        <v>22</v>
      </c>
      <c r="AHH13" s="68">
        <v>31</v>
      </c>
      <c r="AHI13" s="68">
        <v>26</v>
      </c>
      <c r="AHJ13" s="68">
        <v>12</v>
      </c>
      <c r="AHK13" s="68">
        <v>14</v>
      </c>
      <c r="AHL13" s="68">
        <v>30</v>
      </c>
      <c r="AHM13" s="68">
        <v>13</v>
      </c>
      <c r="AHN13" s="68">
        <v>17</v>
      </c>
      <c r="AHO13" s="68">
        <v>11</v>
      </c>
      <c r="AHP13" s="68">
        <v>2</v>
      </c>
      <c r="AHQ13" s="68">
        <v>9</v>
      </c>
      <c r="AHR13" s="68">
        <v>98</v>
      </c>
      <c r="AHS13" s="68">
        <v>32</v>
      </c>
      <c r="AHT13" s="68">
        <v>66</v>
      </c>
      <c r="AHU13" s="68">
        <v>86</v>
      </c>
      <c r="AHV13" s="68">
        <v>28</v>
      </c>
      <c r="AHW13" s="68">
        <v>58</v>
      </c>
      <c r="AHX13" s="503">
        <v>64</v>
      </c>
      <c r="AHY13" s="503">
        <v>24</v>
      </c>
      <c r="AHZ13" s="503">
        <v>40</v>
      </c>
      <c r="AIA13" s="66">
        <v>21</v>
      </c>
      <c r="AIB13" s="66">
        <v>13</v>
      </c>
      <c r="AIC13" s="66">
        <v>8</v>
      </c>
      <c r="AID13" s="66">
        <v>10</v>
      </c>
      <c r="AIE13" s="66">
        <v>11</v>
      </c>
      <c r="AIF13" s="66">
        <v>4</v>
      </c>
      <c r="AIG13" s="66">
        <v>0</v>
      </c>
      <c r="AIH13" s="66">
        <v>0</v>
      </c>
      <c r="AII13" s="66">
        <v>0</v>
      </c>
      <c r="AIJ13" s="66">
        <v>0</v>
      </c>
      <c r="AIK13" s="66">
        <v>14</v>
      </c>
      <c r="AIL13" s="66">
        <v>0</v>
      </c>
      <c r="AIM13" s="66">
        <v>0</v>
      </c>
      <c r="AIN13" s="66">
        <v>3</v>
      </c>
      <c r="AIO13" s="66">
        <v>0</v>
      </c>
      <c r="AIP13" s="66">
        <v>1</v>
      </c>
      <c r="AIQ13" s="66">
        <v>0</v>
      </c>
      <c r="AIR13" s="66">
        <v>1</v>
      </c>
      <c r="AIS13" s="66">
        <v>0</v>
      </c>
      <c r="AIT13" s="66">
        <v>0</v>
      </c>
      <c r="AIU13" s="66">
        <v>1</v>
      </c>
      <c r="AIV13" s="66">
        <v>2</v>
      </c>
      <c r="AIW13" s="66">
        <v>17</v>
      </c>
      <c r="AIX13" s="66">
        <v>26</v>
      </c>
      <c r="AIY13" s="66">
        <v>17</v>
      </c>
      <c r="AIZ13" s="66">
        <v>9</v>
      </c>
      <c r="AJA13" s="66">
        <v>7</v>
      </c>
      <c r="AJB13" s="66">
        <v>19</v>
      </c>
      <c r="AJC13" s="66">
        <v>11</v>
      </c>
      <c r="AJD13" s="66">
        <v>1</v>
      </c>
      <c r="AJE13" s="66">
        <v>0</v>
      </c>
      <c r="AJF13" s="66">
        <v>0</v>
      </c>
      <c r="AJG13" s="66">
        <v>0</v>
      </c>
      <c r="AJH13" s="66">
        <v>13</v>
      </c>
      <c r="AJI13" s="66">
        <v>1</v>
      </c>
      <c r="AJJ13" s="66">
        <v>0</v>
      </c>
      <c r="AJK13" s="66">
        <v>0</v>
      </c>
      <c r="AJL13" s="66">
        <v>0</v>
      </c>
      <c r="AJM13" s="66">
        <v>0</v>
      </c>
      <c r="AJN13" s="66">
        <v>0</v>
      </c>
      <c r="AJO13" s="66">
        <v>0</v>
      </c>
      <c r="AJP13" s="66">
        <v>0</v>
      </c>
      <c r="AJQ13" s="66">
        <v>1</v>
      </c>
      <c r="AJR13" s="66">
        <v>0</v>
      </c>
      <c r="AJS13" s="66">
        <v>1</v>
      </c>
      <c r="AJT13" s="66">
        <v>24</v>
      </c>
      <c r="AJU13" s="66">
        <v>8</v>
      </c>
      <c r="AJV13" s="66">
        <v>5</v>
      </c>
      <c r="AJW13" s="66">
        <v>3</v>
      </c>
      <c r="AJX13" s="66">
        <v>3</v>
      </c>
      <c r="AJY13" s="66">
        <v>5</v>
      </c>
      <c r="AJZ13" s="66">
        <v>5</v>
      </c>
      <c r="AKA13" s="66">
        <v>0</v>
      </c>
      <c r="AKB13" s="66">
        <v>0</v>
      </c>
      <c r="AKC13" s="66">
        <v>0</v>
      </c>
      <c r="AKD13" s="66">
        <v>0</v>
      </c>
      <c r="AKE13" s="66">
        <v>3</v>
      </c>
      <c r="AKF13" s="66">
        <v>0</v>
      </c>
      <c r="AKG13" s="66">
        <v>0</v>
      </c>
      <c r="AKH13" s="66">
        <v>0</v>
      </c>
      <c r="AKI13" s="66">
        <v>0</v>
      </c>
      <c r="AKJ13" s="66">
        <v>0</v>
      </c>
      <c r="AKK13" s="66">
        <v>0</v>
      </c>
      <c r="AKL13" s="66">
        <v>0</v>
      </c>
      <c r="AKM13" s="66">
        <v>0</v>
      </c>
      <c r="AKN13" s="66">
        <v>0</v>
      </c>
      <c r="AKO13" s="66">
        <v>0</v>
      </c>
      <c r="AKP13" s="66">
        <v>1</v>
      </c>
      <c r="AKQ13" s="66">
        <v>7</v>
      </c>
      <c r="AKR13" s="66">
        <v>2</v>
      </c>
      <c r="AKS13" s="66">
        <v>1</v>
      </c>
      <c r="AKT13" s="66">
        <v>1</v>
      </c>
      <c r="AKU13" s="66">
        <v>1</v>
      </c>
      <c r="AKV13" s="66">
        <v>1</v>
      </c>
      <c r="AKW13" s="66">
        <v>1</v>
      </c>
      <c r="AKX13" s="66">
        <v>0</v>
      </c>
      <c r="AKY13" s="66">
        <v>0</v>
      </c>
      <c r="AKZ13" s="66">
        <v>0</v>
      </c>
      <c r="ALA13" s="66">
        <v>0</v>
      </c>
      <c r="ALB13" s="66">
        <v>1</v>
      </c>
      <c r="ALC13" s="66">
        <v>0</v>
      </c>
      <c r="ALD13" s="66">
        <v>0</v>
      </c>
      <c r="ALE13" s="66">
        <v>0</v>
      </c>
      <c r="ALF13" s="66">
        <v>0</v>
      </c>
      <c r="ALG13" s="66">
        <v>0</v>
      </c>
      <c r="ALH13" s="66">
        <v>0</v>
      </c>
      <c r="ALI13" s="66">
        <v>0</v>
      </c>
      <c r="ALJ13" s="66">
        <v>0</v>
      </c>
      <c r="ALK13" s="66">
        <v>0</v>
      </c>
      <c r="ALL13" s="66">
        <v>0</v>
      </c>
      <c r="ALM13" s="66">
        <v>0</v>
      </c>
      <c r="ALN13" s="66">
        <v>2</v>
      </c>
      <c r="ALO13" s="66">
        <v>29</v>
      </c>
      <c r="ALP13" s="66">
        <v>18</v>
      </c>
      <c r="ALQ13" s="66">
        <v>11</v>
      </c>
      <c r="ALR13" s="66">
        <v>13</v>
      </c>
      <c r="ALS13" s="66">
        <v>16</v>
      </c>
      <c r="ALT13" s="66">
        <v>9</v>
      </c>
      <c r="ALU13" s="66">
        <v>0</v>
      </c>
      <c r="ALV13" s="66">
        <v>0</v>
      </c>
      <c r="ALW13" s="66">
        <v>0</v>
      </c>
      <c r="ALX13" s="66">
        <v>0</v>
      </c>
      <c r="ALY13" s="66">
        <v>17</v>
      </c>
      <c r="ALZ13" s="66">
        <v>0</v>
      </c>
      <c r="AMA13" s="66">
        <v>0</v>
      </c>
      <c r="AMB13" s="66">
        <v>3</v>
      </c>
      <c r="AMC13" s="66">
        <v>0</v>
      </c>
      <c r="AMD13" s="66">
        <v>1</v>
      </c>
      <c r="AME13" s="66">
        <v>0</v>
      </c>
      <c r="AMF13" s="66">
        <v>1</v>
      </c>
      <c r="AMG13" s="66">
        <v>0</v>
      </c>
      <c r="AMH13" s="66">
        <v>0</v>
      </c>
      <c r="AMI13" s="66">
        <v>1</v>
      </c>
      <c r="AMJ13" s="66">
        <v>3</v>
      </c>
      <c r="AMK13" s="66">
        <v>24</v>
      </c>
      <c r="AML13" s="66">
        <v>28</v>
      </c>
      <c r="AMM13" s="66">
        <v>18</v>
      </c>
      <c r="AMN13" s="66">
        <v>10</v>
      </c>
      <c r="AMO13" s="66">
        <v>8</v>
      </c>
      <c r="AMP13" s="66">
        <v>20</v>
      </c>
      <c r="AMQ13" s="66">
        <v>12</v>
      </c>
      <c r="AMR13" s="66">
        <v>1</v>
      </c>
      <c r="AMS13" s="66">
        <v>0</v>
      </c>
      <c r="AMT13" s="66">
        <v>0</v>
      </c>
      <c r="AMU13" s="66">
        <v>0</v>
      </c>
      <c r="AMV13" s="66">
        <v>14</v>
      </c>
      <c r="AMW13" s="66">
        <v>1</v>
      </c>
      <c r="AMX13" s="66">
        <v>0</v>
      </c>
      <c r="AMY13" s="66">
        <v>0</v>
      </c>
      <c r="AMZ13" s="66">
        <v>0</v>
      </c>
      <c r="ANA13" s="66">
        <v>0</v>
      </c>
      <c r="ANB13" s="66">
        <v>0</v>
      </c>
      <c r="ANC13" s="66">
        <v>0</v>
      </c>
      <c r="AND13" s="66">
        <v>0</v>
      </c>
      <c r="ANE13" s="66">
        <v>1</v>
      </c>
      <c r="ANF13" s="66">
        <v>0</v>
      </c>
      <c r="ANG13" s="66">
        <v>1</v>
      </c>
      <c r="ANH13" s="66">
        <v>26</v>
      </c>
      <c r="ANI13" s="395">
        <v>67</v>
      </c>
      <c r="ANJ13" s="395">
        <v>51</v>
      </c>
      <c r="ANK13" s="395">
        <v>16</v>
      </c>
      <c r="ANL13" s="395">
        <v>17</v>
      </c>
      <c r="ANM13" s="395">
        <v>50</v>
      </c>
      <c r="ANN13" s="395">
        <v>10</v>
      </c>
      <c r="ANO13" s="395">
        <v>1</v>
      </c>
      <c r="ANP13" s="395">
        <v>1</v>
      </c>
      <c r="ANQ13" s="395">
        <v>0</v>
      </c>
      <c r="ANR13" s="395">
        <v>0</v>
      </c>
      <c r="ANS13" s="395">
        <v>54</v>
      </c>
      <c r="ANT13" s="395">
        <v>0</v>
      </c>
      <c r="ANU13" s="395">
        <v>0</v>
      </c>
      <c r="ANV13" s="395">
        <v>1</v>
      </c>
      <c r="ANW13" s="395">
        <v>2</v>
      </c>
      <c r="ANX13" s="395">
        <v>6</v>
      </c>
      <c r="ANY13" s="395">
        <v>4</v>
      </c>
      <c r="ANZ13" s="395">
        <v>10</v>
      </c>
      <c r="AOA13" s="395">
        <v>14</v>
      </c>
      <c r="AOB13" s="395">
        <v>9</v>
      </c>
      <c r="AOC13" s="395">
        <v>22</v>
      </c>
      <c r="AOD13" s="396">
        <v>38</v>
      </c>
      <c r="AOE13" s="397">
        <v>32</v>
      </c>
      <c r="AOF13" s="397">
        <v>6</v>
      </c>
      <c r="AOG13" s="397">
        <v>10</v>
      </c>
      <c r="AOH13" s="397">
        <v>28</v>
      </c>
      <c r="AOI13" s="397">
        <v>4</v>
      </c>
      <c r="AOJ13" s="397">
        <v>0</v>
      </c>
      <c r="AOK13" s="397">
        <v>0</v>
      </c>
      <c r="AOL13" s="397">
        <v>0</v>
      </c>
      <c r="AOM13" s="397">
        <v>0</v>
      </c>
      <c r="AON13" s="397">
        <v>34</v>
      </c>
      <c r="AOO13" s="397">
        <v>0</v>
      </c>
      <c r="AOP13" s="397">
        <v>0</v>
      </c>
      <c r="AOQ13" s="397">
        <v>0</v>
      </c>
      <c r="AOR13" s="397">
        <v>0</v>
      </c>
      <c r="AOS13" s="397">
        <v>4</v>
      </c>
      <c r="AOT13" s="397">
        <v>1</v>
      </c>
      <c r="AOU13" s="397">
        <v>8</v>
      </c>
      <c r="AOV13" s="397">
        <v>8</v>
      </c>
      <c r="AOW13" s="397">
        <v>9</v>
      </c>
      <c r="AOX13" s="398">
        <v>8</v>
      </c>
      <c r="AOY13" s="395">
        <v>26</v>
      </c>
      <c r="AOZ13" s="395">
        <v>19</v>
      </c>
      <c r="APA13" s="395">
        <v>7</v>
      </c>
      <c r="APB13" s="395">
        <v>12</v>
      </c>
      <c r="APC13" s="395">
        <v>14</v>
      </c>
      <c r="APD13" s="395">
        <v>4</v>
      </c>
      <c r="APE13" s="395">
        <v>0</v>
      </c>
      <c r="APF13" s="395">
        <v>1</v>
      </c>
      <c r="APG13" s="395">
        <v>0</v>
      </c>
      <c r="APH13" s="395">
        <v>0</v>
      </c>
      <c r="API13" s="395">
        <v>21</v>
      </c>
      <c r="APJ13" s="395">
        <v>0</v>
      </c>
      <c r="APK13" s="395">
        <v>0</v>
      </c>
      <c r="APL13" s="395">
        <v>0</v>
      </c>
      <c r="APM13" s="395">
        <v>6</v>
      </c>
      <c r="APN13" s="395">
        <v>4</v>
      </c>
      <c r="APO13" s="395">
        <v>2</v>
      </c>
      <c r="APP13" s="395">
        <v>2</v>
      </c>
      <c r="APQ13" s="395">
        <v>0</v>
      </c>
      <c r="APR13" s="395">
        <v>3</v>
      </c>
      <c r="APS13" s="395">
        <v>9</v>
      </c>
      <c r="APT13" s="402">
        <v>14</v>
      </c>
      <c r="APU13" s="403">
        <v>10</v>
      </c>
      <c r="APV13" s="403">
        <v>4</v>
      </c>
      <c r="APW13" s="403">
        <v>8</v>
      </c>
      <c r="APX13" s="403">
        <v>6</v>
      </c>
      <c r="APY13" s="403">
        <v>2</v>
      </c>
      <c r="APZ13" s="403">
        <v>0</v>
      </c>
      <c r="AQA13" s="403">
        <v>0</v>
      </c>
      <c r="AQB13" s="403">
        <v>0</v>
      </c>
      <c r="AQC13" s="403">
        <v>0</v>
      </c>
      <c r="AQD13" s="403">
        <v>11</v>
      </c>
      <c r="AQE13" s="403">
        <v>0</v>
      </c>
      <c r="AQF13" s="403">
        <v>1</v>
      </c>
      <c r="AQG13" s="403">
        <v>0</v>
      </c>
      <c r="AQH13" s="403">
        <v>7</v>
      </c>
      <c r="AQI13" s="403">
        <v>6</v>
      </c>
      <c r="AQJ13" s="403">
        <v>0</v>
      </c>
      <c r="AQK13" s="403">
        <v>0</v>
      </c>
      <c r="AQL13" s="403">
        <v>0</v>
      </c>
      <c r="AQM13" s="403">
        <v>1</v>
      </c>
      <c r="AQN13" s="404">
        <v>0</v>
      </c>
      <c r="AQO13" s="395">
        <v>29</v>
      </c>
      <c r="AQP13" s="395">
        <v>24</v>
      </c>
      <c r="AQQ13" s="395">
        <v>5</v>
      </c>
      <c r="AQR13" s="395">
        <v>7</v>
      </c>
      <c r="AQS13" s="395">
        <v>22</v>
      </c>
      <c r="AQT13" s="395">
        <v>2</v>
      </c>
      <c r="AQU13" s="395">
        <v>1</v>
      </c>
      <c r="AQV13" s="395">
        <v>0</v>
      </c>
      <c r="AQW13" s="395">
        <v>0</v>
      </c>
      <c r="AQX13" s="395">
        <v>0</v>
      </c>
      <c r="AQY13" s="395">
        <v>25</v>
      </c>
      <c r="AQZ13" s="395">
        <v>0</v>
      </c>
      <c r="ARA13" s="395">
        <v>0</v>
      </c>
      <c r="ARB13" s="395">
        <v>1</v>
      </c>
      <c r="ARC13" s="395">
        <v>0</v>
      </c>
      <c r="ARD13" s="395">
        <v>1</v>
      </c>
      <c r="ARE13" s="395">
        <v>4</v>
      </c>
      <c r="ARF13" s="395">
        <v>9</v>
      </c>
      <c r="ARG13" s="395">
        <v>4</v>
      </c>
      <c r="ARH13" s="395">
        <v>9</v>
      </c>
      <c r="ARI13" s="395">
        <v>2</v>
      </c>
      <c r="ARJ13" s="402">
        <v>38</v>
      </c>
      <c r="ARK13" s="402">
        <v>32</v>
      </c>
      <c r="ARL13" s="402">
        <v>6</v>
      </c>
      <c r="ARM13" s="402">
        <v>13</v>
      </c>
      <c r="ARN13" s="402">
        <v>25</v>
      </c>
      <c r="ARO13" s="402">
        <v>0</v>
      </c>
      <c r="ARP13" s="402">
        <v>0</v>
      </c>
      <c r="ARQ13" s="402">
        <v>0</v>
      </c>
      <c r="ARR13" s="402">
        <v>0</v>
      </c>
      <c r="ARS13" s="402">
        <v>0</v>
      </c>
      <c r="ART13" s="402">
        <v>30</v>
      </c>
      <c r="ARU13" s="402">
        <v>1</v>
      </c>
      <c r="ARV13" s="402">
        <v>3</v>
      </c>
      <c r="ARW13" s="402">
        <v>4</v>
      </c>
      <c r="ARX13" s="402">
        <v>0</v>
      </c>
      <c r="ARY13" s="402">
        <v>0</v>
      </c>
      <c r="ARZ13" s="402">
        <v>0</v>
      </c>
      <c r="ASA13" s="402">
        <v>7</v>
      </c>
      <c r="ASB13" s="402">
        <v>22</v>
      </c>
      <c r="ASC13" s="402">
        <v>8</v>
      </c>
      <c r="ASD13" s="504">
        <v>1</v>
      </c>
      <c r="ASE13" s="509">
        <v>6.9437327</v>
      </c>
      <c r="ASF13" s="510">
        <v>2.5224313999999999</v>
      </c>
      <c r="ASG13" s="510">
        <v>17.464464</v>
      </c>
      <c r="ASH13" s="510">
        <v>7.0432937000000004</v>
      </c>
      <c r="ASI13" s="510">
        <v>6.8482032000000004</v>
      </c>
      <c r="ASJ13" s="510">
        <v>18.388933999999999</v>
      </c>
      <c r="ASK13" s="510">
        <v>0</v>
      </c>
      <c r="ASL13" s="510">
        <v>3.8329073</v>
      </c>
      <c r="ASM13" s="510">
        <v>5.2639341999999996</v>
      </c>
      <c r="ASN13" s="510">
        <v>0</v>
      </c>
      <c r="ASO13" s="510">
        <v>10.835138000000001</v>
      </c>
      <c r="ASP13" s="510">
        <v>5.6946570000000003</v>
      </c>
      <c r="ASQ13" s="510">
        <v>5.9431842000000001</v>
      </c>
      <c r="ASR13" s="510">
        <v>5.3440367999999996</v>
      </c>
      <c r="ASS13" s="510">
        <v>6.1234666999999998</v>
      </c>
      <c r="AST13" s="509">
        <v>15.810651</v>
      </c>
      <c r="ASU13" s="510">
        <v>6.3972695000000002</v>
      </c>
      <c r="ASV13" s="510">
        <v>29.281352999999999</v>
      </c>
      <c r="ASW13" s="510">
        <v>14.924016</v>
      </c>
      <c r="ASX13" s="510">
        <v>16.614015999999999</v>
      </c>
      <c r="ASY13" s="510">
        <v>31.813775</v>
      </c>
      <c r="ASZ13" s="510">
        <v>16.683253000000001</v>
      </c>
      <c r="ATA13" s="510">
        <v>8.7489085000000006</v>
      </c>
      <c r="ATB13" s="510">
        <v>5.0532129000000001</v>
      </c>
      <c r="ATC13" s="510">
        <v>0</v>
      </c>
      <c r="ATD13" s="510">
        <v>25.962375000000002</v>
      </c>
      <c r="ATE13" s="510">
        <v>13.540198</v>
      </c>
      <c r="ATF13" s="510">
        <v>14.034617000000001</v>
      </c>
      <c r="ATG13" s="510">
        <v>9.1538068999999993</v>
      </c>
      <c r="ATH13" s="510">
        <v>12.376469</v>
      </c>
      <c r="ATI13" s="509">
        <v>8.5401945000000001</v>
      </c>
      <c r="ATJ13" s="510">
        <v>4.8425266999999996</v>
      </c>
      <c r="ATK13" s="510">
        <v>18.377452999999999</v>
      </c>
      <c r="ATL13" s="510">
        <v>5.6849197</v>
      </c>
      <c r="ATM13" s="510">
        <v>11.108624000000001</v>
      </c>
      <c r="ATN13" s="510">
        <v>24.017712</v>
      </c>
      <c r="ATO13" s="510">
        <v>0</v>
      </c>
      <c r="ATP13" s="510">
        <v>4.8027682</v>
      </c>
      <c r="ATQ13" s="510">
        <v>6.3517086999999997</v>
      </c>
      <c r="ATR13" s="510"/>
      <c r="ATS13" s="510">
        <v>1.1535698999999999</v>
      </c>
      <c r="ATT13" s="510">
        <v>1.1336527999999999</v>
      </c>
      <c r="ATU13" s="510">
        <v>2.6881686</v>
      </c>
      <c r="ATV13" s="510">
        <v>16.885304999999999</v>
      </c>
      <c r="ATW13" s="510">
        <v>30.491312000000001</v>
      </c>
      <c r="ATX13" s="510">
        <v>12.309784000000001</v>
      </c>
      <c r="ATY13" s="510">
        <v>5.7256865000000001</v>
      </c>
      <c r="ATZ13" s="510">
        <v>23.142451000000001</v>
      </c>
      <c r="AUA13" s="510">
        <v>9.7731537999999993</v>
      </c>
      <c r="AUB13" s="510">
        <v>14.624647</v>
      </c>
      <c r="AUC13" s="510">
        <v>30.940366999999998</v>
      </c>
      <c r="AUD13" s="510">
        <v>0</v>
      </c>
      <c r="AUE13" s="510">
        <v>5.3108946000000001</v>
      </c>
      <c r="AUF13" s="510">
        <v>0.99059808999999999</v>
      </c>
      <c r="AUG13" s="510">
        <v>0</v>
      </c>
      <c r="AUH13" s="510">
        <v>4.2093116999999998</v>
      </c>
      <c r="AUI13" s="510">
        <v>0.63522082999999996</v>
      </c>
      <c r="AUJ13" s="510">
        <v>9.6896404</v>
      </c>
      <c r="AUK13" s="510">
        <v>19.010183000000001</v>
      </c>
      <c r="AUL13" s="510">
        <v>31.947036000000001</v>
      </c>
      <c r="AUM13" s="519">
        <v>164</v>
      </c>
      <c r="AUN13" s="518">
        <v>64</v>
      </c>
      <c r="AUO13" s="518">
        <v>100</v>
      </c>
      <c r="AUP13" s="518">
        <v>145</v>
      </c>
      <c r="AUQ13" s="518">
        <v>56</v>
      </c>
      <c r="AUR13" s="518">
        <v>89</v>
      </c>
      <c r="AUS13" s="518">
        <v>126</v>
      </c>
      <c r="AUT13" s="518">
        <v>54</v>
      </c>
      <c r="AUU13" s="518">
        <v>72</v>
      </c>
      <c r="AUV13" s="518">
        <v>64</v>
      </c>
      <c r="AUW13" s="518">
        <v>28</v>
      </c>
      <c r="AUX13" s="518">
        <v>36</v>
      </c>
      <c r="AUY13" s="518">
        <v>91</v>
      </c>
      <c r="AUZ13" s="518">
        <v>48</v>
      </c>
      <c r="AVA13" s="518">
        <v>43</v>
      </c>
      <c r="AVB13" s="518">
        <v>29</v>
      </c>
      <c r="AVC13" s="518">
        <v>10</v>
      </c>
      <c r="AVD13" s="518">
        <v>19</v>
      </c>
      <c r="AVE13" s="518">
        <v>228</v>
      </c>
      <c r="AVF13" s="518">
        <v>92</v>
      </c>
      <c r="AVG13" s="518">
        <v>136</v>
      </c>
      <c r="AVH13" s="518">
        <v>236</v>
      </c>
      <c r="AVI13" s="518">
        <v>104</v>
      </c>
      <c r="AVJ13" s="518">
        <v>132</v>
      </c>
      <c r="AVK13" s="518">
        <v>155</v>
      </c>
      <c r="AVL13" s="518">
        <v>64</v>
      </c>
      <c r="AVM13" s="518">
        <v>91</v>
      </c>
      <c r="AVN13" s="562">
        <v>43</v>
      </c>
      <c r="AVO13" s="542">
        <v>24</v>
      </c>
      <c r="AVP13" s="542">
        <v>19</v>
      </c>
      <c r="AVQ13" s="542">
        <v>32</v>
      </c>
      <c r="AVR13" s="542">
        <v>11</v>
      </c>
      <c r="AVS13" s="542">
        <v>14</v>
      </c>
      <c r="AVT13" s="542">
        <v>4</v>
      </c>
      <c r="AVU13" s="542">
        <v>0</v>
      </c>
      <c r="AVV13" s="542">
        <v>0</v>
      </c>
      <c r="AVW13" s="542">
        <v>23</v>
      </c>
      <c r="AVX13" s="542">
        <v>0</v>
      </c>
      <c r="AVY13" s="542">
        <v>1</v>
      </c>
      <c r="AVZ13" s="542">
        <v>1</v>
      </c>
      <c r="AWA13" s="542">
        <v>2</v>
      </c>
      <c r="AWB13" s="542">
        <v>6</v>
      </c>
      <c r="AWC13" s="542">
        <v>11</v>
      </c>
      <c r="AWD13" s="542">
        <v>9</v>
      </c>
      <c r="AWE13" s="542">
        <v>9</v>
      </c>
      <c r="AWF13" s="543">
        <v>6</v>
      </c>
      <c r="AWG13" s="857">
        <v>41</v>
      </c>
      <c r="AWH13" s="857">
        <v>28</v>
      </c>
      <c r="AWI13" s="857">
        <v>13</v>
      </c>
      <c r="AWJ13" s="857">
        <v>34</v>
      </c>
      <c r="AWK13" s="857">
        <v>7</v>
      </c>
      <c r="AWL13" s="857">
        <v>12</v>
      </c>
      <c r="AWM13" s="857">
        <v>5</v>
      </c>
      <c r="AWN13" s="857">
        <v>0</v>
      </c>
      <c r="AWO13" s="857">
        <v>0</v>
      </c>
      <c r="AWP13" s="857">
        <v>24</v>
      </c>
      <c r="AWQ13" s="857">
        <v>0</v>
      </c>
      <c r="AWR13" s="857">
        <v>0</v>
      </c>
      <c r="AWS13" s="857">
        <v>0</v>
      </c>
      <c r="AWT13" s="857">
        <v>0</v>
      </c>
      <c r="AWU13" s="857">
        <v>6</v>
      </c>
      <c r="AWV13" s="857">
        <v>18</v>
      </c>
      <c r="AWW13" s="857">
        <v>8</v>
      </c>
      <c r="AWX13" s="857">
        <v>8</v>
      </c>
      <c r="AWY13" s="857">
        <v>1</v>
      </c>
      <c r="AWZ13" s="552">
        <v>27</v>
      </c>
      <c r="AXA13" s="552">
        <v>14</v>
      </c>
      <c r="AXB13" s="552">
        <v>13</v>
      </c>
      <c r="AXC13" s="552">
        <v>16</v>
      </c>
      <c r="AXD13" s="552">
        <v>11</v>
      </c>
      <c r="AXE13" s="552">
        <v>7</v>
      </c>
      <c r="AXF13" s="552">
        <v>0</v>
      </c>
      <c r="AXG13" s="552">
        <v>1</v>
      </c>
      <c r="AXH13" s="552">
        <v>0</v>
      </c>
      <c r="AXI13" s="552">
        <v>19</v>
      </c>
      <c r="AXJ13" s="552">
        <v>0</v>
      </c>
      <c r="AXK13" s="552">
        <v>0</v>
      </c>
      <c r="AXL13" s="544">
        <v>0</v>
      </c>
      <c r="AXM13" s="552">
        <v>1</v>
      </c>
      <c r="AXN13" s="552">
        <v>3</v>
      </c>
      <c r="AXO13" s="552">
        <v>9</v>
      </c>
      <c r="AXP13" s="552">
        <v>8</v>
      </c>
      <c r="AXQ13" s="552">
        <v>3</v>
      </c>
      <c r="AXR13" s="553">
        <v>3</v>
      </c>
      <c r="AXS13" s="1565">
        <v>27</v>
      </c>
      <c r="AXT13" s="1566">
        <v>15</v>
      </c>
      <c r="AXU13" s="1566">
        <v>12</v>
      </c>
      <c r="AXV13" s="1566">
        <v>19</v>
      </c>
      <c r="AXW13" s="1566">
        <v>8</v>
      </c>
      <c r="AXX13" s="1566">
        <v>5</v>
      </c>
      <c r="AXY13" s="1566">
        <v>0</v>
      </c>
      <c r="AXZ13" s="1566">
        <v>0</v>
      </c>
      <c r="AYA13" s="1566">
        <v>0</v>
      </c>
      <c r="AYB13" s="1566">
        <v>22</v>
      </c>
      <c r="AYC13" s="1566">
        <v>0</v>
      </c>
      <c r="AYD13" s="1566">
        <v>0</v>
      </c>
      <c r="AYE13" s="1565">
        <v>0</v>
      </c>
      <c r="AYF13" s="1566">
        <v>1</v>
      </c>
      <c r="AYG13" s="1566">
        <v>6</v>
      </c>
      <c r="AYH13" s="1566">
        <v>8</v>
      </c>
      <c r="AYI13" s="1566">
        <v>7</v>
      </c>
      <c r="AYJ13" s="1566">
        <v>3</v>
      </c>
      <c r="AYK13" s="1566">
        <v>2</v>
      </c>
      <c r="AYL13" s="546">
        <v>6</v>
      </c>
      <c r="AYM13" s="352">
        <v>1</v>
      </c>
      <c r="AYN13" s="352">
        <v>5</v>
      </c>
      <c r="AYO13" s="352">
        <v>3</v>
      </c>
      <c r="AYP13" s="352">
        <v>3</v>
      </c>
      <c r="AYQ13" s="352">
        <v>3</v>
      </c>
      <c r="AYR13" s="352">
        <v>0</v>
      </c>
      <c r="AYS13" s="352">
        <v>0</v>
      </c>
      <c r="AYT13" s="352">
        <v>0</v>
      </c>
      <c r="AYU13" s="352">
        <v>3</v>
      </c>
      <c r="AYV13" s="352">
        <v>0</v>
      </c>
      <c r="AYW13" s="352">
        <v>0</v>
      </c>
      <c r="AYX13" s="547">
        <v>6</v>
      </c>
      <c r="AYY13" s="548">
        <v>5</v>
      </c>
      <c r="AYZ13" s="548">
        <v>1</v>
      </c>
      <c r="AZA13" s="548">
        <v>4</v>
      </c>
      <c r="AZB13" s="548">
        <v>2</v>
      </c>
      <c r="AZC13" s="548">
        <v>3</v>
      </c>
      <c r="AZD13" s="548">
        <v>0</v>
      </c>
      <c r="AZE13" s="548">
        <v>0</v>
      </c>
      <c r="AZF13" s="548">
        <v>0</v>
      </c>
      <c r="AZG13" s="548">
        <v>3</v>
      </c>
      <c r="AZH13" s="548">
        <v>0</v>
      </c>
      <c r="AZI13" s="548">
        <v>0</v>
      </c>
      <c r="AZJ13" s="549">
        <v>3</v>
      </c>
      <c r="AZK13" s="549">
        <v>1</v>
      </c>
      <c r="AZL13" s="549">
        <v>2</v>
      </c>
      <c r="AZM13" s="549">
        <v>1</v>
      </c>
      <c r="AZN13" s="549">
        <v>2</v>
      </c>
      <c r="AZO13" s="549">
        <v>1</v>
      </c>
      <c r="AZP13" s="549">
        <v>0</v>
      </c>
      <c r="AZQ13" s="549">
        <v>0</v>
      </c>
      <c r="AZR13" s="549">
        <v>0</v>
      </c>
      <c r="AZS13" s="549">
        <v>2</v>
      </c>
      <c r="AZT13" s="549">
        <v>0</v>
      </c>
      <c r="AZU13" s="549">
        <v>0</v>
      </c>
      <c r="AZV13" s="1571">
        <v>6</v>
      </c>
      <c r="AZW13" s="1571">
        <v>5</v>
      </c>
      <c r="AZX13" s="1571">
        <v>1</v>
      </c>
      <c r="AZY13" s="1571">
        <v>3</v>
      </c>
      <c r="AZZ13" s="1571">
        <v>3</v>
      </c>
      <c r="BAA13" s="1571">
        <v>1</v>
      </c>
      <c r="BAB13" s="1571">
        <v>0</v>
      </c>
      <c r="BAC13" s="1571">
        <v>0</v>
      </c>
      <c r="BAD13" s="1571">
        <v>0</v>
      </c>
      <c r="BAE13" s="1571">
        <v>5</v>
      </c>
      <c r="BAF13" s="1571">
        <v>0</v>
      </c>
      <c r="BAG13" s="1571">
        <v>0</v>
      </c>
      <c r="BAH13" s="550">
        <v>2</v>
      </c>
      <c r="BAI13" s="551">
        <v>1</v>
      </c>
      <c r="BAJ13" s="551">
        <v>1</v>
      </c>
      <c r="BAK13" s="551">
        <v>2</v>
      </c>
      <c r="BAL13" s="551">
        <v>0</v>
      </c>
      <c r="BAM13" s="551">
        <v>0</v>
      </c>
      <c r="BAN13" s="551">
        <v>0</v>
      </c>
      <c r="BAO13" s="551">
        <v>0</v>
      </c>
      <c r="BAP13" s="551">
        <v>0</v>
      </c>
      <c r="BAQ13" s="551">
        <v>2</v>
      </c>
      <c r="BAR13" s="551">
        <v>0</v>
      </c>
      <c r="BAS13" s="551">
        <v>0</v>
      </c>
      <c r="BAT13" s="547">
        <v>0</v>
      </c>
      <c r="BAU13" s="548">
        <v>0</v>
      </c>
      <c r="BAV13" s="548">
        <v>0</v>
      </c>
      <c r="BAW13" s="548">
        <v>0</v>
      </c>
      <c r="BAX13" s="548">
        <v>0</v>
      </c>
      <c r="BAY13" s="548">
        <v>0</v>
      </c>
      <c r="BAZ13" s="548">
        <v>0</v>
      </c>
      <c r="BBA13" s="548">
        <v>0</v>
      </c>
      <c r="BBB13" s="548">
        <v>0</v>
      </c>
      <c r="BBC13" s="548">
        <v>0</v>
      </c>
      <c r="BBD13" s="548">
        <v>0</v>
      </c>
      <c r="BBE13" s="548">
        <v>0</v>
      </c>
      <c r="BBF13" s="352">
        <v>1</v>
      </c>
      <c r="BBG13" s="352">
        <v>0</v>
      </c>
      <c r="BBH13" s="352">
        <v>1</v>
      </c>
      <c r="BBI13" s="352">
        <v>0</v>
      </c>
      <c r="BBJ13" s="352">
        <v>1</v>
      </c>
      <c r="BBK13" s="352">
        <v>0</v>
      </c>
      <c r="BBL13" s="352">
        <v>0</v>
      </c>
      <c r="BBM13" s="352">
        <v>0</v>
      </c>
      <c r="BBN13" s="352">
        <v>0</v>
      </c>
      <c r="BBO13" s="352">
        <v>1</v>
      </c>
      <c r="BBP13" s="352">
        <v>0</v>
      </c>
      <c r="BBQ13" s="352">
        <v>0</v>
      </c>
      <c r="BBR13" s="1571">
        <v>1</v>
      </c>
      <c r="BBS13" s="1571">
        <v>0</v>
      </c>
      <c r="BBT13" s="1571">
        <v>1</v>
      </c>
      <c r="BBU13" s="1571">
        <v>1</v>
      </c>
      <c r="BBV13" s="1571">
        <v>0</v>
      </c>
      <c r="BBW13" s="1571">
        <v>0</v>
      </c>
      <c r="BBX13" s="1571">
        <v>0</v>
      </c>
      <c r="BBY13" s="1571">
        <v>0</v>
      </c>
      <c r="BBZ13" s="1571">
        <v>0</v>
      </c>
      <c r="BCA13" s="1571">
        <v>1</v>
      </c>
      <c r="BCB13" s="1571">
        <v>0</v>
      </c>
      <c r="BCC13" s="1571">
        <v>0</v>
      </c>
      <c r="BCD13" s="729">
        <v>3509</v>
      </c>
      <c r="BCE13" s="730">
        <v>1473</v>
      </c>
      <c r="BCF13" s="730">
        <v>2036</v>
      </c>
      <c r="BCG13" s="730">
        <v>97</v>
      </c>
      <c r="BCH13" s="730">
        <v>1</v>
      </c>
      <c r="BCI13" s="730">
        <v>2057</v>
      </c>
      <c r="BCJ13" s="730">
        <v>1331</v>
      </c>
      <c r="BCK13" s="730">
        <v>0</v>
      </c>
      <c r="BCL13" s="730">
        <v>4</v>
      </c>
      <c r="BCM13" s="730">
        <v>17</v>
      </c>
      <c r="BCN13" s="730">
        <v>2</v>
      </c>
      <c r="BCO13" s="730">
        <v>34</v>
      </c>
      <c r="BCP13" s="730">
        <v>1</v>
      </c>
      <c r="BCQ13" s="730">
        <v>774</v>
      </c>
      <c r="BCR13" s="730">
        <v>652</v>
      </c>
      <c r="BCS13" s="730">
        <v>0</v>
      </c>
      <c r="BCT13" s="730">
        <v>1</v>
      </c>
      <c r="BCU13" s="730">
        <v>9</v>
      </c>
      <c r="BCV13" s="730">
        <v>2</v>
      </c>
      <c r="BCW13" s="730">
        <v>63</v>
      </c>
      <c r="BCX13" s="730">
        <v>0</v>
      </c>
      <c r="BCY13" s="730">
        <v>1283</v>
      </c>
      <c r="BCZ13" s="730">
        <v>679</v>
      </c>
      <c r="BDA13" s="730">
        <v>0</v>
      </c>
      <c r="BDB13" s="730">
        <v>3</v>
      </c>
      <c r="BDC13" s="295">
        <v>8</v>
      </c>
      <c r="BDD13" s="295">
        <v>0</v>
      </c>
      <c r="BDE13" s="750">
        <v>13095</v>
      </c>
      <c r="BDF13" s="751">
        <v>5186</v>
      </c>
      <c r="BDG13" s="751">
        <v>7909</v>
      </c>
      <c r="BDH13" s="751">
        <v>7505</v>
      </c>
      <c r="BDI13" s="751">
        <v>120</v>
      </c>
      <c r="BDJ13" s="751">
        <v>110</v>
      </c>
      <c r="BDK13" s="751">
        <v>60</v>
      </c>
      <c r="BDL13" s="751">
        <v>13</v>
      </c>
      <c r="BDM13" s="751">
        <v>5148</v>
      </c>
      <c r="BDN13" s="751">
        <v>116</v>
      </c>
      <c r="BDO13" s="751">
        <v>23</v>
      </c>
      <c r="BDP13" s="751">
        <v>2874</v>
      </c>
      <c r="BDQ13" s="751">
        <v>27</v>
      </c>
      <c r="BDR13" s="751">
        <v>43</v>
      </c>
      <c r="BDS13" s="751">
        <v>32</v>
      </c>
      <c r="BDT13" s="751">
        <v>6</v>
      </c>
      <c r="BDU13" s="751">
        <v>2140</v>
      </c>
      <c r="BDV13" s="751">
        <v>53</v>
      </c>
      <c r="BDW13" s="751">
        <v>11</v>
      </c>
      <c r="BDX13" s="751">
        <v>4631</v>
      </c>
      <c r="BDY13" s="751">
        <v>93</v>
      </c>
      <c r="BDZ13" s="751">
        <v>67</v>
      </c>
      <c r="BEA13" s="751">
        <v>28</v>
      </c>
      <c r="BEB13" s="751">
        <v>7</v>
      </c>
      <c r="BEC13" s="751">
        <v>3008</v>
      </c>
      <c r="BED13" s="751">
        <v>63</v>
      </c>
      <c r="BEE13" s="752">
        <v>12</v>
      </c>
      <c r="BEF13" s="1">
        <v>29</v>
      </c>
      <c r="BEG13" s="1">
        <v>14</v>
      </c>
      <c r="BEH13" s="1">
        <v>15</v>
      </c>
      <c r="BEI13" s="1">
        <v>12</v>
      </c>
      <c r="BEJ13" s="1">
        <v>17</v>
      </c>
      <c r="BEK13" s="1">
        <v>10</v>
      </c>
      <c r="BEL13" s="1">
        <v>1</v>
      </c>
      <c r="BEM13" s="1">
        <v>0</v>
      </c>
      <c r="BEN13" s="1">
        <v>0</v>
      </c>
      <c r="BEO13" s="1">
        <v>0</v>
      </c>
      <c r="BEP13" s="1">
        <v>17</v>
      </c>
      <c r="BEQ13" s="1">
        <v>0</v>
      </c>
      <c r="BER13" s="1">
        <v>0</v>
      </c>
      <c r="BES13" s="1">
        <v>1</v>
      </c>
      <c r="BET13" s="1">
        <v>1</v>
      </c>
      <c r="BEU13" s="1">
        <v>0</v>
      </c>
      <c r="BEV13" s="1">
        <v>0</v>
      </c>
      <c r="BEW13" s="1">
        <v>0</v>
      </c>
      <c r="BEX13" s="1">
        <v>1</v>
      </c>
      <c r="BEY13" s="1">
        <v>0</v>
      </c>
      <c r="BEZ13" s="1">
        <v>0</v>
      </c>
      <c r="BFA13" s="1">
        <v>1</v>
      </c>
      <c r="BFB13" s="1">
        <v>26</v>
      </c>
      <c r="BFC13" s="1">
        <v>4</v>
      </c>
      <c r="BFD13" s="1">
        <v>2</v>
      </c>
      <c r="BFE13" s="1">
        <v>2</v>
      </c>
      <c r="BFF13" s="1">
        <v>3</v>
      </c>
      <c r="BFG13" s="1">
        <v>1</v>
      </c>
      <c r="BFH13" s="1">
        <v>3</v>
      </c>
      <c r="BFI13" s="1">
        <v>0</v>
      </c>
      <c r="BFJ13" s="1">
        <v>0</v>
      </c>
      <c r="BFK13" s="1">
        <v>0</v>
      </c>
      <c r="BFL13" s="1">
        <v>0</v>
      </c>
      <c r="BFM13" s="1">
        <v>0</v>
      </c>
      <c r="BFN13" s="1">
        <v>1</v>
      </c>
      <c r="BFO13" s="1">
        <v>0</v>
      </c>
      <c r="BFP13" s="1">
        <v>0</v>
      </c>
      <c r="BFQ13" s="1">
        <v>0</v>
      </c>
      <c r="BFR13" s="1">
        <v>0</v>
      </c>
      <c r="BFS13" s="1">
        <v>0</v>
      </c>
      <c r="BFT13" s="1">
        <v>0</v>
      </c>
      <c r="BFU13" s="1">
        <v>0</v>
      </c>
      <c r="BFV13" s="1">
        <v>0</v>
      </c>
      <c r="BFW13" s="1">
        <v>0</v>
      </c>
      <c r="BFX13" s="1">
        <v>0</v>
      </c>
      <c r="BFY13" s="1">
        <v>4</v>
      </c>
      <c r="BFZ13" s="1">
        <v>33</v>
      </c>
      <c r="BGA13" s="1">
        <v>16</v>
      </c>
      <c r="BGB13" s="1">
        <v>17</v>
      </c>
      <c r="BGC13" s="1">
        <v>15</v>
      </c>
      <c r="BGD13" s="1">
        <v>18</v>
      </c>
      <c r="BGE13" s="1">
        <v>13</v>
      </c>
      <c r="BGF13" s="1">
        <v>1</v>
      </c>
      <c r="BGG13" s="1">
        <v>0</v>
      </c>
      <c r="BGH13" s="1">
        <v>0</v>
      </c>
      <c r="BGI13" s="1">
        <v>0</v>
      </c>
      <c r="BGJ13" s="1">
        <v>17</v>
      </c>
      <c r="BGK13" s="1">
        <v>1</v>
      </c>
      <c r="BGL13" s="1">
        <v>0</v>
      </c>
      <c r="BGM13" s="1">
        <v>1</v>
      </c>
      <c r="BGN13" s="1">
        <v>1</v>
      </c>
      <c r="BGO13" s="1">
        <v>0</v>
      </c>
      <c r="BGP13" s="1">
        <v>0</v>
      </c>
      <c r="BGQ13" s="1">
        <v>1</v>
      </c>
      <c r="BGR13" s="1">
        <v>1</v>
      </c>
      <c r="BGS13" s="1">
        <v>0</v>
      </c>
      <c r="BGT13" s="1">
        <v>0</v>
      </c>
      <c r="BGU13" s="1">
        <v>1</v>
      </c>
      <c r="BGV13" s="1">
        <v>30</v>
      </c>
      <c r="BGW13" s="1">
        <v>27</v>
      </c>
      <c r="BGX13" s="1">
        <v>21</v>
      </c>
      <c r="BGY13" s="1">
        <v>6</v>
      </c>
      <c r="BGZ13" s="1">
        <v>15</v>
      </c>
      <c r="BHA13" s="1">
        <v>12</v>
      </c>
      <c r="BHB13" s="1">
        <v>4</v>
      </c>
      <c r="BHC13" s="1">
        <v>0</v>
      </c>
      <c r="BHD13" s="1">
        <v>0</v>
      </c>
      <c r="BHE13" s="1">
        <v>0</v>
      </c>
      <c r="BHF13" s="1">
        <v>0</v>
      </c>
      <c r="BHG13" s="1">
        <v>21</v>
      </c>
      <c r="BHH13" s="1">
        <v>0</v>
      </c>
      <c r="BHI13" s="1">
        <v>1</v>
      </c>
      <c r="BHJ13" s="1">
        <v>1</v>
      </c>
      <c r="BHK13" s="1">
        <v>2</v>
      </c>
      <c r="BHL13" s="1">
        <v>2</v>
      </c>
      <c r="BHM13" s="1">
        <v>1</v>
      </c>
      <c r="BHN13" s="1">
        <v>2</v>
      </c>
      <c r="BHO13" s="1">
        <v>4</v>
      </c>
      <c r="BHP13" s="1">
        <v>4</v>
      </c>
      <c r="BHQ13" s="1">
        <v>12</v>
      </c>
      <c r="BHR13" s="888">
        <v>23</v>
      </c>
      <c r="BHS13" s="889">
        <v>13</v>
      </c>
      <c r="BHT13" s="889">
        <v>10</v>
      </c>
      <c r="BHU13" s="889">
        <v>11</v>
      </c>
      <c r="BHV13" s="889">
        <v>12</v>
      </c>
      <c r="BHW13" s="889">
        <v>7</v>
      </c>
      <c r="BHX13" s="889">
        <v>0</v>
      </c>
      <c r="BHY13" s="889">
        <v>0</v>
      </c>
      <c r="BHZ13" s="889">
        <v>0</v>
      </c>
      <c r="BIA13" s="889">
        <v>0</v>
      </c>
      <c r="BIB13" s="889">
        <v>16</v>
      </c>
      <c r="BIC13" s="889">
        <v>0</v>
      </c>
      <c r="BID13" s="889">
        <v>0</v>
      </c>
      <c r="BIE13" s="889">
        <v>0</v>
      </c>
      <c r="BIF13" s="889">
        <v>7</v>
      </c>
      <c r="BIG13" s="889">
        <v>8</v>
      </c>
      <c r="BIH13" s="889">
        <v>1</v>
      </c>
      <c r="BII13" s="889">
        <v>0</v>
      </c>
      <c r="BIJ13" s="889">
        <v>0</v>
      </c>
      <c r="BIK13" s="889">
        <v>2</v>
      </c>
      <c r="BIL13" s="890">
        <v>5</v>
      </c>
      <c r="BIM13" s="1">
        <v>28</v>
      </c>
      <c r="BIN13" s="1">
        <v>22</v>
      </c>
      <c r="BIO13" s="1">
        <v>6</v>
      </c>
      <c r="BIP13" s="1">
        <v>9</v>
      </c>
      <c r="BIQ13" s="1">
        <v>19</v>
      </c>
      <c r="BIR13" s="1">
        <v>0</v>
      </c>
      <c r="BIS13" s="1">
        <v>0</v>
      </c>
      <c r="BIT13" s="1">
        <v>0</v>
      </c>
      <c r="BIU13" s="1">
        <v>0</v>
      </c>
      <c r="BIV13" s="1">
        <v>0</v>
      </c>
      <c r="BIW13" s="1">
        <v>20</v>
      </c>
      <c r="BIX13" s="1">
        <v>0</v>
      </c>
      <c r="BIY13" s="1">
        <v>0</v>
      </c>
      <c r="BIZ13" s="1">
        <v>8</v>
      </c>
      <c r="BJA13" s="1">
        <v>1</v>
      </c>
      <c r="BJB13" s="1">
        <v>0</v>
      </c>
      <c r="BJC13" s="1">
        <v>0</v>
      </c>
      <c r="BJD13" s="1">
        <v>5</v>
      </c>
      <c r="BJE13" s="1">
        <v>10</v>
      </c>
      <c r="BJF13" s="1">
        <v>10</v>
      </c>
      <c r="BJG13" s="1">
        <v>2</v>
      </c>
      <c r="BJH13" s="1">
        <v>2</v>
      </c>
      <c r="BJI13" s="1">
        <v>2</v>
      </c>
      <c r="BJJ13" s="1">
        <v>0</v>
      </c>
      <c r="BJK13" s="1">
        <v>0</v>
      </c>
      <c r="BJL13" s="1">
        <v>2</v>
      </c>
      <c r="BJM13" s="1">
        <v>0</v>
      </c>
      <c r="BJN13" s="1">
        <v>0</v>
      </c>
      <c r="BJO13" s="1">
        <v>0</v>
      </c>
      <c r="BJP13" s="1">
        <v>0</v>
      </c>
      <c r="BJQ13" s="1">
        <v>2</v>
      </c>
      <c r="BJR13" s="1">
        <v>0</v>
      </c>
      <c r="BJS13" s="1">
        <v>0</v>
      </c>
      <c r="BJT13" s="1">
        <v>0</v>
      </c>
      <c r="BJU13" s="1">
        <v>0</v>
      </c>
      <c r="BJV13" s="1">
        <v>0</v>
      </c>
      <c r="BJW13" s="1">
        <v>0</v>
      </c>
      <c r="BJX13" s="1">
        <v>1</v>
      </c>
      <c r="BJY13" s="1">
        <v>1</v>
      </c>
      <c r="BJZ13" s="1">
        <v>0</v>
      </c>
      <c r="BKA13" s="1">
        <v>0</v>
      </c>
      <c r="BKB13" s="1">
        <v>0</v>
      </c>
      <c r="BKC13" s="1">
        <v>0</v>
      </c>
      <c r="BKD13" s="1">
        <v>0</v>
      </c>
      <c r="BKE13" s="1">
        <v>0</v>
      </c>
      <c r="BKF13" s="1">
        <v>0</v>
      </c>
      <c r="BKG13" s="1">
        <v>0</v>
      </c>
      <c r="BKH13" s="1">
        <v>0</v>
      </c>
      <c r="BKI13" s="1">
        <v>0</v>
      </c>
      <c r="BKJ13" s="1">
        <v>0</v>
      </c>
      <c r="BKK13" s="1">
        <v>0</v>
      </c>
      <c r="BKL13" s="1">
        <v>0</v>
      </c>
      <c r="BKM13" s="1">
        <v>0</v>
      </c>
      <c r="BKN13" s="1">
        <v>0</v>
      </c>
      <c r="BKO13" s="1">
        <v>21</v>
      </c>
      <c r="BKP13" s="1">
        <v>12</v>
      </c>
      <c r="BKQ13" s="1">
        <v>9</v>
      </c>
      <c r="BKR13" s="1">
        <v>19</v>
      </c>
      <c r="BKS13" s="1">
        <v>2</v>
      </c>
      <c r="BKT13" s="1">
        <v>4</v>
      </c>
      <c r="BKU13" s="1">
        <v>2</v>
      </c>
      <c r="BKV13" s="1">
        <v>0</v>
      </c>
      <c r="BKW13" s="1">
        <v>0</v>
      </c>
      <c r="BKX13" s="1">
        <v>15</v>
      </c>
      <c r="BKY13" s="1">
        <v>0</v>
      </c>
      <c r="BKZ13" s="1">
        <v>0</v>
      </c>
      <c r="BLA13" s="1">
        <v>0</v>
      </c>
      <c r="BLB13" s="1">
        <v>0</v>
      </c>
      <c r="BLC13" s="1">
        <v>0</v>
      </c>
      <c r="BLD13" s="1">
        <v>1</v>
      </c>
      <c r="BLE13" s="1">
        <v>7</v>
      </c>
      <c r="BLF13" s="1">
        <v>7</v>
      </c>
      <c r="BLG13" s="1">
        <v>3</v>
      </c>
      <c r="BLH13" s="1">
        <v>3</v>
      </c>
      <c r="BLI13" s="907">
        <v>0</v>
      </c>
      <c r="BLJ13" s="907">
        <v>0</v>
      </c>
      <c r="BLK13" s="907">
        <v>0</v>
      </c>
      <c r="BLL13" s="907">
        <v>0</v>
      </c>
      <c r="BLM13" s="907">
        <v>0</v>
      </c>
      <c r="BLN13" s="907">
        <v>0</v>
      </c>
      <c r="BLO13" s="907">
        <v>0</v>
      </c>
      <c r="BLP13" s="907">
        <v>0</v>
      </c>
      <c r="BLQ13" s="905">
        <v>0</v>
      </c>
      <c r="BLR13" s="907">
        <v>0</v>
      </c>
      <c r="BLS13" s="907">
        <v>0</v>
      </c>
      <c r="BLT13" s="908">
        <v>0</v>
      </c>
      <c r="BLU13" s="907">
        <v>44</v>
      </c>
      <c r="BLV13" s="1">
        <v>38</v>
      </c>
      <c r="BLW13" s="1">
        <v>6</v>
      </c>
      <c r="BLX13" s="1">
        <v>34</v>
      </c>
      <c r="BLY13" s="1">
        <v>10</v>
      </c>
      <c r="BLZ13" s="1">
        <v>5</v>
      </c>
      <c r="BMA13" s="1">
        <v>0</v>
      </c>
      <c r="BMB13" s="1">
        <v>0</v>
      </c>
      <c r="BMC13" s="1">
        <v>0</v>
      </c>
      <c r="BMD13" s="1">
        <v>0</v>
      </c>
      <c r="BME13" s="1">
        <v>37</v>
      </c>
      <c r="BMF13" s="1">
        <v>0</v>
      </c>
      <c r="BMG13" s="1">
        <v>1</v>
      </c>
      <c r="BMH13" s="1">
        <v>1</v>
      </c>
      <c r="BMI13" s="1">
        <v>1</v>
      </c>
      <c r="BMJ13" s="1">
        <v>4</v>
      </c>
      <c r="BMK13" s="1">
        <v>4</v>
      </c>
      <c r="BML13" s="1">
        <v>7</v>
      </c>
      <c r="BMM13" s="1">
        <v>14</v>
      </c>
      <c r="BMN13" s="1">
        <v>5</v>
      </c>
      <c r="BMO13" s="1">
        <v>9</v>
      </c>
      <c r="BMP13" s="1006">
        <v>58</v>
      </c>
      <c r="BMQ13" s="1007">
        <v>45</v>
      </c>
      <c r="BMR13" s="1007">
        <v>13</v>
      </c>
      <c r="BMS13" s="1007">
        <v>49</v>
      </c>
      <c r="BMT13" s="1007">
        <v>9</v>
      </c>
      <c r="BMU13" s="1007">
        <v>3</v>
      </c>
      <c r="BMV13" s="1007">
        <v>1</v>
      </c>
      <c r="BMW13" s="1007">
        <v>0</v>
      </c>
      <c r="BMX13" s="1007">
        <v>0</v>
      </c>
      <c r="BMY13" s="1007">
        <v>0</v>
      </c>
      <c r="BMZ13" s="1007">
        <v>51</v>
      </c>
      <c r="BNA13" s="1007">
        <v>1</v>
      </c>
      <c r="BNB13" s="1007">
        <v>0</v>
      </c>
      <c r="BNC13" s="1007">
        <v>2</v>
      </c>
      <c r="BND13" s="1007">
        <v>0</v>
      </c>
      <c r="BNE13" s="1007">
        <v>0</v>
      </c>
      <c r="BNF13" s="1007">
        <v>8</v>
      </c>
      <c r="BNG13" s="1007">
        <v>14</v>
      </c>
      <c r="BNH13" s="1007">
        <v>11</v>
      </c>
      <c r="BNI13" s="1007">
        <v>21</v>
      </c>
      <c r="BNJ13" s="1008">
        <v>4</v>
      </c>
      <c r="BNK13" s="1026">
        <v>57</v>
      </c>
      <c r="BNL13" s="1027">
        <v>48</v>
      </c>
      <c r="BNM13" s="1027">
        <v>9</v>
      </c>
      <c r="BNN13" s="1027">
        <v>39</v>
      </c>
      <c r="BNO13" s="1027">
        <v>18</v>
      </c>
      <c r="BNP13" s="1027">
        <v>7</v>
      </c>
      <c r="BNQ13" s="1027">
        <v>0</v>
      </c>
      <c r="BNR13" s="1027">
        <v>0</v>
      </c>
      <c r="BNS13" s="1027">
        <v>1</v>
      </c>
      <c r="BNT13" s="1027">
        <v>0</v>
      </c>
      <c r="BNU13" s="1027">
        <v>47</v>
      </c>
      <c r="BNV13" s="1027">
        <v>0</v>
      </c>
      <c r="BNW13" s="1027">
        <v>0</v>
      </c>
      <c r="BNX13" s="1027">
        <v>2</v>
      </c>
      <c r="BNY13" s="1027">
        <v>1</v>
      </c>
      <c r="BNZ13" s="1027">
        <v>0</v>
      </c>
      <c r="BOA13" s="1027">
        <v>6</v>
      </c>
      <c r="BOB13" s="1027">
        <v>18</v>
      </c>
      <c r="BOC13" s="1027">
        <v>14</v>
      </c>
      <c r="BOD13" s="1027">
        <v>7</v>
      </c>
      <c r="BOE13" s="1028">
        <v>11</v>
      </c>
      <c r="BOF13" s="1">
        <v>11</v>
      </c>
      <c r="BOG13" s="1">
        <v>4</v>
      </c>
      <c r="BOH13" s="1">
        <v>7</v>
      </c>
      <c r="BOI13" s="1">
        <v>10</v>
      </c>
      <c r="BOJ13" s="1">
        <v>1</v>
      </c>
      <c r="BOK13" s="1">
        <v>2</v>
      </c>
      <c r="BOL13" s="1">
        <v>2</v>
      </c>
      <c r="BOM13" s="1">
        <v>0</v>
      </c>
      <c r="BON13" s="1">
        <v>0</v>
      </c>
      <c r="BOO13" s="1">
        <v>0</v>
      </c>
      <c r="BOP13" s="1">
        <v>6</v>
      </c>
      <c r="BOQ13" s="1">
        <v>1</v>
      </c>
      <c r="BOR13" s="1">
        <v>0</v>
      </c>
      <c r="BOS13" s="1">
        <v>0</v>
      </c>
      <c r="BOT13" s="1">
        <v>0</v>
      </c>
      <c r="BOU13" s="1">
        <v>0</v>
      </c>
      <c r="BOV13" s="1">
        <v>0</v>
      </c>
      <c r="BOW13" s="1">
        <v>0</v>
      </c>
      <c r="BOX13" s="1">
        <v>1</v>
      </c>
      <c r="BOY13" s="1">
        <v>5</v>
      </c>
      <c r="BOZ13" s="1">
        <v>5</v>
      </c>
      <c r="BPA13" s="1">
        <v>15</v>
      </c>
      <c r="BPB13" s="1">
        <v>10</v>
      </c>
      <c r="BPC13" s="1">
        <v>5</v>
      </c>
      <c r="BPD13" s="1">
        <v>14</v>
      </c>
      <c r="BPE13" s="1">
        <v>1</v>
      </c>
      <c r="BPF13" s="1">
        <v>9</v>
      </c>
      <c r="BPG13" s="1">
        <v>1</v>
      </c>
      <c r="BPH13" s="1">
        <v>0</v>
      </c>
      <c r="BPI13" s="1">
        <v>1</v>
      </c>
      <c r="BPJ13" s="1">
        <v>0</v>
      </c>
      <c r="BPK13" s="1">
        <v>4</v>
      </c>
      <c r="BPL13" s="1">
        <v>0</v>
      </c>
      <c r="BPM13" s="1">
        <v>0</v>
      </c>
      <c r="BPN13" s="1">
        <v>0</v>
      </c>
      <c r="BPO13" s="1">
        <v>0</v>
      </c>
      <c r="BPP13" s="1">
        <v>0</v>
      </c>
      <c r="BPQ13" s="1">
        <v>0</v>
      </c>
      <c r="BPR13" s="1">
        <v>0</v>
      </c>
      <c r="BPS13" s="1">
        <v>3</v>
      </c>
      <c r="BPT13" s="1">
        <v>7</v>
      </c>
      <c r="BPU13" s="1">
        <v>5</v>
      </c>
      <c r="BPV13" s="1">
        <v>13</v>
      </c>
      <c r="BPW13" s="1">
        <v>9</v>
      </c>
      <c r="BPX13" s="1">
        <v>4</v>
      </c>
      <c r="BPY13" s="1">
        <v>12</v>
      </c>
      <c r="BPZ13" s="1">
        <v>1</v>
      </c>
      <c r="BQA13" s="1">
        <v>5</v>
      </c>
      <c r="BQB13" s="1">
        <v>1</v>
      </c>
      <c r="BQC13" s="1">
        <v>0</v>
      </c>
      <c r="BQD13" s="1">
        <v>0</v>
      </c>
      <c r="BQE13" s="1">
        <v>0</v>
      </c>
      <c r="BQF13" s="1">
        <v>7</v>
      </c>
      <c r="BQG13" s="1">
        <v>0</v>
      </c>
      <c r="BQH13" s="1">
        <v>0</v>
      </c>
      <c r="BQI13" s="1">
        <v>0</v>
      </c>
      <c r="BQJ13" s="1">
        <v>0</v>
      </c>
      <c r="BQK13" s="1">
        <v>0</v>
      </c>
      <c r="BQL13" s="1">
        <v>0</v>
      </c>
      <c r="BQM13" s="1">
        <v>1</v>
      </c>
      <c r="BQN13" s="1">
        <v>2</v>
      </c>
      <c r="BQO13" s="1">
        <v>3</v>
      </c>
      <c r="BQP13" s="1">
        <v>7</v>
      </c>
      <c r="BQQ13" s="1">
        <v>45</v>
      </c>
      <c r="BQR13" s="1">
        <v>22</v>
      </c>
      <c r="BQS13" s="1">
        <v>23</v>
      </c>
      <c r="BQT13" s="1">
        <v>27</v>
      </c>
      <c r="BQU13" s="1">
        <v>18</v>
      </c>
      <c r="BQV13" s="1">
        <v>9</v>
      </c>
      <c r="BQW13" s="1">
        <v>2</v>
      </c>
      <c r="BQX13" s="1">
        <v>3</v>
      </c>
      <c r="BQY13" s="1">
        <v>0</v>
      </c>
      <c r="BQZ13" s="1">
        <v>0</v>
      </c>
      <c r="BRA13" s="1">
        <v>26</v>
      </c>
      <c r="BRB13" s="1">
        <v>2</v>
      </c>
      <c r="BRC13" s="1">
        <v>1</v>
      </c>
      <c r="BRD13" s="1">
        <v>2</v>
      </c>
      <c r="BRE13" s="1092">
        <v>44</v>
      </c>
      <c r="BRF13" s="1092">
        <v>24</v>
      </c>
      <c r="BRG13" s="1092">
        <v>20</v>
      </c>
      <c r="BRH13" s="1092">
        <v>23</v>
      </c>
      <c r="BRI13" s="1092">
        <v>21</v>
      </c>
      <c r="BRJ13" s="1092">
        <v>4</v>
      </c>
      <c r="BRK13" s="1092">
        <v>2</v>
      </c>
      <c r="BRL13" s="1092">
        <v>1</v>
      </c>
      <c r="BRM13" s="1092">
        <v>1</v>
      </c>
      <c r="BRN13" s="1092">
        <v>0</v>
      </c>
      <c r="BRO13" s="1092">
        <v>35</v>
      </c>
      <c r="BRP13" s="1092">
        <v>0</v>
      </c>
      <c r="BRQ13" s="1092">
        <v>1</v>
      </c>
      <c r="BRR13" s="1092">
        <v>0</v>
      </c>
      <c r="BRS13" s="1">
        <v>35</v>
      </c>
      <c r="BRT13" s="1">
        <v>17</v>
      </c>
      <c r="BRU13" s="1">
        <v>18</v>
      </c>
      <c r="BRV13" s="1">
        <v>15</v>
      </c>
      <c r="BRW13" s="1">
        <v>20</v>
      </c>
      <c r="BRX13" s="1">
        <v>8</v>
      </c>
      <c r="BRY13" s="1">
        <v>1</v>
      </c>
      <c r="BRZ13" s="1">
        <v>0</v>
      </c>
      <c r="BSA13" s="1">
        <v>0</v>
      </c>
      <c r="BSB13" s="1">
        <v>0</v>
      </c>
      <c r="BSC13" s="1">
        <v>26</v>
      </c>
      <c r="BSD13" s="1">
        <v>0</v>
      </c>
      <c r="BSE13" s="1">
        <v>0</v>
      </c>
      <c r="BSF13" s="1">
        <v>0</v>
      </c>
      <c r="BSG13" s="1">
        <v>0</v>
      </c>
      <c r="BSH13" s="1">
        <v>0</v>
      </c>
      <c r="BSI13" s="1">
        <v>0</v>
      </c>
      <c r="BSJ13" s="1">
        <v>7</v>
      </c>
      <c r="BSK13" s="1">
        <v>28</v>
      </c>
      <c r="BSL13" s="1">
        <v>1367</v>
      </c>
      <c r="BSM13" s="1">
        <v>827</v>
      </c>
      <c r="BSN13" s="1">
        <v>540</v>
      </c>
      <c r="BSO13" s="1">
        <v>688</v>
      </c>
      <c r="BSP13" s="1">
        <v>679</v>
      </c>
      <c r="BSQ13" s="1">
        <v>370</v>
      </c>
      <c r="BSR13" s="1">
        <v>20</v>
      </c>
      <c r="BSS13" s="1">
        <v>33</v>
      </c>
      <c r="BST13" s="1">
        <v>7</v>
      </c>
      <c r="BSU13" s="1">
        <v>0</v>
      </c>
      <c r="BSV13" s="1">
        <v>926</v>
      </c>
      <c r="BSW13" s="1">
        <v>4</v>
      </c>
      <c r="BSX13" s="1">
        <v>4</v>
      </c>
      <c r="BSY13" s="1">
        <v>3</v>
      </c>
      <c r="BSZ13" s="1">
        <v>1253</v>
      </c>
      <c r="BTA13" s="1">
        <v>745</v>
      </c>
      <c r="BTB13" s="1">
        <v>508</v>
      </c>
      <c r="BTC13" s="1">
        <v>660</v>
      </c>
      <c r="BTD13" s="1">
        <v>593</v>
      </c>
      <c r="BTE13" s="1">
        <v>334</v>
      </c>
      <c r="BTF13" s="1">
        <v>23</v>
      </c>
      <c r="BTG13" s="1">
        <v>28</v>
      </c>
      <c r="BTH13" s="1">
        <v>13</v>
      </c>
      <c r="BTI13" s="1">
        <v>2</v>
      </c>
      <c r="BTJ13" s="1">
        <v>834</v>
      </c>
      <c r="BTK13" s="1">
        <v>3</v>
      </c>
      <c r="BTL13" s="1">
        <v>15</v>
      </c>
      <c r="BTM13" s="1">
        <v>1</v>
      </c>
      <c r="BTN13" s="1">
        <v>1179</v>
      </c>
      <c r="BTO13" s="1">
        <v>687</v>
      </c>
      <c r="BTP13" s="1">
        <v>492</v>
      </c>
      <c r="BTQ13" s="1">
        <v>597</v>
      </c>
      <c r="BTR13" s="1">
        <v>582</v>
      </c>
      <c r="BTS13" s="1">
        <v>318</v>
      </c>
      <c r="BTT13" s="1">
        <v>25</v>
      </c>
      <c r="BTU13" s="1">
        <v>16</v>
      </c>
      <c r="BTV13" s="1">
        <v>8</v>
      </c>
      <c r="BTW13" s="1">
        <v>0</v>
      </c>
      <c r="BTX13" s="1">
        <v>793</v>
      </c>
      <c r="BTY13" s="1">
        <v>5</v>
      </c>
      <c r="BTZ13" s="1">
        <v>12</v>
      </c>
      <c r="BUA13" s="1">
        <v>2</v>
      </c>
      <c r="BUB13" s="1">
        <v>77</v>
      </c>
      <c r="BUC13" s="1">
        <v>181</v>
      </c>
      <c r="BUD13" s="1">
        <v>228</v>
      </c>
      <c r="BUE13" s="1">
        <v>316</v>
      </c>
      <c r="BUF13" s="1">
        <v>377</v>
      </c>
      <c r="BUG13" s="1121">
        <v>44</v>
      </c>
      <c r="BUH13" s="1122">
        <v>36</v>
      </c>
      <c r="BUI13" s="1122">
        <v>8</v>
      </c>
      <c r="BUJ13" s="1122">
        <v>30</v>
      </c>
      <c r="BUK13" s="1122">
        <v>14</v>
      </c>
      <c r="BUL13" s="1122">
        <v>1</v>
      </c>
      <c r="BUM13" s="1122">
        <v>1</v>
      </c>
      <c r="BUN13" s="1122">
        <v>0</v>
      </c>
      <c r="BUO13" s="1122">
        <v>0</v>
      </c>
      <c r="BUP13" s="1122">
        <v>0</v>
      </c>
      <c r="BUQ13" s="1122">
        <v>36</v>
      </c>
      <c r="BUR13" s="1122">
        <v>0</v>
      </c>
      <c r="BUS13" s="1122">
        <v>2</v>
      </c>
      <c r="BUT13" s="1122">
        <v>4</v>
      </c>
      <c r="BUU13" s="1122">
        <v>1</v>
      </c>
      <c r="BUV13" s="1122">
        <v>3</v>
      </c>
      <c r="BUW13" s="1122">
        <v>2</v>
      </c>
      <c r="BUX13" s="1122">
        <v>19</v>
      </c>
      <c r="BUY13" s="1122">
        <v>16</v>
      </c>
      <c r="BUZ13" s="1122">
        <v>3</v>
      </c>
      <c r="BVA13" s="1123">
        <v>0</v>
      </c>
      <c r="BVB13" s="1026">
        <v>28</v>
      </c>
      <c r="BVC13" s="1027">
        <v>24</v>
      </c>
      <c r="BVD13" s="1027">
        <v>4</v>
      </c>
      <c r="BVE13" s="1027">
        <v>24</v>
      </c>
      <c r="BVF13" s="1027">
        <v>4</v>
      </c>
      <c r="BVG13" s="1027">
        <v>3</v>
      </c>
      <c r="BVH13" s="1027">
        <v>0</v>
      </c>
      <c r="BVI13" s="1027">
        <v>1</v>
      </c>
      <c r="BVJ13" s="1027">
        <v>1</v>
      </c>
      <c r="BVK13" s="1027">
        <v>0</v>
      </c>
      <c r="BVL13" s="1027">
        <v>20</v>
      </c>
      <c r="BVM13" s="1027">
        <v>0</v>
      </c>
      <c r="BVN13" s="1027">
        <v>2</v>
      </c>
      <c r="BVO13" s="1027">
        <v>1</v>
      </c>
      <c r="BVP13" s="1027">
        <v>0</v>
      </c>
      <c r="BVQ13" s="1027">
        <v>1</v>
      </c>
      <c r="BVR13" s="1027">
        <v>1</v>
      </c>
      <c r="BVS13" s="1027">
        <v>9</v>
      </c>
      <c r="BVT13" s="1027">
        <v>10</v>
      </c>
      <c r="BVU13" s="1027">
        <v>5</v>
      </c>
      <c r="BVV13" s="1028">
        <v>2</v>
      </c>
      <c r="BVW13" s="1124">
        <v>29</v>
      </c>
      <c r="BVX13" s="1125">
        <v>24</v>
      </c>
      <c r="BVY13" s="1125">
        <v>5</v>
      </c>
      <c r="BVZ13" s="1125">
        <v>21</v>
      </c>
      <c r="BWA13" s="1125">
        <v>8</v>
      </c>
      <c r="BWB13" s="1125">
        <v>2</v>
      </c>
      <c r="BWC13" s="1125">
        <v>0</v>
      </c>
      <c r="BWD13" s="1125">
        <v>0</v>
      </c>
      <c r="BWE13" s="1125">
        <v>0</v>
      </c>
      <c r="BWF13" s="1125">
        <v>0</v>
      </c>
      <c r="BWG13" s="1125">
        <v>24</v>
      </c>
      <c r="BWH13" s="1125">
        <v>0</v>
      </c>
      <c r="BWI13" s="1125">
        <v>1</v>
      </c>
      <c r="BWJ13" s="1125">
        <v>2</v>
      </c>
      <c r="BWK13" s="1125">
        <v>0</v>
      </c>
      <c r="BWL13" s="1125">
        <v>1</v>
      </c>
      <c r="BWM13" s="1125">
        <v>5</v>
      </c>
      <c r="BWN13" s="1125">
        <v>9</v>
      </c>
      <c r="BWO13" s="1125">
        <v>12</v>
      </c>
      <c r="BWP13" s="1125">
        <v>1</v>
      </c>
      <c r="BWQ13" s="1126">
        <v>1</v>
      </c>
      <c r="BWR13" s="1">
        <v>7</v>
      </c>
      <c r="BWS13" s="1">
        <v>5</v>
      </c>
      <c r="BWT13" s="1">
        <v>2</v>
      </c>
      <c r="BWU13" s="1">
        <v>6</v>
      </c>
      <c r="BWV13" s="1">
        <v>1</v>
      </c>
      <c r="BWW13" s="1">
        <v>2</v>
      </c>
      <c r="BWX13" s="1">
        <v>0</v>
      </c>
      <c r="BWY13" s="1">
        <v>0</v>
      </c>
      <c r="BWZ13" s="1">
        <v>0</v>
      </c>
      <c r="BXA13" s="1">
        <v>0</v>
      </c>
      <c r="BXB13" s="1">
        <v>5</v>
      </c>
      <c r="BXC13" s="1">
        <v>0</v>
      </c>
      <c r="BXD13" s="1">
        <v>0</v>
      </c>
      <c r="BXE13" s="1">
        <v>0</v>
      </c>
      <c r="BXF13" s="1">
        <v>0</v>
      </c>
      <c r="BXG13" s="1">
        <v>0</v>
      </c>
      <c r="BXH13" s="1">
        <v>1</v>
      </c>
      <c r="BXI13" s="1">
        <v>4</v>
      </c>
      <c r="BXJ13" s="1">
        <v>2</v>
      </c>
      <c r="BXK13" s="1">
        <v>0</v>
      </c>
      <c r="BXL13" s="1">
        <v>8</v>
      </c>
      <c r="BXM13" s="1">
        <v>6</v>
      </c>
      <c r="BXN13" s="1">
        <v>2</v>
      </c>
      <c r="BXO13" s="1">
        <v>7</v>
      </c>
      <c r="BXP13" s="1">
        <v>1</v>
      </c>
      <c r="BXQ13" s="1">
        <v>1</v>
      </c>
      <c r="BXR13" s="1">
        <v>0</v>
      </c>
      <c r="BXS13" s="1">
        <v>1</v>
      </c>
      <c r="BXT13" s="1">
        <v>0</v>
      </c>
      <c r="BXU13" s="1">
        <v>0</v>
      </c>
      <c r="BXV13" s="1">
        <v>6</v>
      </c>
      <c r="BXW13" s="1">
        <v>0</v>
      </c>
      <c r="BXX13" s="1">
        <v>0</v>
      </c>
      <c r="BXY13" s="1">
        <v>0</v>
      </c>
      <c r="BXZ13" s="1">
        <v>0</v>
      </c>
      <c r="BYA13" s="1">
        <v>0</v>
      </c>
      <c r="BYB13" s="1">
        <v>2</v>
      </c>
      <c r="BYC13" s="1">
        <v>2</v>
      </c>
      <c r="BYD13" s="1">
        <v>4</v>
      </c>
      <c r="BYE13" s="1">
        <v>0</v>
      </c>
      <c r="BYF13" s="1">
        <v>9</v>
      </c>
      <c r="BYG13" s="1">
        <v>9</v>
      </c>
      <c r="BYH13" s="1">
        <v>0</v>
      </c>
      <c r="BYI13" s="1">
        <v>8</v>
      </c>
      <c r="BYJ13" s="1">
        <v>1</v>
      </c>
      <c r="BYK13" s="1">
        <v>2</v>
      </c>
      <c r="BYL13" s="1">
        <v>0</v>
      </c>
      <c r="BYM13" s="1">
        <v>0</v>
      </c>
      <c r="BYN13" s="1">
        <v>0</v>
      </c>
      <c r="BYO13" s="1">
        <v>0</v>
      </c>
      <c r="BYP13" s="1">
        <v>6</v>
      </c>
      <c r="BYQ13" s="1">
        <v>0</v>
      </c>
      <c r="BYR13" s="1">
        <v>1</v>
      </c>
      <c r="BYS13" s="1">
        <v>0</v>
      </c>
      <c r="BYT13" s="1">
        <v>0</v>
      </c>
      <c r="BYU13" s="1">
        <v>0</v>
      </c>
      <c r="BYV13" s="1">
        <v>2</v>
      </c>
      <c r="BYW13" s="1">
        <v>3</v>
      </c>
      <c r="BYX13" s="1">
        <v>2</v>
      </c>
      <c r="BYY13" s="1">
        <v>2</v>
      </c>
      <c r="BYZ13" s="1">
        <v>11</v>
      </c>
      <c r="BZA13" s="1">
        <v>11</v>
      </c>
      <c r="BZB13" s="1">
        <v>0</v>
      </c>
      <c r="BZC13" s="1">
        <v>7</v>
      </c>
      <c r="BZD13" s="1">
        <v>4</v>
      </c>
      <c r="BZE13" s="1">
        <v>1</v>
      </c>
      <c r="BZF13" s="1">
        <v>0</v>
      </c>
      <c r="BZG13" s="1">
        <v>0</v>
      </c>
      <c r="BZH13" s="1">
        <v>0</v>
      </c>
      <c r="BZI13" s="1">
        <v>0</v>
      </c>
      <c r="BZJ13" s="1">
        <v>9</v>
      </c>
      <c r="BZK13" s="1">
        <v>0</v>
      </c>
      <c r="BZL13" s="1">
        <v>1</v>
      </c>
      <c r="BZM13" s="1">
        <v>0</v>
      </c>
      <c r="BZN13" s="1">
        <v>1</v>
      </c>
      <c r="BZO13" s="1">
        <v>0</v>
      </c>
      <c r="BZP13" s="1">
        <v>0</v>
      </c>
      <c r="BZQ13" s="1">
        <v>6</v>
      </c>
      <c r="BZR13" s="1">
        <v>2</v>
      </c>
      <c r="BZS13" s="1">
        <v>1</v>
      </c>
      <c r="BZT13" s="1">
        <v>1</v>
      </c>
      <c r="BZU13" s="1">
        <v>11</v>
      </c>
      <c r="BZV13" s="1">
        <v>9</v>
      </c>
      <c r="BZW13" s="1">
        <v>2</v>
      </c>
      <c r="BZX13" s="1">
        <v>3</v>
      </c>
      <c r="BZY13" s="1">
        <v>8</v>
      </c>
      <c r="BZZ13" s="1">
        <v>3</v>
      </c>
      <c r="CAA13" s="1">
        <v>0</v>
      </c>
      <c r="CAB13" s="1">
        <v>0</v>
      </c>
      <c r="CAC13" s="1">
        <v>0</v>
      </c>
      <c r="CAD13" s="1">
        <v>0</v>
      </c>
      <c r="CAE13" s="1">
        <v>8</v>
      </c>
      <c r="CAF13" s="1">
        <v>0</v>
      </c>
      <c r="CAG13" s="1">
        <v>0</v>
      </c>
      <c r="CAH13" s="1">
        <v>0</v>
      </c>
      <c r="CAI13" s="1">
        <v>3</v>
      </c>
      <c r="CAJ13" s="1">
        <v>0</v>
      </c>
      <c r="CAK13" s="1">
        <v>0</v>
      </c>
      <c r="CAL13" s="1">
        <v>2</v>
      </c>
      <c r="CAM13" s="1">
        <v>1</v>
      </c>
      <c r="CAN13" s="1">
        <v>4</v>
      </c>
      <c r="CAO13" s="1">
        <v>1</v>
      </c>
      <c r="CAP13" s="1">
        <v>22</v>
      </c>
      <c r="CAQ13" s="1">
        <v>15</v>
      </c>
      <c r="CAR13" s="1">
        <v>7</v>
      </c>
      <c r="CAS13" s="1">
        <v>11</v>
      </c>
      <c r="CAT13" s="1">
        <v>11</v>
      </c>
      <c r="CAU13" s="1">
        <v>1</v>
      </c>
      <c r="CAV13" s="1">
        <v>0</v>
      </c>
      <c r="CAW13" s="1">
        <v>0</v>
      </c>
      <c r="CAX13" s="1">
        <v>0</v>
      </c>
      <c r="CAY13" s="1">
        <v>0</v>
      </c>
      <c r="CAZ13" s="1">
        <v>21</v>
      </c>
      <c r="CBA13" s="1">
        <v>0</v>
      </c>
      <c r="CBB13" s="1">
        <v>0</v>
      </c>
      <c r="CBC13" s="1">
        <v>0</v>
      </c>
      <c r="CBD13" s="1">
        <v>6</v>
      </c>
      <c r="CBE13" s="1">
        <v>1</v>
      </c>
      <c r="CBF13" s="1">
        <v>2</v>
      </c>
      <c r="CBG13" s="1">
        <v>9</v>
      </c>
      <c r="CBH13" s="1">
        <v>3</v>
      </c>
      <c r="CBI13" s="1">
        <v>1</v>
      </c>
      <c r="CBJ13" s="1">
        <v>0</v>
      </c>
      <c r="CBK13" s="294">
        <v>4</v>
      </c>
      <c r="CBL13" s="295">
        <v>1</v>
      </c>
      <c r="CBM13" s="295">
        <v>2</v>
      </c>
      <c r="CBN13" s="295">
        <v>0</v>
      </c>
      <c r="CBO13" s="295">
        <v>0</v>
      </c>
      <c r="CBP13" s="295">
        <v>1</v>
      </c>
      <c r="CBQ13" s="1150">
        <v>1</v>
      </c>
      <c r="CBR13" s="295">
        <v>0</v>
      </c>
      <c r="CBS13" s="295">
        <v>0</v>
      </c>
      <c r="CBT13" s="295">
        <v>0</v>
      </c>
      <c r="CBU13" s="295">
        <v>1</v>
      </c>
      <c r="CBV13" s="295">
        <v>0</v>
      </c>
      <c r="CBW13" s="295">
        <v>2</v>
      </c>
      <c r="CBX13" s="295">
        <v>1</v>
      </c>
      <c r="CBY13" s="295">
        <v>0</v>
      </c>
      <c r="CBZ13" s="295">
        <v>1</v>
      </c>
      <c r="CCA13" s="295">
        <v>0</v>
      </c>
      <c r="CCB13" s="295">
        <v>0</v>
      </c>
      <c r="CCC13" s="295">
        <v>1</v>
      </c>
      <c r="CCD13" s="295">
        <v>0</v>
      </c>
      <c r="CCE13" s="295">
        <v>1</v>
      </c>
      <c r="CCF13" s="295">
        <v>0</v>
      </c>
      <c r="CCG13" s="295">
        <v>0</v>
      </c>
      <c r="CCH13" s="295">
        <v>0</v>
      </c>
      <c r="CCI13" s="1585">
        <v>738</v>
      </c>
      <c r="CCJ13" s="1579">
        <v>485</v>
      </c>
      <c r="CCK13" s="1579">
        <v>253</v>
      </c>
      <c r="CCL13" s="1579">
        <v>355</v>
      </c>
      <c r="CCM13" s="1579">
        <v>383</v>
      </c>
      <c r="CCN13" s="1579">
        <v>238</v>
      </c>
      <c r="CCO13" s="1579">
        <v>32</v>
      </c>
      <c r="CCP13" s="1579">
        <v>4</v>
      </c>
      <c r="CCQ13" s="1579">
        <v>446</v>
      </c>
      <c r="CCR13" s="1579">
        <v>3</v>
      </c>
      <c r="CCS13" s="1579">
        <v>15</v>
      </c>
      <c r="CCT13" s="1579">
        <v>5</v>
      </c>
      <c r="CCU13" s="1579">
        <v>159</v>
      </c>
      <c r="CCV13" s="1579">
        <v>0</v>
      </c>
      <c r="CCW13" s="1579">
        <v>80</v>
      </c>
      <c r="CCX13" s="1579">
        <v>443</v>
      </c>
      <c r="CCY13" s="1579">
        <v>215</v>
      </c>
      <c r="CCZ13" s="1579">
        <v>0</v>
      </c>
      <c r="CDA13" s="1579">
        <v>599</v>
      </c>
      <c r="CDB13" s="1579">
        <v>408</v>
      </c>
      <c r="CDC13" s="1579">
        <v>191</v>
      </c>
      <c r="CDD13" s="1579">
        <v>284</v>
      </c>
      <c r="CDE13" s="1579">
        <v>315</v>
      </c>
      <c r="CDF13" s="1579">
        <v>115</v>
      </c>
      <c r="CDG13" s="1579">
        <v>39</v>
      </c>
      <c r="CDH13" s="1579">
        <v>1</v>
      </c>
      <c r="CDI13" s="1579">
        <v>430</v>
      </c>
      <c r="CDJ13" s="1579">
        <v>9</v>
      </c>
      <c r="CDK13" s="1579">
        <v>5</v>
      </c>
      <c r="CDL13" s="1579">
        <v>2</v>
      </c>
      <c r="CDM13" s="1579">
        <v>121</v>
      </c>
      <c r="CDN13" s="1579">
        <v>0</v>
      </c>
      <c r="CDO13" s="1579">
        <v>59</v>
      </c>
      <c r="CDP13" s="1579">
        <v>340</v>
      </c>
      <c r="CDQ13" s="1579">
        <v>199</v>
      </c>
      <c r="CDR13" s="1579">
        <v>1</v>
      </c>
      <c r="CDS13" s="1579">
        <v>628</v>
      </c>
      <c r="CDT13" s="1579">
        <v>433</v>
      </c>
      <c r="CDU13" s="1579">
        <v>195</v>
      </c>
      <c r="CDV13" s="1579">
        <v>313</v>
      </c>
      <c r="CDW13" s="1579">
        <v>315</v>
      </c>
      <c r="CDX13" s="1579">
        <v>130</v>
      </c>
      <c r="CDY13" s="1579">
        <v>38</v>
      </c>
      <c r="CDZ13" s="1579">
        <v>0</v>
      </c>
      <c r="CEA13" s="1579">
        <v>451</v>
      </c>
      <c r="CEB13" s="1579">
        <v>6</v>
      </c>
      <c r="CEC13" s="1579">
        <v>3</v>
      </c>
      <c r="CED13" s="1579">
        <v>4</v>
      </c>
      <c r="CEE13" s="1579">
        <v>105</v>
      </c>
      <c r="CEF13" s="1579">
        <v>0</v>
      </c>
      <c r="CEG13" s="1579">
        <v>51</v>
      </c>
      <c r="CEH13" s="1579">
        <v>378</v>
      </c>
      <c r="CEI13" s="1579">
        <v>199</v>
      </c>
      <c r="CEJ13" s="1579">
        <v>0</v>
      </c>
      <c r="CEK13" s="1579">
        <v>603</v>
      </c>
      <c r="CEL13" s="1579">
        <v>401</v>
      </c>
      <c r="CEM13" s="1579">
        <v>202</v>
      </c>
      <c r="CEN13" s="1579">
        <v>295</v>
      </c>
      <c r="CEO13" s="1579">
        <v>308</v>
      </c>
      <c r="CEP13" s="1579">
        <v>121</v>
      </c>
      <c r="CEQ13" s="1579">
        <v>41</v>
      </c>
      <c r="CER13" s="1579">
        <v>0</v>
      </c>
      <c r="CES13" s="1579">
        <v>436</v>
      </c>
      <c r="CET13" s="1579">
        <v>0</v>
      </c>
      <c r="CEU13" s="1579">
        <v>5</v>
      </c>
      <c r="CEV13" s="1579">
        <v>3</v>
      </c>
      <c r="CEW13" s="1579">
        <v>110</v>
      </c>
      <c r="CEX13" s="1579">
        <v>0</v>
      </c>
      <c r="CEY13" s="1579">
        <v>53</v>
      </c>
      <c r="CEZ13" s="1579">
        <v>345</v>
      </c>
      <c r="CFA13" s="1579">
        <v>205</v>
      </c>
      <c r="CFB13" s="1584">
        <v>0</v>
      </c>
      <c r="CFC13" s="1578">
        <v>283</v>
      </c>
      <c r="CFD13" s="1579">
        <v>203</v>
      </c>
      <c r="CFE13" s="1579">
        <v>80</v>
      </c>
      <c r="CFF13" s="1579">
        <v>143</v>
      </c>
      <c r="CFG13" s="1579">
        <v>140</v>
      </c>
      <c r="CFH13" s="1579">
        <v>50</v>
      </c>
      <c r="CFI13" s="1579">
        <v>13</v>
      </c>
      <c r="CFJ13" s="1579">
        <v>2</v>
      </c>
      <c r="CFK13" s="1579">
        <v>210</v>
      </c>
      <c r="CFL13" s="1579">
        <v>3</v>
      </c>
      <c r="CFM13" s="1579">
        <v>5</v>
      </c>
      <c r="CFN13" s="1579">
        <v>2</v>
      </c>
      <c r="CFO13" s="1579">
        <v>56</v>
      </c>
      <c r="CFP13" s="1579">
        <v>0</v>
      </c>
      <c r="CFQ13" s="1579">
        <v>29</v>
      </c>
      <c r="CFR13" s="1579">
        <v>150</v>
      </c>
      <c r="CFS13" s="1579">
        <v>104</v>
      </c>
      <c r="CFT13" s="1579">
        <v>0</v>
      </c>
      <c r="CFU13" s="1579">
        <v>322</v>
      </c>
      <c r="CFV13" s="1579">
        <v>214</v>
      </c>
      <c r="CFW13" s="1579">
        <v>108</v>
      </c>
      <c r="CFX13" s="1579">
        <v>161</v>
      </c>
      <c r="CFY13" s="1579">
        <v>161</v>
      </c>
      <c r="CFZ13" s="1579">
        <v>60</v>
      </c>
      <c r="CGA13" s="1579">
        <v>22</v>
      </c>
      <c r="CGB13" s="1579">
        <v>1</v>
      </c>
      <c r="CGC13" s="1579">
        <v>232</v>
      </c>
      <c r="CGD13" s="1579">
        <v>5</v>
      </c>
      <c r="CGE13" s="1579">
        <v>2</v>
      </c>
      <c r="CGF13" s="1579">
        <v>1</v>
      </c>
      <c r="CGG13" s="1579">
        <v>59</v>
      </c>
      <c r="CGH13" s="1579">
        <v>0</v>
      </c>
      <c r="CGI13" s="1579">
        <v>28</v>
      </c>
      <c r="CGJ13" s="1579">
        <v>181</v>
      </c>
      <c r="CGK13" s="1579">
        <v>113</v>
      </c>
      <c r="CGL13" s="1579">
        <v>0</v>
      </c>
      <c r="CGM13" s="1579">
        <v>363</v>
      </c>
      <c r="CGN13" s="1579">
        <v>250</v>
      </c>
      <c r="CGO13" s="1579">
        <v>113</v>
      </c>
      <c r="CGP13" s="1579">
        <v>204</v>
      </c>
      <c r="CGQ13" s="1579">
        <v>159</v>
      </c>
      <c r="CGR13" s="1579">
        <v>72</v>
      </c>
      <c r="CGS13" s="1579">
        <v>27</v>
      </c>
      <c r="CGT13" s="1579">
        <v>0</v>
      </c>
      <c r="CGU13" s="1579">
        <v>257</v>
      </c>
      <c r="CGV13" s="1579">
        <v>4</v>
      </c>
      <c r="CGW13" s="1579">
        <v>3</v>
      </c>
      <c r="CGX13" s="1579">
        <v>3</v>
      </c>
      <c r="CGY13" s="1579">
        <v>48</v>
      </c>
      <c r="CGZ13" s="1579">
        <v>0</v>
      </c>
      <c r="CHA13" s="1579">
        <v>28</v>
      </c>
      <c r="CHB13" s="1579">
        <v>210</v>
      </c>
      <c r="CHC13" s="1579">
        <v>125</v>
      </c>
      <c r="CHD13" s="1579">
        <v>0</v>
      </c>
      <c r="CHE13" s="1579">
        <v>350</v>
      </c>
      <c r="CHF13" s="1579">
        <v>236</v>
      </c>
      <c r="CHG13" s="1579">
        <v>114</v>
      </c>
      <c r="CHH13" s="1579">
        <v>176</v>
      </c>
      <c r="CHI13" s="1579">
        <v>174</v>
      </c>
      <c r="CHJ13" s="1579">
        <v>59</v>
      </c>
      <c r="CHK13" s="1579">
        <v>29</v>
      </c>
      <c r="CHL13" s="1579">
        <v>0</v>
      </c>
      <c r="CHM13" s="1579">
        <v>259</v>
      </c>
      <c r="CHN13" s="1579">
        <v>0</v>
      </c>
      <c r="CHO13" s="1579">
        <v>3</v>
      </c>
      <c r="CHP13" s="1579">
        <v>1</v>
      </c>
      <c r="CHQ13" s="1579">
        <v>52</v>
      </c>
      <c r="CHR13" s="1579">
        <v>0</v>
      </c>
      <c r="CHS13" s="1579">
        <v>29</v>
      </c>
      <c r="CHT13" s="1579">
        <v>189</v>
      </c>
      <c r="CHU13" s="1579">
        <v>132</v>
      </c>
      <c r="CHV13" s="1580">
        <v>0</v>
      </c>
      <c r="CHW13" s="1585">
        <v>255</v>
      </c>
      <c r="CHX13" s="1579">
        <v>185</v>
      </c>
      <c r="CHY13" s="1579">
        <v>70</v>
      </c>
      <c r="CHZ13" s="1579">
        <v>110</v>
      </c>
      <c r="CIA13" s="1579">
        <v>145</v>
      </c>
      <c r="CIB13" s="1579">
        <v>61</v>
      </c>
      <c r="CIC13" s="1579">
        <v>15</v>
      </c>
      <c r="CID13" s="1579">
        <v>1</v>
      </c>
      <c r="CIE13" s="1579">
        <v>172</v>
      </c>
      <c r="CIF13" s="1579">
        <v>0</v>
      </c>
      <c r="CIG13" s="1579">
        <v>6</v>
      </c>
      <c r="CIH13" s="1579">
        <v>1</v>
      </c>
      <c r="CII13" s="1579">
        <v>65</v>
      </c>
      <c r="CIJ13" s="1579">
        <v>0</v>
      </c>
      <c r="CIK13" s="1579">
        <v>32</v>
      </c>
      <c r="CIL13" s="1579">
        <v>157</v>
      </c>
      <c r="CIM13" s="1579">
        <v>66</v>
      </c>
      <c r="CIN13" s="1579">
        <v>0</v>
      </c>
      <c r="CIO13" s="1579">
        <v>264</v>
      </c>
      <c r="CIP13" s="1579">
        <v>187</v>
      </c>
      <c r="CIQ13" s="1579">
        <v>77</v>
      </c>
      <c r="CIR13" s="1579">
        <v>114</v>
      </c>
      <c r="CIS13" s="1579">
        <v>150</v>
      </c>
      <c r="CIT13" s="1579">
        <v>52</v>
      </c>
      <c r="CIU13" s="1579">
        <v>16</v>
      </c>
      <c r="CIV13" s="1579">
        <v>0</v>
      </c>
      <c r="CIW13" s="1579">
        <v>191</v>
      </c>
      <c r="CIX13" s="1579">
        <v>4</v>
      </c>
      <c r="CIY13" s="1579">
        <v>1</v>
      </c>
      <c r="CIZ13" s="1579">
        <v>1</v>
      </c>
      <c r="CJA13" s="1579">
        <v>58</v>
      </c>
      <c r="CJB13" s="1579">
        <v>0</v>
      </c>
      <c r="CJC13" s="1579">
        <v>29</v>
      </c>
      <c r="CJD13" s="1579">
        <v>153</v>
      </c>
      <c r="CJE13" s="1579">
        <v>81</v>
      </c>
      <c r="CJF13" s="1579">
        <v>1</v>
      </c>
      <c r="CJG13" s="1579">
        <v>258</v>
      </c>
      <c r="CJH13" s="1579">
        <v>177</v>
      </c>
      <c r="CJI13" s="1579">
        <v>81</v>
      </c>
      <c r="CJJ13" s="1579">
        <v>105</v>
      </c>
      <c r="CJK13" s="1579">
        <v>153</v>
      </c>
      <c r="CJL13" s="1579">
        <v>58</v>
      </c>
      <c r="CJM13" s="1579">
        <v>10</v>
      </c>
      <c r="CJN13" s="1579">
        <v>0</v>
      </c>
      <c r="CJO13" s="1579">
        <v>188</v>
      </c>
      <c r="CJP13" s="1579">
        <v>2</v>
      </c>
      <c r="CJQ13" s="1579">
        <v>0</v>
      </c>
      <c r="CJR13" s="1579">
        <v>1</v>
      </c>
      <c r="CJS13" s="1579">
        <v>56</v>
      </c>
      <c r="CJT13" s="1579">
        <v>0</v>
      </c>
      <c r="CJU13" s="1579">
        <v>23</v>
      </c>
      <c r="CJV13" s="1579">
        <v>162</v>
      </c>
      <c r="CJW13" s="1579">
        <v>73</v>
      </c>
      <c r="CJX13" s="1579">
        <v>0</v>
      </c>
      <c r="CJY13" s="1579">
        <v>250</v>
      </c>
      <c r="CJZ13" s="1579">
        <v>163</v>
      </c>
      <c r="CKA13" s="1579">
        <v>87</v>
      </c>
      <c r="CKB13" s="1579">
        <v>117</v>
      </c>
      <c r="CKC13" s="1579">
        <v>133</v>
      </c>
      <c r="CKD13" s="1579">
        <v>61</v>
      </c>
      <c r="CKE13" s="1579">
        <v>12</v>
      </c>
      <c r="CKF13" s="1579">
        <v>0</v>
      </c>
      <c r="CKG13" s="1579">
        <v>175</v>
      </c>
      <c r="CKH13" s="1579">
        <v>0</v>
      </c>
      <c r="CKI13" s="1579">
        <v>2</v>
      </c>
      <c r="CKJ13" s="1579">
        <v>1</v>
      </c>
      <c r="CKK13" s="1579">
        <v>56</v>
      </c>
      <c r="CKL13" s="1579">
        <v>0</v>
      </c>
      <c r="CKM13" s="1579">
        <v>22</v>
      </c>
      <c r="CKN13" s="1579">
        <v>155</v>
      </c>
      <c r="CKO13" s="1579">
        <v>73</v>
      </c>
      <c r="CKP13" s="1584">
        <v>0</v>
      </c>
      <c r="CKQ13" s="1585">
        <v>5</v>
      </c>
      <c r="CKR13" s="1579">
        <v>4</v>
      </c>
      <c r="CKS13" s="1579">
        <v>1</v>
      </c>
      <c r="CKT13" s="1579">
        <v>3</v>
      </c>
      <c r="CKU13" s="1579">
        <v>2</v>
      </c>
      <c r="CKV13" s="1579">
        <v>0</v>
      </c>
      <c r="CKW13" s="1579">
        <v>0</v>
      </c>
      <c r="CKX13" s="1579">
        <v>0</v>
      </c>
      <c r="CKY13" s="1579">
        <v>5</v>
      </c>
      <c r="CKZ13" s="1579">
        <v>0</v>
      </c>
      <c r="CLA13" s="1579">
        <v>0</v>
      </c>
      <c r="CLB13" s="1579">
        <v>0</v>
      </c>
      <c r="CLC13" s="1579">
        <v>1</v>
      </c>
      <c r="CLD13" s="1579">
        <v>0</v>
      </c>
      <c r="CLE13" s="1579">
        <v>0</v>
      </c>
      <c r="CLF13" s="1579">
        <v>2</v>
      </c>
      <c r="CLG13" s="1579">
        <v>3</v>
      </c>
      <c r="CLH13" s="1579">
        <v>0</v>
      </c>
      <c r="CLI13" s="1579">
        <v>5</v>
      </c>
      <c r="CLJ13" s="1579">
        <v>4</v>
      </c>
      <c r="CLK13" s="1579">
        <v>1</v>
      </c>
      <c r="CLL13" s="1579">
        <v>5</v>
      </c>
      <c r="CLM13" s="1579">
        <v>0</v>
      </c>
      <c r="CLN13" s="1579">
        <v>1</v>
      </c>
      <c r="CLO13" s="1579">
        <v>0</v>
      </c>
      <c r="CLP13" s="1579">
        <v>0</v>
      </c>
      <c r="CLQ13" s="1579">
        <v>3</v>
      </c>
      <c r="CLR13" s="1579">
        <v>0</v>
      </c>
      <c r="CLS13" s="1579">
        <v>1</v>
      </c>
      <c r="CLT13" s="1579">
        <v>0</v>
      </c>
      <c r="CLU13" s="1579">
        <v>0</v>
      </c>
      <c r="CLV13" s="1579">
        <v>0</v>
      </c>
      <c r="CLW13" s="1579">
        <v>0</v>
      </c>
      <c r="CLX13" s="1579">
        <v>2</v>
      </c>
      <c r="CLY13" s="1579">
        <v>3</v>
      </c>
      <c r="CLZ13" s="1579">
        <v>0</v>
      </c>
      <c r="CMA13" s="1579">
        <v>3</v>
      </c>
      <c r="CMB13" s="1579">
        <v>2</v>
      </c>
      <c r="CMC13" s="1579">
        <v>1</v>
      </c>
      <c r="CMD13" s="1579">
        <v>2</v>
      </c>
      <c r="CME13" s="1579">
        <v>1</v>
      </c>
      <c r="CMF13" s="1579">
        <v>0</v>
      </c>
      <c r="CMG13" s="1579">
        <v>0</v>
      </c>
      <c r="CMH13" s="1579">
        <v>0</v>
      </c>
      <c r="CMI13" s="1579">
        <v>3</v>
      </c>
      <c r="CMJ13" s="1579">
        <v>0</v>
      </c>
      <c r="CMK13" s="1579">
        <v>0</v>
      </c>
      <c r="CML13" s="1579">
        <v>0</v>
      </c>
      <c r="CMM13" s="1579">
        <v>0</v>
      </c>
      <c r="CMN13" s="1579">
        <v>0</v>
      </c>
      <c r="CMO13" s="1579">
        <v>0</v>
      </c>
      <c r="CMP13" s="1579">
        <v>3</v>
      </c>
      <c r="CMQ13" s="1579">
        <v>0</v>
      </c>
      <c r="CMR13" s="1579">
        <v>0</v>
      </c>
      <c r="CMS13" s="1579">
        <v>3</v>
      </c>
      <c r="CMT13" s="1579">
        <v>2</v>
      </c>
      <c r="CMU13" s="1579">
        <v>1</v>
      </c>
      <c r="CMV13" s="1579">
        <v>2</v>
      </c>
      <c r="CMW13" s="1579">
        <v>1</v>
      </c>
      <c r="CMX13" s="1579">
        <v>1</v>
      </c>
      <c r="CMY13" s="1579">
        <v>0</v>
      </c>
      <c r="CMZ13" s="1579">
        <v>0</v>
      </c>
      <c r="CNA13" s="1579">
        <v>2</v>
      </c>
      <c r="CNB13" s="1579">
        <v>0</v>
      </c>
      <c r="CNC13" s="1579">
        <v>0</v>
      </c>
      <c r="CND13" s="1579">
        <v>1</v>
      </c>
      <c r="CNE13" s="1579">
        <v>2</v>
      </c>
      <c r="CNF13" s="1579">
        <v>0</v>
      </c>
      <c r="CNG13" s="1579">
        <v>2</v>
      </c>
      <c r="CNH13" s="1579">
        <v>1</v>
      </c>
      <c r="CNI13" s="1579">
        <v>0</v>
      </c>
      <c r="CNJ13" s="1584">
        <v>0</v>
      </c>
    </row>
    <row r="14" spans="1:2402">
      <c r="A14" s="33" t="s">
        <v>75</v>
      </c>
      <c r="B14" s="34">
        <v>300176.07</v>
      </c>
      <c r="C14" s="35">
        <v>167376.9</v>
      </c>
      <c r="D14" s="35">
        <v>132799.17000000001</v>
      </c>
      <c r="E14" s="35">
        <v>169092.68</v>
      </c>
      <c r="F14" s="35">
        <v>131083.4</v>
      </c>
      <c r="G14" s="35">
        <v>1046.1158</v>
      </c>
      <c r="H14" s="35">
        <v>5853.7466999999997</v>
      </c>
      <c r="I14" s="35">
        <v>291637.90000000002</v>
      </c>
      <c r="J14" s="35">
        <v>1638.3103000000001</v>
      </c>
      <c r="K14" s="35">
        <v>0</v>
      </c>
      <c r="L14" s="35">
        <v>11376.652</v>
      </c>
      <c r="M14" s="35">
        <v>64772.341999999997</v>
      </c>
      <c r="N14" s="35">
        <v>121763.99</v>
      </c>
      <c r="O14" s="35">
        <v>77702.697</v>
      </c>
      <c r="P14" s="35">
        <v>24560.387999999999</v>
      </c>
      <c r="Q14" s="35">
        <v>261439.29</v>
      </c>
      <c r="R14" s="35">
        <v>152910.15</v>
      </c>
      <c r="S14" s="35">
        <v>108529.14</v>
      </c>
      <c r="T14" s="35">
        <v>149445.32</v>
      </c>
      <c r="U14" s="35">
        <v>111993.97</v>
      </c>
      <c r="V14" s="35">
        <v>6302.5003999999999</v>
      </c>
      <c r="W14" s="35">
        <v>4842.0613000000003</v>
      </c>
      <c r="X14" s="35">
        <v>249845.55</v>
      </c>
      <c r="Y14" s="35">
        <v>449.17766999999998</v>
      </c>
      <c r="Z14" s="35">
        <v>0</v>
      </c>
      <c r="AA14" s="35">
        <v>5847.1441999999997</v>
      </c>
      <c r="AB14" s="35">
        <v>63091.074999999997</v>
      </c>
      <c r="AC14" s="35">
        <v>77485.043000000005</v>
      </c>
      <c r="AD14" s="35">
        <v>77740.070999999996</v>
      </c>
      <c r="AE14" s="36">
        <v>37275.961000000003</v>
      </c>
      <c r="AF14" s="37">
        <v>39.994940999999997</v>
      </c>
      <c r="AG14" s="38">
        <v>53.144257000000003</v>
      </c>
      <c r="AH14" s="38">
        <v>23.421856999999999</v>
      </c>
      <c r="AI14" s="38">
        <v>48.212505999999998</v>
      </c>
      <c r="AJ14" s="38">
        <v>29.394589</v>
      </c>
      <c r="AK14" s="38">
        <v>87.591534999999993</v>
      </c>
      <c r="AL14" s="38">
        <v>50.036239000000002</v>
      </c>
      <c r="AM14" s="38">
        <v>39.444125</v>
      </c>
      <c r="AN14" s="38">
        <v>71.776555000000002</v>
      </c>
      <c r="AO14" s="38">
        <v>0</v>
      </c>
      <c r="AP14" s="38">
        <v>2.7845971</v>
      </c>
      <c r="AQ14" s="38">
        <v>36.715201</v>
      </c>
      <c r="AR14" s="38">
        <v>55.214868000000003</v>
      </c>
      <c r="AS14" s="38">
        <v>35.168847999999997</v>
      </c>
      <c r="AT14" s="38">
        <v>5.6928321999999998</v>
      </c>
      <c r="AU14" s="38">
        <v>30.643901</v>
      </c>
      <c r="AV14" s="38">
        <v>42.992538000000003</v>
      </c>
      <c r="AW14" s="38">
        <v>13.245516</v>
      </c>
      <c r="AX14" s="38">
        <v>36.687998</v>
      </c>
      <c r="AY14" s="38">
        <v>22.578627000000001</v>
      </c>
      <c r="AZ14" s="38">
        <v>22.993462999999998</v>
      </c>
      <c r="BA14" s="38">
        <v>43.283391000000002</v>
      </c>
      <c r="BB14" s="38">
        <v>30.581624999999999</v>
      </c>
      <c r="BC14" s="38">
        <v>36.376556000000001</v>
      </c>
      <c r="BD14" s="38">
        <v>0</v>
      </c>
      <c r="BE14" s="38">
        <v>0</v>
      </c>
      <c r="BF14" s="38">
        <v>26.894079000000001</v>
      </c>
      <c r="BG14" s="38">
        <v>38.507413</v>
      </c>
      <c r="BH14" s="38">
        <v>36.134695999999998</v>
      </c>
      <c r="BI14" s="39">
        <v>14.000475</v>
      </c>
      <c r="BJ14" s="37">
        <v>15.439201000000001</v>
      </c>
      <c r="BK14" s="38">
        <v>15.034955</v>
      </c>
      <c r="BL14" s="38">
        <v>15.948703</v>
      </c>
      <c r="BM14" s="38">
        <v>15.620747</v>
      </c>
      <c r="BN14" s="38">
        <v>15.205014</v>
      </c>
      <c r="BO14" s="38">
        <v>0</v>
      </c>
      <c r="BP14" s="38">
        <v>18.180254999999999</v>
      </c>
      <c r="BQ14" s="38">
        <v>15.456766</v>
      </c>
      <c r="BR14" s="38">
        <v>12.377007000000001</v>
      </c>
      <c r="BS14" s="38">
        <v>0</v>
      </c>
      <c r="BT14" s="38">
        <v>2.4288234000000002</v>
      </c>
      <c r="BU14" s="38">
        <v>19.220893</v>
      </c>
      <c r="BV14" s="38">
        <v>13.427307000000001</v>
      </c>
      <c r="BW14" s="38">
        <v>17.434816999999999</v>
      </c>
      <c r="BX14" s="38">
        <v>15.153254</v>
      </c>
      <c r="BY14" s="38">
        <v>18.353999000000002</v>
      </c>
      <c r="BZ14" s="38">
        <v>19.544473</v>
      </c>
      <c r="CA14" s="38">
        <v>16.676703</v>
      </c>
      <c r="CB14" s="38">
        <v>17.974428</v>
      </c>
      <c r="CC14" s="38">
        <v>18.860500999999999</v>
      </c>
      <c r="CD14" s="38">
        <v>5.6053704</v>
      </c>
      <c r="CE14" s="38">
        <v>8.0676875999999993</v>
      </c>
      <c r="CF14" s="38">
        <v>18.838208000000002</v>
      </c>
      <c r="CG14" s="38">
        <v>38.786206999999997</v>
      </c>
      <c r="CH14" s="38">
        <v>0</v>
      </c>
      <c r="CI14" s="38">
        <v>12.426558</v>
      </c>
      <c r="CJ14" s="38">
        <v>26.292470000000002</v>
      </c>
      <c r="CK14" s="38">
        <v>18.489889000000002</v>
      </c>
      <c r="CL14" s="38">
        <v>17.101385000000001</v>
      </c>
      <c r="CM14" s="39">
        <v>8.1774909000000005</v>
      </c>
      <c r="CN14" s="37">
        <v>13.072082</v>
      </c>
      <c r="CO14" s="38">
        <v>3.1854165999999999</v>
      </c>
      <c r="CP14" s="38">
        <v>25.533000000000001</v>
      </c>
      <c r="CQ14" s="38">
        <v>6.6248535999999998</v>
      </c>
      <c r="CR14" s="38">
        <v>21.388766</v>
      </c>
      <c r="CS14" s="38">
        <v>0</v>
      </c>
      <c r="CT14" s="38">
        <v>0</v>
      </c>
      <c r="CU14" s="38">
        <v>13.454789</v>
      </c>
      <c r="CV14" s="38">
        <v>0</v>
      </c>
      <c r="CW14" s="38">
        <v>0</v>
      </c>
      <c r="CX14" s="38">
        <v>90.900734999999997</v>
      </c>
      <c r="CY14" s="38">
        <v>14.113495</v>
      </c>
      <c r="CZ14" s="38">
        <v>6.1440592000000001</v>
      </c>
      <c r="DA14" s="38">
        <v>8.8216712000000008</v>
      </c>
      <c r="DB14" s="38">
        <v>22.069006999999999</v>
      </c>
      <c r="DC14" s="38">
        <v>14.399266000000001</v>
      </c>
      <c r="DD14" s="38">
        <v>5.6720685</v>
      </c>
      <c r="DE14" s="38">
        <v>26.69529</v>
      </c>
      <c r="DF14" s="38">
        <v>8.3859799000000006</v>
      </c>
      <c r="DG14" s="38">
        <v>22.423425000000002</v>
      </c>
      <c r="DH14" s="38">
        <v>22.165759000000001</v>
      </c>
      <c r="DI14" s="38">
        <v>19.917089000000001</v>
      </c>
      <c r="DJ14" s="38">
        <v>14.077648999999999</v>
      </c>
      <c r="DK14" s="38">
        <v>24.837237999999999</v>
      </c>
      <c r="DL14" s="38">
        <v>0</v>
      </c>
      <c r="DM14" s="38">
        <v>81.929711999999995</v>
      </c>
      <c r="DN14" s="38">
        <v>19.496136</v>
      </c>
      <c r="DO14" s="38">
        <v>7.6133082999999999</v>
      </c>
      <c r="DP14" s="38">
        <v>9.4930717999999992</v>
      </c>
      <c r="DQ14" s="39">
        <v>19.517600000000002</v>
      </c>
      <c r="DR14" s="37">
        <v>3.6140943999999999</v>
      </c>
      <c r="DS14" s="38">
        <v>6.2962778999999998</v>
      </c>
      <c r="DT14" s="38">
        <v>0.23353423000000001</v>
      </c>
      <c r="DU14" s="38">
        <v>2.9285771</v>
      </c>
      <c r="DV14" s="38">
        <v>4.498386</v>
      </c>
      <c r="DW14" s="38">
        <v>0</v>
      </c>
      <c r="DX14" s="38">
        <v>18.358104999999998</v>
      </c>
      <c r="DY14" s="38">
        <v>3.3514195</v>
      </c>
      <c r="DZ14" s="38">
        <v>0</v>
      </c>
      <c r="EA14" s="38">
        <v>0</v>
      </c>
      <c r="EB14" s="38">
        <v>0</v>
      </c>
      <c r="EC14" s="38">
        <v>3.2090841999999999</v>
      </c>
      <c r="ED14" s="38">
        <v>6.3199392999999997</v>
      </c>
      <c r="EE14" s="38">
        <v>1.3830112000000001</v>
      </c>
      <c r="EF14" s="38">
        <v>0</v>
      </c>
      <c r="EG14" s="38">
        <v>5.5483272000000001</v>
      </c>
      <c r="EH14" s="38">
        <v>7.9177412</v>
      </c>
      <c r="EI14" s="38">
        <v>2.2099848</v>
      </c>
      <c r="EJ14" s="38">
        <v>5.0218400000000001</v>
      </c>
      <c r="EK14" s="38">
        <v>6.2508745000000001</v>
      </c>
      <c r="EL14" s="38">
        <v>12.171823</v>
      </c>
      <c r="EM14" s="38">
        <v>0</v>
      </c>
      <c r="EN14" s="38">
        <v>5.4987482999999999</v>
      </c>
      <c r="EO14" s="38">
        <v>0</v>
      </c>
      <c r="EP14" s="38">
        <v>0</v>
      </c>
      <c r="EQ14" s="38">
        <v>0</v>
      </c>
      <c r="ER14" s="38">
        <v>9.0040796000000007</v>
      </c>
      <c r="ES14" s="38">
        <v>9.2231851999999996</v>
      </c>
      <c r="ET14" s="38">
        <v>2.1586650999999999</v>
      </c>
      <c r="EU14" s="39">
        <v>0</v>
      </c>
      <c r="EV14" s="37">
        <v>50.422451000000002</v>
      </c>
      <c r="EW14" s="38">
        <v>51.121766999999998</v>
      </c>
      <c r="EX14" s="38">
        <v>49.295780000000001</v>
      </c>
      <c r="EY14" s="38">
        <v>52.758991999999999</v>
      </c>
      <c r="EZ14" s="38">
        <v>48.028364000000003</v>
      </c>
      <c r="FA14" s="38">
        <v>100</v>
      </c>
      <c r="FB14" s="38">
        <v>50.711266000000002</v>
      </c>
      <c r="FC14" s="38">
        <v>49.797632</v>
      </c>
      <c r="FD14" s="38">
        <v>67.754896000000002</v>
      </c>
      <c r="FE14" s="38">
        <v>0</v>
      </c>
      <c r="FF14" s="38">
        <v>55.478337000000003</v>
      </c>
      <c r="FG14" s="38">
        <v>28.048887000000001</v>
      </c>
      <c r="FH14" s="38">
        <v>53.561256999999998</v>
      </c>
      <c r="FI14" s="38">
        <v>54.208011999999997</v>
      </c>
      <c r="FJ14" s="38">
        <v>56.940612000000002</v>
      </c>
      <c r="FK14" s="38">
        <v>44.415117000000002</v>
      </c>
      <c r="FL14" s="38">
        <v>38.998277999999999</v>
      </c>
      <c r="FM14" s="38">
        <v>53.650948</v>
      </c>
      <c r="FN14" s="38">
        <v>47.943147000000003</v>
      </c>
      <c r="FO14" s="38">
        <v>41.078567999999997</v>
      </c>
      <c r="FP14" s="38">
        <v>32.853619999999999</v>
      </c>
      <c r="FQ14" s="38">
        <v>72.962761</v>
      </c>
      <c r="FR14" s="38">
        <v>44.770400000000002</v>
      </c>
      <c r="FS14" s="38">
        <v>8.3467211999999993</v>
      </c>
      <c r="FT14" s="38">
        <v>0</v>
      </c>
      <c r="FU14" s="38">
        <v>52.987630000000003</v>
      </c>
      <c r="FV14" s="38">
        <v>26.218131</v>
      </c>
      <c r="FW14" s="38">
        <v>37.066474999999997</v>
      </c>
      <c r="FX14" s="38">
        <v>58.954078000000003</v>
      </c>
      <c r="FY14" s="39">
        <v>58.667403</v>
      </c>
      <c r="FZ14" s="37">
        <v>21.090402999999998</v>
      </c>
      <c r="GA14" s="38">
        <v>9.2353780000000008</v>
      </c>
      <c r="GB14" s="38">
        <v>40.017688999999997</v>
      </c>
      <c r="GC14" s="38">
        <v>19.222719000000001</v>
      </c>
      <c r="GD14" s="38">
        <v>23.011503999999999</v>
      </c>
      <c r="GE14" s="38">
        <v>0</v>
      </c>
      <c r="GF14" s="38">
        <v>15.887696999999999</v>
      </c>
      <c r="GG14" s="38">
        <v>21.335657999999999</v>
      </c>
      <c r="GH14" s="38">
        <v>3.4434577000000002</v>
      </c>
      <c r="GI14" s="38">
        <v>0</v>
      </c>
      <c r="GJ14" s="38">
        <v>35.706029999999998</v>
      </c>
      <c r="GK14" s="38">
        <v>16.361696999999999</v>
      </c>
      <c r="GL14" s="38">
        <v>14.347593</v>
      </c>
      <c r="GM14" s="38">
        <v>18.275925000000001</v>
      </c>
      <c r="GN14" s="38">
        <v>34.213881000000001</v>
      </c>
      <c r="GO14" s="38">
        <v>29.235800999999999</v>
      </c>
      <c r="GP14" s="38">
        <v>17.705058000000001</v>
      </c>
      <c r="GQ14" s="38">
        <v>48.767161000000002</v>
      </c>
      <c r="GR14" s="38">
        <v>30.216308000000001</v>
      </c>
      <c r="GS14" s="38">
        <v>28.316690000000001</v>
      </c>
      <c r="GT14" s="38">
        <v>22.685184</v>
      </c>
      <c r="GU14" s="38">
        <v>10.304330999999999</v>
      </c>
      <c r="GV14" s="38">
        <v>28.71341</v>
      </c>
      <c r="GW14" s="38">
        <v>37.598477000000003</v>
      </c>
      <c r="GX14" s="38">
        <v>0</v>
      </c>
      <c r="GY14" s="38">
        <v>38.677219999999998</v>
      </c>
      <c r="GZ14" s="38">
        <v>23.95232</v>
      </c>
      <c r="HA14" s="38">
        <v>27.670840999999999</v>
      </c>
      <c r="HB14" s="38">
        <v>25.236450000000001</v>
      </c>
      <c r="HC14" s="39">
        <v>23.842514999999999</v>
      </c>
      <c r="HD14" s="37">
        <v>14.28222766452221</v>
      </c>
      <c r="HE14" s="38">
        <v>1.6874668548923051</v>
      </c>
      <c r="HF14" s="38">
        <v>29.970147094224508</v>
      </c>
      <c r="HG14" s="38">
        <v>14.867551633616053</v>
      </c>
      <c r="HH14" s="38">
        <v>13.62706904805523</v>
      </c>
      <c r="HI14" s="38">
        <v>0</v>
      </c>
      <c r="HJ14" s="38">
        <v>0</v>
      </c>
      <c r="HK14" s="38">
        <v>14.355625185753116</v>
      </c>
      <c r="HL14" s="38">
        <v>0</v>
      </c>
      <c r="HM14" s="38">
        <v>0</v>
      </c>
      <c r="HN14" s="38">
        <v>30.647539999999999</v>
      </c>
      <c r="HS14" s="38">
        <v>7.5267349094839204</v>
      </c>
      <c r="HT14" s="38">
        <v>1.5467500653598032</v>
      </c>
      <c r="HU14" s="38">
        <v>15.52140090541238</v>
      </c>
      <c r="HV14" s="38">
        <v>12.18005663881249</v>
      </c>
      <c r="HW14" s="38">
        <v>3.4540765405759983</v>
      </c>
      <c r="HX14" s="38">
        <v>12.622587309048209</v>
      </c>
      <c r="HY14" s="38">
        <v>24.186492153705522</v>
      </c>
      <c r="HZ14" s="38">
        <v>7.0251514516695241</v>
      </c>
      <c r="IA14" s="38">
        <v>0</v>
      </c>
      <c r="IB14" s="38">
        <v>0</v>
      </c>
      <c r="IC14" s="38">
        <v>21.517537999999998</v>
      </c>
      <c r="IG14" s="40"/>
      <c r="IH14" s="38">
        <v>8.4271400872200193</v>
      </c>
      <c r="II14" s="38">
        <v>1.045050721851758</v>
      </c>
      <c r="IJ14" s="38">
        <v>18.130461412330398</v>
      </c>
      <c r="IK14" s="38">
        <v>10.081524275169942</v>
      </c>
      <c r="IL14" s="38">
        <v>6.5340140570239162</v>
      </c>
      <c r="IM14" s="38"/>
      <c r="IN14" s="38">
        <v>0</v>
      </c>
      <c r="IO14" s="38">
        <v>8.4712458570415876</v>
      </c>
      <c r="IP14" s="38"/>
      <c r="IQ14" s="38"/>
      <c r="IR14" s="38"/>
      <c r="IS14" s="38"/>
      <c r="IX14" s="38">
        <v>3.9069703142256538</v>
      </c>
      <c r="IY14" s="38">
        <v>0.59418005413402175</v>
      </c>
      <c r="IZ14" s="38">
        <v>8.797490042085542</v>
      </c>
      <c r="JA14" s="38">
        <v>6.6626095238546039</v>
      </c>
      <c r="JB14" s="38">
        <v>1.2949768406887765</v>
      </c>
      <c r="JC14" s="38">
        <v>0</v>
      </c>
      <c r="JD14" s="38">
        <v>23.402956194415804</v>
      </c>
      <c r="JE14" s="38">
        <v>3.7041688427308395</v>
      </c>
      <c r="JF14" s="38">
        <v>0</v>
      </c>
      <c r="JG14" s="38">
        <v>0</v>
      </c>
      <c r="JH14" s="38"/>
      <c r="JI14" s="38"/>
      <c r="JJ14" s="38"/>
      <c r="JK14" s="38"/>
      <c r="JL14" s="38"/>
      <c r="JM14" s="38"/>
      <c r="JN14" s="38">
        <v>30.64753972877665</v>
      </c>
      <c r="JO14" s="38">
        <v>3.6574439884783789</v>
      </c>
      <c r="JP14" s="38">
        <v>59.613542265384858</v>
      </c>
      <c r="JQ14" s="38">
        <v>28.789411180509461</v>
      </c>
      <c r="JR14" s="38">
        <v>32.603088396940123</v>
      </c>
      <c r="JS14" s="38"/>
      <c r="JT14" s="38"/>
      <c r="JU14" s="38">
        <v>30.796930992588777</v>
      </c>
      <c r="JV14" s="38">
        <v>0</v>
      </c>
      <c r="JW14" s="38"/>
      <c r="JX14" s="38"/>
      <c r="JY14" s="38">
        <v>30.647539999999999</v>
      </c>
      <c r="KD14" s="38">
        <v>21.517537748595515</v>
      </c>
      <c r="KE14" s="38">
        <v>6.1290333453253067</v>
      </c>
      <c r="KF14" s="38">
        <v>35.665988983871358</v>
      </c>
      <c r="KG14" s="38">
        <v>38.799394859806732</v>
      </c>
      <c r="KH14" s="38">
        <v>10.475655084676262</v>
      </c>
      <c r="KI14" s="38">
        <v>50</v>
      </c>
      <c r="KJ14" s="38">
        <v>25.922257565549007</v>
      </c>
      <c r="KK14" s="38">
        <v>20.122950381533087</v>
      </c>
      <c r="KL14" s="38">
        <v>0</v>
      </c>
      <c r="KM14" s="38">
        <v>0</v>
      </c>
      <c r="KN14" s="38"/>
      <c r="KO14" s="38">
        <v>21.517537999999998</v>
      </c>
      <c r="KP14" s="38"/>
      <c r="KQ14" s="38"/>
      <c r="KR14" s="38"/>
      <c r="KS14" s="38"/>
      <c r="KT14" s="41">
        <v>1</v>
      </c>
      <c r="KU14" s="41">
        <v>1</v>
      </c>
      <c r="KV14" s="41">
        <v>0</v>
      </c>
      <c r="KW14" s="41">
        <v>0</v>
      </c>
      <c r="KX14" s="41">
        <v>1</v>
      </c>
      <c r="KY14" s="41">
        <v>0</v>
      </c>
      <c r="KZ14" s="41">
        <v>0</v>
      </c>
      <c r="LA14" s="41">
        <v>0</v>
      </c>
      <c r="LB14" s="41">
        <v>0</v>
      </c>
      <c r="LC14" s="41">
        <v>1</v>
      </c>
      <c r="LD14" s="41">
        <v>0</v>
      </c>
      <c r="LE14" s="41">
        <v>0</v>
      </c>
      <c r="LF14" s="41">
        <v>0</v>
      </c>
      <c r="LG14" s="41">
        <v>0</v>
      </c>
      <c r="LH14" s="41">
        <v>0</v>
      </c>
      <c r="LI14" s="41">
        <v>1</v>
      </c>
      <c r="LJ14" s="41">
        <v>0</v>
      </c>
      <c r="LK14" s="41">
        <v>0</v>
      </c>
      <c r="LL14" s="41">
        <v>0</v>
      </c>
      <c r="LM14" s="41">
        <v>0</v>
      </c>
      <c r="LN14" s="41">
        <v>2</v>
      </c>
      <c r="LO14" s="41">
        <v>2</v>
      </c>
      <c r="LP14" s="41">
        <v>0</v>
      </c>
      <c r="LQ14" s="41">
        <v>0</v>
      </c>
      <c r="LR14" s="41">
        <v>2</v>
      </c>
      <c r="LS14" s="41">
        <v>0</v>
      </c>
      <c r="LT14" s="41">
        <v>0</v>
      </c>
      <c r="LU14" s="41">
        <v>0</v>
      </c>
      <c r="LV14" s="41">
        <v>0</v>
      </c>
      <c r="LW14" s="41">
        <v>2</v>
      </c>
      <c r="LX14" s="41">
        <v>0</v>
      </c>
      <c r="LY14" s="41">
        <v>0</v>
      </c>
      <c r="LZ14" s="41">
        <v>0</v>
      </c>
      <c r="MA14" s="41">
        <v>0</v>
      </c>
      <c r="MB14" s="41">
        <v>1</v>
      </c>
      <c r="MC14" s="41">
        <v>0</v>
      </c>
      <c r="MD14" s="41">
        <v>1</v>
      </c>
      <c r="ME14" s="41">
        <v>0</v>
      </c>
      <c r="MF14" s="41">
        <v>0</v>
      </c>
      <c r="MG14" s="41">
        <v>0</v>
      </c>
      <c r="MH14" s="41">
        <v>1</v>
      </c>
      <c r="MI14" s="41">
        <v>1</v>
      </c>
      <c r="MJ14" s="41">
        <v>0</v>
      </c>
      <c r="MK14" s="41">
        <v>0</v>
      </c>
      <c r="ML14" s="41">
        <v>1</v>
      </c>
      <c r="MM14" s="41">
        <v>0</v>
      </c>
      <c r="MN14" s="41">
        <v>0</v>
      </c>
      <c r="MO14" s="41">
        <v>0</v>
      </c>
      <c r="MP14" s="41">
        <v>1</v>
      </c>
      <c r="MQ14" s="41">
        <v>0</v>
      </c>
      <c r="MR14" s="41">
        <v>0</v>
      </c>
      <c r="MS14" s="41">
        <v>0</v>
      </c>
      <c r="MT14" s="41">
        <v>1</v>
      </c>
      <c r="MU14" s="41">
        <v>1</v>
      </c>
      <c r="MV14" s="41">
        <v>0</v>
      </c>
      <c r="MW14" s="41">
        <v>0</v>
      </c>
      <c r="MX14" s="41">
        <v>1</v>
      </c>
      <c r="MY14" s="41">
        <v>0</v>
      </c>
      <c r="MZ14" s="41">
        <v>0</v>
      </c>
      <c r="NA14" s="41">
        <v>0</v>
      </c>
      <c r="NB14" s="41">
        <v>1</v>
      </c>
      <c r="NC14" s="41">
        <v>0</v>
      </c>
      <c r="ND14" s="41">
        <v>0</v>
      </c>
      <c r="NE14" s="41">
        <v>0</v>
      </c>
      <c r="NF14" s="41">
        <v>18</v>
      </c>
      <c r="NG14" s="41">
        <v>9</v>
      </c>
      <c r="NH14" s="41">
        <v>9</v>
      </c>
      <c r="NI14" s="41">
        <v>13</v>
      </c>
      <c r="NJ14" s="41">
        <v>5</v>
      </c>
      <c r="NK14" s="41">
        <v>0</v>
      </c>
      <c r="NL14" s="41">
        <v>0</v>
      </c>
      <c r="NM14" s="41">
        <v>0</v>
      </c>
      <c r="NN14" s="41">
        <v>0</v>
      </c>
      <c r="NO14" s="41">
        <v>18</v>
      </c>
      <c r="NP14" s="41">
        <v>0</v>
      </c>
      <c r="NQ14" s="41">
        <v>0</v>
      </c>
      <c r="NR14" s="41">
        <v>0</v>
      </c>
      <c r="NS14" s="41">
        <v>0</v>
      </c>
      <c r="NT14" s="41">
        <v>0</v>
      </c>
      <c r="NU14" s="41">
        <v>1</v>
      </c>
      <c r="NV14" s="41">
        <v>4</v>
      </c>
      <c r="NW14" s="41">
        <v>9</v>
      </c>
      <c r="NX14" s="41">
        <v>3</v>
      </c>
      <c r="NY14" s="41">
        <v>1</v>
      </c>
      <c r="NZ14" s="41">
        <v>14</v>
      </c>
      <c r="OA14" s="41">
        <v>9</v>
      </c>
      <c r="OB14" s="41">
        <v>5</v>
      </c>
      <c r="OC14" s="41">
        <v>10</v>
      </c>
      <c r="OD14" s="41">
        <v>4</v>
      </c>
      <c r="OE14" s="41">
        <v>0</v>
      </c>
      <c r="OF14" s="41">
        <v>0</v>
      </c>
      <c r="OG14" s="41">
        <v>0</v>
      </c>
      <c r="OH14" s="41">
        <v>0</v>
      </c>
      <c r="OI14" s="41">
        <v>14</v>
      </c>
      <c r="OJ14" s="41">
        <v>0</v>
      </c>
      <c r="OK14" s="41">
        <v>0</v>
      </c>
      <c r="OL14" s="41">
        <v>0</v>
      </c>
      <c r="OM14" s="41">
        <v>0</v>
      </c>
      <c r="ON14" s="41">
        <v>1</v>
      </c>
      <c r="OO14" s="41">
        <v>0</v>
      </c>
      <c r="OP14" s="41">
        <v>4</v>
      </c>
      <c r="OQ14" s="41">
        <v>2</v>
      </c>
      <c r="OR14" s="41">
        <v>3</v>
      </c>
      <c r="OS14" s="41">
        <v>4</v>
      </c>
      <c r="OT14" s="41">
        <v>0</v>
      </c>
      <c r="OU14" s="41">
        <v>0</v>
      </c>
      <c r="OV14" s="41">
        <v>0</v>
      </c>
      <c r="OW14" s="41">
        <v>0</v>
      </c>
      <c r="OX14" s="41">
        <v>0</v>
      </c>
      <c r="OY14" s="41">
        <v>0</v>
      </c>
      <c r="OZ14" s="41">
        <v>0</v>
      </c>
      <c r="PA14" s="41">
        <v>0</v>
      </c>
      <c r="PB14" s="41">
        <v>0</v>
      </c>
      <c r="PC14" s="41">
        <v>0</v>
      </c>
      <c r="PD14" s="41">
        <v>0</v>
      </c>
      <c r="PE14" s="41">
        <v>0</v>
      </c>
      <c r="PF14" s="41">
        <v>1</v>
      </c>
      <c r="PG14" s="41">
        <v>1</v>
      </c>
      <c r="PH14" s="41">
        <v>0</v>
      </c>
      <c r="PI14" s="41">
        <v>0</v>
      </c>
      <c r="PJ14" s="41">
        <v>1</v>
      </c>
      <c r="PK14" s="41">
        <v>0</v>
      </c>
      <c r="PL14" s="41">
        <v>0</v>
      </c>
      <c r="PM14" s="41">
        <v>1</v>
      </c>
      <c r="PN14" s="41">
        <v>0</v>
      </c>
      <c r="PO14" s="41">
        <v>0</v>
      </c>
      <c r="PP14" s="41">
        <v>0</v>
      </c>
      <c r="PQ14" s="41">
        <v>0</v>
      </c>
      <c r="PR14" s="41">
        <v>114.15749288906578</v>
      </c>
      <c r="PS14" s="41">
        <v>126.98177760044993</v>
      </c>
      <c r="PT14" s="41">
        <v>97.744785035956227</v>
      </c>
      <c r="PU14" s="41">
        <v>115.88597497377215</v>
      </c>
      <c r="PV14" s="41">
        <v>112.27269719856979</v>
      </c>
      <c r="PW14" s="41">
        <v>147.9240030426831</v>
      </c>
      <c r="PX14" s="41">
        <v>100</v>
      </c>
      <c r="PY14" s="41">
        <v>0</v>
      </c>
      <c r="PZ14" s="41">
        <v>26.997679367800497</v>
      </c>
      <c r="QA14" s="41">
        <v>113.31109276145102</v>
      </c>
      <c r="QB14" s="41">
        <v>295.756122468294</v>
      </c>
      <c r="QC14" s="41">
        <v>0</v>
      </c>
      <c r="QD14" s="41">
        <v>78.911635419894012</v>
      </c>
      <c r="QE14" s="41">
        <v>0</v>
      </c>
      <c r="QF14" s="41">
        <v>81.312021979523152</v>
      </c>
      <c r="QG14" s="41">
        <v>0</v>
      </c>
      <c r="QH14" s="41">
        <v>0</v>
      </c>
      <c r="QI14" s="41">
        <v>0</v>
      </c>
      <c r="QJ14" s="41">
        <v>0</v>
      </c>
      <c r="QK14" s="41">
        <v>96.096172063678466</v>
      </c>
      <c r="QL14" s="41">
        <v>108.65307517305448</v>
      </c>
      <c r="QM14" s="41">
        <v>75.506413392597096</v>
      </c>
      <c r="QN14" s="41">
        <v>102.94409224062264</v>
      </c>
      <c r="QO14" s="41">
        <v>86.887955096862143</v>
      </c>
      <c r="QP14" s="41">
        <v>117.71053542089317</v>
      </c>
      <c r="QQ14" s="41">
        <v>100</v>
      </c>
      <c r="QR14" s="41">
        <v>0</v>
      </c>
      <c r="QS14" s="41">
        <v>0</v>
      </c>
      <c r="QT14" s="41">
        <v>95.781718387592747</v>
      </c>
      <c r="QU14" s="41">
        <v>100</v>
      </c>
      <c r="QV14" s="41">
        <v>0</v>
      </c>
      <c r="QW14" s="41">
        <v>67.911539541313857</v>
      </c>
      <c r="QX14" s="41">
        <v>0</v>
      </c>
      <c r="QY14" s="41">
        <v>73.706525233753311</v>
      </c>
      <c r="QZ14" s="41">
        <v>0</v>
      </c>
      <c r="RA14" s="41">
        <v>0</v>
      </c>
      <c r="RB14" s="41">
        <v>0</v>
      </c>
      <c r="RC14" s="41">
        <v>0</v>
      </c>
      <c r="RD14" s="41">
        <v>78.911635419894012</v>
      </c>
      <c r="RE14" s="41">
        <v>79.511291763740516</v>
      </c>
      <c r="RF14" s="41">
        <v>78.144186427196445</v>
      </c>
      <c r="RG14" s="41">
        <v>79.71511162709163</v>
      </c>
      <c r="RH14" s="41">
        <v>78.035497618905808</v>
      </c>
      <c r="RI14" s="41">
        <v>88.534285740346789</v>
      </c>
      <c r="RJ14" s="41">
        <v>100</v>
      </c>
      <c r="RK14" s="41">
        <v>0</v>
      </c>
      <c r="RL14" s="41">
        <v>26.997679367800497</v>
      </c>
      <c r="RM14" s="41">
        <v>79.139400752579618</v>
      </c>
      <c r="RN14" s="41">
        <v>55.581763498507399</v>
      </c>
      <c r="RO14" s="41">
        <v>0</v>
      </c>
      <c r="RP14" s="41">
        <v>78.911635419894012</v>
      </c>
      <c r="RQ14" s="41">
        <v>0</v>
      </c>
      <c r="RR14" s="41">
        <v>78.911635419894012</v>
      </c>
      <c r="RS14" s="41">
        <v>0</v>
      </c>
      <c r="RT14" s="41">
        <v>0</v>
      </c>
      <c r="RU14" s="41">
        <v>0</v>
      </c>
      <c r="RV14" s="41">
        <v>0</v>
      </c>
      <c r="RW14" s="41">
        <v>67.911539541313857</v>
      </c>
      <c r="RX14" s="41">
        <v>79.115893098977423</v>
      </c>
      <c r="RY14" s="41">
        <v>49.53957841297548</v>
      </c>
      <c r="RZ14" s="41">
        <v>72.71212124383861</v>
      </c>
      <c r="SA14" s="41">
        <v>61.45632441882929</v>
      </c>
      <c r="SB14" s="41">
        <v>100</v>
      </c>
      <c r="SC14" s="41">
        <v>100</v>
      </c>
      <c r="SD14" s="41">
        <v>0</v>
      </c>
      <c r="SE14" s="41">
        <v>0</v>
      </c>
      <c r="SF14" s="41">
        <v>66.944435009743458</v>
      </c>
      <c r="SG14" s="41">
        <v>100</v>
      </c>
      <c r="SH14" s="41">
        <v>0</v>
      </c>
      <c r="SI14" s="41">
        <v>67.911539541313857</v>
      </c>
      <c r="SJ14" s="41">
        <v>0</v>
      </c>
      <c r="SK14" s="41">
        <v>67.911539541313857</v>
      </c>
      <c r="SL14" s="41">
        <v>0</v>
      </c>
      <c r="SM14" s="41">
        <v>0</v>
      </c>
      <c r="SN14" s="41">
        <v>0</v>
      </c>
      <c r="SO14" s="41">
        <v>0</v>
      </c>
      <c r="SP14" s="41">
        <v>116.13388602276393</v>
      </c>
      <c r="SQ14" s="41">
        <v>128.48381246268724</v>
      </c>
      <c r="SR14" s="41">
        <v>100.32826884975145</v>
      </c>
      <c r="SS14" s="41">
        <v>116.34353636490738</v>
      </c>
      <c r="ST14" s="41">
        <v>115.90527615467221</v>
      </c>
      <c r="SU14" s="41">
        <v>147.9240030426831</v>
      </c>
      <c r="SV14" s="41">
        <v>100</v>
      </c>
      <c r="SW14" s="41">
        <v>0</v>
      </c>
      <c r="SX14" s="41">
        <v>26.997679367800497</v>
      </c>
      <c r="SY14" s="41">
        <v>115.3868724247433</v>
      </c>
      <c r="SZ14" s="41">
        <v>295.756122468294</v>
      </c>
      <c r="TA14" s="41">
        <v>0</v>
      </c>
      <c r="TB14" s="41">
        <v>80.423594748826559</v>
      </c>
      <c r="TC14" s="41">
        <v>0</v>
      </c>
      <c r="TD14" s="41">
        <v>83.288415113221319</v>
      </c>
      <c r="TE14" s="41">
        <v>0</v>
      </c>
      <c r="TF14" s="41">
        <v>0</v>
      </c>
      <c r="TG14" s="41">
        <v>0</v>
      </c>
      <c r="TH14" s="41">
        <v>0</v>
      </c>
      <c r="TI14" s="41">
        <v>95.455036273233191</v>
      </c>
      <c r="TJ14" s="41">
        <v>108.65307517305448</v>
      </c>
      <c r="TK14" s="41">
        <v>73.813996797826391</v>
      </c>
      <c r="TL14" s="41">
        <v>102.94409224062264</v>
      </c>
      <c r="TM14" s="41">
        <v>85.384700982741251</v>
      </c>
      <c r="TN14" s="41">
        <v>117.71053542089317</v>
      </c>
      <c r="TO14" s="41">
        <v>100</v>
      </c>
      <c r="TP14" s="41">
        <v>0</v>
      </c>
      <c r="TQ14" s="41">
        <v>0</v>
      </c>
      <c r="TR14" s="41">
        <v>95.121259596934038</v>
      </c>
      <c r="TS14" s="41">
        <v>100</v>
      </c>
      <c r="TT14" s="41">
        <v>0</v>
      </c>
      <c r="TU14" s="41">
        <v>67.911539541313857</v>
      </c>
      <c r="TV14" s="41">
        <v>0</v>
      </c>
      <c r="TW14" s="41">
        <v>73.706525233753311</v>
      </c>
      <c r="TX14" s="41">
        <v>0</v>
      </c>
      <c r="TY14" s="41">
        <v>0</v>
      </c>
      <c r="TZ14" s="41">
        <v>0</v>
      </c>
      <c r="UA14" s="42">
        <v>0</v>
      </c>
      <c r="UB14" s="41">
        <v>80.423594748826559</v>
      </c>
      <c r="UC14" s="41">
        <v>81.01332662597784</v>
      </c>
      <c r="UD14" s="41">
        <v>79.668847234311428</v>
      </c>
      <c r="UE14" s="41">
        <v>80.99717874024725</v>
      </c>
      <c r="UF14" s="41">
        <v>79.798139243830136</v>
      </c>
      <c r="UG14" s="41">
        <v>88.534285740346789</v>
      </c>
      <c r="UH14" s="41">
        <v>100</v>
      </c>
      <c r="UI14" s="41">
        <v>0</v>
      </c>
      <c r="UJ14" s="41">
        <v>26.997679367800497</v>
      </c>
      <c r="UK14" s="41">
        <v>80.727391711063959</v>
      </c>
      <c r="UL14" s="41">
        <v>55.581763498507399</v>
      </c>
      <c r="UM14" s="41">
        <v>0</v>
      </c>
      <c r="UN14" s="41">
        <v>80.423594748826559</v>
      </c>
      <c r="UO14" s="41">
        <v>0</v>
      </c>
      <c r="UP14" s="41">
        <v>80.423594748826559</v>
      </c>
      <c r="UQ14" s="41">
        <v>0</v>
      </c>
      <c r="UR14" s="41">
        <v>0</v>
      </c>
      <c r="US14" s="41">
        <v>0</v>
      </c>
      <c r="UT14" s="41">
        <v>0</v>
      </c>
      <c r="UU14" s="41">
        <v>67.911539541313857</v>
      </c>
      <c r="UV14" s="41">
        <v>79.115893098977423</v>
      </c>
      <c r="UW14" s="41">
        <v>49.53957841297548</v>
      </c>
      <c r="UX14" s="41">
        <v>72.71212124383861</v>
      </c>
      <c r="UY14" s="41">
        <v>61.45632441882929</v>
      </c>
      <c r="UZ14" s="41">
        <v>100</v>
      </c>
      <c r="VA14" s="41">
        <v>100</v>
      </c>
      <c r="VB14" s="41">
        <v>0</v>
      </c>
      <c r="VC14" s="41">
        <v>0</v>
      </c>
      <c r="VD14" s="41">
        <v>66.944435009743458</v>
      </c>
      <c r="VE14" s="41">
        <v>100</v>
      </c>
      <c r="VF14" s="41">
        <v>0</v>
      </c>
      <c r="VG14" s="41">
        <v>67.911539541313857</v>
      </c>
      <c r="VH14" s="41">
        <v>0</v>
      </c>
      <c r="VI14" s="41">
        <v>67.911539541313857</v>
      </c>
      <c r="VJ14" s="41">
        <v>0</v>
      </c>
      <c r="VK14" s="41">
        <v>0</v>
      </c>
      <c r="VL14" s="41">
        <v>0</v>
      </c>
      <c r="VM14" s="42">
        <v>0</v>
      </c>
      <c r="VN14" s="41">
        <v>80.87194860422187</v>
      </c>
      <c r="VO14" s="41">
        <v>81.812007651301258</v>
      </c>
      <c r="VP14" s="41">
        <v>79.668847234311428</v>
      </c>
      <c r="VQ14" s="41">
        <v>81.44597582340954</v>
      </c>
      <c r="VR14" s="41">
        <v>80.246009788584004</v>
      </c>
      <c r="VS14" s="41">
        <v>88.534285740346789</v>
      </c>
      <c r="VT14" s="41">
        <v>100</v>
      </c>
      <c r="VU14" s="41">
        <v>0</v>
      </c>
      <c r="VV14" s="41">
        <v>26.997679367800497</v>
      </c>
      <c r="VW14" s="41">
        <v>81.198291856950831</v>
      </c>
      <c r="VX14" s="41">
        <v>55.581763498507399</v>
      </c>
      <c r="VY14" s="41">
        <v>0</v>
      </c>
      <c r="VZ14" s="41">
        <v>68.825549823438351</v>
      </c>
      <c r="WA14" s="41">
        <v>80.587323151627515</v>
      </c>
      <c r="WB14" s="41">
        <v>49.53957841297548</v>
      </c>
      <c r="WC14" s="41">
        <v>73.877410103762443</v>
      </c>
      <c r="WD14" s="41">
        <v>62.032447049856529</v>
      </c>
      <c r="WE14" s="41">
        <v>100</v>
      </c>
      <c r="WF14" s="41">
        <v>100</v>
      </c>
      <c r="WG14" s="41">
        <v>0</v>
      </c>
      <c r="WH14" s="41">
        <v>0</v>
      </c>
      <c r="WI14" s="41">
        <v>67.885992374934872</v>
      </c>
      <c r="WJ14" s="41">
        <v>100</v>
      </c>
      <c r="WK14" s="42">
        <v>0</v>
      </c>
      <c r="WL14" s="43">
        <v>24.882119251381223</v>
      </c>
      <c r="WM14" s="43">
        <v>27.838937668785096</v>
      </c>
      <c r="WN14" s="43">
        <v>19.842014497966375</v>
      </c>
      <c r="WO14" s="43">
        <v>26.620526331842566</v>
      </c>
      <c r="WP14" s="43">
        <v>23.072751432162157</v>
      </c>
      <c r="WQ14" s="43">
        <v>96.053162023543265</v>
      </c>
      <c r="WR14" s="43">
        <v>3.9468379764567421</v>
      </c>
      <c r="WS14" s="43">
        <v>24.882119251381223</v>
      </c>
      <c r="WT14" s="43">
        <v>27.39478117615457</v>
      </c>
      <c r="WU14" s="43">
        <v>21.800178222431917</v>
      </c>
      <c r="WV14" s="43">
        <v>18.74487778688637</v>
      </c>
      <c r="WW14" s="43">
        <v>32.415658596813387</v>
      </c>
      <c r="WX14" s="43">
        <v>31.322371726113424</v>
      </c>
      <c r="WY14" s="43">
        <v>23.975597433061441</v>
      </c>
      <c r="WZ14" s="44">
        <v>19.317073045258436</v>
      </c>
      <c r="XA14" s="45">
        <v>37.593697670148813</v>
      </c>
      <c r="XB14" s="43">
        <v>36.724638033863734</v>
      </c>
      <c r="XC14" s="43">
        <v>39.160107073087943</v>
      </c>
      <c r="XD14" s="43">
        <v>25.556909852807721</v>
      </c>
      <c r="XE14" s="43">
        <v>48.661711837446816</v>
      </c>
      <c r="XF14" s="43">
        <v>97.687111423319195</v>
      </c>
      <c r="XG14" s="43">
        <v>2.3128885766808085</v>
      </c>
      <c r="XH14" s="43">
        <v>37.593697670148813</v>
      </c>
      <c r="XI14" s="43">
        <v>33.100385254348097</v>
      </c>
      <c r="XJ14" s="43">
        <v>44.684026238294258</v>
      </c>
      <c r="XK14" s="43">
        <v>11.094469850606188</v>
      </c>
      <c r="XL14" s="43">
        <v>35.942036314273025</v>
      </c>
      <c r="XM14" s="43">
        <v>57.714753861295776</v>
      </c>
      <c r="XN14" s="43">
        <v>42.603675363365419</v>
      </c>
      <c r="XO14" s="42">
        <v>46.718702184131757</v>
      </c>
      <c r="XP14" s="46">
        <v>66.390261478185579</v>
      </c>
      <c r="XQ14" s="47">
        <v>74.57983125128321</v>
      </c>
      <c r="XR14" s="47">
        <v>44.886771383323349</v>
      </c>
      <c r="XS14" s="47">
        <v>66.150943177490433</v>
      </c>
      <c r="XT14" s="47">
        <v>66.60885637507765</v>
      </c>
      <c r="XU14" s="47">
        <v>76.768394929250846</v>
      </c>
      <c r="XV14" s="47">
        <v>48.400382673622723</v>
      </c>
      <c r="XW14" s="47">
        <v>0</v>
      </c>
      <c r="XX14" s="47">
        <v>100</v>
      </c>
      <c r="XY14" s="47">
        <v>67.286671328237617</v>
      </c>
      <c r="XZ14" s="47">
        <v>34.731545390834043</v>
      </c>
      <c r="YA14" s="48">
        <v>0</v>
      </c>
      <c r="YB14" s="49">
        <v>68.995797588740359</v>
      </c>
      <c r="YC14" s="50">
        <v>79.8308312319908</v>
      </c>
      <c r="YD14" s="50">
        <v>41.471893206908675</v>
      </c>
      <c r="YE14" s="50">
        <v>62.239387039975924</v>
      </c>
      <c r="YF14" s="50">
        <v>76.111215021252605</v>
      </c>
      <c r="YG14" s="50">
        <v>18.372201346027595</v>
      </c>
      <c r="YH14" s="50">
        <v>24.009197788275348</v>
      </c>
      <c r="YI14" s="50">
        <v>100</v>
      </c>
      <c r="YJ14" s="50">
        <v>0</v>
      </c>
      <c r="YK14" s="50">
        <v>70.569499441945439</v>
      </c>
      <c r="YL14" s="50">
        <v>95.257655945902741</v>
      </c>
      <c r="YM14" s="50">
        <v>0</v>
      </c>
      <c r="YN14" s="51">
        <v>72.405197636060024</v>
      </c>
      <c r="YO14" s="52">
        <v>81.828851962448553</v>
      </c>
      <c r="YP14" s="52">
        <v>47.835369778203017</v>
      </c>
      <c r="YQ14" s="52">
        <v>69.795834413905595</v>
      </c>
      <c r="YR14" s="52">
        <v>74.946115917000498</v>
      </c>
      <c r="YS14" s="52">
        <v>82.88394071404926</v>
      </c>
      <c r="YT14" s="52">
        <v>0</v>
      </c>
      <c r="YU14" s="52">
        <v>0</v>
      </c>
      <c r="YV14" s="52">
        <v>0</v>
      </c>
      <c r="YW14" s="52">
        <v>72.632113700949589</v>
      </c>
      <c r="YX14" s="52">
        <v>50</v>
      </c>
      <c r="YY14" s="53">
        <v>0</v>
      </c>
      <c r="YZ14" s="46">
        <v>14.530498173952564</v>
      </c>
      <c r="ZA14" s="47">
        <v>24.739558473479171</v>
      </c>
      <c r="ZB14" s="47">
        <v>3.0954652042325774</v>
      </c>
      <c r="ZC14" s="47">
        <v>13.168108453261111</v>
      </c>
      <c r="ZD14" s="47">
        <v>16.177850221278973</v>
      </c>
      <c r="ZE14" s="47">
        <v>0</v>
      </c>
      <c r="ZF14" s="47">
        <v>0</v>
      </c>
      <c r="ZG14" s="47">
        <v>0</v>
      </c>
      <c r="ZH14" s="47">
        <v>0</v>
      </c>
      <c r="ZI14" s="47">
        <v>14.864380799956777</v>
      </c>
      <c r="ZJ14" s="47">
        <v>15.10280142077268</v>
      </c>
      <c r="ZK14" s="48">
        <v>0</v>
      </c>
      <c r="ZL14" s="339">
        <v>16.862621368245268</v>
      </c>
      <c r="ZM14" s="340">
        <v>32.273562873617081</v>
      </c>
      <c r="ZN14" s="340">
        <v>1.4759843337806571</v>
      </c>
      <c r="ZO14" s="340">
        <v>18.942522775670074</v>
      </c>
      <c r="ZP14" s="340">
        <v>15.259588471140203</v>
      </c>
      <c r="ZQ14" s="340">
        <v>2.2095295416687453</v>
      </c>
      <c r="ZR14" s="340">
        <v>0</v>
      </c>
      <c r="ZS14" s="340">
        <v>0</v>
      </c>
      <c r="ZT14" s="340">
        <v>0</v>
      </c>
      <c r="ZU14" s="340">
        <v>18.594068992945331</v>
      </c>
      <c r="ZV14" s="340">
        <v>16.010364862166917</v>
      </c>
      <c r="ZW14" s="341">
        <v>0</v>
      </c>
      <c r="ZX14" s="51">
        <v>13.986662579802003</v>
      </c>
      <c r="ZY14" s="52">
        <v>23.740092855147385</v>
      </c>
      <c r="ZZ14" s="52">
        <v>1.2426400904076298</v>
      </c>
      <c r="AAA14" s="52">
        <v>13.655389187834244</v>
      </c>
      <c r="AAB14" s="52">
        <v>14.344342434298401</v>
      </c>
      <c r="AAC14" s="52">
        <v>0</v>
      </c>
      <c r="AAD14" s="52">
        <v>0</v>
      </c>
      <c r="AAE14" s="52">
        <v>0</v>
      </c>
      <c r="AAF14" s="52">
        <v>0</v>
      </c>
      <c r="AAG14" s="52">
        <v>14.577330288994117</v>
      </c>
      <c r="AAH14" s="52">
        <v>0</v>
      </c>
      <c r="AAI14" s="53">
        <v>0</v>
      </c>
      <c r="AAJ14" s="54">
        <v>18.265000108355792</v>
      </c>
      <c r="AAK14" s="55">
        <v>25.787053678590858</v>
      </c>
      <c r="AAL14" s="55">
        <v>4.2793845762075025</v>
      </c>
      <c r="AAM14" s="55">
        <v>16.648276190440775</v>
      </c>
      <c r="AAN14" s="55">
        <v>19.76901609210708</v>
      </c>
      <c r="AAO14" s="55">
        <v>8.6326969727138341</v>
      </c>
      <c r="AAP14" s="55">
        <v>0</v>
      </c>
      <c r="AAQ14" s="55">
        <v>0</v>
      </c>
      <c r="AAR14" s="55">
        <v>0</v>
      </c>
      <c r="AAS14" s="55">
        <v>18.83525920368788</v>
      </c>
      <c r="AAT14" s="55">
        <v>20.939230792914326</v>
      </c>
      <c r="AAU14" s="56">
        <v>0</v>
      </c>
      <c r="AAV14" s="51">
        <v>18.035761646024241</v>
      </c>
      <c r="AAW14" s="52">
        <v>25.403068332899466</v>
      </c>
      <c r="AAX14" s="52">
        <v>4.5639585722964924</v>
      </c>
      <c r="AAY14" s="52">
        <v>18.196618471136098</v>
      </c>
      <c r="AAZ14" s="52">
        <v>17.887083286981937</v>
      </c>
      <c r="ABA14" s="52">
        <v>7.3616823789618442</v>
      </c>
      <c r="ABB14" s="52">
        <v>15.964428336661637</v>
      </c>
      <c r="ABC14" s="52">
        <v>0</v>
      </c>
      <c r="ABD14" s="52">
        <v>0</v>
      </c>
      <c r="ABE14" s="52">
        <v>18.622996459056182</v>
      </c>
      <c r="ABF14" s="52">
        <v>19.920522656224271</v>
      </c>
      <c r="ABG14" s="52">
        <v>0</v>
      </c>
      <c r="ABH14" s="57">
        <v>16.556440346542551</v>
      </c>
      <c r="ABI14" s="58">
        <v>23.537316241237868</v>
      </c>
      <c r="ABJ14" s="58">
        <v>4.2186712373603319</v>
      </c>
      <c r="ABK14" s="58">
        <v>14.396290208976312</v>
      </c>
      <c r="ABL14" s="58">
        <v>18.671025947759063</v>
      </c>
      <c r="ABM14" s="58">
        <v>11.465941446634643</v>
      </c>
      <c r="ABN14" s="58">
        <v>0</v>
      </c>
      <c r="ABO14" s="58">
        <v>0</v>
      </c>
      <c r="ABP14" s="58">
        <v>0</v>
      </c>
      <c r="ABQ14" s="58">
        <v>16.998757795452573</v>
      </c>
      <c r="ABR14" s="58">
        <v>2.8468930267113128</v>
      </c>
      <c r="ABS14" s="59">
        <v>0</v>
      </c>
      <c r="ABT14" s="60">
        <v>36.087728474360063</v>
      </c>
      <c r="ABU14" s="60">
        <v>47.027288345603381</v>
      </c>
      <c r="ABV14" s="60">
        <v>5.7771139932027831</v>
      </c>
      <c r="ABW14" s="60">
        <v>34.669134836482804</v>
      </c>
      <c r="ABX14" s="60">
        <v>37.425831395654356</v>
      </c>
      <c r="ABY14" s="60">
        <v>72.099116063150333</v>
      </c>
      <c r="ABZ14" s="60">
        <v>15.073943345484411</v>
      </c>
      <c r="ACA14" s="60">
        <v>0</v>
      </c>
      <c r="ACB14" s="60">
        <v>0</v>
      </c>
      <c r="ACC14" s="60">
        <v>37.200945348026778</v>
      </c>
      <c r="ACD14" s="60">
        <v>2.7067700855090844</v>
      </c>
      <c r="ACE14" s="60">
        <v>0</v>
      </c>
      <c r="ACF14" s="61">
        <v>37.992143808819719</v>
      </c>
      <c r="ACG14" s="61">
        <v>51.365190520251062</v>
      </c>
      <c r="ACH14" s="61">
        <v>8.5921123803110984</v>
      </c>
      <c r="ACI14" s="61">
        <v>37.564991856254601</v>
      </c>
      <c r="ACJ14" s="61">
        <v>38.513770897980088</v>
      </c>
      <c r="ACK14" s="61">
        <v>0</v>
      </c>
      <c r="ACL14" s="61">
        <v>24.009197788275348</v>
      </c>
      <c r="ACM14" s="61">
        <v>0</v>
      </c>
      <c r="ACN14" s="61">
        <v>0</v>
      </c>
      <c r="ACO14" s="61">
        <v>38.839149655390607</v>
      </c>
      <c r="ACP14" s="61">
        <v>43.677797079928013</v>
      </c>
      <c r="ACQ14" s="62">
        <v>0</v>
      </c>
      <c r="ACR14" s="63">
        <v>29.155746113574736</v>
      </c>
      <c r="ACS14" s="63">
        <v>38.307923782582726</v>
      </c>
      <c r="ACT14" s="63">
        <v>3.7974929248356983</v>
      </c>
      <c r="ACU14" s="63">
        <v>28.650719641027134</v>
      </c>
      <c r="ACV14" s="63">
        <v>29.632117486040492</v>
      </c>
      <c r="ACW14" s="63">
        <v>60.079607565304357</v>
      </c>
      <c r="ACX14" s="63">
        <v>15.073943345484411</v>
      </c>
      <c r="ACY14" s="63">
        <v>0</v>
      </c>
      <c r="ACZ14" s="63">
        <v>0</v>
      </c>
      <c r="ADA14" s="63">
        <v>30.069687008960567</v>
      </c>
      <c r="ADB14" s="63">
        <v>0</v>
      </c>
      <c r="ADC14" s="63">
        <v>0</v>
      </c>
      <c r="ADD14" s="63">
        <v>32.332565419696898</v>
      </c>
      <c r="ADE14" s="63">
        <v>43.728276660781965</v>
      </c>
      <c r="ADF14" s="63">
        <v>7.27961556708616</v>
      </c>
      <c r="ADG14" s="63">
        <v>30.791017710432161</v>
      </c>
      <c r="ADH14" s="63">
        <v>34.215064234360973</v>
      </c>
      <c r="ADI14" s="63">
        <v>0</v>
      </c>
      <c r="ADJ14" s="63">
        <v>24.009197788275348</v>
      </c>
      <c r="ADK14" s="63">
        <v>0</v>
      </c>
      <c r="ADL14" s="63">
        <v>0</v>
      </c>
      <c r="ADM14" s="63">
        <v>32.938221448935465</v>
      </c>
      <c r="ADN14" s="63">
        <v>43.677797079928013</v>
      </c>
      <c r="ADO14" s="63">
        <v>0</v>
      </c>
      <c r="ADP14" s="64">
        <v>34.161581667554586</v>
      </c>
      <c r="ADQ14" s="63">
        <v>44.498923988572045</v>
      </c>
      <c r="ADR14" s="63">
        <v>5.519552048450679</v>
      </c>
      <c r="ADS14" s="63">
        <v>33.583366848200754</v>
      </c>
      <c r="ADT14" s="63">
        <v>34.70698869480637</v>
      </c>
      <c r="ADU14" s="63">
        <v>72.099116063150333</v>
      </c>
      <c r="ADV14" s="63">
        <v>15.073943345484411</v>
      </c>
      <c r="ADW14" s="63">
        <v>0</v>
      </c>
      <c r="ADX14" s="63">
        <v>0</v>
      </c>
      <c r="ADY14" s="63">
        <v>35.12557298414616</v>
      </c>
      <c r="ADZ14" s="63">
        <v>2.7067700855090844</v>
      </c>
      <c r="AEA14" s="63">
        <v>0</v>
      </c>
      <c r="AEB14" s="63">
        <v>34.188326170187366</v>
      </c>
      <c r="AEC14" s="63">
        <v>46.092852427329973</v>
      </c>
      <c r="AED14" s="63">
        <v>8.0167697811467686</v>
      </c>
      <c r="AEE14" s="63">
        <v>34.30964790918253</v>
      </c>
      <c r="AEF14" s="63">
        <v>34.040171151384897</v>
      </c>
      <c r="AEG14" s="63">
        <v>0</v>
      </c>
      <c r="AEH14" s="63">
        <v>24.009197788275348</v>
      </c>
      <c r="AEI14" s="63">
        <v>0</v>
      </c>
      <c r="AEJ14" s="63">
        <v>0</v>
      </c>
      <c r="AEK14" s="63">
        <v>34.87312016472103</v>
      </c>
      <c r="AEL14" s="63">
        <v>43.677797079928013</v>
      </c>
      <c r="AEM14" s="63">
        <v>0</v>
      </c>
      <c r="AEN14" s="64">
        <v>2.880876336823865</v>
      </c>
      <c r="AEO14" s="63">
        <v>3.7062060585219649</v>
      </c>
      <c r="AEP14" s="63">
        <v>0.40823508924388507</v>
      </c>
      <c r="AEQ14" s="63">
        <v>1.6494089255103206</v>
      </c>
      <c r="AER14" s="63">
        <v>4.0081270712205024</v>
      </c>
      <c r="AES14" s="63">
        <v>0</v>
      </c>
      <c r="AET14" s="63">
        <v>0</v>
      </c>
      <c r="AEU14" s="63">
        <v>0</v>
      </c>
      <c r="AEV14" s="63">
        <v>0</v>
      </c>
      <c r="AEW14" s="63">
        <v>3.0976052333786841</v>
      </c>
      <c r="AEX14" s="63">
        <v>0</v>
      </c>
      <c r="AEY14" s="63">
        <v>0</v>
      </c>
      <c r="AEZ14" s="63">
        <v>5.3575456953741067</v>
      </c>
      <c r="AFA14" s="63">
        <v>7.3831211604249063</v>
      </c>
      <c r="AFB14" s="63">
        <v>0.82080720427375187</v>
      </c>
      <c r="AFC14" s="63">
        <v>4.44518549939054</v>
      </c>
      <c r="AFD14" s="63">
        <v>6.5526671611693592</v>
      </c>
      <c r="AFE14" s="63">
        <v>0</v>
      </c>
      <c r="AFF14" s="63">
        <v>0</v>
      </c>
      <c r="AFG14" s="63">
        <v>0</v>
      </c>
      <c r="AFH14" s="63">
        <v>0</v>
      </c>
      <c r="AFI14" s="63">
        <v>5.4804543987266774</v>
      </c>
      <c r="AFJ14" s="63">
        <v>0</v>
      </c>
      <c r="AFK14" s="63">
        <v>0</v>
      </c>
      <c r="AFL14" s="66">
        <v>0</v>
      </c>
      <c r="AFM14" s="66">
        <v>0</v>
      </c>
      <c r="AFN14" s="66">
        <v>0</v>
      </c>
      <c r="AFO14" s="66">
        <v>1</v>
      </c>
      <c r="AFP14" s="66">
        <v>11</v>
      </c>
      <c r="AFQ14" s="66">
        <v>40</v>
      </c>
      <c r="AFR14" s="1093"/>
      <c r="AFS14" s="1093"/>
      <c r="AFT14" s="1093"/>
      <c r="AFU14" s="1093"/>
      <c r="AFV14" s="66">
        <v>0</v>
      </c>
      <c r="AFW14" s="119">
        <v>0</v>
      </c>
      <c r="AFX14" s="119">
        <v>0</v>
      </c>
      <c r="AFY14" s="119">
        <v>1</v>
      </c>
      <c r="AFZ14" s="119">
        <v>9</v>
      </c>
      <c r="AGA14" s="119">
        <v>28</v>
      </c>
      <c r="AGB14" s="1093"/>
      <c r="AGC14" s="1093"/>
      <c r="AGD14" s="1093"/>
      <c r="AGE14" s="1093"/>
      <c r="AGF14" s="356">
        <v>0</v>
      </c>
      <c r="AGG14" s="359">
        <v>94</v>
      </c>
      <c r="AGH14" s="359">
        <v>182</v>
      </c>
      <c r="AGI14" s="359">
        <v>296</v>
      </c>
      <c r="AGJ14" s="359">
        <v>413</v>
      </c>
      <c r="AGK14" s="359">
        <v>443</v>
      </c>
      <c r="AGL14" s="356">
        <v>0</v>
      </c>
      <c r="AGM14" s="356">
        <v>0</v>
      </c>
      <c r="AGN14" s="356">
        <v>0</v>
      </c>
      <c r="AGO14" s="356">
        <v>0</v>
      </c>
      <c r="AGP14" s="356">
        <v>0</v>
      </c>
      <c r="AGQ14" s="359">
        <v>95</v>
      </c>
      <c r="AGR14" s="359">
        <v>184</v>
      </c>
      <c r="AGS14" s="359">
        <v>282</v>
      </c>
      <c r="AGT14" s="359">
        <v>336</v>
      </c>
      <c r="AGU14" s="359">
        <v>406</v>
      </c>
      <c r="AGV14" s="356">
        <v>0</v>
      </c>
      <c r="AGW14" s="356">
        <v>0</v>
      </c>
      <c r="AGX14" s="356">
        <v>0</v>
      </c>
      <c r="AGY14" s="356">
        <v>0</v>
      </c>
      <c r="AGZ14" s="68">
        <v>55</v>
      </c>
      <c r="AHA14" s="68">
        <v>27</v>
      </c>
      <c r="AHB14" s="68">
        <v>28</v>
      </c>
      <c r="AHC14" s="68">
        <v>35</v>
      </c>
      <c r="AHD14" s="68">
        <v>9</v>
      </c>
      <c r="AHE14" s="68">
        <v>26</v>
      </c>
      <c r="AHF14" s="68">
        <v>35</v>
      </c>
      <c r="AHG14" s="68">
        <v>7</v>
      </c>
      <c r="AHH14" s="68">
        <v>28</v>
      </c>
      <c r="AHI14" s="68">
        <v>11</v>
      </c>
      <c r="AHJ14" s="68">
        <v>5</v>
      </c>
      <c r="AHK14" s="68">
        <v>6</v>
      </c>
      <c r="AHL14" s="68">
        <v>17</v>
      </c>
      <c r="AHM14" s="68">
        <v>10</v>
      </c>
      <c r="AHN14" s="68">
        <v>7</v>
      </c>
      <c r="AHO14" s="68">
        <v>7</v>
      </c>
      <c r="AHP14" s="68">
        <v>4</v>
      </c>
      <c r="AHQ14" s="68">
        <v>3</v>
      </c>
      <c r="AHR14" s="68">
        <v>66</v>
      </c>
      <c r="AHS14" s="68">
        <v>32</v>
      </c>
      <c r="AHT14" s="68">
        <v>34</v>
      </c>
      <c r="AHU14" s="68">
        <v>52</v>
      </c>
      <c r="AHV14" s="68">
        <v>19</v>
      </c>
      <c r="AHW14" s="68">
        <v>33</v>
      </c>
      <c r="AHX14" s="503">
        <v>42</v>
      </c>
      <c r="AHY14" s="503">
        <v>11</v>
      </c>
      <c r="AHZ14" s="503">
        <v>31</v>
      </c>
      <c r="AIA14" s="66">
        <v>19</v>
      </c>
      <c r="AIB14" s="66">
        <v>18</v>
      </c>
      <c r="AIC14" s="66">
        <v>1</v>
      </c>
      <c r="AID14" s="66">
        <v>8</v>
      </c>
      <c r="AIE14" s="66">
        <v>11</v>
      </c>
      <c r="AIF14" s="66">
        <v>0</v>
      </c>
      <c r="AIG14" s="66">
        <v>0</v>
      </c>
      <c r="AIH14" s="66">
        <v>0</v>
      </c>
      <c r="AII14" s="66">
        <v>0</v>
      </c>
      <c r="AIJ14" s="66">
        <v>0</v>
      </c>
      <c r="AIK14" s="66">
        <v>19</v>
      </c>
      <c r="AIL14" s="66">
        <v>0</v>
      </c>
      <c r="AIM14" s="66">
        <v>0</v>
      </c>
      <c r="AIN14" s="66">
        <v>0</v>
      </c>
      <c r="AIO14" s="66">
        <v>0</v>
      </c>
      <c r="AIP14" s="66">
        <v>2</v>
      </c>
      <c r="AIQ14" s="66">
        <v>0</v>
      </c>
      <c r="AIR14" s="66">
        <v>2</v>
      </c>
      <c r="AIS14" s="66">
        <v>0</v>
      </c>
      <c r="AIT14" s="66">
        <v>1</v>
      </c>
      <c r="AIU14" s="66">
        <v>1</v>
      </c>
      <c r="AIV14" s="66">
        <v>0</v>
      </c>
      <c r="AIW14" s="66">
        <v>15</v>
      </c>
      <c r="AIX14" s="66">
        <v>9</v>
      </c>
      <c r="AIY14" s="66">
        <v>6</v>
      </c>
      <c r="AIZ14" s="66">
        <v>3</v>
      </c>
      <c r="AJA14" s="66">
        <v>5</v>
      </c>
      <c r="AJB14" s="66">
        <v>4</v>
      </c>
      <c r="AJC14" s="66">
        <v>0</v>
      </c>
      <c r="AJD14" s="66">
        <v>0</v>
      </c>
      <c r="AJE14" s="66">
        <v>0</v>
      </c>
      <c r="AJF14" s="66">
        <v>0</v>
      </c>
      <c r="AJG14" s="66">
        <v>0</v>
      </c>
      <c r="AJH14" s="66">
        <v>9</v>
      </c>
      <c r="AJI14" s="66">
        <v>0</v>
      </c>
      <c r="AJJ14" s="66">
        <v>0</v>
      </c>
      <c r="AJK14" s="66">
        <v>0</v>
      </c>
      <c r="AJL14" s="66">
        <v>1</v>
      </c>
      <c r="AJM14" s="66">
        <v>0</v>
      </c>
      <c r="AJN14" s="66">
        <v>0</v>
      </c>
      <c r="AJO14" s="66">
        <v>1</v>
      </c>
      <c r="AJP14" s="66">
        <v>1</v>
      </c>
      <c r="AJQ14" s="66">
        <v>0</v>
      </c>
      <c r="AJR14" s="66">
        <v>0</v>
      </c>
      <c r="AJS14" s="66">
        <v>0</v>
      </c>
      <c r="AJT14" s="66">
        <v>6</v>
      </c>
      <c r="AJU14" s="66">
        <v>4</v>
      </c>
      <c r="AJV14" s="66">
        <v>4</v>
      </c>
      <c r="AJW14" s="66">
        <v>0</v>
      </c>
      <c r="AJX14" s="66">
        <v>1</v>
      </c>
      <c r="AJY14" s="66">
        <v>3</v>
      </c>
      <c r="AJZ14" s="66">
        <v>0</v>
      </c>
      <c r="AKA14" s="66">
        <v>0</v>
      </c>
      <c r="AKB14" s="66">
        <v>0</v>
      </c>
      <c r="AKC14" s="66">
        <v>0</v>
      </c>
      <c r="AKD14" s="66">
        <v>0</v>
      </c>
      <c r="AKE14" s="66">
        <v>4</v>
      </c>
      <c r="AKF14" s="66">
        <v>0</v>
      </c>
      <c r="AKG14" s="66">
        <v>0</v>
      </c>
      <c r="AKH14" s="66">
        <v>0</v>
      </c>
      <c r="AKI14" s="66">
        <v>0</v>
      </c>
      <c r="AKJ14" s="66">
        <v>0</v>
      </c>
      <c r="AKK14" s="66">
        <v>0</v>
      </c>
      <c r="AKL14" s="66">
        <v>0</v>
      </c>
      <c r="AKM14" s="66">
        <v>0</v>
      </c>
      <c r="AKN14" s="66">
        <v>0</v>
      </c>
      <c r="AKO14" s="66">
        <v>0</v>
      </c>
      <c r="AKP14" s="66">
        <v>0</v>
      </c>
      <c r="AKQ14" s="66">
        <v>4</v>
      </c>
      <c r="AKR14" s="66">
        <v>3</v>
      </c>
      <c r="AKS14" s="66">
        <v>0</v>
      </c>
      <c r="AKT14" s="66">
        <v>3</v>
      </c>
      <c r="AKU14" s="66">
        <v>2</v>
      </c>
      <c r="AKV14" s="66">
        <v>1</v>
      </c>
      <c r="AKW14" s="66">
        <v>0</v>
      </c>
      <c r="AKX14" s="66">
        <v>0</v>
      </c>
      <c r="AKY14" s="66">
        <v>0</v>
      </c>
      <c r="AKZ14" s="66">
        <v>0</v>
      </c>
      <c r="ALA14" s="66">
        <v>0</v>
      </c>
      <c r="ALB14" s="66">
        <v>3</v>
      </c>
      <c r="ALC14" s="66">
        <v>0</v>
      </c>
      <c r="ALD14" s="66">
        <v>0</v>
      </c>
      <c r="ALE14" s="66">
        <v>0</v>
      </c>
      <c r="ALF14" s="66">
        <v>0</v>
      </c>
      <c r="ALG14" s="66">
        <v>0</v>
      </c>
      <c r="ALH14" s="66">
        <v>1</v>
      </c>
      <c r="ALI14" s="66">
        <v>1</v>
      </c>
      <c r="ALJ14" s="66">
        <v>0</v>
      </c>
      <c r="ALK14" s="66">
        <v>0</v>
      </c>
      <c r="ALL14" s="66">
        <v>0</v>
      </c>
      <c r="ALM14" s="66">
        <v>0</v>
      </c>
      <c r="ALN14" s="66">
        <v>2</v>
      </c>
      <c r="ALO14" s="66">
        <v>23</v>
      </c>
      <c r="ALP14" s="66">
        <v>22</v>
      </c>
      <c r="ALQ14" s="66">
        <v>1</v>
      </c>
      <c r="ALR14" s="66">
        <v>9</v>
      </c>
      <c r="ALS14" s="66">
        <v>14</v>
      </c>
      <c r="ALT14" s="66">
        <v>0</v>
      </c>
      <c r="ALU14" s="66">
        <v>0</v>
      </c>
      <c r="ALV14" s="66">
        <v>0</v>
      </c>
      <c r="ALW14" s="66">
        <v>0</v>
      </c>
      <c r="ALX14" s="66">
        <v>0</v>
      </c>
      <c r="ALY14" s="66">
        <v>23</v>
      </c>
      <c r="ALZ14" s="66">
        <v>0</v>
      </c>
      <c r="AMA14" s="66">
        <v>0</v>
      </c>
      <c r="AMB14" s="66">
        <v>0</v>
      </c>
      <c r="AMC14" s="66">
        <v>0</v>
      </c>
      <c r="AMD14" s="66">
        <v>2</v>
      </c>
      <c r="AME14" s="66">
        <v>0</v>
      </c>
      <c r="AMF14" s="66">
        <v>2</v>
      </c>
      <c r="AMG14" s="66">
        <v>0</v>
      </c>
      <c r="AMH14" s="66">
        <v>1</v>
      </c>
      <c r="AMI14" s="66">
        <v>1</v>
      </c>
      <c r="AMJ14" s="66">
        <v>0</v>
      </c>
      <c r="AMK14" s="66">
        <v>19</v>
      </c>
      <c r="AML14" s="66">
        <v>12</v>
      </c>
      <c r="AMM14" s="66">
        <v>6</v>
      </c>
      <c r="AMN14" s="66">
        <v>6</v>
      </c>
      <c r="AMO14" s="66">
        <v>7</v>
      </c>
      <c r="AMP14" s="66">
        <v>5</v>
      </c>
      <c r="AMQ14" s="66">
        <v>0</v>
      </c>
      <c r="AMR14" s="66">
        <v>0</v>
      </c>
      <c r="AMS14" s="66">
        <v>0</v>
      </c>
      <c r="AMT14" s="66">
        <v>0</v>
      </c>
      <c r="AMU14" s="66">
        <v>0</v>
      </c>
      <c r="AMV14" s="66">
        <v>12</v>
      </c>
      <c r="AMW14" s="66">
        <v>0</v>
      </c>
      <c r="AMX14" s="66">
        <v>0</v>
      </c>
      <c r="AMY14" s="66">
        <v>0</v>
      </c>
      <c r="AMZ14" s="66">
        <v>1</v>
      </c>
      <c r="ANA14" s="66">
        <v>0</v>
      </c>
      <c r="ANB14" s="66">
        <v>1</v>
      </c>
      <c r="ANC14" s="66">
        <v>2</v>
      </c>
      <c r="AND14" s="66">
        <v>1</v>
      </c>
      <c r="ANE14" s="66">
        <v>0</v>
      </c>
      <c r="ANF14" s="66">
        <v>0</v>
      </c>
      <c r="ANG14" s="66">
        <v>0</v>
      </c>
      <c r="ANH14" s="66">
        <v>8</v>
      </c>
      <c r="ANI14" s="395">
        <v>41</v>
      </c>
      <c r="ANJ14" s="395">
        <v>33</v>
      </c>
      <c r="ANK14" s="395">
        <v>8</v>
      </c>
      <c r="ANL14" s="395">
        <v>15</v>
      </c>
      <c r="ANM14" s="395">
        <v>26</v>
      </c>
      <c r="ANN14" s="395">
        <v>0</v>
      </c>
      <c r="ANO14" s="395">
        <v>0</v>
      </c>
      <c r="ANP14" s="395">
        <v>0</v>
      </c>
      <c r="ANQ14" s="395">
        <v>0</v>
      </c>
      <c r="ANR14" s="395">
        <v>0</v>
      </c>
      <c r="ANS14" s="395">
        <v>40</v>
      </c>
      <c r="ANT14" s="395">
        <v>0</v>
      </c>
      <c r="ANU14" s="395">
        <v>0</v>
      </c>
      <c r="ANV14" s="395">
        <v>1</v>
      </c>
      <c r="ANW14" s="395">
        <v>1</v>
      </c>
      <c r="ANX14" s="395">
        <v>6</v>
      </c>
      <c r="ANY14" s="395">
        <v>0</v>
      </c>
      <c r="ANZ14" s="395">
        <v>6</v>
      </c>
      <c r="AOA14" s="395">
        <v>7</v>
      </c>
      <c r="AOB14" s="395">
        <v>8</v>
      </c>
      <c r="AOC14" s="395">
        <v>13</v>
      </c>
      <c r="AOD14" s="396">
        <v>52</v>
      </c>
      <c r="AOE14" s="397">
        <v>40</v>
      </c>
      <c r="AOF14" s="397">
        <v>12</v>
      </c>
      <c r="AOG14" s="397">
        <v>21</v>
      </c>
      <c r="AOH14" s="397">
        <v>31</v>
      </c>
      <c r="AOI14" s="397">
        <v>0</v>
      </c>
      <c r="AOJ14" s="397">
        <v>0</v>
      </c>
      <c r="AOK14" s="397">
        <v>0</v>
      </c>
      <c r="AOL14" s="397">
        <v>0</v>
      </c>
      <c r="AOM14" s="397">
        <v>0</v>
      </c>
      <c r="AON14" s="397">
        <v>52</v>
      </c>
      <c r="AOO14" s="397">
        <v>0</v>
      </c>
      <c r="AOP14" s="397">
        <v>0</v>
      </c>
      <c r="AOQ14" s="397">
        <v>0</v>
      </c>
      <c r="AOR14" s="397">
        <v>3</v>
      </c>
      <c r="AOS14" s="397">
        <v>7</v>
      </c>
      <c r="AOT14" s="397">
        <v>3</v>
      </c>
      <c r="AOU14" s="397">
        <v>3</v>
      </c>
      <c r="AOV14" s="397">
        <v>8</v>
      </c>
      <c r="AOW14" s="397">
        <v>7</v>
      </c>
      <c r="AOX14" s="398">
        <v>21</v>
      </c>
      <c r="AOY14" s="395">
        <v>16</v>
      </c>
      <c r="AOZ14" s="395">
        <v>9</v>
      </c>
      <c r="APA14" s="395">
        <v>7</v>
      </c>
      <c r="APB14" s="395">
        <v>9</v>
      </c>
      <c r="APC14" s="395">
        <v>7</v>
      </c>
      <c r="APD14" s="395">
        <v>1</v>
      </c>
      <c r="APE14" s="395">
        <v>0</v>
      </c>
      <c r="APF14" s="395">
        <v>0</v>
      </c>
      <c r="APG14" s="395">
        <v>0</v>
      </c>
      <c r="APH14" s="395">
        <v>0</v>
      </c>
      <c r="API14" s="395">
        <v>15</v>
      </c>
      <c r="APJ14" s="395">
        <v>0</v>
      </c>
      <c r="APK14" s="395">
        <v>0</v>
      </c>
      <c r="APL14" s="395">
        <v>0</v>
      </c>
      <c r="APM14" s="395">
        <v>4</v>
      </c>
      <c r="APN14" s="395">
        <v>4</v>
      </c>
      <c r="APO14" s="395">
        <v>0</v>
      </c>
      <c r="APP14" s="395">
        <v>1</v>
      </c>
      <c r="APQ14" s="395">
        <v>1</v>
      </c>
      <c r="APR14" s="395">
        <v>2</v>
      </c>
      <c r="APS14" s="395">
        <v>4</v>
      </c>
      <c r="APT14" s="402">
        <v>30</v>
      </c>
      <c r="APU14" s="403">
        <v>17</v>
      </c>
      <c r="APV14" s="403">
        <v>13</v>
      </c>
      <c r="APW14" s="403">
        <v>20</v>
      </c>
      <c r="APX14" s="403">
        <v>10</v>
      </c>
      <c r="APY14" s="403">
        <v>0</v>
      </c>
      <c r="APZ14" s="403">
        <v>0</v>
      </c>
      <c r="AQA14" s="403">
        <v>0</v>
      </c>
      <c r="AQB14" s="403">
        <v>0</v>
      </c>
      <c r="AQC14" s="403">
        <v>0</v>
      </c>
      <c r="AQD14" s="403">
        <v>29</v>
      </c>
      <c r="AQE14" s="403">
        <v>0</v>
      </c>
      <c r="AQF14" s="403">
        <v>0</v>
      </c>
      <c r="AQG14" s="403">
        <v>1</v>
      </c>
      <c r="AQH14" s="403">
        <v>11</v>
      </c>
      <c r="AQI14" s="403">
        <v>7</v>
      </c>
      <c r="AQJ14" s="403">
        <v>2</v>
      </c>
      <c r="AQK14" s="403">
        <v>0</v>
      </c>
      <c r="AQL14" s="403">
        <v>1</v>
      </c>
      <c r="AQM14" s="403">
        <v>2</v>
      </c>
      <c r="AQN14" s="404">
        <v>7</v>
      </c>
      <c r="AQO14" s="395">
        <v>38</v>
      </c>
      <c r="AQP14" s="395">
        <v>33</v>
      </c>
      <c r="AQQ14" s="395">
        <v>5</v>
      </c>
      <c r="AQR14" s="395">
        <v>13</v>
      </c>
      <c r="AQS14" s="395">
        <v>25</v>
      </c>
      <c r="AQT14" s="395">
        <v>0</v>
      </c>
      <c r="AQU14" s="395">
        <v>0</v>
      </c>
      <c r="AQV14" s="395">
        <v>0</v>
      </c>
      <c r="AQW14" s="395">
        <v>0</v>
      </c>
      <c r="AQX14" s="395">
        <v>0</v>
      </c>
      <c r="AQY14" s="395">
        <v>37</v>
      </c>
      <c r="AQZ14" s="395">
        <v>0</v>
      </c>
      <c r="ARA14" s="395">
        <v>0</v>
      </c>
      <c r="ARB14" s="395">
        <v>1</v>
      </c>
      <c r="ARC14" s="395">
        <v>0</v>
      </c>
      <c r="ARD14" s="395">
        <v>1</v>
      </c>
      <c r="ARE14" s="395">
        <v>0</v>
      </c>
      <c r="ARF14" s="395">
        <v>8</v>
      </c>
      <c r="ARG14" s="395">
        <v>15</v>
      </c>
      <c r="ARH14" s="395">
        <v>10</v>
      </c>
      <c r="ARI14" s="395">
        <v>4</v>
      </c>
      <c r="ARJ14" s="402">
        <v>49</v>
      </c>
      <c r="ARK14" s="402">
        <v>47</v>
      </c>
      <c r="ARL14" s="402">
        <v>2</v>
      </c>
      <c r="ARM14" s="402">
        <v>13</v>
      </c>
      <c r="ARN14" s="402">
        <v>36</v>
      </c>
      <c r="ARO14" s="402">
        <v>0</v>
      </c>
      <c r="ARP14" s="402">
        <v>0</v>
      </c>
      <c r="ARQ14" s="402">
        <v>0</v>
      </c>
      <c r="ARR14" s="402">
        <v>0</v>
      </c>
      <c r="ARS14" s="402">
        <v>0</v>
      </c>
      <c r="ART14" s="402">
        <v>44</v>
      </c>
      <c r="ARU14" s="402">
        <v>0</v>
      </c>
      <c r="ARV14" s="402">
        <v>2</v>
      </c>
      <c r="ARW14" s="402">
        <v>3</v>
      </c>
      <c r="ARX14" s="402">
        <v>0</v>
      </c>
      <c r="ARY14" s="402">
        <v>0</v>
      </c>
      <c r="ARZ14" s="402">
        <v>2</v>
      </c>
      <c r="ASA14" s="402">
        <v>16</v>
      </c>
      <c r="ASB14" s="402">
        <v>16</v>
      </c>
      <c r="ASC14" s="402">
        <v>13</v>
      </c>
      <c r="ASD14" s="504">
        <v>2</v>
      </c>
      <c r="ASE14" s="509">
        <v>10.214318</v>
      </c>
      <c r="ASF14" s="510">
        <v>3.2344791000000002</v>
      </c>
      <c r="ASG14" s="510">
        <v>21.358066000000001</v>
      </c>
      <c r="ASH14" s="510">
        <v>9.4476215999999997</v>
      </c>
      <c r="ASI14" s="510">
        <v>11.002943</v>
      </c>
      <c r="ASJ14" s="510">
        <v>0</v>
      </c>
      <c r="ASK14" s="510">
        <v>8.8246599000000003</v>
      </c>
      <c r="ASL14" s="510">
        <v>9.8444097999999993</v>
      </c>
      <c r="ASM14" s="510">
        <v>0</v>
      </c>
      <c r="ASN14" s="510">
        <v>0</v>
      </c>
      <c r="ASO14" s="510">
        <v>23.620260999999999</v>
      </c>
      <c r="ASP14" s="510">
        <v>7.1018036000000002</v>
      </c>
      <c r="ASQ14" s="510">
        <v>6.0195029</v>
      </c>
      <c r="ASR14" s="510">
        <v>9.1686326999999999</v>
      </c>
      <c r="ASS14" s="510">
        <v>9.6863843999999997</v>
      </c>
      <c r="AST14" s="509">
        <v>14.206897</v>
      </c>
      <c r="ASU14" s="510">
        <v>7.8467313000000001</v>
      </c>
      <c r="ASV14" s="510">
        <v>24.980070000000001</v>
      </c>
      <c r="ASW14" s="510">
        <v>15.404874</v>
      </c>
      <c r="ASX14" s="510">
        <v>13.083933999999999</v>
      </c>
      <c r="ASY14" s="510">
        <v>2.2684476</v>
      </c>
      <c r="ASZ14" s="510">
        <v>2.1129088999999999</v>
      </c>
      <c r="ATA14" s="510">
        <v>14.331235</v>
      </c>
      <c r="ATB14" s="510">
        <v>11.529744000000001</v>
      </c>
      <c r="ATC14" s="510">
        <v>0</v>
      </c>
      <c r="ATD14" s="510">
        <v>21.588501999999998</v>
      </c>
      <c r="ATE14" s="510">
        <v>11.937689000000001</v>
      </c>
      <c r="ATF14" s="510">
        <v>12.847759</v>
      </c>
      <c r="ATG14" s="510">
        <v>13.096583000000001</v>
      </c>
      <c r="ATH14" s="510">
        <v>5.5593804000000002</v>
      </c>
      <c r="ATI14" s="509">
        <v>3.9634985</v>
      </c>
      <c r="ATJ14" s="510">
        <v>2.3448595000000001</v>
      </c>
      <c r="ATK14" s="510">
        <v>6.6971980000000002</v>
      </c>
      <c r="ATL14" s="510">
        <v>4.1885367999999996</v>
      </c>
      <c r="ATM14" s="510">
        <v>3.7326248999999998</v>
      </c>
      <c r="ATN14" s="510">
        <v>0</v>
      </c>
      <c r="ATO14" s="510">
        <v>15.989065</v>
      </c>
      <c r="ATP14" s="510">
        <v>3.7836463999999999</v>
      </c>
      <c r="ATQ14" s="510">
        <v>3.4434577000000002</v>
      </c>
      <c r="ATR14" s="510"/>
      <c r="ATS14" s="510">
        <v>0</v>
      </c>
      <c r="ATT14" s="510">
        <v>0.95655338000000001</v>
      </c>
      <c r="ATU14" s="510">
        <v>1.9059360000000001</v>
      </c>
      <c r="ATV14" s="510">
        <v>3.0162735000000001</v>
      </c>
      <c r="ATW14" s="510">
        <v>21.887983999999999</v>
      </c>
      <c r="ATX14" s="510">
        <v>4.2832018999999999</v>
      </c>
      <c r="ATY14" s="510">
        <v>1.7559172999999999</v>
      </c>
      <c r="ATZ14" s="510">
        <v>8.7381489000000006</v>
      </c>
      <c r="AUA14" s="510">
        <v>4.5040446999999997</v>
      </c>
      <c r="AUB14" s="510">
        <v>4.0791915999999997</v>
      </c>
      <c r="AUC14" s="510">
        <v>2.0619679</v>
      </c>
      <c r="AUD14" s="510">
        <v>2.3393122000000002</v>
      </c>
      <c r="AUE14" s="510">
        <v>4.3790901</v>
      </c>
      <c r="AUF14" s="510">
        <v>0</v>
      </c>
      <c r="AUG14" s="510"/>
      <c r="AUH14" s="510">
        <v>0</v>
      </c>
      <c r="AUI14" s="510">
        <v>0.24984403999999999</v>
      </c>
      <c r="AUJ14" s="510">
        <v>1.1796218000000001</v>
      </c>
      <c r="AUK14" s="510">
        <v>3.3938953000000001</v>
      </c>
      <c r="AUL14" s="510">
        <v>17.620311000000001</v>
      </c>
      <c r="AUM14" s="519">
        <v>99</v>
      </c>
      <c r="AUN14" s="518">
        <v>46</v>
      </c>
      <c r="AUO14" s="518">
        <v>53</v>
      </c>
      <c r="AUP14" s="518">
        <v>98</v>
      </c>
      <c r="AUQ14" s="518">
        <v>36</v>
      </c>
      <c r="AUR14" s="518">
        <v>62</v>
      </c>
      <c r="AUS14" s="518">
        <v>100</v>
      </c>
      <c r="AUT14" s="518">
        <v>34</v>
      </c>
      <c r="AUU14" s="518">
        <v>66</v>
      </c>
      <c r="AUV14" s="518">
        <v>55</v>
      </c>
      <c r="AUW14" s="518">
        <v>30</v>
      </c>
      <c r="AUX14" s="518">
        <v>25</v>
      </c>
      <c r="AUY14" s="518">
        <v>85</v>
      </c>
      <c r="AUZ14" s="518">
        <v>45</v>
      </c>
      <c r="AVA14" s="518">
        <v>40</v>
      </c>
      <c r="AVB14" s="518">
        <v>31</v>
      </c>
      <c r="AVC14" s="518">
        <v>16</v>
      </c>
      <c r="AVD14" s="518">
        <v>15</v>
      </c>
      <c r="AVE14" s="518">
        <v>154</v>
      </c>
      <c r="AVF14" s="518">
        <v>76</v>
      </c>
      <c r="AVG14" s="518">
        <v>78</v>
      </c>
      <c r="AVH14" s="518">
        <v>183</v>
      </c>
      <c r="AVI14" s="518">
        <v>81</v>
      </c>
      <c r="AVJ14" s="518">
        <v>102</v>
      </c>
      <c r="AVK14" s="518">
        <v>131</v>
      </c>
      <c r="AVL14" s="518">
        <v>50</v>
      </c>
      <c r="AVM14" s="518">
        <v>81</v>
      </c>
      <c r="AVN14" s="562">
        <v>43</v>
      </c>
      <c r="AVO14" s="542">
        <v>28</v>
      </c>
      <c r="AVP14" s="542">
        <v>15</v>
      </c>
      <c r="AVQ14" s="542">
        <v>35</v>
      </c>
      <c r="AVR14" s="542">
        <v>8</v>
      </c>
      <c r="AVS14" s="542">
        <v>0</v>
      </c>
      <c r="AVT14" s="542">
        <v>0</v>
      </c>
      <c r="AVU14" s="542">
        <v>0</v>
      </c>
      <c r="AVV14" s="542">
        <v>0</v>
      </c>
      <c r="AVW14" s="542">
        <v>42</v>
      </c>
      <c r="AVX14" s="542">
        <v>0</v>
      </c>
      <c r="AVY14" s="542">
        <v>0</v>
      </c>
      <c r="AVZ14" s="542">
        <v>1</v>
      </c>
      <c r="AWA14" s="542">
        <v>0</v>
      </c>
      <c r="AWB14" s="542">
        <v>5</v>
      </c>
      <c r="AWC14" s="542">
        <v>20</v>
      </c>
      <c r="AWD14" s="542">
        <v>8</v>
      </c>
      <c r="AWE14" s="542">
        <v>5</v>
      </c>
      <c r="AWF14" s="543">
        <v>5</v>
      </c>
      <c r="AWG14" s="857">
        <v>31</v>
      </c>
      <c r="AWH14" s="857">
        <v>23</v>
      </c>
      <c r="AWI14" s="857">
        <v>8</v>
      </c>
      <c r="AWJ14" s="857">
        <v>26</v>
      </c>
      <c r="AWK14" s="857">
        <v>5</v>
      </c>
      <c r="AWL14" s="857">
        <v>0</v>
      </c>
      <c r="AWM14" s="857">
        <v>0</v>
      </c>
      <c r="AWN14" s="857">
        <v>0</v>
      </c>
      <c r="AWO14" s="857">
        <v>0</v>
      </c>
      <c r="AWP14" s="857">
        <v>30</v>
      </c>
      <c r="AWQ14" s="857">
        <v>1</v>
      </c>
      <c r="AWR14" s="857">
        <v>0</v>
      </c>
      <c r="AWS14" s="857">
        <v>0</v>
      </c>
      <c r="AWT14" s="857">
        <v>0</v>
      </c>
      <c r="AWU14" s="857">
        <v>5</v>
      </c>
      <c r="AWV14" s="857">
        <v>17</v>
      </c>
      <c r="AWW14" s="857">
        <v>3</v>
      </c>
      <c r="AWX14" s="857">
        <v>3</v>
      </c>
      <c r="AWY14" s="857">
        <v>3</v>
      </c>
      <c r="AWZ14" s="552">
        <v>38</v>
      </c>
      <c r="AXA14" s="552">
        <v>28</v>
      </c>
      <c r="AXB14" s="552">
        <v>10</v>
      </c>
      <c r="AXC14" s="552">
        <v>30</v>
      </c>
      <c r="AXD14" s="552">
        <v>8</v>
      </c>
      <c r="AXE14" s="552">
        <v>1</v>
      </c>
      <c r="AXF14" s="552">
        <v>0</v>
      </c>
      <c r="AXG14" s="552">
        <v>0</v>
      </c>
      <c r="AXH14" s="552">
        <v>0</v>
      </c>
      <c r="AXI14" s="552">
        <v>35</v>
      </c>
      <c r="AXJ14" s="552">
        <v>1</v>
      </c>
      <c r="AXK14" s="552">
        <v>0</v>
      </c>
      <c r="AXL14" s="544">
        <v>1</v>
      </c>
      <c r="AXM14" s="552">
        <v>1</v>
      </c>
      <c r="AXN14" s="552">
        <v>6</v>
      </c>
      <c r="AXO14" s="552">
        <v>12</v>
      </c>
      <c r="AXP14" s="552">
        <v>8</v>
      </c>
      <c r="AXQ14" s="552">
        <v>7</v>
      </c>
      <c r="AXR14" s="553">
        <v>4</v>
      </c>
      <c r="AXS14" s="1565">
        <v>27</v>
      </c>
      <c r="AXT14" s="1566">
        <v>15</v>
      </c>
      <c r="AXU14" s="1566">
        <v>12</v>
      </c>
      <c r="AXV14" s="1566">
        <v>18</v>
      </c>
      <c r="AXW14" s="1566">
        <v>9</v>
      </c>
      <c r="AXX14" s="1566">
        <v>1</v>
      </c>
      <c r="AXY14" s="1566">
        <v>0</v>
      </c>
      <c r="AXZ14" s="1566">
        <v>0</v>
      </c>
      <c r="AYA14" s="1566">
        <v>0</v>
      </c>
      <c r="AYB14" s="1566">
        <v>26</v>
      </c>
      <c r="AYC14" s="1566">
        <v>0</v>
      </c>
      <c r="AYD14" s="1566">
        <v>0</v>
      </c>
      <c r="AYE14" s="1565">
        <v>0</v>
      </c>
      <c r="AYF14" s="1566">
        <v>0</v>
      </c>
      <c r="AYG14" s="1566">
        <v>9</v>
      </c>
      <c r="AYH14" s="1566">
        <v>12</v>
      </c>
      <c r="AYI14" s="1566">
        <v>5</v>
      </c>
      <c r="AYJ14" s="1566">
        <v>1</v>
      </c>
      <c r="AYK14" s="1566">
        <v>0</v>
      </c>
      <c r="AYL14" s="546">
        <v>5</v>
      </c>
      <c r="AYM14" s="352">
        <v>3</v>
      </c>
      <c r="AYN14" s="352">
        <v>2</v>
      </c>
      <c r="AYO14" s="352">
        <v>3</v>
      </c>
      <c r="AYP14" s="352">
        <v>2</v>
      </c>
      <c r="AYQ14" s="352">
        <v>0</v>
      </c>
      <c r="AYR14" s="352">
        <v>0</v>
      </c>
      <c r="AYS14" s="352">
        <v>0</v>
      </c>
      <c r="AYT14" s="352">
        <v>0</v>
      </c>
      <c r="AYU14" s="352">
        <v>5</v>
      </c>
      <c r="AYV14" s="352">
        <v>0</v>
      </c>
      <c r="AYW14" s="352">
        <v>0</v>
      </c>
      <c r="AYX14" s="547">
        <v>5</v>
      </c>
      <c r="AYY14" s="548">
        <v>3</v>
      </c>
      <c r="AYZ14" s="548">
        <v>2</v>
      </c>
      <c r="AZA14" s="548">
        <v>3</v>
      </c>
      <c r="AZB14" s="548">
        <v>2</v>
      </c>
      <c r="AZC14" s="548">
        <v>0</v>
      </c>
      <c r="AZD14" s="548">
        <v>0</v>
      </c>
      <c r="AZE14" s="548">
        <v>0</v>
      </c>
      <c r="AZF14" s="548">
        <v>0</v>
      </c>
      <c r="AZG14" s="548">
        <v>5</v>
      </c>
      <c r="AZH14" s="548">
        <v>0</v>
      </c>
      <c r="AZI14" s="548">
        <v>0</v>
      </c>
      <c r="AZJ14" s="549">
        <v>6</v>
      </c>
      <c r="AZK14" s="549">
        <v>2</v>
      </c>
      <c r="AZL14" s="549">
        <v>4</v>
      </c>
      <c r="AZM14" s="549">
        <v>3</v>
      </c>
      <c r="AZN14" s="549">
        <v>3</v>
      </c>
      <c r="AZO14" s="549">
        <v>0</v>
      </c>
      <c r="AZP14" s="549">
        <v>0</v>
      </c>
      <c r="AZQ14" s="549">
        <v>0</v>
      </c>
      <c r="AZR14" s="549">
        <v>0</v>
      </c>
      <c r="AZS14" s="549">
        <v>6</v>
      </c>
      <c r="AZT14" s="549">
        <v>0</v>
      </c>
      <c r="AZU14" s="549">
        <v>0</v>
      </c>
      <c r="AZV14" s="1571">
        <v>9</v>
      </c>
      <c r="AZW14" s="1571">
        <v>6</v>
      </c>
      <c r="AZX14" s="1571">
        <v>3</v>
      </c>
      <c r="AZY14" s="1571">
        <v>5</v>
      </c>
      <c r="AZZ14" s="1571">
        <v>4</v>
      </c>
      <c r="BAA14" s="1571">
        <v>1</v>
      </c>
      <c r="BAB14" s="1571">
        <v>0</v>
      </c>
      <c r="BAC14" s="1571">
        <v>0</v>
      </c>
      <c r="BAD14" s="1571">
        <v>0</v>
      </c>
      <c r="BAE14" s="1571">
        <v>8</v>
      </c>
      <c r="BAF14" s="1571">
        <v>0</v>
      </c>
      <c r="BAG14" s="1571">
        <v>0</v>
      </c>
      <c r="BAH14" s="550">
        <v>0</v>
      </c>
      <c r="BAI14" s="551">
        <v>0</v>
      </c>
      <c r="BAJ14" s="551">
        <v>0</v>
      </c>
      <c r="BAK14" s="551">
        <v>0</v>
      </c>
      <c r="BAL14" s="551">
        <v>0</v>
      </c>
      <c r="BAM14" s="551">
        <v>0</v>
      </c>
      <c r="BAN14" s="551">
        <v>0</v>
      </c>
      <c r="BAO14" s="551">
        <v>0</v>
      </c>
      <c r="BAP14" s="551">
        <v>0</v>
      </c>
      <c r="BAQ14" s="551">
        <v>0</v>
      </c>
      <c r="BAR14" s="551">
        <v>0</v>
      </c>
      <c r="BAS14" s="551">
        <v>0</v>
      </c>
      <c r="BAT14" s="547">
        <v>0</v>
      </c>
      <c r="BAU14" s="548">
        <v>0</v>
      </c>
      <c r="BAV14" s="548">
        <v>0</v>
      </c>
      <c r="BAW14" s="548">
        <v>0</v>
      </c>
      <c r="BAX14" s="548">
        <v>0</v>
      </c>
      <c r="BAY14" s="548">
        <v>0</v>
      </c>
      <c r="BAZ14" s="548">
        <v>0</v>
      </c>
      <c r="BBA14" s="548">
        <v>0</v>
      </c>
      <c r="BBB14" s="548">
        <v>0</v>
      </c>
      <c r="BBC14" s="548">
        <v>0</v>
      </c>
      <c r="BBD14" s="548">
        <v>0</v>
      </c>
      <c r="BBE14" s="548">
        <v>0</v>
      </c>
      <c r="BBF14" s="352">
        <v>1</v>
      </c>
      <c r="BBG14" s="352">
        <v>1</v>
      </c>
      <c r="BBH14" s="352">
        <v>0</v>
      </c>
      <c r="BBI14" s="352">
        <v>1</v>
      </c>
      <c r="BBJ14" s="352">
        <v>0</v>
      </c>
      <c r="BBK14" s="352">
        <v>0</v>
      </c>
      <c r="BBL14" s="352">
        <v>0</v>
      </c>
      <c r="BBM14" s="352">
        <v>0</v>
      </c>
      <c r="BBN14" s="352">
        <v>0</v>
      </c>
      <c r="BBO14" s="352">
        <v>1</v>
      </c>
      <c r="BBP14" s="352">
        <v>0</v>
      </c>
      <c r="BBQ14" s="352">
        <v>0</v>
      </c>
      <c r="BBR14" s="1571">
        <v>0</v>
      </c>
      <c r="BBS14" s="1571">
        <v>0</v>
      </c>
      <c r="BBT14" s="1571">
        <v>0</v>
      </c>
      <c r="BBU14" s="1571">
        <v>0</v>
      </c>
      <c r="BBV14" s="1571">
        <v>0</v>
      </c>
      <c r="BBW14" s="1571">
        <v>0</v>
      </c>
      <c r="BBX14" s="1571">
        <v>0</v>
      </c>
      <c r="BBY14" s="1571">
        <v>0</v>
      </c>
      <c r="BBZ14" s="1571">
        <v>0</v>
      </c>
      <c r="BCA14" s="1571">
        <v>0</v>
      </c>
      <c r="BCB14" s="1571">
        <v>0</v>
      </c>
      <c r="BCC14" s="1571">
        <v>0</v>
      </c>
      <c r="BCD14" s="729">
        <v>7115</v>
      </c>
      <c r="BCE14" s="730">
        <v>2627</v>
      </c>
      <c r="BCF14" s="730">
        <v>4488</v>
      </c>
      <c r="BCG14" s="730">
        <v>0</v>
      </c>
      <c r="BCH14" s="730">
        <v>6</v>
      </c>
      <c r="BCI14" s="730">
        <v>557</v>
      </c>
      <c r="BCJ14" s="730">
        <v>6539</v>
      </c>
      <c r="BCK14" s="730">
        <v>8</v>
      </c>
      <c r="BCL14" s="730">
        <v>0</v>
      </c>
      <c r="BCM14" s="730">
        <v>0</v>
      </c>
      <c r="BCN14" s="730">
        <v>5</v>
      </c>
      <c r="BCO14" s="730">
        <v>0</v>
      </c>
      <c r="BCP14" s="730">
        <v>2</v>
      </c>
      <c r="BCQ14" s="730">
        <v>204</v>
      </c>
      <c r="BCR14" s="730">
        <v>2417</v>
      </c>
      <c r="BCS14" s="730">
        <v>1</v>
      </c>
      <c r="BCT14" s="730">
        <v>0</v>
      </c>
      <c r="BCU14" s="730">
        <v>0</v>
      </c>
      <c r="BCV14" s="730">
        <v>3</v>
      </c>
      <c r="BCW14" s="730">
        <v>0</v>
      </c>
      <c r="BCX14" s="730">
        <v>4</v>
      </c>
      <c r="BCY14" s="730">
        <v>353</v>
      </c>
      <c r="BCZ14" s="730">
        <v>4122</v>
      </c>
      <c r="BDA14" s="730">
        <v>7</v>
      </c>
      <c r="BDB14" s="730">
        <v>0</v>
      </c>
      <c r="BDC14" s="295">
        <v>0</v>
      </c>
      <c r="BDD14" s="295">
        <v>2</v>
      </c>
      <c r="BDE14" s="750">
        <v>18744</v>
      </c>
      <c r="BDF14" s="751">
        <v>6621</v>
      </c>
      <c r="BDG14" s="751">
        <v>12123</v>
      </c>
      <c r="BDH14" s="751">
        <v>1217</v>
      </c>
      <c r="BDI14" s="751">
        <v>7</v>
      </c>
      <c r="BDJ14" s="751">
        <v>14</v>
      </c>
      <c r="BDK14" s="751">
        <v>56</v>
      </c>
      <c r="BDL14" s="751">
        <v>86</v>
      </c>
      <c r="BDM14" s="751">
        <v>17095</v>
      </c>
      <c r="BDN14" s="751">
        <v>226</v>
      </c>
      <c r="BDO14" s="751">
        <v>43</v>
      </c>
      <c r="BDP14" s="751">
        <v>424</v>
      </c>
      <c r="BDQ14" s="751">
        <v>3</v>
      </c>
      <c r="BDR14" s="751">
        <v>8</v>
      </c>
      <c r="BDS14" s="751">
        <v>19</v>
      </c>
      <c r="BDT14" s="751">
        <v>29</v>
      </c>
      <c r="BDU14" s="751">
        <v>6032</v>
      </c>
      <c r="BDV14" s="751">
        <v>93</v>
      </c>
      <c r="BDW14" s="751">
        <v>13</v>
      </c>
      <c r="BDX14" s="751">
        <v>793</v>
      </c>
      <c r="BDY14" s="751">
        <v>4</v>
      </c>
      <c r="BDZ14" s="751">
        <v>6</v>
      </c>
      <c r="BEA14" s="751">
        <v>37</v>
      </c>
      <c r="BEB14" s="751">
        <v>57</v>
      </c>
      <c r="BEC14" s="751">
        <v>11063</v>
      </c>
      <c r="BED14" s="751">
        <v>133</v>
      </c>
      <c r="BEE14" s="752">
        <v>30</v>
      </c>
      <c r="BEF14" s="1">
        <v>8</v>
      </c>
      <c r="BEG14" s="1">
        <v>4</v>
      </c>
      <c r="BEH14" s="1">
        <v>4</v>
      </c>
      <c r="BEI14" s="1">
        <v>4</v>
      </c>
      <c r="BEJ14" s="1">
        <v>4</v>
      </c>
      <c r="BEK14" s="1">
        <v>0</v>
      </c>
      <c r="BEL14" s="1">
        <v>0</v>
      </c>
      <c r="BEM14" s="1">
        <v>0</v>
      </c>
      <c r="BEN14" s="1">
        <v>0</v>
      </c>
      <c r="BEO14" s="1">
        <v>1</v>
      </c>
      <c r="BEP14" s="1">
        <v>7</v>
      </c>
      <c r="BEQ14" s="1">
        <v>0</v>
      </c>
      <c r="BER14" s="1">
        <v>0</v>
      </c>
      <c r="BES14" s="1">
        <v>0</v>
      </c>
      <c r="BET14" s="1">
        <v>1</v>
      </c>
      <c r="BEU14" s="1">
        <v>0</v>
      </c>
      <c r="BEV14" s="1">
        <v>0</v>
      </c>
      <c r="BEW14" s="1">
        <v>0</v>
      </c>
      <c r="BEX14" s="1">
        <v>0</v>
      </c>
      <c r="BEY14" s="1">
        <v>0</v>
      </c>
      <c r="BEZ14" s="1">
        <v>0</v>
      </c>
      <c r="BFA14" s="1">
        <v>1</v>
      </c>
      <c r="BFB14" s="1">
        <v>6</v>
      </c>
      <c r="BFC14" s="1">
        <v>0</v>
      </c>
      <c r="BFD14" s="1">
        <v>0</v>
      </c>
      <c r="BFE14" s="1">
        <v>0</v>
      </c>
      <c r="BFF14" s="1">
        <v>0</v>
      </c>
      <c r="BFG14" s="1">
        <v>0</v>
      </c>
      <c r="BFH14" s="1">
        <v>0</v>
      </c>
      <c r="BFI14" s="1">
        <v>0</v>
      </c>
      <c r="BFJ14" s="1">
        <v>0</v>
      </c>
      <c r="BFK14" s="1">
        <v>0</v>
      </c>
      <c r="BFL14" s="1">
        <v>0</v>
      </c>
      <c r="BFM14" s="1">
        <v>0</v>
      </c>
      <c r="BFN14" s="1">
        <v>0</v>
      </c>
      <c r="BFO14" s="1">
        <v>0</v>
      </c>
      <c r="BFP14" s="1">
        <v>0</v>
      </c>
      <c r="BFQ14" s="1">
        <v>0</v>
      </c>
      <c r="BFR14" s="1">
        <v>0</v>
      </c>
      <c r="BFS14" s="1">
        <v>0</v>
      </c>
      <c r="BFT14" s="1">
        <v>0</v>
      </c>
      <c r="BFU14" s="1">
        <v>0</v>
      </c>
      <c r="BFV14" s="1">
        <v>0</v>
      </c>
      <c r="BFW14" s="1">
        <v>0</v>
      </c>
      <c r="BFX14" s="1">
        <v>0</v>
      </c>
      <c r="BFY14" s="1">
        <v>0</v>
      </c>
      <c r="BFZ14" s="1">
        <v>8</v>
      </c>
      <c r="BGA14" s="1">
        <v>4</v>
      </c>
      <c r="BGB14" s="1">
        <v>4</v>
      </c>
      <c r="BGC14" s="1">
        <v>4</v>
      </c>
      <c r="BGD14" s="1">
        <v>4</v>
      </c>
      <c r="BGE14" s="1">
        <v>0</v>
      </c>
      <c r="BGF14" s="1">
        <v>0</v>
      </c>
      <c r="BGG14" s="1">
        <v>0</v>
      </c>
      <c r="BGH14" s="1">
        <v>0</v>
      </c>
      <c r="BGI14" s="1">
        <v>1</v>
      </c>
      <c r="BGJ14" s="1">
        <v>7</v>
      </c>
      <c r="BGK14" s="1">
        <v>0</v>
      </c>
      <c r="BGL14" s="1">
        <v>0</v>
      </c>
      <c r="BGM14" s="1">
        <v>0</v>
      </c>
      <c r="BGN14" s="1">
        <v>1</v>
      </c>
      <c r="BGO14" s="1">
        <v>0</v>
      </c>
      <c r="BGP14" s="1">
        <v>0</v>
      </c>
      <c r="BGQ14" s="1">
        <v>1</v>
      </c>
      <c r="BGR14" s="1">
        <v>0</v>
      </c>
      <c r="BGS14" s="1">
        <v>0</v>
      </c>
      <c r="BGT14" s="1">
        <v>0</v>
      </c>
      <c r="BGU14" s="1">
        <v>1</v>
      </c>
      <c r="BGV14" s="1">
        <v>6</v>
      </c>
      <c r="BGW14" s="1">
        <v>47</v>
      </c>
      <c r="BGX14" s="1">
        <v>34</v>
      </c>
      <c r="BGY14" s="1">
        <v>13</v>
      </c>
      <c r="BGZ14" s="1">
        <v>16</v>
      </c>
      <c r="BHA14" s="1">
        <v>31</v>
      </c>
      <c r="BHB14" s="1">
        <v>1</v>
      </c>
      <c r="BHC14" s="1">
        <v>0</v>
      </c>
      <c r="BHD14" s="1">
        <v>0</v>
      </c>
      <c r="BHE14" s="1">
        <v>0</v>
      </c>
      <c r="BHF14" s="1">
        <v>0</v>
      </c>
      <c r="BHG14" s="1">
        <v>44</v>
      </c>
      <c r="BHH14" s="1">
        <v>0</v>
      </c>
      <c r="BHI14" s="1">
        <v>1</v>
      </c>
      <c r="BHJ14" s="1">
        <v>1</v>
      </c>
      <c r="BHK14" s="1">
        <v>2</v>
      </c>
      <c r="BHL14" s="1">
        <v>6</v>
      </c>
      <c r="BHM14" s="1">
        <v>0</v>
      </c>
      <c r="BHN14" s="1">
        <v>4</v>
      </c>
      <c r="BHO14" s="1">
        <v>8</v>
      </c>
      <c r="BHP14" s="1">
        <v>6</v>
      </c>
      <c r="BHQ14" s="1">
        <v>21</v>
      </c>
      <c r="BHR14" s="888">
        <v>23</v>
      </c>
      <c r="BHS14" s="889">
        <v>15</v>
      </c>
      <c r="BHT14" s="889">
        <v>8</v>
      </c>
      <c r="BHU14" s="889">
        <v>11</v>
      </c>
      <c r="BHV14" s="889">
        <v>12</v>
      </c>
      <c r="BHW14" s="889">
        <v>1</v>
      </c>
      <c r="BHX14" s="889">
        <v>0</v>
      </c>
      <c r="BHY14" s="889">
        <v>0</v>
      </c>
      <c r="BHZ14" s="889">
        <v>0</v>
      </c>
      <c r="BIA14" s="889">
        <v>0</v>
      </c>
      <c r="BIB14" s="889">
        <v>21</v>
      </c>
      <c r="BIC14" s="889">
        <v>0</v>
      </c>
      <c r="BID14" s="889">
        <v>1</v>
      </c>
      <c r="BIE14" s="889">
        <v>0</v>
      </c>
      <c r="BIF14" s="889">
        <v>6</v>
      </c>
      <c r="BIG14" s="889">
        <v>5</v>
      </c>
      <c r="BIH14" s="889">
        <v>0</v>
      </c>
      <c r="BII14" s="889">
        <v>2</v>
      </c>
      <c r="BIJ14" s="889">
        <v>1</v>
      </c>
      <c r="BIK14" s="889">
        <v>1</v>
      </c>
      <c r="BIL14" s="890">
        <v>8</v>
      </c>
      <c r="BIM14" s="1">
        <v>85</v>
      </c>
      <c r="BIN14" s="1">
        <v>80</v>
      </c>
      <c r="BIO14" s="1">
        <v>5</v>
      </c>
      <c r="BIP14" s="1">
        <v>9</v>
      </c>
      <c r="BIQ14" s="1">
        <v>76</v>
      </c>
      <c r="BIR14" s="1">
        <v>1</v>
      </c>
      <c r="BIS14" s="1">
        <v>0</v>
      </c>
      <c r="BIT14" s="1">
        <v>0</v>
      </c>
      <c r="BIU14" s="1">
        <v>0</v>
      </c>
      <c r="BIV14" s="1">
        <v>0</v>
      </c>
      <c r="BIW14" s="1">
        <v>81</v>
      </c>
      <c r="BIX14" s="1">
        <v>0</v>
      </c>
      <c r="BIY14" s="1">
        <v>0</v>
      </c>
      <c r="BIZ14" s="1">
        <v>3</v>
      </c>
      <c r="BJA14" s="1">
        <v>0</v>
      </c>
      <c r="BJB14" s="1">
        <v>1</v>
      </c>
      <c r="BJC14" s="1">
        <v>1</v>
      </c>
      <c r="BJD14" s="1">
        <v>8</v>
      </c>
      <c r="BJE14" s="1">
        <v>50</v>
      </c>
      <c r="BJF14" s="1">
        <v>24</v>
      </c>
      <c r="BJG14" s="1">
        <v>1</v>
      </c>
      <c r="BJH14" s="1">
        <v>4</v>
      </c>
      <c r="BJI14" s="1">
        <v>4</v>
      </c>
      <c r="BJJ14" s="1">
        <v>0</v>
      </c>
      <c r="BJK14" s="1">
        <v>1</v>
      </c>
      <c r="BJL14" s="1">
        <v>3</v>
      </c>
      <c r="BJM14" s="1">
        <v>0</v>
      </c>
      <c r="BJN14" s="1">
        <v>0</v>
      </c>
      <c r="BJO14" s="1">
        <v>0</v>
      </c>
      <c r="BJP14" s="1">
        <v>0</v>
      </c>
      <c r="BJQ14" s="1">
        <v>4</v>
      </c>
      <c r="BJR14" s="1">
        <v>0</v>
      </c>
      <c r="BJS14" s="1">
        <v>0</v>
      </c>
      <c r="BJT14" s="1">
        <v>0</v>
      </c>
      <c r="BJU14" s="1">
        <v>0</v>
      </c>
      <c r="BJV14" s="1">
        <v>3</v>
      </c>
      <c r="BJW14" s="1">
        <v>0</v>
      </c>
      <c r="BJX14" s="1">
        <v>1</v>
      </c>
      <c r="BJY14" s="1">
        <v>0</v>
      </c>
      <c r="BJZ14" s="1">
        <v>0</v>
      </c>
      <c r="BKA14" s="1">
        <v>0</v>
      </c>
      <c r="BKB14" s="1">
        <v>3</v>
      </c>
      <c r="BKC14" s="1">
        <v>3</v>
      </c>
      <c r="BKD14" s="1">
        <v>0</v>
      </c>
      <c r="BKE14" s="1">
        <v>1</v>
      </c>
      <c r="BKF14" s="1">
        <v>2</v>
      </c>
      <c r="BKG14" s="1">
        <v>0</v>
      </c>
      <c r="BKH14" s="1">
        <v>0</v>
      </c>
      <c r="BKI14" s="1">
        <v>0</v>
      </c>
      <c r="BKJ14" s="1">
        <v>3</v>
      </c>
      <c r="BKK14" s="1">
        <v>0</v>
      </c>
      <c r="BKL14" s="1">
        <v>0</v>
      </c>
      <c r="BKM14" s="1">
        <v>0</v>
      </c>
      <c r="BKN14" s="1">
        <v>3</v>
      </c>
      <c r="BKO14" s="1">
        <v>13</v>
      </c>
      <c r="BKP14" s="1">
        <v>7</v>
      </c>
      <c r="BKQ14" s="1">
        <v>6</v>
      </c>
      <c r="BKR14" s="1">
        <v>11</v>
      </c>
      <c r="BKS14" s="1">
        <v>2</v>
      </c>
      <c r="BKT14" s="1">
        <v>0</v>
      </c>
      <c r="BKU14" s="1">
        <v>0</v>
      </c>
      <c r="BKV14" s="1">
        <v>0</v>
      </c>
      <c r="BKW14" s="1">
        <v>0</v>
      </c>
      <c r="BKX14" s="1">
        <v>11</v>
      </c>
      <c r="BKY14" s="1">
        <v>0</v>
      </c>
      <c r="BKZ14" s="1">
        <v>0</v>
      </c>
      <c r="BLA14" s="1">
        <v>2</v>
      </c>
      <c r="BLB14" s="1">
        <v>0</v>
      </c>
      <c r="BLC14" s="1">
        <v>1</v>
      </c>
      <c r="BLD14" s="1">
        <v>0</v>
      </c>
      <c r="BLE14" s="1">
        <v>2</v>
      </c>
      <c r="BLF14" s="1">
        <v>4</v>
      </c>
      <c r="BLG14" s="1">
        <v>4</v>
      </c>
      <c r="BLH14" s="1">
        <v>2</v>
      </c>
      <c r="BLI14" s="907">
        <v>1</v>
      </c>
      <c r="BLJ14" s="907">
        <v>1</v>
      </c>
      <c r="BLK14" s="907">
        <v>0</v>
      </c>
      <c r="BLL14" s="907">
        <v>1</v>
      </c>
      <c r="BLM14" s="907">
        <v>0</v>
      </c>
      <c r="BLN14" s="907">
        <v>0</v>
      </c>
      <c r="BLO14" s="907">
        <v>0</v>
      </c>
      <c r="BLP14" s="907">
        <v>1</v>
      </c>
      <c r="BLQ14" s="905">
        <v>0</v>
      </c>
      <c r="BLR14" s="907">
        <v>0</v>
      </c>
      <c r="BLS14" s="907">
        <v>0</v>
      </c>
      <c r="BLT14" s="908">
        <v>0</v>
      </c>
      <c r="BLU14" s="907">
        <v>122</v>
      </c>
      <c r="BLV14" s="1">
        <v>97</v>
      </c>
      <c r="BLW14" s="1">
        <v>25</v>
      </c>
      <c r="BLX14" s="1">
        <v>97</v>
      </c>
      <c r="BLY14" s="1">
        <v>25</v>
      </c>
      <c r="BLZ14" s="1">
        <v>9</v>
      </c>
      <c r="BMA14" s="1">
        <v>0</v>
      </c>
      <c r="BMB14" s="1">
        <v>0</v>
      </c>
      <c r="BMC14" s="1">
        <v>0</v>
      </c>
      <c r="BMD14" s="1">
        <v>0</v>
      </c>
      <c r="BME14" s="1">
        <v>113</v>
      </c>
      <c r="BMF14" s="1">
        <v>0</v>
      </c>
      <c r="BMG14" s="1">
        <v>0</v>
      </c>
      <c r="BMH14" s="1">
        <v>0</v>
      </c>
      <c r="BMI14" s="1">
        <v>1</v>
      </c>
      <c r="BMJ14" s="1">
        <v>3</v>
      </c>
      <c r="BMK14" s="1">
        <v>9</v>
      </c>
      <c r="BML14" s="1">
        <v>30</v>
      </c>
      <c r="BMM14" s="1">
        <v>37</v>
      </c>
      <c r="BMN14" s="1">
        <v>31</v>
      </c>
      <c r="BMO14" s="1">
        <v>11</v>
      </c>
      <c r="BMP14" s="1006">
        <v>144</v>
      </c>
      <c r="BMQ14" s="1007">
        <v>115</v>
      </c>
      <c r="BMR14" s="1007">
        <v>29</v>
      </c>
      <c r="BMS14" s="1007">
        <v>122</v>
      </c>
      <c r="BMT14" s="1007">
        <v>22</v>
      </c>
      <c r="BMU14" s="1007">
        <v>8</v>
      </c>
      <c r="BMV14" s="1007">
        <v>1</v>
      </c>
      <c r="BMW14" s="1007">
        <v>0</v>
      </c>
      <c r="BMX14" s="1007">
        <v>0</v>
      </c>
      <c r="BMY14" s="1007">
        <v>0</v>
      </c>
      <c r="BMZ14" s="1007">
        <v>135</v>
      </c>
      <c r="BNA14" s="1007">
        <v>0</v>
      </c>
      <c r="BNB14" s="1007">
        <v>0</v>
      </c>
      <c r="BNC14" s="1007">
        <v>0</v>
      </c>
      <c r="BND14" s="1007">
        <v>0</v>
      </c>
      <c r="BNE14" s="1007">
        <v>0</v>
      </c>
      <c r="BNF14" s="1007">
        <v>12</v>
      </c>
      <c r="BNG14" s="1007">
        <v>31</v>
      </c>
      <c r="BNH14" s="1007">
        <v>46</v>
      </c>
      <c r="BNI14" s="1007">
        <v>41</v>
      </c>
      <c r="BNJ14" s="1008">
        <v>14</v>
      </c>
      <c r="BNK14" s="1026">
        <v>128</v>
      </c>
      <c r="BNL14" s="1027">
        <v>106</v>
      </c>
      <c r="BNM14" s="1027">
        <v>22</v>
      </c>
      <c r="BNN14" s="1027">
        <v>103</v>
      </c>
      <c r="BNO14" s="1027">
        <v>25</v>
      </c>
      <c r="BNP14" s="1027">
        <v>7</v>
      </c>
      <c r="BNQ14" s="1027">
        <v>0</v>
      </c>
      <c r="BNR14" s="1027">
        <v>0</v>
      </c>
      <c r="BNS14" s="1027">
        <v>0</v>
      </c>
      <c r="BNT14" s="1027">
        <v>0</v>
      </c>
      <c r="BNU14" s="1027">
        <v>120</v>
      </c>
      <c r="BNV14" s="1027">
        <v>0</v>
      </c>
      <c r="BNW14" s="1027">
        <v>0</v>
      </c>
      <c r="BNX14" s="1027">
        <v>1</v>
      </c>
      <c r="BNY14" s="1027">
        <v>0</v>
      </c>
      <c r="BNZ14" s="1027">
        <v>4</v>
      </c>
      <c r="BOA14" s="1027">
        <v>7</v>
      </c>
      <c r="BOB14" s="1027">
        <v>26</v>
      </c>
      <c r="BOC14" s="1027">
        <v>35</v>
      </c>
      <c r="BOD14" s="1027">
        <v>39</v>
      </c>
      <c r="BOE14" s="1028">
        <v>17</v>
      </c>
      <c r="BOF14" s="1">
        <v>20</v>
      </c>
      <c r="BOG14" s="1">
        <v>17</v>
      </c>
      <c r="BOH14" s="1">
        <v>3</v>
      </c>
      <c r="BOI14" s="1">
        <v>19</v>
      </c>
      <c r="BOJ14" s="1">
        <v>1</v>
      </c>
      <c r="BOK14" s="1">
        <v>2</v>
      </c>
      <c r="BOL14" s="1">
        <v>0</v>
      </c>
      <c r="BOM14" s="1">
        <v>0</v>
      </c>
      <c r="BON14" s="1">
        <v>0</v>
      </c>
      <c r="BOO14" s="1">
        <v>0</v>
      </c>
      <c r="BOP14" s="1">
        <v>17</v>
      </c>
      <c r="BOQ14" s="1">
        <v>0</v>
      </c>
      <c r="BOR14" s="1">
        <v>0</v>
      </c>
      <c r="BOS14" s="1">
        <v>1</v>
      </c>
      <c r="BOT14" s="1">
        <v>0</v>
      </c>
      <c r="BOU14" s="1">
        <v>0</v>
      </c>
      <c r="BOV14" s="1">
        <v>0</v>
      </c>
      <c r="BOW14" s="1">
        <v>0</v>
      </c>
      <c r="BOX14" s="1">
        <v>5</v>
      </c>
      <c r="BOY14" s="1">
        <v>8</v>
      </c>
      <c r="BOZ14" s="1">
        <v>7</v>
      </c>
      <c r="BPA14" s="1">
        <v>13</v>
      </c>
      <c r="BPB14" s="1">
        <v>10</v>
      </c>
      <c r="BPC14" s="1">
        <v>3</v>
      </c>
      <c r="BPD14" s="1">
        <v>11</v>
      </c>
      <c r="BPE14" s="1">
        <v>2</v>
      </c>
      <c r="BPF14" s="1">
        <v>3</v>
      </c>
      <c r="BPG14" s="1">
        <v>0</v>
      </c>
      <c r="BPH14" s="1">
        <v>0</v>
      </c>
      <c r="BPI14" s="1">
        <v>0</v>
      </c>
      <c r="BPJ14" s="1">
        <v>0</v>
      </c>
      <c r="BPK14" s="1">
        <v>10</v>
      </c>
      <c r="BPL14" s="1">
        <v>0</v>
      </c>
      <c r="BPM14" s="1">
        <v>0</v>
      </c>
      <c r="BPN14" s="1">
        <v>0</v>
      </c>
      <c r="BPO14" s="1">
        <v>0</v>
      </c>
      <c r="BPP14" s="1">
        <v>0</v>
      </c>
      <c r="BPQ14" s="1">
        <v>0</v>
      </c>
      <c r="BPR14" s="1">
        <v>0</v>
      </c>
      <c r="BPS14" s="1">
        <v>1</v>
      </c>
      <c r="BPT14" s="1">
        <v>8</v>
      </c>
      <c r="BPU14" s="1">
        <v>4</v>
      </c>
      <c r="BPV14" s="1">
        <v>17</v>
      </c>
      <c r="BPW14" s="1">
        <v>13</v>
      </c>
      <c r="BPX14" s="1">
        <v>4</v>
      </c>
      <c r="BPY14" s="1">
        <v>16</v>
      </c>
      <c r="BPZ14" s="1">
        <v>1</v>
      </c>
      <c r="BQA14" s="1">
        <v>3</v>
      </c>
      <c r="BQB14" s="1">
        <v>0</v>
      </c>
      <c r="BQC14" s="1">
        <v>0</v>
      </c>
      <c r="BQD14" s="1">
        <v>0</v>
      </c>
      <c r="BQE14" s="1">
        <v>0</v>
      </c>
      <c r="BQF14" s="1">
        <v>12</v>
      </c>
      <c r="BQG14" s="1">
        <v>1</v>
      </c>
      <c r="BQH14" s="1">
        <v>0</v>
      </c>
      <c r="BQI14" s="1">
        <v>1</v>
      </c>
      <c r="BQJ14" s="1">
        <v>0</v>
      </c>
      <c r="BQK14" s="1">
        <v>0</v>
      </c>
      <c r="BQL14" s="1">
        <v>0</v>
      </c>
      <c r="BQM14" s="1">
        <v>0</v>
      </c>
      <c r="BQN14" s="1">
        <v>4</v>
      </c>
      <c r="BQO14" s="1">
        <v>8</v>
      </c>
      <c r="BQP14" s="1">
        <v>5</v>
      </c>
      <c r="BQQ14" s="1">
        <v>52</v>
      </c>
      <c r="BQR14" s="1">
        <v>29</v>
      </c>
      <c r="BQS14" s="1">
        <v>23</v>
      </c>
      <c r="BQT14" s="1">
        <v>29</v>
      </c>
      <c r="BQU14" s="1">
        <v>23</v>
      </c>
      <c r="BQV14" s="1">
        <v>0</v>
      </c>
      <c r="BQW14" s="1">
        <v>0</v>
      </c>
      <c r="BQX14" s="1">
        <v>0</v>
      </c>
      <c r="BQY14" s="1">
        <v>0</v>
      </c>
      <c r="BQZ14" s="1">
        <v>0</v>
      </c>
      <c r="BRA14" s="1">
        <v>51</v>
      </c>
      <c r="BRB14" s="1">
        <v>1</v>
      </c>
      <c r="BRC14" s="1">
        <v>0</v>
      </c>
      <c r="BRD14" s="1">
        <v>0</v>
      </c>
      <c r="BRE14" s="1092">
        <v>38</v>
      </c>
      <c r="BRF14" s="1092">
        <v>23</v>
      </c>
      <c r="BRG14" s="1092">
        <v>15</v>
      </c>
      <c r="BRH14" s="1092">
        <v>22</v>
      </c>
      <c r="BRI14" s="1092">
        <v>16</v>
      </c>
      <c r="BRJ14" s="1092">
        <v>0</v>
      </c>
      <c r="BRK14" s="1092">
        <v>0</v>
      </c>
      <c r="BRL14" s="1092">
        <v>1</v>
      </c>
      <c r="BRM14" s="1092">
        <v>0</v>
      </c>
      <c r="BRN14" s="1092">
        <v>0</v>
      </c>
      <c r="BRO14" s="1092">
        <v>36</v>
      </c>
      <c r="BRP14" s="1092">
        <v>0</v>
      </c>
      <c r="BRQ14" s="1092">
        <v>1</v>
      </c>
      <c r="BRR14" s="1092">
        <v>0</v>
      </c>
      <c r="BRS14" s="1">
        <v>24</v>
      </c>
      <c r="BRT14" s="1">
        <v>15</v>
      </c>
      <c r="BRU14" s="1">
        <v>9</v>
      </c>
      <c r="BRV14" s="1">
        <v>14</v>
      </c>
      <c r="BRW14" s="1">
        <v>10</v>
      </c>
      <c r="BRX14" s="1">
        <v>0</v>
      </c>
      <c r="BRY14" s="1">
        <v>0</v>
      </c>
      <c r="BRZ14" s="1">
        <v>0</v>
      </c>
      <c r="BSA14" s="1">
        <v>0</v>
      </c>
      <c r="BSB14" s="1">
        <v>0</v>
      </c>
      <c r="BSC14" s="1">
        <v>24</v>
      </c>
      <c r="BSD14" s="1">
        <v>0</v>
      </c>
      <c r="BSE14" s="1">
        <v>0</v>
      </c>
      <c r="BSF14" s="1">
        <v>0</v>
      </c>
      <c r="BSG14" s="1">
        <v>0</v>
      </c>
      <c r="BSH14" s="1">
        <v>0</v>
      </c>
      <c r="BSI14" s="1">
        <v>1</v>
      </c>
      <c r="BSJ14" s="1">
        <v>3</v>
      </c>
      <c r="BSK14" s="1">
        <v>20</v>
      </c>
      <c r="BSL14" s="1">
        <v>1428</v>
      </c>
      <c r="BSM14" s="1">
        <v>986</v>
      </c>
      <c r="BSN14" s="1">
        <v>442</v>
      </c>
      <c r="BSO14" s="1">
        <v>706</v>
      </c>
      <c r="BSP14" s="1">
        <v>722</v>
      </c>
      <c r="BSQ14" s="1">
        <v>77</v>
      </c>
      <c r="BSR14" s="1">
        <v>0</v>
      </c>
      <c r="BSS14" s="1">
        <v>0</v>
      </c>
      <c r="BST14" s="1">
        <v>0</v>
      </c>
      <c r="BSU14" s="1">
        <v>0</v>
      </c>
      <c r="BSV14" s="1">
        <v>1345</v>
      </c>
      <c r="BSW14" s="1">
        <v>4</v>
      </c>
      <c r="BSX14" s="1">
        <v>2</v>
      </c>
      <c r="BSY14" s="1">
        <v>0</v>
      </c>
      <c r="BSZ14" s="1">
        <v>1303</v>
      </c>
      <c r="BTA14" s="1">
        <v>904</v>
      </c>
      <c r="BTB14" s="1">
        <v>399</v>
      </c>
      <c r="BTC14" s="1">
        <v>692</v>
      </c>
      <c r="BTD14" s="1">
        <v>611</v>
      </c>
      <c r="BTE14" s="1">
        <v>76</v>
      </c>
      <c r="BTF14" s="1">
        <v>0</v>
      </c>
      <c r="BTG14" s="1">
        <v>0</v>
      </c>
      <c r="BTH14" s="1">
        <v>1</v>
      </c>
      <c r="BTI14" s="1">
        <v>0</v>
      </c>
      <c r="BTJ14" s="1">
        <v>1223</v>
      </c>
      <c r="BTK14" s="1">
        <v>2</v>
      </c>
      <c r="BTL14" s="1">
        <v>0</v>
      </c>
      <c r="BTM14" s="1">
        <v>1</v>
      </c>
      <c r="BTN14" s="1">
        <v>1333</v>
      </c>
      <c r="BTO14" s="1">
        <v>904</v>
      </c>
      <c r="BTP14" s="1">
        <v>429</v>
      </c>
      <c r="BTQ14" s="1">
        <v>707</v>
      </c>
      <c r="BTR14" s="1">
        <v>626</v>
      </c>
      <c r="BTS14" s="1">
        <v>61</v>
      </c>
      <c r="BTT14" s="1">
        <v>0</v>
      </c>
      <c r="BTU14" s="1">
        <v>0</v>
      </c>
      <c r="BTV14" s="1">
        <v>0</v>
      </c>
      <c r="BTW14" s="1">
        <v>0</v>
      </c>
      <c r="BTX14" s="1">
        <v>1261</v>
      </c>
      <c r="BTY14" s="1">
        <v>2</v>
      </c>
      <c r="BTZ14" s="1">
        <v>9</v>
      </c>
      <c r="BUA14" s="1">
        <v>0</v>
      </c>
      <c r="BUB14" s="1">
        <v>86</v>
      </c>
      <c r="BUC14" s="1">
        <v>181</v>
      </c>
      <c r="BUD14" s="1">
        <v>266</v>
      </c>
      <c r="BUE14" s="1">
        <v>367</v>
      </c>
      <c r="BUF14" s="1">
        <v>433</v>
      </c>
      <c r="BUG14" s="1121">
        <v>25</v>
      </c>
      <c r="BUH14" s="1122">
        <v>24</v>
      </c>
      <c r="BUI14" s="1122">
        <v>1</v>
      </c>
      <c r="BUJ14" s="1122">
        <v>22</v>
      </c>
      <c r="BUK14" s="1122">
        <v>3</v>
      </c>
      <c r="BUL14" s="1122">
        <v>0</v>
      </c>
      <c r="BUM14" s="1122">
        <v>0</v>
      </c>
      <c r="BUN14" s="1122">
        <v>0</v>
      </c>
      <c r="BUO14" s="1122">
        <v>0</v>
      </c>
      <c r="BUP14" s="1122">
        <v>0</v>
      </c>
      <c r="BUQ14" s="1122">
        <v>23</v>
      </c>
      <c r="BUR14" s="1122">
        <v>0</v>
      </c>
      <c r="BUS14" s="1122">
        <v>0</v>
      </c>
      <c r="BUT14" s="1122">
        <v>2</v>
      </c>
      <c r="BUU14" s="1122">
        <v>0</v>
      </c>
      <c r="BUV14" s="1122">
        <v>0</v>
      </c>
      <c r="BUW14" s="1122">
        <v>0</v>
      </c>
      <c r="BUX14" s="1122">
        <v>10</v>
      </c>
      <c r="BUY14" s="1122">
        <v>8</v>
      </c>
      <c r="BUZ14" s="1122">
        <v>6</v>
      </c>
      <c r="BVA14" s="1123">
        <v>1</v>
      </c>
      <c r="BVB14" s="1026">
        <v>21</v>
      </c>
      <c r="BVC14" s="1027">
        <v>18</v>
      </c>
      <c r="BVD14" s="1027">
        <v>3</v>
      </c>
      <c r="BVE14" s="1027">
        <v>18</v>
      </c>
      <c r="BVF14" s="1027">
        <v>3</v>
      </c>
      <c r="BVG14" s="1027">
        <v>0</v>
      </c>
      <c r="BVH14" s="1027">
        <v>0</v>
      </c>
      <c r="BVI14" s="1027">
        <v>0</v>
      </c>
      <c r="BVJ14" s="1027">
        <v>0</v>
      </c>
      <c r="BVK14" s="1027">
        <v>0</v>
      </c>
      <c r="BVL14" s="1027">
        <v>20</v>
      </c>
      <c r="BVM14" s="1027">
        <v>0</v>
      </c>
      <c r="BVN14" s="1027">
        <v>0</v>
      </c>
      <c r="BVO14" s="1027">
        <v>1</v>
      </c>
      <c r="BVP14" s="1027">
        <v>0</v>
      </c>
      <c r="BVQ14" s="1027">
        <v>0</v>
      </c>
      <c r="BVR14" s="1027">
        <v>0</v>
      </c>
      <c r="BVS14" s="1027">
        <v>2</v>
      </c>
      <c r="BVT14" s="1027">
        <v>12</v>
      </c>
      <c r="BVU14" s="1027">
        <v>4</v>
      </c>
      <c r="BVV14" s="1028">
        <v>3</v>
      </c>
      <c r="BVW14" s="1124">
        <v>21</v>
      </c>
      <c r="BVX14" s="1125">
        <v>18</v>
      </c>
      <c r="BVY14" s="1125">
        <v>3</v>
      </c>
      <c r="BVZ14" s="1125">
        <v>18</v>
      </c>
      <c r="BWA14" s="1125">
        <v>3</v>
      </c>
      <c r="BWB14" s="1125">
        <v>0</v>
      </c>
      <c r="BWC14" s="1125">
        <v>0</v>
      </c>
      <c r="BWD14" s="1125">
        <v>0</v>
      </c>
      <c r="BWE14" s="1125">
        <v>0</v>
      </c>
      <c r="BWF14" s="1125">
        <v>0</v>
      </c>
      <c r="BWG14" s="1125">
        <v>21</v>
      </c>
      <c r="BWH14" s="1125">
        <v>0</v>
      </c>
      <c r="BWI14" s="1125">
        <v>0</v>
      </c>
      <c r="BWJ14" s="1125">
        <v>0</v>
      </c>
      <c r="BWK14" s="1125">
        <v>0</v>
      </c>
      <c r="BWL14" s="1125">
        <v>0</v>
      </c>
      <c r="BWM14" s="1125">
        <v>0</v>
      </c>
      <c r="BWN14" s="1125">
        <v>9</v>
      </c>
      <c r="BWO14" s="1125">
        <v>9</v>
      </c>
      <c r="BWP14" s="1125">
        <v>3</v>
      </c>
      <c r="BWQ14" s="1126">
        <v>0</v>
      </c>
      <c r="BWR14" s="1">
        <v>8</v>
      </c>
      <c r="BWS14" s="1">
        <v>7</v>
      </c>
      <c r="BWT14" s="1">
        <v>1</v>
      </c>
      <c r="BWU14" s="1">
        <v>8</v>
      </c>
      <c r="BWV14" s="1">
        <v>0</v>
      </c>
      <c r="BWW14" s="1">
        <v>0</v>
      </c>
      <c r="BWX14" s="1">
        <v>0</v>
      </c>
      <c r="BWY14" s="1">
        <v>0</v>
      </c>
      <c r="BWZ14" s="1">
        <v>0</v>
      </c>
      <c r="BXA14" s="1">
        <v>0</v>
      </c>
      <c r="BXB14" s="1">
        <v>8</v>
      </c>
      <c r="BXC14" s="1">
        <v>0</v>
      </c>
      <c r="BXD14" s="1">
        <v>0</v>
      </c>
      <c r="BXE14" s="1">
        <v>0</v>
      </c>
      <c r="BXF14" s="1">
        <v>0</v>
      </c>
      <c r="BXG14" s="1">
        <v>0</v>
      </c>
      <c r="BXH14" s="1">
        <v>2</v>
      </c>
      <c r="BXI14" s="1">
        <v>4</v>
      </c>
      <c r="BXJ14" s="1">
        <v>2</v>
      </c>
      <c r="BXK14" s="1">
        <v>0</v>
      </c>
      <c r="BXL14" s="1">
        <v>3</v>
      </c>
      <c r="BXM14" s="1">
        <v>3</v>
      </c>
      <c r="BXN14" s="1">
        <v>0</v>
      </c>
      <c r="BXO14" s="1">
        <v>2</v>
      </c>
      <c r="BXP14" s="1">
        <v>1</v>
      </c>
      <c r="BXQ14" s="1">
        <v>0</v>
      </c>
      <c r="BXR14" s="1">
        <v>0</v>
      </c>
      <c r="BXS14" s="1">
        <v>0</v>
      </c>
      <c r="BXT14" s="1">
        <v>0</v>
      </c>
      <c r="BXU14" s="1">
        <v>0</v>
      </c>
      <c r="BXV14" s="1">
        <v>2</v>
      </c>
      <c r="BXW14" s="1">
        <v>0</v>
      </c>
      <c r="BXX14" s="1">
        <v>0</v>
      </c>
      <c r="BXY14" s="1">
        <v>1</v>
      </c>
      <c r="BXZ14" s="1">
        <v>0</v>
      </c>
      <c r="BYA14" s="1">
        <v>0</v>
      </c>
      <c r="BYB14" s="1">
        <v>1</v>
      </c>
      <c r="BYC14" s="1">
        <v>2</v>
      </c>
      <c r="BYD14" s="1">
        <v>0</v>
      </c>
      <c r="BYE14" s="1">
        <v>0</v>
      </c>
      <c r="BYF14" s="1">
        <v>6</v>
      </c>
      <c r="BYG14" s="1">
        <v>6</v>
      </c>
      <c r="BYH14" s="1">
        <v>0</v>
      </c>
      <c r="BYI14" s="1">
        <v>5</v>
      </c>
      <c r="BYJ14" s="1">
        <v>1</v>
      </c>
      <c r="BYK14" s="1">
        <v>1</v>
      </c>
      <c r="BYL14" s="1">
        <v>0</v>
      </c>
      <c r="BYM14" s="1">
        <v>0</v>
      </c>
      <c r="BYN14" s="1">
        <v>0</v>
      </c>
      <c r="BYO14" s="1">
        <v>0</v>
      </c>
      <c r="BYP14" s="1">
        <v>5</v>
      </c>
      <c r="BYQ14" s="1">
        <v>0</v>
      </c>
      <c r="BYR14" s="1">
        <v>0</v>
      </c>
      <c r="BYS14" s="1">
        <v>0</v>
      </c>
      <c r="BYT14" s="1">
        <v>0</v>
      </c>
      <c r="BYU14" s="1">
        <v>1</v>
      </c>
      <c r="BYV14" s="1">
        <v>1</v>
      </c>
      <c r="BYW14" s="1">
        <v>1</v>
      </c>
      <c r="BYX14" s="1">
        <v>3</v>
      </c>
      <c r="BYY14" s="1">
        <v>0</v>
      </c>
      <c r="BYZ14" s="1">
        <v>10</v>
      </c>
      <c r="BZA14" s="1">
        <v>7</v>
      </c>
      <c r="BZB14" s="1">
        <v>3</v>
      </c>
      <c r="BZC14" s="1">
        <v>6</v>
      </c>
      <c r="BZD14" s="1">
        <v>4</v>
      </c>
      <c r="BZE14" s="1">
        <v>0</v>
      </c>
      <c r="BZF14" s="1">
        <v>0</v>
      </c>
      <c r="BZG14" s="1">
        <v>0</v>
      </c>
      <c r="BZH14" s="1">
        <v>0</v>
      </c>
      <c r="BZI14" s="1">
        <v>0</v>
      </c>
      <c r="BZJ14" s="1">
        <v>10</v>
      </c>
      <c r="BZK14" s="1">
        <v>0</v>
      </c>
      <c r="BZL14" s="1">
        <v>0</v>
      </c>
      <c r="BZM14" s="1">
        <v>0</v>
      </c>
      <c r="BZN14" s="1">
        <v>2</v>
      </c>
      <c r="BZO14" s="1">
        <v>0</v>
      </c>
      <c r="BZP14" s="1">
        <v>0</v>
      </c>
      <c r="BZQ14" s="1">
        <v>4</v>
      </c>
      <c r="BZR14" s="1">
        <v>1</v>
      </c>
      <c r="BZS14" s="1">
        <v>1</v>
      </c>
      <c r="BZT14" s="1">
        <v>2</v>
      </c>
      <c r="BZU14" s="1">
        <v>14</v>
      </c>
      <c r="BZV14" s="1">
        <v>14</v>
      </c>
      <c r="BZW14" s="1">
        <v>0</v>
      </c>
      <c r="BZX14" s="1">
        <v>5</v>
      </c>
      <c r="BZY14" s="1">
        <v>9</v>
      </c>
      <c r="BZZ14" s="1">
        <v>0</v>
      </c>
      <c r="CAA14" s="1">
        <v>0</v>
      </c>
      <c r="CAB14" s="1">
        <v>0</v>
      </c>
      <c r="CAC14" s="1">
        <v>0</v>
      </c>
      <c r="CAD14" s="1">
        <v>0</v>
      </c>
      <c r="CAE14" s="1">
        <v>14</v>
      </c>
      <c r="CAF14" s="1">
        <v>0</v>
      </c>
      <c r="CAG14" s="1">
        <v>0</v>
      </c>
      <c r="CAH14" s="1">
        <v>0</v>
      </c>
      <c r="CAI14" s="1">
        <v>2</v>
      </c>
      <c r="CAJ14" s="1">
        <v>1</v>
      </c>
      <c r="CAK14" s="1">
        <v>1</v>
      </c>
      <c r="CAL14" s="1">
        <v>7</v>
      </c>
      <c r="CAM14" s="1">
        <v>2</v>
      </c>
      <c r="CAN14" s="1">
        <v>0</v>
      </c>
      <c r="CAO14" s="1">
        <v>1</v>
      </c>
      <c r="CAP14" s="1">
        <v>18</v>
      </c>
      <c r="CAQ14" s="1">
        <v>14</v>
      </c>
      <c r="CAR14" s="1">
        <v>4</v>
      </c>
      <c r="CAS14" s="1">
        <v>6</v>
      </c>
      <c r="CAT14" s="1">
        <v>12</v>
      </c>
      <c r="CAU14" s="1">
        <v>1</v>
      </c>
      <c r="CAV14" s="1">
        <v>0</v>
      </c>
      <c r="CAW14" s="1">
        <v>0</v>
      </c>
      <c r="CAX14" s="1">
        <v>0</v>
      </c>
      <c r="CAY14" s="1">
        <v>0</v>
      </c>
      <c r="CAZ14" s="1">
        <v>17</v>
      </c>
      <c r="CBA14" s="1">
        <v>0</v>
      </c>
      <c r="CBB14" s="1">
        <v>0</v>
      </c>
      <c r="CBC14" s="1">
        <v>0</v>
      </c>
      <c r="CBD14" s="1">
        <v>0</v>
      </c>
      <c r="CBE14" s="1">
        <v>5</v>
      </c>
      <c r="CBF14" s="1">
        <v>1</v>
      </c>
      <c r="CBG14" s="1">
        <v>7</v>
      </c>
      <c r="CBH14" s="1">
        <v>2</v>
      </c>
      <c r="CBI14" s="1">
        <v>3</v>
      </c>
      <c r="CBJ14" s="1">
        <v>0</v>
      </c>
      <c r="CBK14" s="294">
        <v>4</v>
      </c>
      <c r="CBL14" s="295">
        <v>1</v>
      </c>
      <c r="CBM14" s="295">
        <v>2</v>
      </c>
      <c r="CBN14" s="295">
        <v>1</v>
      </c>
      <c r="CBO14" s="295">
        <v>0</v>
      </c>
      <c r="CBP14" s="295">
        <v>0</v>
      </c>
      <c r="CBQ14" s="1150">
        <v>3</v>
      </c>
      <c r="CBR14" s="295">
        <v>1</v>
      </c>
      <c r="CBS14" s="295">
        <v>1</v>
      </c>
      <c r="CBT14" s="295">
        <v>1</v>
      </c>
      <c r="CBU14" s="295">
        <v>0</v>
      </c>
      <c r="CBV14" s="295">
        <v>0</v>
      </c>
      <c r="CBW14" s="295">
        <v>1</v>
      </c>
      <c r="CBX14" s="295">
        <v>0</v>
      </c>
      <c r="CBY14" s="295">
        <v>0</v>
      </c>
      <c r="CBZ14" s="295">
        <v>1</v>
      </c>
      <c r="CCA14" s="295">
        <v>0</v>
      </c>
      <c r="CCB14" s="295">
        <v>0</v>
      </c>
      <c r="CCC14" s="295">
        <v>2</v>
      </c>
      <c r="CCD14" s="295">
        <v>0</v>
      </c>
      <c r="CCE14" s="295">
        <v>1</v>
      </c>
      <c r="CCF14" s="295">
        <v>1</v>
      </c>
      <c r="CCG14" s="295">
        <v>0</v>
      </c>
      <c r="CCH14" s="295">
        <v>0</v>
      </c>
      <c r="CCI14" s="1585">
        <v>521</v>
      </c>
      <c r="CCJ14" s="1579">
        <v>422</v>
      </c>
      <c r="CCK14" s="1579">
        <v>99</v>
      </c>
      <c r="CCL14" s="1579">
        <v>238</v>
      </c>
      <c r="CCM14" s="1579">
        <v>283</v>
      </c>
      <c r="CCN14" s="1579">
        <v>28</v>
      </c>
      <c r="CCO14" s="1579">
        <v>2</v>
      </c>
      <c r="CCP14" s="1579">
        <v>1</v>
      </c>
      <c r="CCQ14" s="1579">
        <v>476</v>
      </c>
      <c r="CCR14" s="1579">
        <v>3</v>
      </c>
      <c r="CCS14" s="1579">
        <v>11</v>
      </c>
      <c r="CCT14" s="1579">
        <v>3</v>
      </c>
      <c r="CCU14" s="1579">
        <v>111</v>
      </c>
      <c r="CCV14" s="1579">
        <v>0</v>
      </c>
      <c r="CCW14" s="1579">
        <v>63</v>
      </c>
      <c r="CCX14" s="1579">
        <v>260</v>
      </c>
      <c r="CCY14" s="1579">
        <v>198</v>
      </c>
      <c r="CCZ14" s="1579">
        <v>0</v>
      </c>
      <c r="CDA14" s="1579">
        <v>524</v>
      </c>
      <c r="CDB14" s="1579">
        <v>429</v>
      </c>
      <c r="CDC14" s="1579">
        <v>95</v>
      </c>
      <c r="CDD14" s="1579">
        <v>254</v>
      </c>
      <c r="CDE14" s="1579">
        <v>270</v>
      </c>
      <c r="CDF14" s="1579">
        <v>9</v>
      </c>
      <c r="CDG14" s="1579">
        <v>1</v>
      </c>
      <c r="CDH14" s="1579">
        <v>0</v>
      </c>
      <c r="CDI14" s="1579">
        <v>510</v>
      </c>
      <c r="CDJ14" s="1579">
        <v>3</v>
      </c>
      <c r="CDK14" s="1579">
        <v>1</v>
      </c>
      <c r="CDL14" s="1579">
        <v>3</v>
      </c>
      <c r="CDM14" s="1579">
        <v>105</v>
      </c>
      <c r="CDN14" s="1579">
        <v>0</v>
      </c>
      <c r="CDO14" s="1579">
        <v>41</v>
      </c>
      <c r="CDP14" s="1579">
        <v>308</v>
      </c>
      <c r="CDQ14" s="1579">
        <v>175</v>
      </c>
      <c r="CDR14" s="1579">
        <v>0</v>
      </c>
      <c r="CDS14" s="1579">
        <v>540</v>
      </c>
      <c r="CDT14" s="1579">
        <v>420</v>
      </c>
      <c r="CDU14" s="1579">
        <v>120</v>
      </c>
      <c r="CDV14" s="1579">
        <v>262</v>
      </c>
      <c r="CDW14" s="1579">
        <v>278</v>
      </c>
      <c r="CDX14" s="1579">
        <v>13</v>
      </c>
      <c r="CDY14" s="1579">
        <v>1</v>
      </c>
      <c r="CDZ14" s="1579">
        <v>0</v>
      </c>
      <c r="CEA14" s="1579">
        <v>524</v>
      </c>
      <c r="CEB14" s="1579">
        <v>0</v>
      </c>
      <c r="CEC14" s="1579">
        <v>2</v>
      </c>
      <c r="CED14" s="1579">
        <v>6</v>
      </c>
      <c r="CEE14" s="1579">
        <v>95</v>
      </c>
      <c r="CEF14" s="1579">
        <v>0</v>
      </c>
      <c r="CEG14" s="1579">
        <v>45</v>
      </c>
      <c r="CEH14" s="1579">
        <v>331</v>
      </c>
      <c r="CEI14" s="1579">
        <v>164</v>
      </c>
      <c r="CEJ14" s="1579">
        <v>0</v>
      </c>
      <c r="CEK14" s="1579">
        <v>636</v>
      </c>
      <c r="CEL14" s="1579">
        <v>517</v>
      </c>
      <c r="CEM14" s="1579">
        <v>119</v>
      </c>
      <c r="CEN14" s="1579">
        <v>329</v>
      </c>
      <c r="CEO14" s="1579">
        <v>307</v>
      </c>
      <c r="CEP14" s="1579">
        <v>17</v>
      </c>
      <c r="CEQ14" s="1579">
        <v>1</v>
      </c>
      <c r="CER14" s="1579">
        <v>1</v>
      </c>
      <c r="CES14" s="1579">
        <v>612</v>
      </c>
      <c r="CET14" s="1579">
        <v>0</v>
      </c>
      <c r="CEU14" s="1579">
        <v>5</v>
      </c>
      <c r="CEV14" s="1579">
        <v>0</v>
      </c>
      <c r="CEW14" s="1579">
        <v>118</v>
      </c>
      <c r="CEX14" s="1579">
        <v>0</v>
      </c>
      <c r="CEY14" s="1579">
        <v>58</v>
      </c>
      <c r="CEZ14" s="1579">
        <v>356</v>
      </c>
      <c r="CFA14" s="1579">
        <v>222</v>
      </c>
      <c r="CFB14" s="1584">
        <v>0</v>
      </c>
      <c r="CFC14" s="1578">
        <v>257</v>
      </c>
      <c r="CFD14" s="1579">
        <v>224</v>
      </c>
      <c r="CFE14" s="1579">
        <v>33</v>
      </c>
      <c r="CFF14" s="1579">
        <v>124</v>
      </c>
      <c r="CFG14" s="1579">
        <v>133</v>
      </c>
      <c r="CFH14" s="1579">
        <v>6</v>
      </c>
      <c r="CFI14" s="1579">
        <v>2</v>
      </c>
      <c r="CFJ14" s="1579">
        <v>1</v>
      </c>
      <c r="CFK14" s="1579">
        <v>241</v>
      </c>
      <c r="CFL14" s="1579">
        <v>0</v>
      </c>
      <c r="CFM14" s="1579">
        <v>7</v>
      </c>
      <c r="CFN14" s="1579">
        <v>0</v>
      </c>
      <c r="CFO14" s="1579">
        <v>52</v>
      </c>
      <c r="CFP14" s="1579">
        <v>0</v>
      </c>
      <c r="CFQ14" s="1579">
        <v>27</v>
      </c>
      <c r="CFR14" s="1579">
        <v>117</v>
      </c>
      <c r="CFS14" s="1579">
        <v>113</v>
      </c>
      <c r="CFT14" s="1579">
        <v>0</v>
      </c>
      <c r="CFU14" s="1579">
        <v>273</v>
      </c>
      <c r="CFV14" s="1579">
        <v>227</v>
      </c>
      <c r="CFW14" s="1579">
        <v>46</v>
      </c>
      <c r="CFX14" s="1579">
        <v>149</v>
      </c>
      <c r="CFY14" s="1579">
        <v>124</v>
      </c>
      <c r="CFZ14" s="1579">
        <v>4</v>
      </c>
      <c r="CGA14" s="1579">
        <v>0</v>
      </c>
      <c r="CGB14" s="1579">
        <v>0</v>
      </c>
      <c r="CGC14" s="1579">
        <v>267</v>
      </c>
      <c r="CGD14" s="1579">
        <v>1</v>
      </c>
      <c r="CGE14" s="1579">
        <v>1</v>
      </c>
      <c r="CGF14" s="1579">
        <v>0</v>
      </c>
      <c r="CGG14" s="1579">
        <v>50</v>
      </c>
      <c r="CGH14" s="1579">
        <v>0</v>
      </c>
      <c r="CGI14" s="1579">
        <v>18</v>
      </c>
      <c r="CGJ14" s="1579">
        <v>154</v>
      </c>
      <c r="CGK14" s="1579">
        <v>101</v>
      </c>
      <c r="CGL14" s="1579">
        <v>0</v>
      </c>
      <c r="CGM14" s="1579">
        <v>273</v>
      </c>
      <c r="CGN14" s="1579">
        <v>208</v>
      </c>
      <c r="CGO14" s="1579">
        <v>65</v>
      </c>
      <c r="CGP14" s="1579">
        <v>137</v>
      </c>
      <c r="CGQ14" s="1579">
        <v>136</v>
      </c>
      <c r="CGR14" s="1579">
        <v>5</v>
      </c>
      <c r="CGS14" s="1579">
        <v>1</v>
      </c>
      <c r="CGT14" s="1579">
        <v>0</v>
      </c>
      <c r="CGU14" s="1579">
        <v>267</v>
      </c>
      <c r="CGV14" s="1579">
        <v>0</v>
      </c>
      <c r="CGW14" s="1579">
        <v>0</v>
      </c>
      <c r="CGX14" s="1579">
        <v>5</v>
      </c>
      <c r="CGY14" s="1579">
        <v>43</v>
      </c>
      <c r="CGZ14" s="1579">
        <v>0</v>
      </c>
      <c r="CHA14" s="1579">
        <v>24</v>
      </c>
      <c r="CHB14" s="1579">
        <v>155</v>
      </c>
      <c r="CHC14" s="1579">
        <v>94</v>
      </c>
      <c r="CHD14" s="1579">
        <v>0</v>
      </c>
      <c r="CHE14" s="1579">
        <v>346</v>
      </c>
      <c r="CHF14" s="1579">
        <v>281</v>
      </c>
      <c r="CHG14" s="1579">
        <v>65</v>
      </c>
      <c r="CHH14" s="1579">
        <v>195</v>
      </c>
      <c r="CHI14" s="1579">
        <v>151</v>
      </c>
      <c r="CHJ14" s="1579">
        <v>7</v>
      </c>
      <c r="CHK14" s="1579">
        <v>0</v>
      </c>
      <c r="CHL14" s="1579">
        <v>1</v>
      </c>
      <c r="CHM14" s="1579">
        <v>338</v>
      </c>
      <c r="CHN14" s="1579">
        <v>0</v>
      </c>
      <c r="CHO14" s="1579">
        <v>0</v>
      </c>
      <c r="CHP14" s="1579">
        <v>0</v>
      </c>
      <c r="CHQ14" s="1579">
        <v>60</v>
      </c>
      <c r="CHR14" s="1579">
        <v>0</v>
      </c>
      <c r="CHS14" s="1579">
        <v>34</v>
      </c>
      <c r="CHT14" s="1579">
        <v>190</v>
      </c>
      <c r="CHU14" s="1579">
        <v>122</v>
      </c>
      <c r="CHV14" s="1580">
        <v>0</v>
      </c>
      <c r="CHW14" s="1585">
        <v>238</v>
      </c>
      <c r="CHX14" s="1579">
        <v>184</v>
      </c>
      <c r="CHY14" s="1579">
        <v>54</v>
      </c>
      <c r="CHZ14" s="1579">
        <v>102</v>
      </c>
      <c r="CIA14" s="1579">
        <v>136</v>
      </c>
      <c r="CIB14" s="1579">
        <v>15</v>
      </c>
      <c r="CIC14" s="1579">
        <v>0</v>
      </c>
      <c r="CID14" s="1579">
        <v>0</v>
      </c>
      <c r="CIE14" s="1579">
        <v>217</v>
      </c>
      <c r="CIF14" s="1579">
        <v>2</v>
      </c>
      <c r="CIG14" s="1579">
        <v>4</v>
      </c>
      <c r="CIH14" s="1579">
        <v>3</v>
      </c>
      <c r="CII14" s="1579">
        <v>54</v>
      </c>
      <c r="CIJ14" s="1579">
        <v>0</v>
      </c>
      <c r="CIK14" s="1579">
        <v>34</v>
      </c>
      <c r="CIL14" s="1579">
        <v>130</v>
      </c>
      <c r="CIM14" s="1579">
        <v>74</v>
      </c>
      <c r="CIN14" s="1579">
        <v>0</v>
      </c>
      <c r="CIO14" s="1579">
        <v>248</v>
      </c>
      <c r="CIP14" s="1579">
        <v>199</v>
      </c>
      <c r="CIQ14" s="1579">
        <v>49</v>
      </c>
      <c r="CIR14" s="1579">
        <v>105</v>
      </c>
      <c r="CIS14" s="1579">
        <v>143</v>
      </c>
      <c r="CIT14" s="1579">
        <v>5</v>
      </c>
      <c r="CIU14" s="1579">
        <v>1</v>
      </c>
      <c r="CIV14" s="1579">
        <v>0</v>
      </c>
      <c r="CIW14" s="1579">
        <v>240</v>
      </c>
      <c r="CIX14" s="1579">
        <v>2</v>
      </c>
      <c r="CIY14" s="1579">
        <v>0</v>
      </c>
      <c r="CIZ14" s="1579">
        <v>3</v>
      </c>
      <c r="CJA14" s="1579">
        <v>54</v>
      </c>
      <c r="CJB14" s="1579">
        <v>0</v>
      </c>
      <c r="CJC14" s="1579">
        <v>23</v>
      </c>
      <c r="CJD14" s="1579">
        <v>151</v>
      </c>
      <c r="CJE14" s="1579">
        <v>74</v>
      </c>
      <c r="CJF14" s="1579">
        <v>0</v>
      </c>
      <c r="CJG14" s="1579">
        <v>267</v>
      </c>
      <c r="CJH14" s="1579">
        <v>212</v>
      </c>
      <c r="CJI14" s="1579">
        <v>55</v>
      </c>
      <c r="CJJ14" s="1579">
        <v>125</v>
      </c>
      <c r="CJK14" s="1579">
        <v>142</v>
      </c>
      <c r="CJL14" s="1579">
        <v>8</v>
      </c>
      <c r="CJM14" s="1579">
        <v>0</v>
      </c>
      <c r="CJN14" s="1579">
        <v>0</v>
      </c>
      <c r="CJO14" s="1579">
        <v>257</v>
      </c>
      <c r="CJP14" s="1579">
        <v>0</v>
      </c>
      <c r="CJQ14" s="1579">
        <v>2</v>
      </c>
      <c r="CJR14" s="1579">
        <v>1</v>
      </c>
      <c r="CJS14" s="1579">
        <v>52</v>
      </c>
      <c r="CJT14" s="1579">
        <v>0</v>
      </c>
      <c r="CJU14" s="1579">
        <v>21</v>
      </c>
      <c r="CJV14" s="1579">
        <v>176</v>
      </c>
      <c r="CJW14" s="1579">
        <v>70</v>
      </c>
      <c r="CJX14" s="1579">
        <v>0</v>
      </c>
      <c r="CJY14" s="1579">
        <v>289</v>
      </c>
      <c r="CJZ14" s="1579">
        <v>236</v>
      </c>
      <c r="CKA14" s="1579">
        <v>53</v>
      </c>
      <c r="CKB14" s="1579">
        <v>133</v>
      </c>
      <c r="CKC14" s="1579">
        <v>156</v>
      </c>
      <c r="CKD14" s="1579">
        <v>10</v>
      </c>
      <c r="CKE14" s="1579">
        <v>1</v>
      </c>
      <c r="CKF14" s="1579">
        <v>0</v>
      </c>
      <c r="CKG14" s="1579">
        <v>273</v>
      </c>
      <c r="CKH14" s="1579">
        <v>0</v>
      </c>
      <c r="CKI14" s="1579">
        <v>5</v>
      </c>
      <c r="CKJ14" s="1579">
        <v>0</v>
      </c>
      <c r="CKK14" s="1579">
        <v>57</v>
      </c>
      <c r="CKL14" s="1579">
        <v>0</v>
      </c>
      <c r="CKM14" s="1579">
        <v>24</v>
      </c>
      <c r="CKN14" s="1579">
        <v>165</v>
      </c>
      <c r="CKO14" s="1579">
        <v>100</v>
      </c>
      <c r="CKP14" s="1584">
        <v>0</v>
      </c>
      <c r="CKQ14" s="1585">
        <v>1</v>
      </c>
      <c r="CKR14" s="1579">
        <v>1</v>
      </c>
      <c r="CKS14" s="1579">
        <v>0</v>
      </c>
      <c r="CKT14" s="1579">
        <v>1</v>
      </c>
      <c r="CKU14" s="1579">
        <v>0</v>
      </c>
      <c r="CKV14" s="1579">
        <v>0</v>
      </c>
      <c r="CKW14" s="1579">
        <v>0</v>
      </c>
      <c r="CKX14" s="1579">
        <v>0</v>
      </c>
      <c r="CKY14" s="1579">
        <v>1</v>
      </c>
      <c r="CKZ14" s="1579">
        <v>0</v>
      </c>
      <c r="CLA14" s="1579">
        <v>0</v>
      </c>
      <c r="CLB14" s="1579">
        <v>0</v>
      </c>
      <c r="CLC14" s="1579">
        <v>0</v>
      </c>
      <c r="CLD14" s="1579">
        <v>0</v>
      </c>
      <c r="CLE14" s="1579">
        <v>0</v>
      </c>
      <c r="CLF14" s="1579">
        <v>0</v>
      </c>
      <c r="CLG14" s="1579">
        <v>1</v>
      </c>
      <c r="CLH14" s="1579">
        <v>0</v>
      </c>
      <c r="CLI14" s="1579">
        <v>2</v>
      </c>
      <c r="CLJ14" s="1579">
        <v>2</v>
      </c>
      <c r="CLK14" s="1579">
        <v>0</v>
      </c>
      <c r="CLL14" s="1579">
        <v>0</v>
      </c>
      <c r="CLM14" s="1579">
        <v>2</v>
      </c>
      <c r="CLN14" s="1579">
        <v>0</v>
      </c>
      <c r="CLO14" s="1579">
        <v>0</v>
      </c>
      <c r="CLP14" s="1579">
        <v>0</v>
      </c>
      <c r="CLQ14" s="1579">
        <v>2</v>
      </c>
      <c r="CLR14" s="1579">
        <v>0</v>
      </c>
      <c r="CLS14" s="1579">
        <v>0</v>
      </c>
      <c r="CLT14" s="1579">
        <v>0</v>
      </c>
      <c r="CLU14" s="1579">
        <v>1</v>
      </c>
      <c r="CLV14" s="1579">
        <v>0</v>
      </c>
      <c r="CLW14" s="1579">
        <v>0</v>
      </c>
      <c r="CLX14" s="1579">
        <v>2</v>
      </c>
      <c r="CLY14" s="1579">
        <v>0</v>
      </c>
      <c r="CLZ14" s="1579">
        <v>0</v>
      </c>
      <c r="CMA14" s="1579">
        <v>0</v>
      </c>
      <c r="CMB14" s="1579">
        <v>0</v>
      </c>
      <c r="CMC14" s="1579">
        <v>0</v>
      </c>
      <c r="CMD14" s="1579">
        <v>0</v>
      </c>
      <c r="CME14" s="1579">
        <v>0</v>
      </c>
      <c r="CMF14" s="1579">
        <v>0</v>
      </c>
      <c r="CMG14" s="1579">
        <v>0</v>
      </c>
      <c r="CMH14" s="1579">
        <v>0</v>
      </c>
      <c r="CMI14" s="1579">
        <v>0</v>
      </c>
      <c r="CMJ14" s="1579">
        <v>0</v>
      </c>
      <c r="CMK14" s="1579">
        <v>0</v>
      </c>
      <c r="CML14" s="1579">
        <v>0</v>
      </c>
      <c r="CMM14" s="1579">
        <v>0</v>
      </c>
      <c r="CMN14" s="1579">
        <v>0</v>
      </c>
      <c r="CMO14" s="1579">
        <v>0</v>
      </c>
      <c r="CMP14" s="1579">
        <v>0</v>
      </c>
      <c r="CMQ14" s="1579">
        <v>0</v>
      </c>
      <c r="CMR14" s="1579">
        <v>0</v>
      </c>
      <c r="CMS14" s="1579">
        <v>1</v>
      </c>
      <c r="CMT14" s="1579">
        <v>0</v>
      </c>
      <c r="CMU14" s="1579">
        <v>1</v>
      </c>
      <c r="CMV14" s="1579">
        <v>1</v>
      </c>
      <c r="CMW14" s="1579">
        <v>0</v>
      </c>
      <c r="CMX14" s="1579">
        <v>0</v>
      </c>
      <c r="CMY14" s="1579">
        <v>0</v>
      </c>
      <c r="CMZ14" s="1579">
        <v>0</v>
      </c>
      <c r="CNA14" s="1579">
        <v>1</v>
      </c>
      <c r="CNB14" s="1579">
        <v>0</v>
      </c>
      <c r="CNC14" s="1579">
        <v>0</v>
      </c>
      <c r="CND14" s="1579">
        <v>0</v>
      </c>
      <c r="CNE14" s="1579">
        <v>1</v>
      </c>
      <c r="CNF14" s="1579">
        <v>0</v>
      </c>
      <c r="CNG14" s="1579">
        <v>0</v>
      </c>
      <c r="CNH14" s="1579">
        <v>1</v>
      </c>
      <c r="CNI14" s="1579">
        <v>0</v>
      </c>
      <c r="CNJ14" s="1584">
        <v>0</v>
      </c>
    </row>
    <row r="15" spans="1:2402">
      <c r="A15" s="33" t="s">
        <v>76</v>
      </c>
      <c r="B15" s="34">
        <v>466748.92</v>
      </c>
      <c r="C15" s="35">
        <v>289359.39</v>
      </c>
      <c r="D15" s="35">
        <v>177389.53</v>
      </c>
      <c r="E15" s="35">
        <v>294868.94</v>
      </c>
      <c r="F15" s="35">
        <v>171879.98</v>
      </c>
      <c r="G15" s="35">
        <v>0</v>
      </c>
      <c r="H15" s="35">
        <v>5723.2623999999996</v>
      </c>
      <c r="I15" s="35">
        <v>366847.82</v>
      </c>
      <c r="J15" s="35">
        <v>8203.6695</v>
      </c>
      <c r="K15" s="35">
        <v>85974.168999999994</v>
      </c>
      <c r="L15" s="35">
        <v>23098.258999999998</v>
      </c>
      <c r="M15" s="35">
        <v>117530.81</v>
      </c>
      <c r="N15" s="35">
        <v>160526.25</v>
      </c>
      <c r="O15" s="35">
        <v>135183.10999999999</v>
      </c>
      <c r="P15" s="35">
        <v>30410.503000000001</v>
      </c>
      <c r="Q15" s="35">
        <v>373597.18</v>
      </c>
      <c r="R15" s="35">
        <v>237574.76</v>
      </c>
      <c r="S15" s="35">
        <v>136022.42000000001</v>
      </c>
      <c r="T15" s="35">
        <v>250850.31</v>
      </c>
      <c r="U15" s="35">
        <v>122746.87</v>
      </c>
      <c r="V15" s="35">
        <v>3096.2076999999999</v>
      </c>
      <c r="W15" s="35">
        <v>2965.9450999999999</v>
      </c>
      <c r="X15" s="35">
        <v>282413.8</v>
      </c>
      <c r="Y15" s="35">
        <v>8350.6882999999998</v>
      </c>
      <c r="Z15" s="35">
        <v>76770.535999999993</v>
      </c>
      <c r="AA15" s="35">
        <v>12319.772999999999</v>
      </c>
      <c r="AB15" s="35">
        <v>92413.941000000006</v>
      </c>
      <c r="AC15" s="35">
        <v>134324.13</v>
      </c>
      <c r="AD15" s="35">
        <v>105533.03</v>
      </c>
      <c r="AE15" s="36">
        <v>29006.302</v>
      </c>
      <c r="AF15" s="37">
        <v>33.706665999999998</v>
      </c>
      <c r="AG15" s="38">
        <v>37.614646</v>
      </c>
      <c r="AH15" s="38">
        <v>27.331934</v>
      </c>
      <c r="AI15" s="38">
        <v>42.416933999999998</v>
      </c>
      <c r="AJ15" s="38">
        <v>18.763753000000001</v>
      </c>
      <c r="AK15" s="38">
        <v>0</v>
      </c>
      <c r="AL15" s="38">
        <v>19.712789999999998</v>
      </c>
      <c r="AM15" s="38">
        <v>35.260587999999998</v>
      </c>
      <c r="AN15" s="38">
        <v>11.290946</v>
      </c>
      <c r="AO15" s="38">
        <v>30.146629999999998</v>
      </c>
      <c r="AP15" s="38">
        <v>5.6760137999999998</v>
      </c>
      <c r="AQ15" s="38">
        <v>24.276733</v>
      </c>
      <c r="AR15" s="38">
        <v>42.659298</v>
      </c>
      <c r="AS15" s="38">
        <v>39.514995999999996</v>
      </c>
      <c r="AT15" s="38">
        <v>18.364806999999999</v>
      </c>
      <c r="AU15" s="38">
        <v>30.895838000000001</v>
      </c>
      <c r="AV15" s="38">
        <v>35.916694999999997</v>
      </c>
      <c r="AW15" s="38">
        <v>22.126484999999999</v>
      </c>
      <c r="AX15" s="38">
        <v>37.041482000000002</v>
      </c>
      <c r="AY15" s="38">
        <v>18.336359999999999</v>
      </c>
      <c r="AZ15" s="38">
        <v>78.861425999999994</v>
      </c>
      <c r="BA15" s="38">
        <v>62.443041999999998</v>
      </c>
      <c r="BB15" s="38">
        <v>32.466289000000003</v>
      </c>
      <c r="BC15" s="38">
        <v>21.882885000000002</v>
      </c>
      <c r="BD15" s="38">
        <v>22.945768000000001</v>
      </c>
      <c r="BE15" s="38">
        <v>0</v>
      </c>
      <c r="BF15" s="38">
        <v>21.757698999999999</v>
      </c>
      <c r="BG15" s="38">
        <v>38.860157999999998</v>
      </c>
      <c r="BH15" s="38">
        <v>33.971791000000003</v>
      </c>
      <c r="BI15" s="39">
        <v>25.059388999999999</v>
      </c>
      <c r="BJ15" s="37">
        <v>24.890653</v>
      </c>
      <c r="BK15" s="38">
        <v>24.864992999999998</v>
      </c>
      <c r="BL15" s="38">
        <v>24.932511999999999</v>
      </c>
      <c r="BM15" s="38">
        <v>25.832841999999999</v>
      </c>
      <c r="BN15" s="38">
        <v>23.274280000000001</v>
      </c>
      <c r="BO15" s="38">
        <v>0</v>
      </c>
      <c r="BP15" s="38">
        <v>27.188224999999999</v>
      </c>
      <c r="BQ15" s="38">
        <v>24.283877</v>
      </c>
      <c r="BR15" s="38">
        <v>20.445751000000001</v>
      </c>
      <c r="BS15" s="38">
        <v>27.750924999999999</v>
      </c>
      <c r="BT15" s="38">
        <v>31.29636</v>
      </c>
      <c r="BU15" s="38">
        <v>29.511559999999999</v>
      </c>
      <c r="BV15" s="38">
        <v>26.027906000000002</v>
      </c>
      <c r="BW15" s="38">
        <v>21.780227</v>
      </c>
      <c r="BX15" s="38">
        <v>9.9898363999999997</v>
      </c>
      <c r="BY15" s="38">
        <v>26.894652000000001</v>
      </c>
      <c r="BZ15" s="38">
        <v>22.764417999999999</v>
      </c>
      <c r="CA15" s="38">
        <v>34.108457999999999</v>
      </c>
      <c r="CB15" s="38">
        <v>30.059646000000001</v>
      </c>
      <c r="CC15" s="38">
        <v>20.426545000000001</v>
      </c>
      <c r="CD15" s="38">
        <v>9.1488391</v>
      </c>
      <c r="CE15" s="38">
        <v>22.172651999999999</v>
      </c>
      <c r="CF15" s="38">
        <v>25.361051</v>
      </c>
      <c r="CG15" s="38">
        <v>29.828835999999999</v>
      </c>
      <c r="CH15" s="38">
        <v>33.115234000000001</v>
      </c>
      <c r="CI15" s="38">
        <v>20.235102999999999</v>
      </c>
      <c r="CJ15" s="38">
        <v>37.019553000000002</v>
      </c>
      <c r="CK15" s="38">
        <v>26.596526999999998</v>
      </c>
      <c r="CL15" s="38">
        <v>24.281220999999999</v>
      </c>
      <c r="CM15" s="39">
        <v>8.3542220999999994</v>
      </c>
      <c r="CN15" s="37">
        <v>7.6777468999999998</v>
      </c>
      <c r="CO15" s="38">
        <v>5.0714226</v>
      </c>
      <c r="CP15" s="38">
        <v>11.929206000000001</v>
      </c>
      <c r="CQ15" s="38">
        <v>4.3624973999999996</v>
      </c>
      <c r="CR15" s="38">
        <v>13.365228</v>
      </c>
      <c r="CS15" s="38">
        <v>0</v>
      </c>
      <c r="CT15" s="38">
        <v>3.7926085999999999</v>
      </c>
      <c r="CU15" s="38">
        <v>7.5114771999999999</v>
      </c>
      <c r="CV15" s="38">
        <v>9.4838868999999999</v>
      </c>
      <c r="CW15" s="38">
        <v>8.4735019999999999</v>
      </c>
      <c r="CX15" s="38">
        <v>36.328802000000003</v>
      </c>
      <c r="CY15" s="38">
        <v>9.2333415999999993</v>
      </c>
      <c r="CZ15" s="38">
        <v>4.1572715000000002</v>
      </c>
      <c r="DA15" s="38">
        <v>6.1932213999999997</v>
      </c>
      <c r="DB15" s="38">
        <v>5.0862632000000003</v>
      </c>
      <c r="DC15" s="38">
        <v>6.6462256999999996</v>
      </c>
      <c r="DD15" s="38">
        <v>5.0918555000000003</v>
      </c>
      <c r="DE15" s="38">
        <v>9.3610656999999993</v>
      </c>
      <c r="DF15" s="38">
        <v>3.2655162</v>
      </c>
      <c r="DG15" s="38">
        <v>13.555175999999999</v>
      </c>
      <c r="DH15" s="38">
        <v>0</v>
      </c>
      <c r="DI15" s="38">
        <v>0</v>
      </c>
      <c r="DJ15" s="38">
        <v>6.4745882999999997</v>
      </c>
      <c r="DK15" s="38">
        <v>7.4310324000000003</v>
      </c>
      <c r="DL15" s="38">
        <v>7.7170731999999997</v>
      </c>
      <c r="DM15" s="38">
        <v>35.013190000000002</v>
      </c>
      <c r="DN15" s="38">
        <v>8.4500203000000003</v>
      </c>
      <c r="DO15" s="38">
        <v>4.0473043999999998</v>
      </c>
      <c r="DP15" s="38">
        <v>5.0423387000000002</v>
      </c>
      <c r="DQ15" s="39">
        <v>6.7217457999999999</v>
      </c>
      <c r="DR15" s="37">
        <v>5.5998346000000003</v>
      </c>
      <c r="DS15" s="38">
        <v>5.9989163999999997</v>
      </c>
      <c r="DT15" s="38">
        <v>4.9488490000000001</v>
      </c>
      <c r="DU15" s="38">
        <v>2.7505760000000001</v>
      </c>
      <c r="DV15" s="38">
        <v>10.487883999999999</v>
      </c>
      <c r="DW15" s="38">
        <v>0</v>
      </c>
      <c r="DX15" s="38">
        <v>9.9635244000000007</v>
      </c>
      <c r="DY15" s="38">
        <v>6.1659018000000003</v>
      </c>
      <c r="DZ15" s="38">
        <v>3.5705694000000001</v>
      </c>
      <c r="EA15" s="38">
        <v>3.0875957999999999</v>
      </c>
      <c r="EB15" s="38">
        <v>9.3050239999999995</v>
      </c>
      <c r="EC15" s="38">
        <v>12.479639000000001</v>
      </c>
      <c r="ED15" s="38">
        <v>5.3293358</v>
      </c>
      <c r="EE15" s="38">
        <v>0.37572596000000003</v>
      </c>
      <c r="EF15" s="38">
        <v>0.84690301000000001</v>
      </c>
      <c r="EG15" s="38">
        <v>3.2897639000000001</v>
      </c>
      <c r="EH15" s="38">
        <v>3.2690876000000002</v>
      </c>
      <c r="EI15" s="38">
        <v>3.3258768000000001</v>
      </c>
      <c r="EJ15" s="38">
        <v>1.9408508</v>
      </c>
      <c r="EK15" s="38">
        <v>6.0464555999999998</v>
      </c>
      <c r="EL15" s="38">
        <v>0</v>
      </c>
      <c r="EM15" s="38">
        <v>0</v>
      </c>
      <c r="EN15" s="38">
        <v>3.7602660000000001</v>
      </c>
      <c r="EO15" s="38">
        <v>0</v>
      </c>
      <c r="EP15" s="38">
        <v>2.1765577</v>
      </c>
      <c r="EQ15" s="38">
        <v>6.3623748000000004</v>
      </c>
      <c r="ER15" s="38">
        <v>8.7516431000000008</v>
      </c>
      <c r="ES15" s="38">
        <v>1.5578468000000001</v>
      </c>
      <c r="ET15" s="38">
        <v>1.2567938000000001</v>
      </c>
      <c r="EU15" s="39">
        <v>0</v>
      </c>
      <c r="EV15" s="37">
        <v>32.637501999999998</v>
      </c>
      <c r="EW15" s="38">
        <v>29.168973000000001</v>
      </c>
      <c r="EX15" s="38">
        <v>38.217230999999998</v>
      </c>
      <c r="EY15" s="38">
        <v>35.245434000000003</v>
      </c>
      <c r="EZ15" s="38">
        <v>30.020019999999999</v>
      </c>
      <c r="FA15" s="38">
        <v>100</v>
      </c>
      <c r="FB15" s="38">
        <v>11.891836</v>
      </c>
      <c r="FC15" s="38">
        <v>32.226694999999999</v>
      </c>
      <c r="FD15" s="38">
        <v>18.839979</v>
      </c>
      <c r="FE15" s="38">
        <v>33.977842000000003</v>
      </c>
      <c r="FF15" s="38">
        <v>30.794915</v>
      </c>
      <c r="FG15" s="38">
        <v>18.974506000000002</v>
      </c>
      <c r="FH15" s="38">
        <v>35.328904999999999</v>
      </c>
      <c r="FI15" s="38">
        <v>34.649259999999998</v>
      </c>
      <c r="FJ15" s="38">
        <v>30.953838000000001</v>
      </c>
      <c r="FK15" s="38">
        <v>33.078792999999997</v>
      </c>
      <c r="FL15" s="38">
        <v>33.050463000000001</v>
      </c>
      <c r="FM15" s="38">
        <v>33.126058</v>
      </c>
      <c r="FN15" s="38">
        <v>36.191763999999999</v>
      </c>
      <c r="FO15" s="38">
        <v>29.962049</v>
      </c>
      <c r="FP15" s="38">
        <v>39.763789000000003</v>
      </c>
      <c r="FQ15" s="38">
        <v>58.641630999999997</v>
      </c>
      <c r="FR15" s="38">
        <v>30.981956</v>
      </c>
      <c r="FS15" s="38">
        <v>25.069666000000002</v>
      </c>
      <c r="FT15" s="38">
        <v>37.198435000000003</v>
      </c>
      <c r="FU15" s="38">
        <v>39.999394000000002</v>
      </c>
      <c r="FV15" s="38">
        <v>18.550682999999999</v>
      </c>
      <c r="FW15" s="38">
        <v>32.439506999999999</v>
      </c>
      <c r="FX15" s="38">
        <v>34.791029000000002</v>
      </c>
      <c r="FY15" s="39">
        <v>33.377656999999999</v>
      </c>
      <c r="FZ15" s="37">
        <v>25.221833</v>
      </c>
      <c r="GA15" s="38">
        <v>21.023114</v>
      </c>
      <c r="GB15" s="38">
        <v>31.948350999999999</v>
      </c>
      <c r="GC15" s="38">
        <v>24.247102000000002</v>
      </c>
      <c r="GD15" s="38">
        <v>26.198416999999999</v>
      </c>
      <c r="GE15" s="38">
        <v>0</v>
      </c>
      <c r="GF15" s="38">
        <v>50.001601000000001</v>
      </c>
      <c r="GG15" s="38">
        <v>22.518277000000001</v>
      </c>
      <c r="GH15" s="38">
        <v>33.463051</v>
      </c>
      <c r="GI15" s="38">
        <v>31.514866999999999</v>
      </c>
      <c r="GJ15" s="38">
        <v>26.105318</v>
      </c>
      <c r="GK15" s="38">
        <v>22.977723999999998</v>
      </c>
      <c r="GL15" s="38">
        <v>22.195284999999998</v>
      </c>
      <c r="GM15" s="38">
        <v>16.009533999999999</v>
      </c>
      <c r="GN15" s="38">
        <v>19.090966999999999</v>
      </c>
      <c r="GO15" s="38">
        <v>28.375581</v>
      </c>
      <c r="GP15" s="38">
        <v>23.00468</v>
      </c>
      <c r="GQ15" s="38">
        <v>37.361145999999998</v>
      </c>
      <c r="GR15" s="38">
        <v>27.451248</v>
      </c>
      <c r="GS15" s="38">
        <v>29.300384000000001</v>
      </c>
      <c r="GT15" s="38">
        <v>6.3094013000000002</v>
      </c>
      <c r="GU15" s="38">
        <v>5.0993250999999997</v>
      </c>
      <c r="GV15" s="38">
        <v>23.519129</v>
      </c>
      <c r="GW15" s="38">
        <v>39.469104000000002</v>
      </c>
      <c r="GX15" s="38">
        <v>41.843108999999998</v>
      </c>
      <c r="GY15" s="38">
        <v>33.561498</v>
      </c>
      <c r="GZ15" s="38">
        <v>23.76427</v>
      </c>
      <c r="HA15" s="38">
        <v>27.556255</v>
      </c>
      <c r="HB15" s="38">
        <v>18.662845000000001</v>
      </c>
      <c r="HC15" s="39">
        <v>23.862870999999998</v>
      </c>
      <c r="HD15" s="37">
        <v>8.7450059386428727</v>
      </c>
      <c r="HE15" s="38">
        <v>7.5879503050694588</v>
      </c>
      <c r="HF15" s="38">
        <v>10.593540141343583</v>
      </c>
      <c r="HG15" s="38">
        <v>12.877045883168122</v>
      </c>
      <c r="HH15" s="38">
        <v>4.4646633381325209</v>
      </c>
      <c r="HI15" s="38">
        <v>0</v>
      </c>
      <c r="HJ15" s="38">
        <v>0</v>
      </c>
      <c r="HK15" s="38">
        <v>7.6709808328244433</v>
      </c>
      <c r="HL15" s="38">
        <v>28.549212271997028</v>
      </c>
      <c r="HM15" s="38">
        <v>11.429865168728332</v>
      </c>
      <c r="HN15" s="38">
        <v>29.054333</v>
      </c>
      <c r="HS15" s="38">
        <v>6.3813275903733961</v>
      </c>
      <c r="HT15" s="38">
        <v>4.8199885102254196</v>
      </c>
      <c r="HU15" s="38">
        <v>8.7014526162399335</v>
      </c>
      <c r="HV15" s="38">
        <v>10.501725995534951</v>
      </c>
      <c r="HW15" s="38">
        <v>2.6398490409903062</v>
      </c>
      <c r="HX15" s="38">
        <v>0</v>
      </c>
      <c r="HY15" s="38">
        <v>0</v>
      </c>
      <c r="HZ15" s="38">
        <v>6.2735027381141091</v>
      </c>
      <c r="IA15" s="38">
        <v>2.0966737269729934</v>
      </c>
      <c r="IB15" s="38">
        <v>7.3256121928541349</v>
      </c>
      <c r="IC15" s="38">
        <v>20.446335000000001</v>
      </c>
      <c r="IG15" s="40"/>
      <c r="IH15" s="38">
        <v>1.8404585483619298</v>
      </c>
      <c r="II15" s="38">
        <v>0.53981178207729075</v>
      </c>
      <c r="IJ15" s="38">
        <v>3.8324474128476007</v>
      </c>
      <c r="IK15" s="38">
        <v>2.9278341547458728</v>
      </c>
      <c r="IL15" s="38">
        <v>0.63202036753225488</v>
      </c>
      <c r="IM15" s="38">
        <v>0</v>
      </c>
      <c r="IN15" s="38">
        <v>0</v>
      </c>
      <c r="IO15" s="38">
        <v>1.9730998769264585</v>
      </c>
      <c r="IP15" s="38">
        <v>0</v>
      </c>
      <c r="IQ15" s="38">
        <v>1.5922540102915641</v>
      </c>
      <c r="IR15" s="38"/>
      <c r="IS15" s="38"/>
      <c r="IX15" s="38">
        <v>2.0844015973689425</v>
      </c>
      <c r="IY15" s="38">
        <v>1.6615640862783252</v>
      </c>
      <c r="IZ15" s="38">
        <v>2.6750267288891934</v>
      </c>
      <c r="JA15" s="38">
        <v>3.3838337366998976</v>
      </c>
      <c r="JB15" s="38">
        <v>0.95347022450055152</v>
      </c>
      <c r="JC15" s="38">
        <v>0</v>
      </c>
      <c r="JD15" s="38">
        <v>0</v>
      </c>
      <c r="JE15" s="38">
        <v>2.1859499251448096</v>
      </c>
      <c r="JF15" s="38">
        <v>0</v>
      </c>
      <c r="JG15" s="38">
        <v>2.0202188508165499</v>
      </c>
      <c r="JH15" s="38"/>
      <c r="JI15" s="38"/>
      <c r="JJ15" s="38"/>
      <c r="JK15" s="38"/>
      <c r="JL15" s="38"/>
      <c r="JM15" s="38"/>
      <c r="JN15" s="38">
        <v>29.054333369827678</v>
      </c>
      <c r="JO15" s="38">
        <v>27.045761350584279</v>
      </c>
      <c r="JP15" s="38">
        <v>32.697194211133777</v>
      </c>
      <c r="JQ15" s="38">
        <v>46.570212451245034</v>
      </c>
      <c r="JR15" s="38">
        <v>14.301428066510871</v>
      </c>
      <c r="JS15" s="38"/>
      <c r="JT15" s="38"/>
      <c r="JU15" s="38">
        <v>25.331596624254921</v>
      </c>
      <c r="JV15" s="38">
        <v>65.143181401569407</v>
      </c>
      <c r="JW15" s="38">
        <v>36.111359418332562</v>
      </c>
      <c r="JX15" s="38"/>
      <c r="JY15" s="38">
        <v>29.054333</v>
      </c>
      <c r="KD15" s="38">
        <v>20.44633474633628</v>
      </c>
      <c r="KE15" s="38">
        <v>14.136069461862141</v>
      </c>
      <c r="KF15" s="38">
        <v>31.998549494196247</v>
      </c>
      <c r="KG15" s="38">
        <v>31.739580841430993</v>
      </c>
      <c r="KH15" s="38">
        <v>8.6690348713376295</v>
      </c>
      <c r="KI15" s="38">
        <v>0</v>
      </c>
      <c r="KJ15" s="38">
        <v>0</v>
      </c>
      <c r="KK15" s="38">
        <v>18.247807096437846</v>
      </c>
      <c r="KL15" s="38">
        <v>10.418390581718905</v>
      </c>
      <c r="KM15" s="38">
        <v>34.171446830754029</v>
      </c>
      <c r="KN15" s="38"/>
      <c r="KO15" s="38">
        <v>20.446335000000001</v>
      </c>
      <c r="KP15" s="38"/>
      <c r="KQ15" s="38"/>
      <c r="KR15" s="38"/>
      <c r="KS15" s="38"/>
      <c r="KT15" s="41">
        <v>8</v>
      </c>
      <c r="KU15" s="41">
        <v>6</v>
      </c>
      <c r="KV15" s="41">
        <v>2</v>
      </c>
      <c r="KW15" s="41">
        <v>1</v>
      </c>
      <c r="KX15" s="41">
        <v>7</v>
      </c>
      <c r="KY15" s="41">
        <v>0</v>
      </c>
      <c r="KZ15" s="41">
        <v>0</v>
      </c>
      <c r="LA15" s="41">
        <v>0</v>
      </c>
      <c r="LB15" s="41">
        <v>0</v>
      </c>
      <c r="LC15" s="41">
        <v>8</v>
      </c>
      <c r="LD15" s="41">
        <v>0</v>
      </c>
      <c r="LE15" s="41">
        <v>0</v>
      </c>
      <c r="LF15" s="41">
        <v>0</v>
      </c>
      <c r="LG15" s="41">
        <v>0</v>
      </c>
      <c r="LH15" s="41">
        <v>5</v>
      </c>
      <c r="LI15" s="41">
        <v>3</v>
      </c>
      <c r="LJ15" s="41">
        <v>0</v>
      </c>
      <c r="LK15" s="41">
        <v>0</v>
      </c>
      <c r="LL15" s="41">
        <v>0</v>
      </c>
      <c r="LM15" s="41">
        <v>0</v>
      </c>
      <c r="LN15" s="41">
        <v>5</v>
      </c>
      <c r="LO15" s="41">
        <v>5</v>
      </c>
      <c r="LP15" s="41">
        <v>0</v>
      </c>
      <c r="LQ15" s="41">
        <v>1</v>
      </c>
      <c r="LR15" s="41">
        <v>4</v>
      </c>
      <c r="LS15" s="41">
        <v>0</v>
      </c>
      <c r="LT15" s="41">
        <v>0</v>
      </c>
      <c r="LU15" s="41">
        <v>0</v>
      </c>
      <c r="LV15" s="41">
        <v>0</v>
      </c>
      <c r="LW15" s="41">
        <v>5</v>
      </c>
      <c r="LX15" s="41">
        <v>0</v>
      </c>
      <c r="LY15" s="41">
        <v>0</v>
      </c>
      <c r="LZ15" s="41">
        <v>0</v>
      </c>
      <c r="MA15" s="41">
        <v>0</v>
      </c>
      <c r="MB15" s="41">
        <v>2</v>
      </c>
      <c r="MC15" s="41">
        <v>2</v>
      </c>
      <c r="MD15" s="41">
        <v>1</v>
      </c>
      <c r="ME15" s="41">
        <v>0</v>
      </c>
      <c r="MF15" s="41">
        <v>0</v>
      </c>
      <c r="MG15" s="41">
        <v>0</v>
      </c>
      <c r="MH15" s="41">
        <v>5</v>
      </c>
      <c r="MI15" s="41">
        <v>4</v>
      </c>
      <c r="MJ15" s="41">
        <v>1</v>
      </c>
      <c r="MK15" s="41">
        <v>1</v>
      </c>
      <c r="ML15" s="41">
        <v>4</v>
      </c>
      <c r="MM15" s="41">
        <v>0</v>
      </c>
      <c r="MN15" s="41">
        <v>0</v>
      </c>
      <c r="MO15" s="41">
        <v>0</v>
      </c>
      <c r="MP15" s="41">
        <v>5</v>
      </c>
      <c r="MQ15" s="41">
        <v>0</v>
      </c>
      <c r="MR15" s="41">
        <v>0</v>
      </c>
      <c r="MS15" s="41">
        <v>0</v>
      </c>
      <c r="MT15" s="41">
        <v>2</v>
      </c>
      <c r="MU15" s="41">
        <v>2</v>
      </c>
      <c r="MV15" s="41">
        <v>0</v>
      </c>
      <c r="MW15" s="41">
        <v>1</v>
      </c>
      <c r="MX15" s="41">
        <v>1</v>
      </c>
      <c r="MY15" s="41">
        <v>0</v>
      </c>
      <c r="MZ15" s="41">
        <v>0</v>
      </c>
      <c r="NA15" s="41">
        <v>0</v>
      </c>
      <c r="NB15" s="41">
        <v>2</v>
      </c>
      <c r="NC15" s="41">
        <v>0</v>
      </c>
      <c r="ND15" s="41">
        <v>0</v>
      </c>
      <c r="NE15" s="41">
        <v>0</v>
      </c>
      <c r="NF15" s="41">
        <v>68</v>
      </c>
      <c r="NG15" s="41">
        <v>56</v>
      </c>
      <c r="NH15" s="41">
        <v>12</v>
      </c>
      <c r="NI15" s="41">
        <v>60</v>
      </c>
      <c r="NJ15" s="41">
        <v>8</v>
      </c>
      <c r="NK15" s="41">
        <v>0</v>
      </c>
      <c r="NL15" s="41">
        <v>3</v>
      </c>
      <c r="NM15" s="41">
        <v>1</v>
      </c>
      <c r="NN15" s="41">
        <v>5</v>
      </c>
      <c r="NO15" s="41">
        <v>55</v>
      </c>
      <c r="NP15" s="41">
        <v>1</v>
      </c>
      <c r="NQ15" s="41">
        <v>0</v>
      </c>
      <c r="NR15" s="41">
        <v>3</v>
      </c>
      <c r="NS15" s="41">
        <v>0</v>
      </c>
      <c r="NT15" s="41">
        <v>0</v>
      </c>
      <c r="NU15" s="41">
        <v>3</v>
      </c>
      <c r="NV15" s="41">
        <v>29</v>
      </c>
      <c r="NW15" s="41">
        <v>20</v>
      </c>
      <c r="NX15" s="41">
        <v>14</v>
      </c>
      <c r="NY15" s="41">
        <v>2</v>
      </c>
      <c r="NZ15" s="41">
        <v>86</v>
      </c>
      <c r="OA15" s="41">
        <v>72</v>
      </c>
      <c r="OB15" s="41">
        <v>14</v>
      </c>
      <c r="OC15" s="41">
        <v>73</v>
      </c>
      <c r="OD15" s="41">
        <v>13</v>
      </c>
      <c r="OE15" s="41">
        <v>0</v>
      </c>
      <c r="OF15" s="41">
        <v>1</v>
      </c>
      <c r="OG15" s="41">
        <v>0</v>
      </c>
      <c r="OH15" s="41">
        <v>7</v>
      </c>
      <c r="OI15" s="41">
        <v>76</v>
      </c>
      <c r="OJ15" s="41">
        <v>2</v>
      </c>
      <c r="OK15" s="41">
        <v>0</v>
      </c>
      <c r="OL15" s="41">
        <v>0</v>
      </c>
      <c r="OM15" s="41">
        <v>0</v>
      </c>
      <c r="ON15" s="41">
        <v>0</v>
      </c>
      <c r="OO15" s="41">
        <v>1</v>
      </c>
      <c r="OP15" s="41">
        <v>18</v>
      </c>
      <c r="OQ15" s="41">
        <v>39</v>
      </c>
      <c r="OR15" s="41">
        <v>25</v>
      </c>
      <c r="OS15" s="41">
        <v>3</v>
      </c>
      <c r="OT15" s="41">
        <v>0</v>
      </c>
      <c r="OU15" s="41">
        <v>0</v>
      </c>
      <c r="OV15" s="41">
        <v>0</v>
      </c>
      <c r="OW15" s="41">
        <v>0</v>
      </c>
      <c r="OX15" s="41">
        <v>0</v>
      </c>
      <c r="OY15" s="41">
        <v>0</v>
      </c>
      <c r="OZ15" s="41">
        <v>0</v>
      </c>
      <c r="PA15" s="41">
        <v>0</v>
      </c>
      <c r="PB15" s="41">
        <v>0</v>
      </c>
      <c r="PC15" s="41">
        <v>0</v>
      </c>
      <c r="PD15" s="41">
        <v>0</v>
      </c>
      <c r="PE15" s="41">
        <v>0</v>
      </c>
      <c r="PF15" s="41">
        <v>0</v>
      </c>
      <c r="PG15" s="41">
        <v>0</v>
      </c>
      <c r="PH15" s="41">
        <v>0</v>
      </c>
      <c r="PI15" s="41">
        <v>0</v>
      </c>
      <c r="PJ15" s="41">
        <v>0</v>
      </c>
      <c r="PK15" s="41">
        <v>0</v>
      </c>
      <c r="PL15" s="41">
        <v>0</v>
      </c>
      <c r="PM15" s="41">
        <v>0</v>
      </c>
      <c r="PN15" s="41">
        <v>0</v>
      </c>
      <c r="PO15" s="41">
        <v>0</v>
      </c>
      <c r="PP15" s="41">
        <v>0</v>
      </c>
      <c r="PQ15" s="41">
        <v>0</v>
      </c>
      <c r="PR15" s="41">
        <v>91.184178078745674</v>
      </c>
      <c r="PS15" s="41">
        <v>90.752709932811328</v>
      </c>
      <c r="PT15" s="41">
        <v>92.113025690265374</v>
      </c>
      <c r="PU15" s="41">
        <v>92.751740353075888</v>
      </c>
      <c r="PV15" s="41">
        <v>89.123998322000844</v>
      </c>
      <c r="PW15" s="41">
        <v>81.438672409228431</v>
      </c>
      <c r="PX15" s="41">
        <v>98.071172152906158</v>
      </c>
      <c r="PY15" s="41">
        <v>49.939850067785862</v>
      </c>
      <c r="PZ15" s="41">
        <v>79.568472726399861</v>
      </c>
      <c r="QA15" s="41">
        <v>96.023696701313739</v>
      </c>
      <c r="QB15" s="41">
        <v>74.867246506410055</v>
      </c>
      <c r="QC15" s="41">
        <v>0</v>
      </c>
      <c r="QD15" s="41">
        <v>68.204907724145713</v>
      </c>
      <c r="QE15" s="41">
        <v>0</v>
      </c>
      <c r="QF15" s="41">
        <v>73.451121438292688</v>
      </c>
      <c r="QG15" s="41">
        <v>0</v>
      </c>
      <c r="QH15" s="41">
        <v>0</v>
      </c>
      <c r="QI15" s="41">
        <v>0</v>
      </c>
      <c r="QJ15" s="41">
        <v>0</v>
      </c>
      <c r="QK15" s="41">
        <v>83.599025059000013</v>
      </c>
      <c r="QL15" s="41">
        <v>90.371791794073005</v>
      </c>
      <c r="QM15" s="41">
        <v>75.34893850702224</v>
      </c>
      <c r="QN15" s="41">
        <v>82.554208302208721</v>
      </c>
      <c r="QO15" s="41">
        <v>84.663755434994144</v>
      </c>
      <c r="QP15" s="41">
        <v>144.28986224771714</v>
      </c>
      <c r="QQ15" s="41">
        <v>86.507949569407842</v>
      </c>
      <c r="QR15" s="41">
        <v>219.1771215239566</v>
      </c>
      <c r="QS15" s="41">
        <v>57.300937077156668</v>
      </c>
      <c r="QT15" s="41">
        <v>90.124545757044388</v>
      </c>
      <c r="QU15" s="41">
        <v>81.435728094084283</v>
      </c>
      <c r="QV15" s="41">
        <v>0</v>
      </c>
      <c r="QW15" s="41">
        <v>64.643691176348682</v>
      </c>
      <c r="QX15" s="41">
        <v>0</v>
      </c>
      <c r="QY15" s="41">
        <v>67.486851716103004</v>
      </c>
      <c r="QZ15" s="41">
        <v>0</v>
      </c>
      <c r="RA15" s="41">
        <v>0</v>
      </c>
      <c r="RB15" s="41">
        <v>0</v>
      </c>
      <c r="RC15" s="41">
        <v>0</v>
      </c>
      <c r="RD15" s="41">
        <v>68.204907724145713</v>
      </c>
      <c r="RE15" s="41">
        <v>68.065937472372937</v>
      </c>
      <c r="RF15" s="41">
        <v>68.504077402481968</v>
      </c>
      <c r="RG15" s="41">
        <v>69.351910348450446</v>
      </c>
      <c r="RH15" s="41">
        <v>66.697451448741447</v>
      </c>
      <c r="RI15" s="41">
        <v>27.146224136409479</v>
      </c>
      <c r="RJ15" s="41">
        <v>68.272919938021275</v>
      </c>
      <c r="RK15" s="41">
        <v>49.939850067785862</v>
      </c>
      <c r="RL15" s="41">
        <v>63.201936937221213</v>
      </c>
      <c r="RM15" s="41">
        <v>69.919718721215276</v>
      </c>
      <c r="RN15" s="41">
        <v>74.867246506410055</v>
      </c>
      <c r="RO15" s="41">
        <v>0</v>
      </c>
      <c r="RP15" s="41">
        <v>68.204907724145713</v>
      </c>
      <c r="RQ15" s="41">
        <v>0</v>
      </c>
      <c r="RR15" s="41">
        <v>68.204907724145713</v>
      </c>
      <c r="RS15" s="41">
        <v>0</v>
      </c>
      <c r="RT15" s="41">
        <v>0</v>
      </c>
      <c r="RU15" s="41">
        <v>0</v>
      </c>
      <c r="RV15" s="41">
        <v>0</v>
      </c>
      <c r="RW15" s="41">
        <v>64.643691176348682</v>
      </c>
      <c r="RX15" s="41">
        <v>67.317508654911833</v>
      </c>
      <c r="RY15" s="41">
        <v>61.386643283631003</v>
      </c>
      <c r="RZ15" s="41">
        <v>60.331629754819303</v>
      </c>
      <c r="SA15" s="41">
        <v>69.03793806109033</v>
      </c>
      <c r="SB15" s="41">
        <v>58.584227299491168</v>
      </c>
      <c r="SC15" s="41">
        <v>76.47462240572338</v>
      </c>
      <c r="SD15" s="41">
        <v>100</v>
      </c>
      <c r="SE15" s="41">
        <v>42.52272306608716</v>
      </c>
      <c r="SF15" s="41">
        <v>71.836609515373311</v>
      </c>
      <c r="SG15" s="41">
        <v>53.145700047448372</v>
      </c>
      <c r="SH15" s="41">
        <v>0</v>
      </c>
      <c r="SI15" s="41">
        <v>64.643691176348682</v>
      </c>
      <c r="SJ15" s="41">
        <v>0</v>
      </c>
      <c r="SK15" s="41">
        <v>64.643691176348682</v>
      </c>
      <c r="SL15" s="41">
        <v>0</v>
      </c>
      <c r="SM15" s="41">
        <v>0</v>
      </c>
      <c r="SN15" s="41">
        <v>0</v>
      </c>
      <c r="SO15" s="41">
        <v>0</v>
      </c>
      <c r="SP15" s="41">
        <v>90.235072018248559</v>
      </c>
      <c r="SQ15" s="41">
        <v>89.772121462239809</v>
      </c>
      <c r="SR15" s="41">
        <v>91.231693720806149</v>
      </c>
      <c r="SS15" s="41">
        <v>91.215988303540684</v>
      </c>
      <c r="ST15" s="41">
        <v>88.945895883358787</v>
      </c>
      <c r="SU15" s="41">
        <v>81.438672409228431</v>
      </c>
      <c r="SV15" s="41">
        <v>98.071172152906158</v>
      </c>
      <c r="SW15" s="41">
        <v>49.939850067785862</v>
      </c>
      <c r="SX15" s="41">
        <v>78.954084432717238</v>
      </c>
      <c r="SY15" s="41">
        <v>94.897859465903593</v>
      </c>
      <c r="SZ15" s="41">
        <v>74.867246506410055</v>
      </c>
      <c r="TA15" s="41">
        <v>0</v>
      </c>
      <c r="TB15" s="41">
        <v>68.097735123870748</v>
      </c>
      <c r="TC15" s="41">
        <v>0</v>
      </c>
      <c r="TD15" s="41">
        <v>73.343948838017724</v>
      </c>
      <c r="TE15" s="41">
        <v>0</v>
      </c>
      <c r="TF15" s="41">
        <v>0</v>
      </c>
      <c r="TG15" s="41">
        <v>0</v>
      </c>
      <c r="TH15" s="41">
        <v>0</v>
      </c>
      <c r="TI15" s="41">
        <v>81.743626896863802</v>
      </c>
      <c r="TJ15" s="41">
        <v>88.803199755201391</v>
      </c>
      <c r="TK15" s="41">
        <v>73.144174209431128</v>
      </c>
      <c r="TL15" s="41">
        <v>80.400207057128767</v>
      </c>
      <c r="TM15" s="41">
        <v>83.112651562463512</v>
      </c>
      <c r="TN15" s="41">
        <v>132.67378252956311</v>
      </c>
      <c r="TO15" s="41">
        <v>59.391904384278781</v>
      </c>
      <c r="TP15" s="41">
        <v>219.1771215239566</v>
      </c>
      <c r="TQ15" s="41">
        <v>54.002074465339668</v>
      </c>
      <c r="TR15" s="41">
        <v>88.894507639937373</v>
      </c>
      <c r="TS15" s="41">
        <v>81.435728094084283</v>
      </c>
      <c r="TT15" s="41">
        <v>0</v>
      </c>
      <c r="TU15" s="41">
        <v>63.588495350563164</v>
      </c>
      <c r="TV15" s="41">
        <v>0</v>
      </c>
      <c r="TW15" s="41">
        <v>66.431655890317501</v>
      </c>
      <c r="TX15" s="41">
        <v>0</v>
      </c>
      <c r="TY15" s="41">
        <v>0</v>
      </c>
      <c r="TZ15" s="41">
        <v>0</v>
      </c>
      <c r="UA15" s="42">
        <v>0</v>
      </c>
      <c r="UB15" s="41">
        <v>68.097735123870748</v>
      </c>
      <c r="UC15" s="41">
        <v>68.065937472372937</v>
      </c>
      <c r="UD15" s="41">
        <v>68.166187854215025</v>
      </c>
      <c r="UE15" s="41">
        <v>69.163191599358683</v>
      </c>
      <c r="UF15" s="41">
        <v>66.697451448741447</v>
      </c>
      <c r="UG15" s="41">
        <v>27.146224136409479</v>
      </c>
      <c r="UH15" s="41">
        <v>68.272919938021275</v>
      </c>
      <c r="UI15" s="41">
        <v>49.939850067785862</v>
      </c>
      <c r="UJ15" s="41">
        <v>62.587548643538597</v>
      </c>
      <c r="UK15" s="41">
        <v>69.919718721215276</v>
      </c>
      <c r="UL15" s="41">
        <v>74.867246506410055</v>
      </c>
      <c r="UM15" s="41">
        <v>0</v>
      </c>
      <c r="UN15" s="41">
        <v>68.097735123870748</v>
      </c>
      <c r="UO15" s="41">
        <v>0</v>
      </c>
      <c r="UP15" s="41">
        <v>68.097735123870748</v>
      </c>
      <c r="UQ15" s="41">
        <v>0</v>
      </c>
      <c r="UR15" s="41">
        <v>0</v>
      </c>
      <c r="US15" s="41">
        <v>0</v>
      </c>
      <c r="UT15" s="41">
        <v>0</v>
      </c>
      <c r="UU15" s="41">
        <v>63.588495350563164</v>
      </c>
      <c r="UV15" s="41">
        <v>66.777364851353013</v>
      </c>
      <c r="UW15" s="41">
        <v>59.704048947258059</v>
      </c>
      <c r="UX15" s="41">
        <v>58.933391064260952</v>
      </c>
      <c r="UY15" s="41">
        <v>68.332323303963719</v>
      </c>
      <c r="UZ15" s="41">
        <v>58.584227299491168</v>
      </c>
      <c r="VA15" s="41">
        <v>83.848686928334786</v>
      </c>
      <c r="VB15" s="41">
        <v>100</v>
      </c>
      <c r="VC15" s="41">
        <v>40.217983803283609</v>
      </c>
      <c r="VD15" s="41">
        <v>71.133238750495323</v>
      </c>
      <c r="VE15" s="41">
        <v>53.145700047448372</v>
      </c>
      <c r="VF15" s="41">
        <v>0</v>
      </c>
      <c r="VG15" s="41">
        <v>63.588495350563164</v>
      </c>
      <c r="VH15" s="41">
        <v>0</v>
      </c>
      <c r="VI15" s="41">
        <v>63.588495350563164</v>
      </c>
      <c r="VJ15" s="41">
        <v>0</v>
      </c>
      <c r="VK15" s="41">
        <v>0</v>
      </c>
      <c r="VL15" s="41">
        <v>0</v>
      </c>
      <c r="VM15" s="42">
        <v>0</v>
      </c>
      <c r="VN15" s="41">
        <v>70.179559448169698</v>
      </c>
      <c r="VO15" s="41">
        <v>70.957854103647762</v>
      </c>
      <c r="VP15" s="41">
        <v>68.504077402481968</v>
      </c>
      <c r="VQ15" s="41">
        <v>69.599381516792945</v>
      </c>
      <c r="VR15" s="41">
        <v>70.942062379699507</v>
      </c>
      <c r="VS15" s="41">
        <v>27.146224136409479</v>
      </c>
      <c r="VT15" s="41">
        <v>68.272919938021275</v>
      </c>
      <c r="VU15" s="41">
        <v>49.939850067785862</v>
      </c>
      <c r="VV15" s="41">
        <v>66.257990332174558</v>
      </c>
      <c r="VW15" s="41">
        <v>71.847379554579987</v>
      </c>
      <c r="VX15" s="41">
        <v>74.867246506410055</v>
      </c>
      <c r="VY15" s="41">
        <v>0</v>
      </c>
      <c r="VZ15" s="41">
        <v>65.326498649371004</v>
      </c>
      <c r="WA15" s="41">
        <v>69.352801865693749</v>
      </c>
      <c r="WB15" s="41">
        <v>60.421952055856664</v>
      </c>
      <c r="WC15" s="41">
        <v>59.888732025811095</v>
      </c>
      <c r="WD15" s="41">
        <v>70.867906043576355</v>
      </c>
      <c r="WE15" s="41">
        <v>58.584227299491168</v>
      </c>
      <c r="WF15" s="41">
        <v>76.47462240572338</v>
      </c>
      <c r="WG15" s="41">
        <v>100</v>
      </c>
      <c r="WH15" s="41">
        <v>42.497860960033506</v>
      </c>
      <c r="WI15" s="41">
        <v>72.787493347420494</v>
      </c>
      <c r="WJ15" s="41">
        <v>53.145700047448372</v>
      </c>
      <c r="WK15" s="42">
        <v>0</v>
      </c>
      <c r="WL15" s="43">
        <v>22.311349434501409</v>
      </c>
      <c r="WM15" s="43">
        <v>22.488362219067092</v>
      </c>
      <c r="WN15" s="43">
        <v>21.975604935727713</v>
      </c>
      <c r="WO15" s="43">
        <v>24.088703682563924</v>
      </c>
      <c r="WP15" s="43">
        <v>20.328918380033766</v>
      </c>
      <c r="WQ15" s="43">
        <v>93.619895896362692</v>
      </c>
      <c r="WR15" s="43">
        <v>6.3801041036373078</v>
      </c>
      <c r="WS15" s="43">
        <v>22.311349434501409</v>
      </c>
      <c r="WT15" s="43">
        <v>25.006708130657341</v>
      </c>
      <c r="WU15" s="43">
        <v>19.944405598577934</v>
      </c>
      <c r="WV15" s="43">
        <v>8.3267067262704551</v>
      </c>
      <c r="WW15" s="43">
        <v>32.21992744100779</v>
      </c>
      <c r="WX15" s="43">
        <v>30.48020268797552</v>
      </c>
      <c r="WY15" s="43">
        <v>25.971164842796767</v>
      </c>
      <c r="WZ15" s="44">
        <v>15.570794298040919</v>
      </c>
      <c r="XA15" s="45">
        <v>14.251884856574332</v>
      </c>
      <c r="XB15" s="43">
        <v>13.60290310026247</v>
      </c>
      <c r="XC15" s="43">
        <v>15.053300172831763</v>
      </c>
      <c r="XD15" s="43">
        <v>12.90042643933007</v>
      </c>
      <c r="XE15" s="43">
        <v>15.731839241040211</v>
      </c>
      <c r="XF15" s="43">
        <v>91.812768842272774</v>
      </c>
      <c r="XG15" s="43">
        <v>8.187231157727231</v>
      </c>
      <c r="XH15" s="43">
        <v>14.251884856574332</v>
      </c>
      <c r="XI15" s="43">
        <v>14.417627542500608</v>
      </c>
      <c r="XJ15" s="43">
        <v>14.097741985038359</v>
      </c>
      <c r="XK15" s="43">
        <v>6.0531431161822749</v>
      </c>
      <c r="XL15" s="43">
        <v>16.600033995360445</v>
      </c>
      <c r="XM15" s="43">
        <v>24.842977818161494</v>
      </c>
      <c r="XN15" s="43">
        <v>16.337516687647039</v>
      </c>
      <c r="XO15" s="42">
        <v>11.224159509327885</v>
      </c>
      <c r="XP15" s="46">
        <v>53.783921867807457</v>
      </c>
      <c r="XQ15" s="47">
        <v>61.676086860319742</v>
      </c>
      <c r="XR15" s="47">
        <v>37.312146900996567</v>
      </c>
      <c r="XS15" s="47">
        <v>48.152889300929452</v>
      </c>
      <c r="XT15" s="47">
        <v>58.77628726457467</v>
      </c>
      <c r="XU15" s="47">
        <v>33.333333333333336</v>
      </c>
      <c r="XV15" s="47">
        <v>69.252745950190217</v>
      </c>
      <c r="XW15" s="47">
        <v>57.101153874331466</v>
      </c>
      <c r="XX15" s="47">
        <v>49.649276936493926</v>
      </c>
      <c r="XY15" s="47">
        <v>54.053802468823676</v>
      </c>
      <c r="XZ15" s="47">
        <v>62.096904200150881</v>
      </c>
      <c r="YA15" s="48">
        <v>0</v>
      </c>
      <c r="YB15" s="49">
        <v>56.402985425884701</v>
      </c>
      <c r="YC15" s="50">
        <v>69.063272720011227</v>
      </c>
      <c r="YD15" s="50">
        <v>35.350904739004555</v>
      </c>
      <c r="YE15" s="50">
        <v>55.115628495796656</v>
      </c>
      <c r="YF15" s="50">
        <v>57.642856185900825</v>
      </c>
      <c r="YG15" s="50">
        <v>70.278088586424133</v>
      </c>
      <c r="YH15" s="50">
        <v>58.802584706476615</v>
      </c>
      <c r="YI15" s="50">
        <v>39.834462721746526</v>
      </c>
      <c r="YJ15" s="50">
        <v>39.541152971402099</v>
      </c>
      <c r="YK15" s="50">
        <v>61.227536552537877</v>
      </c>
      <c r="YL15" s="50">
        <v>49.017382801278956</v>
      </c>
      <c r="YM15" s="50">
        <v>0</v>
      </c>
      <c r="YN15" s="51">
        <v>64.736898964442048</v>
      </c>
      <c r="YO15" s="52">
        <v>71.845697353461659</v>
      </c>
      <c r="YP15" s="52">
        <v>49.581955617727928</v>
      </c>
      <c r="YQ15" s="52">
        <v>61.987803123803943</v>
      </c>
      <c r="YR15" s="52">
        <v>67.986125684628547</v>
      </c>
      <c r="YS15" s="52">
        <v>50.80371683295408</v>
      </c>
      <c r="YT15" s="52">
        <v>47.861446666365012</v>
      </c>
      <c r="YU15" s="52">
        <v>0</v>
      </c>
      <c r="YV15" s="52">
        <v>51.228237135866472</v>
      </c>
      <c r="YW15" s="52">
        <v>68.610927387189108</v>
      </c>
      <c r="YX15" s="52">
        <v>0</v>
      </c>
      <c r="YY15" s="53">
        <v>0</v>
      </c>
      <c r="YZ15" s="46">
        <v>8.0024138984503708</v>
      </c>
      <c r="ZA15" s="47">
        <v>11.260168683203784</v>
      </c>
      <c r="ZB15" s="47">
        <v>2.7396453105827003</v>
      </c>
      <c r="ZC15" s="47">
        <v>10.210619917267209</v>
      </c>
      <c r="ZD15" s="47">
        <v>5.7685991982819349</v>
      </c>
      <c r="ZE15" s="47">
        <v>0</v>
      </c>
      <c r="ZF15" s="47">
        <v>11.463625021483328</v>
      </c>
      <c r="ZG15" s="47">
        <v>0</v>
      </c>
      <c r="ZH15" s="47">
        <v>0.64062610024050048</v>
      </c>
      <c r="ZI15" s="47">
        <v>11.408387476949459</v>
      </c>
      <c r="ZJ15" s="47">
        <v>8.8153467723829095</v>
      </c>
      <c r="ZK15" s="48">
        <v>0</v>
      </c>
      <c r="ZL15" s="339">
        <v>7.5685055753630772</v>
      </c>
      <c r="ZM15" s="340">
        <v>13.498186412078269</v>
      </c>
      <c r="ZN15" s="340">
        <v>1.3434411697797506</v>
      </c>
      <c r="ZO15" s="340">
        <v>10.500887574648674</v>
      </c>
      <c r="ZP15" s="340">
        <v>4.3203960927764777</v>
      </c>
      <c r="ZQ15" s="340">
        <v>0</v>
      </c>
      <c r="ZR15" s="340">
        <v>8.3367569847291954</v>
      </c>
      <c r="ZS15" s="340">
        <v>0</v>
      </c>
      <c r="ZT15" s="340">
        <v>1.8700519154551687</v>
      </c>
      <c r="ZU15" s="340">
        <v>10.546847331950428</v>
      </c>
      <c r="ZV15" s="340">
        <v>0</v>
      </c>
      <c r="ZW15" s="341">
        <v>0</v>
      </c>
      <c r="ZX15" s="51">
        <v>5.7294290620580082</v>
      </c>
      <c r="ZY15" s="52">
        <v>6.5962536041473285</v>
      </c>
      <c r="ZZ15" s="52">
        <v>4.6725888636033694</v>
      </c>
      <c r="AAA15" s="52">
        <v>8.8023641052026047</v>
      </c>
      <c r="AAB15" s="52">
        <v>2.5666526127607949</v>
      </c>
      <c r="AAC15" s="52">
        <v>0</v>
      </c>
      <c r="AAD15" s="52">
        <v>0</v>
      </c>
      <c r="AAE15" s="52">
        <v>0</v>
      </c>
      <c r="AAF15" s="52">
        <v>4.0134001822093239</v>
      </c>
      <c r="AAG15" s="52">
        <v>6.9626036984253874</v>
      </c>
      <c r="AAH15" s="52">
        <v>0</v>
      </c>
      <c r="AAI15" s="53">
        <v>0</v>
      </c>
      <c r="AAJ15" s="54">
        <v>7.5264583126983986</v>
      </c>
      <c r="AAK15" s="55">
        <v>10.411057067731871</v>
      </c>
      <c r="AAL15" s="55">
        <v>2.0324171291293038</v>
      </c>
      <c r="AAM15" s="55">
        <v>5.9364437233842704</v>
      </c>
      <c r="AAN15" s="55">
        <v>9.0682966670959839</v>
      </c>
      <c r="AAO15" s="55">
        <v>0</v>
      </c>
      <c r="AAP15" s="55">
        <v>4.5771880705699459</v>
      </c>
      <c r="AAQ15" s="55">
        <v>4.9829754127546231</v>
      </c>
      <c r="AAR15" s="55">
        <v>4.0627325087874189</v>
      </c>
      <c r="AAS15" s="55">
        <v>8.6495647092006873</v>
      </c>
      <c r="AAT15" s="55">
        <v>8.1302911975525767</v>
      </c>
      <c r="AAU15" s="56">
        <v>0</v>
      </c>
      <c r="AAV15" s="51">
        <v>9.217536936254076</v>
      </c>
      <c r="AAW15" s="52">
        <v>14.772228691039082</v>
      </c>
      <c r="AAX15" s="52">
        <v>1.9397379109740001</v>
      </c>
      <c r="AAY15" s="52">
        <v>7.0513217362863676</v>
      </c>
      <c r="AAZ15" s="52">
        <v>11.340782587048567</v>
      </c>
      <c r="ABA15" s="52">
        <v>1.8327314031591011</v>
      </c>
      <c r="ABB15" s="52">
        <v>4.3520729711972237</v>
      </c>
      <c r="ABC15" s="52">
        <v>0</v>
      </c>
      <c r="ABD15" s="52">
        <v>3.9583090219487236</v>
      </c>
      <c r="ABE15" s="52">
        <v>11.808555130378334</v>
      </c>
      <c r="ABF15" s="52">
        <v>0.99100579324448779</v>
      </c>
      <c r="ABG15" s="52">
        <v>28.20768188843396</v>
      </c>
      <c r="ABH15" s="57">
        <v>8.2656569364200276</v>
      </c>
      <c r="ABI15" s="58">
        <v>12.428750402200963</v>
      </c>
      <c r="ABJ15" s="58">
        <v>1.4860974915165339</v>
      </c>
      <c r="ABK15" s="58">
        <v>7.412574931601462</v>
      </c>
      <c r="ABL15" s="58">
        <v>9.1188895873401687</v>
      </c>
      <c r="ABM15" s="58">
        <v>0</v>
      </c>
      <c r="ABN15" s="58">
        <v>0</v>
      </c>
      <c r="ABO15" s="58">
        <v>0</v>
      </c>
      <c r="ABP15" s="58">
        <v>1.6926843631275672</v>
      </c>
      <c r="ABQ15" s="58">
        <v>10.684783904686388</v>
      </c>
      <c r="ABR15" s="58">
        <v>0</v>
      </c>
      <c r="ABS15" s="59">
        <v>0</v>
      </c>
      <c r="ABT15" s="60">
        <v>17.729650254428105</v>
      </c>
      <c r="ABU15" s="60">
        <v>22.218462302674542</v>
      </c>
      <c r="ABV15" s="60">
        <v>7.2622305908400175</v>
      </c>
      <c r="ABW15" s="60">
        <v>12.4907765912277</v>
      </c>
      <c r="ABX15" s="60">
        <v>22.921002382614912</v>
      </c>
      <c r="ABY15" s="60">
        <v>0</v>
      </c>
      <c r="ABZ15" s="60">
        <v>9.8712585785460387</v>
      </c>
      <c r="ACA15" s="60">
        <v>24.864716693962574</v>
      </c>
      <c r="ACB15" s="60">
        <v>16.559855487576751</v>
      </c>
      <c r="ACC15" s="60">
        <v>17.467621239517566</v>
      </c>
      <c r="ACD15" s="60">
        <v>49.922320070541701</v>
      </c>
      <c r="ACE15" s="60">
        <v>0</v>
      </c>
      <c r="ACF15" s="61">
        <v>22.443445766446377</v>
      </c>
      <c r="ACG15" s="61">
        <v>31.571144925413343</v>
      </c>
      <c r="ACH15" s="61">
        <v>6.583945704198749</v>
      </c>
      <c r="ACI15" s="61">
        <v>19.258391625421968</v>
      </c>
      <c r="ACJ15" s="61">
        <v>25.643109005991043</v>
      </c>
      <c r="ACK15" s="61">
        <v>10.475467914275132</v>
      </c>
      <c r="ACL15" s="61">
        <v>19.344650563553198</v>
      </c>
      <c r="ACM15" s="61">
        <v>0</v>
      </c>
      <c r="ACN15" s="61">
        <v>10.964386862614914</v>
      </c>
      <c r="ACO15" s="61">
        <v>27.190398685702384</v>
      </c>
      <c r="ACP15" s="61">
        <v>7.0222294192626125</v>
      </c>
      <c r="ACQ15" s="62">
        <v>0</v>
      </c>
      <c r="ACR15" s="63">
        <v>14.46244792046209</v>
      </c>
      <c r="ACS15" s="63">
        <v>18.256972934659714</v>
      </c>
      <c r="ACT15" s="63">
        <v>5.6140298266135531</v>
      </c>
      <c r="ACU15" s="63">
        <v>11.162538113926228</v>
      </c>
      <c r="ACV15" s="63">
        <v>17.732424426541684</v>
      </c>
      <c r="ACW15" s="63">
        <v>0</v>
      </c>
      <c r="ACX15" s="63">
        <v>9.8712585785460387</v>
      </c>
      <c r="ACY15" s="63">
        <v>24.864716693962574</v>
      </c>
      <c r="ACZ15" s="63">
        <v>11.229247206016558</v>
      </c>
      <c r="ADA15" s="63">
        <v>14.603570700120841</v>
      </c>
      <c r="ADB15" s="63">
        <v>40.475632331711665</v>
      </c>
      <c r="ADC15" s="63">
        <v>0</v>
      </c>
      <c r="ADD15" s="63">
        <v>16.220133400218202</v>
      </c>
      <c r="ADE15" s="63">
        <v>22.730730784629504</v>
      </c>
      <c r="ADF15" s="63">
        <v>4.9078828729970203</v>
      </c>
      <c r="ADG15" s="63">
        <v>14.352295355162914</v>
      </c>
      <c r="ADH15" s="63">
        <v>18.096538781592415</v>
      </c>
      <c r="ADI15" s="63">
        <v>10.475467914275132</v>
      </c>
      <c r="ADJ15" s="63">
        <v>19.344650563553198</v>
      </c>
      <c r="ADK15" s="63">
        <v>0</v>
      </c>
      <c r="ADL15" s="63">
        <v>7.37003713056506</v>
      </c>
      <c r="ADM15" s="63">
        <v>19.398031587737165</v>
      </c>
      <c r="ADN15" s="63">
        <v>7.0222294192626125</v>
      </c>
      <c r="ADO15" s="63">
        <v>0</v>
      </c>
      <c r="ADP15" s="64">
        <v>17.188481685686572</v>
      </c>
      <c r="ADQ15" s="63">
        <v>21.869372586892862</v>
      </c>
      <c r="ADR15" s="63">
        <v>6.2731551057870965</v>
      </c>
      <c r="ADS15" s="63">
        <v>11.757939995877743</v>
      </c>
      <c r="ADT15" s="63">
        <v>22.569763230348574</v>
      </c>
      <c r="ADU15" s="63">
        <v>0</v>
      </c>
      <c r="ADV15" s="63">
        <v>9.8712585785460387</v>
      </c>
      <c r="ADW15" s="63">
        <v>24.864716693962574</v>
      </c>
      <c r="ADX15" s="63">
        <v>16.020862764991726</v>
      </c>
      <c r="ADY15" s="63">
        <v>16.886091994955692</v>
      </c>
      <c r="ADZ15" s="63">
        <v>49.922320070541701</v>
      </c>
      <c r="AEA15" s="63">
        <v>0</v>
      </c>
      <c r="AEB15" s="63">
        <v>20.695796318239232</v>
      </c>
      <c r="AEC15" s="63">
        <v>30.083473502082775</v>
      </c>
      <c r="AED15" s="63">
        <v>4.3845809408935486</v>
      </c>
      <c r="AEE15" s="63">
        <v>18.022371774587377</v>
      </c>
      <c r="AEF15" s="63">
        <v>23.381483235092727</v>
      </c>
      <c r="AEG15" s="63">
        <v>10.475467914275132</v>
      </c>
      <c r="AEH15" s="63">
        <v>10.505270137539483</v>
      </c>
      <c r="AEI15" s="63">
        <v>0</v>
      </c>
      <c r="AEJ15" s="63">
        <v>10.964386862614914</v>
      </c>
      <c r="AEK15" s="63">
        <v>25.12221958850736</v>
      </c>
      <c r="AEL15" s="63">
        <v>7.0222294192626125</v>
      </c>
      <c r="AEM15" s="63">
        <v>0</v>
      </c>
      <c r="AEN15" s="64">
        <v>0.74297155446692853</v>
      </c>
      <c r="AEO15" s="63">
        <v>0.47789754149793917</v>
      </c>
      <c r="AEP15" s="63">
        <v>1.3670325620799884</v>
      </c>
      <c r="AEQ15" s="63">
        <v>1.0630711110914164</v>
      </c>
      <c r="AER15" s="63">
        <v>0.45790553965099651</v>
      </c>
      <c r="AES15" s="63">
        <v>0</v>
      </c>
      <c r="AET15" s="63">
        <v>0</v>
      </c>
      <c r="AEU15" s="63">
        <v>0</v>
      </c>
      <c r="AEV15" s="63">
        <v>0.76189938281230152</v>
      </c>
      <c r="AEW15" s="63">
        <v>0.79662900771185696</v>
      </c>
      <c r="AEX15" s="63">
        <v>0</v>
      </c>
      <c r="AEY15" s="63">
        <v>0</v>
      </c>
      <c r="AEZ15" s="63">
        <v>2.3871471864710978</v>
      </c>
      <c r="AFA15" s="63">
        <v>2.0317073817723204</v>
      </c>
      <c r="AFB15" s="63">
        <v>3.0050040903193973</v>
      </c>
      <c r="AFC15" s="63">
        <v>1.6541354146532203</v>
      </c>
      <c r="AFD15" s="63">
        <v>3.1546575897287448</v>
      </c>
      <c r="AFE15" s="63">
        <v>0</v>
      </c>
      <c r="AFF15" s="63">
        <v>11.93337626293552</v>
      </c>
      <c r="AFG15" s="63">
        <v>0</v>
      </c>
      <c r="AFH15" s="63">
        <v>0</v>
      </c>
      <c r="AFI15" s="63">
        <v>2.8559555024462755</v>
      </c>
      <c r="AFJ15" s="63">
        <v>0</v>
      </c>
      <c r="AFK15" s="63">
        <v>0</v>
      </c>
      <c r="AFL15" s="66">
        <v>0</v>
      </c>
      <c r="AFM15" s="66">
        <v>0</v>
      </c>
      <c r="AFN15" s="66">
        <v>2</v>
      </c>
      <c r="AFO15" s="66">
        <v>3</v>
      </c>
      <c r="AFP15" s="66">
        <v>50</v>
      </c>
      <c r="AFQ15" s="66">
        <v>162</v>
      </c>
      <c r="AFR15" s="1093"/>
      <c r="AFS15" s="1093"/>
      <c r="AFT15" s="1093"/>
      <c r="AFU15" s="1093"/>
      <c r="AFV15" s="66">
        <v>0</v>
      </c>
      <c r="AFW15" s="119">
        <v>0</v>
      </c>
      <c r="AFX15" s="119">
        <v>0</v>
      </c>
      <c r="AFY15" s="119">
        <v>4</v>
      </c>
      <c r="AFZ15" s="119">
        <v>39</v>
      </c>
      <c r="AGA15" s="119">
        <v>182</v>
      </c>
      <c r="AGB15" s="1093"/>
      <c r="AGC15" s="1093"/>
      <c r="AGD15" s="1093"/>
      <c r="AGE15" s="1093"/>
      <c r="AGF15" s="356">
        <v>0</v>
      </c>
      <c r="AGG15" s="359">
        <v>431</v>
      </c>
      <c r="AGH15" s="359">
        <v>696</v>
      </c>
      <c r="AGI15" s="359">
        <v>797</v>
      </c>
      <c r="AGJ15" s="359">
        <v>809</v>
      </c>
      <c r="AGK15" s="359">
        <v>958</v>
      </c>
      <c r="AGL15" s="356">
        <v>0</v>
      </c>
      <c r="AGM15" s="356">
        <v>0</v>
      </c>
      <c r="AGN15" s="356">
        <v>0</v>
      </c>
      <c r="AGO15" s="356">
        <v>0</v>
      </c>
      <c r="AGP15" s="356">
        <v>0</v>
      </c>
      <c r="AGQ15" s="359">
        <v>421</v>
      </c>
      <c r="AGR15" s="359">
        <v>757</v>
      </c>
      <c r="AGS15" s="359">
        <v>928</v>
      </c>
      <c r="AGT15" s="359">
        <v>924</v>
      </c>
      <c r="AGU15" s="359">
        <v>1022</v>
      </c>
      <c r="AGV15" s="356">
        <v>0</v>
      </c>
      <c r="AGW15" s="356">
        <v>0</v>
      </c>
      <c r="AGX15" s="356">
        <v>0</v>
      </c>
      <c r="AGY15" s="356">
        <v>0</v>
      </c>
      <c r="AGZ15" s="68">
        <v>16</v>
      </c>
      <c r="AHA15" s="68">
        <v>10</v>
      </c>
      <c r="AHB15" s="68">
        <v>6</v>
      </c>
      <c r="AHC15" s="68">
        <v>11</v>
      </c>
      <c r="AHD15" s="68">
        <v>3</v>
      </c>
      <c r="AHE15" s="68">
        <v>8</v>
      </c>
      <c r="AHF15" s="68">
        <v>15</v>
      </c>
      <c r="AHG15" s="68">
        <v>5</v>
      </c>
      <c r="AHH15" s="68">
        <v>10</v>
      </c>
      <c r="AHI15" s="68">
        <v>5</v>
      </c>
      <c r="AHJ15" s="68">
        <v>2</v>
      </c>
      <c r="AHK15" s="68">
        <v>3</v>
      </c>
      <c r="AHL15" s="68">
        <v>22</v>
      </c>
      <c r="AHM15" s="68">
        <v>12</v>
      </c>
      <c r="AHN15" s="68">
        <v>10</v>
      </c>
      <c r="AHO15" s="68">
        <v>12</v>
      </c>
      <c r="AHP15" s="68">
        <v>7</v>
      </c>
      <c r="AHQ15" s="68">
        <v>5</v>
      </c>
      <c r="AHR15" s="68">
        <v>21</v>
      </c>
      <c r="AHS15" s="68">
        <v>12</v>
      </c>
      <c r="AHT15" s="68">
        <v>9</v>
      </c>
      <c r="AHU15" s="68">
        <v>33</v>
      </c>
      <c r="AHV15" s="68">
        <v>15</v>
      </c>
      <c r="AHW15" s="68">
        <v>18</v>
      </c>
      <c r="AHX15" s="503">
        <v>27</v>
      </c>
      <c r="AHY15" s="503">
        <v>12</v>
      </c>
      <c r="AHZ15" s="503">
        <v>15</v>
      </c>
      <c r="AIA15" s="66">
        <v>35</v>
      </c>
      <c r="AIB15" s="66">
        <v>30</v>
      </c>
      <c r="AIC15" s="66">
        <v>5</v>
      </c>
      <c r="AID15" s="66">
        <v>18</v>
      </c>
      <c r="AIE15" s="66">
        <v>17</v>
      </c>
      <c r="AIF15" s="66">
        <v>0</v>
      </c>
      <c r="AIG15" s="66">
        <v>1</v>
      </c>
      <c r="AIH15" s="66">
        <v>1</v>
      </c>
      <c r="AII15" s="66">
        <v>1</v>
      </c>
      <c r="AIJ15" s="66">
        <v>2</v>
      </c>
      <c r="AIK15" s="66">
        <v>25</v>
      </c>
      <c r="AIL15" s="66">
        <v>0</v>
      </c>
      <c r="AIM15" s="66">
        <v>0</v>
      </c>
      <c r="AIN15" s="66">
        <v>5</v>
      </c>
      <c r="AIO15" s="66">
        <v>3</v>
      </c>
      <c r="AIP15" s="66">
        <v>1</v>
      </c>
      <c r="AIQ15" s="66">
        <v>0</v>
      </c>
      <c r="AIR15" s="66">
        <v>1</v>
      </c>
      <c r="AIS15" s="66">
        <v>0</v>
      </c>
      <c r="AIT15" s="66">
        <v>2</v>
      </c>
      <c r="AIU15" s="66">
        <v>1</v>
      </c>
      <c r="AIV15" s="66">
        <v>3</v>
      </c>
      <c r="AIW15" s="66">
        <v>25</v>
      </c>
      <c r="AIX15" s="66">
        <v>23</v>
      </c>
      <c r="AIY15" s="66">
        <v>21</v>
      </c>
      <c r="AIZ15" s="66">
        <v>2</v>
      </c>
      <c r="AJA15" s="66">
        <v>14</v>
      </c>
      <c r="AJB15" s="66">
        <v>9</v>
      </c>
      <c r="AJC15" s="66">
        <v>0</v>
      </c>
      <c r="AJD15" s="66">
        <v>0</v>
      </c>
      <c r="AJE15" s="66">
        <v>0</v>
      </c>
      <c r="AJF15" s="66">
        <v>0</v>
      </c>
      <c r="AJG15" s="66">
        <v>1</v>
      </c>
      <c r="AJH15" s="66">
        <v>22</v>
      </c>
      <c r="AJI15" s="66">
        <v>0</v>
      </c>
      <c r="AJJ15" s="66">
        <v>0</v>
      </c>
      <c r="AJK15" s="66">
        <v>0</v>
      </c>
      <c r="AJL15" s="66">
        <v>2</v>
      </c>
      <c r="AJM15" s="66">
        <v>0</v>
      </c>
      <c r="AJN15" s="66">
        <v>0</v>
      </c>
      <c r="AJO15" s="66">
        <v>0</v>
      </c>
      <c r="AJP15" s="66">
        <v>0</v>
      </c>
      <c r="AJQ15" s="66">
        <v>0</v>
      </c>
      <c r="AJR15" s="66">
        <v>1</v>
      </c>
      <c r="AJS15" s="66">
        <v>1</v>
      </c>
      <c r="AJT15" s="66">
        <v>19</v>
      </c>
      <c r="AJU15" s="66">
        <v>19</v>
      </c>
      <c r="AJV15" s="66">
        <v>14</v>
      </c>
      <c r="AJW15" s="66">
        <v>5</v>
      </c>
      <c r="AJX15" s="66">
        <v>9</v>
      </c>
      <c r="AJY15" s="66">
        <v>10</v>
      </c>
      <c r="AJZ15" s="66">
        <v>0</v>
      </c>
      <c r="AKA15" s="66">
        <v>0</v>
      </c>
      <c r="AKB15" s="66">
        <v>0</v>
      </c>
      <c r="AKC15" s="66">
        <v>0</v>
      </c>
      <c r="AKD15" s="66">
        <v>1</v>
      </c>
      <c r="AKE15" s="66">
        <v>15</v>
      </c>
      <c r="AKF15" s="66">
        <v>1</v>
      </c>
      <c r="AKG15" s="66">
        <v>0</v>
      </c>
      <c r="AKH15" s="66">
        <v>2</v>
      </c>
      <c r="AKI15" s="66">
        <v>1</v>
      </c>
      <c r="AKJ15" s="66">
        <v>2</v>
      </c>
      <c r="AKK15" s="66">
        <v>0</v>
      </c>
      <c r="AKL15" s="66">
        <v>2</v>
      </c>
      <c r="AKM15" s="66">
        <v>1</v>
      </c>
      <c r="AKN15" s="66">
        <v>0</v>
      </c>
      <c r="AKO15" s="66">
        <v>1</v>
      </c>
      <c r="AKP15" s="66">
        <v>3</v>
      </c>
      <c r="AKQ15" s="66">
        <v>11</v>
      </c>
      <c r="AKR15" s="66">
        <v>6</v>
      </c>
      <c r="AKS15" s="66">
        <v>6</v>
      </c>
      <c r="AKT15" s="66">
        <v>0</v>
      </c>
      <c r="AKU15" s="66">
        <v>3</v>
      </c>
      <c r="AKV15" s="66">
        <v>3</v>
      </c>
      <c r="AKW15" s="66">
        <v>0</v>
      </c>
      <c r="AKX15" s="66">
        <v>1</v>
      </c>
      <c r="AKY15" s="66">
        <v>0</v>
      </c>
      <c r="AKZ15" s="66">
        <v>0</v>
      </c>
      <c r="ALA15" s="66">
        <v>0</v>
      </c>
      <c r="ALB15" s="66">
        <v>5</v>
      </c>
      <c r="ALC15" s="66">
        <v>0</v>
      </c>
      <c r="ALD15" s="66">
        <v>0</v>
      </c>
      <c r="ALE15" s="66">
        <v>0</v>
      </c>
      <c r="ALF15" s="66">
        <v>0</v>
      </c>
      <c r="ALG15" s="66">
        <v>0</v>
      </c>
      <c r="ALH15" s="66">
        <v>0</v>
      </c>
      <c r="ALI15" s="66">
        <v>1</v>
      </c>
      <c r="ALJ15" s="66">
        <v>0</v>
      </c>
      <c r="ALK15" s="66">
        <v>0</v>
      </c>
      <c r="ALL15" s="66">
        <v>0</v>
      </c>
      <c r="ALM15" s="66">
        <v>0</v>
      </c>
      <c r="ALN15" s="66">
        <v>5</v>
      </c>
      <c r="ALO15" s="66">
        <v>54</v>
      </c>
      <c r="ALP15" s="66">
        <v>44</v>
      </c>
      <c r="ALQ15" s="66">
        <v>10</v>
      </c>
      <c r="ALR15" s="66">
        <v>27</v>
      </c>
      <c r="ALS15" s="66">
        <v>27</v>
      </c>
      <c r="ALT15" s="66">
        <v>0</v>
      </c>
      <c r="ALU15" s="66">
        <v>1</v>
      </c>
      <c r="ALV15" s="66">
        <v>1</v>
      </c>
      <c r="ALW15" s="66">
        <v>1</v>
      </c>
      <c r="ALX15" s="66">
        <v>3</v>
      </c>
      <c r="ALY15" s="66">
        <v>40</v>
      </c>
      <c r="ALZ15" s="66">
        <v>1</v>
      </c>
      <c r="AMA15" s="66">
        <v>0</v>
      </c>
      <c r="AMB15" s="66">
        <v>7</v>
      </c>
      <c r="AMC15" s="66">
        <v>4</v>
      </c>
      <c r="AMD15" s="66">
        <v>3</v>
      </c>
      <c r="AME15" s="66">
        <v>0</v>
      </c>
      <c r="AMF15" s="66">
        <v>3</v>
      </c>
      <c r="AMG15" s="66">
        <v>1</v>
      </c>
      <c r="AMH15" s="66">
        <v>2</v>
      </c>
      <c r="AMI15" s="66">
        <v>2</v>
      </c>
      <c r="AMJ15" s="66">
        <v>6</v>
      </c>
      <c r="AMK15" s="66">
        <v>36</v>
      </c>
      <c r="AML15" s="66">
        <v>29</v>
      </c>
      <c r="AMM15" s="66">
        <v>27</v>
      </c>
      <c r="AMN15" s="66">
        <v>2</v>
      </c>
      <c r="AMO15" s="66">
        <v>17</v>
      </c>
      <c r="AMP15" s="66">
        <v>12</v>
      </c>
      <c r="AMQ15" s="66">
        <v>0</v>
      </c>
      <c r="AMR15" s="66">
        <v>1</v>
      </c>
      <c r="AMS15" s="66">
        <v>0</v>
      </c>
      <c r="AMT15" s="66">
        <v>0</v>
      </c>
      <c r="AMU15" s="66">
        <v>1</v>
      </c>
      <c r="AMV15" s="66">
        <v>27</v>
      </c>
      <c r="AMW15" s="66">
        <v>0</v>
      </c>
      <c r="AMX15" s="66">
        <v>0</v>
      </c>
      <c r="AMY15" s="66">
        <v>0</v>
      </c>
      <c r="AMZ15" s="66">
        <v>2</v>
      </c>
      <c r="ANA15" s="66">
        <v>0</v>
      </c>
      <c r="ANB15" s="66">
        <v>0</v>
      </c>
      <c r="ANC15" s="66">
        <v>1</v>
      </c>
      <c r="AND15" s="66">
        <v>0</v>
      </c>
      <c r="ANE15" s="66">
        <v>0</v>
      </c>
      <c r="ANF15" s="66">
        <v>1</v>
      </c>
      <c r="ANG15" s="66">
        <v>1</v>
      </c>
      <c r="ANH15" s="66">
        <v>24</v>
      </c>
      <c r="ANI15" s="395">
        <v>127</v>
      </c>
      <c r="ANJ15" s="395">
        <v>103</v>
      </c>
      <c r="ANK15" s="395">
        <v>24</v>
      </c>
      <c r="ANL15" s="395">
        <v>58</v>
      </c>
      <c r="ANM15" s="395">
        <v>69</v>
      </c>
      <c r="ANN15" s="395">
        <v>0</v>
      </c>
      <c r="ANO15" s="395">
        <v>0</v>
      </c>
      <c r="ANP15" s="395">
        <v>1</v>
      </c>
      <c r="ANQ15" s="395">
        <v>0</v>
      </c>
      <c r="ANR15" s="395">
        <v>0</v>
      </c>
      <c r="ANS15" s="395">
        <v>116</v>
      </c>
      <c r="ANT15" s="395">
        <v>0</v>
      </c>
      <c r="ANU15" s="395">
        <v>3</v>
      </c>
      <c r="ANV15" s="395">
        <v>7</v>
      </c>
      <c r="ANW15" s="395">
        <v>3</v>
      </c>
      <c r="ANX15" s="395">
        <v>11</v>
      </c>
      <c r="ANY15" s="395">
        <v>4</v>
      </c>
      <c r="ANZ15" s="395">
        <v>15</v>
      </c>
      <c r="AOA15" s="395">
        <v>22</v>
      </c>
      <c r="AOB15" s="395">
        <v>23</v>
      </c>
      <c r="AOC15" s="395">
        <v>49</v>
      </c>
      <c r="AOD15" s="396">
        <v>94</v>
      </c>
      <c r="AOE15" s="397">
        <v>81</v>
      </c>
      <c r="AOF15" s="397">
        <v>13</v>
      </c>
      <c r="AOG15" s="397">
        <v>47</v>
      </c>
      <c r="AOH15" s="397">
        <v>47</v>
      </c>
      <c r="AOI15" s="397">
        <v>0</v>
      </c>
      <c r="AOJ15" s="397">
        <v>0</v>
      </c>
      <c r="AOK15" s="397">
        <v>0</v>
      </c>
      <c r="AOL15" s="397">
        <v>0</v>
      </c>
      <c r="AOM15" s="397">
        <v>7</v>
      </c>
      <c r="AON15" s="397">
        <v>75</v>
      </c>
      <c r="AOO15" s="397">
        <v>0</v>
      </c>
      <c r="AOP15" s="397">
        <v>2</v>
      </c>
      <c r="AOQ15" s="397">
        <v>10</v>
      </c>
      <c r="AOR15" s="397">
        <v>3</v>
      </c>
      <c r="AOS15" s="397">
        <v>14</v>
      </c>
      <c r="AOT15" s="397">
        <v>4</v>
      </c>
      <c r="AOU15" s="397">
        <v>7</v>
      </c>
      <c r="AOV15" s="397">
        <v>21</v>
      </c>
      <c r="AOW15" s="397">
        <v>22</v>
      </c>
      <c r="AOX15" s="398">
        <v>23</v>
      </c>
      <c r="AOY15" s="395">
        <v>45</v>
      </c>
      <c r="AOZ15" s="395">
        <v>37</v>
      </c>
      <c r="APA15" s="395">
        <v>8</v>
      </c>
      <c r="APB15" s="395">
        <v>26</v>
      </c>
      <c r="APC15" s="395">
        <v>19</v>
      </c>
      <c r="APD15" s="395">
        <v>0</v>
      </c>
      <c r="APE15" s="395">
        <v>0</v>
      </c>
      <c r="APF15" s="395">
        <v>0</v>
      </c>
      <c r="APG15" s="395">
        <v>0</v>
      </c>
      <c r="APH15" s="395">
        <v>0</v>
      </c>
      <c r="API15" s="395">
        <v>40</v>
      </c>
      <c r="APJ15" s="395">
        <v>0</v>
      </c>
      <c r="APK15" s="395">
        <v>1</v>
      </c>
      <c r="APL15" s="395">
        <v>4</v>
      </c>
      <c r="APM15" s="395">
        <v>8</v>
      </c>
      <c r="APN15" s="395">
        <v>15</v>
      </c>
      <c r="APO15" s="395">
        <v>2</v>
      </c>
      <c r="APP15" s="395">
        <v>3</v>
      </c>
      <c r="APQ15" s="395">
        <v>2</v>
      </c>
      <c r="APR15" s="395">
        <v>3</v>
      </c>
      <c r="APS15" s="395">
        <v>12</v>
      </c>
      <c r="APT15" s="402">
        <v>41</v>
      </c>
      <c r="APU15" s="403">
        <v>39</v>
      </c>
      <c r="APV15" s="403">
        <v>2</v>
      </c>
      <c r="APW15" s="403">
        <v>26</v>
      </c>
      <c r="APX15" s="403">
        <v>15</v>
      </c>
      <c r="APY15" s="403">
        <v>0</v>
      </c>
      <c r="APZ15" s="403">
        <v>0</v>
      </c>
      <c r="AQA15" s="403">
        <v>0</v>
      </c>
      <c r="AQB15" s="403">
        <v>0</v>
      </c>
      <c r="AQC15" s="403">
        <v>1</v>
      </c>
      <c r="AQD15" s="403">
        <v>33</v>
      </c>
      <c r="AQE15" s="403">
        <v>0</v>
      </c>
      <c r="AQF15" s="403">
        <v>0</v>
      </c>
      <c r="AQG15" s="403">
        <v>7</v>
      </c>
      <c r="AQH15" s="403">
        <v>9</v>
      </c>
      <c r="AQI15" s="403">
        <v>7</v>
      </c>
      <c r="AQJ15" s="403">
        <v>1</v>
      </c>
      <c r="AQK15" s="403">
        <v>4</v>
      </c>
      <c r="AQL15" s="403">
        <v>2</v>
      </c>
      <c r="AQM15" s="403">
        <v>8</v>
      </c>
      <c r="AQN15" s="404">
        <v>10</v>
      </c>
      <c r="AQO15" s="395">
        <v>25</v>
      </c>
      <c r="AQP15" s="395">
        <v>25</v>
      </c>
      <c r="AQQ15" s="395">
        <v>0</v>
      </c>
      <c r="AQR15" s="395">
        <v>8</v>
      </c>
      <c r="AQS15" s="395">
        <v>17</v>
      </c>
      <c r="AQT15" s="395">
        <v>0</v>
      </c>
      <c r="AQU15" s="395">
        <v>0</v>
      </c>
      <c r="AQV15" s="395">
        <v>0</v>
      </c>
      <c r="AQW15" s="395">
        <v>0</v>
      </c>
      <c r="AQX15" s="395">
        <v>0</v>
      </c>
      <c r="AQY15" s="395">
        <v>19</v>
      </c>
      <c r="AQZ15" s="395">
        <v>0</v>
      </c>
      <c r="ARA15" s="395">
        <v>6</v>
      </c>
      <c r="ARB15" s="395">
        <v>0</v>
      </c>
      <c r="ARC15" s="395">
        <v>0</v>
      </c>
      <c r="ARD15" s="395">
        <v>0</v>
      </c>
      <c r="ARE15" s="395">
        <v>0</v>
      </c>
      <c r="ARF15" s="395">
        <v>3</v>
      </c>
      <c r="ARG15" s="395">
        <v>12</v>
      </c>
      <c r="ARH15" s="395">
        <v>9</v>
      </c>
      <c r="ARI15" s="395">
        <v>1</v>
      </c>
      <c r="ARJ15" s="402">
        <v>35</v>
      </c>
      <c r="ARK15" s="402">
        <v>32</v>
      </c>
      <c r="ARL15" s="402">
        <v>3</v>
      </c>
      <c r="ARM15" s="402">
        <v>8</v>
      </c>
      <c r="ARN15" s="402">
        <v>27</v>
      </c>
      <c r="ARO15" s="402">
        <v>0</v>
      </c>
      <c r="ARP15" s="402">
        <v>0</v>
      </c>
      <c r="ARQ15" s="402">
        <v>0</v>
      </c>
      <c r="ARR15" s="402">
        <v>0</v>
      </c>
      <c r="ARS15" s="402">
        <v>0</v>
      </c>
      <c r="ART15" s="402">
        <v>23</v>
      </c>
      <c r="ARU15" s="402">
        <v>2</v>
      </c>
      <c r="ARV15" s="402">
        <v>8</v>
      </c>
      <c r="ARW15" s="402">
        <v>2</v>
      </c>
      <c r="ARX15" s="402">
        <v>0</v>
      </c>
      <c r="ARY15" s="402">
        <v>1</v>
      </c>
      <c r="ARZ15" s="402">
        <v>2</v>
      </c>
      <c r="ASA15" s="402">
        <v>5</v>
      </c>
      <c r="ASB15" s="402">
        <v>16</v>
      </c>
      <c r="ASC15" s="402">
        <v>11</v>
      </c>
      <c r="ASD15" s="504">
        <v>0</v>
      </c>
      <c r="ASE15" s="509">
        <v>4.2790547999999999</v>
      </c>
      <c r="ASF15" s="510">
        <v>3.6674384999999998</v>
      </c>
      <c r="ASG15" s="510">
        <v>5.2588891000000002</v>
      </c>
      <c r="ASH15" s="510">
        <v>3.9287766999999998</v>
      </c>
      <c r="ASI15" s="510">
        <v>4.6299989999999998</v>
      </c>
      <c r="ASJ15" s="510">
        <v>0</v>
      </c>
      <c r="ASK15" s="510">
        <v>20.559023</v>
      </c>
      <c r="ASL15" s="510">
        <v>2.9707460999999999</v>
      </c>
      <c r="ASM15" s="510">
        <v>0</v>
      </c>
      <c r="ASN15" s="510">
        <v>8.6974180000000008</v>
      </c>
      <c r="ASO15" s="510">
        <v>4.7009755000000002</v>
      </c>
      <c r="ASP15" s="510">
        <v>3.7628008999999998</v>
      </c>
      <c r="ASQ15" s="510">
        <v>3.4359798000000001</v>
      </c>
      <c r="ASR15" s="510">
        <v>3.5765294000000001</v>
      </c>
      <c r="ASS15" s="510">
        <v>3.5439259999999999</v>
      </c>
      <c r="AST15" s="509">
        <v>7.0535701</v>
      </c>
      <c r="ASU15" s="510">
        <v>5.6499495</v>
      </c>
      <c r="ASV15" s="510">
        <v>9.4018400999999994</v>
      </c>
      <c r="ASW15" s="510">
        <v>6.9270449999999997</v>
      </c>
      <c r="ASX15" s="510">
        <v>7.1801596999999999</v>
      </c>
      <c r="ASY15" s="510">
        <v>0</v>
      </c>
      <c r="ASZ15" s="510">
        <v>5.0993250999999997</v>
      </c>
      <c r="ATA15" s="510">
        <v>4.9326901000000003</v>
      </c>
      <c r="ATB15" s="510">
        <v>8.6240450000000006</v>
      </c>
      <c r="ATC15" s="510">
        <v>13.711472000000001</v>
      </c>
      <c r="ATD15" s="510">
        <v>7.3228270999999996</v>
      </c>
      <c r="ATE15" s="510">
        <v>4.7511391999999999</v>
      </c>
      <c r="ATF15" s="510">
        <v>6.4229855000000002</v>
      </c>
      <c r="ATG15" s="510">
        <v>3.4821295000000001</v>
      </c>
      <c r="ATH15" s="510">
        <v>11.939387999999999</v>
      </c>
      <c r="ATI15" s="509">
        <v>8.2022692999999993</v>
      </c>
      <c r="ATJ15" s="510">
        <v>6.6178799000000001</v>
      </c>
      <c r="ATK15" s="510">
        <v>10.838003</v>
      </c>
      <c r="ATL15" s="510">
        <v>8.1803915000000007</v>
      </c>
      <c r="ATM15" s="510">
        <v>8.2231860000000001</v>
      </c>
      <c r="ATN15" s="510"/>
      <c r="ATO15" s="510">
        <v>0</v>
      </c>
      <c r="ATP15" s="510">
        <v>8.0906921999999994</v>
      </c>
      <c r="ATQ15" s="510">
        <v>22.604348999999999</v>
      </c>
      <c r="ATR15" s="510">
        <v>7.9825805000000001</v>
      </c>
      <c r="ATS15" s="510">
        <v>0</v>
      </c>
      <c r="ATT15" s="510">
        <v>1.2210212</v>
      </c>
      <c r="ATU15" s="510">
        <v>4.7163075000000001</v>
      </c>
      <c r="ATV15" s="510">
        <v>11.257785</v>
      </c>
      <c r="ATW15" s="510">
        <v>36.024537000000002</v>
      </c>
      <c r="ATX15" s="510">
        <v>8.7452822999999995</v>
      </c>
      <c r="ATY15" s="510">
        <v>6.0451097000000003</v>
      </c>
      <c r="ATZ15" s="510">
        <v>13.358074999999999</v>
      </c>
      <c r="AUA15" s="510">
        <v>9.1073202999999996</v>
      </c>
      <c r="AUB15" s="510">
        <v>8.3708062000000005</v>
      </c>
      <c r="AUC15" s="510">
        <v>11.978142</v>
      </c>
      <c r="AUD15" s="510">
        <v>6.3390737000000001</v>
      </c>
      <c r="AUE15" s="510">
        <v>6.8705514000000001</v>
      </c>
      <c r="AUF15" s="510">
        <v>21.727402999999999</v>
      </c>
      <c r="AUG15" s="510">
        <v>14.001814</v>
      </c>
      <c r="AUH15" s="510">
        <v>0.26451081999999998</v>
      </c>
      <c r="AUI15" s="510">
        <v>1.9092338</v>
      </c>
      <c r="AUJ15" s="510">
        <v>5.4247531000000002</v>
      </c>
      <c r="AUK15" s="510">
        <v>9.7138779</v>
      </c>
      <c r="AUL15" s="510">
        <v>35.557884999999999</v>
      </c>
      <c r="AUM15" s="519">
        <v>28</v>
      </c>
      <c r="AUN15" s="518">
        <v>19</v>
      </c>
      <c r="AUO15" s="518">
        <v>9</v>
      </c>
      <c r="AUP15" s="518">
        <v>32</v>
      </c>
      <c r="AUQ15" s="518">
        <v>13</v>
      </c>
      <c r="AUR15" s="518">
        <v>19</v>
      </c>
      <c r="AUS15" s="518">
        <v>32</v>
      </c>
      <c r="AUT15" s="518">
        <v>15</v>
      </c>
      <c r="AUU15" s="518">
        <v>17</v>
      </c>
      <c r="AUV15" s="518">
        <v>38</v>
      </c>
      <c r="AUW15" s="518">
        <v>17</v>
      </c>
      <c r="AUX15" s="518">
        <v>21</v>
      </c>
      <c r="AUY15" s="518">
        <v>67</v>
      </c>
      <c r="AUZ15" s="518">
        <v>36</v>
      </c>
      <c r="AVA15" s="518">
        <v>31</v>
      </c>
      <c r="AVB15" s="518">
        <v>30</v>
      </c>
      <c r="AVC15" s="518">
        <v>20</v>
      </c>
      <c r="AVD15" s="518">
        <v>10</v>
      </c>
      <c r="AVE15" s="518">
        <v>66</v>
      </c>
      <c r="AVF15" s="518">
        <v>36</v>
      </c>
      <c r="AVG15" s="518">
        <v>30</v>
      </c>
      <c r="AVH15" s="518">
        <v>99</v>
      </c>
      <c r="AVI15" s="518">
        <v>49</v>
      </c>
      <c r="AVJ15" s="518">
        <v>50</v>
      </c>
      <c r="AVK15" s="518">
        <v>62</v>
      </c>
      <c r="AVL15" s="518">
        <v>35</v>
      </c>
      <c r="AVM15" s="518">
        <v>27</v>
      </c>
      <c r="AVN15" s="562">
        <v>71</v>
      </c>
      <c r="AVO15" s="542">
        <v>59</v>
      </c>
      <c r="AVP15" s="542">
        <v>12</v>
      </c>
      <c r="AVQ15" s="542">
        <v>58</v>
      </c>
      <c r="AVR15" s="542">
        <v>13</v>
      </c>
      <c r="AVS15" s="542">
        <v>0</v>
      </c>
      <c r="AVT15" s="542">
        <v>1</v>
      </c>
      <c r="AVU15" s="542">
        <v>0</v>
      </c>
      <c r="AVV15" s="542">
        <v>12</v>
      </c>
      <c r="AVW15" s="542">
        <v>56</v>
      </c>
      <c r="AVX15" s="542">
        <v>0</v>
      </c>
      <c r="AVY15" s="542">
        <v>0</v>
      </c>
      <c r="AVZ15" s="542">
        <v>2</v>
      </c>
      <c r="AWA15" s="542">
        <v>0</v>
      </c>
      <c r="AWB15" s="542">
        <v>8</v>
      </c>
      <c r="AWC15" s="542">
        <v>17</v>
      </c>
      <c r="AWD15" s="542">
        <v>23</v>
      </c>
      <c r="AWE15" s="542">
        <v>15</v>
      </c>
      <c r="AWF15" s="543">
        <v>8</v>
      </c>
      <c r="AWG15" s="857">
        <v>49</v>
      </c>
      <c r="AWH15" s="857">
        <v>38</v>
      </c>
      <c r="AWI15" s="857">
        <v>11</v>
      </c>
      <c r="AWJ15" s="857">
        <v>39</v>
      </c>
      <c r="AWK15" s="857">
        <v>10</v>
      </c>
      <c r="AWL15" s="857">
        <v>1</v>
      </c>
      <c r="AWM15" s="857">
        <v>1</v>
      </c>
      <c r="AWN15" s="857">
        <v>0</v>
      </c>
      <c r="AWO15" s="857">
        <v>3</v>
      </c>
      <c r="AWP15" s="857">
        <v>42</v>
      </c>
      <c r="AWQ15" s="857">
        <v>0</v>
      </c>
      <c r="AWR15" s="857">
        <v>0</v>
      </c>
      <c r="AWS15" s="857">
        <v>2</v>
      </c>
      <c r="AWT15" s="857">
        <v>0</v>
      </c>
      <c r="AWU15" s="857">
        <v>3</v>
      </c>
      <c r="AWV15" s="857">
        <v>15</v>
      </c>
      <c r="AWW15" s="857">
        <v>17</v>
      </c>
      <c r="AWX15" s="857">
        <v>11</v>
      </c>
      <c r="AWY15" s="857">
        <v>3</v>
      </c>
      <c r="AWZ15" s="552">
        <v>67</v>
      </c>
      <c r="AXA15" s="552">
        <v>51</v>
      </c>
      <c r="AXB15" s="552">
        <v>16</v>
      </c>
      <c r="AXC15" s="552">
        <v>51</v>
      </c>
      <c r="AXD15" s="552">
        <v>16</v>
      </c>
      <c r="AXE15" s="552">
        <v>0</v>
      </c>
      <c r="AXF15" s="552">
        <v>0</v>
      </c>
      <c r="AXG15" s="552">
        <v>0</v>
      </c>
      <c r="AXH15" s="552">
        <v>10</v>
      </c>
      <c r="AXI15" s="552">
        <v>53</v>
      </c>
      <c r="AXJ15" s="552">
        <v>2</v>
      </c>
      <c r="AXK15" s="552">
        <v>0</v>
      </c>
      <c r="AXL15" s="544">
        <v>2</v>
      </c>
      <c r="AXM15" s="552">
        <v>0</v>
      </c>
      <c r="AXN15" s="552">
        <v>9</v>
      </c>
      <c r="AXO15" s="552">
        <v>16</v>
      </c>
      <c r="AXP15" s="552">
        <v>14</v>
      </c>
      <c r="AXQ15" s="552">
        <v>20</v>
      </c>
      <c r="AXR15" s="553">
        <v>8</v>
      </c>
      <c r="AXS15" s="1565">
        <v>61</v>
      </c>
      <c r="AXT15" s="1566">
        <v>32</v>
      </c>
      <c r="AXU15" s="1566">
        <v>29</v>
      </c>
      <c r="AXV15" s="1566">
        <v>50</v>
      </c>
      <c r="AXW15" s="1566">
        <v>11</v>
      </c>
      <c r="AXX15" s="1566">
        <v>0</v>
      </c>
      <c r="AXY15" s="1566">
        <v>0</v>
      </c>
      <c r="AXZ15" s="1566">
        <v>2</v>
      </c>
      <c r="AYA15" s="1566">
        <v>7</v>
      </c>
      <c r="AYB15" s="1566">
        <v>51</v>
      </c>
      <c r="AYC15" s="1566">
        <v>1</v>
      </c>
      <c r="AYD15" s="1566">
        <v>0</v>
      </c>
      <c r="AYE15" s="1565">
        <v>0</v>
      </c>
      <c r="AYF15" s="1566">
        <v>0</v>
      </c>
      <c r="AYG15" s="1566">
        <v>3</v>
      </c>
      <c r="AYH15" s="1566">
        <v>19</v>
      </c>
      <c r="AYI15" s="1566">
        <v>18</v>
      </c>
      <c r="AYJ15" s="1566">
        <v>15</v>
      </c>
      <c r="AYK15" s="1566">
        <v>5</v>
      </c>
      <c r="AYL15" s="546">
        <v>8</v>
      </c>
      <c r="AYM15" s="352">
        <v>6</v>
      </c>
      <c r="AYN15" s="352">
        <v>2</v>
      </c>
      <c r="AYO15" s="352">
        <v>4</v>
      </c>
      <c r="AYP15" s="352">
        <v>4</v>
      </c>
      <c r="AYQ15" s="352">
        <v>0</v>
      </c>
      <c r="AYR15" s="352">
        <v>0</v>
      </c>
      <c r="AYS15" s="352">
        <v>0</v>
      </c>
      <c r="AYT15" s="352">
        <v>0</v>
      </c>
      <c r="AYU15" s="352">
        <v>8</v>
      </c>
      <c r="AYV15" s="352">
        <v>0</v>
      </c>
      <c r="AYW15" s="352">
        <v>0</v>
      </c>
      <c r="AYX15" s="547">
        <v>3</v>
      </c>
      <c r="AYY15" s="548">
        <v>3</v>
      </c>
      <c r="AYZ15" s="548">
        <v>0</v>
      </c>
      <c r="AZA15" s="548">
        <v>3</v>
      </c>
      <c r="AZB15" s="548">
        <v>0</v>
      </c>
      <c r="AZC15" s="548">
        <v>0</v>
      </c>
      <c r="AZD15" s="548">
        <v>0</v>
      </c>
      <c r="AZE15" s="548">
        <v>0</v>
      </c>
      <c r="AZF15" s="548">
        <v>0</v>
      </c>
      <c r="AZG15" s="548">
        <v>2</v>
      </c>
      <c r="AZH15" s="548">
        <v>0</v>
      </c>
      <c r="AZI15" s="548">
        <v>1</v>
      </c>
      <c r="AZJ15" s="549">
        <v>9</v>
      </c>
      <c r="AZK15" s="549">
        <v>7</v>
      </c>
      <c r="AZL15" s="549">
        <v>2</v>
      </c>
      <c r="AZM15" s="549">
        <v>3</v>
      </c>
      <c r="AZN15" s="549">
        <v>6</v>
      </c>
      <c r="AZO15" s="549">
        <v>0</v>
      </c>
      <c r="AZP15" s="549">
        <v>0</v>
      </c>
      <c r="AZQ15" s="549">
        <v>0</v>
      </c>
      <c r="AZR15" s="549">
        <v>2</v>
      </c>
      <c r="AZS15" s="549">
        <v>6</v>
      </c>
      <c r="AZT15" s="549">
        <v>1</v>
      </c>
      <c r="AZU15" s="549">
        <v>0</v>
      </c>
      <c r="AZV15" s="1571">
        <v>3</v>
      </c>
      <c r="AZW15" s="1571">
        <v>2</v>
      </c>
      <c r="AZX15" s="1571">
        <v>1</v>
      </c>
      <c r="AZY15" s="1571">
        <v>2</v>
      </c>
      <c r="AZZ15" s="1571">
        <v>1</v>
      </c>
      <c r="BAA15" s="1571">
        <v>0</v>
      </c>
      <c r="BAB15" s="1571">
        <v>0</v>
      </c>
      <c r="BAC15" s="1571">
        <v>0</v>
      </c>
      <c r="BAD15" s="1571">
        <v>0</v>
      </c>
      <c r="BAE15" s="1571">
        <v>3</v>
      </c>
      <c r="BAF15" s="1571">
        <v>0</v>
      </c>
      <c r="BAG15" s="1571">
        <v>0</v>
      </c>
      <c r="BAH15" s="550">
        <v>0</v>
      </c>
      <c r="BAI15" s="551">
        <v>0</v>
      </c>
      <c r="BAJ15" s="551">
        <v>0</v>
      </c>
      <c r="BAK15" s="551">
        <v>0</v>
      </c>
      <c r="BAL15" s="551">
        <v>0</v>
      </c>
      <c r="BAM15" s="551">
        <v>0</v>
      </c>
      <c r="BAN15" s="551">
        <v>0</v>
      </c>
      <c r="BAO15" s="551">
        <v>0</v>
      </c>
      <c r="BAP15" s="551">
        <v>0</v>
      </c>
      <c r="BAQ15" s="551">
        <v>0</v>
      </c>
      <c r="BAR15" s="551">
        <v>0</v>
      </c>
      <c r="BAS15" s="551">
        <v>0</v>
      </c>
      <c r="BAT15" s="547">
        <v>0</v>
      </c>
      <c r="BAU15" s="548">
        <v>0</v>
      </c>
      <c r="BAV15" s="548">
        <v>0</v>
      </c>
      <c r="BAW15" s="548">
        <v>0</v>
      </c>
      <c r="BAX15" s="548">
        <v>0</v>
      </c>
      <c r="BAY15" s="548">
        <v>0</v>
      </c>
      <c r="BAZ15" s="548">
        <v>0</v>
      </c>
      <c r="BBA15" s="548">
        <v>0</v>
      </c>
      <c r="BBB15" s="548">
        <v>0</v>
      </c>
      <c r="BBC15" s="548">
        <v>0</v>
      </c>
      <c r="BBD15" s="548">
        <v>0</v>
      </c>
      <c r="BBE15" s="548">
        <v>0</v>
      </c>
      <c r="BBF15" s="352">
        <v>0</v>
      </c>
      <c r="BBG15" s="352">
        <v>0</v>
      </c>
      <c r="BBH15" s="352">
        <v>0</v>
      </c>
      <c r="BBI15" s="352">
        <v>0</v>
      </c>
      <c r="BBJ15" s="352">
        <v>0</v>
      </c>
      <c r="BBK15" s="352">
        <v>0</v>
      </c>
      <c r="BBL15" s="352">
        <v>0</v>
      </c>
      <c r="BBM15" s="352">
        <v>0</v>
      </c>
      <c r="BBN15" s="352">
        <v>0</v>
      </c>
      <c r="BBO15" s="352">
        <v>0</v>
      </c>
      <c r="BBP15" s="352">
        <v>0</v>
      </c>
      <c r="BBQ15" s="352">
        <v>0</v>
      </c>
      <c r="BBR15" s="1571">
        <v>0</v>
      </c>
      <c r="BBS15" s="1571">
        <v>0</v>
      </c>
      <c r="BBT15" s="1571">
        <v>0</v>
      </c>
      <c r="BBU15" s="1571">
        <v>0</v>
      </c>
      <c r="BBV15" s="1571">
        <v>0</v>
      </c>
      <c r="BBW15" s="1571">
        <v>0</v>
      </c>
      <c r="BBX15" s="1571">
        <v>0</v>
      </c>
      <c r="BBY15" s="1571">
        <v>0</v>
      </c>
      <c r="BBZ15" s="1571">
        <v>0</v>
      </c>
      <c r="BCA15" s="1571">
        <v>0</v>
      </c>
      <c r="BCB15" s="1571">
        <v>0</v>
      </c>
      <c r="BCC15" s="1571">
        <v>0</v>
      </c>
      <c r="BCD15" s="729">
        <v>5712</v>
      </c>
      <c r="BCE15" s="730">
        <v>2876</v>
      </c>
      <c r="BCF15" s="730">
        <v>2836</v>
      </c>
      <c r="BCG15" s="730">
        <v>2</v>
      </c>
      <c r="BCH15" s="730">
        <v>27</v>
      </c>
      <c r="BCI15" s="730">
        <v>12</v>
      </c>
      <c r="BCJ15" s="730">
        <v>3432</v>
      </c>
      <c r="BCK15" s="730">
        <v>2221</v>
      </c>
      <c r="BCL15" s="730">
        <v>9</v>
      </c>
      <c r="BCM15" s="730">
        <v>5</v>
      </c>
      <c r="BCN15" s="730">
        <v>4</v>
      </c>
      <c r="BCO15" s="730">
        <v>1</v>
      </c>
      <c r="BCP15" s="730">
        <v>8</v>
      </c>
      <c r="BCQ15" s="730">
        <v>5</v>
      </c>
      <c r="BCR15" s="730">
        <v>1676</v>
      </c>
      <c r="BCS15" s="730">
        <v>1180</v>
      </c>
      <c r="BCT15" s="730">
        <v>3</v>
      </c>
      <c r="BCU15" s="730">
        <v>1</v>
      </c>
      <c r="BCV15" s="730">
        <v>2</v>
      </c>
      <c r="BCW15" s="730">
        <v>1</v>
      </c>
      <c r="BCX15" s="730">
        <v>19</v>
      </c>
      <c r="BCY15" s="730">
        <v>7</v>
      </c>
      <c r="BCZ15" s="730">
        <v>1756</v>
      </c>
      <c r="BDA15" s="730">
        <v>1041</v>
      </c>
      <c r="BDB15" s="730">
        <v>6</v>
      </c>
      <c r="BDC15" s="295">
        <v>4</v>
      </c>
      <c r="BDD15" s="295">
        <v>2</v>
      </c>
      <c r="BDE15" s="750">
        <v>30143</v>
      </c>
      <c r="BDF15" s="751">
        <v>14550</v>
      </c>
      <c r="BDG15" s="751">
        <v>15593</v>
      </c>
      <c r="BDH15" s="751">
        <v>252</v>
      </c>
      <c r="BDI15" s="751">
        <v>105</v>
      </c>
      <c r="BDJ15" s="751">
        <v>286</v>
      </c>
      <c r="BDK15" s="751">
        <v>308</v>
      </c>
      <c r="BDL15" s="751">
        <v>13243</v>
      </c>
      <c r="BDM15" s="751">
        <v>15395</v>
      </c>
      <c r="BDN15" s="751">
        <v>471</v>
      </c>
      <c r="BDO15" s="751">
        <v>83</v>
      </c>
      <c r="BDP15" s="751">
        <v>126</v>
      </c>
      <c r="BDQ15" s="751">
        <v>57</v>
      </c>
      <c r="BDR15" s="751">
        <v>130</v>
      </c>
      <c r="BDS15" s="751">
        <v>146</v>
      </c>
      <c r="BDT15" s="751">
        <v>6829</v>
      </c>
      <c r="BDU15" s="751">
        <v>7004</v>
      </c>
      <c r="BDV15" s="751">
        <v>209</v>
      </c>
      <c r="BDW15" s="751">
        <v>49</v>
      </c>
      <c r="BDX15" s="751">
        <v>126</v>
      </c>
      <c r="BDY15" s="751">
        <v>48</v>
      </c>
      <c r="BDZ15" s="751">
        <v>156</v>
      </c>
      <c r="BEA15" s="751">
        <v>162</v>
      </c>
      <c r="BEB15" s="751">
        <v>6414</v>
      </c>
      <c r="BEC15" s="751">
        <v>8391</v>
      </c>
      <c r="BED15" s="751">
        <v>262</v>
      </c>
      <c r="BEE15" s="752">
        <v>34</v>
      </c>
      <c r="BEF15" s="1">
        <v>28</v>
      </c>
      <c r="BEG15" s="1">
        <v>24</v>
      </c>
      <c r="BEH15" s="1">
        <v>4</v>
      </c>
      <c r="BEI15" s="1">
        <v>14</v>
      </c>
      <c r="BEJ15" s="1">
        <v>14</v>
      </c>
      <c r="BEK15" s="1">
        <v>0</v>
      </c>
      <c r="BEL15" s="1">
        <v>0</v>
      </c>
      <c r="BEM15" s="1">
        <v>0</v>
      </c>
      <c r="BEN15" s="1">
        <v>0</v>
      </c>
      <c r="BEO15" s="1">
        <v>5</v>
      </c>
      <c r="BEP15" s="1">
        <v>21</v>
      </c>
      <c r="BEQ15" s="1">
        <v>1</v>
      </c>
      <c r="BER15" s="1">
        <v>0</v>
      </c>
      <c r="BES15" s="1">
        <v>1</v>
      </c>
      <c r="BET15" s="1">
        <v>2</v>
      </c>
      <c r="BEU15" s="1">
        <v>1</v>
      </c>
      <c r="BEV15" s="1">
        <v>0</v>
      </c>
      <c r="BEW15" s="1">
        <v>2</v>
      </c>
      <c r="BEX15" s="1">
        <v>0</v>
      </c>
      <c r="BEY15" s="1">
        <v>0</v>
      </c>
      <c r="BEZ15" s="1">
        <v>1</v>
      </c>
      <c r="BFA15" s="1">
        <v>2</v>
      </c>
      <c r="BFB15" s="1">
        <v>21</v>
      </c>
      <c r="BFC15" s="1">
        <v>12</v>
      </c>
      <c r="BFD15" s="1">
        <v>7</v>
      </c>
      <c r="BFE15" s="1">
        <v>5</v>
      </c>
      <c r="BFF15" s="1">
        <v>7</v>
      </c>
      <c r="BFG15" s="1">
        <v>5</v>
      </c>
      <c r="BFH15" s="1">
        <v>0</v>
      </c>
      <c r="BFI15" s="1">
        <v>0</v>
      </c>
      <c r="BFJ15" s="1">
        <v>0</v>
      </c>
      <c r="BFK15" s="1">
        <v>0</v>
      </c>
      <c r="BFL15" s="1">
        <v>3</v>
      </c>
      <c r="BFM15" s="1">
        <v>8</v>
      </c>
      <c r="BFN15" s="1">
        <v>1</v>
      </c>
      <c r="BFO15" s="1">
        <v>0</v>
      </c>
      <c r="BFP15" s="1">
        <v>0</v>
      </c>
      <c r="BFQ15" s="1">
        <v>0</v>
      </c>
      <c r="BFR15" s="1">
        <v>0</v>
      </c>
      <c r="BFS15" s="1">
        <v>0</v>
      </c>
      <c r="BFT15" s="1">
        <v>0</v>
      </c>
      <c r="BFU15" s="1">
        <v>0</v>
      </c>
      <c r="BFV15" s="1">
        <v>0</v>
      </c>
      <c r="BFW15" s="1">
        <v>2</v>
      </c>
      <c r="BFX15" s="1">
        <v>0</v>
      </c>
      <c r="BFY15" s="1">
        <v>10</v>
      </c>
      <c r="BFZ15" s="1">
        <v>40</v>
      </c>
      <c r="BGA15" s="1">
        <v>31</v>
      </c>
      <c r="BGB15" s="1">
        <v>9</v>
      </c>
      <c r="BGC15" s="1">
        <v>21</v>
      </c>
      <c r="BGD15" s="1">
        <v>19</v>
      </c>
      <c r="BGE15" s="1">
        <v>0</v>
      </c>
      <c r="BGF15" s="1">
        <v>0</v>
      </c>
      <c r="BGG15" s="1">
        <v>0</v>
      </c>
      <c r="BGH15" s="1">
        <v>0</v>
      </c>
      <c r="BGI15" s="1">
        <v>8</v>
      </c>
      <c r="BGJ15" s="1">
        <v>29</v>
      </c>
      <c r="BGK15" s="1">
        <v>2</v>
      </c>
      <c r="BGL15" s="1">
        <v>0</v>
      </c>
      <c r="BGM15" s="1">
        <v>1</v>
      </c>
      <c r="BGN15" s="1">
        <v>2</v>
      </c>
      <c r="BGO15" s="1">
        <v>1</v>
      </c>
      <c r="BGP15" s="1">
        <v>0</v>
      </c>
      <c r="BGQ15" s="1">
        <v>2</v>
      </c>
      <c r="BGR15" s="1">
        <v>0</v>
      </c>
      <c r="BGS15" s="1">
        <v>0</v>
      </c>
      <c r="BGT15" s="1">
        <v>3</v>
      </c>
      <c r="BGU15" s="1">
        <v>2</v>
      </c>
      <c r="BGV15" s="1">
        <v>31</v>
      </c>
      <c r="BGW15" s="1">
        <v>109</v>
      </c>
      <c r="BGX15" s="1">
        <v>88</v>
      </c>
      <c r="BGY15" s="1">
        <v>21</v>
      </c>
      <c r="BGZ15" s="1">
        <v>53</v>
      </c>
      <c r="BHA15" s="1">
        <v>56</v>
      </c>
      <c r="BHB15" s="1">
        <v>0</v>
      </c>
      <c r="BHC15" s="1">
        <v>0</v>
      </c>
      <c r="BHD15" s="1">
        <v>0</v>
      </c>
      <c r="BHE15" s="1">
        <v>0</v>
      </c>
      <c r="BHF15" s="1">
        <v>0</v>
      </c>
      <c r="BHG15" s="1">
        <v>99</v>
      </c>
      <c r="BHH15" s="1">
        <v>0</v>
      </c>
      <c r="BHI15" s="1">
        <v>1</v>
      </c>
      <c r="BHJ15" s="1">
        <v>9</v>
      </c>
      <c r="BHK15" s="1">
        <v>8</v>
      </c>
      <c r="BHL15" s="1">
        <v>8</v>
      </c>
      <c r="BHM15" s="1">
        <v>2</v>
      </c>
      <c r="BHN15" s="1">
        <v>13</v>
      </c>
      <c r="BHO15" s="1">
        <v>24</v>
      </c>
      <c r="BHP15" s="1">
        <v>19</v>
      </c>
      <c r="BHQ15" s="1">
        <v>35</v>
      </c>
      <c r="BHR15" s="888">
        <v>45</v>
      </c>
      <c r="BHS15" s="889">
        <v>41</v>
      </c>
      <c r="BHT15" s="889">
        <v>4</v>
      </c>
      <c r="BHU15" s="889">
        <v>26</v>
      </c>
      <c r="BHV15" s="889">
        <v>19</v>
      </c>
      <c r="BHW15" s="889">
        <v>0</v>
      </c>
      <c r="BHX15" s="889">
        <v>0</v>
      </c>
      <c r="BHY15" s="889">
        <v>0</v>
      </c>
      <c r="BHZ15" s="889">
        <v>0</v>
      </c>
      <c r="BIA15" s="889">
        <v>0</v>
      </c>
      <c r="BIB15" s="889">
        <v>43</v>
      </c>
      <c r="BIC15" s="889">
        <v>0</v>
      </c>
      <c r="BID15" s="889">
        <v>0</v>
      </c>
      <c r="BIE15" s="889">
        <v>2</v>
      </c>
      <c r="BIF15" s="889">
        <v>8</v>
      </c>
      <c r="BIG15" s="889">
        <v>15</v>
      </c>
      <c r="BIH15" s="889">
        <v>3</v>
      </c>
      <c r="BII15" s="889">
        <v>4</v>
      </c>
      <c r="BIJ15" s="889">
        <v>1</v>
      </c>
      <c r="BIK15" s="889">
        <v>0</v>
      </c>
      <c r="BIL15" s="890">
        <v>14</v>
      </c>
      <c r="BIM15" s="1">
        <v>34</v>
      </c>
      <c r="BIN15" s="1">
        <v>33</v>
      </c>
      <c r="BIO15" s="1">
        <v>1</v>
      </c>
      <c r="BIP15" s="1">
        <v>9</v>
      </c>
      <c r="BIQ15" s="1">
        <v>25</v>
      </c>
      <c r="BIR15" s="1">
        <v>0</v>
      </c>
      <c r="BIS15" s="1">
        <v>0</v>
      </c>
      <c r="BIT15" s="1">
        <v>0</v>
      </c>
      <c r="BIU15" s="1">
        <v>0</v>
      </c>
      <c r="BIV15" s="1">
        <v>0</v>
      </c>
      <c r="BIW15" s="1">
        <v>29</v>
      </c>
      <c r="BIX15" s="1">
        <v>1</v>
      </c>
      <c r="BIY15" s="1">
        <v>2</v>
      </c>
      <c r="BIZ15" s="1">
        <v>2</v>
      </c>
      <c r="BJA15" s="1">
        <v>0</v>
      </c>
      <c r="BJB15" s="1">
        <v>1</v>
      </c>
      <c r="BJC15" s="1">
        <v>1</v>
      </c>
      <c r="BJD15" s="1">
        <v>10</v>
      </c>
      <c r="BJE15" s="1">
        <v>17</v>
      </c>
      <c r="BJF15" s="1">
        <v>5</v>
      </c>
      <c r="BJG15" s="1">
        <v>0</v>
      </c>
      <c r="BJH15" s="1">
        <v>10</v>
      </c>
      <c r="BJI15" s="1">
        <v>8</v>
      </c>
      <c r="BJJ15" s="1">
        <v>2</v>
      </c>
      <c r="BJK15" s="1">
        <v>1</v>
      </c>
      <c r="BJL15" s="1">
        <v>9</v>
      </c>
      <c r="BJM15" s="1">
        <v>0</v>
      </c>
      <c r="BJN15" s="1">
        <v>0</v>
      </c>
      <c r="BJO15" s="1">
        <v>0</v>
      </c>
      <c r="BJP15" s="1">
        <v>0</v>
      </c>
      <c r="BJQ15" s="1">
        <v>10</v>
      </c>
      <c r="BJR15" s="1">
        <v>0</v>
      </c>
      <c r="BJS15" s="1">
        <v>0</v>
      </c>
      <c r="BJT15" s="1">
        <v>0</v>
      </c>
      <c r="BJU15" s="1">
        <v>0</v>
      </c>
      <c r="BJV15" s="1">
        <v>4</v>
      </c>
      <c r="BJW15" s="1">
        <v>1</v>
      </c>
      <c r="BJX15" s="1">
        <v>4</v>
      </c>
      <c r="BJY15" s="1">
        <v>1</v>
      </c>
      <c r="BJZ15" s="1">
        <v>0</v>
      </c>
      <c r="BKA15" s="1">
        <v>0</v>
      </c>
      <c r="BKB15" s="1">
        <v>4</v>
      </c>
      <c r="BKC15" s="1">
        <v>4</v>
      </c>
      <c r="BKD15" s="1">
        <v>0</v>
      </c>
      <c r="BKE15" s="1">
        <v>1</v>
      </c>
      <c r="BKF15" s="1">
        <v>3</v>
      </c>
      <c r="BKG15" s="1">
        <v>0</v>
      </c>
      <c r="BKH15" s="1">
        <v>0</v>
      </c>
      <c r="BKI15" s="1">
        <v>0</v>
      </c>
      <c r="BKJ15" s="1">
        <v>4</v>
      </c>
      <c r="BKK15" s="1">
        <v>0</v>
      </c>
      <c r="BKL15" s="1">
        <v>0</v>
      </c>
      <c r="BKM15" s="1">
        <v>0</v>
      </c>
      <c r="BKN15" s="1">
        <v>4</v>
      </c>
      <c r="BKO15" s="1">
        <v>94</v>
      </c>
      <c r="BKP15" s="1">
        <v>78</v>
      </c>
      <c r="BKQ15" s="1">
        <v>16</v>
      </c>
      <c r="BKR15" s="1">
        <v>88</v>
      </c>
      <c r="BKS15" s="1">
        <v>6</v>
      </c>
      <c r="BKT15" s="1">
        <v>0</v>
      </c>
      <c r="BKU15" s="1">
        <v>0</v>
      </c>
      <c r="BKV15" s="1">
        <v>2</v>
      </c>
      <c r="BKW15" s="1">
        <v>6</v>
      </c>
      <c r="BKX15" s="1">
        <v>86</v>
      </c>
      <c r="BKY15" s="1">
        <v>0</v>
      </c>
      <c r="BKZ15" s="1">
        <v>0</v>
      </c>
      <c r="BLA15" s="1">
        <v>0</v>
      </c>
      <c r="BLB15" s="1">
        <v>1</v>
      </c>
      <c r="BLC15" s="1">
        <v>0</v>
      </c>
      <c r="BLD15" s="1">
        <v>1</v>
      </c>
      <c r="BLE15" s="1">
        <v>33</v>
      </c>
      <c r="BLF15" s="1">
        <v>31</v>
      </c>
      <c r="BLG15" s="1">
        <v>26</v>
      </c>
      <c r="BLH15" s="1">
        <v>2</v>
      </c>
      <c r="BLI15" s="909">
        <v>1</v>
      </c>
      <c r="BLJ15" s="909">
        <v>1</v>
      </c>
      <c r="BLK15" s="909">
        <v>0</v>
      </c>
      <c r="BLL15" s="909">
        <v>1</v>
      </c>
      <c r="BLM15" s="909">
        <v>0</v>
      </c>
      <c r="BLN15" s="910">
        <v>0</v>
      </c>
      <c r="BLO15" s="910">
        <v>0</v>
      </c>
      <c r="BLP15" s="910">
        <v>0</v>
      </c>
      <c r="BLQ15" s="905">
        <v>1</v>
      </c>
      <c r="BLR15" s="910">
        <v>0</v>
      </c>
      <c r="BLS15" s="910">
        <v>0</v>
      </c>
      <c r="BLT15" s="911">
        <v>0</v>
      </c>
      <c r="BLU15" s="910">
        <v>192</v>
      </c>
      <c r="BLV15" s="1">
        <v>178</v>
      </c>
      <c r="BLW15" s="1">
        <v>14</v>
      </c>
      <c r="BLX15" s="1">
        <v>149</v>
      </c>
      <c r="BLY15" s="1">
        <v>43</v>
      </c>
      <c r="BLZ15" s="1">
        <v>0</v>
      </c>
      <c r="BMA15" s="1">
        <v>1</v>
      </c>
      <c r="BMB15" s="1">
        <v>0</v>
      </c>
      <c r="BMC15" s="1">
        <v>0</v>
      </c>
      <c r="BMD15" s="1">
        <v>1</v>
      </c>
      <c r="BME15" s="1">
        <v>185</v>
      </c>
      <c r="BMF15" s="1">
        <v>0</v>
      </c>
      <c r="BMG15" s="1">
        <v>5</v>
      </c>
      <c r="BMH15" s="1">
        <v>0</v>
      </c>
      <c r="BMI15" s="1">
        <v>0</v>
      </c>
      <c r="BMJ15" s="1">
        <v>3</v>
      </c>
      <c r="BMK15" s="1">
        <v>50</v>
      </c>
      <c r="BML15" s="1">
        <v>77</v>
      </c>
      <c r="BMM15" s="1">
        <v>29</v>
      </c>
      <c r="BMN15" s="1">
        <v>25</v>
      </c>
      <c r="BMO15" s="1">
        <v>8</v>
      </c>
      <c r="BMP15" s="1006">
        <v>240</v>
      </c>
      <c r="BMQ15" s="1007">
        <v>223</v>
      </c>
      <c r="BMR15" s="1007">
        <v>17</v>
      </c>
      <c r="BMS15" s="1007">
        <v>189</v>
      </c>
      <c r="BMT15" s="1007">
        <v>51</v>
      </c>
      <c r="BMU15" s="1007">
        <v>0</v>
      </c>
      <c r="BMV15" s="1007">
        <v>0</v>
      </c>
      <c r="BMW15" s="1007">
        <v>0</v>
      </c>
      <c r="BMX15" s="1007">
        <v>0</v>
      </c>
      <c r="BMY15" s="1007">
        <v>2</v>
      </c>
      <c r="BMZ15" s="1007">
        <v>224</v>
      </c>
      <c r="BNA15" s="1007">
        <v>0</v>
      </c>
      <c r="BNB15" s="1007">
        <v>3</v>
      </c>
      <c r="BNC15" s="1007">
        <v>11</v>
      </c>
      <c r="BND15" s="1007">
        <v>1</v>
      </c>
      <c r="BNE15" s="1007">
        <v>7</v>
      </c>
      <c r="BNF15" s="1007">
        <v>57</v>
      </c>
      <c r="BNG15" s="1007">
        <v>113</v>
      </c>
      <c r="BNH15" s="1007">
        <v>39</v>
      </c>
      <c r="BNI15" s="1007">
        <v>17</v>
      </c>
      <c r="BNJ15" s="1008">
        <v>6</v>
      </c>
      <c r="BNK15" s="1026">
        <v>207</v>
      </c>
      <c r="BNL15" s="1027">
        <v>187</v>
      </c>
      <c r="BNM15" s="1027">
        <v>20</v>
      </c>
      <c r="BNN15" s="1027">
        <v>166</v>
      </c>
      <c r="BNO15" s="1027">
        <v>41</v>
      </c>
      <c r="BNP15" s="1027">
        <v>2</v>
      </c>
      <c r="BNQ15" s="1027">
        <v>0</v>
      </c>
      <c r="BNR15" s="1027">
        <v>0</v>
      </c>
      <c r="BNS15" s="1027">
        <v>0</v>
      </c>
      <c r="BNT15" s="1027">
        <v>0</v>
      </c>
      <c r="BNU15" s="1027">
        <v>201</v>
      </c>
      <c r="BNV15" s="1027">
        <v>0</v>
      </c>
      <c r="BNW15" s="1027">
        <v>1</v>
      </c>
      <c r="BNX15" s="1027">
        <v>3</v>
      </c>
      <c r="BNY15" s="1027">
        <v>3</v>
      </c>
      <c r="BNZ15" s="1027">
        <v>7</v>
      </c>
      <c r="BOA15" s="1027">
        <v>40</v>
      </c>
      <c r="BOB15" s="1027">
        <v>109</v>
      </c>
      <c r="BOC15" s="1027">
        <v>28</v>
      </c>
      <c r="BOD15" s="1027">
        <v>14</v>
      </c>
      <c r="BOE15" s="1028">
        <v>6</v>
      </c>
      <c r="BOF15" s="1">
        <v>8</v>
      </c>
      <c r="BOG15" s="1">
        <v>8</v>
      </c>
      <c r="BOH15" s="1">
        <v>0</v>
      </c>
      <c r="BOI15" s="1">
        <v>8</v>
      </c>
      <c r="BOJ15" s="1">
        <v>0</v>
      </c>
      <c r="BOK15" s="1">
        <v>0</v>
      </c>
      <c r="BOL15" s="1">
        <v>0</v>
      </c>
      <c r="BOM15" s="1">
        <v>0</v>
      </c>
      <c r="BON15" s="1">
        <v>0</v>
      </c>
      <c r="BOO15" s="1">
        <v>0</v>
      </c>
      <c r="BOP15" s="1">
        <v>8</v>
      </c>
      <c r="BOQ15" s="1">
        <v>0</v>
      </c>
      <c r="BOR15" s="1">
        <v>0</v>
      </c>
      <c r="BOS15" s="1">
        <v>0</v>
      </c>
      <c r="BOT15" s="1">
        <v>0</v>
      </c>
      <c r="BOU15" s="1">
        <v>0</v>
      </c>
      <c r="BOV15" s="1">
        <v>0</v>
      </c>
      <c r="BOW15" s="1">
        <v>0</v>
      </c>
      <c r="BOX15" s="1">
        <v>1</v>
      </c>
      <c r="BOY15" s="1">
        <v>4</v>
      </c>
      <c r="BOZ15" s="1">
        <v>3</v>
      </c>
      <c r="BPA15" s="1">
        <v>16</v>
      </c>
      <c r="BPB15" s="1">
        <v>10</v>
      </c>
      <c r="BPC15" s="1">
        <v>6</v>
      </c>
      <c r="BPD15" s="1">
        <v>14</v>
      </c>
      <c r="BPE15" s="1">
        <v>2</v>
      </c>
      <c r="BPF15" s="1">
        <v>0</v>
      </c>
      <c r="BPG15" s="1">
        <v>0</v>
      </c>
      <c r="BPH15" s="1">
        <v>0</v>
      </c>
      <c r="BPI15" s="1">
        <v>0</v>
      </c>
      <c r="BPJ15" s="1">
        <v>0</v>
      </c>
      <c r="BPK15" s="1">
        <v>12</v>
      </c>
      <c r="BPL15" s="1">
        <v>1</v>
      </c>
      <c r="BPM15" s="1">
        <v>0</v>
      </c>
      <c r="BPN15" s="1">
        <v>3</v>
      </c>
      <c r="BPO15" s="1">
        <v>2</v>
      </c>
      <c r="BPP15" s="1">
        <v>0</v>
      </c>
      <c r="BPQ15" s="1">
        <v>0</v>
      </c>
      <c r="BPR15" s="1">
        <v>1</v>
      </c>
      <c r="BPS15" s="1">
        <v>3</v>
      </c>
      <c r="BPT15" s="1">
        <v>6</v>
      </c>
      <c r="BPU15" s="1">
        <v>4</v>
      </c>
      <c r="BPV15" s="1">
        <v>17</v>
      </c>
      <c r="BPW15" s="1">
        <v>15</v>
      </c>
      <c r="BPX15" s="1">
        <v>2</v>
      </c>
      <c r="BPY15" s="1">
        <v>16</v>
      </c>
      <c r="BPZ15" s="1">
        <v>1</v>
      </c>
      <c r="BQA15" s="1">
        <v>0</v>
      </c>
      <c r="BQB15" s="1">
        <v>0</v>
      </c>
      <c r="BQC15" s="1">
        <v>0</v>
      </c>
      <c r="BQD15" s="1">
        <v>0</v>
      </c>
      <c r="BQE15" s="1">
        <v>1</v>
      </c>
      <c r="BQF15" s="1">
        <v>15</v>
      </c>
      <c r="BQG15" s="1">
        <v>0</v>
      </c>
      <c r="BQH15" s="1">
        <v>0</v>
      </c>
      <c r="BQI15" s="1">
        <v>1</v>
      </c>
      <c r="BQJ15" s="1">
        <v>0</v>
      </c>
      <c r="BQK15" s="1">
        <v>0</v>
      </c>
      <c r="BQL15" s="1">
        <v>0</v>
      </c>
      <c r="BQM15" s="1">
        <v>1</v>
      </c>
      <c r="BQN15" s="1">
        <v>3</v>
      </c>
      <c r="BQO15" s="1">
        <v>9</v>
      </c>
      <c r="BQP15" s="1">
        <v>4</v>
      </c>
      <c r="BQQ15" s="1">
        <v>217</v>
      </c>
      <c r="BQR15" s="1">
        <v>177</v>
      </c>
      <c r="BQS15" s="1">
        <v>40</v>
      </c>
      <c r="BQT15" s="1">
        <v>100</v>
      </c>
      <c r="BQU15" s="1">
        <v>117</v>
      </c>
      <c r="BQV15" s="1">
        <v>0</v>
      </c>
      <c r="BQW15" s="1">
        <v>0</v>
      </c>
      <c r="BQX15" s="1">
        <v>1</v>
      </c>
      <c r="BQY15" s="1">
        <v>0</v>
      </c>
      <c r="BQZ15" s="1">
        <v>2</v>
      </c>
      <c r="BRA15" s="1">
        <v>210</v>
      </c>
      <c r="BRB15" s="1">
        <v>2</v>
      </c>
      <c r="BRC15" s="1">
        <v>1</v>
      </c>
      <c r="BRD15" s="1">
        <v>1</v>
      </c>
      <c r="BRE15" s="1092">
        <v>225</v>
      </c>
      <c r="BRF15" s="1092">
        <v>174</v>
      </c>
      <c r="BRG15" s="1092">
        <v>51</v>
      </c>
      <c r="BRH15" s="1092">
        <v>128</v>
      </c>
      <c r="BRI15" s="1092">
        <v>97</v>
      </c>
      <c r="BRJ15" s="1092">
        <v>1</v>
      </c>
      <c r="BRK15" s="1092">
        <v>0</v>
      </c>
      <c r="BRL15" s="1092">
        <v>0</v>
      </c>
      <c r="BRM15" s="1092">
        <v>0</v>
      </c>
      <c r="BRN15" s="1092">
        <v>9</v>
      </c>
      <c r="BRO15" s="1092">
        <v>212</v>
      </c>
      <c r="BRP15" s="1092">
        <v>3</v>
      </c>
      <c r="BRQ15" s="1092">
        <v>0</v>
      </c>
      <c r="BRR15" s="1092">
        <v>0</v>
      </c>
      <c r="BRS15" s="1">
        <v>186</v>
      </c>
      <c r="BRT15" s="1">
        <v>142</v>
      </c>
      <c r="BRU15" s="1">
        <v>44</v>
      </c>
      <c r="BRV15" s="1">
        <v>95</v>
      </c>
      <c r="BRW15" s="1">
        <v>91</v>
      </c>
      <c r="BRX15" s="1">
        <v>1</v>
      </c>
      <c r="BRY15" s="1">
        <v>0</v>
      </c>
      <c r="BRZ15" s="1">
        <v>1</v>
      </c>
      <c r="BSA15" s="1">
        <v>0</v>
      </c>
      <c r="BSB15" s="1">
        <v>4</v>
      </c>
      <c r="BSC15" s="1">
        <v>179</v>
      </c>
      <c r="BSD15" s="1">
        <v>0</v>
      </c>
      <c r="BSE15" s="1">
        <v>0</v>
      </c>
      <c r="BSF15" s="1">
        <v>1</v>
      </c>
      <c r="BSG15" s="1">
        <v>1</v>
      </c>
      <c r="BSH15" s="1">
        <v>0</v>
      </c>
      <c r="BSI15" s="1">
        <v>7</v>
      </c>
      <c r="BSJ15" s="1">
        <v>38</v>
      </c>
      <c r="BSK15" s="1">
        <v>140</v>
      </c>
      <c r="BSL15" s="1">
        <v>3691</v>
      </c>
      <c r="BSM15" s="1">
        <v>2926</v>
      </c>
      <c r="BSN15" s="1">
        <v>765</v>
      </c>
      <c r="BSO15" s="1">
        <v>1867</v>
      </c>
      <c r="BSP15" s="1">
        <v>1824</v>
      </c>
      <c r="BSQ15" s="1">
        <v>9</v>
      </c>
      <c r="BSR15" s="1">
        <v>11</v>
      </c>
      <c r="BSS15" s="1">
        <v>4</v>
      </c>
      <c r="BST15" s="1">
        <v>12</v>
      </c>
      <c r="BSU15" s="1">
        <v>57</v>
      </c>
      <c r="BSV15" s="1">
        <v>3540</v>
      </c>
      <c r="BSW15" s="1">
        <v>30</v>
      </c>
      <c r="BSX15" s="1">
        <v>15</v>
      </c>
      <c r="BSY15" s="1">
        <v>13</v>
      </c>
      <c r="BSZ15" s="1">
        <v>4052</v>
      </c>
      <c r="BTA15" s="1">
        <v>3163</v>
      </c>
      <c r="BTB15" s="1">
        <v>889</v>
      </c>
      <c r="BTC15" s="1">
        <v>2084</v>
      </c>
      <c r="BTD15" s="1">
        <v>1968</v>
      </c>
      <c r="BTE15" s="1">
        <v>8</v>
      </c>
      <c r="BTF15" s="1">
        <v>5</v>
      </c>
      <c r="BTG15" s="1">
        <v>14</v>
      </c>
      <c r="BTH15" s="1">
        <v>12</v>
      </c>
      <c r="BTI15" s="1">
        <v>119</v>
      </c>
      <c r="BTJ15" s="1">
        <v>3850</v>
      </c>
      <c r="BTK15" s="1">
        <v>35</v>
      </c>
      <c r="BTL15" s="1">
        <v>4</v>
      </c>
      <c r="BTM15" s="1">
        <v>5</v>
      </c>
      <c r="BTN15" s="1">
        <v>4208</v>
      </c>
      <c r="BTO15" s="1">
        <v>3300</v>
      </c>
      <c r="BTP15" s="1">
        <v>908</v>
      </c>
      <c r="BTQ15" s="1">
        <v>2157</v>
      </c>
      <c r="BTR15" s="1">
        <v>2051</v>
      </c>
      <c r="BTS15" s="1">
        <v>5</v>
      </c>
      <c r="BTT15" s="1">
        <v>2</v>
      </c>
      <c r="BTU15" s="1">
        <v>15</v>
      </c>
      <c r="BTV15" s="1">
        <v>2</v>
      </c>
      <c r="BTW15" s="1">
        <v>65</v>
      </c>
      <c r="BTX15" s="1">
        <v>4078</v>
      </c>
      <c r="BTY15" s="1">
        <v>36</v>
      </c>
      <c r="BTZ15" s="1">
        <v>1</v>
      </c>
      <c r="BUA15" s="1">
        <v>4</v>
      </c>
      <c r="BUB15" s="1">
        <v>377</v>
      </c>
      <c r="BUC15" s="1">
        <v>709</v>
      </c>
      <c r="BUD15" s="1">
        <v>945</v>
      </c>
      <c r="BUE15" s="1">
        <v>1098</v>
      </c>
      <c r="BUF15" s="1">
        <v>1079</v>
      </c>
      <c r="BUG15" s="1121">
        <v>280</v>
      </c>
      <c r="BUH15" s="1122">
        <v>249</v>
      </c>
      <c r="BUI15" s="1122">
        <v>31</v>
      </c>
      <c r="BUJ15" s="1122">
        <v>188</v>
      </c>
      <c r="BUK15" s="1122">
        <v>92</v>
      </c>
      <c r="BUL15" s="1122">
        <v>0</v>
      </c>
      <c r="BUM15" s="1122">
        <v>0</v>
      </c>
      <c r="BUN15" s="1122">
        <v>0</v>
      </c>
      <c r="BUO15" s="1122">
        <v>0</v>
      </c>
      <c r="BUP15" s="1122">
        <v>0</v>
      </c>
      <c r="BUQ15" s="1122">
        <v>251</v>
      </c>
      <c r="BUR15" s="1122">
        <v>0</v>
      </c>
      <c r="BUS15" s="1122">
        <v>21</v>
      </c>
      <c r="BUT15" s="1122">
        <v>8</v>
      </c>
      <c r="BUU15" s="1122">
        <v>1</v>
      </c>
      <c r="BUV15" s="1122">
        <v>11</v>
      </c>
      <c r="BUW15" s="1122">
        <v>5</v>
      </c>
      <c r="BUX15" s="1122">
        <v>90</v>
      </c>
      <c r="BUY15" s="1122">
        <v>126</v>
      </c>
      <c r="BUZ15" s="1122">
        <v>38</v>
      </c>
      <c r="BVA15" s="1123">
        <v>9</v>
      </c>
      <c r="BVB15" s="1026">
        <v>252</v>
      </c>
      <c r="BVC15" s="1027">
        <v>216</v>
      </c>
      <c r="BVD15" s="1027">
        <v>36</v>
      </c>
      <c r="BVE15" s="1027">
        <v>172</v>
      </c>
      <c r="BVF15" s="1027">
        <v>80</v>
      </c>
      <c r="BVG15" s="1027">
        <v>0</v>
      </c>
      <c r="BVH15" s="1027">
        <v>0</v>
      </c>
      <c r="BVI15" s="1027">
        <v>0</v>
      </c>
      <c r="BVJ15" s="1027">
        <v>0</v>
      </c>
      <c r="BVK15" s="1027">
        <v>3</v>
      </c>
      <c r="BVL15" s="1027">
        <v>213</v>
      </c>
      <c r="BVM15" s="1027">
        <v>0</v>
      </c>
      <c r="BVN15" s="1027">
        <v>19</v>
      </c>
      <c r="BVO15" s="1027">
        <v>17</v>
      </c>
      <c r="BVP15" s="1027">
        <v>2</v>
      </c>
      <c r="BVQ15" s="1027">
        <v>11</v>
      </c>
      <c r="BVR15" s="1027">
        <v>4</v>
      </c>
      <c r="BVS15" s="1027">
        <v>66</v>
      </c>
      <c r="BVT15" s="1027">
        <v>134</v>
      </c>
      <c r="BVU15" s="1027">
        <v>30</v>
      </c>
      <c r="BVV15" s="1028">
        <v>5</v>
      </c>
      <c r="BVW15" s="1124">
        <v>234</v>
      </c>
      <c r="BVX15" s="1125">
        <v>199</v>
      </c>
      <c r="BVY15" s="1125">
        <v>35</v>
      </c>
      <c r="BVZ15" s="1125">
        <v>173</v>
      </c>
      <c r="BWA15" s="1125">
        <v>61</v>
      </c>
      <c r="BWB15" s="1125">
        <v>0</v>
      </c>
      <c r="BWC15" s="1125">
        <v>0</v>
      </c>
      <c r="BWD15" s="1125">
        <v>0</v>
      </c>
      <c r="BWE15" s="1125">
        <v>0</v>
      </c>
      <c r="BWF15" s="1125">
        <v>1</v>
      </c>
      <c r="BWG15" s="1125">
        <v>212</v>
      </c>
      <c r="BWH15" s="1125">
        <v>0</v>
      </c>
      <c r="BWI15" s="1125">
        <v>13</v>
      </c>
      <c r="BWJ15" s="1125">
        <v>8</v>
      </c>
      <c r="BWK15" s="1125">
        <v>8</v>
      </c>
      <c r="BWL15" s="1125">
        <v>13</v>
      </c>
      <c r="BWM15" s="1125">
        <v>5</v>
      </c>
      <c r="BWN15" s="1125">
        <v>56</v>
      </c>
      <c r="BWO15" s="1125">
        <v>112</v>
      </c>
      <c r="BWP15" s="1125">
        <v>33</v>
      </c>
      <c r="BWQ15" s="1126">
        <v>7</v>
      </c>
      <c r="BWR15" s="1">
        <v>84</v>
      </c>
      <c r="BWS15" s="1">
        <v>74</v>
      </c>
      <c r="BWT15" s="1">
        <v>10</v>
      </c>
      <c r="BWU15" s="1">
        <v>63</v>
      </c>
      <c r="BWV15" s="1">
        <v>21</v>
      </c>
      <c r="BWW15" s="1">
        <v>0</v>
      </c>
      <c r="BWX15" s="1">
        <v>0</v>
      </c>
      <c r="BWY15" s="1">
        <v>0</v>
      </c>
      <c r="BWZ15" s="1">
        <v>0</v>
      </c>
      <c r="BXA15" s="1">
        <v>2</v>
      </c>
      <c r="BXB15" s="1">
        <v>75</v>
      </c>
      <c r="BXC15" s="1">
        <v>1</v>
      </c>
      <c r="BXD15" s="1">
        <v>0</v>
      </c>
      <c r="BXE15" s="1">
        <v>6</v>
      </c>
      <c r="BXF15" s="1">
        <v>3</v>
      </c>
      <c r="BXG15" s="1">
        <v>1</v>
      </c>
      <c r="BXH15" s="1">
        <v>25</v>
      </c>
      <c r="BXI15" s="1">
        <v>36</v>
      </c>
      <c r="BXJ15" s="1">
        <v>17</v>
      </c>
      <c r="BXK15" s="1">
        <v>2</v>
      </c>
      <c r="BXL15" s="1">
        <v>81</v>
      </c>
      <c r="BXM15" s="1">
        <v>70</v>
      </c>
      <c r="BXN15" s="1">
        <v>11</v>
      </c>
      <c r="BXO15" s="1">
        <v>55</v>
      </c>
      <c r="BXP15" s="1">
        <v>26</v>
      </c>
      <c r="BXQ15" s="1">
        <v>0</v>
      </c>
      <c r="BXR15" s="1">
        <v>1</v>
      </c>
      <c r="BXS15" s="1">
        <v>3</v>
      </c>
      <c r="BXT15" s="1">
        <v>2</v>
      </c>
      <c r="BXU15" s="1">
        <v>7</v>
      </c>
      <c r="BXV15" s="1">
        <v>57</v>
      </c>
      <c r="BXW15" s="1">
        <v>2</v>
      </c>
      <c r="BXX15" s="1">
        <v>0</v>
      </c>
      <c r="BXY15" s="1">
        <v>9</v>
      </c>
      <c r="BXZ15" s="1">
        <v>0</v>
      </c>
      <c r="BYA15" s="1">
        <v>0</v>
      </c>
      <c r="BYB15" s="1">
        <v>14</v>
      </c>
      <c r="BYC15" s="1">
        <v>45</v>
      </c>
      <c r="BYD15" s="1">
        <v>16</v>
      </c>
      <c r="BYE15" s="1">
        <v>6</v>
      </c>
      <c r="BYF15" s="1">
        <v>86</v>
      </c>
      <c r="BYG15" s="1">
        <v>72</v>
      </c>
      <c r="BYH15" s="1">
        <v>14</v>
      </c>
      <c r="BYI15" s="1">
        <v>63</v>
      </c>
      <c r="BYJ15" s="1">
        <v>23</v>
      </c>
      <c r="BYK15" s="1">
        <v>0</v>
      </c>
      <c r="BYL15" s="1">
        <v>0</v>
      </c>
      <c r="BYM15" s="1">
        <v>0</v>
      </c>
      <c r="BYN15" s="1">
        <v>0</v>
      </c>
      <c r="BYO15" s="1">
        <v>5</v>
      </c>
      <c r="BYP15" s="1">
        <v>77</v>
      </c>
      <c r="BYQ15" s="1">
        <v>1</v>
      </c>
      <c r="BYR15" s="1">
        <v>0</v>
      </c>
      <c r="BYS15" s="1">
        <v>3</v>
      </c>
      <c r="BYT15" s="1">
        <v>1</v>
      </c>
      <c r="BYU15" s="1">
        <v>0</v>
      </c>
      <c r="BYV15" s="1">
        <v>20</v>
      </c>
      <c r="BYW15" s="1">
        <v>45</v>
      </c>
      <c r="BYX15" s="1">
        <v>19</v>
      </c>
      <c r="BYY15" s="1">
        <v>1</v>
      </c>
      <c r="BYZ15" s="1">
        <v>19</v>
      </c>
      <c r="BZA15" s="1">
        <v>19</v>
      </c>
      <c r="BZB15" s="1">
        <v>0</v>
      </c>
      <c r="BZC15" s="1">
        <v>7</v>
      </c>
      <c r="BZD15" s="1">
        <v>12</v>
      </c>
      <c r="BZE15" s="1">
        <v>0</v>
      </c>
      <c r="BZF15" s="1">
        <v>0</v>
      </c>
      <c r="BZG15" s="1">
        <v>0</v>
      </c>
      <c r="BZH15" s="1">
        <v>0</v>
      </c>
      <c r="BZI15" s="1">
        <v>0</v>
      </c>
      <c r="BZJ15" s="1">
        <v>18</v>
      </c>
      <c r="BZK15" s="1">
        <v>0</v>
      </c>
      <c r="BZL15" s="1">
        <v>0</v>
      </c>
      <c r="BZM15" s="1">
        <v>1</v>
      </c>
      <c r="BZN15" s="1">
        <v>6</v>
      </c>
      <c r="BZO15" s="1">
        <v>1</v>
      </c>
      <c r="BZP15" s="1">
        <v>4</v>
      </c>
      <c r="BZQ15" s="1">
        <v>1</v>
      </c>
      <c r="BZR15" s="1">
        <v>5</v>
      </c>
      <c r="BZS15" s="1">
        <v>1</v>
      </c>
      <c r="BZT15" s="1">
        <v>1</v>
      </c>
      <c r="BZU15" s="1">
        <v>16</v>
      </c>
      <c r="BZV15" s="1">
        <v>16</v>
      </c>
      <c r="BZW15" s="1">
        <v>0</v>
      </c>
      <c r="BZX15" s="1">
        <v>5</v>
      </c>
      <c r="BZY15" s="1">
        <v>11</v>
      </c>
      <c r="BZZ15" s="1">
        <v>0</v>
      </c>
      <c r="CAA15" s="1">
        <v>0</v>
      </c>
      <c r="CAB15" s="1">
        <v>0</v>
      </c>
      <c r="CAC15" s="1">
        <v>0</v>
      </c>
      <c r="CAD15" s="1">
        <v>3</v>
      </c>
      <c r="CAE15" s="1">
        <v>11</v>
      </c>
      <c r="CAF15" s="1">
        <v>0</v>
      </c>
      <c r="CAG15" s="1">
        <v>0</v>
      </c>
      <c r="CAH15" s="1">
        <v>2</v>
      </c>
      <c r="CAI15" s="1">
        <v>3</v>
      </c>
      <c r="CAJ15" s="1">
        <v>1</v>
      </c>
      <c r="CAK15" s="1">
        <v>1</v>
      </c>
      <c r="CAL15" s="1">
        <v>2</v>
      </c>
      <c r="CAM15" s="1">
        <v>3</v>
      </c>
      <c r="CAN15" s="1">
        <v>3</v>
      </c>
      <c r="CAO15" s="1">
        <v>3</v>
      </c>
      <c r="CAP15" s="1">
        <v>18</v>
      </c>
      <c r="CAQ15" s="1">
        <v>16</v>
      </c>
      <c r="CAR15" s="1">
        <v>2</v>
      </c>
      <c r="CAS15" s="1">
        <v>9</v>
      </c>
      <c r="CAT15" s="1">
        <v>9</v>
      </c>
      <c r="CAU15" s="1">
        <v>0</v>
      </c>
      <c r="CAV15" s="1">
        <v>0</v>
      </c>
      <c r="CAW15" s="1">
        <v>0</v>
      </c>
      <c r="CAX15" s="1">
        <v>0</v>
      </c>
      <c r="CAY15" s="1">
        <v>1</v>
      </c>
      <c r="CAZ15" s="1">
        <v>13</v>
      </c>
      <c r="CBA15" s="1">
        <v>0</v>
      </c>
      <c r="CBB15" s="1">
        <v>1</v>
      </c>
      <c r="CBC15" s="1">
        <v>3</v>
      </c>
      <c r="CBD15" s="1">
        <v>3</v>
      </c>
      <c r="CBE15" s="1">
        <v>0</v>
      </c>
      <c r="CBF15" s="1">
        <v>0</v>
      </c>
      <c r="CBG15" s="1">
        <v>3</v>
      </c>
      <c r="CBH15" s="1">
        <v>5</v>
      </c>
      <c r="CBI15" s="1">
        <v>5</v>
      </c>
      <c r="CBJ15" s="1">
        <v>2</v>
      </c>
      <c r="CBK15" s="294">
        <v>3</v>
      </c>
      <c r="CBL15" s="295">
        <v>0</v>
      </c>
      <c r="CBM15" s="295">
        <v>2</v>
      </c>
      <c r="CBN15" s="295">
        <v>1</v>
      </c>
      <c r="CBO15" s="295">
        <v>0</v>
      </c>
      <c r="CBP15" s="295">
        <v>0</v>
      </c>
      <c r="CBQ15" s="1150">
        <v>8</v>
      </c>
      <c r="CBR15" s="295">
        <v>0</v>
      </c>
      <c r="CBS15" s="295">
        <v>1</v>
      </c>
      <c r="CBT15" s="295">
        <v>2</v>
      </c>
      <c r="CBU15" s="295">
        <v>5</v>
      </c>
      <c r="CBV15" s="295">
        <v>0</v>
      </c>
      <c r="CBW15" s="295">
        <v>0</v>
      </c>
      <c r="CBX15" s="295">
        <v>0</v>
      </c>
      <c r="CBY15" s="295">
        <v>0</v>
      </c>
      <c r="CBZ15" s="295">
        <v>0</v>
      </c>
      <c r="CCA15" s="295">
        <v>0</v>
      </c>
      <c r="CCB15" s="295">
        <v>0</v>
      </c>
      <c r="CCC15" s="295">
        <v>2</v>
      </c>
      <c r="CCD15" s="295">
        <v>0</v>
      </c>
      <c r="CCE15" s="295">
        <v>0</v>
      </c>
      <c r="CCF15" s="295">
        <v>2</v>
      </c>
      <c r="CCG15" s="295">
        <v>0</v>
      </c>
      <c r="CCH15" s="295">
        <v>0</v>
      </c>
      <c r="CCI15" s="1585">
        <v>882</v>
      </c>
      <c r="CCJ15" s="1579">
        <v>709</v>
      </c>
      <c r="CCK15" s="1579">
        <v>173</v>
      </c>
      <c r="CCL15" s="1579">
        <v>413</v>
      </c>
      <c r="CCM15" s="1579">
        <v>469</v>
      </c>
      <c r="CCN15" s="1579">
        <v>5</v>
      </c>
      <c r="CCO15" s="1579">
        <v>3</v>
      </c>
      <c r="CCP15" s="1579">
        <v>4</v>
      </c>
      <c r="CCQ15" s="1579">
        <v>845</v>
      </c>
      <c r="CCR15" s="1579">
        <v>3</v>
      </c>
      <c r="CCS15" s="1579">
        <v>22</v>
      </c>
      <c r="CCT15" s="1579">
        <v>35</v>
      </c>
      <c r="CCU15" s="1579">
        <v>294</v>
      </c>
      <c r="CCV15" s="1579">
        <v>0</v>
      </c>
      <c r="CCW15" s="1579">
        <v>185</v>
      </c>
      <c r="CCX15" s="1579">
        <v>517</v>
      </c>
      <c r="CCY15" s="1579">
        <v>180</v>
      </c>
      <c r="CCZ15" s="1579">
        <v>0</v>
      </c>
      <c r="CDA15" s="1579">
        <v>1044</v>
      </c>
      <c r="CDB15" s="1579">
        <v>866</v>
      </c>
      <c r="CDC15" s="1579">
        <v>178</v>
      </c>
      <c r="CDD15" s="1579">
        <v>466</v>
      </c>
      <c r="CDE15" s="1579">
        <v>578</v>
      </c>
      <c r="CDF15" s="1579">
        <v>1</v>
      </c>
      <c r="CDG15" s="1579">
        <v>5</v>
      </c>
      <c r="CDH15" s="1579">
        <v>12</v>
      </c>
      <c r="CDI15" s="1579">
        <v>1020</v>
      </c>
      <c r="CDJ15" s="1579">
        <v>2</v>
      </c>
      <c r="CDK15" s="1579">
        <v>4</v>
      </c>
      <c r="CDL15" s="1579">
        <v>20</v>
      </c>
      <c r="CDM15" s="1579">
        <v>297</v>
      </c>
      <c r="CDN15" s="1579">
        <v>1</v>
      </c>
      <c r="CDO15" s="1579">
        <v>184</v>
      </c>
      <c r="CDP15" s="1579">
        <v>573</v>
      </c>
      <c r="CDQ15" s="1579">
        <v>286</v>
      </c>
      <c r="CDR15" s="1579">
        <v>0</v>
      </c>
      <c r="CDS15" s="1579">
        <v>1193</v>
      </c>
      <c r="CDT15" s="1579">
        <v>983</v>
      </c>
      <c r="CDU15" s="1579">
        <v>210</v>
      </c>
      <c r="CDV15" s="1579">
        <v>559</v>
      </c>
      <c r="CDW15" s="1579">
        <v>634</v>
      </c>
      <c r="CDX15" s="1579">
        <v>3</v>
      </c>
      <c r="CDY15" s="1579">
        <v>13</v>
      </c>
      <c r="CDZ15" s="1579">
        <v>17</v>
      </c>
      <c r="CEA15" s="1579">
        <v>1151</v>
      </c>
      <c r="CEB15" s="1579">
        <v>9</v>
      </c>
      <c r="CEC15" s="1579">
        <v>0</v>
      </c>
      <c r="CED15" s="1579">
        <v>28</v>
      </c>
      <c r="CEE15" s="1579">
        <v>315</v>
      </c>
      <c r="CEF15" s="1579">
        <v>0</v>
      </c>
      <c r="CEG15" s="1579">
        <v>207</v>
      </c>
      <c r="CEH15" s="1579">
        <v>689</v>
      </c>
      <c r="CEI15" s="1579">
        <v>297</v>
      </c>
      <c r="CEJ15" s="1579">
        <v>0</v>
      </c>
      <c r="CEK15" s="1579">
        <v>1239</v>
      </c>
      <c r="CEL15" s="1579">
        <v>977</v>
      </c>
      <c r="CEM15" s="1579">
        <v>262</v>
      </c>
      <c r="CEN15" s="1579">
        <v>594</v>
      </c>
      <c r="CEO15" s="1579">
        <v>645</v>
      </c>
      <c r="CEP15" s="1579">
        <v>2</v>
      </c>
      <c r="CEQ15" s="1579">
        <v>7</v>
      </c>
      <c r="CER15" s="1579">
        <v>12</v>
      </c>
      <c r="CES15" s="1579">
        <v>1210</v>
      </c>
      <c r="CET15" s="1579">
        <v>6</v>
      </c>
      <c r="CEU15" s="1579">
        <v>2</v>
      </c>
      <c r="CEV15" s="1579">
        <v>18</v>
      </c>
      <c r="CEW15" s="1579">
        <v>347</v>
      </c>
      <c r="CEX15" s="1579">
        <v>0</v>
      </c>
      <c r="CEY15" s="1579">
        <v>197</v>
      </c>
      <c r="CEZ15" s="1579">
        <v>744</v>
      </c>
      <c r="CFA15" s="1579">
        <v>298</v>
      </c>
      <c r="CFB15" s="1584">
        <v>0</v>
      </c>
      <c r="CFC15" s="1578">
        <v>351</v>
      </c>
      <c r="CFD15" s="1579">
        <v>284</v>
      </c>
      <c r="CFE15" s="1579">
        <v>67</v>
      </c>
      <c r="CFF15" s="1579">
        <v>171</v>
      </c>
      <c r="CFG15" s="1579">
        <v>180</v>
      </c>
      <c r="CFH15" s="1579">
        <v>1</v>
      </c>
      <c r="CFI15" s="1579">
        <v>1</v>
      </c>
      <c r="CFJ15" s="1579">
        <v>0</v>
      </c>
      <c r="CFK15" s="1579">
        <v>345</v>
      </c>
      <c r="CFL15" s="1579">
        <v>1</v>
      </c>
      <c r="CFM15" s="1579">
        <v>3</v>
      </c>
      <c r="CFN15" s="1579">
        <v>18</v>
      </c>
      <c r="CFO15" s="1579">
        <v>116</v>
      </c>
      <c r="CFP15" s="1579">
        <v>0</v>
      </c>
      <c r="CFQ15" s="1579">
        <v>76</v>
      </c>
      <c r="CFR15" s="1579">
        <v>200</v>
      </c>
      <c r="CFS15" s="1579">
        <v>75</v>
      </c>
      <c r="CFT15" s="1579">
        <v>0</v>
      </c>
      <c r="CFU15" s="1579">
        <v>496</v>
      </c>
      <c r="CFV15" s="1579">
        <v>435</v>
      </c>
      <c r="CFW15" s="1579">
        <v>61</v>
      </c>
      <c r="CFX15" s="1579">
        <v>226</v>
      </c>
      <c r="CFY15" s="1579">
        <v>270</v>
      </c>
      <c r="CFZ15" s="1579">
        <v>0</v>
      </c>
      <c r="CGA15" s="1579">
        <v>3</v>
      </c>
      <c r="CGB15" s="1579">
        <v>5</v>
      </c>
      <c r="CGC15" s="1579">
        <v>487</v>
      </c>
      <c r="CGD15" s="1579">
        <v>1</v>
      </c>
      <c r="CGE15" s="1579">
        <v>0</v>
      </c>
      <c r="CGF15" s="1579">
        <v>7</v>
      </c>
      <c r="CGG15" s="1579">
        <v>138</v>
      </c>
      <c r="CGH15" s="1579">
        <v>1</v>
      </c>
      <c r="CGI15" s="1579">
        <v>81</v>
      </c>
      <c r="CGJ15" s="1579">
        <v>255</v>
      </c>
      <c r="CGK15" s="1579">
        <v>159</v>
      </c>
      <c r="CGL15" s="1579">
        <v>0</v>
      </c>
      <c r="CGM15" s="1579">
        <v>578</v>
      </c>
      <c r="CGN15" s="1579">
        <v>476</v>
      </c>
      <c r="CGO15" s="1579">
        <v>102</v>
      </c>
      <c r="CGP15" s="1579">
        <v>304</v>
      </c>
      <c r="CGQ15" s="1579">
        <v>274</v>
      </c>
      <c r="CGR15" s="1579">
        <v>1</v>
      </c>
      <c r="CGS15" s="1579">
        <v>4</v>
      </c>
      <c r="CGT15" s="1579">
        <v>4</v>
      </c>
      <c r="CGU15" s="1579">
        <v>564</v>
      </c>
      <c r="CGV15" s="1579">
        <v>5</v>
      </c>
      <c r="CGW15" s="1579">
        <v>0</v>
      </c>
      <c r="CGX15" s="1579">
        <v>18</v>
      </c>
      <c r="CGY15" s="1579">
        <v>137</v>
      </c>
      <c r="CGZ15" s="1579">
        <v>0</v>
      </c>
      <c r="CHA15" s="1579">
        <v>96</v>
      </c>
      <c r="CHB15" s="1579">
        <v>323</v>
      </c>
      <c r="CHC15" s="1579">
        <v>159</v>
      </c>
      <c r="CHD15" s="1579">
        <v>0</v>
      </c>
      <c r="CHE15" s="1579">
        <v>539</v>
      </c>
      <c r="CHF15" s="1579">
        <v>438</v>
      </c>
      <c r="CHG15" s="1579">
        <v>101</v>
      </c>
      <c r="CHH15" s="1579">
        <v>285</v>
      </c>
      <c r="CHI15" s="1579">
        <v>254</v>
      </c>
      <c r="CHJ15" s="1579">
        <v>1</v>
      </c>
      <c r="CHK15" s="1579">
        <v>1</v>
      </c>
      <c r="CHL15" s="1579">
        <v>4</v>
      </c>
      <c r="CHM15" s="1579">
        <v>527</v>
      </c>
      <c r="CHN15" s="1579">
        <v>4</v>
      </c>
      <c r="CHO15" s="1579">
        <v>2</v>
      </c>
      <c r="CHP15" s="1579">
        <v>9</v>
      </c>
      <c r="CHQ15" s="1579">
        <v>134</v>
      </c>
      <c r="CHR15" s="1579">
        <v>0</v>
      </c>
      <c r="CHS15" s="1579">
        <v>73</v>
      </c>
      <c r="CHT15" s="1579">
        <v>318</v>
      </c>
      <c r="CHU15" s="1579">
        <v>148</v>
      </c>
      <c r="CHV15" s="1580">
        <v>0</v>
      </c>
      <c r="CHW15" s="1585">
        <v>506</v>
      </c>
      <c r="CHX15" s="1579">
        <v>406</v>
      </c>
      <c r="CHY15" s="1579">
        <v>100</v>
      </c>
      <c r="CHZ15" s="1579">
        <v>231</v>
      </c>
      <c r="CIA15" s="1579">
        <v>275</v>
      </c>
      <c r="CIB15" s="1579">
        <v>4</v>
      </c>
      <c r="CIC15" s="1579">
        <v>2</v>
      </c>
      <c r="CID15" s="1579">
        <v>3</v>
      </c>
      <c r="CIE15" s="1579">
        <v>477</v>
      </c>
      <c r="CIF15" s="1579">
        <v>2</v>
      </c>
      <c r="CIG15" s="1579">
        <v>18</v>
      </c>
      <c r="CIH15" s="1579">
        <v>17</v>
      </c>
      <c r="CII15" s="1579">
        <v>169</v>
      </c>
      <c r="CIJ15" s="1579">
        <v>0</v>
      </c>
      <c r="CIK15" s="1579">
        <v>106</v>
      </c>
      <c r="CIL15" s="1579">
        <v>298</v>
      </c>
      <c r="CIM15" s="1579">
        <v>102</v>
      </c>
      <c r="CIN15" s="1579">
        <v>0</v>
      </c>
      <c r="CIO15" s="1579">
        <v>533</v>
      </c>
      <c r="CIP15" s="1579">
        <v>418</v>
      </c>
      <c r="CIQ15" s="1579">
        <v>115</v>
      </c>
      <c r="CIR15" s="1579">
        <v>231</v>
      </c>
      <c r="CIS15" s="1579">
        <v>302</v>
      </c>
      <c r="CIT15" s="1579">
        <v>1</v>
      </c>
      <c r="CIU15" s="1579">
        <v>2</v>
      </c>
      <c r="CIV15" s="1579">
        <v>7</v>
      </c>
      <c r="CIW15" s="1579">
        <v>518</v>
      </c>
      <c r="CIX15" s="1579">
        <v>1</v>
      </c>
      <c r="CIY15" s="1579">
        <v>4</v>
      </c>
      <c r="CIZ15" s="1579">
        <v>13</v>
      </c>
      <c r="CJA15" s="1579">
        <v>156</v>
      </c>
      <c r="CJB15" s="1579">
        <v>0</v>
      </c>
      <c r="CJC15" s="1579">
        <v>103</v>
      </c>
      <c r="CJD15" s="1579">
        <v>311</v>
      </c>
      <c r="CJE15" s="1579">
        <v>119</v>
      </c>
      <c r="CJF15" s="1579">
        <v>0</v>
      </c>
      <c r="CJG15" s="1579">
        <v>610</v>
      </c>
      <c r="CJH15" s="1579">
        <v>502</v>
      </c>
      <c r="CJI15" s="1579">
        <v>108</v>
      </c>
      <c r="CJJ15" s="1579">
        <v>255</v>
      </c>
      <c r="CJK15" s="1579">
        <v>355</v>
      </c>
      <c r="CJL15" s="1579">
        <v>2</v>
      </c>
      <c r="CJM15" s="1579">
        <v>9</v>
      </c>
      <c r="CJN15" s="1579">
        <v>13</v>
      </c>
      <c r="CJO15" s="1579">
        <v>582</v>
      </c>
      <c r="CJP15" s="1579">
        <v>4</v>
      </c>
      <c r="CJQ15" s="1579">
        <v>0</v>
      </c>
      <c r="CJR15" s="1579">
        <v>10</v>
      </c>
      <c r="CJS15" s="1579">
        <v>177</v>
      </c>
      <c r="CJT15" s="1579">
        <v>0</v>
      </c>
      <c r="CJU15" s="1579">
        <v>111</v>
      </c>
      <c r="CJV15" s="1579">
        <v>362</v>
      </c>
      <c r="CJW15" s="1579">
        <v>137</v>
      </c>
      <c r="CJX15" s="1579">
        <v>0</v>
      </c>
      <c r="CJY15" s="1579">
        <v>696</v>
      </c>
      <c r="CJZ15" s="1579">
        <v>536</v>
      </c>
      <c r="CKA15" s="1579">
        <v>160</v>
      </c>
      <c r="CKB15" s="1579">
        <v>306</v>
      </c>
      <c r="CKC15" s="1579">
        <v>390</v>
      </c>
      <c r="CKD15" s="1579">
        <v>1</v>
      </c>
      <c r="CKE15" s="1579">
        <v>6</v>
      </c>
      <c r="CKF15" s="1579">
        <v>8</v>
      </c>
      <c r="CKG15" s="1579">
        <v>679</v>
      </c>
      <c r="CKH15" s="1579">
        <v>2</v>
      </c>
      <c r="CKI15" s="1579">
        <v>0</v>
      </c>
      <c r="CKJ15" s="1579">
        <v>9</v>
      </c>
      <c r="CKK15" s="1579">
        <v>211</v>
      </c>
      <c r="CKL15" s="1579">
        <v>0</v>
      </c>
      <c r="CKM15" s="1579">
        <v>123</v>
      </c>
      <c r="CKN15" s="1579">
        <v>424</v>
      </c>
      <c r="CKO15" s="1579">
        <v>149</v>
      </c>
      <c r="CKP15" s="1584">
        <v>0</v>
      </c>
      <c r="CKQ15" s="1585">
        <v>0</v>
      </c>
      <c r="CKR15" s="1579">
        <v>0</v>
      </c>
      <c r="CKS15" s="1579">
        <v>0</v>
      </c>
      <c r="CKT15" s="1579">
        <v>0</v>
      </c>
      <c r="CKU15" s="1579">
        <v>0</v>
      </c>
      <c r="CKV15" s="1579">
        <v>0</v>
      </c>
      <c r="CKW15" s="1579">
        <v>0</v>
      </c>
      <c r="CKX15" s="1579">
        <v>0</v>
      </c>
      <c r="CKY15" s="1579">
        <v>0</v>
      </c>
      <c r="CKZ15" s="1579">
        <v>0</v>
      </c>
      <c r="CLA15" s="1579">
        <v>0</v>
      </c>
      <c r="CLB15" s="1579">
        <v>0</v>
      </c>
      <c r="CLC15" s="1579">
        <v>0</v>
      </c>
      <c r="CLD15" s="1579">
        <v>0</v>
      </c>
      <c r="CLE15" s="1579">
        <v>0</v>
      </c>
      <c r="CLF15" s="1579">
        <v>0</v>
      </c>
      <c r="CLG15" s="1579">
        <v>0</v>
      </c>
      <c r="CLH15" s="1579">
        <v>0</v>
      </c>
      <c r="CLI15" s="1579">
        <v>1</v>
      </c>
      <c r="CLJ15" s="1579">
        <v>1</v>
      </c>
      <c r="CLK15" s="1579">
        <v>0</v>
      </c>
      <c r="CLL15" s="1579">
        <v>0</v>
      </c>
      <c r="CLM15" s="1579">
        <v>1</v>
      </c>
      <c r="CLN15" s="1579">
        <v>0</v>
      </c>
      <c r="CLO15" s="1579">
        <v>0</v>
      </c>
      <c r="CLP15" s="1579">
        <v>0</v>
      </c>
      <c r="CLQ15" s="1579">
        <v>1</v>
      </c>
      <c r="CLR15" s="1579">
        <v>0</v>
      </c>
      <c r="CLS15" s="1579">
        <v>0</v>
      </c>
      <c r="CLT15" s="1579">
        <v>0</v>
      </c>
      <c r="CLU15" s="1579">
        <v>0</v>
      </c>
      <c r="CLV15" s="1579">
        <v>0</v>
      </c>
      <c r="CLW15" s="1579">
        <v>0</v>
      </c>
      <c r="CLX15" s="1579">
        <v>1</v>
      </c>
      <c r="CLY15" s="1579">
        <v>0</v>
      </c>
      <c r="CLZ15" s="1579">
        <v>0</v>
      </c>
      <c r="CMA15" s="1579">
        <v>0</v>
      </c>
      <c r="CMB15" s="1579">
        <v>0</v>
      </c>
      <c r="CMC15" s="1579">
        <v>0</v>
      </c>
      <c r="CMD15" s="1579">
        <v>0</v>
      </c>
      <c r="CME15" s="1579">
        <v>0</v>
      </c>
      <c r="CMF15" s="1579">
        <v>0</v>
      </c>
      <c r="CMG15" s="1579">
        <v>0</v>
      </c>
      <c r="CMH15" s="1579">
        <v>0</v>
      </c>
      <c r="CMI15" s="1579">
        <v>0</v>
      </c>
      <c r="CMJ15" s="1579">
        <v>0</v>
      </c>
      <c r="CMK15" s="1579">
        <v>0</v>
      </c>
      <c r="CML15" s="1579">
        <v>0</v>
      </c>
      <c r="CMM15" s="1579">
        <v>0</v>
      </c>
      <c r="CMN15" s="1579">
        <v>0</v>
      </c>
      <c r="CMO15" s="1579">
        <v>0</v>
      </c>
      <c r="CMP15" s="1579">
        <v>0</v>
      </c>
      <c r="CMQ15" s="1579">
        <v>0</v>
      </c>
      <c r="CMR15" s="1579">
        <v>0</v>
      </c>
      <c r="CMS15" s="1579">
        <v>3</v>
      </c>
      <c r="CMT15" s="1579">
        <v>2</v>
      </c>
      <c r="CMU15" s="1579">
        <v>1</v>
      </c>
      <c r="CMV15" s="1579">
        <v>2</v>
      </c>
      <c r="CMW15" s="1579">
        <v>1</v>
      </c>
      <c r="CMX15" s="1579">
        <v>0</v>
      </c>
      <c r="CMY15" s="1579">
        <v>0</v>
      </c>
      <c r="CMZ15" s="1579">
        <v>0</v>
      </c>
      <c r="CNA15" s="1579">
        <v>3</v>
      </c>
      <c r="CNB15" s="1579">
        <v>0</v>
      </c>
      <c r="CNC15" s="1579">
        <v>0</v>
      </c>
      <c r="CND15" s="1579">
        <v>0</v>
      </c>
      <c r="CNE15" s="1579">
        <v>2</v>
      </c>
      <c r="CNF15" s="1579">
        <v>0</v>
      </c>
      <c r="CNG15" s="1579">
        <v>1</v>
      </c>
      <c r="CNH15" s="1579">
        <v>2</v>
      </c>
      <c r="CNI15" s="1579">
        <v>0</v>
      </c>
      <c r="CNJ15" s="1584">
        <v>0</v>
      </c>
    </row>
    <row r="16" spans="1:2402">
      <c r="A16" s="33" t="s">
        <v>77</v>
      </c>
      <c r="B16" s="34">
        <v>922910.47</v>
      </c>
      <c r="C16" s="35">
        <v>625685.29</v>
      </c>
      <c r="D16" s="35">
        <v>297225.18</v>
      </c>
      <c r="E16" s="35">
        <v>570120</v>
      </c>
      <c r="F16" s="35">
        <v>352790.47</v>
      </c>
      <c r="G16" s="35">
        <v>0</v>
      </c>
      <c r="H16" s="35">
        <v>27873.585999999999</v>
      </c>
      <c r="I16" s="35">
        <v>802314.03</v>
      </c>
      <c r="J16" s="35">
        <v>19729.93</v>
      </c>
      <c r="K16" s="35">
        <v>72992.925000000003</v>
      </c>
      <c r="L16" s="35">
        <v>28527.112000000001</v>
      </c>
      <c r="M16" s="35">
        <v>230986.7</v>
      </c>
      <c r="N16" s="35">
        <v>359346.93</v>
      </c>
      <c r="O16" s="35">
        <v>256577.93</v>
      </c>
      <c r="P16" s="35">
        <v>47471.792999999998</v>
      </c>
      <c r="Q16" s="35">
        <v>758940.99</v>
      </c>
      <c r="R16" s="35">
        <v>469279.03</v>
      </c>
      <c r="S16" s="35">
        <v>289661.96999999997</v>
      </c>
      <c r="T16" s="35">
        <v>474266.34</v>
      </c>
      <c r="U16" s="35">
        <v>284674.65000000002</v>
      </c>
      <c r="V16" s="35">
        <v>637.15168000000006</v>
      </c>
      <c r="W16" s="35">
        <v>11693.227000000001</v>
      </c>
      <c r="X16" s="35">
        <v>583669.34</v>
      </c>
      <c r="Y16" s="35">
        <v>13572.531999999999</v>
      </c>
      <c r="Z16" s="35">
        <v>149368.75</v>
      </c>
      <c r="AA16" s="35">
        <v>21482.567999999999</v>
      </c>
      <c r="AB16" s="35">
        <v>188014.09</v>
      </c>
      <c r="AC16" s="35">
        <v>261503.37</v>
      </c>
      <c r="AD16" s="35">
        <v>238047.92</v>
      </c>
      <c r="AE16" s="36">
        <v>49893.050999999999</v>
      </c>
      <c r="AF16" s="37">
        <v>34.940610999999997</v>
      </c>
      <c r="AG16" s="38">
        <v>41.381687999999997</v>
      </c>
      <c r="AH16" s="38">
        <v>21.381575999999999</v>
      </c>
      <c r="AI16" s="38">
        <v>40.303652999999997</v>
      </c>
      <c r="AJ16" s="38">
        <v>26.273776000000002</v>
      </c>
      <c r="AK16" s="38">
        <v>0</v>
      </c>
      <c r="AL16" s="38">
        <v>43.323008000000002</v>
      </c>
      <c r="AM16" s="38">
        <v>35.194417999999999</v>
      </c>
      <c r="AN16" s="38">
        <v>42.477592000000001</v>
      </c>
      <c r="AO16" s="38">
        <v>26.912655000000001</v>
      </c>
      <c r="AP16" s="38">
        <v>0</v>
      </c>
      <c r="AQ16" s="38">
        <v>30.118521999999999</v>
      </c>
      <c r="AR16" s="38">
        <v>40.784033999999998</v>
      </c>
      <c r="AS16" s="38">
        <v>36.975667000000001</v>
      </c>
      <c r="AT16" s="38">
        <v>24.168468000000001</v>
      </c>
      <c r="AU16" s="38">
        <v>30.482821000000001</v>
      </c>
      <c r="AV16" s="38">
        <v>40.018363999999998</v>
      </c>
      <c r="AW16" s="38">
        <v>15.034364999999999</v>
      </c>
      <c r="AX16" s="38">
        <v>35.489570000000001</v>
      </c>
      <c r="AY16" s="38">
        <v>22.141607</v>
      </c>
      <c r="AZ16" s="38">
        <v>47.980753999999997</v>
      </c>
      <c r="BA16" s="38">
        <v>28.600325000000002</v>
      </c>
      <c r="BB16" s="38">
        <v>33.180875</v>
      </c>
      <c r="BC16" s="38">
        <v>30.107362999999999</v>
      </c>
      <c r="BD16" s="38">
        <v>20.046824999999998</v>
      </c>
      <c r="BE16" s="38">
        <v>0</v>
      </c>
      <c r="BF16" s="38">
        <v>23.241084000000001</v>
      </c>
      <c r="BG16" s="38">
        <v>39.982616999999998</v>
      </c>
      <c r="BH16" s="38">
        <v>31.566863999999999</v>
      </c>
      <c r="BI16" s="39">
        <v>15.934004</v>
      </c>
      <c r="BJ16" s="37">
        <v>21.469158</v>
      </c>
      <c r="BK16" s="38">
        <v>22.056415000000001</v>
      </c>
      <c r="BL16" s="38">
        <v>20.23293</v>
      </c>
      <c r="BM16" s="38">
        <v>23.107415</v>
      </c>
      <c r="BN16" s="38">
        <v>18.821684999999999</v>
      </c>
      <c r="BO16" s="38">
        <v>0</v>
      </c>
      <c r="BP16" s="38">
        <v>24.436235</v>
      </c>
      <c r="BQ16" s="38">
        <v>20.805783999999999</v>
      </c>
      <c r="BR16" s="38">
        <v>20.891779</v>
      </c>
      <c r="BS16" s="38">
        <v>27.783783</v>
      </c>
      <c r="BT16" s="38">
        <v>9.7504980999999997</v>
      </c>
      <c r="BU16" s="38">
        <v>26.007436999999999</v>
      </c>
      <c r="BV16" s="38">
        <v>20.878689000000001</v>
      </c>
      <c r="BW16" s="38">
        <v>22.119615</v>
      </c>
      <c r="BX16" s="38">
        <v>7.3830492000000003</v>
      </c>
      <c r="BY16" s="38">
        <v>28.431892000000001</v>
      </c>
      <c r="BZ16" s="38">
        <v>26.361363000000001</v>
      </c>
      <c r="CA16" s="38">
        <v>31.786338000000001</v>
      </c>
      <c r="CB16" s="38">
        <v>32.793706</v>
      </c>
      <c r="CC16" s="38">
        <v>21.165133999999998</v>
      </c>
      <c r="CD16" s="38">
        <v>35.034019000000001</v>
      </c>
      <c r="CE16" s="38">
        <v>33.479495999999997</v>
      </c>
      <c r="CF16" s="38">
        <v>27.05011</v>
      </c>
      <c r="CG16" s="38">
        <v>37.892862000000001</v>
      </c>
      <c r="CH16" s="38">
        <v>32.548312000000003</v>
      </c>
      <c r="CI16" s="38">
        <v>31.889790000000001</v>
      </c>
      <c r="CJ16" s="38">
        <v>37.345891000000002</v>
      </c>
      <c r="CK16" s="38">
        <v>30.683340999999999</v>
      </c>
      <c r="CL16" s="38">
        <v>22.088298000000002</v>
      </c>
      <c r="CM16" s="39">
        <v>11.817871999999999</v>
      </c>
      <c r="CN16" s="37">
        <v>10.445866000000001</v>
      </c>
      <c r="CO16" s="38">
        <v>5.4361005999999996</v>
      </c>
      <c r="CP16" s="38">
        <v>20.991866000000002</v>
      </c>
      <c r="CQ16" s="38">
        <v>6.2742316000000002</v>
      </c>
      <c r="CR16" s="38">
        <v>17.187353000000002</v>
      </c>
      <c r="CS16" s="38">
        <v>0</v>
      </c>
      <c r="CT16" s="38">
        <v>14.557003</v>
      </c>
      <c r="CU16" s="38">
        <v>10.377305</v>
      </c>
      <c r="CV16" s="38">
        <v>0</v>
      </c>
      <c r="CW16" s="38">
        <v>12.453071</v>
      </c>
      <c r="CX16" s="38">
        <v>54.268310999999997</v>
      </c>
      <c r="CY16" s="38">
        <v>11.557782</v>
      </c>
      <c r="CZ16" s="38">
        <v>7.7871905999999997</v>
      </c>
      <c r="DA16" s="38">
        <v>8.1407903000000008</v>
      </c>
      <c r="DB16" s="38">
        <v>11.285377</v>
      </c>
      <c r="DC16" s="38">
        <v>9.5666205000000009</v>
      </c>
      <c r="DD16" s="38">
        <v>5.1976443000000003</v>
      </c>
      <c r="DE16" s="38">
        <v>16.644763999999999</v>
      </c>
      <c r="DF16" s="38">
        <v>3.9298962999999998</v>
      </c>
      <c r="DG16" s="38">
        <v>18.957370999999998</v>
      </c>
      <c r="DH16" s="38">
        <v>0</v>
      </c>
      <c r="DI16" s="38">
        <v>14.227769</v>
      </c>
      <c r="DJ16" s="38">
        <v>8.2636134999999999</v>
      </c>
      <c r="DK16" s="38">
        <v>16.433544999999999</v>
      </c>
      <c r="DL16" s="38">
        <v>13.710159000000001</v>
      </c>
      <c r="DM16" s="38">
        <v>54.571669</v>
      </c>
      <c r="DN16" s="38">
        <v>7.9681801999999999</v>
      </c>
      <c r="DO16" s="38">
        <v>8.0749121000000006</v>
      </c>
      <c r="DP16" s="38">
        <v>7.9679788</v>
      </c>
      <c r="DQ16" s="39">
        <v>11.658002</v>
      </c>
      <c r="DR16" s="37">
        <v>4.5316042999999997</v>
      </c>
      <c r="DS16" s="38">
        <v>5.8946505</v>
      </c>
      <c r="DT16" s="38">
        <v>1.6622714000000001</v>
      </c>
      <c r="DU16" s="38">
        <v>3.2562386999999999</v>
      </c>
      <c r="DV16" s="38">
        <v>6.5926333000000001</v>
      </c>
      <c r="DW16" s="38">
        <v>0</v>
      </c>
      <c r="DX16" s="38">
        <v>3.9466770000000002</v>
      </c>
      <c r="DY16" s="38">
        <v>4.6297017</v>
      </c>
      <c r="DZ16" s="38">
        <v>2.5091621000000002</v>
      </c>
      <c r="EA16" s="38">
        <v>4.2233790000000004</v>
      </c>
      <c r="EB16" s="38">
        <v>1.7353875000000001</v>
      </c>
      <c r="EC16" s="38">
        <v>10.245661</v>
      </c>
      <c r="ED16" s="38">
        <v>4.1037777999999996</v>
      </c>
      <c r="EE16" s="38">
        <v>1.1359823</v>
      </c>
      <c r="EF16" s="38">
        <v>0</v>
      </c>
      <c r="EG16" s="38">
        <v>2.2915144999999999</v>
      </c>
      <c r="EH16" s="38">
        <v>2.7446511999999998</v>
      </c>
      <c r="EI16" s="38">
        <v>1.5573912999999999</v>
      </c>
      <c r="EJ16" s="38">
        <v>1.90733</v>
      </c>
      <c r="EK16" s="38">
        <v>2.9315636999999999</v>
      </c>
      <c r="EL16" s="38">
        <v>0</v>
      </c>
      <c r="EM16" s="38">
        <v>3.4321169999999999</v>
      </c>
      <c r="EN16" s="38">
        <v>2.5079286000000001</v>
      </c>
      <c r="EO16" s="38">
        <v>0.74441314000000003</v>
      </c>
      <c r="EP16" s="38">
        <v>1.5069229</v>
      </c>
      <c r="EQ16" s="38">
        <v>0.38356653000000002</v>
      </c>
      <c r="ER16" s="38">
        <v>4.1779336999999996</v>
      </c>
      <c r="ES16" s="38">
        <v>1.9642359</v>
      </c>
      <c r="ET16" s="38">
        <v>1.8135828000000001</v>
      </c>
      <c r="EU16" s="39">
        <v>0</v>
      </c>
      <c r="EV16" s="37">
        <v>44.743901999999999</v>
      </c>
      <c r="EW16" s="38">
        <v>36.510285000000003</v>
      </c>
      <c r="EX16" s="38">
        <v>61.934367999999999</v>
      </c>
      <c r="EY16" s="38">
        <v>44.930425</v>
      </c>
      <c r="EZ16" s="38">
        <v>44.561593000000002</v>
      </c>
      <c r="FA16" s="38">
        <v>49.614092999999997</v>
      </c>
      <c r="FB16" s="38">
        <v>46.207639</v>
      </c>
      <c r="FC16" s="38">
        <v>44.591366999999998</v>
      </c>
      <c r="FD16" s="38">
        <v>38.930546</v>
      </c>
      <c r="FE16" s="38">
        <v>48.149315999999999</v>
      </c>
      <c r="FF16" s="38">
        <v>46.705613</v>
      </c>
      <c r="FG16" s="38">
        <v>28.755604000000002</v>
      </c>
      <c r="FH16" s="38">
        <v>44.492614000000003</v>
      </c>
      <c r="FI16" s="38">
        <v>53.890323000000002</v>
      </c>
      <c r="FJ16" s="38">
        <v>48.379973999999997</v>
      </c>
      <c r="FK16" s="38">
        <v>41.239631000000003</v>
      </c>
      <c r="FL16" s="38">
        <v>36.733865999999999</v>
      </c>
      <c r="FM16" s="38">
        <v>48.690891000000001</v>
      </c>
      <c r="FN16" s="38">
        <v>42.639063</v>
      </c>
      <c r="FO16" s="38">
        <v>39.75132</v>
      </c>
      <c r="FP16" s="38">
        <v>46.208872</v>
      </c>
      <c r="FQ16" s="38">
        <v>40.128148000000003</v>
      </c>
      <c r="FR16" s="38">
        <v>38.626641999999997</v>
      </c>
      <c r="FS16" s="38">
        <v>47.408087000000002</v>
      </c>
      <c r="FT16" s="38">
        <v>51.721316000000002</v>
      </c>
      <c r="FU16" s="38">
        <v>42.823718</v>
      </c>
      <c r="FV16" s="38">
        <v>23.314447000000001</v>
      </c>
      <c r="FW16" s="38">
        <v>41.549396999999999</v>
      </c>
      <c r="FX16" s="38">
        <v>45.237717000000004</v>
      </c>
      <c r="FY16" s="39">
        <v>53.215387999999997</v>
      </c>
      <c r="FZ16" s="37">
        <v>24.316811999999999</v>
      </c>
      <c r="GA16" s="38">
        <v>17.860023999999999</v>
      </c>
      <c r="GB16" s="38">
        <v>37.797238</v>
      </c>
      <c r="GC16" s="38">
        <v>23.654799000000001</v>
      </c>
      <c r="GD16" s="38">
        <v>24.963495000000002</v>
      </c>
      <c r="GE16" s="38">
        <v>0</v>
      </c>
      <c r="GF16" s="38">
        <v>11.903473999999999</v>
      </c>
      <c r="GG16" s="38">
        <v>24.790254000000001</v>
      </c>
      <c r="GH16" s="38">
        <v>22.014271000000001</v>
      </c>
      <c r="GI16" s="38">
        <v>14.066829</v>
      </c>
      <c r="GJ16" s="38">
        <v>26.614916000000001</v>
      </c>
      <c r="GK16" s="38">
        <v>23.253343000000001</v>
      </c>
      <c r="GL16" s="38">
        <v>22.517251000000002</v>
      </c>
      <c r="GM16" s="38">
        <v>15.970181999999999</v>
      </c>
      <c r="GN16" s="38">
        <v>18.512725</v>
      </c>
      <c r="GO16" s="38">
        <v>26.981199</v>
      </c>
      <c r="GP16" s="38">
        <v>15.615857</v>
      </c>
      <c r="GQ16" s="38">
        <v>45.779176999999997</v>
      </c>
      <c r="GR16" s="38">
        <v>26.064117</v>
      </c>
      <c r="GS16" s="38">
        <v>27.955454</v>
      </c>
      <c r="GT16" s="38">
        <v>34.419570999999998</v>
      </c>
      <c r="GU16" s="38">
        <v>9.0054809999999996</v>
      </c>
      <c r="GV16" s="38">
        <v>25.189737000000001</v>
      </c>
      <c r="GW16" s="38">
        <v>37.766165000000001</v>
      </c>
      <c r="GX16" s="38">
        <v>30.058674</v>
      </c>
      <c r="GY16" s="38">
        <v>32.197265000000002</v>
      </c>
      <c r="GZ16" s="38">
        <v>17.184000999999999</v>
      </c>
      <c r="HA16" s="38">
        <v>25.011002999999999</v>
      </c>
      <c r="HB16" s="38">
        <v>22.354386000000002</v>
      </c>
      <c r="HC16" s="39">
        <v>20.828496000000001</v>
      </c>
      <c r="HD16" s="37">
        <v>7.5820367107026527</v>
      </c>
      <c r="HE16" s="38">
        <v>4.797484075450301</v>
      </c>
      <c r="HF16" s="38">
        <v>12.695727168904247</v>
      </c>
      <c r="HG16" s="38">
        <v>11.365152124041265</v>
      </c>
      <c r="HH16" s="38">
        <v>3.6499570270355925</v>
      </c>
      <c r="HI16" s="38">
        <v>0</v>
      </c>
      <c r="HJ16" s="38">
        <v>0</v>
      </c>
      <c r="HK16" s="38">
        <v>7.3623906447926464</v>
      </c>
      <c r="HL16" s="38">
        <v>0</v>
      </c>
      <c r="HM16" s="38">
        <v>16.890513631190071</v>
      </c>
      <c r="HN16" s="38">
        <v>19.349157999999999</v>
      </c>
      <c r="HS16" s="38">
        <v>7.4234195227645374</v>
      </c>
      <c r="HT16" s="38">
        <v>3.7857739489689597</v>
      </c>
      <c r="HU16" s="38">
        <v>12.736334559880111</v>
      </c>
      <c r="HV16" s="38">
        <v>9.4039420740029556</v>
      </c>
      <c r="HW16" s="38">
        <v>5.0300757175027666</v>
      </c>
      <c r="HX16" s="38">
        <v>0</v>
      </c>
      <c r="HY16" s="38">
        <v>8.3228052528589949</v>
      </c>
      <c r="HZ16" s="38">
        <v>6.8906663868131739</v>
      </c>
      <c r="IA16" s="38">
        <v>5.7883755369969894</v>
      </c>
      <c r="IB16" s="38">
        <v>9.8454635339103369</v>
      </c>
      <c r="IC16" s="38">
        <v>16.376346999999999</v>
      </c>
      <c r="IG16" s="40"/>
      <c r="IH16" s="38">
        <v>3.1136421487035904</v>
      </c>
      <c r="II16" s="38">
        <v>1.3330725266236867</v>
      </c>
      <c r="IJ16" s="38">
        <v>6.2774713139337992</v>
      </c>
      <c r="IK16" s="38">
        <v>4.3606020642329293</v>
      </c>
      <c r="IL16" s="38">
        <v>1.8376409985652975</v>
      </c>
      <c r="IM16" s="38">
        <v>0</v>
      </c>
      <c r="IN16" s="38">
        <v>0</v>
      </c>
      <c r="IO16" s="38">
        <v>3.3250699528858516</v>
      </c>
      <c r="IP16" s="38">
        <v>0</v>
      </c>
      <c r="IQ16" s="38">
        <v>2.6890553763455638</v>
      </c>
      <c r="IR16" s="38"/>
      <c r="IS16" s="38"/>
      <c r="IX16" s="38">
        <v>4.2247381019394812</v>
      </c>
      <c r="IY16" s="38">
        <v>1.7912729697538803</v>
      </c>
      <c r="IZ16" s="38">
        <v>7.4369365574905464</v>
      </c>
      <c r="JA16" s="38">
        <v>5.8302831907251838</v>
      </c>
      <c r="JB16" s="38">
        <v>2.2372908857326377</v>
      </c>
      <c r="JC16" s="38">
        <v>0</v>
      </c>
      <c r="JD16" s="38">
        <v>6.264428978663938</v>
      </c>
      <c r="JE16" s="38">
        <v>4.0108019057931861</v>
      </c>
      <c r="JF16" s="38">
        <v>1.8233124101459268</v>
      </c>
      <c r="JG16" s="38">
        <v>5.1769896202462755</v>
      </c>
      <c r="JH16" s="38"/>
      <c r="JI16" s="38"/>
      <c r="JJ16" s="38"/>
      <c r="JK16" s="38"/>
      <c r="JL16" s="38"/>
      <c r="JM16" s="38"/>
      <c r="JN16" s="38">
        <v>19.349157594278267</v>
      </c>
      <c r="JO16" s="38">
        <v>13.544943412006235</v>
      </c>
      <c r="JP16" s="38">
        <v>30.994331739747999</v>
      </c>
      <c r="JQ16" s="38">
        <v>29.308461025272909</v>
      </c>
      <c r="JR16" s="38">
        <v>8.5633488574043124</v>
      </c>
      <c r="JS16" s="38"/>
      <c r="JT16" s="38"/>
      <c r="JU16" s="38">
        <v>17.861308144122898</v>
      </c>
      <c r="JV16" s="38">
        <v>0</v>
      </c>
      <c r="JW16" s="38">
        <v>49.705763357471902</v>
      </c>
      <c r="JX16" s="38"/>
      <c r="JY16" s="38">
        <v>19.349157999999999</v>
      </c>
      <c r="KD16" s="38">
        <v>16.376346793132544</v>
      </c>
      <c r="KE16" s="38">
        <v>8.5802201761138797</v>
      </c>
      <c r="KF16" s="38">
        <v>31.678952646203374</v>
      </c>
      <c r="KG16" s="38">
        <v>19.832834600410354</v>
      </c>
      <c r="KH16" s="38">
        <v>12.470334571563365</v>
      </c>
      <c r="KI16" s="38">
        <v>0</v>
      </c>
      <c r="KJ16" s="38">
        <v>15.927390411828036</v>
      </c>
      <c r="KK16" s="38">
        <v>14.735033304048006</v>
      </c>
      <c r="KL16" s="38">
        <v>14.222750893587527</v>
      </c>
      <c r="KM16" s="38">
        <v>24.697401884789976</v>
      </c>
      <c r="KN16" s="38"/>
      <c r="KO16" s="38">
        <v>16.376346999999999</v>
      </c>
      <c r="KP16" s="38"/>
      <c r="KQ16" s="38"/>
      <c r="KR16" s="38"/>
      <c r="KS16" s="38"/>
      <c r="KT16" s="41">
        <v>6</v>
      </c>
      <c r="KU16" s="41">
        <v>6</v>
      </c>
      <c r="KV16" s="41">
        <v>0</v>
      </c>
      <c r="KW16" s="41">
        <v>3</v>
      </c>
      <c r="KX16" s="41">
        <v>3</v>
      </c>
      <c r="KY16" s="41">
        <v>0</v>
      </c>
      <c r="KZ16" s="41">
        <v>0</v>
      </c>
      <c r="LA16" s="41">
        <v>0</v>
      </c>
      <c r="LB16" s="41">
        <v>0</v>
      </c>
      <c r="LC16" s="41">
        <v>5</v>
      </c>
      <c r="LD16" s="41">
        <v>0</v>
      </c>
      <c r="LE16" s="41">
        <v>1</v>
      </c>
      <c r="LF16" s="41">
        <v>0</v>
      </c>
      <c r="LG16" s="41">
        <v>1</v>
      </c>
      <c r="LH16" s="41">
        <v>3</v>
      </c>
      <c r="LI16" s="41">
        <v>0</v>
      </c>
      <c r="LJ16" s="41">
        <v>1</v>
      </c>
      <c r="LK16" s="41">
        <v>0</v>
      </c>
      <c r="LL16" s="41">
        <v>1</v>
      </c>
      <c r="LM16" s="41">
        <v>0</v>
      </c>
      <c r="LN16" s="41">
        <v>4</v>
      </c>
      <c r="LO16" s="41">
        <v>2</v>
      </c>
      <c r="LP16" s="41">
        <v>2</v>
      </c>
      <c r="LQ16" s="41">
        <v>2</v>
      </c>
      <c r="LR16" s="41">
        <v>2</v>
      </c>
      <c r="LS16" s="41">
        <v>0</v>
      </c>
      <c r="LT16" s="41">
        <v>0</v>
      </c>
      <c r="LU16" s="41">
        <v>0</v>
      </c>
      <c r="LV16" s="41">
        <v>0</v>
      </c>
      <c r="LW16" s="41">
        <v>4</v>
      </c>
      <c r="LX16" s="41">
        <v>0</v>
      </c>
      <c r="LY16" s="41">
        <v>0</v>
      </c>
      <c r="LZ16" s="41">
        <v>0</v>
      </c>
      <c r="MA16" s="41">
        <v>0</v>
      </c>
      <c r="MB16" s="41">
        <v>1</v>
      </c>
      <c r="MC16" s="41">
        <v>0</v>
      </c>
      <c r="MD16" s="41">
        <v>2</v>
      </c>
      <c r="ME16" s="41">
        <v>0</v>
      </c>
      <c r="MF16" s="41">
        <v>0</v>
      </c>
      <c r="MG16" s="41">
        <v>1</v>
      </c>
      <c r="MH16" s="41">
        <v>4</v>
      </c>
      <c r="MI16" s="41">
        <v>4</v>
      </c>
      <c r="MJ16" s="41">
        <v>0</v>
      </c>
      <c r="MK16" s="41">
        <v>2</v>
      </c>
      <c r="ML16" s="41">
        <v>2</v>
      </c>
      <c r="MM16" s="41">
        <v>0</v>
      </c>
      <c r="MN16" s="41">
        <v>0</v>
      </c>
      <c r="MO16" s="41">
        <v>0</v>
      </c>
      <c r="MP16" s="41">
        <v>4</v>
      </c>
      <c r="MQ16" s="41">
        <v>0</v>
      </c>
      <c r="MR16" s="41">
        <v>0</v>
      </c>
      <c r="MS16" s="41">
        <v>0</v>
      </c>
      <c r="MT16" s="41">
        <v>1</v>
      </c>
      <c r="MU16" s="41">
        <v>0</v>
      </c>
      <c r="MV16" s="41">
        <v>1</v>
      </c>
      <c r="MW16" s="41">
        <v>1</v>
      </c>
      <c r="MX16" s="41">
        <v>0</v>
      </c>
      <c r="MY16" s="41">
        <v>0</v>
      </c>
      <c r="MZ16" s="41">
        <v>0</v>
      </c>
      <c r="NA16" s="41">
        <v>0</v>
      </c>
      <c r="NB16" s="41">
        <v>1</v>
      </c>
      <c r="NC16" s="41">
        <v>0</v>
      </c>
      <c r="ND16" s="41">
        <v>0</v>
      </c>
      <c r="NE16" s="41">
        <v>0</v>
      </c>
      <c r="NF16" s="41">
        <v>94</v>
      </c>
      <c r="NG16" s="41">
        <v>81</v>
      </c>
      <c r="NH16" s="41">
        <v>13</v>
      </c>
      <c r="NI16" s="41">
        <v>73</v>
      </c>
      <c r="NJ16" s="41">
        <v>21</v>
      </c>
      <c r="NK16" s="41">
        <v>0</v>
      </c>
      <c r="NL16" s="41">
        <v>1</v>
      </c>
      <c r="NM16" s="41">
        <v>1</v>
      </c>
      <c r="NN16" s="41">
        <v>2</v>
      </c>
      <c r="NO16" s="41">
        <v>88</v>
      </c>
      <c r="NP16" s="41">
        <v>0</v>
      </c>
      <c r="NQ16" s="41">
        <v>0</v>
      </c>
      <c r="NR16" s="41">
        <v>2</v>
      </c>
      <c r="NS16" s="41">
        <v>1</v>
      </c>
      <c r="NT16" s="41">
        <v>5</v>
      </c>
      <c r="NU16" s="41">
        <v>3</v>
      </c>
      <c r="NV16" s="41">
        <v>25</v>
      </c>
      <c r="NW16" s="41">
        <v>38</v>
      </c>
      <c r="NX16" s="41">
        <v>15</v>
      </c>
      <c r="NY16" s="41">
        <v>8</v>
      </c>
      <c r="NZ16" s="41">
        <v>97</v>
      </c>
      <c r="OA16" s="41">
        <v>89</v>
      </c>
      <c r="OB16" s="41">
        <v>8</v>
      </c>
      <c r="OC16" s="41">
        <v>84</v>
      </c>
      <c r="OD16" s="41">
        <v>13</v>
      </c>
      <c r="OE16" s="41">
        <v>0</v>
      </c>
      <c r="OF16" s="41">
        <v>2</v>
      </c>
      <c r="OG16" s="41">
        <v>0</v>
      </c>
      <c r="OH16" s="41">
        <v>3</v>
      </c>
      <c r="OI16" s="41">
        <v>91</v>
      </c>
      <c r="OJ16" s="41">
        <v>0</v>
      </c>
      <c r="OK16" s="41">
        <v>0</v>
      </c>
      <c r="OL16" s="41">
        <v>1</v>
      </c>
      <c r="OM16" s="41">
        <v>0</v>
      </c>
      <c r="ON16" s="41">
        <v>4</v>
      </c>
      <c r="OO16" s="41">
        <v>1</v>
      </c>
      <c r="OP16" s="41">
        <v>26</v>
      </c>
      <c r="OQ16" s="41">
        <v>51</v>
      </c>
      <c r="OR16" s="41">
        <v>15</v>
      </c>
      <c r="OS16" s="41">
        <v>0</v>
      </c>
      <c r="OT16" s="41">
        <v>5</v>
      </c>
      <c r="OU16" s="41">
        <v>4</v>
      </c>
      <c r="OV16" s="41">
        <v>1</v>
      </c>
      <c r="OW16" s="41">
        <v>1</v>
      </c>
      <c r="OX16" s="41">
        <v>4</v>
      </c>
      <c r="OY16" s="41">
        <v>0</v>
      </c>
      <c r="OZ16" s="41">
        <v>0</v>
      </c>
      <c r="PA16" s="41">
        <v>5</v>
      </c>
      <c r="PB16" s="41">
        <v>0</v>
      </c>
      <c r="PC16" s="41">
        <v>0</v>
      </c>
      <c r="PD16" s="41">
        <v>0</v>
      </c>
      <c r="PE16" s="41">
        <v>0</v>
      </c>
      <c r="PF16" s="41">
        <v>4</v>
      </c>
      <c r="PG16" s="41">
        <v>4</v>
      </c>
      <c r="PH16" s="41">
        <v>0</v>
      </c>
      <c r="PI16" s="41">
        <v>4</v>
      </c>
      <c r="PJ16" s="41">
        <v>0</v>
      </c>
      <c r="PK16" s="41">
        <v>0</v>
      </c>
      <c r="PL16" s="41">
        <v>0</v>
      </c>
      <c r="PM16" s="41">
        <v>4</v>
      </c>
      <c r="PN16" s="41">
        <v>0</v>
      </c>
      <c r="PO16" s="41">
        <v>0</v>
      </c>
      <c r="PP16" s="41">
        <v>0</v>
      </c>
      <c r="PQ16" s="41">
        <v>0</v>
      </c>
      <c r="PR16" s="41">
        <v>88.46455427579528</v>
      </c>
      <c r="PS16" s="41">
        <v>98.594776121418747</v>
      </c>
      <c r="PT16" s="41">
        <v>70.017142806063731</v>
      </c>
      <c r="PU16" s="41">
        <v>84.692428655177864</v>
      </c>
      <c r="PV16" s="41">
        <v>92.01243905518298</v>
      </c>
      <c r="PW16" s="41">
        <v>100</v>
      </c>
      <c r="PX16" s="41">
        <v>100</v>
      </c>
      <c r="PY16" s="41">
        <v>94.781697274240472</v>
      </c>
      <c r="PZ16" s="41">
        <v>77.67230491147383</v>
      </c>
      <c r="QA16" s="41">
        <v>88.683385536482106</v>
      </c>
      <c r="QB16" s="41">
        <v>172.29013006549386</v>
      </c>
      <c r="QC16" s="41">
        <v>0</v>
      </c>
      <c r="QD16" s="41">
        <v>70.013439267128945</v>
      </c>
      <c r="QE16" s="41">
        <v>0</v>
      </c>
      <c r="QF16" s="41">
        <v>72.209605220449603</v>
      </c>
      <c r="QG16" s="41">
        <v>0</v>
      </c>
      <c r="QH16" s="41">
        <v>0</v>
      </c>
      <c r="QI16" s="41">
        <v>0</v>
      </c>
      <c r="QJ16" s="41">
        <v>0</v>
      </c>
      <c r="QK16" s="41">
        <v>91.671865140649686</v>
      </c>
      <c r="QL16" s="41">
        <v>102.88976130839067</v>
      </c>
      <c r="QM16" s="41">
        <v>71.325080799485661</v>
      </c>
      <c r="QN16" s="41">
        <v>89.972772143168797</v>
      </c>
      <c r="QO16" s="41">
        <v>93.755462935163536</v>
      </c>
      <c r="QP16" s="41">
        <v>0</v>
      </c>
      <c r="QQ16" s="41">
        <v>145.37893989116722</v>
      </c>
      <c r="QR16" s="41">
        <v>100</v>
      </c>
      <c r="QS16" s="41">
        <v>90.255893409350833</v>
      </c>
      <c r="QT16" s="41">
        <v>91.192066814418922</v>
      </c>
      <c r="QU16" s="41">
        <v>100</v>
      </c>
      <c r="QV16" s="41">
        <v>0</v>
      </c>
      <c r="QW16" s="41">
        <v>71.061778283797665</v>
      </c>
      <c r="QX16" s="41">
        <v>0</v>
      </c>
      <c r="QY16" s="41">
        <v>72.625758693177957</v>
      </c>
      <c r="QZ16" s="41">
        <v>0</v>
      </c>
      <c r="RA16" s="41">
        <v>0</v>
      </c>
      <c r="RB16" s="41">
        <v>0</v>
      </c>
      <c r="RC16" s="41">
        <v>0</v>
      </c>
      <c r="RD16" s="41">
        <v>70.013439267128945</v>
      </c>
      <c r="RE16" s="41">
        <v>80.073708724645783</v>
      </c>
      <c r="RF16" s="41">
        <v>51.693413012288133</v>
      </c>
      <c r="RG16" s="41">
        <v>67.882556960179969</v>
      </c>
      <c r="RH16" s="41">
        <v>72.017647414961999</v>
      </c>
      <c r="RI16" s="41">
        <v>100</v>
      </c>
      <c r="RJ16" s="41">
        <v>100</v>
      </c>
      <c r="RK16" s="41">
        <v>68.506585701580363</v>
      </c>
      <c r="RL16" s="41">
        <v>61.160672654569957</v>
      </c>
      <c r="RM16" s="41">
        <v>70.808168697337848</v>
      </c>
      <c r="RN16" s="41">
        <v>75.25321276618881</v>
      </c>
      <c r="RO16" s="41">
        <v>0</v>
      </c>
      <c r="RP16" s="41">
        <v>70.013439267128945</v>
      </c>
      <c r="RQ16" s="41">
        <v>0</v>
      </c>
      <c r="RR16" s="41">
        <v>70.013439267128945</v>
      </c>
      <c r="RS16" s="41">
        <v>0</v>
      </c>
      <c r="RT16" s="41">
        <v>0</v>
      </c>
      <c r="RU16" s="41">
        <v>0</v>
      </c>
      <c r="RV16" s="41">
        <v>0</v>
      </c>
      <c r="RW16" s="41">
        <v>71.061778283797665</v>
      </c>
      <c r="RX16" s="41">
        <v>78.533164628306622</v>
      </c>
      <c r="RY16" s="41">
        <v>57.510334732519411</v>
      </c>
      <c r="RZ16" s="41">
        <v>71.047386007291053</v>
      </c>
      <c r="SA16" s="41">
        <v>71.079427532915503</v>
      </c>
      <c r="SB16" s="41">
        <v>0</v>
      </c>
      <c r="SC16" s="41">
        <v>81.990822273778889</v>
      </c>
      <c r="SD16" s="41">
        <v>0</v>
      </c>
      <c r="SE16" s="41">
        <v>72.011910263214432</v>
      </c>
      <c r="SF16" s="41">
        <v>71.378048218964224</v>
      </c>
      <c r="SG16" s="41">
        <v>69.631708721408984</v>
      </c>
      <c r="SH16" s="41">
        <v>0</v>
      </c>
      <c r="SI16" s="41">
        <v>71.061778283797665</v>
      </c>
      <c r="SJ16" s="41">
        <v>0</v>
      </c>
      <c r="SK16" s="41">
        <v>71.061778283797665</v>
      </c>
      <c r="SL16" s="41">
        <v>0</v>
      </c>
      <c r="SM16" s="41">
        <v>0</v>
      </c>
      <c r="SN16" s="41">
        <v>0</v>
      </c>
      <c r="SO16" s="41">
        <v>0</v>
      </c>
      <c r="SP16" s="41">
        <v>88.597010173350839</v>
      </c>
      <c r="SQ16" s="41">
        <v>98.799968924593813</v>
      </c>
      <c r="SR16" s="41">
        <v>70.017142806063731</v>
      </c>
      <c r="SS16" s="41">
        <v>84.281007846244705</v>
      </c>
      <c r="ST16" s="41">
        <v>92.656439923104301</v>
      </c>
      <c r="SU16" s="41">
        <v>100</v>
      </c>
      <c r="SV16" s="41">
        <v>100</v>
      </c>
      <c r="SW16" s="41">
        <v>94.781697274240472</v>
      </c>
      <c r="SX16" s="41">
        <v>77.67230491147383</v>
      </c>
      <c r="SY16" s="41">
        <v>88.837713729556086</v>
      </c>
      <c r="SZ16" s="41">
        <v>172.29013006549386</v>
      </c>
      <c r="TA16" s="41">
        <v>0</v>
      </c>
      <c r="TB16" s="41">
        <v>69.814030585149993</v>
      </c>
      <c r="TC16" s="41">
        <v>0</v>
      </c>
      <c r="TD16" s="41">
        <v>72.010196538470638</v>
      </c>
      <c r="TE16" s="41">
        <v>0</v>
      </c>
      <c r="TF16" s="41">
        <v>0</v>
      </c>
      <c r="TG16" s="41">
        <v>0</v>
      </c>
      <c r="TH16" s="41">
        <v>0</v>
      </c>
      <c r="TI16" s="41">
        <v>91.123804574162023</v>
      </c>
      <c r="TJ16" s="41">
        <v>102.67754029752496</v>
      </c>
      <c r="TK16" s="41">
        <v>70.167881504194071</v>
      </c>
      <c r="TL16" s="41">
        <v>89.351104229990952</v>
      </c>
      <c r="TM16" s="41">
        <v>93.297667060161913</v>
      </c>
      <c r="TN16" s="41">
        <v>0</v>
      </c>
      <c r="TO16" s="41">
        <v>78.560389235160144</v>
      </c>
      <c r="TP16" s="41">
        <v>100</v>
      </c>
      <c r="TQ16" s="41">
        <v>88.994741673997453</v>
      </c>
      <c r="TR16" s="41">
        <v>90.766781684089722</v>
      </c>
      <c r="TS16" s="41">
        <v>100</v>
      </c>
      <c r="TT16" s="41">
        <v>0</v>
      </c>
      <c r="TU16" s="41">
        <v>70.513717717310016</v>
      </c>
      <c r="TV16" s="41">
        <v>0</v>
      </c>
      <c r="TW16" s="41">
        <v>72.077698126690294</v>
      </c>
      <c r="TX16" s="41">
        <v>0</v>
      </c>
      <c r="TY16" s="41">
        <v>0</v>
      </c>
      <c r="TZ16" s="41">
        <v>0</v>
      </c>
      <c r="UA16" s="42">
        <v>0</v>
      </c>
      <c r="UB16" s="41">
        <v>69.814030585149993</v>
      </c>
      <c r="UC16" s="41">
        <v>79.764796647585911</v>
      </c>
      <c r="UD16" s="41">
        <v>51.693413012288133</v>
      </c>
      <c r="UE16" s="41">
        <v>67.471136151246824</v>
      </c>
      <c r="UF16" s="41">
        <v>72.017647414961999</v>
      </c>
      <c r="UG16" s="41">
        <v>100</v>
      </c>
      <c r="UH16" s="41">
        <v>100</v>
      </c>
      <c r="UI16" s="41">
        <v>68.506585701580363</v>
      </c>
      <c r="UJ16" s="41">
        <v>61.160672654569957</v>
      </c>
      <c r="UK16" s="41">
        <v>70.575831880774629</v>
      </c>
      <c r="UL16" s="41">
        <v>75.25321276618881</v>
      </c>
      <c r="UM16" s="41">
        <v>0</v>
      </c>
      <c r="UN16" s="41">
        <v>69.814030585149993</v>
      </c>
      <c r="UO16" s="41">
        <v>0</v>
      </c>
      <c r="UP16" s="41">
        <v>69.814030585149993</v>
      </c>
      <c r="UQ16" s="41">
        <v>0</v>
      </c>
      <c r="UR16" s="41">
        <v>0</v>
      </c>
      <c r="US16" s="41">
        <v>0</v>
      </c>
      <c r="UT16" s="41">
        <v>0</v>
      </c>
      <c r="UU16" s="41">
        <v>70.513717717310016</v>
      </c>
      <c r="UV16" s="41">
        <v>78.320943617440903</v>
      </c>
      <c r="UW16" s="41">
        <v>56.353135437227806</v>
      </c>
      <c r="UX16" s="41">
        <v>70.425718094113208</v>
      </c>
      <c r="UY16" s="41">
        <v>70.621631657913881</v>
      </c>
      <c r="UZ16" s="41">
        <v>0</v>
      </c>
      <c r="VA16" s="41">
        <v>44.306492510957277</v>
      </c>
      <c r="VB16" s="41">
        <v>0</v>
      </c>
      <c r="VC16" s="41">
        <v>70.750758527861066</v>
      </c>
      <c r="VD16" s="41">
        <v>70.952763088635024</v>
      </c>
      <c r="VE16" s="41">
        <v>69.631708721408984</v>
      </c>
      <c r="VF16" s="41">
        <v>0</v>
      </c>
      <c r="VG16" s="41">
        <v>70.513717717310016</v>
      </c>
      <c r="VH16" s="41">
        <v>0</v>
      </c>
      <c r="VI16" s="41">
        <v>70.513717717310016</v>
      </c>
      <c r="VJ16" s="41">
        <v>0</v>
      </c>
      <c r="VK16" s="41">
        <v>0</v>
      </c>
      <c r="VL16" s="41">
        <v>0</v>
      </c>
      <c r="VM16" s="42">
        <v>0</v>
      </c>
      <c r="VN16" s="41">
        <v>70.08551390411472</v>
      </c>
      <c r="VO16" s="41">
        <v>80.185362468071858</v>
      </c>
      <c r="VP16" s="41">
        <v>51.693413012288133</v>
      </c>
      <c r="VQ16" s="41">
        <v>67.573235577714541</v>
      </c>
      <c r="VR16" s="41">
        <v>72.448445294072599</v>
      </c>
      <c r="VS16" s="41">
        <v>100</v>
      </c>
      <c r="VT16" s="41">
        <v>100</v>
      </c>
      <c r="VU16" s="41">
        <v>68.506585701580363</v>
      </c>
      <c r="VV16" s="41">
        <v>61.160672654569957</v>
      </c>
      <c r="VW16" s="41">
        <v>70.892144939224806</v>
      </c>
      <c r="VX16" s="41">
        <v>75.25321276618881</v>
      </c>
      <c r="VY16" s="41">
        <v>0</v>
      </c>
      <c r="VZ16" s="41">
        <v>71.300160546129874</v>
      </c>
      <c r="WA16" s="41">
        <v>79.540979973750908</v>
      </c>
      <c r="WB16" s="41">
        <v>56.353135437227806</v>
      </c>
      <c r="WC16" s="41">
        <v>70.6617119817912</v>
      </c>
      <c r="WD16" s="41">
        <v>72.083090040006113</v>
      </c>
      <c r="WE16" s="41">
        <v>0</v>
      </c>
      <c r="WF16" s="41">
        <v>81.990822273778889</v>
      </c>
      <c r="WG16" s="41">
        <v>0</v>
      </c>
      <c r="WH16" s="41">
        <v>70.750758527861066</v>
      </c>
      <c r="WI16" s="41">
        <v>71.929496077089226</v>
      </c>
      <c r="WJ16" s="41">
        <v>69.631708721408984</v>
      </c>
      <c r="WK16" s="42">
        <v>0</v>
      </c>
      <c r="WL16" s="43">
        <v>22.865785043374714</v>
      </c>
      <c r="WM16" s="43">
        <v>26.07477580521428</v>
      </c>
      <c r="WN16" s="43">
        <v>18.118704669117847</v>
      </c>
      <c r="WO16" s="43">
        <v>20.800237224664581</v>
      </c>
      <c r="WP16" s="43">
        <v>24.767157421800043</v>
      </c>
      <c r="WQ16" s="43">
        <v>96.212932025063807</v>
      </c>
      <c r="WR16" s="43">
        <v>3.7870679749361829</v>
      </c>
      <c r="WS16" s="43">
        <v>22.865785043374714</v>
      </c>
      <c r="WT16" s="43">
        <v>21.891343012109242</v>
      </c>
      <c r="WU16" s="43">
        <v>24.120990413221133</v>
      </c>
      <c r="WV16" s="43">
        <v>10.570646430421098</v>
      </c>
      <c r="WW16" s="43">
        <v>32.478679804738192</v>
      </c>
      <c r="WX16" s="43">
        <v>24.390665251258866</v>
      </c>
      <c r="WY16" s="43">
        <v>30.06508993062404</v>
      </c>
      <c r="WZ16" s="44">
        <v>19.324476144015023</v>
      </c>
      <c r="XA16" s="45">
        <v>22.150756364583035</v>
      </c>
      <c r="XB16" s="43">
        <v>18.186623413338726</v>
      </c>
      <c r="XC16" s="43">
        <v>27.660475893495757</v>
      </c>
      <c r="XD16" s="43">
        <v>21.982560634748214</v>
      </c>
      <c r="XE16" s="43">
        <v>22.369255340235256</v>
      </c>
      <c r="XF16" s="43">
        <v>89.989801019693175</v>
      </c>
      <c r="XG16" s="43">
        <v>10.01019898030682</v>
      </c>
      <c r="XH16" s="43">
        <v>22.150756364583035</v>
      </c>
      <c r="XI16" s="43">
        <v>21.22158124591331</v>
      </c>
      <c r="XJ16" s="43">
        <v>23.60369753929853</v>
      </c>
      <c r="XK16" s="43">
        <v>8.8346251522581305</v>
      </c>
      <c r="XL16" s="43">
        <v>22.443150365351233</v>
      </c>
      <c r="XM16" s="43">
        <v>32.233048243058235</v>
      </c>
      <c r="XN16" s="43">
        <v>26.766029269460219</v>
      </c>
      <c r="XO16" s="42">
        <v>20.72649606787034</v>
      </c>
      <c r="XP16" s="46">
        <v>52.556989136197387</v>
      </c>
      <c r="XQ16" s="47">
        <v>60.8946738844284</v>
      </c>
      <c r="XR16" s="47">
        <v>34.826969888551368</v>
      </c>
      <c r="XS16" s="47">
        <v>52.040557272073805</v>
      </c>
      <c r="XT16" s="47">
        <v>53.071425423407767</v>
      </c>
      <c r="XU16" s="47">
        <v>100</v>
      </c>
      <c r="XV16" s="47">
        <v>68.514529820302087</v>
      </c>
      <c r="XW16" s="47">
        <v>55.542306950875776</v>
      </c>
      <c r="XX16" s="47">
        <v>43.272583615753412</v>
      </c>
      <c r="XY16" s="47">
        <v>53.742115497904777</v>
      </c>
      <c r="XZ16" s="47">
        <v>33.466691146282706</v>
      </c>
      <c r="YA16" s="48">
        <v>0</v>
      </c>
      <c r="YB16" s="49">
        <v>60.607130364169002</v>
      </c>
      <c r="YC16" s="50">
        <v>69.669562813014068</v>
      </c>
      <c r="YD16" s="50">
        <v>42.909071031315918</v>
      </c>
      <c r="YE16" s="50">
        <v>58.448109465941165</v>
      </c>
      <c r="YF16" s="50">
        <v>62.683130731157874</v>
      </c>
      <c r="YG16" s="50">
        <v>0</v>
      </c>
      <c r="YH16" s="50">
        <v>73.059954942548927</v>
      </c>
      <c r="YI16" s="50">
        <v>15.743858826081208</v>
      </c>
      <c r="YJ16" s="50">
        <v>42.796755073236</v>
      </c>
      <c r="YK16" s="50">
        <v>63.544696304308822</v>
      </c>
      <c r="YL16" s="50">
        <v>50.611342132946881</v>
      </c>
      <c r="YM16" s="50">
        <v>0</v>
      </c>
      <c r="YN16" s="51">
        <v>59.123114510549868</v>
      </c>
      <c r="YO16" s="52">
        <v>67.805837649786184</v>
      </c>
      <c r="YP16" s="52">
        <v>37.801006982377061</v>
      </c>
      <c r="YQ16" s="52">
        <v>57.996799214745955</v>
      </c>
      <c r="YR16" s="52">
        <v>60.461601825763097</v>
      </c>
      <c r="YS16" s="52">
        <v>0</v>
      </c>
      <c r="YT16" s="52">
        <v>39.982372767344238</v>
      </c>
      <c r="YU16" s="52">
        <v>60.850901509663593</v>
      </c>
      <c r="YV16" s="52">
        <v>38.799845724753339</v>
      </c>
      <c r="YW16" s="52">
        <v>63.012758847530293</v>
      </c>
      <c r="YX16" s="52">
        <v>64.808234856780217</v>
      </c>
      <c r="YY16" s="53">
        <v>0</v>
      </c>
      <c r="YZ16" s="46">
        <v>9.6476587699907501</v>
      </c>
      <c r="ZA16" s="47">
        <v>15.545362851065464</v>
      </c>
      <c r="ZB16" s="47">
        <v>2.3168828512323252</v>
      </c>
      <c r="ZC16" s="47">
        <v>10.334299733777087</v>
      </c>
      <c r="ZD16" s="47">
        <v>8.923884313086436</v>
      </c>
      <c r="ZE16" s="47">
        <v>0</v>
      </c>
      <c r="ZF16" s="47">
        <v>0</v>
      </c>
      <c r="ZG16" s="47">
        <v>0</v>
      </c>
      <c r="ZH16" s="47">
        <v>6.0037173471473828</v>
      </c>
      <c r="ZI16" s="47">
        <v>10.812984876464393</v>
      </c>
      <c r="ZJ16" s="47">
        <v>15.273444239605963</v>
      </c>
      <c r="ZK16" s="48">
        <v>0</v>
      </c>
      <c r="ZL16" s="339">
        <v>10.858661790574139</v>
      </c>
      <c r="ZM16" s="340">
        <v>18.025694629724949</v>
      </c>
      <c r="ZN16" s="340">
        <v>2.2183383567806381</v>
      </c>
      <c r="ZO16" s="340">
        <v>12.854798781206126</v>
      </c>
      <c r="ZP16" s="340">
        <v>9.0152846903676789</v>
      </c>
      <c r="ZQ16" s="340">
        <v>0</v>
      </c>
      <c r="ZR16" s="340">
        <v>0</v>
      </c>
      <c r="ZS16" s="340">
        <v>100</v>
      </c>
      <c r="ZT16" s="340">
        <v>1.2986394641317744</v>
      </c>
      <c r="ZU16" s="340">
        <v>12.730186510842259</v>
      </c>
      <c r="ZV16" s="340">
        <v>27.65086722506835</v>
      </c>
      <c r="ZW16" s="341">
        <v>0</v>
      </c>
      <c r="ZX16" s="51">
        <v>11.586959813832218</v>
      </c>
      <c r="ZY16" s="52">
        <v>19.035581463789125</v>
      </c>
      <c r="ZZ16" s="52">
        <v>2.0309616618779418</v>
      </c>
      <c r="AAA16" s="52">
        <v>7.8925884426477246</v>
      </c>
      <c r="AAB16" s="52">
        <v>14.811287107450887</v>
      </c>
      <c r="AAC16" s="52">
        <v>0</v>
      </c>
      <c r="AAD16" s="52">
        <v>0</v>
      </c>
      <c r="AAE16" s="52">
        <v>0</v>
      </c>
      <c r="AAF16" s="52">
        <v>0.90211505066983022</v>
      </c>
      <c r="AAG16" s="52">
        <v>15.923388645674889</v>
      </c>
      <c r="AAH16" s="52">
        <v>22.951879905105788</v>
      </c>
      <c r="AAI16" s="53">
        <v>0</v>
      </c>
      <c r="AAJ16" s="54">
        <v>11.531360266805308</v>
      </c>
      <c r="AAK16" s="55">
        <v>15.920998417597874</v>
      </c>
      <c r="AAL16" s="55">
        <v>3.5552297963990593</v>
      </c>
      <c r="AAM16" s="55">
        <v>10.202657910915484</v>
      </c>
      <c r="AAN16" s="55">
        <v>12.831573972224152</v>
      </c>
      <c r="AAO16" s="55">
        <v>0</v>
      </c>
      <c r="AAP16" s="55">
        <v>18.377005092129139</v>
      </c>
      <c r="AAQ16" s="55">
        <v>4.0527438282809918</v>
      </c>
      <c r="AAR16" s="55">
        <v>4.7444132286055005</v>
      </c>
      <c r="AAS16" s="55">
        <v>12.868634813943219</v>
      </c>
      <c r="AAT16" s="55">
        <v>4.4723967055365144</v>
      </c>
      <c r="AAU16" s="56">
        <v>0</v>
      </c>
      <c r="AAV16" s="51">
        <v>11.239796776615986</v>
      </c>
      <c r="AAW16" s="52">
        <v>15.524633265906878</v>
      </c>
      <c r="AAX16" s="52">
        <v>3.462364444223176</v>
      </c>
      <c r="AAY16" s="52">
        <v>8.1669956813374309</v>
      </c>
      <c r="AAZ16" s="52">
        <v>14.234262495642639</v>
      </c>
      <c r="ABA16" s="52">
        <v>0</v>
      </c>
      <c r="ABB16" s="52">
        <v>6.6105260939351984</v>
      </c>
      <c r="ABC16" s="52">
        <v>0</v>
      </c>
      <c r="ABD16" s="52">
        <v>6.5742310927868557</v>
      </c>
      <c r="ABE16" s="52">
        <v>12.061150033724836</v>
      </c>
      <c r="ABF16" s="52">
        <v>20.411960400080702</v>
      </c>
      <c r="ABG16" s="52">
        <v>0</v>
      </c>
      <c r="ABH16" s="57">
        <v>10.258714585849544</v>
      </c>
      <c r="ABI16" s="58">
        <v>15.461176227840474</v>
      </c>
      <c r="ABJ16" s="58">
        <v>1.1760582080746251</v>
      </c>
      <c r="ABK16" s="58">
        <v>8.2561852233108795</v>
      </c>
      <c r="ABL16" s="58">
        <v>12.169220186041009</v>
      </c>
      <c r="ABM16" s="58">
        <v>0</v>
      </c>
      <c r="ABN16" s="58">
        <v>22.557561078858228</v>
      </c>
      <c r="ABO16" s="58">
        <v>10.913386216020724</v>
      </c>
      <c r="ABP16" s="58">
        <v>4.6829120501750712</v>
      </c>
      <c r="ABQ16" s="58">
        <v>11.616614159307966</v>
      </c>
      <c r="ABR16" s="58">
        <v>6.4507198979690079</v>
      </c>
      <c r="ABS16" s="59">
        <v>0</v>
      </c>
      <c r="ABT16" s="60">
        <v>25.876665123720656</v>
      </c>
      <c r="ABU16" s="60">
        <v>32.036655996722871</v>
      </c>
      <c r="ABV16" s="60">
        <v>11.144046220617081</v>
      </c>
      <c r="ABW16" s="60">
        <v>24.530649314750004</v>
      </c>
      <c r="ABX16" s="60">
        <v>27.338627135354454</v>
      </c>
      <c r="ABY16" s="60">
        <v>100</v>
      </c>
      <c r="ABZ16" s="60">
        <v>17.334024192022305</v>
      </c>
      <c r="ACA16" s="60">
        <v>9.1594461952523858</v>
      </c>
      <c r="ACB16" s="60">
        <v>20.472351781108991</v>
      </c>
      <c r="ACC16" s="60">
        <v>26.904165839579839</v>
      </c>
      <c r="ACD16" s="60">
        <v>33.319193026115926</v>
      </c>
      <c r="ACE16" s="60">
        <v>0</v>
      </c>
      <c r="ACF16" s="61">
        <v>30.231244102659261</v>
      </c>
      <c r="ACG16" s="61">
        <v>39.687126164734501</v>
      </c>
      <c r="ACH16" s="61">
        <v>9.4585970932643573</v>
      </c>
      <c r="ACI16" s="61">
        <v>25.654555276124853</v>
      </c>
      <c r="ACJ16" s="61">
        <v>34.667926998935414</v>
      </c>
      <c r="ACK16" s="61">
        <v>0</v>
      </c>
      <c r="ACL16" s="61">
        <v>11.494801342508163</v>
      </c>
      <c r="ACM16" s="61">
        <v>0</v>
      </c>
      <c r="ACN16" s="61">
        <v>13.134416361191557</v>
      </c>
      <c r="ACO16" s="61">
        <v>33.830113011515344</v>
      </c>
      <c r="ACP16" s="61">
        <v>5.7288389227812564</v>
      </c>
      <c r="ACQ16" s="62">
        <v>0</v>
      </c>
      <c r="ACR16" s="63">
        <v>20.448757280366149</v>
      </c>
      <c r="ACS16" s="63">
        <v>26.440121231410167</v>
      </c>
      <c r="ACT16" s="63">
        <v>6.1194370556586488</v>
      </c>
      <c r="ACU16" s="63">
        <v>20.152017303506955</v>
      </c>
      <c r="ACV16" s="63">
        <v>20.771058527208812</v>
      </c>
      <c r="ACW16" s="63">
        <v>100</v>
      </c>
      <c r="ACX16" s="63">
        <v>9.5534583695758997</v>
      </c>
      <c r="ACY16" s="63">
        <v>9.1594461952523858</v>
      </c>
      <c r="ACZ16" s="63">
        <v>19.491651896969739</v>
      </c>
      <c r="ADA16" s="63">
        <v>20.688455034465214</v>
      </c>
      <c r="ADB16" s="63">
        <v>33.319193026115926</v>
      </c>
      <c r="ADC16" s="63">
        <v>0</v>
      </c>
      <c r="ADD16" s="63">
        <v>23.431006494988075</v>
      </c>
      <c r="ADE16" s="63">
        <v>31.365251945572613</v>
      </c>
      <c r="ADF16" s="63">
        <v>6.0010852090706539</v>
      </c>
      <c r="ADG16" s="63">
        <v>20.273032616980359</v>
      </c>
      <c r="ADH16" s="63">
        <v>26.492374488855656</v>
      </c>
      <c r="ADI16" s="63">
        <v>0</v>
      </c>
      <c r="ADJ16" s="63">
        <v>11.494801342508163</v>
      </c>
      <c r="ADK16" s="63">
        <v>0</v>
      </c>
      <c r="ADL16" s="63">
        <v>12.443325950107829</v>
      </c>
      <c r="ADM16" s="63">
        <v>25.802336928346257</v>
      </c>
      <c r="ADN16" s="63">
        <v>5.7288389227812564</v>
      </c>
      <c r="ADO16" s="63">
        <v>0</v>
      </c>
      <c r="ADP16" s="64">
        <v>25.170633315936335</v>
      </c>
      <c r="ADQ16" s="63">
        <v>31.035418732216641</v>
      </c>
      <c r="ADR16" s="63">
        <v>11.144046220617081</v>
      </c>
      <c r="ADS16" s="63">
        <v>24.114434696962437</v>
      </c>
      <c r="ADT16" s="63">
        <v>26.317813198511971</v>
      </c>
      <c r="ADU16" s="63">
        <v>0</v>
      </c>
      <c r="ADV16" s="63">
        <v>17.334024192022305</v>
      </c>
      <c r="ADW16" s="63">
        <v>9.1594461952523858</v>
      </c>
      <c r="ADX16" s="63">
        <v>20.472351781108991</v>
      </c>
      <c r="ADY16" s="63">
        <v>26.263794903868732</v>
      </c>
      <c r="ADZ16" s="63">
        <v>33.319193026115926</v>
      </c>
      <c r="AEA16" s="63">
        <v>0</v>
      </c>
      <c r="AEB16" s="63">
        <v>28.633268434452575</v>
      </c>
      <c r="AEC16" s="63">
        <v>38.113122611612418</v>
      </c>
      <c r="AED16" s="63">
        <v>7.8079595706212634</v>
      </c>
      <c r="AEE16" s="63">
        <v>24.757143661947151</v>
      </c>
      <c r="AEF16" s="63">
        <v>32.390818299390482</v>
      </c>
      <c r="AEG16" s="63">
        <v>0</v>
      </c>
      <c r="AEH16" s="63">
        <v>11.494801342508163</v>
      </c>
      <c r="AEI16" s="63">
        <v>0</v>
      </c>
      <c r="AEJ16" s="63">
        <v>13.134416361191557</v>
      </c>
      <c r="AEK16" s="63">
        <v>31.918337447554258</v>
      </c>
      <c r="AEL16" s="63">
        <v>5.7288389227812564</v>
      </c>
      <c r="AEM16" s="63">
        <v>0</v>
      </c>
      <c r="AEN16" s="64">
        <v>0.91553599824704213</v>
      </c>
      <c r="AEO16" s="63">
        <v>1.2891243965712225</v>
      </c>
      <c r="AEP16" s="63">
        <v>0</v>
      </c>
      <c r="AEQ16" s="63">
        <v>0.52187127276251855</v>
      </c>
      <c r="AER16" s="63">
        <v>1.3747950668730458</v>
      </c>
      <c r="AES16" s="63">
        <v>100</v>
      </c>
      <c r="AET16" s="63">
        <v>0</v>
      </c>
      <c r="AEU16" s="63">
        <v>0</v>
      </c>
      <c r="AEV16" s="63">
        <v>0</v>
      </c>
      <c r="AEW16" s="63">
        <v>0.83407996891958736</v>
      </c>
      <c r="AEX16" s="63">
        <v>0</v>
      </c>
      <c r="AEY16" s="63">
        <v>0</v>
      </c>
      <c r="AEZ16" s="63">
        <v>2.155078265749296</v>
      </c>
      <c r="AFA16" s="63">
        <v>2.1284857525110881</v>
      </c>
      <c r="AFB16" s="63">
        <v>2.2129962041935349</v>
      </c>
      <c r="AFC16" s="63">
        <v>1.1632837059194809</v>
      </c>
      <c r="AFD16" s="63">
        <v>3.1961411197154557</v>
      </c>
      <c r="AFE16" s="63">
        <v>0</v>
      </c>
      <c r="AFF16" s="63">
        <v>0</v>
      </c>
      <c r="AFG16" s="63">
        <v>0</v>
      </c>
      <c r="AFH16" s="63">
        <v>0</v>
      </c>
      <c r="AFI16" s="63">
        <v>2.5887973050422444</v>
      </c>
      <c r="AFJ16" s="63">
        <v>0</v>
      </c>
      <c r="AFK16" s="63">
        <v>0</v>
      </c>
      <c r="AFL16" s="66">
        <v>0</v>
      </c>
      <c r="AFM16" s="66">
        <v>0</v>
      </c>
      <c r="AFN16" s="66">
        <v>3</v>
      </c>
      <c r="AFO16" s="66">
        <v>9</v>
      </c>
      <c r="AFP16" s="66">
        <v>52</v>
      </c>
      <c r="AFQ16" s="66">
        <v>199</v>
      </c>
      <c r="AFR16" s="1093"/>
      <c r="AFS16" s="1093"/>
      <c r="AFT16" s="1093"/>
      <c r="AFU16" s="1093"/>
      <c r="AFV16" s="66">
        <v>0</v>
      </c>
      <c r="AFW16" s="119">
        <v>0</v>
      </c>
      <c r="AFX16" s="119">
        <v>3</v>
      </c>
      <c r="AFY16" s="119">
        <v>13</v>
      </c>
      <c r="AFZ16" s="119">
        <v>58</v>
      </c>
      <c r="AGA16" s="119">
        <v>241</v>
      </c>
      <c r="AGB16" s="1093"/>
      <c r="AGC16" s="1093"/>
      <c r="AGD16" s="1093"/>
      <c r="AGE16" s="1093"/>
      <c r="AGF16" s="356">
        <v>0</v>
      </c>
      <c r="AGG16" s="359">
        <v>515</v>
      </c>
      <c r="AGH16" s="359">
        <v>1033</v>
      </c>
      <c r="AGI16" s="359">
        <v>1061</v>
      </c>
      <c r="AGJ16" s="359">
        <v>1237</v>
      </c>
      <c r="AGK16" s="359">
        <v>1414</v>
      </c>
      <c r="AGL16" s="356">
        <v>0</v>
      </c>
      <c r="AGM16" s="356">
        <v>0</v>
      </c>
      <c r="AGN16" s="356">
        <v>0</v>
      </c>
      <c r="AGO16" s="356">
        <v>0</v>
      </c>
      <c r="AGP16" s="356">
        <v>0</v>
      </c>
      <c r="AGQ16" s="359">
        <v>525</v>
      </c>
      <c r="AGR16" s="359">
        <v>1094</v>
      </c>
      <c r="AGS16" s="359">
        <v>1330</v>
      </c>
      <c r="AGT16" s="359">
        <v>1381</v>
      </c>
      <c r="AGU16" s="359">
        <v>1516</v>
      </c>
      <c r="AGV16" s="356">
        <v>0</v>
      </c>
      <c r="AGW16" s="356">
        <v>0</v>
      </c>
      <c r="AGX16" s="356">
        <v>0</v>
      </c>
      <c r="AGY16" s="356">
        <v>0</v>
      </c>
      <c r="AGZ16" s="68">
        <v>62</v>
      </c>
      <c r="AHA16" s="68">
        <v>19</v>
      </c>
      <c r="AHB16" s="68">
        <v>43</v>
      </c>
      <c r="AHC16" s="68">
        <v>68</v>
      </c>
      <c r="AHD16" s="68">
        <v>24</v>
      </c>
      <c r="AHE16" s="68">
        <v>44</v>
      </c>
      <c r="AHF16" s="68">
        <v>64</v>
      </c>
      <c r="AHG16" s="68">
        <v>22</v>
      </c>
      <c r="AHH16" s="68">
        <v>42</v>
      </c>
      <c r="AHI16" s="68">
        <v>16</v>
      </c>
      <c r="AHJ16" s="68">
        <v>6</v>
      </c>
      <c r="AHK16" s="68">
        <v>10</v>
      </c>
      <c r="AHL16" s="68">
        <v>39</v>
      </c>
      <c r="AHM16" s="68">
        <v>17</v>
      </c>
      <c r="AHN16" s="68">
        <v>22</v>
      </c>
      <c r="AHO16" s="68">
        <v>15</v>
      </c>
      <c r="AHP16" s="68">
        <v>10</v>
      </c>
      <c r="AHQ16" s="68">
        <v>5</v>
      </c>
      <c r="AHR16" s="68">
        <v>78</v>
      </c>
      <c r="AHS16" s="68">
        <v>25</v>
      </c>
      <c r="AHT16" s="68">
        <v>53</v>
      </c>
      <c r="AHU16" s="68">
        <v>107</v>
      </c>
      <c r="AHV16" s="68">
        <v>41</v>
      </c>
      <c r="AHW16" s="68">
        <v>66</v>
      </c>
      <c r="AHX16" s="503">
        <v>79</v>
      </c>
      <c r="AHY16" s="503">
        <v>32</v>
      </c>
      <c r="AHZ16" s="503">
        <v>47</v>
      </c>
      <c r="AIA16" s="66">
        <v>56</v>
      </c>
      <c r="AIB16" s="66">
        <v>47</v>
      </c>
      <c r="AIC16" s="66">
        <v>9</v>
      </c>
      <c r="AID16" s="66">
        <v>31</v>
      </c>
      <c r="AIE16" s="66">
        <v>25</v>
      </c>
      <c r="AIF16" s="66">
        <v>0</v>
      </c>
      <c r="AIG16" s="66">
        <v>0</v>
      </c>
      <c r="AIH16" s="66">
        <v>1</v>
      </c>
      <c r="AII16" s="66">
        <v>0</v>
      </c>
      <c r="AIJ16" s="66">
        <v>9</v>
      </c>
      <c r="AIK16" s="66">
        <v>44</v>
      </c>
      <c r="AIL16" s="66">
        <v>1</v>
      </c>
      <c r="AIM16" s="66">
        <v>0</v>
      </c>
      <c r="AIN16" s="66">
        <v>1</v>
      </c>
      <c r="AIO16" s="66">
        <v>1</v>
      </c>
      <c r="AIP16" s="66">
        <v>4</v>
      </c>
      <c r="AIQ16" s="66">
        <v>1</v>
      </c>
      <c r="AIR16" s="66">
        <v>5</v>
      </c>
      <c r="AIS16" s="66">
        <v>0</v>
      </c>
      <c r="AIT16" s="66">
        <v>0</v>
      </c>
      <c r="AIU16" s="66">
        <v>2</v>
      </c>
      <c r="AIV16" s="66">
        <v>4</v>
      </c>
      <c r="AIW16" s="66">
        <v>44</v>
      </c>
      <c r="AIX16" s="66">
        <v>39</v>
      </c>
      <c r="AIY16" s="66">
        <v>27</v>
      </c>
      <c r="AIZ16" s="66">
        <v>12</v>
      </c>
      <c r="AJA16" s="66">
        <v>19</v>
      </c>
      <c r="AJB16" s="66">
        <v>20</v>
      </c>
      <c r="AJC16" s="66">
        <v>0</v>
      </c>
      <c r="AJD16" s="66">
        <v>0</v>
      </c>
      <c r="AJE16" s="66">
        <v>0</v>
      </c>
      <c r="AJF16" s="66">
        <v>1</v>
      </c>
      <c r="AJG16" s="66">
        <v>3</v>
      </c>
      <c r="AJH16" s="66">
        <v>34</v>
      </c>
      <c r="AJI16" s="66">
        <v>1</v>
      </c>
      <c r="AJJ16" s="66">
        <v>0</v>
      </c>
      <c r="AJK16" s="66">
        <v>0</v>
      </c>
      <c r="AJL16" s="66">
        <v>1</v>
      </c>
      <c r="AJM16" s="66">
        <v>0</v>
      </c>
      <c r="AJN16" s="66">
        <v>0</v>
      </c>
      <c r="AJO16" s="66">
        <v>0</v>
      </c>
      <c r="AJP16" s="66">
        <v>1</v>
      </c>
      <c r="AJQ16" s="66">
        <v>1</v>
      </c>
      <c r="AJR16" s="66">
        <v>1</v>
      </c>
      <c r="AJS16" s="66">
        <v>1</v>
      </c>
      <c r="AJT16" s="66">
        <v>34</v>
      </c>
      <c r="AJU16" s="66">
        <v>13</v>
      </c>
      <c r="AJV16" s="66">
        <v>8</v>
      </c>
      <c r="AJW16" s="66">
        <v>5</v>
      </c>
      <c r="AJX16" s="66">
        <v>7</v>
      </c>
      <c r="AJY16" s="66">
        <v>6</v>
      </c>
      <c r="AJZ16" s="66">
        <v>0</v>
      </c>
      <c r="AKA16" s="66">
        <v>0</v>
      </c>
      <c r="AKB16" s="66">
        <v>0</v>
      </c>
      <c r="AKC16" s="66">
        <v>0</v>
      </c>
      <c r="AKD16" s="66">
        <v>2</v>
      </c>
      <c r="AKE16" s="66">
        <v>11</v>
      </c>
      <c r="AKF16" s="66">
        <v>0</v>
      </c>
      <c r="AKG16" s="66">
        <v>0</v>
      </c>
      <c r="AKH16" s="66">
        <v>0</v>
      </c>
      <c r="AKI16" s="66">
        <v>0</v>
      </c>
      <c r="AKJ16" s="66">
        <v>1</v>
      </c>
      <c r="AKK16" s="66">
        <v>0</v>
      </c>
      <c r="AKL16" s="66">
        <v>1</v>
      </c>
      <c r="AKM16" s="66">
        <v>0</v>
      </c>
      <c r="AKN16" s="66">
        <v>0</v>
      </c>
      <c r="AKO16" s="66">
        <v>2</v>
      </c>
      <c r="AKP16" s="66">
        <v>2</v>
      </c>
      <c r="AKQ16" s="66">
        <v>8</v>
      </c>
      <c r="AKR16" s="66">
        <v>10</v>
      </c>
      <c r="AKS16" s="66">
        <v>7</v>
      </c>
      <c r="AKT16" s="66">
        <v>3</v>
      </c>
      <c r="AKU16" s="66">
        <v>5</v>
      </c>
      <c r="AKV16" s="66">
        <v>5</v>
      </c>
      <c r="AKW16" s="66">
        <v>0</v>
      </c>
      <c r="AKX16" s="66">
        <v>0</v>
      </c>
      <c r="AKY16" s="66">
        <v>0</v>
      </c>
      <c r="AKZ16" s="66">
        <v>0</v>
      </c>
      <c r="ALA16" s="66">
        <v>2</v>
      </c>
      <c r="ALB16" s="66">
        <v>6</v>
      </c>
      <c r="ALC16" s="66">
        <v>1</v>
      </c>
      <c r="ALD16" s="66">
        <v>0</v>
      </c>
      <c r="ALE16" s="66">
        <v>1</v>
      </c>
      <c r="ALF16" s="66">
        <v>0</v>
      </c>
      <c r="ALG16" s="66">
        <v>1</v>
      </c>
      <c r="ALH16" s="66">
        <v>0</v>
      </c>
      <c r="ALI16" s="66">
        <v>1</v>
      </c>
      <c r="ALJ16" s="66">
        <v>0</v>
      </c>
      <c r="ALK16" s="66">
        <v>0</v>
      </c>
      <c r="ALL16" s="66">
        <v>1</v>
      </c>
      <c r="ALM16" s="66">
        <v>0</v>
      </c>
      <c r="ALN16" s="66">
        <v>8</v>
      </c>
      <c r="ALO16" s="66">
        <v>69</v>
      </c>
      <c r="ALP16" s="66">
        <v>55</v>
      </c>
      <c r="ALQ16" s="66">
        <v>14</v>
      </c>
      <c r="ALR16" s="66">
        <v>38</v>
      </c>
      <c r="ALS16" s="66">
        <v>31</v>
      </c>
      <c r="ALT16" s="66">
        <v>0</v>
      </c>
      <c r="ALU16" s="66">
        <v>0</v>
      </c>
      <c r="ALV16" s="66">
        <v>1</v>
      </c>
      <c r="ALW16" s="66">
        <v>0</v>
      </c>
      <c r="ALX16" s="66">
        <v>11</v>
      </c>
      <c r="ALY16" s="66">
        <v>55</v>
      </c>
      <c r="ALZ16" s="66">
        <v>1</v>
      </c>
      <c r="AMA16" s="66">
        <v>0</v>
      </c>
      <c r="AMB16" s="66">
        <v>1</v>
      </c>
      <c r="AMC16" s="66">
        <v>1</v>
      </c>
      <c r="AMD16" s="66">
        <v>5</v>
      </c>
      <c r="AME16" s="66">
        <v>1</v>
      </c>
      <c r="AMF16" s="66">
        <v>6</v>
      </c>
      <c r="AMG16" s="66">
        <v>0</v>
      </c>
      <c r="AMH16" s="66">
        <v>0</v>
      </c>
      <c r="AMI16" s="66">
        <v>4</v>
      </c>
      <c r="AMJ16" s="66">
        <v>6</v>
      </c>
      <c r="AMK16" s="66">
        <v>52</v>
      </c>
      <c r="AML16" s="66">
        <v>49</v>
      </c>
      <c r="AMM16" s="66">
        <v>34</v>
      </c>
      <c r="AMN16" s="66">
        <v>15</v>
      </c>
      <c r="AMO16" s="66">
        <v>24</v>
      </c>
      <c r="AMP16" s="66">
        <v>25</v>
      </c>
      <c r="AMQ16" s="66">
        <v>0</v>
      </c>
      <c r="AMR16" s="66">
        <v>0</v>
      </c>
      <c r="AMS16" s="66">
        <v>0</v>
      </c>
      <c r="AMT16" s="66">
        <v>1</v>
      </c>
      <c r="AMU16" s="66">
        <v>5</v>
      </c>
      <c r="AMV16" s="66">
        <v>40</v>
      </c>
      <c r="AMW16" s="66">
        <v>2</v>
      </c>
      <c r="AMX16" s="66">
        <v>0</v>
      </c>
      <c r="AMY16" s="66">
        <v>1</v>
      </c>
      <c r="AMZ16" s="66">
        <v>1</v>
      </c>
      <c r="ANA16" s="66">
        <v>1</v>
      </c>
      <c r="ANB16" s="66">
        <v>0</v>
      </c>
      <c r="ANC16" s="66">
        <v>1</v>
      </c>
      <c r="AND16" s="66">
        <v>1</v>
      </c>
      <c r="ANE16" s="66">
        <v>1</v>
      </c>
      <c r="ANF16" s="66">
        <v>2</v>
      </c>
      <c r="ANG16" s="66">
        <v>1</v>
      </c>
      <c r="ANH16" s="66">
        <v>42</v>
      </c>
      <c r="ANI16" s="395">
        <v>213</v>
      </c>
      <c r="ANJ16" s="395">
        <v>179</v>
      </c>
      <c r="ANK16" s="395">
        <v>34</v>
      </c>
      <c r="ANL16" s="395">
        <v>76</v>
      </c>
      <c r="ANM16" s="395">
        <v>137</v>
      </c>
      <c r="ANN16" s="395">
        <v>1</v>
      </c>
      <c r="ANO16" s="395">
        <v>0</v>
      </c>
      <c r="ANP16" s="395">
        <v>0</v>
      </c>
      <c r="ANQ16" s="395">
        <v>0</v>
      </c>
      <c r="ANR16" s="395">
        <v>1</v>
      </c>
      <c r="ANS16" s="395">
        <v>204</v>
      </c>
      <c r="ANT16" s="395">
        <v>0</v>
      </c>
      <c r="ANU16" s="395">
        <v>5</v>
      </c>
      <c r="ANV16" s="395">
        <v>2</v>
      </c>
      <c r="ANW16" s="395">
        <v>13</v>
      </c>
      <c r="ANX16" s="395">
        <v>26</v>
      </c>
      <c r="ANY16" s="395">
        <v>11</v>
      </c>
      <c r="ANZ16" s="395">
        <v>19</v>
      </c>
      <c r="AOA16" s="395">
        <v>48</v>
      </c>
      <c r="AOB16" s="395">
        <v>40</v>
      </c>
      <c r="AOC16" s="395">
        <v>56</v>
      </c>
      <c r="AOD16" s="396">
        <v>197</v>
      </c>
      <c r="AOE16" s="397">
        <v>161</v>
      </c>
      <c r="AOF16" s="397">
        <v>36</v>
      </c>
      <c r="AOG16" s="397">
        <v>50</v>
      </c>
      <c r="AOH16" s="397">
        <v>147</v>
      </c>
      <c r="AOI16" s="397">
        <v>0</v>
      </c>
      <c r="AOJ16" s="397">
        <v>0</v>
      </c>
      <c r="AOK16" s="397">
        <v>0</v>
      </c>
      <c r="AOL16" s="397">
        <v>0</v>
      </c>
      <c r="AOM16" s="397">
        <v>0</v>
      </c>
      <c r="AON16" s="397">
        <v>193</v>
      </c>
      <c r="AOO16" s="397">
        <v>0</v>
      </c>
      <c r="AOP16" s="397">
        <v>3</v>
      </c>
      <c r="AOQ16" s="397">
        <v>1</v>
      </c>
      <c r="AOR16" s="397">
        <v>14</v>
      </c>
      <c r="AOS16" s="397">
        <v>27</v>
      </c>
      <c r="AOT16" s="397">
        <v>16</v>
      </c>
      <c r="AOU16" s="397">
        <v>15</v>
      </c>
      <c r="AOV16" s="397">
        <v>44</v>
      </c>
      <c r="AOW16" s="397">
        <v>42</v>
      </c>
      <c r="AOX16" s="398">
        <v>39</v>
      </c>
      <c r="AOY16" s="395">
        <v>55</v>
      </c>
      <c r="AOZ16" s="395">
        <v>38</v>
      </c>
      <c r="APA16" s="395">
        <v>17</v>
      </c>
      <c r="APB16" s="395">
        <v>28</v>
      </c>
      <c r="APC16" s="395">
        <v>27</v>
      </c>
      <c r="APD16" s="395">
        <v>1</v>
      </c>
      <c r="APE16" s="395">
        <v>0</v>
      </c>
      <c r="APF16" s="395">
        <v>0</v>
      </c>
      <c r="APG16" s="395">
        <v>0</v>
      </c>
      <c r="APH16" s="395">
        <v>0</v>
      </c>
      <c r="API16" s="395">
        <v>53</v>
      </c>
      <c r="APJ16" s="395">
        <v>0</v>
      </c>
      <c r="APK16" s="395">
        <v>0</v>
      </c>
      <c r="APL16" s="395">
        <v>1</v>
      </c>
      <c r="APM16" s="395">
        <v>13</v>
      </c>
      <c r="APN16" s="395">
        <v>26</v>
      </c>
      <c r="APO16" s="395">
        <v>2</v>
      </c>
      <c r="APP16" s="395">
        <v>1</v>
      </c>
      <c r="APQ16" s="395">
        <v>0</v>
      </c>
      <c r="APR16" s="395">
        <v>3</v>
      </c>
      <c r="APS16" s="395">
        <v>10</v>
      </c>
      <c r="APT16" s="402">
        <v>62</v>
      </c>
      <c r="APU16" s="403">
        <v>52</v>
      </c>
      <c r="APV16" s="403">
        <v>10</v>
      </c>
      <c r="APW16" s="403">
        <v>27</v>
      </c>
      <c r="APX16" s="403">
        <v>35</v>
      </c>
      <c r="APY16" s="403">
        <v>1</v>
      </c>
      <c r="APZ16" s="403">
        <v>0</v>
      </c>
      <c r="AQA16" s="403">
        <v>0</v>
      </c>
      <c r="AQB16" s="403">
        <v>0</v>
      </c>
      <c r="AQC16" s="403">
        <v>0</v>
      </c>
      <c r="AQD16" s="403">
        <v>59</v>
      </c>
      <c r="AQE16" s="403">
        <v>0</v>
      </c>
      <c r="AQF16" s="403">
        <v>0</v>
      </c>
      <c r="AQG16" s="403">
        <v>2</v>
      </c>
      <c r="AQH16" s="403">
        <v>16</v>
      </c>
      <c r="AQI16" s="403">
        <v>32</v>
      </c>
      <c r="AQJ16" s="403">
        <v>2</v>
      </c>
      <c r="AQK16" s="403">
        <v>1</v>
      </c>
      <c r="AQL16" s="403">
        <v>1</v>
      </c>
      <c r="AQM16" s="403">
        <v>1</v>
      </c>
      <c r="AQN16" s="404">
        <v>9</v>
      </c>
      <c r="AQO16" s="395">
        <v>85</v>
      </c>
      <c r="AQP16" s="395">
        <v>82</v>
      </c>
      <c r="AQQ16" s="395">
        <v>3</v>
      </c>
      <c r="AQR16" s="395">
        <v>31</v>
      </c>
      <c r="AQS16" s="395">
        <v>54</v>
      </c>
      <c r="AQT16" s="395">
        <v>0</v>
      </c>
      <c r="AQU16" s="395">
        <v>0</v>
      </c>
      <c r="AQV16" s="395">
        <v>0</v>
      </c>
      <c r="AQW16" s="395">
        <v>0</v>
      </c>
      <c r="AQX16" s="395">
        <v>0</v>
      </c>
      <c r="AQY16" s="395">
        <v>67</v>
      </c>
      <c r="AQZ16" s="395">
        <v>3</v>
      </c>
      <c r="ARA16" s="395">
        <v>12</v>
      </c>
      <c r="ARB16" s="395">
        <v>3</v>
      </c>
      <c r="ARC16" s="395">
        <v>0</v>
      </c>
      <c r="ARD16" s="395">
        <v>0</v>
      </c>
      <c r="ARE16" s="395">
        <v>0</v>
      </c>
      <c r="ARF16" s="395">
        <v>14</v>
      </c>
      <c r="ARG16" s="395">
        <v>51</v>
      </c>
      <c r="ARH16" s="395">
        <v>20</v>
      </c>
      <c r="ARI16" s="395">
        <v>0</v>
      </c>
      <c r="ARJ16" s="402">
        <v>118</v>
      </c>
      <c r="ARK16" s="402">
        <v>115</v>
      </c>
      <c r="ARL16" s="402">
        <v>3</v>
      </c>
      <c r="ARM16" s="402">
        <v>38</v>
      </c>
      <c r="ARN16" s="402">
        <v>80</v>
      </c>
      <c r="ARO16" s="402">
        <v>0</v>
      </c>
      <c r="ARP16" s="402">
        <v>1</v>
      </c>
      <c r="ARQ16" s="402">
        <v>0</v>
      </c>
      <c r="ARR16" s="402">
        <v>0</v>
      </c>
      <c r="ARS16" s="402">
        <v>0</v>
      </c>
      <c r="ART16" s="402">
        <v>91</v>
      </c>
      <c r="ARU16" s="402">
        <v>0</v>
      </c>
      <c r="ARV16" s="402">
        <v>15</v>
      </c>
      <c r="ARW16" s="402">
        <v>11</v>
      </c>
      <c r="ARX16" s="402">
        <v>0</v>
      </c>
      <c r="ARY16" s="402">
        <v>3</v>
      </c>
      <c r="ARZ16" s="402">
        <v>0</v>
      </c>
      <c r="ASA16" s="402">
        <v>27</v>
      </c>
      <c r="ASB16" s="402">
        <v>52</v>
      </c>
      <c r="ASC16" s="402">
        <v>31</v>
      </c>
      <c r="ASD16" s="504">
        <v>5</v>
      </c>
      <c r="ASE16" s="509">
        <v>7.8706994999999997</v>
      </c>
      <c r="ASF16" s="510">
        <v>6.6925549999999996</v>
      </c>
      <c r="ASG16" s="510">
        <v>10.330418999999999</v>
      </c>
      <c r="ASH16" s="510">
        <v>6.7440683000000003</v>
      </c>
      <c r="ASI16" s="510">
        <v>8.9712420000000002</v>
      </c>
      <c r="ASJ16" s="510">
        <v>0</v>
      </c>
      <c r="ASK16" s="510">
        <v>0</v>
      </c>
      <c r="ASL16" s="510">
        <v>7.9817857999999999</v>
      </c>
      <c r="ASM16" s="510">
        <v>3.6810482000000002</v>
      </c>
      <c r="ASN16" s="510">
        <v>8.5684653999999991</v>
      </c>
      <c r="ASO16" s="510">
        <v>8.2872862999999999</v>
      </c>
      <c r="ASP16" s="510">
        <v>7.0910558999999997</v>
      </c>
      <c r="ASQ16" s="510">
        <v>7.9651503000000003</v>
      </c>
      <c r="ASR16" s="510">
        <v>4.9451117</v>
      </c>
      <c r="ASS16" s="510">
        <v>4.5127948</v>
      </c>
      <c r="AST16" s="509">
        <v>5.5845077999999999</v>
      </c>
      <c r="ASU16" s="510">
        <v>4.1615196000000001</v>
      </c>
      <c r="ASV16" s="510">
        <v>7.9380929</v>
      </c>
      <c r="ASW16" s="510">
        <v>5.7683438999999996</v>
      </c>
      <c r="ASX16" s="510">
        <v>5.3892110000000004</v>
      </c>
      <c r="ASY16" s="510">
        <v>0</v>
      </c>
      <c r="ASZ16" s="510">
        <v>0.44340447</v>
      </c>
      <c r="ATA16" s="510">
        <v>5.9112271999999999</v>
      </c>
      <c r="ATB16" s="510">
        <v>0</v>
      </c>
      <c r="ATC16" s="510">
        <v>4.7583232000000004</v>
      </c>
      <c r="ATD16" s="510">
        <v>9.2946179000000004</v>
      </c>
      <c r="ATE16" s="510">
        <v>3.8201551</v>
      </c>
      <c r="ATF16" s="510">
        <v>6.1242156000000003</v>
      </c>
      <c r="ATG16" s="510">
        <v>3.6724830000000002</v>
      </c>
      <c r="ATH16" s="510">
        <v>1.8693439999999999</v>
      </c>
      <c r="ATI16" s="509">
        <v>8.3795044000000001</v>
      </c>
      <c r="ATJ16" s="510">
        <v>6.6706418999999997</v>
      </c>
      <c r="ATK16" s="510">
        <v>12.127713</v>
      </c>
      <c r="ATL16" s="510">
        <v>8.4581634000000001</v>
      </c>
      <c r="ATM16" s="510">
        <v>8.3035530000000008</v>
      </c>
      <c r="ATN16" s="510">
        <v>100</v>
      </c>
      <c r="ATO16" s="510">
        <v>5.9448150000000002</v>
      </c>
      <c r="ATP16" s="510">
        <v>7.9077114999999996</v>
      </c>
      <c r="ATQ16" s="510">
        <v>20.594785999999999</v>
      </c>
      <c r="ATR16" s="510">
        <v>10.401141000000001</v>
      </c>
      <c r="ATS16" s="510">
        <v>0</v>
      </c>
      <c r="ATT16" s="510">
        <v>1.9150852</v>
      </c>
      <c r="ATU16" s="510">
        <v>6.8096978000000004</v>
      </c>
      <c r="ATV16" s="510">
        <v>10.613875</v>
      </c>
      <c r="ATW16" s="510">
        <v>38.274994</v>
      </c>
      <c r="ATX16" s="510">
        <v>11.428569</v>
      </c>
      <c r="ATY16" s="510">
        <v>7.5683961999999996</v>
      </c>
      <c r="ATZ16" s="510">
        <v>18.420214999999999</v>
      </c>
      <c r="AUA16" s="510">
        <v>10.828427</v>
      </c>
      <c r="AUB16" s="510">
        <v>12.049477</v>
      </c>
      <c r="AUC16" s="510">
        <v>21.247447000000001</v>
      </c>
      <c r="AUD16" s="510">
        <v>13.411322999999999</v>
      </c>
      <c r="AUE16" s="510">
        <v>8.6348377000000003</v>
      </c>
      <c r="AUF16" s="510">
        <v>9.8388729999999995</v>
      </c>
      <c r="AUG16" s="510">
        <v>22.892717999999999</v>
      </c>
      <c r="AUH16" s="510">
        <v>1.4091940999999999</v>
      </c>
      <c r="AUI16" s="510">
        <v>2.6136377</v>
      </c>
      <c r="AUJ16" s="510">
        <v>6.9053759000000001</v>
      </c>
      <c r="AUK16" s="510">
        <v>15.650019</v>
      </c>
      <c r="AUL16" s="510">
        <v>38.868639000000002</v>
      </c>
      <c r="AUM16" s="519">
        <v>129</v>
      </c>
      <c r="AUN16" s="518">
        <v>47</v>
      </c>
      <c r="AUO16" s="518">
        <v>82</v>
      </c>
      <c r="AUP16" s="518">
        <v>134</v>
      </c>
      <c r="AUQ16" s="518">
        <v>55</v>
      </c>
      <c r="AUR16" s="518">
        <v>79</v>
      </c>
      <c r="AUS16" s="518">
        <v>130</v>
      </c>
      <c r="AUT16" s="518">
        <v>51</v>
      </c>
      <c r="AUU16" s="518">
        <v>79</v>
      </c>
      <c r="AUV16" s="518">
        <v>41</v>
      </c>
      <c r="AUW16" s="518">
        <v>12</v>
      </c>
      <c r="AUX16" s="518">
        <v>29</v>
      </c>
      <c r="AUY16" s="518">
        <v>72</v>
      </c>
      <c r="AUZ16" s="518">
        <v>30</v>
      </c>
      <c r="AVA16" s="518">
        <v>42</v>
      </c>
      <c r="AVB16" s="518">
        <v>32</v>
      </c>
      <c r="AVC16" s="518">
        <v>14</v>
      </c>
      <c r="AVD16" s="518">
        <v>18</v>
      </c>
      <c r="AVE16" s="518">
        <v>170</v>
      </c>
      <c r="AVF16" s="518">
        <v>59</v>
      </c>
      <c r="AVG16" s="518">
        <v>111</v>
      </c>
      <c r="AVH16" s="518">
        <v>206</v>
      </c>
      <c r="AVI16" s="518">
        <v>85</v>
      </c>
      <c r="AVJ16" s="518">
        <v>121</v>
      </c>
      <c r="AVK16" s="518">
        <v>162</v>
      </c>
      <c r="AVL16" s="518">
        <v>65</v>
      </c>
      <c r="AVM16" s="518">
        <v>97</v>
      </c>
      <c r="AVN16" s="562">
        <v>89</v>
      </c>
      <c r="AVO16" s="542">
        <v>70</v>
      </c>
      <c r="AVP16" s="542">
        <v>19</v>
      </c>
      <c r="AVQ16" s="542">
        <v>76</v>
      </c>
      <c r="AVR16" s="542">
        <v>13</v>
      </c>
      <c r="AVS16" s="542">
        <v>0</v>
      </c>
      <c r="AVT16" s="542">
        <v>0</v>
      </c>
      <c r="AVU16" s="542">
        <v>0</v>
      </c>
      <c r="AVV16" s="542">
        <v>3</v>
      </c>
      <c r="AVW16" s="542">
        <v>84</v>
      </c>
      <c r="AVX16" s="542">
        <v>1</v>
      </c>
      <c r="AVY16" s="542">
        <v>0</v>
      </c>
      <c r="AVZ16" s="542">
        <v>1</v>
      </c>
      <c r="AWA16" s="542">
        <v>0</v>
      </c>
      <c r="AWB16" s="542">
        <v>8</v>
      </c>
      <c r="AWC16" s="542">
        <v>33</v>
      </c>
      <c r="AWD16" s="542">
        <v>24</v>
      </c>
      <c r="AWE16" s="542">
        <v>20</v>
      </c>
      <c r="AWF16" s="543">
        <v>4</v>
      </c>
      <c r="AWG16" s="857">
        <v>96</v>
      </c>
      <c r="AWH16" s="857">
        <v>79</v>
      </c>
      <c r="AWI16" s="857">
        <v>17</v>
      </c>
      <c r="AWJ16" s="857">
        <v>88</v>
      </c>
      <c r="AWK16" s="857">
        <v>8</v>
      </c>
      <c r="AWL16" s="857">
        <v>0</v>
      </c>
      <c r="AWM16" s="857">
        <v>0</v>
      </c>
      <c r="AWN16" s="857">
        <v>0</v>
      </c>
      <c r="AWO16" s="857">
        <v>2</v>
      </c>
      <c r="AWP16" s="857">
        <v>90</v>
      </c>
      <c r="AWQ16" s="857">
        <v>0</v>
      </c>
      <c r="AWR16" s="857">
        <v>0</v>
      </c>
      <c r="AWS16" s="857">
        <v>4</v>
      </c>
      <c r="AWT16" s="857">
        <v>1</v>
      </c>
      <c r="AWU16" s="857">
        <v>9</v>
      </c>
      <c r="AWV16" s="857">
        <v>31</v>
      </c>
      <c r="AWW16" s="857">
        <v>24</v>
      </c>
      <c r="AWX16" s="857">
        <v>18</v>
      </c>
      <c r="AWY16" s="857">
        <v>13</v>
      </c>
      <c r="AWZ16" s="552">
        <v>114</v>
      </c>
      <c r="AXA16" s="552">
        <v>91</v>
      </c>
      <c r="AXB16" s="552">
        <v>23</v>
      </c>
      <c r="AXC16" s="552">
        <v>93</v>
      </c>
      <c r="AXD16" s="552">
        <v>21</v>
      </c>
      <c r="AXE16" s="552">
        <v>0</v>
      </c>
      <c r="AXF16" s="552">
        <v>0</v>
      </c>
      <c r="AXG16" s="552">
        <v>1</v>
      </c>
      <c r="AXH16" s="552">
        <v>5</v>
      </c>
      <c r="AXI16" s="552">
        <v>104</v>
      </c>
      <c r="AXJ16" s="552">
        <v>0</v>
      </c>
      <c r="AXK16" s="552">
        <v>0</v>
      </c>
      <c r="AXL16" s="544">
        <v>4</v>
      </c>
      <c r="AXM16" s="552">
        <v>2</v>
      </c>
      <c r="AXN16" s="552">
        <v>15</v>
      </c>
      <c r="AXO16" s="552">
        <v>24</v>
      </c>
      <c r="AXP16" s="552">
        <v>35</v>
      </c>
      <c r="AXQ16" s="552">
        <v>30</v>
      </c>
      <c r="AXR16" s="553">
        <v>8</v>
      </c>
      <c r="AXS16" s="1565">
        <v>91</v>
      </c>
      <c r="AXT16" s="1566">
        <v>57</v>
      </c>
      <c r="AXU16" s="1566">
        <v>34</v>
      </c>
      <c r="AXV16" s="1566">
        <v>82</v>
      </c>
      <c r="AXW16" s="1566">
        <v>9</v>
      </c>
      <c r="AXX16" s="1566">
        <v>0</v>
      </c>
      <c r="AXY16" s="1566">
        <v>0</v>
      </c>
      <c r="AXZ16" s="1566">
        <v>0</v>
      </c>
      <c r="AYA16" s="1566">
        <v>6</v>
      </c>
      <c r="AYB16" s="1566">
        <v>85</v>
      </c>
      <c r="AYC16" s="1566">
        <v>0</v>
      </c>
      <c r="AYD16" s="1566">
        <v>0</v>
      </c>
      <c r="AYE16" s="1565">
        <v>0</v>
      </c>
      <c r="AYF16" s="1566">
        <v>0</v>
      </c>
      <c r="AYG16" s="1566">
        <v>4</v>
      </c>
      <c r="AYH16" s="1566">
        <v>26</v>
      </c>
      <c r="AYI16" s="1566">
        <v>31</v>
      </c>
      <c r="AYJ16" s="1566">
        <v>18</v>
      </c>
      <c r="AYK16" s="1566">
        <v>12</v>
      </c>
      <c r="AYL16" s="546">
        <v>8</v>
      </c>
      <c r="AYM16" s="352">
        <v>5</v>
      </c>
      <c r="AYN16" s="352">
        <v>3</v>
      </c>
      <c r="AYO16" s="352">
        <v>6</v>
      </c>
      <c r="AYP16" s="352">
        <v>2</v>
      </c>
      <c r="AYQ16" s="352">
        <v>0</v>
      </c>
      <c r="AYR16" s="352">
        <v>0</v>
      </c>
      <c r="AYS16" s="352">
        <v>0</v>
      </c>
      <c r="AYT16" s="352">
        <v>0</v>
      </c>
      <c r="AYU16" s="352">
        <v>8</v>
      </c>
      <c r="AYV16" s="352">
        <v>0</v>
      </c>
      <c r="AYW16" s="352">
        <v>0</v>
      </c>
      <c r="AYX16" s="547">
        <v>9</v>
      </c>
      <c r="AYY16" s="548">
        <v>6</v>
      </c>
      <c r="AYZ16" s="548">
        <v>3</v>
      </c>
      <c r="AZA16" s="548">
        <v>4</v>
      </c>
      <c r="AZB16" s="548">
        <v>5</v>
      </c>
      <c r="AZC16" s="548">
        <v>0</v>
      </c>
      <c r="AZD16" s="548">
        <v>0</v>
      </c>
      <c r="AZE16" s="548">
        <v>0</v>
      </c>
      <c r="AZF16" s="548">
        <v>0</v>
      </c>
      <c r="AZG16" s="548">
        <v>9</v>
      </c>
      <c r="AZH16" s="548">
        <v>0</v>
      </c>
      <c r="AZI16" s="548">
        <v>0</v>
      </c>
      <c r="AZJ16" s="549">
        <v>15</v>
      </c>
      <c r="AZK16" s="549">
        <v>11</v>
      </c>
      <c r="AZL16" s="549">
        <v>4</v>
      </c>
      <c r="AZM16" s="549">
        <v>8</v>
      </c>
      <c r="AZN16" s="549">
        <v>7</v>
      </c>
      <c r="AZO16" s="549">
        <v>0</v>
      </c>
      <c r="AZP16" s="549">
        <v>0</v>
      </c>
      <c r="AZQ16" s="549">
        <v>0</v>
      </c>
      <c r="AZR16" s="549">
        <v>1</v>
      </c>
      <c r="AZS16" s="549">
        <v>14</v>
      </c>
      <c r="AZT16" s="549">
        <v>0</v>
      </c>
      <c r="AZU16" s="549">
        <v>0</v>
      </c>
      <c r="AZV16" s="1571">
        <v>4</v>
      </c>
      <c r="AZW16" s="1571">
        <v>2</v>
      </c>
      <c r="AZX16" s="1571">
        <v>2</v>
      </c>
      <c r="AZY16" s="1571">
        <v>3</v>
      </c>
      <c r="AZZ16" s="1571">
        <v>1</v>
      </c>
      <c r="BAA16" s="1571">
        <v>0</v>
      </c>
      <c r="BAB16" s="1571">
        <v>0</v>
      </c>
      <c r="BAC16" s="1571">
        <v>0</v>
      </c>
      <c r="BAD16" s="1571">
        <v>0</v>
      </c>
      <c r="BAE16" s="1571">
        <v>4</v>
      </c>
      <c r="BAF16" s="1571">
        <v>0</v>
      </c>
      <c r="BAG16" s="1571">
        <v>0</v>
      </c>
      <c r="BAH16" s="550">
        <v>0</v>
      </c>
      <c r="BAI16" s="551">
        <v>0</v>
      </c>
      <c r="BAJ16" s="551">
        <v>0</v>
      </c>
      <c r="BAK16" s="551">
        <v>0</v>
      </c>
      <c r="BAL16" s="551">
        <v>0</v>
      </c>
      <c r="BAM16" s="551">
        <v>0</v>
      </c>
      <c r="BAN16" s="551">
        <v>0</v>
      </c>
      <c r="BAO16" s="551">
        <v>0</v>
      </c>
      <c r="BAP16" s="551">
        <v>0</v>
      </c>
      <c r="BAQ16" s="551">
        <v>0</v>
      </c>
      <c r="BAR16" s="551">
        <v>0</v>
      </c>
      <c r="BAS16" s="551">
        <v>0</v>
      </c>
      <c r="BAT16" s="547">
        <v>1</v>
      </c>
      <c r="BAU16" s="548">
        <v>1</v>
      </c>
      <c r="BAV16" s="548">
        <v>0</v>
      </c>
      <c r="BAW16" s="548">
        <v>1</v>
      </c>
      <c r="BAX16" s="548">
        <v>0</v>
      </c>
      <c r="BAY16" s="548">
        <v>0</v>
      </c>
      <c r="BAZ16" s="548">
        <v>0</v>
      </c>
      <c r="BBA16" s="548">
        <v>0</v>
      </c>
      <c r="BBB16" s="548">
        <v>0</v>
      </c>
      <c r="BBC16" s="548">
        <v>0</v>
      </c>
      <c r="BBD16" s="548">
        <v>0</v>
      </c>
      <c r="BBE16" s="548">
        <v>1</v>
      </c>
      <c r="BBF16" s="352">
        <v>2</v>
      </c>
      <c r="BBG16" s="352">
        <v>2</v>
      </c>
      <c r="BBH16" s="352">
        <v>0</v>
      </c>
      <c r="BBI16" s="352">
        <v>2</v>
      </c>
      <c r="BBJ16" s="352">
        <v>0</v>
      </c>
      <c r="BBK16" s="352">
        <v>0</v>
      </c>
      <c r="BBL16" s="352">
        <v>0</v>
      </c>
      <c r="BBM16" s="352">
        <v>0</v>
      </c>
      <c r="BBN16" s="352">
        <v>0</v>
      </c>
      <c r="BBO16" s="352">
        <v>2</v>
      </c>
      <c r="BBP16" s="352">
        <v>0</v>
      </c>
      <c r="BBQ16" s="352">
        <v>0</v>
      </c>
      <c r="BBR16" s="1571">
        <v>0</v>
      </c>
      <c r="BBS16" s="1571">
        <v>0</v>
      </c>
      <c r="BBT16" s="1571">
        <v>0</v>
      </c>
      <c r="BBU16" s="1571">
        <v>0</v>
      </c>
      <c r="BBV16" s="1571">
        <v>0</v>
      </c>
      <c r="BBW16" s="1571">
        <v>0</v>
      </c>
      <c r="BBX16" s="1571">
        <v>0</v>
      </c>
      <c r="BBY16" s="1571">
        <v>0</v>
      </c>
      <c r="BBZ16" s="1571">
        <v>0</v>
      </c>
      <c r="BCA16" s="1571">
        <v>0</v>
      </c>
      <c r="BCB16" s="1571">
        <v>0</v>
      </c>
      <c r="BCC16" s="1571">
        <v>0</v>
      </c>
      <c r="BCD16" s="729">
        <v>11708</v>
      </c>
      <c r="BCE16" s="730">
        <v>5006</v>
      </c>
      <c r="BCF16" s="730">
        <v>6702</v>
      </c>
      <c r="BCG16" s="730">
        <v>40</v>
      </c>
      <c r="BCH16" s="730">
        <v>15</v>
      </c>
      <c r="BCI16" s="730">
        <v>10</v>
      </c>
      <c r="BCJ16" s="730">
        <v>7947</v>
      </c>
      <c r="BCK16" s="730">
        <v>3666</v>
      </c>
      <c r="BCL16" s="730">
        <v>21</v>
      </c>
      <c r="BCM16" s="730">
        <v>2</v>
      </c>
      <c r="BCN16" s="730">
        <v>7</v>
      </c>
      <c r="BCO16" s="730">
        <v>20</v>
      </c>
      <c r="BCP16" s="730">
        <v>8</v>
      </c>
      <c r="BCQ16" s="730">
        <v>3</v>
      </c>
      <c r="BCR16" s="730">
        <v>3311</v>
      </c>
      <c r="BCS16" s="730">
        <v>1647</v>
      </c>
      <c r="BCT16" s="730">
        <v>13</v>
      </c>
      <c r="BCU16" s="730">
        <v>0</v>
      </c>
      <c r="BCV16" s="730">
        <v>4</v>
      </c>
      <c r="BCW16" s="730">
        <v>20</v>
      </c>
      <c r="BCX16" s="730">
        <v>7</v>
      </c>
      <c r="BCY16" s="730">
        <v>7</v>
      </c>
      <c r="BCZ16" s="730">
        <v>4636</v>
      </c>
      <c r="BDA16" s="730">
        <v>2019</v>
      </c>
      <c r="BDB16" s="730">
        <v>8</v>
      </c>
      <c r="BDC16" s="295">
        <v>2</v>
      </c>
      <c r="BDD16" s="295">
        <v>3</v>
      </c>
      <c r="BDE16" s="750">
        <v>46302</v>
      </c>
      <c r="BDF16" s="751">
        <v>18372</v>
      </c>
      <c r="BDG16" s="751">
        <v>27930</v>
      </c>
      <c r="BDH16" s="751">
        <v>64</v>
      </c>
      <c r="BDI16" s="751">
        <v>106</v>
      </c>
      <c r="BDJ16" s="751">
        <v>305</v>
      </c>
      <c r="BDK16" s="751">
        <v>466</v>
      </c>
      <c r="BDL16" s="751">
        <v>14285</v>
      </c>
      <c r="BDM16" s="751">
        <v>29946</v>
      </c>
      <c r="BDN16" s="751">
        <v>1008</v>
      </c>
      <c r="BDO16" s="751">
        <v>122</v>
      </c>
      <c r="BDP16" s="751">
        <v>28</v>
      </c>
      <c r="BDQ16" s="751">
        <v>56</v>
      </c>
      <c r="BDR16" s="751">
        <v>154</v>
      </c>
      <c r="BDS16" s="751">
        <v>191</v>
      </c>
      <c r="BDT16" s="751">
        <v>6023</v>
      </c>
      <c r="BDU16" s="751">
        <v>11459</v>
      </c>
      <c r="BDV16" s="751">
        <v>404</v>
      </c>
      <c r="BDW16" s="751">
        <v>57</v>
      </c>
      <c r="BDX16" s="751">
        <v>36</v>
      </c>
      <c r="BDY16" s="751">
        <v>50</v>
      </c>
      <c r="BDZ16" s="751">
        <v>151</v>
      </c>
      <c r="BEA16" s="751">
        <v>275</v>
      </c>
      <c r="BEB16" s="751">
        <v>8262</v>
      </c>
      <c r="BEC16" s="751">
        <v>18487</v>
      </c>
      <c r="BED16" s="751">
        <v>604</v>
      </c>
      <c r="BEE16" s="752">
        <v>65</v>
      </c>
      <c r="BEF16" s="1">
        <v>20</v>
      </c>
      <c r="BEG16" s="1">
        <v>18</v>
      </c>
      <c r="BEH16" s="1">
        <v>2</v>
      </c>
      <c r="BEI16" s="1">
        <v>8</v>
      </c>
      <c r="BEJ16" s="1">
        <v>12</v>
      </c>
      <c r="BEK16" s="1">
        <v>0</v>
      </c>
      <c r="BEL16" s="1">
        <v>0</v>
      </c>
      <c r="BEM16" s="1">
        <v>0</v>
      </c>
      <c r="BEN16" s="1">
        <v>0</v>
      </c>
      <c r="BEO16" s="1">
        <v>3</v>
      </c>
      <c r="BEP16" s="1">
        <v>16</v>
      </c>
      <c r="BEQ16" s="1">
        <v>1</v>
      </c>
      <c r="BER16" s="1">
        <v>0</v>
      </c>
      <c r="BES16" s="1">
        <v>0</v>
      </c>
      <c r="BET16" s="1">
        <v>1</v>
      </c>
      <c r="BEU16" s="1">
        <v>0</v>
      </c>
      <c r="BEV16" s="1">
        <v>1</v>
      </c>
      <c r="BEW16" s="1">
        <v>2</v>
      </c>
      <c r="BEX16" s="1">
        <v>0</v>
      </c>
      <c r="BEY16" s="1">
        <v>0</v>
      </c>
      <c r="BEZ16" s="1">
        <v>0</v>
      </c>
      <c r="BFA16" s="1">
        <v>2</v>
      </c>
      <c r="BFB16" s="1">
        <v>15</v>
      </c>
      <c r="BFC16" s="1">
        <v>14</v>
      </c>
      <c r="BFD16" s="1">
        <v>10</v>
      </c>
      <c r="BFE16" s="1">
        <v>4</v>
      </c>
      <c r="BFF16" s="1">
        <v>5</v>
      </c>
      <c r="BFG16" s="1">
        <v>9</v>
      </c>
      <c r="BFH16" s="1">
        <v>0</v>
      </c>
      <c r="BFI16" s="1">
        <v>0</v>
      </c>
      <c r="BFJ16" s="1">
        <v>0</v>
      </c>
      <c r="BFK16" s="1">
        <v>0</v>
      </c>
      <c r="BFL16" s="1">
        <v>3</v>
      </c>
      <c r="BFM16" s="1">
        <v>10</v>
      </c>
      <c r="BFN16" s="1">
        <v>1</v>
      </c>
      <c r="BFO16" s="1">
        <v>0</v>
      </c>
      <c r="BFP16" s="1">
        <v>0</v>
      </c>
      <c r="BFQ16" s="1">
        <v>0</v>
      </c>
      <c r="BFR16" s="1">
        <v>0</v>
      </c>
      <c r="BFS16" s="1">
        <v>0</v>
      </c>
      <c r="BFT16" s="1">
        <v>0</v>
      </c>
      <c r="BFU16" s="1">
        <v>0</v>
      </c>
      <c r="BFV16" s="1">
        <v>1</v>
      </c>
      <c r="BFW16" s="1">
        <v>1</v>
      </c>
      <c r="BFX16" s="1">
        <v>1</v>
      </c>
      <c r="BFY16" s="1">
        <v>11</v>
      </c>
      <c r="BFZ16" s="1">
        <v>34</v>
      </c>
      <c r="BGA16" s="1">
        <v>28</v>
      </c>
      <c r="BGB16" s="1">
        <v>6</v>
      </c>
      <c r="BGC16" s="1">
        <v>13</v>
      </c>
      <c r="BGD16" s="1">
        <v>21</v>
      </c>
      <c r="BGE16" s="1">
        <v>0</v>
      </c>
      <c r="BGF16" s="1">
        <v>0</v>
      </c>
      <c r="BGG16" s="1">
        <v>0</v>
      </c>
      <c r="BGH16" s="1">
        <v>0</v>
      </c>
      <c r="BGI16" s="1">
        <v>6</v>
      </c>
      <c r="BGJ16" s="1">
        <v>26</v>
      </c>
      <c r="BGK16" s="1">
        <v>2</v>
      </c>
      <c r="BGL16" s="1">
        <v>0</v>
      </c>
      <c r="BGM16" s="1">
        <v>0</v>
      </c>
      <c r="BGN16" s="1">
        <v>1</v>
      </c>
      <c r="BGO16" s="1">
        <v>0</v>
      </c>
      <c r="BGP16" s="1">
        <v>1</v>
      </c>
      <c r="BGQ16" s="1">
        <v>1</v>
      </c>
      <c r="BGR16" s="1">
        <v>0</v>
      </c>
      <c r="BGS16" s="1">
        <v>1</v>
      </c>
      <c r="BGT16" s="1">
        <v>1</v>
      </c>
      <c r="BGU16" s="1">
        <v>3</v>
      </c>
      <c r="BGV16" s="1">
        <v>26</v>
      </c>
      <c r="BGW16" s="1">
        <v>205</v>
      </c>
      <c r="BGX16" s="1">
        <v>176</v>
      </c>
      <c r="BGY16" s="1">
        <v>29</v>
      </c>
      <c r="BGZ16" s="1">
        <v>89</v>
      </c>
      <c r="BHA16" s="1">
        <v>116</v>
      </c>
      <c r="BHB16" s="1">
        <v>0</v>
      </c>
      <c r="BHC16" s="1">
        <v>0</v>
      </c>
      <c r="BHD16" s="1">
        <v>0</v>
      </c>
      <c r="BHE16" s="1">
        <v>0</v>
      </c>
      <c r="BHF16" s="1">
        <v>0</v>
      </c>
      <c r="BHG16" s="1">
        <v>202</v>
      </c>
      <c r="BHH16" s="1">
        <v>0</v>
      </c>
      <c r="BHI16" s="1">
        <v>0</v>
      </c>
      <c r="BHJ16" s="1">
        <v>3</v>
      </c>
      <c r="BHK16" s="1">
        <v>15</v>
      </c>
      <c r="BHL16" s="1">
        <v>32</v>
      </c>
      <c r="BHM16" s="1">
        <v>19</v>
      </c>
      <c r="BHN16" s="1">
        <v>21</v>
      </c>
      <c r="BHO16" s="1">
        <v>34</v>
      </c>
      <c r="BHP16" s="1">
        <v>35</v>
      </c>
      <c r="BHQ16" s="1">
        <v>49</v>
      </c>
      <c r="BHR16" s="888">
        <v>54</v>
      </c>
      <c r="BHS16" s="889">
        <v>44</v>
      </c>
      <c r="BHT16" s="889">
        <v>10</v>
      </c>
      <c r="BHU16" s="889">
        <v>36</v>
      </c>
      <c r="BHV16" s="889">
        <v>18</v>
      </c>
      <c r="BHW16" s="889">
        <v>0</v>
      </c>
      <c r="BHX16" s="889">
        <v>0</v>
      </c>
      <c r="BHY16" s="889">
        <v>0</v>
      </c>
      <c r="BHZ16" s="889">
        <v>0</v>
      </c>
      <c r="BIA16" s="889">
        <v>0</v>
      </c>
      <c r="BIB16" s="889">
        <v>52</v>
      </c>
      <c r="BIC16" s="889">
        <v>0</v>
      </c>
      <c r="BID16" s="889">
        <v>0</v>
      </c>
      <c r="BIE16" s="889">
        <v>2</v>
      </c>
      <c r="BIF16" s="889">
        <v>14</v>
      </c>
      <c r="BIG16" s="889">
        <v>27</v>
      </c>
      <c r="BIH16" s="889">
        <v>2</v>
      </c>
      <c r="BII16" s="889">
        <v>2</v>
      </c>
      <c r="BIJ16" s="889">
        <v>0</v>
      </c>
      <c r="BIK16" s="889">
        <v>1</v>
      </c>
      <c r="BIL16" s="890">
        <v>8</v>
      </c>
      <c r="BIM16" s="1">
        <v>139</v>
      </c>
      <c r="BIN16" s="1">
        <v>132</v>
      </c>
      <c r="BIO16" s="1">
        <v>7</v>
      </c>
      <c r="BIP16" s="1">
        <v>33</v>
      </c>
      <c r="BIQ16" s="1">
        <v>106</v>
      </c>
      <c r="BIR16" s="1">
        <v>0</v>
      </c>
      <c r="BIS16" s="1">
        <v>1</v>
      </c>
      <c r="BIT16" s="1">
        <v>0</v>
      </c>
      <c r="BIU16" s="1">
        <v>0</v>
      </c>
      <c r="BIV16" s="1">
        <v>0</v>
      </c>
      <c r="BIW16" s="1">
        <v>116</v>
      </c>
      <c r="BIX16" s="1">
        <v>3</v>
      </c>
      <c r="BIY16" s="1">
        <v>13</v>
      </c>
      <c r="BIZ16" s="1">
        <v>6</v>
      </c>
      <c r="BJA16" s="1">
        <v>0</v>
      </c>
      <c r="BJB16" s="1">
        <v>0</v>
      </c>
      <c r="BJC16" s="1">
        <v>6</v>
      </c>
      <c r="BJD16" s="1">
        <v>31</v>
      </c>
      <c r="BJE16" s="1">
        <v>78</v>
      </c>
      <c r="BJF16" s="1">
        <v>22</v>
      </c>
      <c r="BJG16" s="1">
        <v>2</v>
      </c>
      <c r="BJH16" s="1">
        <v>7</v>
      </c>
      <c r="BJI16" s="1">
        <v>6</v>
      </c>
      <c r="BJJ16" s="1">
        <v>1</v>
      </c>
      <c r="BJK16" s="1">
        <v>3</v>
      </c>
      <c r="BJL16" s="1">
        <v>4</v>
      </c>
      <c r="BJM16" s="1">
        <v>0</v>
      </c>
      <c r="BJN16" s="1">
        <v>0</v>
      </c>
      <c r="BJO16" s="1">
        <v>0</v>
      </c>
      <c r="BJP16" s="1">
        <v>0</v>
      </c>
      <c r="BJQ16" s="1">
        <v>7</v>
      </c>
      <c r="BJR16" s="1">
        <v>0</v>
      </c>
      <c r="BJS16" s="1">
        <v>0</v>
      </c>
      <c r="BJT16" s="1">
        <v>0</v>
      </c>
      <c r="BJU16" s="1">
        <v>0</v>
      </c>
      <c r="BJV16" s="1">
        <v>4</v>
      </c>
      <c r="BJW16" s="1">
        <v>3</v>
      </c>
      <c r="BJX16" s="1">
        <v>0</v>
      </c>
      <c r="BJY16" s="1">
        <v>0</v>
      </c>
      <c r="BJZ16" s="1">
        <v>0</v>
      </c>
      <c r="BKA16" s="1">
        <v>0</v>
      </c>
      <c r="BKB16" s="1">
        <v>5</v>
      </c>
      <c r="BKC16" s="1">
        <v>4</v>
      </c>
      <c r="BKD16" s="1">
        <v>1</v>
      </c>
      <c r="BKE16" s="1">
        <v>3</v>
      </c>
      <c r="BKF16" s="1">
        <v>2</v>
      </c>
      <c r="BKG16" s="1">
        <v>0</v>
      </c>
      <c r="BKH16" s="1">
        <v>0</v>
      </c>
      <c r="BKI16" s="1">
        <v>0</v>
      </c>
      <c r="BKJ16" s="1">
        <v>5</v>
      </c>
      <c r="BKK16" s="1">
        <v>0</v>
      </c>
      <c r="BKL16" s="1">
        <v>0</v>
      </c>
      <c r="BKM16" s="1">
        <v>0</v>
      </c>
      <c r="BKN16" s="1">
        <v>5</v>
      </c>
      <c r="BKO16" s="1">
        <v>82</v>
      </c>
      <c r="BKP16" s="1">
        <v>72</v>
      </c>
      <c r="BKQ16" s="1">
        <v>10</v>
      </c>
      <c r="BKR16" s="1">
        <v>72</v>
      </c>
      <c r="BKS16" s="1">
        <v>10</v>
      </c>
      <c r="BKT16" s="1">
        <v>0</v>
      </c>
      <c r="BKU16" s="1">
        <v>0</v>
      </c>
      <c r="BKV16" s="1">
        <v>0</v>
      </c>
      <c r="BKW16" s="1">
        <v>0</v>
      </c>
      <c r="BKX16" s="1">
        <v>78</v>
      </c>
      <c r="BKY16" s="1">
        <v>1</v>
      </c>
      <c r="BKZ16" s="1">
        <v>0</v>
      </c>
      <c r="BLA16" s="1">
        <v>3</v>
      </c>
      <c r="BLB16" s="1">
        <v>1</v>
      </c>
      <c r="BLC16" s="1">
        <v>0</v>
      </c>
      <c r="BLD16" s="1">
        <v>1</v>
      </c>
      <c r="BLE16" s="1">
        <v>31</v>
      </c>
      <c r="BLF16" s="1">
        <v>31</v>
      </c>
      <c r="BLG16" s="1">
        <v>12</v>
      </c>
      <c r="BLH16" s="1">
        <v>6</v>
      </c>
      <c r="BLI16" s="909">
        <v>1</v>
      </c>
      <c r="BLJ16" s="909">
        <v>1</v>
      </c>
      <c r="BLK16" s="909">
        <v>0</v>
      </c>
      <c r="BLL16" s="910">
        <v>1</v>
      </c>
      <c r="BLM16" s="910">
        <v>0</v>
      </c>
      <c r="BLN16" s="910">
        <v>0</v>
      </c>
      <c r="BLO16" s="910">
        <v>0</v>
      </c>
      <c r="BLP16" s="910">
        <v>1</v>
      </c>
      <c r="BLQ16" s="905">
        <v>0</v>
      </c>
      <c r="BLR16" s="910">
        <v>0</v>
      </c>
      <c r="BLS16" s="910">
        <v>0</v>
      </c>
      <c r="BLT16" s="910">
        <v>0</v>
      </c>
      <c r="BLU16" s="910">
        <v>165</v>
      </c>
      <c r="BLV16" s="1">
        <v>143</v>
      </c>
      <c r="BLW16" s="1">
        <v>22</v>
      </c>
      <c r="BLX16" s="1">
        <v>124</v>
      </c>
      <c r="BLY16" s="1">
        <v>41</v>
      </c>
      <c r="BLZ16" s="1">
        <v>0</v>
      </c>
      <c r="BMA16" s="1">
        <v>0</v>
      </c>
      <c r="BMB16" s="1">
        <v>0</v>
      </c>
      <c r="BMC16" s="1">
        <v>0</v>
      </c>
      <c r="BMD16" s="1">
        <v>2</v>
      </c>
      <c r="BME16" s="1">
        <v>159</v>
      </c>
      <c r="BMF16" s="1">
        <v>1</v>
      </c>
      <c r="BMG16" s="1">
        <v>2</v>
      </c>
      <c r="BMH16" s="1">
        <v>1</v>
      </c>
      <c r="BMI16" s="1">
        <v>0</v>
      </c>
      <c r="BMJ16" s="1">
        <v>6</v>
      </c>
      <c r="BMK16" s="1">
        <v>21</v>
      </c>
      <c r="BML16" s="1">
        <v>49</v>
      </c>
      <c r="BMM16" s="1">
        <v>23</v>
      </c>
      <c r="BMN16" s="1">
        <v>42</v>
      </c>
      <c r="BMO16" s="1">
        <v>24</v>
      </c>
      <c r="BMP16" s="1006">
        <v>222</v>
      </c>
      <c r="BMQ16" s="1007">
        <v>184</v>
      </c>
      <c r="BMR16" s="1007">
        <v>38</v>
      </c>
      <c r="BMS16" s="1007">
        <v>171</v>
      </c>
      <c r="BMT16" s="1007">
        <v>51</v>
      </c>
      <c r="BMU16" s="1007">
        <v>0</v>
      </c>
      <c r="BMV16" s="1007">
        <v>0</v>
      </c>
      <c r="BMW16" s="1007">
        <v>0</v>
      </c>
      <c r="BMX16" s="1007">
        <v>0</v>
      </c>
      <c r="BMY16" s="1007">
        <v>3</v>
      </c>
      <c r="BMZ16" s="1007">
        <v>216</v>
      </c>
      <c r="BNA16" s="1007">
        <v>3</v>
      </c>
      <c r="BNB16" s="1007">
        <v>0</v>
      </c>
      <c r="BNC16" s="1007">
        <v>0</v>
      </c>
      <c r="BND16" s="1007">
        <v>1</v>
      </c>
      <c r="BNE16" s="1007">
        <v>3</v>
      </c>
      <c r="BNF16" s="1007">
        <v>33</v>
      </c>
      <c r="BNG16" s="1007">
        <v>69</v>
      </c>
      <c r="BNH16" s="1007">
        <v>43</v>
      </c>
      <c r="BNI16" s="1007">
        <v>41</v>
      </c>
      <c r="BNJ16" s="1008">
        <v>32</v>
      </c>
      <c r="BNK16" s="1026">
        <v>189</v>
      </c>
      <c r="BNL16" s="1027">
        <v>164</v>
      </c>
      <c r="BNM16" s="1027">
        <v>25</v>
      </c>
      <c r="BNN16" s="1027">
        <v>143</v>
      </c>
      <c r="BNO16" s="1027">
        <v>46</v>
      </c>
      <c r="BNP16" s="1027">
        <v>0</v>
      </c>
      <c r="BNQ16" s="1027">
        <v>0</v>
      </c>
      <c r="BNR16" s="1027">
        <v>0</v>
      </c>
      <c r="BNS16" s="1027">
        <v>1</v>
      </c>
      <c r="BNT16" s="1027">
        <v>2</v>
      </c>
      <c r="BNU16" s="1027">
        <v>184</v>
      </c>
      <c r="BNV16" s="1027">
        <v>0</v>
      </c>
      <c r="BNW16" s="1027">
        <v>0</v>
      </c>
      <c r="BNX16" s="1027">
        <v>2</v>
      </c>
      <c r="BNY16" s="1027">
        <v>3</v>
      </c>
      <c r="BNZ16" s="1027">
        <v>3</v>
      </c>
      <c r="BOA16" s="1027">
        <v>24</v>
      </c>
      <c r="BOB16" s="1027">
        <v>66</v>
      </c>
      <c r="BOC16" s="1027">
        <v>41</v>
      </c>
      <c r="BOD16" s="1027">
        <v>29</v>
      </c>
      <c r="BOE16" s="1028">
        <v>23</v>
      </c>
      <c r="BOF16" s="1">
        <v>25</v>
      </c>
      <c r="BOG16" s="1">
        <v>20</v>
      </c>
      <c r="BOH16" s="1">
        <v>5</v>
      </c>
      <c r="BOI16" s="1">
        <v>25</v>
      </c>
      <c r="BOJ16" s="1">
        <v>0</v>
      </c>
      <c r="BOK16" s="1">
        <v>0</v>
      </c>
      <c r="BOL16" s="1">
        <v>0</v>
      </c>
      <c r="BOM16" s="1">
        <v>0</v>
      </c>
      <c r="BON16" s="1">
        <v>0</v>
      </c>
      <c r="BOO16" s="1">
        <v>5</v>
      </c>
      <c r="BOP16" s="1">
        <v>19</v>
      </c>
      <c r="BOQ16" s="1">
        <v>0</v>
      </c>
      <c r="BOR16" s="1">
        <v>0</v>
      </c>
      <c r="BOS16" s="1">
        <v>1</v>
      </c>
      <c r="BOT16" s="1">
        <v>0</v>
      </c>
      <c r="BOU16" s="1">
        <v>0</v>
      </c>
      <c r="BOV16" s="1">
        <v>0</v>
      </c>
      <c r="BOW16" s="1">
        <v>0</v>
      </c>
      <c r="BOX16" s="1">
        <v>7</v>
      </c>
      <c r="BOY16" s="1">
        <v>13</v>
      </c>
      <c r="BOZ16" s="1">
        <v>5</v>
      </c>
      <c r="BPA16" s="1">
        <v>31</v>
      </c>
      <c r="BPB16" s="1">
        <v>26</v>
      </c>
      <c r="BPC16" s="1">
        <v>5</v>
      </c>
      <c r="BPD16" s="1">
        <v>30</v>
      </c>
      <c r="BPE16" s="1">
        <v>1</v>
      </c>
      <c r="BPF16" s="1">
        <v>0</v>
      </c>
      <c r="BPG16" s="1">
        <v>0</v>
      </c>
      <c r="BPH16" s="1">
        <v>0</v>
      </c>
      <c r="BPI16" s="1">
        <v>1</v>
      </c>
      <c r="BPJ16" s="1">
        <v>2</v>
      </c>
      <c r="BPK16" s="1">
        <v>26</v>
      </c>
      <c r="BPL16" s="1">
        <v>1</v>
      </c>
      <c r="BPM16" s="1">
        <v>0</v>
      </c>
      <c r="BPN16" s="1">
        <v>1</v>
      </c>
      <c r="BPO16" s="1">
        <v>0</v>
      </c>
      <c r="BPP16" s="1">
        <v>0</v>
      </c>
      <c r="BPQ16" s="1">
        <v>0</v>
      </c>
      <c r="BPR16" s="1">
        <v>0</v>
      </c>
      <c r="BPS16" s="1">
        <v>5</v>
      </c>
      <c r="BPT16" s="1">
        <v>15</v>
      </c>
      <c r="BPU16" s="1">
        <v>11</v>
      </c>
      <c r="BPV16" s="1">
        <v>21</v>
      </c>
      <c r="BPW16" s="1">
        <v>17</v>
      </c>
      <c r="BPX16" s="1">
        <v>4</v>
      </c>
      <c r="BPY16" s="1">
        <v>21</v>
      </c>
      <c r="BPZ16" s="1">
        <v>0</v>
      </c>
      <c r="BQA16" s="1">
        <v>0</v>
      </c>
      <c r="BQB16" s="1">
        <v>0</v>
      </c>
      <c r="BQC16" s="1">
        <v>0</v>
      </c>
      <c r="BQD16" s="1">
        <v>0</v>
      </c>
      <c r="BQE16" s="1">
        <v>4</v>
      </c>
      <c r="BQF16" s="1">
        <v>17</v>
      </c>
      <c r="BQG16" s="1">
        <v>0</v>
      </c>
      <c r="BQH16" s="1">
        <v>0</v>
      </c>
      <c r="BQI16" s="1">
        <v>0</v>
      </c>
      <c r="BQJ16" s="1">
        <v>0</v>
      </c>
      <c r="BQK16" s="1">
        <v>0</v>
      </c>
      <c r="BQL16" s="1">
        <v>0</v>
      </c>
      <c r="BQM16" s="1">
        <v>0</v>
      </c>
      <c r="BQN16" s="1">
        <v>4</v>
      </c>
      <c r="BQO16" s="1">
        <v>7</v>
      </c>
      <c r="BQP16" s="1">
        <v>10</v>
      </c>
      <c r="BQQ16" s="1">
        <v>263</v>
      </c>
      <c r="BQR16" s="1">
        <v>203</v>
      </c>
      <c r="BQS16" s="1">
        <v>60</v>
      </c>
      <c r="BQT16" s="1">
        <v>148</v>
      </c>
      <c r="BQU16" s="1">
        <v>115</v>
      </c>
      <c r="BQV16" s="1">
        <v>0</v>
      </c>
      <c r="BQW16" s="1">
        <v>0</v>
      </c>
      <c r="BQX16" s="1">
        <v>1</v>
      </c>
      <c r="BQY16" s="1">
        <v>0</v>
      </c>
      <c r="BQZ16" s="1">
        <v>3</v>
      </c>
      <c r="BRA16" s="1">
        <v>255</v>
      </c>
      <c r="BRB16" s="1">
        <v>2</v>
      </c>
      <c r="BRC16" s="1">
        <v>0</v>
      </c>
      <c r="BRD16" s="1">
        <v>2</v>
      </c>
      <c r="BRE16" s="1092">
        <v>315</v>
      </c>
      <c r="BRF16" s="1092">
        <v>244</v>
      </c>
      <c r="BRG16" s="1092">
        <v>71</v>
      </c>
      <c r="BRH16" s="1092">
        <v>158</v>
      </c>
      <c r="BRI16" s="1092">
        <v>157</v>
      </c>
      <c r="BRJ16" s="1092">
        <v>0</v>
      </c>
      <c r="BRK16" s="1092">
        <v>1</v>
      </c>
      <c r="BRL16" s="1092">
        <v>0</v>
      </c>
      <c r="BRM16" s="1092">
        <v>0</v>
      </c>
      <c r="BRN16" s="1092">
        <v>6</v>
      </c>
      <c r="BRO16" s="1092">
        <v>305</v>
      </c>
      <c r="BRP16" s="1092">
        <v>3</v>
      </c>
      <c r="BRQ16" s="1092">
        <v>0</v>
      </c>
      <c r="BRR16" s="1092">
        <v>0</v>
      </c>
      <c r="BRS16" s="1">
        <v>279</v>
      </c>
      <c r="BRT16" s="1">
        <v>220</v>
      </c>
      <c r="BRU16" s="1">
        <v>59</v>
      </c>
      <c r="BRV16" s="1">
        <v>133</v>
      </c>
      <c r="BRW16" s="1">
        <v>146</v>
      </c>
      <c r="BRX16" s="1">
        <v>0</v>
      </c>
      <c r="BRY16" s="1">
        <v>2</v>
      </c>
      <c r="BRZ16" s="1">
        <v>0</v>
      </c>
      <c r="BSA16" s="1">
        <v>0</v>
      </c>
      <c r="BSB16" s="1">
        <v>8</v>
      </c>
      <c r="BSC16" s="1">
        <v>268</v>
      </c>
      <c r="BSD16" s="1">
        <v>1</v>
      </c>
      <c r="BSE16" s="1">
        <v>0</v>
      </c>
      <c r="BSF16" s="1">
        <v>0</v>
      </c>
      <c r="BSG16" s="1">
        <v>1</v>
      </c>
      <c r="BSH16" s="1">
        <v>0</v>
      </c>
      <c r="BSI16" s="1">
        <v>6</v>
      </c>
      <c r="BSJ16" s="1">
        <v>61</v>
      </c>
      <c r="BSK16" s="1">
        <v>211</v>
      </c>
      <c r="BSL16" s="1">
        <v>5260</v>
      </c>
      <c r="BSM16" s="1">
        <v>4194</v>
      </c>
      <c r="BSN16" s="1">
        <v>1066</v>
      </c>
      <c r="BSO16" s="1">
        <v>2622</v>
      </c>
      <c r="BSP16" s="1">
        <v>2638</v>
      </c>
      <c r="BSQ16" s="1">
        <v>5</v>
      </c>
      <c r="BSR16" s="1">
        <v>2</v>
      </c>
      <c r="BSS16" s="1">
        <v>5</v>
      </c>
      <c r="BST16" s="1">
        <v>5</v>
      </c>
      <c r="BSU16" s="1">
        <v>56</v>
      </c>
      <c r="BSV16" s="1">
        <v>5124</v>
      </c>
      <c r="BSW16" s="1">
        <v>38</v>
      </c>
      <c r="BSX16" s="1">
        <v>1</v>
      </c>
      <c r="BSY16" s="1">
        <v>24</v>
      </c>
      <c r="BSZ16" s="1">
        <v>5846</v>
      </c>
      <c r="BTA16" s="1">
        <v>4684</v>
      </c>
      <c r="BTB16" s="1">
        <v>1162</v>
      </c>
      <c r="BTC16" s="1">
        <v>3042</v>
      </c>
      <c r="BTD16" s="1">
        <v>2804</v>
      </c>
      <c r="BTE16" s="1">
        <v>3</v>
      </c>
      <c r="BTF16" s="1">
        <v>3</v>
      </c>
      <c r="BTG16" s="1">
        <v>5</v>
      </c>
      <c r="BTH16" s="1">
        <v>5</v>
      </c>
      <c r="BTI16" s="1">
        <v>89</v>
      </c>
      <c r="BTJ16" s="1">
        <v>5706</v>
      </c>
      <c r="BTK16" s="1">
        <v>29</v>
      </c>
      <c r="BTL16" s="1">
        <v>5</v>
      </c>
      <c r="BTM16" s="1">
        <v>1</v>
      </c>
      <c r="BTN16" s="1">
        <v>6342</v>
      </c>
      <c r="BTO16" s="1">
        <v>5091</v>
      </c>
      <c r="BTP16" s="1">
        <v>1251</v>
      </c>
      <c r="BTQ16" s="1">
        <v>3220</v>
      </c>
      <c r="BTR16" s="1">
        <v>3122</v>
      </c>
      <c r="BTS16" s="1">
        <v>4</v>
      </c>
      <c r="BTT16" s="1">
        <v>3</v>
      </c>
      <c r="BTU16" s="1">
        <v>7</v>
      </c>
      <c r="BTV16" s="1">
        <v>3</v>
      </c>
      <c r="BTW16" s="1">
        <v>73</v>
      </c>
      <c r="BTX16" s="1">
        <v>6223</v>
      </c>
      <c r="BTY16" s="1">
        <v>21</v>
      </c>
      <c r="BTZ16" s="1">
        <v>6</v>
      </c>
      <c r="BUA16" s="1">
        <v>2</v>
      </c>
      <c r="BUB16" s="1">
        <v>560</v>
      </c>
      <c r="BUC16" s="1">
        <v>1062</v>
      </c>
      <c r="BUD16" s="1">
        <v>1445</v>
      </c>
      <c r="BUE16" s="1">
        <v>1643</v>
      </c>
      <c r="BUF16" s="1">
        <v>1632</v>
      </c>
      <c r="BUG16" s="1121">
        <v>222</v>
      </c>
      <c r="BUH16" s="1122">
        <v>187</v>
      </c>
      <c r="BUI16" s="1122">
        <v>35</v>
      </c>
      <c r="BUJ16" s="1122">
        <v>152</v>
      </c>
      <c r="BUK16" s="1122">
        <v>70</v>
      </c>
      <c r="BUL16" s="1122">
        <v>0</v>
      </c>
      <c r="BUM16" s="1122">
        <v>0</v>
      </c>
      <c r="BUN16" s="1122">
        <v>0</v>
      </c>
      <c r="BUO16" s="1122">
        <v>0</v>
      </c>
      <c r="BUP16" s="1122">
        <v>2</v>
      </c>
      <c r="BUQ16" s="1122">
        <v>207</v>
      </c>
      <c r="BUR16" s="1122">
        <v>0</v>
      </c>
      <c r="BUS16" s="1122">
        <v>10</v>
      </c>
      <c r="BUT16" s="1122">
        <v>3</v>
      </c>
      <c r="BUU16" s="1122">
        <v>2</v>
      </c>
      <c r="BUV16" s="1122">
        <v>8</v>
      </c>
      <c r="BUW16" s="1122">
        <v>2</v>
      </c>
      <c r="BUX16" s="1122">
        <v>62</v>
      </c>
      <c r="BUY16" s="1122">
        <v>106</v>
      </c>
      <c r="BUZ16" s="1122">
        <v>35</v>
      </c>
      <c r="BVA16" s="1123">
        <v>7</v>
      </c>
      <c r="BVB16" s="1026">
        <v>208</v>
      </c>
      <c r="BVC16" s="1027">
        <v>188</v>
      </c>
      <c r="BVD16" s="1027">
        <v>20</v>
      </c>
      <c r="BVE16" s="1027">
        <v>140</v>
      </c>
      <c r="BVF16" s="1027">
        <v>68</v>
      </c>
      <c r="BVG16" s="1027">
        <v>0</v>
      </c>
      <c r="BVH16" s="1027">
        <v>0</v>
      </c>
      <c r="BVI16" s="1027">
        <v>0</v>
      </c>
      <c r="BVJ16" s="1027">
        <v>0</v>
      </c>
      <c r="BVK16" s="1027">
        <v>0</v>
      </c>
      <c r="BVL16" s="1027">
        <v>204</v>
      </c>
      <c r="BVM16" s="1027">
        <v>0</v>
      </c>
      <c r="BVN16" s="1027">
        <v>2</v>
      </c>
      <c r="BVO16" s="1027">
        <v>2</v>
      </c>
      <c r="BVP16" s="1027">
        <v>6</v>
      </c>
      <c r="BVQ16" s="1027">
        <v>2</v>
      </c>
      <c r="BVR16" s="1027">
        <v>4</v>
      </c>
      <c r="BVS16" s="1027">
        <v>47</v>
      </c>
      <c r="BVT16" s="1027">
        <v>106</v>
      </c>
      <c r="BVU16" s="1027">
        <v>34</v>
      </c>
      <c r="BVV16" s="1028">
        <v>9</v>
      </c>
      <c r="BVW16" s="1124">
        <v>214</v>
      </c>
      <c r="BVX16" s="1125">
        <v>197</v>
      </c>
      <c r="BVY16" s="1125">
        <v>17</v>
      </c>
      <c r="BVZ16" s="1125">
        <v>155</v>
      </c>
      <c r="BWA16" s="1125">
        <v>59</v>
      </c>
      <c r="BWB16" s="1125">
        <v>1</v>
      </c>
      <c r="BWC16" s="1125">
        <v>0</v>
      </c>
      <c r="BWD16" s="1125">
        <v>0</v>
      </c>
      <c r="BWE16" s="1125">
        <v>0</v>
      </c>
      <c r="BWF16" s="1125">
        <v>0</v>
      </c>
      <c r="BWG16" s="1125">
        <v>207</v>
      </c>
      <c r="BWH16" s="1125">
        <v>0</v>
      </c>
      <c r="BWI16" s="1125">
        <v>2</v>
      </c>
      <c r="BWJ16" s="1125">
        <v>4</v>
      </c>
      <c r="BWK16" s="1125">
        <v>7</v>
      </c>
      <c r="BWL16" s="1125">
        <v>6</v>
      </c>
      <c r="BWM16" s="1125">
        <v>0</v>
      </c>
      <c r="BWN16" s="1125">
        <v>55</v>
      </c>
      <c r="BWO16" s="1125">
        <v>99</v>
      </c>
      <c r="BWP16" s="1125">
        <v>36</v>
      </c>
      <c r="BWQ16" s="1126">
        <v>11</v>
      </c>
      <c r="BWR16" s="1">
        <v>59</v>
      </c>
      <c r="BWS16" s="1">
        <v>50</v>
      </c>
      <c r="BWT16" s="1">
        <v>9</v>
      </c>
      <c r="BWU16" s="1">
        <v>44</v>
      </c>
      <c r="BWV16" s="1">
        <v>15</v>
      </c>
      <c r="BWW16" s="1">
        <v>0</v>
      </c>
      <c r="BWX16" s="1">
        <v>0</v>
      </c>
      <c r="BWY16" s="1">
        <v>0</v>
      </c>
      <c r="BWZ16" s="1">
        <v>0</v>
      </c>
      <c r="BXA16" s="1">
        <v>1</v>
      </c>
      <c r="BXB16" s="1">
        <v>58</v>
      </c>
      <c r="BXC16" s="1">
        <v>0</v>
      </c>
      <c r="BXD16" s="1">
        <v>0</v>
      </c>
      <c r="BXE16" s="1">
        <v>0</v>
      </c>
      <c r="BXF16" s="1">
        <v>2</v>
      </c>
      <c r="BXG16" s="1">
        <v>0</v>
      </c>
      <c r="BXH16" s="1">
        <v>16</v>
      </c>
      <c r="BXI16" s="1">
        <v>24</v>
      </c>
      <c r="BXJ16" s="1">
        <v>15</v>
      </c>
      <c r="BXK16" s="1">
        <v>2</v>
      </c>
      <c r="BXL16" s="1">
        <v>72</v>
      </c>
      <c r="BXM16" s="1">
        <v>65</v>
      </c>
      <c r="BXN16" s="1">
        <v>7</v>
      </c>
      <c r="BXO16" s="1">
        <v>56</v>
      </c>
      <c r="BXP16" s="1">
        <v>16</v>
      </c>
      <c r="BXQ16" s="1">
        <v>0</v>
      </c>
      <c r="BXR16" s="1">
        <v>0</v>
      </c>
      <c r="BXS16" s="1">
        <v>0</v>
      </c>
      <c r="BXT16" s="1">
        <v>0</v>
      </c>
      <c r="BXU16" s="1">
        <v>3</v>
      </c>
      <c r="BXV16" s="1">
        <v>68</v>
      </c>
      <c r="BXW16" s="1">
        <v>0</v>
      </c>
      <c r="BXX16" s="1">
        <v>0</v>
      </c>
      <c r="BXY16" s="1">
        <v>1</v>
      </c>
      <c r="BXZ16" s="1">
        <v>0</v>
      </c>
      <c r="BYA16" s="1">
        <v>0</v>
      </c>
      <c r="BYB16" s="1">
        <v>21</v>
      </c>
      <c r="BYC16" s="1">
        <v>34</v>
      </c>
      <c r="BYD16" s="1">
        <v>14</v>
      </c>
      <c r="BYE16" s="1">
        <v>3</v>
      </c>
      <c r="BYF16" s="1">
        <v>56</v>
      </c>
      <c r="BYG16" s="1">
        <v>44</v>
      </c>
      <c r="BYH16" s="1">
        <v>12</v>
      </c>
      <c r="BYI16" s="1">
        <v>44</v>
      </c>
      <c r="BYJ16" s="1">
        <v>12</v>
      </c>
      <c r="BYK16" s="1">
        <v>0</v>
      </c>
      <c r="BYL16" s="1">
        <v>0</v>
      </c>
      <c r="BYM16" s="1">
        <v>1</v>
      </c>
      <c r="BYN16" s="1">
        <v>0</v>
      </c>
      <c r="BYO16" s="1">
        <v>3</v>
      </c>
      <c r="BYP16" s="1">
        <v>49</v>
      </c>
      <c r="BYQ16" s="1">
        <v>0</v>
      </c>
      <c r="BYR16" s="1">
        <v>0</v>
      </c>
      <c r="BYS16" s="1">
        <v>3</v>
      </c>
      <c r="BYT16" s="1">
        <v>0</v>
      </c>
      <c r="BYU16" s="1">
        <v>0</v>
      </c>
      <c r="BYV16" s="1">
        <v>16</v>
      </c>
      <c r="BYW16" s="1">
        <v>25</v>
      </c>
      <c r="BYX16" s="1">
        <v>12</v>
      </c>
      <c r="BYY16" s="1">
        <v>3</v>
      </c>
      <c r="BYZ16" s="1">
        <v>40</v>
      </c>
      <c r="BZA16" s="1">
        <v>35</v>
      </c>
      <c r="BZB16" s="1">
        <v>5</v>
      </c>
      <c r="BZC16" s="1">
        <v>11</v>
      </c>
      <c r="BZD16" s="1">
        <v>29</v>
      </c>
      <c r="BZE16" s="1">
        <v>0</v>
      </c>
      <c r="BZF16" s="1">
        <v>0</v>
      </c>
      <c r="BZG16" s="1">
        <v>0</v>
      </c>
      <c r="BZH16" s="1">
        <v>0</v>
      </c>
      <c r="BZI16" s="1">
        <v>0</v>
      </c>
      <c r="BZJ16" s="1">
        <v>38</v>
      </c>
      <c r="BZK16" s="1">
        <v>0</v>
      </c>
      <c r="BZL16" s="1">
        <v>1</v>
      </c>
      <c r="BZM16" s="1">
        <v>1</v>
      </c>
      <c r="BZN16" s="1">
        <v>2</v>
      </c>
      <c r="BZO16" s="1">
        <v>3</v>
      </c>
      <c r="BZP16" s="1">
        <v>5</v>
      </c>
      <c r="BZQ16" s="1">
        <v>10</v>
      </c>
      <c r="BZR16" s="1">
        <v>11</v>
      </c>
      <c r="BZS16" s="1">
        <v>7</v>
      </c>
      <c r="BZT16" s="1">
        <v>2</v>
      </c>
      <c r="BZU16" s="1">
        <v>40</v>
      </c>
      <c r="BZV16" s="1">
        <v>37</v>
      </c>
      <c r="BZW16" s="1">
        <v>3</v>
      </c>
      <c r="BZX16" s="1">
        <v>7</v>
      </c>
      <c r="BZY16" s="1">
        <v>33</v>
      </c>
      <c r="BZZ16" s="1">
        <v>0</v>
      </c>
      <c r="CAA16" s="1">
        <v>0</v>
      </c>
      <c r="CAB16" s="1">
        <v>0</v>
      </c>
      <c r="CAC16" s="1">
        <v>0</v>
      </c>
      <c r="CAD16" s="1">
        <v>0</v>
      </c>
      <c r="CAE16" s="1">
        <v>40</v>
      </c>
      <c r="CAF16" s="1">
        <v>0</v>
      </c>
      <c r="CAG16" s="1">
        <v>0</v>
      </c>
      <c r="CAH16" s="1">
        <v>0</v>
      </c>
      <c r="CAI16" s="1">
        <v>2</v>
      </c>
      <c r="CAJ16" s="1">
        <v>1</v>
      </c>
      <c r="CAK16" s="1">
        <v>4</v>
      </c>
      <c r="CAL16" s="1">
        <v>20</v>
      </c>
      <c r="CAM16" s="1">
        <v>11</v>
      </c>
      <c r="CAN16" s="1">
        <v>1</v>
      </c>
      <c r="CAO16" s="1">
        <v>1</v>
      </c>
      <c r="CAP16" s="1">
        <v>31</v>
      </c>
      <c r="CAQ16" s="1">
        <v>28</v>
      </c>
      <c r="CAR16" s="1">
        <v>3</v>
      </c>
      <c r="CAS16" s="1">
        <v>18</v>
      </c>
      <c r="CAT16" s="1">
        <v>13</v>
      </c>
      <c r="CAU16" s="1">
        <v>0</v>
      </c>
      <c r="CAV16" s="1">
        <v>0</v>
      </c>
      <c r="CAW16" s="1">
        <v>0</v>
      </c>
      <c r="CAX16" s="1">
        <v>0</v>
      </c>
      <c r="CAY16" s="1">
        <v>0</v>
      </c>
      <c r="CAZ16" s="1">
        <v>31</v>
      </c>
      <c r="CBA16" s="1">
        <v>0</v>
      </c>
      <c r="CBB16" s="1">
        <v>0</v>
      </c>
      <c r="CBC16" s="1">
        <v>0</v>
      </c>
      <c r="CBD16" s="1">
        <v>5</v>
      </c>
      <c r="CBE16" s="1">
        <v>4</v>
      </c>
      <c r="CBF16" s="1">
        <v>3</v>
      </c>
      <c r="CBG16" s="1">
        <v>9</v>
      </c>
      <c r="CBH16" s="1">
        <v>3</v>
      </c>
      <c r="CBI16" s="1">
        <v>7</v>
      </c>
      <c r="CBJ16" s="1">
        <v>0</v>
      </c>
      <c r="CBK16" s="294">
        <v>5</v>
      </c>
      <c r="CBL16" s="295">
        <v>2</v>
      </c>
      <c r="CBM16" s="295">
        <v>0</v>
      </c>
      <c r="CBN16" s="295">
        <v>3</v>
      </c>
      <c r="CBO16" s="295">
        <v>0</v>
      </c>
      <c r="CBP16" s="295">
        <v>0</v>
      </c>
      <c r="CBQ16" s="1150">
        <v>10</v>
      </c>
      <c r="CBR16" s="295">
        <v>0</v>
      </c>
      <c r="CBS16" s="295">
        <v>0</v>
      </c>
      <c r="CBT16" s="295">
        <v>4</v>
      </c>
      <c r="CBU16" s="295">
        <v>6</v>
      </c>
      <c r="CBV16" s="295">
        <v>0</v>
      </c>
      <c r="CBW16" s="295">
        <v>10</v>
      </c>
      <c r="CBX16" s="295">
        <v>0</v>
      </c>
      <c r="CBY16" s="295">
        <v>0</v>
      </c>
      <c r="CBZ16" s="295">
        <v>1</v>
      </c>
      <c r="CCA16" s="295">
        <v>9</v>
      </c>
      <c r="CCB16" s="295">
        <v>0</v>
      </c>
      <c r="CCC16" s="295">
        <v>4</v>
      </c>
      <c r="CCD16" s="295">
        <v>1</v>
      </c>
      <c r="CCE16" s="295">
        <v>3</v>
      </c>
      <c r="CCF16" s="295">
        <v>0</v>
      </c>
      <c r="CCG16" s="295">
        <v>0</v>
      </c>
      <c r="CCH16" s="295">
        <v>0</v>
      </c>
      <c r="CCI16" s="1585">
        <v>1607</v>
      </c>
      <c r="CCJ16" s="1579">
        <v>1321</v>
      </c>
      <c r="CCK16" s="1579">
        <v>286</v>
      </c>
      <c r="CCL16" s="1579">
        <v>783</v>
      </c>
      <c r="CCM16" s="1579">
        <v>824</v>
      </c>
      <c r="CCN16" s="1579">
        <v>3</v>
      </c>
      <c r="CCO16" s="1579">
        <v>6</v>
      </c>
      <c r="CCP16" s="1579">
        <v>22</v>
      </c>
      <c r="CCQ16" s="1579">
        <v>1538</v>
      </c>
      <c r="CCR16" s="1579">
        <v>14</v>
      </c>
      <c r="CCS16" s="1579">
        <v>24</v>
      </c>
      <c r="CCT16" s="1579">
        <v>32</v>
      </c>
      <c r="CCU16" s="1579">
        <v>429</v>
      </c>
      <c r="CCV16" s="1579">
        <v>0</v>
      </c>
      <c r="CCW16" s="1579">
        <v>259</v>
      </c>
      <c r="CCX16" s="1579">
        <v>967</v>
      </c>
      <c r="CCY16" s="1579">
        <v>381</v>
      </c>
      <c r="CCZ16" s="1579">
        <v>0</v>
      </c>
      <c r="CDA16" s="1579">
        <v>1845</v>
      </c>
      <c r="CDB16" s="1579">
        <v>1475</v>
      </c>
      <c r="CDC16" s="1579">
        <v>370</v>
      </c>
      <c r="CDD16" s="1579">
        <v>908</v>
      </c>
      <c r="CDE16" s="1579">
        <v>937</v>
      </c>
      <c r="CDF16" s="1579">
        <v>0</v>
      </c>
      <c r="CDG16" s="1579">
        <v>5</v>
      </c>
      <c r="CDH16" s="1579">
        <v>21</v>
      </c>
      <c r="CDI16" s="1579">
        <v>1791</v>
      </c>
      <c r="CDJ16" s="1579">
        <v>19</v>
      </c>
      <c r="CDK16" s="1579">
        <v>9</v>
      </c>
      <c r="CDL16" s="1579">
        <v>41</v>
      </c>
      <c r="CDM16" s="1579">
        <v>508</v>
      </c>
      <c r="CDN16" s="1579">
        <v>0</v>
      </c>
      <c r="CDO16" s="1579">
        <v>322</v>
      </c>
      <c r="CDP16" s="1579">
        <v>1119</v>
      </c>
      <c r="CDQ16" s="1579">
        <v>404</v>
      </c>
      <c r="CDR16" s="1579">
        <v>0</v>
      </c>
      <c r="CDS16" s="1579">
        <v>2049</v>
      </c>
      <c r="CDT16" s="1579">
        <v>1704</v>
      </c>
      <c r="CDU16" s="1579">
        <v>345</v>
      </c>
      <c r="CDV16" s="1579">
        <v>949</v>
      </c>
      <c r="CDW16" s="1579">
        <v>1100</v>
      </c>
      <c r="CDX16" s="1579">
        <v>2</v>
      </c>
      <c r="CDY16" s="1579">
        <v>2</v>
      </c>
      <c r="CDZ16" s="1579">
        <v>19</v>
      </c>
      <c r="CEA16" s="1579">
        <v>2013</v>
      </c>
      <c r="CEB16" s="1579">
        <v>12</v>
      </c>
      <c r="CEC16" s="1579">
        <v>1</v>
      </c>
      <c r="CED16" s="1579">
        <v>43</v>
      </c>
      <c r="CEE16" s="1579">
        <v>540</v>
      </c>
      <c r="CEF16" s="1579">
        <v>1</v>
      </c>
      <c r="CEG16" s="1579">
        <v>333</v>
      </c>
      <c r="CEH16" s="1579">
        <v>1251</v>
      </c>
      <c r="CEI16" s="1579">
        <v>464</v>
      </c>
      <c r="CEJ16" s="1579">
        <v>0</v>
      </c>
      <c r="CEK16" s="1579">
        <v>2209</v>
      </c>
      <c r="CEL16" s="1579">
        <v>1797</v>
      </c>
      <c r="CEM16" s="1579">
        <v>412</v>
      </c>
      <c r="CEN16" s="1579">
        <v>1026</v>
      </c>
      <c r="CEO16" s="1579">
        <v>1183</v>
      </c>
      <c r="CEP16" s="1579">
        <v>0</v>
      </c>
      <c r="CEQ16" s="1579">
        <v>9</v>
      </c>
      <c r="CER16" s="1579">
        <v>24</v>
      </c>
      <c r="CES16" s="1579">
        <v>2164</v>
      </c>
      <c r="CET16" s="1579">
        <v>9</v>
      </c>
      <c r="CEU16" s="1579">
        <v>3</v>
      </c>
      <c r="CEV16" s="1579">
        <v>40</v>
      </c>
      <c r="CEW16" s="1579">
        <v>590</v>
      </c>
      <c r="CEX16" s="1579">
        <v>0</v>
      </c>
      <c r="CEY16" s="1579">
        <v>327</v>
      </c>
      <c r="CEZ16" s="1579">
        <v>1345</v>
      </c>
      <c r="CFA16" s="1579">
        <v>537</v>
      </c>
      <c r="CFB16" s="1584">
        <v>0</v>
      </c>
      <c r="CFC16" s="1578">
        <v>592</v>
      </c>
      <c r="CFD16" s="1579">
        <v>499</v>
      </c>
      <c r="CFE16" s="1579">
        <v>93</v>
      </c>
      <c r="CFF16" s="1579">
        <v>308</v>
      </c>
      <c r="CFG16" s="1579">
        <v>284</v>
      </c>
      <c r="CFH16" s="1579">
        <v>2</v>
      </c>
      <c r="CFI16" s="1579">
        <v>1</v>
      </c>
      <c r="CFJ16" s="1579">
        <v>6</v>
      </c>
      <c r="CFK16" s="1579">
        <v>572</v>
      </c>
      <c r="CFL16" s="1579">
        <v>5</v>
      </c>
      <c r="CFM16" s="1579">
        <v>6</v>
      </c>
      <c r="CFN16" s="1579">
        <v>14</v>
      </c>
      <c r="CFO16" s="1579">
        <v>155</v>
      </c>
      <c r="CFP16" s="1579">
        <v>0</v>
      </c>
      <c r="CFQ16" s="1579">
        <v>96</v>
      </c>
      <c r="CFR16" s="1579">
        <v>339</v>
      </c>
      <c r="CFS16" s="1579">
        <v>157</v>
      </c>
      <c r="CFT16" s="1579">
        <v>0</v>
      </c>
      <c r="CFU16" s="1579">
        <v>754</v>
      </c>
      <c r="CFV16" s="1579">
        <v>594</v>
      </c>
      <c r="CFW16" s="1579">
        <v>160</v>
      </c>
      <c r="CFX16" s="1579">
        <v>405</v>
      </c>
      <c r="CFY16" s="1579">
        <v>349</v>
      </c>
      <c r="CFZ16" s="1579">
        <v>0</v>
      </c>
      <c r="CGA16" s="1579">
        <v>2</v>
      </c>
      <c r="CGB16" s="1579">
        <v>8</v>
      </c>
      <c r="CGC16" s="1579">
        <v>734</v>
      </c>
      <c r="CGD16" s="1579">
        <v>8</v>
      </c>
      <c r="CGE16" s="1579">
        <v>2</v>
      </c>
      <c r="CGF16" s="1579">
        <v>15</v>
      </c>
      <c r="CGG16" s="1579">
        <v>189</v>
      </c>
      <c r="CGH16" s="1579">
        <v>0</v>
      </c>
      <c r="CGI16" s="1579">
        <v>121</v>
      </c>
      <c r="CGJ16" s="1579">
        <v>453</v>
      </c>
      <c r="CGK16" s="1579">
        <v>180</v>
      </c>
      <c r="CGL16" s="1579">
        <v>0</v>
      </c>
      <c r="CGM16" s="1579">
        <v>900</v>
      </c>
      <c r="CGN16" s="1579">
        <v>738</v>
      </c>
      <c r="CGO16" s="1579">
        <v>162</v>
      </c>
      <c r="CGP16" s="1579">
        <v>472</v>
      </c>
      <c r="CGQ16" s="1579">
        <v>428</v>
      </c>
      <c r="CGR16" s="1579">
        <v>1</v>
      </c>
      <c r="CGS16" s="1579">
        <v>0</v>
      </c>
      <c r="CGT16" s="1579">
        <v>5</v>
      </c>
      <c r="CGU16" s="1579">
        <v>887</v>
      </c>
      <c r="CGV16" s="1579">
        <v>7</v>
      </c>
      <c r="CGW16" s="1579">
        <v>0</v>
      </c>
      <c r="CGX16" s="1579">
        <v>19</v>
      </c>
      <c r="CGY16" s="1579">
        <v>204</v>
      </c>
      <c r="CGZ16" s="1579">
        <v>1</v>
      </c>
      <c r="CHA16" s="1579">
        <v>124</v>
      </c>
      <c r="CHB16" s="1579">
        <v>542</v>
      </c>
      <c r="CHC16" s="1579">
        <v>233</v>
      </c>
      <c r="CHD16" s="1579">
        <v>0</v>
      </c>
      <c r="CHE16" s="1579">
        <v>1079</v>
      </c>
      <c r="CHF16" s="1579">
        <v>882</v>
      </c>
      <c r="CHG16" s="1579">
        <v>197</v>
      </c>
      <c r="CHH16" s="1579">
        <v>572</v>
      </c>
      <c r="CHI16" s="1579">
        <v>507</v>
      </c>
      <c r="CHJ16" s="1579">
        <v>0</v>
      </c>
      <c r="CHK16" s="1579">
        <v>7</v>
      </c>
      <c r="CHL16" s="1579">
        <v>11</v>
      </c>
      <c r="CHM16" s="1579">
        <v>1054</v>
      </c>
      <c r="CHN16" s="1579">
        <v>6</v>
      </c>
      <c r="CHO16" s="1579">
        <v>1</v>
      </c>
      <c r="CHP16" s="1579">
        <v>20</v>
      </c>
      <c r="CHQ16" s="1579">
        <v>266</v>
      </c>
      <c r="CHR16" s="1579">
        <v>0</v>
      </c>
      <c r="CHS16" s="1579">
        <v>144</v>
      </c>
      <c r="CHT16" s="1579">
        <v>639</v>
      </c>
      <c r="CHU16" s="1579">
        <v>296</v>
      </c>
      <c r="CHV16" s="1580">
        <v>0</v>
      </c>
      <c r="CHW16" s="1585">
        <v>895</v>
      </c>
      <c r="CHX16" s="1579">
        <v>730</v>
      </c>
      <c r="CHY16" s="1579">
        <v>165</v>
      </c>
      <c r="CHZ16" s="1579">
        <v>404</v>
      </c>
      <c r="CIA16" s="1579">
        <v>491</v>
      </c>
      <c r="CIB16" s="1579">
        <v>0</v>
      </c>
      <c r="CIC16" s="1579">
        <v>5</v>
      </c>
      <c r="CID16" s="1579">
        <v>14</v>
      </c>
      <c r="CIE16" s="1579">
        <v>851</v>
      </c>
      <c r="CIF16" s="1579">
        <v>9</v>
      </c>
      <c r="CIG16" s="1579">
        <v>16</v>
      </c>
      <c r="CIH16" s="1579">
        <v>15</v>
      </c>
      <c r="CII16" s="1579">
        <v>245</v>
      </c>
      <c r="CIJ16" s="1579">
        <v>0</v>
      </c>
      <c r="CIK16" s="1579">
        <v>142</v>
      </c>
      <c r="CIL16" s="1579">
        <v>555</v>
      </c>
      <c r="CIM16" s="1579">
        <v>198</v>
      </c>
      <c r="CIN16" s="1579">
        <v>0</v>
      </c>
      <c r="CIO16" s="1579">
        <v>1035</v>
      </c>
      <c r="CIP16" s="1579">
        <v>831</v>
      </c>
      <c r="CIQ16" s="1579">
        <v>204</v>
      </c>
      <c r="CIR16" s="1579">
        <v>479</v>
      </c>
      <c r="CIS16" s="1579">
        <v>556</v>
      </c>
      <c r="CIT16" s="1579">
        <v>0</v>
      </c>
      <c r="CIU16" s="1579">
        <v>3</v>
      </c>
      <c r="CIV16" s="1579">
        <v>11</v>
      </c>
      <c r="CIW16" s="1579">
        <v>1004</v>
      </c>
      <c r="CIX16" s="1579">
        <v>11</v>
      </c>
      <c r="CIY16" s="1579">
        <v>6</v>
      </c>
      <c r="CIZ16" s="1579">
        <v>21</v>
      </c>
      <c r="CJA16" s="1579">
        <v>301</v>
      </c>
      <c r="CJB16" s="1579">
        <v>0</v>
      </c>
      <c r="CJC16" s="1579">
        <v>183</v>
      </c>
      <c r="CJD16" s="1579">
        <v>632</v>
      </c>
      <c r="CJE16" s="1579">
        <v>220</v>
      </c>
      <c r="CJF16" s="1579">
        <v>0</v>
      </c>
      <c r="CJG16" s="1579">
        <v>1117</v>
      </c>
      <c r="CJH16" s="1579">
        <v>935</v>
      </c>
      <c r="CJI16" s="1579">
        <v>182</v>
      </c>
      <c r="CJJ16" s="1579">
        <v>461</v>
      </c>
      <c r="CJK16" s="1579">
        <v>656</v>
      </c>
      <c r="CJL16" s="1579">
        <v>1</v>
      </c>
      <c r="CJM16" s="1579">
        <v>2</v>
      </c>
      <c r="CJN16" s="1579">
        <v>14</v>
      </c>
      <c r="CJO16" s="1579">
        <v>1094</v>
      </c>
      <c r="CJP16" s="1579">
        <v>5</v>
      </c>
      <c r="CJQ16" s="1579">
        <v>1</v>
      </c>
      <c r="CJR16" s="1579">
        <v>23</v>
      </c>
      <c r="CJS16" s="1579">
        <v>323</v>
      </c>
      <c r="CJT16" s="1579">
        <v>0</v>
      </c>
      <c r="CJU16" s="1579">
        <v>200</v>
      </c>
      <c r="CJV16" s="1579">
        <v>689</v>
      </c>
      <c r="CJW16" s="1579">
        <v>228</v>
      </c>
      <c r="CJX16" s="1579">
        <v>0</v>
      </c>
      <c r="CJY16" s="1579">
        <v>1120</v>
      </c>
      <c r="CJZ16" s="1579">
        <v>909</v>
      </c>
      <c r="CKA16" s="1579">
        <v>211</v>
      </c>
      <c r="CKB16" s="1579">
        <v>451</v>
      </c>
      <c r="CKC16" s="1579">
        <v>669</v>
      </c>
      <c r="CKD16" s="1579">
        <v>0</v>
      </c>
      <c r="CKE16" s="1579">
        <v>2</v>
      </c>
      <c r="CKF16" s="1579">
        <v>13</v>
      </c>
      <c r="CKG16" s="1579">
        <v>1100</v>
      </c>
      <c r="CKH16" s="1579">
        <v>3</v>
      </c>
      <c r="CKI16" s="1579">
        <v>2</v>
      </c>
      <c r="CKJ16" s="1579">
        <v>20</v>
      </c>
      <c r="CKK16" s="1579">
        <v>323</v>
      </c>
      <c r="CKL16" s="1579">
        <v>0</v>
      </c>
      <c r="CKM16" s="1579">
        <v>183</v>
      </c>
      <c r="CKN16" s="1579">
        <v>700</v>
      </c>
      <c r="CKO16" s="1579">
        <v>237</v>
      </c>
      <c r="CKP16" s="1584">
        <v>0</v>
      </c>
      <c r="CKQ16" s="1585">
        <v>30</v>
      </c>
      <c r="CKR16" s="1579">
        <v>26</v>
      </c>
      <c r="CKS16" s="1579">
        <v>4</v>
      </c>
      <c r="CKT16" s="1579">
        <v>16</v>
      </c>
      <c r="CKU16" s="1579">
        <v>14</v>
      </c>
      <c r="CKV16" s="1579">
        <v>0</v>
      </c>
      <c r="CKW16" s="1579">
        <v>0</v>
      </c>
      <c r="CKX16" s="1579">
        <v>0</v>
      </c>
      <c r="CKY16" s="1579">
        <v>30</v>
      </c>
      <c r="CKZ16" s="1579">
        <v>0</v>
      </c>
      <c r="CLA16" s="1579">
        <v>0</v>
      </c>
      <c r="CLB16" s="1579">
        <v>2</v>
      </c>
      <c r="CLC16" s="1579">
        <v>7</v>
      </c>
      <c r="CLD16" s="1579">
        <v>0</v>
      </c>
      <c r="CLE16" s="1579">
        <v>6</v>
      </c>
      <c r="CLF16" s="1579">
        <v>18</v>
      </c>
      <c r="CLG16" s="1579">
        <v>6</v>
      </c>
      <c r="CLH16" s="1579">
        <v>0</v>
      </c>
      <c r="CLI16" s="1579">
        <v>42</v>
      </c>
      <c r="CLJ16" s="1579">
        <v>37</v>
      </c>
      <c r="CLK16" s="1579">
        <v>5</v>
      </c>
      <c r="CLL16" s="1579">
        <v>20</v>
      </c>
      <c r="CLM16" s="1579">
        <v>22</v>
      </c>
      <c r="CLN16" s="1579">
        <v>0</v>
      </c>
      <c r="CLO16" s="1579">
        <v>0</v>
      </c>
      <c r="CLP16" s="1579">
        <v>0</v>
      </c>
      <c r="CLQ16" s="1579">
        <v>42</v>
      </c>
      <c r="CLR16" s="1579">
        <v>0</v>
      </c>
      <c r="CLS16" s="1579">
        <v>0</v>
      </c>
      <c r="CLT16" s="1579">
        <v>4</v>
      </c>
      <c r="CLU16" s="1579">
        <v>15</v>
      </c>
      <c r="CLV16" s="1579">
        <v>0</v>
      </c>
      <c r="CLW16" s="1579">
        <v>16</v>
      </c>
      <c r="CLX16" s="1579">
        <v>23</v>
      </c>
      <c r="CLY16" s="1579">
        <v>3</v>
      </c>
      <c r="CLZ16" s="1579">
        <v>0</v>
      </c>
      <c r="CMA16" s="1579">
        <v>24</v>
      </c>
      <c r="CMB16" s="1579">
        <v>24</v>
      </c>
      <c r="CMC16" s="1579">
        <v>0</v>
      </c>
      <c r="CMD16" s="1579">
        <v>14</v>
      </c>
      <c r="CME16" s="1579">
        <v>10</v>
      </c>
      <c r="CMF16" s="1579">
        <v>0</v>
      </c>
      <c r="CMG16" s="1579">
        <v>0</v>
      </c>
      <c r="CMH16" s="1579">
        <v>0</v>
      </c>
      <c r="CMI16" s="1579">
        <v>24</v>
      </c>
      <c r="CMJ16" s="1579">
        <v>0</v>
      </c>
      <c r="CMK16" s="1579">
        <v>0</v>
      </c>
      <c r="CML16" s="1579">
        <v>1</v>
      </c>
      <c r="CMM16" s="1579">
        <v>12</v>
      </c>
      <c r="CMN16" s="1579">
        <v>0</v>
      </c>
      <c r="CMO16" s="1579">
        <v>8</v>
      </c>
      <c r="CMP16" s="1579">
        <v>15</v>
      </c>
      <c r="CMQ16" s="1579">
        <v>1</v>
      </c>
      <c r="CMR16" s="1579">
        <v>0</v>
      </c>
      <c r="CMS16" s="1579">
        <v>8</v>
      </c>
      <c r="CMT16" s="1579">
        <v>5</v>
      </c>
      <c r="CMU16" s="1579">
        <v>3</v>
      </c>
      <c r="CMV16" s="1579">
        <v>2</v>
      </c>
      <c r="CMW16" s="1579">
        <v>6</v>
      </c>
      <c r="CMX16" s="1579">
        <v>0</v>
      </c>
      <c r="CMY16" s="1579">
        <v>0</v>
      </c>
      <c r="CMZ16" s="1579">
        <v>0</v>
      </c>
      <c r="CNA16" s="1579">
        <v>8</v>
      </c>
      <c r="CNB16" s="1579">
        <v>0</v>
      </c>
      <c r="CNC16" s="1579">
        <v>0</v>
      </c>
      <c r="CND16" s="1579">
        <v>0</v>
      </c>
      <c r="CNE16" s="1579">
        <v>1</v>
      </c>
      <c r="CNF16" s="1579">
        <v>0</v>
      </c>
      <c r="CNG16" s="1579">
        <v>0</v>
      </c>
      <c r="CNH16" s="1579">
        <v>4</v>
      </c>
      <c r="CNI16" s="1579">
        <v>4</v>
      </c>
      <c r="CNJ16" s="1584">
        <v>0</v>
      </c>
    </row>
    <row r="17" spans="1:2402">
      <c r="A17" s="33" t="s">
        <v>78</v>
      </c>
      <c r="B17" s="34">
        <v>54364.951999999997</v>
      </c>
      <c r="C17" s="35">
        <v>9305.4773999999998</v>
      </c>
      <c r="D17" s="35">
        <v>45059.474000000002</v>
      </c>
      <c r="E17" s="35">
        <v>30302.65</v>
      </c>
      <c r="F17" s="35">
        <v>24062.302</v>
      </c>
      <c r="G17" s="35">
        <v>27325.579000000002</v>
      </c>
      <c r="H17" s="35">
        <v>607.47019</v>
      </c>
      <c r="I17" s="35">
        <v>25472.977999999999</v>
      </c>
      <c r="J17" s="35">
        <v>609.01792</v>
      </c>
      <c r="K17" s="35">
        <v>349.90670999999998</v>
      </c>
      <c r="L17" s="35">
        <v>3520.8238999999999</v>
      </c>
      <c r="M17" s="35">
        <v>19488.053</v>
      </c>
      <c r="N17" s="35">
        <v>16119.07</v>
      </c>
      <c r="O17" s="35">
        <v>11174.744000000001</v>
      </c>
      <c r="P17" s="35">
        <v>4062.2606000000001</v>
      </c>
      <c r="Q17" s="35">
        <v>100384.14</v>
      </c>
      <c r="R17" s="35">
        <v>20342.165000000001</v>
      </c>
      <c r="S17" s="35">
        <v>80041.976999999999</v>
      </c>
      <c r="T17" s="35">
        <v>52385.22</v>
      </c>
      <c r="U17" s="35">
        <v>47998.921999999999</v>
      </c>
      <c r="V17" s="35">
        <v>61655.131999999998</v>
      </c>
      <c r="W17" s="35">
        <v>198.44449</v>
      </c>
      <c r="X17" s="35">
        <v>37736.851000000002</v>
      </c>
      <c r="Y17" s="35">
        <v>793.71423000000004</v>
      </c>
      <c r="Z17" s="35">
        <v>0</v>
      </c>
      <c r="AA17" s="35">
        <v>9768.4002</v>
      </c>
      <c r="AB17" s="35">
        <v>28430.456999999999</v>
      </c>
      <c r="AC17" s="35">
        <v>34735.254000000001</v>
      </c>
      <c r="AD17" s="35">
        <v>21302.352999999999</v>
      </c>
      <c r="AE17" s="36">
        <v>6147.6778000000004</v>
      </c>
      <c r="AF17" s="37">
        <v>22.867564999999999</v>
      </c>
      <c r="AG17" s="38">
        <v>42.525654000000003</v>
      </c>
      <c r="AH17" s="38">
        <v>18.807866000000001</v>
      </c>
      <c r="AI17" s="38">
        <v>26.829291000000001</v>
      </c>
      <c r="AJ17" s="38">
        <v>17.878401</v>
      </c>
      <c r="AK17" s="38">
        <v>8.5843244999999992</v>
      </c>
      <c r="AL17" s="38">
        <v>20.364681000000001</v>
      </c>
      <c r="AM17" s="38">
        <v>37.969721</v>
      </c>
      <c r="AN17" s="38">
        <v>38.123434000000003</v>
      </c>
      <c r="AO17" s="38">
        <v>16.666667</v>
      </c>
      <c r="AP17" s="38">
        <v>0</v>
      </c>
      <c r="AQ17" s="38">
        <v>15.005513000000001</v>
      </c>
      <c r="AR17" s="38">
        <v>37.179212</v>
      </c>
      <c r="AS17" s="38">
        <v>29.907292000000002</v>
      </c>
      <c r="AT17" s="38">
        <v>4.2501471999999998</v>
      </c>
      <c r="AU17" s="38">
        <v>18.688057000000001</v>
      </c>
      <c r="AV17" s="38">
        <v>43.407487000000003</v>
      </c>
      <c r="AW17" s="38">
        <v>12.405768999999999</v>
      </c>
      <c r="AX17" s="38">
        <v>24.115760999999999</v>
      </c>
      <c r="AY17" s="38">
        <v>12.764351</v>
      </c>
      <c r="AZ17" s="38">
        <v>9.0017066999999997</v>
      </c>
      <c r="BA17" s="38">
        <v>50</v>
      </c>
      <c r="BB17" s="38">
        <v>34.162548999999999</v>
      </c>
      <c r="BC17" s="38">
        <v>27.558879999999998</v>
      </c>
      <c r="BD17" s="38">
        <v>0</v>
      </c>
      <c r="BE17" s="38">
        <v>0</v>
      </c>
      <c r="BF17" s="38">
        <v>13.239093</v>
      </c>
      <c r="BG17" s="38">
        <v>24.577736000000002</v>
      </c>
      <c r="BH17" s="38">
        <v>26.389854</v>
      </c>
      <c r="BI17" s="39">
        <v>13.616717</v>
      </c>
      <c r="BJ17" s="37">
        <v>16.032159</v>
      </c>
      <c r="BK17" s="38">
        <v>15.606816999999999</v>
      </c>
      <c r="BL17" s="38">
        <v>16.119999</v>
      </c>
      <c r="BM17" s="38">
        <v>19.366955999999998</v>
      </c>
      <c r="BN17" s="38">
        <v>11.832511999999999</v>
      </c>
      <c r="BO17" s="38">
        <v>12.355731</v>
      </c>
      <c r="BP17" s="38">
        <v>38.403596999999998</v>
      </c>
      <c r="BQ17" s="38">
        <v>19.359169000000001</v>
      </c>
      <c r="BR17" s="38">
        <v>0</v>
      </c>
      <c r="BS17" s="38">
        <v>50</v>
      </c>
      <c r="BT17" s="38">
        <v>2.5717162999999998</v>
      </c>
      <c r="BU17" s="38">
        <v>19.562073999999999</v>
      </c>
      <c r="BV17" s="38">
        <v>20.647922999999999</v>
      </c>
      <c r="BW17" s="38">
        <v>13.023999</v>
      </c>
      <c r="BX17" s="38">
        <v>0.72400268000000001</v>
      </c>
      <c r="BY17" s="38">
        <v>12.147504</v>
      </c>
      <c r="BZ17" s="38">
        <v>11.285812999999999</v>
      </c>
      <c r="CA17" s="38">
        <v>12.366497000000001</v>
      </c>
      <c r="CB17" s="38">
        <v>18.539186999999998</v>
      </c>
      <c r="CC17" s="38">
        <v>5.1717278999999996</v>
      </c>
      <c r="CD17" s="38">
        <v>12.37571</v>
      </c>
      <c r="CE17" s="38">
        <v>0</v>
      </c>
      <c r="CF17" s="38">
        <v>11.669233999999999</v>
      </c>
      <c r="CG17" s="38">
        <v>20.196859</v>
      </c>
      <c r="CH17" s="38">
        <v>0</v>
      </c>
      <c r="CI17" s="38">
        <v>4.6453290000000003</v>
      </c>
      <c r="CJ17" s="38">
        <v>14.376257000000001</v>
      </c>
      <c r="CK17" s="38">
        <v>15.849411</v>
      </c>
      <c r="CL17" s="38">
        <v>10.082568999999999</v>
      </c>
      <c r="CM17" s="39">
        <v>0</v>
      </c>
      <c r="CN17" s="37">
        <v>27.688492</v>
      </c>
      <c r="CO17" s="38">
        <v>9.5018387999999998</v>
      </c>
      <c r="CP17" s="38">
        <v>31.444317000000002</v>
      </c>
      <c r="CQ17" s="38">
        <v>15.754574</v>
      </c>
      <c r="CR17" s="38">
        <v>42.717367000000003</v>
      </c>
      <c r="CS17" s="38">
        <v>42.263019</v>
      </c>
      <c r="CT17" s="38">
        <v>9.1306224999999994</v>
      </c>
      <c r="CU17" s="38">
        <v>11.601627000000001</v>
      </c>
      <c r="CV17" s="38">
        <v>61.876565999999997</v>
      </c>
      <c r="CW17" s="38">
        <v>33.333333000000003</v>
      </c>
      <c r="CX17" s="38">
        <v>91.376414999999994</v>
      </c>
      <c r="CY17" s="38">
        <v>33.77807</v>
      </c>
      <c r="CZ17" s="38">
        <v>18.810763999999999</v>
      </c>
      <c r="DA17" s="38">
        <v>14.750318999999999</v>
      </c>
      <c r="DB17" s="38">
        <v>14.093474000000001</v>
      </c>
      <c r="DC17" s="38">
        <v>33.977137999999997</v>
      </c>
      <c r="DD17" s="38">
        <v>11.860842</v>
      </c>
      <c r="DE17" s="38">
        <v>39.597855000000003</v>
      </c>
      <c r="DF17" s="38">
        <v>17.220566000000002</v>
      </c>
      <c r="DG17" s="38">
        <v>52.264980000000001</v>
      </c>
      <c r="DH17" s="38">
        <v>46.070157999999999</v>
      </c>
      <c r="DI17" s="38">
        <v>50</v>
      </c>
      <c r="DJ17" s="38">
        <v>14.626378000000001</v>
      </c>
      <c r="DK17" s="38">
        <v>10.618994000000001</v>
      </c>
      <c r="DL17" s="38">
        <v>0</v>
      </c>
      <c r="DM17" s="38">
        <v>95.354670999999996</v>
      </c>
      <c r="DN17" s="38">
        <v>38.196719999999999</v>
      </c>
      <c r="DO17" s="38">
        <v>23.053236999999999</v>
      </c>
      <c r="DP17" s="38">
        <v>24.201650999999998</v>
      </c>
      <c r="DQ17" s="39">
        <v>12.531707000000001</v>
      </c>
      <c r="DR17" s="37">
        <v>2.0507525000000002</v>
      </c>
      <c r="DS17" s="38">
        <v>7.1111265000000001</v>
      </c>
      <c r="DT17" s="38">
        <v>1.0057071</v>
      </c>
      <c r="DU17" s="38">
        <v>1.9956436</v>
      </c>
      <c r="DV17" s="38">
        <v>2.1201534999999998</v>
      </c>
      <c r="DW17" s="38">
        <v>0.86309309999999995</v>
      </c>
      <c r="DX17" s="38">
        <v>0</v>
      </c>
      <c r="DY17" s="38">
        <v>3.4508937999999998</v>
      </c>
      <c r="DZ17" s="38">
        <v>0</v>
      </c>
      <c r="EA17" s="38">
        <v>0</v>
      </c>
      <c r="EB17" s="38">
        <v>0</v>
      </c>
      <c r="EC17" s="38">
        <v>3.1433201999999998</v>
      </c>
      <c r="ED17" s="38">
        <v>2.4219227000000001</v>
      </c>
      <c r="EE17" s="38">
        <v>1.0016092000000001</v>
      </c>
      <c r="EF17" s="38">
        <v>0</v>
      </c>
      <c r="EG17" s="38">
        <v>2.0922508999999998</v>
      </c>
      <c r="EH17" s="38">
        <v>4.1997137000000002</v>
      </c>
      <c r="EI17" s="38">
        <v>1.5566523999999999</v>
      </c>
      <c r="EJ17" s="38">
        <v>2.8731089000000001</v>
      </c>
      <c r="EK17" s="38">
        <v>1.2400354</v>
      </c>
      <c r="EL17" s="38">
        <v>0</v>
      </c>
      <c r="EM17" s="38">
        <v>0</v>
      </c>
      <c r="EN17" s="38">
        <v>5.5656156000000001</v>
      </c>
      <c r="EO17" s="38">
        <v>0</v>
      </c>
      <c r="EP17" s="38">
        <v>0</v>
      </c>
      <c r="EQ17" s="38">
        <v>0</v>
      </c>
      <c r="ER17" s="38">
        <v>5.7668391000000003</v>
      </c>
      <c r="ES17" s="38">
        <v>0.44215343000000001</v>
      </c>
      <c r="ET17" s="38">
        <v>1.4419356999999999</v>
      </c>
      <c r="EU17" s="39">
        <v>0</v>
      </c>
      <c r="EV17" s="37">
        <v>23.669906000000001</v>
      </c>
      <c r="EW17" s="38">
        <v>38.891930000000002</v>
      </c>
      <c r="EX17" s="38">
        <v>20.982807000000001</v>
      </c>
      <c r="EY17" s="38">
        <v>24.806450000000002</v>
      </c>
      <c r="EZ17" s="38">
        <v>22.528777999999999</v>
      </c>
      <c r="FA17" s="38">
        <v>13.340961999999999</v>
      </c>
      <c r="FB17" s="38">
        <v>7.8486783000000004</v>
      </c>
      <c r="FC17" s="38">
        <v>37.743844000000003</v>
      </c>
      <c r="FD17" s="38">
        <v>19.068587999999998</v>
      </c>
      <c r="FE17" s="38">
        <v>14.285714</v>
      </c>
      <c r="FF17" s="38">
        <v>24.729661</v>
      </c>
      <c r="FG17" s="38">
        <v>14.965876</v>
      </c>
      <c r="FH17" s="38">
        <v>30.622484</v>
      </c>
      <c r="FI17" s="38">
        <v>31.611805</v>
      </c>
      <c r="FJ17" s="38">
        <v>34.271987000000003</v>
      </c>
      <c r="FK17" s="38">
        <v>18.366902</v>
      </c>
      <c r="FL17" s="38">
        <v>28.014137000000002</v>
      </c>
      <c r="FM17" s="38">
        <v>16.000439</v>
      </c>
      <c r="FN17" s="38">
        <v>17.450227000000002</v>
      </c>
      <c r="FO17" s="38">
        <v>19.354393000000002</v>
      </c>
      <c r="FP17" s="38">
        <v>10.94622</v>
      </c>
      <c r="FQ17" s="38">
        <v>100</v>
      </c>
      <c r="FR17" s="38">
        <v>32.276899999999998</v>
      </c>
      <c r="FS17" s="38">
        <v>28.798835</v>
      </c>
      <c r="FT17" s="38">
        <v>0</v>
      </c>
      <c r="FU17" s="38">
        <v>22.088698999999998</v>
      </c>
      <c r="FV17" s="38">
        <v>9.6417044999999995</v>
      </c>
      <c r="FW17" s="38">
        <v>24.677409000000001</v>
      </c>
      <c r="FX17" s="38">
        <v>27.136237000000001</v>
      </c>
      <c r="FY17" s="39">
        <v>21.110627000000001</v>
      </c>
      <c r="FZ17" s="37">
        <v>50.946382999999997</v>
      </c>
      <c r="GA17" s="38">
        <v>11.328511000000001</v>
      </c>
      <c r="GB17" s="38">
        <v>57.808813000000001</v>
      </c>
      <c r="GC17" s="38">
        <v>50.464315999999997</v>
      </c>
      <c r="GD17" s="38">
        <v>51.430374999999998</v>
      </c>
      <c r="GE17" s="38">
        <v>73.726985999999997</v>
      </c>
      <c r="GF17" s="38">
        <v>7.0428533</v>
      </c>
      <c r="GG17" s="38">
        <v>17.352751000000001</v>
      </c>
      <c r="GH17" s="38">
        <v>95.065212000000002</v>
      </c>
      <c r="GI17" s="38">
        <v>0</v>
      </c>
      <c r="GJ17" s="38">
        <v>43.021151000000003</v>
      </c>
      <c r="GK17" s="38">
        <v>50.434266999999998</v>
      </c>
      <c r="GL17" s="38">
        <v>39.469771999999999</v>
      </c>
      <c r="GM17" s="38">
        <v>29.713806999999999</v>
      </c>
      <c r="GN17" s="38">
        <v>20.443486</v>
      </c>
      <c r="GO17" s="38">
        <v>57.059587000000001</v>
      </c>
      <c r="GP17" s="38">
        <v>14.383113</v>
      </c>
      <c r="GQ17" s="38">
        <v>67.528110999999996</v>
      </c>
      <c r="GR17" s="38">
        <v>55.163367999999998</v>
      </c>
      <c r="GS17" s="38">
        <v>59.102294000000001</v>
      </c>
      <c r="GT17" s="38">
        <v>78.013802999999996</v>
      </c>
      <c r="GU17" s="38">
        <v>0</v>
      </c>
      <c r="GV17" s="38">
        <v>16.196501999999999</v>
      </c>
      <c r="GW17" s="38">
        <v>37.629403000000003</v>
      </c>
      <c r="GX17" s="38">
        <v>0</v>
      </c>
      <c r="GY17" s="38">
        <v>62.028098999999997</v>
      </c>
      <c r="GZ17" s="38">
        <v>49.314284000000001</v>
      </c>
      <c r="HA17" s="38">
        <v>50.717136000000004</v>
      </c>
      <c r="HB17" s="38">
        <v>40.068691000000001</v>
      </c>
      <c r="HC17" s="39">
        <v>24.880109999999998</v>
      </c>
      <c r="HD17" s="37">
        <v>30.15254707326347</v>
      </c>
      <c r="HE17" s="38">
        <v>11.208982058017353</v>
      </c>
      <c r="HF17" s="38">
        <v>32.267597367199556</v>
      </c>
      <c r="HG17" s="38">
        <v>33.92398363939953</v>
      </c>
      <c r="HH17" s="38">
        <v>26.459717294498819</v>
      </c>
      <c r="HI17" s="38">
        <v>33.349776055294946</v>
      </c>
      <c r="HJ17" s="38">
        <v>0</v>
      </c>
      <c r="HK17" s="38">
        <v>25.372856813796641</v>
      </c>
      <c r="HL17" s="38">
        <v>0</v>
      </c>
      <c r="HM17" s="38"/>
      <c r="HN17" s="38">
        <v>52.650326</v>
      </c>
      <c r="HS17" s="38">
        <v>38.868037339076125</v>
      </c>
      <c r="HT17" s="38">
        <v>5.9369221208761029</v>
      </c>
      <c r="HU17" s="38">
        <v>44.100104493553793</v>
      </c>
      <c r="HV17" s="38">
        <v>38.161738841991586</v>
      </c>
      <c r="HW17" s="38">
        <v>39.677524530420321</v>
      </c>
      <c r="HX17" s="38">
        <v>49.129337450385734</v>
      </c>
      <c r="HY17" s="38">
        <v>0</v>
      </c>
      <c r="HZ17" s="38">
        <v>13.671372426866391</v>
      </c>
      <c r="IA17" s="38">
        <v>100</v>
      </c>
      <c r="IB17" s="38">
        <v>0</v>
      </c>
      <c r="IC17" s="38">
        <v>66.190021000000002</v>
      </c>
      <c r="IG17" s="40"/>
      <c r="IH17" s="38">
        <v>25.632065393707716</v>
      </c>
      <c r="II17" s="38">
        <v>8.7603956865237578</v>
      </c>
      <c r="IJ17" s="38">
        <v>27.451637260864427</v>
      </c>
      <c r="IK17" s="38">
        <v>29.950829822945558</v>
      </c>
      <c r="IL17" s="38">
        <v>21.283362754538132</v>
      </c>
      <c r="IM17" s="38">
        <v>27.111023044690214</v>
      </c>
      <c r="IN17" s="38">
        <v>0</v>
      </c>
      <c r="IO17" s="38">
        <v>23.279045707412472</v>
      </c>
      <c r="IP17" s="38">
        <v>0</v>
      </c>
      <c r="IQ17" s="38"/>
      <c r="IR17" s="38"/>
      <c r="IS17" s="38"/>
      <c r="IX17" s="38">
        <v>32.709760474711686</v>
      </c>
      <c r="IY17" s="38">
        <v>3.0420875110057173</v>
      </c>
      <c r="IZ17" s="38">
        <v>37.183623686954611</v>
      </c>
      <c r="JA17" s="38">
        <v>31.946488338319138</v>
      </c>
      <c r="JB17" s="38">
        <v>33.556420507635494</v>
      </c>
      <c r="JC17" s="38">
        <v>42.641705376594494</v>
      </c>
      <c r="JD17" s="38">
        <v>0</v>
      </c>
      <c r="JE17" s="38">
        <v>7.4294734630702548</v>
      </c>
      <c r="JF17" s="38">
        <v>100</v>
      </c>
      <c r="JG17" s="38">
        <v>0</v>
      </c>
      <c r="JH17" s="38"/>
      <c r="JI17" s="38"/>
      <c r="JJ17" s="38"/>
      <c r="JK17" s="38"/>
      <c r="JL17" s="38"/>
      <c r="JM17" s="38"/>
      <c r="JN17" s="38">
        <v>52.650326108936852</v>
      </c>
      <c r="JO17" s="38">
        <v>21.453347850552582</v>
      </c>
      <c r="JP17" s="38">
        <v>56.73614758348112</v>
      </c>
      <c r="JQ17" s="38">
        <v>55.494616718480607</v>
      </c>
      <c r="JR17" s="38">
        <v>50.228061597575788</v>
      </c>
      <c r="JS17" s="38">
        <v>78.126277766232647</v>
      </c>
      <c r="JT17" s="38"/>
      <c r="JU17" s="38">
        <v>31.948967004533792</v>
      </c>
      <c r="JV17" s="38"/>
      <c r="JW17" s="38"/>
      <c r="JX17" s="38"/>
      <c r="JY17" s="38">
        <v>52.650326</v>
      </c>
      <c r="KD17" s="38">
        <v>66.190020650112771</v>
      </c>
      <c r="KE17" s="38">
        <v>16.200395643352014</v>
      </c>
      <c r="KF17" s="38">
        <v>75.994928664844835</v>
      </c>
      <c r="KG17" s="38">
        <v>63.596174865864754</v>
      </c>
      <c r="KH17" s="38">
        <v>69.630514167306558</v>
      </c>
      <c r="KI17" s="38">
        <v>80.044767099192242</v>
      </c>
      <c r="KJ17" s="38">
        <v>0</v>
      </c>
      <c r="KK17" s="38">
        <v>37.588624877907613</v>
      </c>
      <c r="KL17" s="38">
        <v>100</v>
      </c>
      <c r="KM17" s="38">
        <v>0</v>
      </c>
      <c r="KN17" s="38"/>
      <c r="KO17" s="38">
        <v>66.190021000000002</v>
      </c>
      <c r="KP17" s="38"/>
      <c r="KQ17" s="38"/>
      <c r="KR17" s="38"/>
      <c r="KS17" s="38"/>
      <c r="KT17" s="41">
        <v>46</v>
      </c>
      <c r="KU17" s="41">
        <v>19</v>
      </c>
      <c r="KV17" s="41">
        <v>27</v>
      </c>
      <c r="KW17" s="41">
        <v>4</v>
      </c>
      <c r="KX17" s="41">
        <v>42</v>
      </c>
      <c r="KY17" s="41">
        <v>26</v>
      </c>
      <c r="KZ17" s="41">
        <v>0</v>
      </c>
      <c r="LA17" s="41">
        <v>0</v>
      </c>
      <c r="LB17" s="41">
        <v>0</v>
      </c>
      <c r="LC17" s="41">
        <v>20</v>
      </c>
      <c r="LD17" s="41">
        <v>0</v>
      </c>
      <c r="LE17" s="41">
        <v>0</v>
      </c>
      <c r="LF17" s="41">
        <v>0</v>
      </c>
      <c r="LG17" s="41">
        <v>0</v>
      </c>
      <c r="LH17" s="41">
        <v>22</v>
      </c>
      <c r="LI17" s="41">
        <v>18</v>
      </c>
      <c r="LJ17" s="41">
        <v>2</v>
      </c>
      <c r="LK17" s="41">
        <v>1</v>
      </c>
      <c r="LL17" s="41">
        <v>1</v>
      </c>
      <c r="LM17" s="41">
        <v>2</v>
      </c>
      <c r="LN17" s="41">
        <v>62</v>
      </c>
      <c r="LO17" s="41">
        <v>43</v>
      </c>
      <c r="LP17" s="41">
        <v>19</v>
      </c>
      <c r="LQ17" s="41">
        <v>7</v>
      </c>
      <c r="LR17" s="41">
        <v>55</v>
      </c>
      <c r="LS17" s="41">
        <v>31</v>
      </c>
      <c r="LT17" s="41">
        <v>0</v>
      </c>
      <c r="LU17" s="41">
        <v>0</v>
      </c>
      <c r="LV17" s="41">
        <v>0</v>
      </c>
      <c r="LW17" s="41">
        <v>31</v>
      </c>
      <c r="LX17" s="41">
        <v>0</v>
      </c>
      <c r="LY17" s="41">
        <v>0</v>
      </c>
      <c r="LZ17" s="41">
        <v>0</v>
      </c>
      <c r="MA17" s="41">
        <v>1</v>
      </c>
      <c r="MB17" s="41">
        <v>32</v>
      </c>
      <c r="MC17" s="41">
        <v>24</v>
      </c>
      <c r="MD17" s="41">
        <v>5</v>
      </c>
      <c r="ME17" s="41">
        <v>0</v>
      </c>
      <c r="MF17" s="41">
        <v>0</v>
      </c>
      <c r="MG17" s="41">
        <v>0</v>
      </c>
      <c r="MH17" s="41">
        <v>26</v>
      </c>
      <c r="MI17" s="41">
        <v>11</v>
      </c>
      <c r="MJ17" s="41">
        <v>15</v>
      </c>
      <c r="MK17" s="41">
        <v>2</v>
      </c>
      <c r="ML17" s="41">
        <v>24</v>
      </c>
      <c r="MM17" s="41">
        <v>18</v>
      </c>
      <c r="MN17" s="41">
        <v>0</v>
      </c>
      <c r="MO17" s="41">
        <v>0</v>
      </c>
      <c r="MP17" s="41">
        <v>8</v>
      </c>
      <c r="MQ17" s="41">
        <v>0</v>
      </c>
      <c r="MR17" s="41">
        <v>0</v>
      </c>
      <c r="MS17" s="41">
        <v>0</v>
      </c>
      <c r="MT17" s="41">
        <v>36</v>
      </c>
      <c r="MU17" s="41">
        <v>25</v>
      </c>
      <c r="MV17" s="41">
        <v>11</v>
      </c>
      <c r="MW17" s="41">
        <v>6</v>
      </c>
      <c r="MX17" s="41">
        <v>30</v>
      </c>
      <c r="MY17" s="41">
        <v>19</v>
      </c>
      <c r="MZ17" s="41">
        <v>0</v>
      </c>
      <c r="NA17" s="41">
        <v>0</v>
      </c>
      <c r="NB17" s="41">
        <v>17</v>
      </c>
      <c r="NC17" s="41">
        <v>0</v>
      </c>
      <c r="ND17" s="41">
        <v>0</v>
      </c>
      <c r="NE17" s="41">
        <v>0</v>
      </c>
      <c r="NF17" s="41">
        <v>9</v>
      </c>
      <c r="NG17" s="41">
        <v>6</v>
      </c>
      <c r="NH17" s="41">
        <v>3</v>
      </c>
      <c r="NI17" s="41">
        <v>6</v>
      </c>
      <c r="NJ17" s="41">
        <v>3</v>
      </c>
      <c r="NK17" s="41">
        <v>3</v>
      </c>
      <c r="NL17" s="41">
        <v>0</v>
      </c>
      <c r="NM17" s="41">
        <v>0</v>
      </c>
      <c r="NN17" s="41">
        <v>0</v>
      </c>
      <c r="NO17" s="41">
        <v>5</v>
      </c>
      <c r="NP17" s="41">
        <v>0</v>
      </c>
      <c r="NQ17" s="41">
        <v>0</v>
      </c>
      <c r="NR17" s="41">
        <v>1</v>
      </c>
      <c r="NS17" s="41">
        <v>0</v>
      </c>
      <c r="NT17" s="41">
        <v>0</v>
      </c>
      <c r="NU17" s="41">
        <v>0</v>
      </c>
      <c r="NV17" s="41">
        <v>2</v>
      </c>
      <c r="NW17" s="41">
        <v>5</v>
      </c>
      <c r="NX17" s="41">
        <v>2</v>
      </c>
      <c r="NY17" s="41">
        <v>0</v>
      </c>
      <c r="NZ17" s="41">
        <v>8</v>
      </c>
      <c r="OA17" s="41">
        <v>3</v>
      </c>
      <c r="OB17" s="41">
        <v>5</v>
      </c>
      <c r="OC17" s="41">
        <v>7</v>
      </c>
      <c r="OD17" s="41">
        <v>1</v>
      </c>
      <c r="OE17" s="41">
        <v>7</v>
      </c>
      <c r="OF17" s="41">
        <v>0</v>
      </c>
      <c r="OG17" s="41">
        <v>0</v>
      </c>
      <c r="OH17" s="41">
        <v>0</v>
      </c>
      <c r="OI17" s="41">
        <v>1</v>
      </c>
      <c r="OJ17" s="41">
        <v>0</v>
      </c>
      <c r="OK17" s="41">
        <v>0</v>
      </c>
      <c r="OL17" s="41">
        <v>0</v>
      </c>
      <c r="OM17" s="41">
        <v>0</v>
      </c>
      <c r="ON17" s="41">
        <v>0</v>
      </c>
      <c r="OO17" s="41">
        <v>0</v>
      </c>
      <c r="OP17" s="41">
        <v>4</v>
      </c>
      <c r="OQ17" s="41">
        <v>2</v>
      </c>
      <c r="OR17" s="41">
        <v>2</v>
      </c>
      <c r="OS17" s="41">
        <v>0</v>
      </c>
      <c r="OT17" s="41">
        <v>0</v>
      </c>
      <c r="OU17" s="41">
        <v>0</v>
      </c>
      <c r="OV17" s="41">
        <v>0</v>
      </c>
      <c r="OW17" s="41">
        <v>0</v>
      </c>
      <c r="OX17" s="41">
        <v>0</v>
      </c>
      <c r="OY17" s="41">
        <v>0</v>
      </c>
      <c r="OZ17" s="41">
        <v>0</v>
      </c>
      <c r="PA17" s="41">
        <v>0</v>
      </c>
      <c r="PB17" s="41">
        <v>0</v>
      </c>
      <c r="PC17" s="41">
        <v>0</v>
      </c>
      <c r="PD17" s="41">
        <v>0</v>
      </c>
      <c r="PE17" s="41">
        <v>0</v>
      </c>
      <c r="PF17" s="41">
        <v>0</v>
      </c>
      <c r="PG17" s="41">
        <v>0</v>
      </c>
      <c r="PH17" s="41">
        <v>0</v>
      </c>
      <c r="PI17" s="41">
        <v>0</v>
      </c>
      <c r="PJ17" s="41">
        <v>0</v>
      </c>
      <c r="PK17" s="41">
        <v>0</v>
      </c>
      <c r="PL17" s="41">
        <v>0</v>
      </c>
      <c r="PM17" s="41">
        <v>0</v>
      </c>
      <c r="PN17" s="41">
        <v>0</v>
      </c>
      <c r="PO17" s="41">
        <v>0</v>
      </c>
      <c r="PP17" s="41">
        <v>0</v>
      </c>
      <c r="PQ17" s="41">
        <v>0</v>
      </c>
      <c r="PR17" s="41">
        <v>97.634537735724209</v>
      </c>
      <c r="PS17" s="41">
        <v>141.78693553306397</v>
      </c>
      <c r="PT17" s="41">
        <v>88.856858952879819</v>
      </c>
      <c r="PU17" s="41">
        <v>95.776995239451963</v>
      </c>
      <c r="PV17" s="41">
        <v>99.476905486981551</v>
      </c>
      <c r="PW17" s="41">
        <v>85.049399187824491</v>
      </c>
      <c r="PX17" s="41">
        <v>32.588055453277512</v>
      </c>
      <c r="PY17" s="41">
        <v>0</v>
      </c>
      <c r="PZ17" s="41">
        <v>0</v>
      </c>
      <c r="QA17" s="41">
        <v>120.75491182830989</v>
      </c>
      <c r="QB17" s="41">
        <v>77.190373488294597</v>
      </c>
      <c r="QC17" s="41">
        <v>0</v>
      </c>
      <c r="QD17" s="41">
        <v>60.405295248794225</v>
      </c>
      <c r="QE17" s="41">
        <v>0</v>
      </c>
      <c r="QF17" s="41">
        <v>67.86410026369991</v>
      </c>
      <c r="QG17" s="41">
        <v>0</v>
      </c>
      <c r="QH17" s="41">
        <v>0</v>
      </c>
      <c r="QI17" s="41">
        <v>0</v>
      </c>
      <c r="QJ17" s="41">
        <v>0</v>
      </c>
      <c r="QK17" s="41">
        <v>94.286404245400462</v>
      </c>
      <c r="QL17" s="41">
        <v>107.33139327595416</v>
      </c>
      <c r="QM17" s="41">
        <v>90.42122328323677</v>
      </c>
      <c r="QN17" s="41">
        <v>89.654731464926456</v>
      </c>
      <c r="QO17" s="41">
        <v>100.21510552187125</v>
      </c>
      <c r="QP17" s="41">
        <v>88.215481600628991</v>
      </c>
      <c r="QQ17" s="41">
        <v>66.944281821807323</v>
      </c>
      <c r="QR17" s="41">
        <v>0</v>
      </c>
      <c r="QS17" s="41">
        <v>0</v>
      </c>
      <c r="QT17" s="41">
        <v>105.62059298350373</v>
      </c>
      <c r="QU17" s="41">
        <v>222.69267177819495</v>
      </c>
      <c r="QV17" s="41">
        <v>0</v>
      </c>
      <c r="QW17" s="41">
        <v>61.059656773339078</v>
      </c>
      <c r="QX17" s="41">
        <v>0</v>
      </c>
      <c r="QY17" s="41">
        <v>67.438191103375402</v>
      </c>
      <c r="QZ17" s="41">
        <v>0</v>
      </c>
      <c r="RA17" s="41">
        <v>0</v>
      </c>
      <c r="RB17" s="41">
        <v>0</v>
      </c>
      <c r="RC17" s="41">
        <v>0</v>
      </c>
      <c r="RD17" s="41">
        <v>60.405295248794225</v>
      </c>
      <c r="RE17" s="41">
        <v>83.957051749323767</v>
      </c>
      <c r="RF17" s="41">
        <v>55.723108920379815</v>
      </c>
      <c r="RG17" s="41">
        <v>60.064565039198456</v>
      </c>
      <c r="RH17" s="41">
        <v>60.743241945194491</v>
      </c>
      <c r="RI17" s="41">
        <v>54.744544358729677</v>
      </c>
      <c r="RJ17" s="41">
        <v>32.588055453277512</v>
      </c>
      <c r="RK17" s="41">
        <v>0</v>
      </c>
      <c r="RL17" s="41">
        <v>0</v>
      </c>
      <c r="RM17" s="41">
        <v>70.443135764857928</v>
      </c>
      <c r="RN17" s="41">
        <v>56.102629000750092</v>
      </c>
      <c r="RO17" s="41">
        <v>0</v>
      </c>
      <c r="RP17" s="41">
        <v>60.405295248794225</v>
      </c>
      <c r="RQ17" s="41">
        <v>0</v>
      </c>
      <c r="RR17" s="41">
        <v>60.405295248794225</v>
      </c>
      <c r="RS17" s="41">
        <v>0</v>
      </c>
      <c r="RT17" s="41">
        <v>0</v>
      </c>
      <c r="RU17" s="41">
        <v>0</v>
      </c>
      <c r="RV17" s="41">
        <v>0</v>
      </c>
      <c r="RW17" s="41">
        <v>61.059656773339078</v>
      </c>
      <c r="RX17" s="41">
        <v>78.22614320958867</v>
      </c>
      <c r="RY17" s="41">
        <v>55.973291702028796</v>
      </c>
      <c r="RZ17" s="41">
        <v>58.950706733227818</v>
      </c>
      <c r="SA17" s="41">
        <v>63.75918573132823</v>
      </c>
      <c r="SB17" s="41">
        <v>51.984473671906606</v>
      </c>
      <c r="SC17" s="41">
        <v>66.944281821807323</v>
      </c>
      <c r="SD17" s="41">
        <v>0</v>
      </c>
      <c r="SE17" s="41">
        <v>0</v>
      </c>
      <c r="SF17" s="41">
        <v>74.869000234005966</v>
      </c>
      <c r="SG17" s="41">
        <v>100</v>
      </c>
      <c r="SH17" s="41">
        <v>0</v>
      </c>
      <c r="SI17" s="41">
        <v>61.059656773339078</v>
      </c>
      <c r="SJ17" s="41">
        <v>0</v>
      </c>
      <c r="SK17" s="41">
        <v>61.059656773339078</v>
      </c>
      <c r="SL17" s="41">
        <v>0</v>
      </c>
      <c r="SM17" s="41">
        <v>0</v>
      </c>
      <c r="SN17" s="41">
        <v>0</v>
      </c>
      <c r="SO17" s="41">
        <v>0</v>
      </c>
      <c r="SP17" s="41">
        <v>97.468819254339607</v>
      </c>
      <c r="SQ17" s="41">
        <v>141.78693553306397</v>
      </c>
      <c r="SR17" s="41">
        <v>88.658194953911959</v>
      </c>
      <c r="SS17" s="41">
        <v>94.171962910419452</v>
      </c>
      <c r="ST17" s="41">
        <v>100.73874272621485</v>
      </c>
      <c r="SU17" s="41">
        <v>86.418413251725397</v>
      </c>
      <c r="SV17" s="41">
        <v>32.588055453277512</v>
      </c>
      <c r="SW17" s="41">
        <v>0</v>
      </c>
      <c r="SX17" s="41">
        <v>0</v>
      </c>
      <c r="SY17" s="41">
        <v>118.08372899983598</v>
      </c>
      <c r="SZ17" s="41">
        <v>77.190373488294597</v>
      </c>
      <c r="TA17" s="41">
        <v>0</v>
      </c>
      <c r="TB17" s="41">
        <v>60.939830246083091</v>
      </c>
      <c r="TC17" s="41">
        <v>0</v>
      </c>
      <c r="TD17" s="41">
        <v>67.413343026789491</v>
      </c>
      <c r="TE17" s="41">
        <v>0</v>
      </c>
      <c r="TF17" s="41">
        <v>0</v>
      </c>
      <c r="TG17" s="41">
        <v>0</v>
      </c>
      <c r="TH17" s="41">
        <v>0</v>
      </c>
      <c r="TI17" s="41">
        <v>93.847270347367328</v>
      </c>
      <c r="TJ17" s="41">
        <v>107.33139327595416</v>
      </c>
      <c r="TK17" s="41">
        <v>89.851975670386125</v>
      </c>
      <c r="TL17" s="41">
        <v>89.654731464926456</v>
      </c>
      <c r="TM17" s="41">
        <v>99.213865053445957</v>
      </c>
      <c r="TN17" s="41">
        <v>88.215481600628991</v>
      </c>
      <c r="TO17" s="41">
        <v>66.944281821807323</v>
      </c>
      <c r="TP17" s="41">
        <v>0</v>
      </c>
      <c r="TQ17" s="41">
        <v>0</v>
      </c>
      <c r="TR17" s="41">
        <v>104.41547588687739</v>
      </c>
      <c r="TS17" s="41">
        <v>222.69267177819495</v>
      </c>
      <c r="TT17" s="41">
        <v>0</v>
      </c>
      <c r="TU17" s="41">
        <v>60.620522875305923</v>
      </c>
      <c r="TV17" s="41">
        <v>0</v>
      </c>
      <c r="TW17" s="41">
        <v>66.999057205342254</v>
      </c>
      <c r="TX17" s="41">
        <v>0</v>
      </c>
      <c r="TY17" s="41">
        <v>0</v>
      </c>
      <c r="TZ17" s="41">
        <v>0</v>
      </c>
      <c r="UA17" s="42">
        <v>0</v>
      </c>
      <c r="UB17" s="41">
        <v>60.939830246083091</v>
      </c>
      <c r="UC17" s="41">
        <v>83.957051749323767</v>
      </c>
      <c r="UD17" s="41">
        <v>56.363911679748725</v>
      </c>
      <c r="UE17" s="41">
        <v>60.438232582456664</v>
      </c>
      <c r="UF17" s="41">
        <v>61.437330228681496</v>
      </c>
      <c r="UG17" s="41">
        <v>55.326623652803733</v>
      </c>
      <c r="UH17" s="41">
        <v>32.588055453277512</v>
      </c>
      <c r="UI17" s="41">
        <v>0</v>
      </c>
      <c r="UJ17" s="41">
        <v>0</v>
      </c>
      <c r="UK17" s="41">
        <v>70.947575240034041</v>
      </c>
      <c r="UL17" s="41">
        <v>56.102629000750092</v>
      </c>
      <c r="UM17" s="41">
        <v>0</v>
      </c>
      <c r="UN17" s="41">
        <v>60.939830246083091</v>
      </c>
      <c r="UO17" s="41">
        <v>0</v>
      </c>
      <c r="UP17" s="41">
        <v>60.939830246083091</v>
      </c>
      <c r="UQ17" s="41">
        <v>0</v>
      </c>
      <c r="UR17" s="41">
        <v>0</v>
      </c>
      <c r="US17" s="41">
        <v>0</v>
      </c>
      <c r="UT17" s="41">
        <v>0</v>
      </c>
      <c r="UU17" s="41">
        <v>60.620522875305923</v>
      </c>
      <c r="UV17" s="41">
        <v>78.22614320958867</v>
      </c>
      <c r="UW17" s="41">
        <v>55.404044089178164</v>
      </c>
      <c r="UX17" s="41">
        <v>58.950706733227818</v>
      </c>
      <c r="UY17" s="41">
        <v>62.757945262902936</v>
      </c>
      <c r="UZ17" s="41">
        <v>51.984473671906606</v>
      </c>
      <c r="VA17" s="41">
        <v>66.944281821807323</v>
      </c>
      <c r="VB17" s="41">
        <v>0</v>
      </c>
      <c r="VC17" s="41">
        <v>0</v>
      </c>
      <c r="VD17" s="41">
        <v>73.663883137379614</v>
      </c>
      <c r="VE17" s="41">
        <v>100</v>
      </c>
      <c r="VF17" s="41">
        <v>0</v>
      </c>
      <c r="VG17" s="41">
        <v>60.620522875305923</v>
      </c>
      <c r="VH17" s="41">
        <v>0</v>
      </c>
      <c r="VI17" s="41">
        <v>60.620522875305923</v>
      </c>
      <c r="VJ17" s="41">
        <v>0</v>
      </c>
      <c r="VK17" s="41">
        <v>0</v>
      </c>
      <c r="VL17" s="41">
        <v>0</v>
      </c>
      <c r="VM17" s="42">
        <v>0</v>
      </c>
      <c r="VN17" s="41">
        <v>62.131121766121609</v>
      </c>
      <c r="VO17" s="41">
        <v>86.644520104960932</v>
      </c>
      <c r="VP17" s="41">
        <v>57.25775707408647</v>
      </c>
      <c r="VQ17" s="41">
        <v>62.169985541976125</v>
      </c>
      <c r="VR17" s="41">
        <v>62.092575478502219</v>
      </c>
      <c r="VS17" s="41">
        <v>55.639677027683653</v>
      </c>
      <c r="VT17" s="41">
        <v>32.588055453277512</v>
      </c>
      <c r="VU17" s="41">
        <v>0</v>
      </c>
      <c r="VV17" s="41">
        <v>0</v>
      </c>
      <c r="VW17" s="41">
        <v>73.669147930986384</v>
      </c>
      <c r="VX17" s="41">
        <v>56.102629000750092</v>
      </c>
      <c r="VY17" s="41">
        <v>0</v>
      </c>
      <c r="VZ17" s="41">
        <v>61.970404456879436</v>
      </c>
      <c r="WA17" s="41">
        <v>78.677766663316774</v>
      </c>
      <c r="WB17" s="41">
        <v>57.020076160163732</v>
      </c>
      <c r="WC17" s="41">
        <v>60.389083778791672</v>
      </c>
      <c r="WD17" s="41">
        <v>63.994549591270378</v>
      </c>
      <c r="WE17" s="41">
        <v>53.342003385852642</v>
      </c>
      <c r="WF17" s="41">
        <v>66.944281821807323</v>
      </c>
      <c r="WG17" s="41">
        <v>0</v>
      </c>
      <c r="WH17" s="41">
        <v>0</v>
      </c>
      <c r="WI17" s="41">
        <v>75.152289833746536</v>
      </c>
      <c r="WJ17" s="41">
        <v>100</v>
      </c>
      <c r="WK17" s="42">
        <v>0</v>
      </c>
      <c r="WL17" s="43">
        <v>20.641233034208408</v>
      </c>
      <c r="WM17" s="43">
        <v>28.939087745501123</v>
      </c>
      <c r="WN17" s="43">
        <v>18.900175391111617</v>
      </c>
      <c r="WO17" s="43">
        <v>21.433941246637922</v>
      </c>
      <c r="WP17" s="43">
        <v>19.775183570704019</v>
      </c>
      <c r="WQ17" s="43">
        <v>92.937322455615629</v>
      </c>
      <c r="WR17" s="43">
        <v>7.062677544384381</v>
      </c>
      <c r="WS17" s="43">
        <v>20.641233034208408</v>
      </c>
      <c r="WT17" s="43">
        <v>20.564209180325435</v>
      </c>
      <c r="WU17" s="43">
        <v>20.730851425618162</v>
      </c>
      <c r="WV17" s="43">
        <v>12.061222147412533</v>
      </c>
      <c r="WW17" s="43">
        <v>13.618075659458567</v>
      </c>
      <c r="WX17" s="43">
        <v>33.683756909577255</v>
      </c>
      <c r="WY17" s="43">
        <v>24.563348604401163</v>
      </c>
      <c r="WZ17" s="44">
        <v>17.291240290436214</v>
      </c>
      <c r="XA17" s="45">
        <v>23.289317703532888</v>
      </c>
      <c r="XB17" s="43">
        <v>34.56118676089794</v>
      </c>
      <c r="XC17" s="43">
        <v>21.620960126610544</v>
      </c>
      <c r="XD17" s="43">
        <v>22.791137785675591</v>
      </c>
      <c r="XE17" s="43">
        <v>23.848268796325666</v>
      </c>
      <c r="XF17" s="43">
        <v>92.097553060633857</v>
      </c>
      <c r="XG17" s="43">
        <v>7.9024469393661327</v>
      </c>
      <c r="XH17" s="43">
        <v>23.289317703532888</v>
      </c>
      <c r="XI17" s="43">
        <v>20.990628248739025</v>
      </c>
      <c r="XJ17" s="43">
        <v>26.342284491040058</v>
      </c>
      <c r="XK17" s="43">
        <v>8.7741436923181784</v>
      </c>
      <c r="XL17" s="43">
        <v>21.150873909085977</v>
      </c>
      <c r="XM17" s="43">
        <v>32.525443683465475</v>
      </c>
      <c r="XN17" s="43">
        <v>22.896346912219592</v>
      </c>
      <c r="XO17" s="42">
        <v>30.523499080998924</v>
      </c>
      <c r="XP17" s="46">
        <v>47.69610623342038</v>
      </c>
      <c r="XQ17" s="47">
        <v>63.107800363095869</v>
      </c>
      <c r="XR17" s="47">
        <v>42.791536186919281</v>
      </c>
      <c r="XS17" s="47">
        <v>51.7038910322932</v>
      </c>
      <c r="XT17" s="47">
        <v>44.2323094330198</v>
      </c>
      <c r="XU17" s="47">
        <v>34.008986202037242</v>
      </c>
      <c r="XV17" s="47">
        <v>81.584204848658089</v>
      </c>
      <c r="XW17" s="47">
        <v>0</v>
      </c>
      <c r="XX17" s="47">
        <v>24.682093940576287</v>
      </c>
      <c r="XY17" s="47">
        <v>63.118703580572181</v>
      </c>
      <c r="XZ17" s="47">
        <v>20.742133398361887</v>
      </c>
      <c r="YA17" s="48">
        <v>0</v>
      </c>
      <c r="YB17" s="49">
        <v>53.352293784542816</v>
      </c>
      <c r="YC17" s="50">
        <v>65.617709588278629</v>
      </c>
      <c r="YD17" s="50">
        <v>49.437945033599512</v>
      </c>
      <c r="YE17" s="50">
        <v>57.440239060631271</v>
      </c>
      <c r="YF17" s="50">
        <v>49.268536157215422</v>
      </c>
      <c r="YG17" s="50">
        <v>42.372283095375032</v>
      </c>
      <c r="YH17" s="50">
        <v>28.123496987323222</v>
      </c>
      <c r="YI17" s="50">
        <v>50</v>
      </c>
      <c r="YJ17" s="50">
        <v>100</v>
      </c>
      <c r="YK17" s="50">
        <v>67.621020996760635</v>
      </c>
      <c r="YL17" s="50">
        <v>0</v>
      </c>
      <c r="YM17" s="50">
        <v>100</v>
      </c>
      <c r="YN17" s="51">
        <v>43.832955645577506</v>
      </c>
      <c r="YO17" s="52">
        <v>48.441103485190965</v>
      </c>
      <c r="YP17" s="52">
        <v>42.547164679188185</v>
      </c>
      <c r="YQ17" s="52">
        <v>49.360820538657855</v>
      </c>
      <c r="YR17" s="52">
        <v>38.530941956976726</v>
      </c>
      <c r="YS17" s="52">
        <v>42.438980187727552</v>
      </c>
      <c r="YT17" s="52">
        <v>18.705623077556055</v>
      </c>
      <c r="YU17" s="52">
        <v>0</v>
      </c>
      <c r="YV17" s="52">
        <v>0</v>
      </c>
      <c r="YW17" s="52">
        <v>47.240325110771174</v>
      </c>
      <c r="YX17" s="52">
        <v>0</v>
      </c>
      <c r="YY17" s="53">
        <v>0</v>
      </c>
      <c r="YZ17" s="46">
        <v>4.7358900047436512</v>
      </c>
      <c r="ZA17" s="47">
        <v>9.4472166672172833</v>
      </c>
      <c r="ZB17" s="47">
        <v>2.4535930792684622</v>
      </c>
      <c r="ZC17" s="47">
        <v>8.9071933894358963</v>
      </c>
      <c r="ZD17" s="47">
        <v>0.64773052117942909</v>
      </c>
      <c r="ZE17" s="47">
        <v>0.39474687568356975</v>
      </c>
      <c r="ZF17" s="47">
        <v>50.285583398574495</v>
      </c>
      <c r="ZG17" s="47">
        <v>0</v>
      </c>
      <c r="ZH17" s="47">
        <v>0</v>
      </c>
      <c r="ZI17" s="47">
        <v>6.4586118147447173</v>
      </c>
      <c r="ZJ17" s="47">
        <v>3.8542893366198721</v>
      </c>
      <c r="ZK17" s="48">
        <v>0</v>
      </c>
      <c r="ZL17" s="339">
        <v>7.97401299775035</v>
      </c>
      <c r="ZM17" s="340">
        <v>21.303871597170577</v>
      </c>
      <c r="ZN17" s="340">
        <v>2.7104709051393341</v>
      </c>
      <c r="ZO17" s="340">
        <v>9.7600845874070608</v>
      </c>
      <c r="ZP17" s="340">
        <v>5.7111973049958884</v>
      </c>
      <c r="ZQ17" s="340">
        <v>1.6989857807731843</v>
      </c>
      <c r="ZR17" s="340">
        <v>0</v>
      </c>
      <c r="ZS17" s="340">
        <v>0</v>
      </c>
      <c r="ZT17" s="340">
        <v>0</v>
      </c>
      <c r="ZU17" s="340">
        <v>11.441391509696567</v>
      </c>
      <c r="ZV17" s="340">
        <v>0</v>
      </c>
      <c r="ZW17" s="341">
        <v>0</v>
      </c>
      <c r="ZX17" s="51">
        <v>5.4690684899506401</v>
      </c>
      <c r="ZY17" s="52">
        <v>7.2299355148028486</v>
      </c>
      <c r="ZZ17" s="52">
        <v>3.708338083957885</v>
      </c>
      <c r="AAA17" s="52">
        <v>6.9209574661219575</v>
      </c>
      <c r="AAB17" s="52">
        <v>3.1029259039759611</v>
      </c>
      <c r="AAC17" s="52">
        <v>4.665071666110193</v>
      </c>
      <c r="AAD17" s="52">
        <v>0</v>
      </c>
      <c r="AAE17" s="52">
        <v>0</v>
      </c>
      <c r="AAF17" s="52">
        <v>0</v>
      </c>
      <c r="AAG17" s="52">
        <v>2.1676597941961981</v>
      </c>
      <c r="AAH17" s="52">
        <v>100</v>
      </c>
      <c r="AAI17" s="53">
        <v>0</v>
      </c>
      <c r="AAJ17" s="54">
        <v>9.0269465238887356</v>
      </c>
      <c r="AAK17" s="55">
        <v>19.084661149172597</v>
      </c>
      <c r="AAL17" s="55">
        <v>5.1875097179003227</v>
      </c>
      <c r="AAM17" s="55">
        <v>8.588632492253554</v>
      </c>
      <c r="AAN17" s="55">
        <v>9.4364992329246711</v>
      </c>
      <c r="AAO17" s="55">
        <v>2.6580419765078713</v>
      </c>
      <c r="AAP17" s="55">
        <v>9.5528767315573297</v>
      </c>
      <c r="AAQ17" s="55">
        <v>0</v>
      </c>
      <c r="AAR17" s="55">
        <v>14.61747180895877</v>
      </c>
      <c r="AAS17" s="55">
        <v>15.861642750534589</v>
      </c>
      <c r="AAT17" s="55">
        <v>2.7865632308353847</v>
      </c>
      <c r="AAU17" s="56">
        <v>0</v>
      </c>
      <c r="AAV17" s="51">
        <v>12.192619750209428</v>
      </c>
      <c r="AAW17" s="52">
        <v>17.965491938174821</v>
      </c>
      <c r="AAX17" s="52">
        <v>10.327587404909693</v>
      </c>
      <c r="AAY17" s="52">
        <v>10.527854768342619</v>
      </c>
      <c r="AAZ17" s="52">
        <v>13.78183833075766</v>
      </c>
      <c r="ABA17" s="52">
        <v>4.6133254978536753</v>
      </c>
      <c r="ABB17" s="52">
        <v>22.693220072759225</v>
      </c>
      <c r="ABC17" s="52">
        <v>0</v>
      </c>
      <c r="ABD17" s="52">
        <v>0</v>
      </c>
      <c r="ABE17" s="52">
        <v>18.984549162404011</v>
      </c>
      <c r="ABF17" s="52">
        <v>8.9942982656733044</v>
      </c>
      <c r="ABG17" s="52">
        <v>0</v>
      </c>
      <c r="ABH17" s="57">
        <v>5.9410324453002694</v>
      </c>
      <c r="ABI17" s="58">
        <v>9.7857028959275318</v>
      </c>
      <c r="ABJ17" s="58">
        <v>4.5617468360332953</v>
      </c>
      <c r="ABK17" s="58">
        <v>7.6711675291393959</v>
      </c>
      <c r="ABL17" s="58">
        <v>4.25225745443585</v>
      </c>
      <c r="ABM17" s="58">
        <v>3.4864082158888294</v>
      </c>
      <c r="ABN17" s="58">
        <v>16.892211333108794</v>
      </c>
      <c r="ABO17" s="58">
        <v>0</v>
      </c>
      <c r="ABP17" s="58">
        <v>0</v>
      </c>
      <c r="ABQ17" s="58">
        <v>8.9473024234792167</v>
      </c>
      <c r="ABR17" s="58">
        <v>0</v>
      </c>
      <c r="ABS17" s="59">
        <v>0</v>
      </c>
      <c r="ABT17" s="60">
        <v>8.4935080584371399</v>
      </c>
      <c r="ABU17" s="60">
        <v>16.484695799753364</v>
      </c>
      <c r="ABV17" s="60">
        <v>6.416702239950113</v>
      </c>
      <c r="ABW17" s="60">
        <v>8.9572065934153002</v>
      </c>
      <c r="ABX17" s="60">
        <v>8.0996299541187486</v>
      </c>
      <c r="ABY17" s="60">
        <v>2.9614952613646146</v>
      </c>
      <c r="ABZ17" s="60">
        <v>5.0957835219323826</v>
      </c>
      <c r="ACA17" s="60">
        <v>0</v>
      </c>
      <c r="ACB17" s="60">
        <v>0</v>
      </c>
      <c r="ACC17" s="60">
        <v>16.401057927241048</v>
      </c>
      <c r="ACD17" s="60">
        <v>0</v>
      </c>
      <c r="ACE17" s="60">
        <v>0</v>
      </c>
      <c r="ACF17" s="61">
        <v>13.24795298654918</v>
      </c>
      <c r="ACG17" s="61">
        <v>29.685303783248042</v>
      </c>
      <c r="ACH17" s="61">
        <v>8.2321275010559294</v>
      </c>
      <c r="ACI17" s="61">
        <v>14.875241579747644</v>
      </c>
      <c r="ACJ17" s="61">
        <v>11.591577464259526</v>
      </c>
      <c r="ACK17" s="61">
        <v>4.7286340113041145</v>
      </c>
      <c r="ACL17" s="61">
        <v>0</v>
      </c>
      <c r="ACM17" s="61">
        <v>0</v>
      </c>
      <c r="ACN17" s="61">
        <v>0</v>
      </c>
      <c r="ACO17" s="61">
        <v>25.366745250000672</v>
      </c>
      <c r="ACP17" s="61">
        <v>0</v>
      </c>
      <c r="ACQ17" s="62">
        <v>0</v>
      </c>
      <c r="ACR17" s="63">
        <v>3.3192674403940456</v>
      </c>
      <c r="ACS17" s="63">
        <v>5.3903499188544686</v>
      </c>
      <c r="ACT17" s="63">
        <v>2.7810200257331741</v>
      </c>
      <c r="ACU17" s="63">
        <v>3.1547193125755997</v>
      </c>
      <c r="ACV17" s="63">
        <v>3.4590390802965247</v>
      </c>
      <c r="ACW17" s="63">
        <v>1.0914828589049628</v>
      </c>
      <c r="ACX17" s="63">
        <v>0</v>
      </c>
      <c r="ACY17" s="63">
        <v>0</v>
      </c>
      <c r="ACZ17" s="63">
        <v>0</v>
      </c>
      <c r="ADA17" s="63">
        <v>6.565307580908283</v>
      </c>
      <c r="ADB17" s="63">
        <v>0</v>
      </c>
      <c r="ADC17" s="63">
        <v>0</v>
      </c>
      <c r="ADD17" s="63">
        <v>7.607914299961978</v>
      </c>
      <c r="ADE17" s="63">
        <v>18.591873085491038</v>
      </c>
      <c r="ADF17" s="63">
        <v>4.2561807335573114</v>
      </c>
      <c r="ADG17" s="63">
        <v>7.4505126740450303</v>
      </c>
      <c r="ADH17" s="63">
        <v>7.7681293972883259</v>
      </c>
      <c r="ADI17" s="63">
        <v>1.2797333795749175</v>
      </c>
      <c r="ADJ17" s="63">
        <v>0</v>
      </c>
      <c r="ADK17" s="63">
        <v>0</v>
      </c>
      <c r="ADL17" s="63">
        <v>0</v>
      </c>
      <c r="ADM17" s="63">
        <v>16.5148509197181</v>
      </c>
      <c r="ADN17" s="63">
        <v>0</v>
      </c>
      <c r="ADO17" s="63">
        <v>0</v>
      </c>
      <c r="ADP17" s="64">
        <v>6.578872643397693</v>
      </c>
      <c r="ADQ17" s="63">
        <v>14.905087353235775</v>
      </c>
      <c r="ADR17" s="63">
        <v>4.4149976707248788</v>
      </c>
      <c r="ADS17" s="63">
        <v>7.0940127135413196</v>
      </c>
      <c r="ADT17" s="63">
        <v>6.1412987047692891</v>
      </c>
      <c r="ADU17" s="63">
        <v>1.0914828589049628</v>
      </c>
      <c r="ADV17" s="63">
        <v>5.0957835219323826</v>
      </c>
      <c r="ADW17" s="63">
        <v>0</v>
      </c>
      <c r="ADX17" s="63">
        <v>0</v>
      </c>
      <c r="ADY17" s="63">
        <v>14.204277049382371</v>
      </c>
      <c r="ADZ17" s="63">
        <v>0</v>
      </c>
      <c r="AEA17" s="63">
        <v>0</v>
      </c>
      <c r="AEB17" s="63">
        <v>12.032023899817364</v>
      </c>
      <c r="AEC17" s="63">
        <v>28.836002489480368</v>
      </c>
      <c r="AED17" s="63">
        <v>6.9043226595030278</v>
      </c>
      <c r="AEE17" s="63">
        <v>13.821045469070725</v>
      </c>
      <c r="AEF17" s="63">
        <v>10.211024509454118</v>
      </c>
      <c r="AEG17" s="63">
        <v>4.7286340113041145</v>
      </c>
      <c r="AEH17" s="63">
        <v>0</v>
      </c>
      <c r="AEI17" s="63">
        <v>0</v>
      </c>
      <c r="AEJ17" s="63">
        <v>0</v>
      </c>
      <c r="AEK17" s="63">
        <v>22.449848409900884</v>
      </c>
      <c r="AEL17" s="63">
        <v>0</v>
      </c>
      <c r="AEM17" s="63">
        <v>0</v>
      </c>
      <c r="AEN17" s="64">
        <v>2.8573571730095093</v>
      </c>
      <c r="AEO17" s="63">
        <v>2.4793286461077355</v>
      </c>
      <c r="AEP17" s="63">
        <v>2.9495901386488788</v>
      </c>
      <c r="AEQ17" s="63">
        <v>2.729378905824118</v>
      </c>
      <c r="AER17" s="63">
        <v>2.9698984947045326</v>
      </c>
      <c r="AES17" s="63">
        <v>2.7204390221245522</v>
      </c>
      <c r="AET17" s="63">
        <v>0</v>
      </c>
      <c r="AEU17" s="63">
        <v>0</v>
      </c>
      <c r="AEV17" s="63">
        <v>0</v>
      </c>
      <c r="AEW17" s="63">
        <v>3.4376303305741471</v>
      </c>
      <c r="AEX17" s="63">
        <v>0</v>
      </c>
      <c r="AEY17" s="63">
        <v>0</v>
      </c>
      <c r="AEZ17" s="63">
        <v>1.6416604079390755</v>
      </c>
      <c r="AFA17" s="63">
        <v>1.15477891953951</v>
      </c>
      <c r="AFB17" s="63">
        <v>1.7888719276507796</v>
      </c>
      <c r="AFC17" s="63">
        <v>1.5066290729090008</v>
      </c>
      <c r="AFD17" s="63">
        <v>1.7645833537291231</v>
      </c>
      <c r="AFE17" s="63">
        <v>0</v>
      </c>
      <c r="AFF17" s="63">
        <v>0</v>
      </c>
      <c r="AFG17" s="63">
        <v>0</v>
      </c>
      <c r="AFH17" s="63">
        <v>0</v>
      </c>
      <c r="AFI17" s="63">
        <v>4.0473342996027197</v>
      </c>
      <c r="AFJ17" s="63">
        <v>0</v>
      </c>
      <c r="AFK17" s="63">
        <v>0</v>
      </c>
      <c r="AFL17" s="66">
        <v>0</v>
      </c>
      <c r="AFM17" s="66">
        <v>0</v>
      </c>
      <c r="AFN17" s="66">
        <v>1</v>
      </c>
      <c r="AFO17" s="66">
        <v>2</v>
      </c>
      <c r="AFP17" s="66">
        <v>20</v>
      </c>
      <c r="AFQ17" s="66">
        <v>48</v>
      </c>
      <c r="AFR17" s="1093"/>
      <c r="AFS17" s="1093"/>
      <c r="AFT17" s="1093"/>
      <c r="AFU17" s="1093"/>
      <c r="AFV17" s="66">
        <v>0</v>
      </c>
      <c r="AFW17" s="119">
        <v>0</v>
      </c>
      <c r="AFX17" s="119">
        <v>1</v>
      </c>
      <c r="AFY17" s="119">
        <v>6</v>
      </c>
      <c r="AFZ17" s="119">
        <v>21</v>
      </c>
      <c r="AGA17" s="119">
        <v>64</v>
      </c>
      <c r="AGB17" s="1093"/>
      <c r="AGC17" s="1093"/>
      <c r="AGD17" s="1093"/>
      <c r="AGE17" s="1093"/>
      <c r="AGF17" s="356">
        <v>0</v>
      </c>
      <c r="AGG17" s="359">
        <v>103</v>
      </c>
      <c r="AGH17" s="359">
        <v>188</v>
      </c>
      <c r="AGI17" s="359">
        <v>218</v>
      </c>
      <c r="AGJ17" s="359">
        <v>254</v>
      </c>
      <c r="AGK17" s="359">
        <v>243</v>
      </c>
      <c r="AGL17" s="356">
        <v>0</v>
      </c>
      <c r="AGM17" s="356">
        <v>0</v>
      </c>
      <c r="AGN17" s="356">
        <v>0</v>
      </c>
      <c r="AGO17" s="356">
        <v>0</v>
      </c>
      <c r="AGP17" s="356">
        <v>0</v>
      </c>
      <c r="AGQ17" s="359">
        <v>137</v>
      </c>
      <c r="AGR17" s="359">
        <v>176</v>
      </c>
      <c r="AGS17" s="359">
        <v>250</v>
      </c>
      <c r="AGT17" s="359">
        <v>282</v>
      </c>
      <c r="AGU17" s="359">
        <v>247</v>
      </c>
      <c r="AGV17" s="356">
        <v>0</v>
      </c>
      <c r="AGW17" s="356">
        <v>0</v>
      </c>
      <c r="AGX17" s="356">
        <v>0</v>
      </c>
      <c r="AGY17" s="356">
        <v>0</v>
      </c>
      <c r="AGZ17" s="68">
        <v>7</v>
      </c>
      <c r="AHA17" s="68">
        <v>0</v>
      </c>
      <c r="AHB17" s="68">
        <v>7</v>
      </c>
      <c r="AHC17" s="68">
        <v>8</v>
      </c>
      <c r="AHD17" s="68">
        <v>1</v>
      </c>
      <c r="AHE17" s="68">
        <v>7</v>
      </c>
      <c r="AHF17" s="68">
        <v>12</v>
      </c>
      <c r="AHG17" s="68">
        <v>1</v>
      </c>
      <c r="AHH17" s="68">
        <v>11</v>
      </c>
      <c r="AHI17" s="68">
        <v>0</v>
      </c>
      <c r="AHJ17" s="68">
        <v>0</v>
      </c>
      <c r="AHK17" s="68">
        <v>0</v>
      </c>
      <c r="AHL17" s="68">
        <v>0</v>
      </c>
      <c r="AHM17" s="68">
        <v>0</v>
      </c>
      <c r="AHN17" s="68">
        <v>0</v>
      </c>
      <c r="AHO17" s="68">
        <v>0</v>
      </c>
      <c r="AHP17" s="68">
        <v>0</v>
      </c>
      <c r="AHQ17" s="68">
        <v>0</v>
      </c>
      <c r="AHR17" s="68">
        <v>7</v>
      </c>
      <c r="AHS17" s="68">
        <v>0</v>
      </c>
      <c r="AHT17" s="68">
        <v>7</v>
      </c>
      <c r="AHU17" s="68">
        <v>8</v>
      </c>
      <c r="AHV17" s="68">
        <v>1</v>
      </c>
      <c r="AHW17" s="68">
        <v>7</v>
      </c>
      <c r="AHX17" s="503">
        <v>12</v>
      </c>
      <c r="AHY17" s="503">
        <v>1</v>
      </c>
      <c r="AHZ17" s="503">
        <v>11</v>
      </c>
      <c r="AIA17" s="66">
        <v>5</v>
      </c>
      <c r="AIB17" s="66">
        <v>2</v>
      </c>
      <c r="AIC17" s="66">
        <v>3</v>
      </c>
      <c r="AID17" s="66">
        <v>4</v>
      </c>
      <c r="AIE17" s="66">
        <v>1</v>
      </c>
      <c r="AIF17" s="66">
        <v>0</v>
      </c>
      <c r="AIG17" s="66">
        <v>0</v>
      </c>
      <c r="AIH17" s="66">
        <v>0</v>
      </c>
      <c r="AII17" s="66">
        <v>0</v>
      </c>
      <c r="AIJ17" s="66">
        <v>0</v>
      </c>
      <c r="AIK17" s="66">
        <v>3</v>
      </c>
      <c r="AIL17" s="66">
        <v>0</v>
      </c>
      <c r="AIM17" s="66">
        <v>0</v>
      </c>
      <c r="AIN17" s="66">
        <v>2</v>
      </c>
      <c r="AIO17" s="66">
        <v>1</v>
      </c>
      <c r="AIP17" s="66">
        <v>0</v>
      </c>
      <c r="AIQ17" s="66">
        <v>0</v>
      </c>
      <c r="AIR17" s="66">
        <v>0</v>
      </c>
      <c r="AIS17" s="66">
        <v>0</v>
      </c>
      <c r="AIT17" s="66">
        <v>0</v>
      </c>
      <c r="AIU17" s="66">
        <v>0</v>
      </c>
      <c r="AIV17" s="66">
        <v>2</v>
      </c>
      <c r="AIW17" s="66">
        <v>2</v>
      </c>
      <c r="AIX17" s="66">
        <v>4</v>
      </c>
      <c r="AIY17" s="66">
        <v>2</v>
      </c>
      <c r="AIZ17" s="66">
        <v>2</v>
      </c>
      <c r="AJA17" s="66">
        <v>2</v>
      </c>
      <c r="AJB17" s="66">
        <v>2</v>
      </c>
      <c r="AJC17" s="66">
        <v>2</v>
      </c>
      <c r="AJD17" s="66">
        <v>0</v>
      </c>
      <c r="AJE17" s="66">
        <v>0</v>
      </c>
      <c r="AJF17" s="66">
        <v>0</v>
      </c>
      <c r="AJG17" s="66">
        <v>0</v>
      </c>
      <c r="AJH17" s="66">
        <v>2</v>
      </c>
      <c r="AJI17" s="66">
        <v>0</v>
      </c>
      <c r="AJJ17" s="66">
        <v>0</v>
      </c>
      <c r="AJK17" s="66">
        <v>0</v>
      </c>
      <c r="AJL17" s="66">
        <v>0</v>
      </c>
      <c r="AJM17" s="66">
        <v>0</v>
      </c>
      <c r="AJN17" s="66">
        <v>0</v>
      </c>
      <c r="AJO17" s="66">
        <v>0</v>
      </c>
      <c r="AJP17" s="66">
        <v>0</v>
      </c>
      <c r="AJQ17" s="66">
        <v>0</v>
      </c>
      <c r="AJR17" s="66">
        <v>0</v>
      </c>
      <c r="AJS17" s="66">
        <v>0</v>
      </c>
      <c r="AJT17" s="66">
        <v>4</v>
      </c>
      <c r="AJU17" s="66">
        <v>0</v>
      </c>
      <c r="AJV17" s="66">
        <v>0</v>
      </c>
      <c r="AJW17" s="66">
        <v>0</v>
      </c>
      <c r="AJX17" s="66">
        <v>0</v>
      </c>
      <c r="AJY17" s="66">
        <v>0</v>
      </c>
      <c r="AJZ17" s="66">
        <v>0</v>
      </c>
      <c r="AKA17" s="66">
        <v>0</v>
      </c>
      <c r="AKB17" s="66">
        <v>0</v>
      </c>
      <c r="AKC17" s="66">
        <v>0</v>
      </c>
      <c r="AKD17" s="66">
        <v>0</v>
      </c>
      <c r="AKE17" s="66">
        <v>0</v>
      </c>
      <c r="AKF17" s="66">
        <v>0</v>
      </c>
      <c r="AKG17" s="66">
        <v>0</v>
      </c>
      <c r="AKH17" s="66">
        <v>0</v>
      </c>
      <c r="AKI17" s="66">
        <v>0</v>
      </c>
      <c r="AKJ17" s="66">
        <v>0</v>
      </c>
      <c r="AKK17" s="66">
        <v>0</v>
      </c>
      <c r="AKL17" s="66">
        <v>0</v>
      </c>
      <c r="AKM17" s="66">
        <v>0</v>
      </c>
      <c r="AKN17" s="66">
        <v>0</v>
      </c>
      <c r="AKO17" s="66">
        <v>0</v>
      </c>
      <c r="AKP17" s="66">
        <v>0</v>
      </c>
      <c r="AKQ17" s="66">
        <v>0</v>
      </c>
      <c r="AKR17" s="66">
        <v>1</v>
      </c>
      <c r="AKS17" s="66">
        <v>0</v>
      </c>
      <c r="AKT17" s="66">
        <v>1</v>
      </c>
      <c r="AKU17" s="66">
        <v>0</v>
      </c>
      <c r="AKV17" s="66">
        <v>1</v>
      </c>
      <c r="AKW17" s="66">
        <v>1</v>
      </c>
      <c r="AKX17" s="66">
        <v>0</v>
      </c>
      <c r="AKY17" s="66">
        <v>0</v>
      </c>
      <c r="AKZ17" s="66">
        <v>0</v>
      </c>
      <c r="ALA17" s="66">
        <v>0</v>
      </c>
      <c r="ALB17" s="66">
        <v>0</v>
      </c>
      <c r="ALC17" s="66">
        <v>0</v>
      </c>
      <c r="ALD17" s="66">
        <v>0</v>
      </c>
      <c r="ALE17" s="66">
        <v>0</v>
      </c>
      <c r="ALF17" s="66">
        <v>1</v>
      </c>
      <c r="ALG17" s="66">
        <v>0</v>
      </c>
      <c r="ALH17" s="66">
        <v>0</v>
      </c>
      <c r="ALI17" s="66">
        <v>0</v>
      </c>
      <c r="ALJ17" s="66">
        <v>0</v>
      </c>
      <c r="ALK17" s="66">
        <v>0</v>
      </c>
      <c r="ALL17" s="66">
        <v>0</v>
      </c>
      <c r="ALM17" s="66">
        <v>0</v>
      </c>
      <c r="ALN17" s="66">
        <v>0</v>
      </c>
      <c r="ALO17" s="66">
        <v>5</v>
      </c>
      <c r="ALP17" s="66">
        <v>2</v>
      </c>
      <c r="ALQ17" s="66">
        <v>3</v>
      </c>
      <c r="ALR17" s="66">
        <v>4</v>
      </c>
      <c r="ALS17" s="66">
        <v>1</v>
      </c>
      <c r="ALT17" s="66">
        <v>0</v>
      </c>
      <c r="ALU17" s="66">
        <v>0</v>
      </c>
      <c r="ALV17" s="66">
        <v>0</v>
      </c>
      <c r="ALW17" s="66">
        <v>0</v>
      </c>
      <c r="ALX17" s="66">
        <v>0</v>
      </c>
      <c r="ALY17" s="66">
        <v>3</v>
      </c>
      <c r="ALZ17" s="66">
        <v>0</v>
      </c>
      <c r="AMA17" s="66">
        <v>0</v>
      </c>
      <c r="AMB17" s="66">
        <v>2</v>
      </c>
      <c r="AMC17" s="66">
        <v>1</v>
      </c>
      <c r="AMD17" s="66">
        <v>0</v>
      </c>
      <c r="AME17" s="66">
        <v>0</v>
      </c>
      <c r="AMF17" s="66">
        <v>0</v>
      </c>
      <c r="AMG17" s="66">
        <v>0</v>
      </c>
      <c r="AMH17" s="66">
        <v>0</v>
      </c>
      <c r="AMI17" s="66">
        <v>0</v>
      </c>
      <c r="AMJ17" s="66">
        <v>2</v>
      </c>
      <c r="AMK17" s="66">
        <v>2</v>
      </c>
      <c r="AML17" s="66">
        <v>5</v>
      </c>
      <c r="AMM17" s="66">
        <v>2</v>
      </c>
      <c r="AMN17" s="66">
        <v>3</v>
      </c>
      <c r="AMO17" s="66">
        <v>2</v>
      </c>
      <c r="AMP17" s="66">
        <v>3</v>
      </c>
      <c r="AMQ17" s="66">
        <v>3</v>
      </c>
      <c r="AMR17" s="66">
        <v>0</v>
      </c>
      <c r="AMS17" s="66">
        <v>0</v>
      </c>
      <c r="AMT17" s="66">
        <v>0</v>
      </c>
      <c r="AMU17" s="66">
        <v>0</v>
      </c>
      <c r="AMV17" s="66">
        <v>2</v>
      </c>
      <c r="AMW17" s="66">
        <v>0</v>
      </c>
      <c r="AMX17" s="66">
        <v>0</v>
      </c>
      <c r="AMY17" s="66">
        <v>0</v>
      </c>
      <c r="AMZ17" s="66">
        <v>1</v>
      </c>
      <c r="ANA17" s="66">
        <v>0</v>
      </c>
      <c r="ANB17" s="66">
        <v>0</v>
      </c>
      <c r="ANC17" s="66">
        <v>0</v>
      </c>
      <c r="AND17" s="66">
        <v>0</v>
      </c>
      <c r="ANE17" s="66">
        <v>0</v>
      </c>
      <c r="ANF17" s="66">
        <v>0</v>
      </c>
      <c r="ANG17" s="66">
        <v>0</v>
      </c>
      <c r="ANH17" s="66">
        <v>4</v>
      </c>
      <c r="ANI17" s="395">
        <v>40</v>
      </c>
      <c r="ANJ17" s="395">
        <v>25</v>
      </c>
      <c r="ANK17" s="395">
        <v>15</v>
      </c>
      <c r="ANL17" s="395">
        <v>22</v>
      </c>
      <c r="ANM17" s="395">
        <v>18</v>
      </c>
      <c r="ANN17" s="395">
        <v>14</v>
      </c>
      <c r="ANO17" s="395">
        <v>0</v>
      </c>
      <c r="ANP17" s="395">
        <v>0</v>
      </c>
      <c r="ANQ17" s="395">
        <v>0</v>
      </c>
      <c r="ANR17" s="395">
        <v>0</v>
      </c>
      <c r="ANS17" s="395">
        <v>25</v>
      </c>
      <c r="ANT17" s="395">
        <v>0</v>
      </c>
      <c r="ANU17" s="395">
        <v>0</v>
      </c>
      <c r="ANV17" s="395">
        <v>1</v>
      </c>
      <c r="ANW17" s="395">
        <v>6</v>
      </c>
      <c r="ANX17" s="395">
        <v>12</v>
      </c>
      <c r="ANY17" s="395">
        <v>2</v>
      </c>
      <c r="ANZ17" s="395">
        <v>5</v>
      </c>
      <c r="AOA17" s="395">
        <v>5</v>
      </c>
      <c r="AOB17" s="395">
        <v>2</v>
      </c>
      <c r="AOC17" s="395">
        <v>8</v>
      </c>
      <c r="AOD17" s="396">
        <v>23</v>
      </c>
      <c r="AOE17" s="397">
        <v>15</v>
      </c>
      <c r="AOF17" s="397">
        <v>8</v>
      </c>
      <c r="AOG17" s="397">
        <v>12</v>
      </c>
      <c r="AOH17" s="397">
        <v>11</v>
      </c>
      <c r="AOI17" s="397">
        <v>11</v>
      </c>
      <c r="AOJ17" s="397">
        <v>0</v>
      </c>
      <c r="AOK17" s="397">
        <v>0</v>
      </c>
      <c r="AOL17" s="397">
        <v>0</v>
      </c>
      <c r="AOM17" s="397">
        <v>0</v>
      </c>
      <c r="AON17" s="397">
        <v>12</v>
      </c>
      <c r="AOO17" s="397">
        <v>0</v>
      </c>
      <c r="AOP17" s="397">
        <v>0</v>
      </c>
      <c r="AOQ17" s="397">
        <v>0</v>
      </c>
      <c r="AOR17" s="397">
        <v>8</v>
      </c>
      <c r="AOS17" s="397">
        <v>3</v>
      </c>
      <c r="AOT17" s="397">
        <v>1</v>
      </c>
      <c r="AOU17" s="397">
        <v>4</v>
      </c>
      <c r="AOV17" s="397">
        <v>2</v>
      </c>
      <c r="AOW17" s="397">
        <v>3</v>
      </c>
      <c r="AOX17" s="398">
        <v>2</v>
      </c>
      <c r="AOY17" s="395">
        <v>34</v>
      </c>
      <c r="AOZ17" s="395">
        <v>19</v>
      </c>
      <c r="APA17" s="395">
        <v>15</v>
      </c>
      <c r="APB17" s="395">
        <v>21</v>
      </c>
      <c r="APC17" s="395">
        <v>13</v>
      </c>
      <c r="APD17" s="395">
        <v>16</v>
      </c>
      <c r="APE17" s="395">
        <v>0</v>
      </c>
      <c r="APF17" s="395">
        <v>0</v>
      </c>
      <c r="APG17" s="395">
        <v>0</v>
      </c>
      <c r="APH17" s="395">
        <v>0</v>
      </c>
      <c r="API17" s="395">
        <v>18</v>
      </c>
      <c r="APJ17" s="395">
        <v>0</v>
      </c>
      <c r="APK17" s="395">
        <v>0</v>
      </c>
      <c r="APL17" s="395">
        <v>0</v>
      </c>
      <c r="APM17" s="395">
        <v>10</v>
      </c>
      <c r="APN17" s="395">
        <v>13</v>
      </c>
      <c r="APO17" s="395">
        <v>2</v>
      </c>
      <c r="APP17" s="395">
        <v>0</v>
      </c>
      <c r="APQ17" s="395">
        <v>1</v>
      </c>
      <c r="APR17" s="395">
        <v>5</v>
      </c>
      <c r="APS17" s="395">
        <v>3</v>
      </c>
      <c r="APT17" s="402">
        <v>26</v>
      </c>
      <c r="APU17" s="403">
        <v>13</v>
      </c>
      <c r="APV17" s="403">
        <v>13</v>
      </c>
      <c r="APW17" s="403">
        <v>15</v>
      </c>
      <c r="APX17" s="403">
        <v>11</v>
      </c>
      <c r="APY17" s="403">
        <v>16</v>
      </c>
      <c r="APZ17" s="403">
        <v>0</v>
      </c>
      <c r="AQA17" s="403">
        <v>0</v>
      </c>
      <c r="AQB17" s="403">
        <v>0</v>
      </c>
      <c r="AQC17" s="403">
        <v>0</v>
      </c>
      <c r="AQD17" s="403">
        <v>10</v>
      </c>
      <c r="AQE17" s="403">
        <v>0</v>
      </c>
      <c r="AQF17" s="403">
        <v>0</v>
      </c>
      <c r="AQG17" s="403">
        <v>0</v>
      </c>
      <c r="AQH17" s="403">
        <v>7</v>
      </c>
      <c r="AQI17" s="403">
        <v>14</v>
      </c>
      <c r="AQJ17" s="403">
        <v>2</v>
      </c>
      <c r="AQK17" s="403">
        <v>0</v>
      </c>
      <c r="AQL17" s="403">
        <v>1</v>
      </c>
      <c r="AQM17" s="403">
        <v>0</v>
      </c>
      <c r="AQN17" s="404">
        <v>2</v>
      </c>
      <c r="AQO17" s="395">
        <v>4</v>
      </c>
      <c r="AQP17" s="395">
        <v>4</v>
      </c>
      <c r="AQQ17" s="395">
        <v>0</v>
      </c>
      <c r="AQR17" s="395">
        <v>0</v>
      </c>
      <c r="AQS17" s="395">
        <v>4</v>
      </c>
      <c r="AQT17" s="395">
        <v>0</v>
      </c>
      <c r="AQU17" s="395">
        <v>0</v>
      </c>
      <c r="AQV17" s="395">
        <v>0</v>
      </c>
      <c r="AQW17" s="395">
        <v>0</v>
      </c>
      <c r="AQX17" s="395">
        <v>0</v>
      </c>
      <c r="AQY17" s="395">
        <v>4</v>
      </c>
      <c r="AQZ17" s="395">
        <v>0</v>
      </c>
      <c r="ARA17" s="395">
        <v>0</v>
      </c>
      <c r="ARB17" s="395">
        <v>0</v>
      </c>
      <c r="ARC17" s="395">
        <v>0</v>
      </c>
      <c r="ARD17" s="395">
        <v>0</v>
      </c>
      <c r="ARE17" s="395">
        <v>0</v>
      </c>
      <c r="ARF17" s="395">
        <v>2</v>
      </c>
      <c r="ARG17" s="395">
        <v>2</v>
      </c>
      <c r="ARH17" s="395">
        <v>0</v>
      </c>
      <c r="ARI17" s="395">
        <v>0</v>
      </c>
      <c r="ARJ17" s="402">
        <v>12</v>
      </c>
      <c r="ARK17" s="402">
        <v>10</v>
      </c>
      <c r="ARL17" s="402">
        <v>2</v>
      </c>
      <c r="ARM17" s="402">
        <v>3</v>
      </c>
      <c r="ARN17" s="402">
        <v>9</v>
      </c>
      <c r="ARO17" s="402">
        <v>2</v>
      </c>
      <c r="ARP17" s="402">
        <v>0</v>
      </c>
      <c r="ARQ17" s="402">
        <v>0</v>
      </c>
      <c r="ARR17" s="402">
        <v>0</v>
      </c>
      <c r="ARS17" s="402">
        <v>0</v>
      </c>
      <c r="ART17" s="402">
        <v>10</v>
      </c>
      <c r="ARU17" s="402">
        <v>0</v>
      </c>
      <c r="ARV17" s="402">
        <v>0</v>
      </c>
      <c r="ARW17" s="402">
        <v>0</v>
      </c>
      <c r="ARX17" s="402">
        <v>1</v>
      </c>
      <c r="ARY17" s="402">
        <v>0</v>
      </c>
      <c r="ARZ17" s="402">
        <v>1</v>
      </c>
      <c r="ASA17" s="402">
        <v>3</v>
      </c>
      <c r="ASB17" s="402">
        <v>6</v>
      </c>
      <c r="ASC17" s="402">
        <v>1</v>
      </c>
      <c r="ASD17" s="504">
        <v>0</v>
      </c>
      <c r="ASE17" s="509">
        <v>29.581669000000002</v>
      </c>
      <c r="ASF17" s="510">
        <v>7.7309540999999999</v>
      </c>
      <c r="ASG17" s="510">
        <v>33.366551999999999</v>
      </c>
      <c r="ASH17" s="510">
        <v>29.851476999999999</v>
      </c>
      <c r="ASI17" s="510">
        <v>29.310783000000001</v>
      </c>
      <c r="ASJ17" s="510">
        <v>44.816809999999997</v>
      </c>
      <c r="ASK17" s="510">
        <v>0</v>
      </c>
      <c r="ASL17" s="510">
        <v>7.1567163999999996</v>
      </c>
      <c r="ASM17" s="510">
        <v>36.242122999999999</v>
      </c>
      <c r="ASN17" s="510">
        <v>0</v>
      </c>
      <c r="ASO17" s="510">
        <v>29.887606000000002</v>
      </c>
      <c r="ASP17" s="510">
        <v>23.825372000000002</v>
      </c>
      <c r="ASQ17" s="510">
        <v>25.638242000000002</v>
      </c>
      <c r="ASR17" s="510">
        <v>19.300712999999998</v>
      </c>
      <c r="ASS17" s="510">
        <v>2.5171538</v>
      </c>
      <c r="AST17" s="509">
        <v>36.329438000000003</v>
      </c>
      <c r="ASU17" s="510">
        <v>8.9261388000000004</v>
      </c>
      <c r="ASV17" s="510">
        <v>43.051456999999999</v>
      </c>
      <c r="ASW17" s="510">
        <v>35.39396</v>
      </c>
      <c r="ASX17" s="510">
        <v>37.337183000000003</v>
      </c>
      <c r="ASY17" s="510">
        <v>51.787429000000003</v>
      </c>
      <c r="ASZ17" s="510">
        <v>0</v>
      </c>
      <c r="ATA17" s="510">
        <v>7.8468605</v>
      </c>
      <c r="ATB17" s="510">
        <v>0</v>
      </c>
      <c r="ATC17" s="510">
        <v>0</v>
      </c>
      <c r="ATD17" s="510">
        <v>40.274396000000003</v>
      </c>
      <c r="ATE17" s="510">
        <v>24.656134000000002</v>
      </c>
      <c r="ATF17" s="510">
        <v>36.372188000000001</v>
      </c>
      <c r="ATG17" s="510">
        <v>24.540417999999999</v>
      </c>
      <c r="ATH17" s="510">
        <v>18.088854999999999</v>
      </c>
      <c r="ATI17" s="509">
        <v>6.5949147000000004</v>
      </c>
      <c r="ATJ17" s="510">
        <v>3.6416232000000002</v>
      </c>
      <c r="ATK17" s="510">
        <v>7.2786692000000004</v>
      </c>
      <c r="ATL17" s="510">
        <v>4.8338422999999997</v>
      </c>
      <c r="ATM17" s="510">
        <v>8.5081327000000009</v>
      </c>
      <c r="ATN17" s="510">
        <v>9.3124035999999997</v>
      </c>
      <c r="ATO17" s="510">
        <v>15.538769</v>
      </c>
      <c r="ATP17" s="510">
        <v>4.0681621999999997</v>
      </c>
      <c r="ATQ17" s="510">
        <v>0</v>
      </c>
      <c r="ATR17" s="510">
        <v>0</v>
      </c>
      <c r="ATS17" s="510">
        <v>1.2225892</v>
      </c>
      <c r="ATT17" s="510">
        <v>2.2761885999999998</v>
      </c>
      <c r="ATU17" s="510">
        <v>3.3101473000000001</v>
      </c>
      <c r="ATV17" s="510">
        <v>6.8429906000000003</v>
      </c>
      <c r="ATW17" s="510">
        <v>36.278080000000003</v>
      </c>
      <c r="ATX17" s="510">
        <v>4.0826843999999998</v>
      </c>
      <c r="ATY17" s="510">
        <v>2.4094899000000001</v>
      </c>
      <c r="ATZ17" s="510">
        <v>4.6312623999999998</v>
      </c>
      <c r="AUA17" s="510">
        <v>2.7833184000000002</v>
      </c>
      <c r="AUB17" s="510">
        <v>5.3966738999999997</v>
      </c>
      <c r="AUC17" s="510">
        <v>5.2250667000000002</v>
      </c>
      <c r="AUD17" s="510">
        <v>0</v>
      </c>
      <c r="AUE17" s="510">
        <v>2.4512379000000002</v>
      </c>
      <c r="AUF17" s="510">
        <v>10.618994000000001</v>
      </c>
      <c r="AUG17" s="510"/>
      <c r="AUH17" s="510">
        <v>0</v>
      </c>
      <c r="AUI17" s="510">
        <v>2.4253428000000001</v>
      </c>
      <c r="AUJ17" s="510">
        <v>1.1298874000000001</v>
      </c>
      <c r="AUK17" s="510">
        <v>9.0761204000000006</v>
      </c>
      <c r="AUL17" s="510">
        <v>16.827493</v>
      </c>
      <c r="AUM17" s="519">
        <v>30</v>
      </c>
      <c r="AUN17" s="518">
        <v>10</v>
      </c>
      <c r="AUO17" s="518">
        <v>20</v>
      </c>
      <c r="AUP17" s="518">
        <v>29</v>
      </c>
      <c r="AUQ17" s="518">
        <v>13</v>
      </c>
      <c r="AUR17" s="518">
        <v>16</v>
      </c>
      <c r="AUS17" s="518">
        <v>36</v>
      </c>
      <c r="AUT17" s="518">
        <v>13</v>
      </c>
      <c r="AUU17" s="518">
        <v>23</v>
      </c>
      <c r="AUV17" s="518"/>
      <c r="AUW17" s="518"/>
      <c r="AUX17" s="518"/>
      <c r="AUY17" s="518"/>
      <c r="AUZ17" s="518"/>
      <c r="AVA17" s="518"/>
      <c r="AVB17" s="518"/>
      <c r="AVC17" s="518"/>
      <c r="AVD17" s="518"/>
      <c r="AVE17" s="518">
        <v>30</v>
      </c>
      <c r="AVF17" s="518">
        <v>10</v>
      </c>
      <c r="AVG17" s="518">
        <v>20</v>
      </c>
      <c r="AVH17" s="518">
        <v>29</v>
      </c>
      <c r="AVI17" s="518">
        <v>13</v>
      </c>
      <c r="AVJ17" s="518">
        <v>16</v>
      </c>
      <c r="AVK17" s="518">
        <v>36</v>
      </c>
      <c r="AVL17" s="518">
        <v>13</v>
      </c>
      <c r="AVM17" s="518">
        <v>23</v>
      </c>
      <c r="AVN17" s="562">
        <v>17</v>
      </c>
      <c r="AVO17" s="542">
        <v>10</v>
      </c>
      <c r="AVP17" s="542">
        <v>7</v>
      </c>
      <c r="AVQ17" s="542">
        <v>9</v>
      </c>
      <c r="AVR17" s="542">
        <v>8</v>
      </c>
      <c r="AVS17" s="542">
        <v>6</v>
      </c>
      <c r="AVT17" s="542">
        <v>0</v>
      </c>
      <c r="AVU17" s="542">
        <v>0</v>
      </c>
      <c r="AVV17" s="542">
        <v>0</v>
      </c>
      <c r="AVW17" s="542">
        <v>11</v>
      </c>
      <c r="AVX17" s="542">
        <v>0</v>
      </c>
      <c r="AVY17" s="542">
        <v>0</v>
      </c>
      <c r="AVZ17" s="542">
        <v>0</v>
      </c>
      <c r="AWA17" s="542">
        <v>0</v>
      </c>
      <c r="AWB17" s="542">
        <v>6</v>
      </c>
      <c r="AWC17" s="542">
        <v>9</v>
      </c>
      <c r="AWD17" s="542">
        <v>2</v>
      </c>
      <c r="AWE17" s="542">
        <v>0</v>
      </c>
      <c r="AWF17" s="543">
        <v>0</v>
      </c>
      <c r="AWG17" s="857">
        <v>22</v>
      </c>
      <c r="AWH17" s="857">
        <v>16</v>
      </c>
      <c r="AWI17" s="857">
        <v>6</v>
      </c>
      <c r="AWJ17" s="857">
        <v>14</v>
      </c>
      <c r="AWK17" s="857">
        <v>8</v>
      </c>
      <c r="AWL17" s="857">
        <v>5</v>
      </c>
      <c r="AWM17" s="857">
        <v>0</v>
      </c>
      <c r="AWN17" s="857">
        <v>0</v>
      </c>
      <c r="AWO17" s="857">
        <v>0</v>
      </c>
      <c r="AWP17" s="857">
        <v>17</v>
      </c>
      <c r="AWQ17" s="857">
        <v>0</v>
      </c>
      <c r="AWR17" s="857">
        <v>0</v>
      </c>
      <c r="AWS17" s="857">
        <v>0</v>
      </c>
      <c r="AWT17" s="857">
        <v>1</v>
      </c>
      <c r="AWU17" s="857">
        <v>5</v>
      </c>
      <c r="AWV17" s="857">
        <v>8</v>
      </c>
      <c r="AWW17" s="857">
        <v>6</v>
      </c>
      <c r="AWX17" s="857">
        <v>1</v>
      </c>
      <c r="AWY17" s="857">
        <v>1</v>
      </c>
      <c r="AWZ17" s="552">
        <v>18</v>
      </c>
      <c r="AXA17" s="552">
        <v>11</v>
      </c>
      <c r="AXB17" s="552">
        <v>7</v>
      </c>
      <c r="AXC17" s="552">
        <v>17</v>
      </c>
      <c r="AXD17" s="552">
        <v>1</v>
      </c>
      <c r="AXE17" s="552">
        <v>6</v>
      </c>
      <c r="AXF17" s="552">
        <v>0</v>
      </c>
      <c r="AXG17" s="552">
        <v>0</v>
      </c>
      <c r="AXH17" s="552">
        <v>0</v>
      </c>
      <c r="AXI17" s="552">
        <v>12</v>
      </c>
      <c r="AXJ17" s="552">
        <v>0</v>
      </c>
      <c r="AXK17" s="552">
        <v>0</v>
      </c>
      <c r="AXL17" s="544">
        <v>0</v>
      </c>
      <c r="AXM17" s="552">
        <v>0</v>
      </c>
      <c r="AXN17" s="552">
        <v>2</v>
      </c>
      <c r="AXO17" s="552">
        <v>9</v>
      </c>
      <c r="AXP17" s="552">
        <v>2</v>
      </c>
      <c r="AXQ17" s="552">
        <v>5</v>
      </c>
      <c r="AXR17" s="553">
        <v>0</v>
      </c>
      <c r="AXS17" s="1565">
        <v>3</v>
      </c>
      <c r="AXT17" s="1566">
        <v>1</v>
      </c>
      <c r="AXU17" s="1567">
        <v>2</v>
      </c>
      <c r="AXV17" s="1566">
        <v>3</v>
      </c>
      <c r="AXW17" s="1568">
        <v>0</v>
      </c>
      <c r="AXX17" s="1566">
        <v>1</v>
      </c>
      <c r="AXY17" s="1566">
        <v>0</v>
      </c>
      <c r="AXZ17" s="1566">
        <v>0</v>
      </c>
      <c r="AYA17" s="1566">
        <v>0</v>
      </c>
      <c r="AYB17" s="1566">
        <v>2</v>
      </c>
      <c r="AYC17" s="1566">
        <v>0</v>
      </c>
      <c r="AYD17" s="1566">
        <v>0</v>
      </c>
      <c r="AYE17" s="1565">
        <v>0</v>
      </c>
      <c r="AYF17" s="1566">
        <v>1</v>
      </c>
      <c r="AYG17" s="1566">
        <v>0</v>
      </c>
      <c r="AYH17" s="1566">
        <v>1</v>
      </c>
      <c r="AYI17" s="1566">
        <v>0</v>
      </c>
      <c r="AYJ17" s="1566">
        <v>1</v>
      </c>
      <c r="AYK17" s="1566">
        <v>0</v>
      </c>
      <c r="AYL17" s="546">
        <v>6</v>
      </c>
      <c r="AYM17" s="352">
        <v>2</v>
      </c>
      <c r="AYN17" s="352">
        <v>4</v>
      </c>
      <c r="AYO17" s="352">
        <v>2</v>
      </c>
      <c r="AYP17" s="352">
        <v>4</v>
      </c>
      <c r="AYQ17" s="352">
        <v>3</v>
      </c>
      <c r="AYR17" s="352">
        <v>0</v>
      </c>
      <c r="AYS17" s="352">
        <v>0</v>
      </c>
      <c r="AYT17" s="352">
        <v>0</v>
      </c>
      <c r="AYU17" s="352">
        <v>3</v>
      </c>
      <c r="AYV17" s="352">
        <v>0</v>
      </c>
      <c r="AYW17" s="352">
        <v>0</v>
      </c>
      <c r="AYX17" s="547">
        <v>5</v>
      </c>
      <c r="AYY17" s="548">
        <v>3</v>
      </c>
      <c r="AYZ17" s="548">
        <v>2</v>
      </c>
      <c r="AZA17" s="548">
        <v>2</v>
      </c>
      <c r="AZB17" s="548">
        <v>3</v>
      </c>
      <c r="AZC17" s="548">
        <v>1</v>
      </c>
      <c r="AZD17" s="548">
        <v>0</v>
      </c>
      <c r="AZE17" s="548">
        <v>0</v>
      </c>
      <c r="AZF17" s="548">
        <v>0</v>
      </c>
      <c r="AZG17" s="548">
        <v>4</v>
      </c>
      <c r="AZH17" s="548">
        <v>0</v>
      </c>
      <c r="AZI17" s="548">
        <v>0</v>
      </c>
      <c r="AZJ17" s="549">
        <v>2</v>
      </c>
      <c r="AZK17" s="549">
        <v>1</v>
      </c>
      <c r="AZL17" s="549">
        <v>1</v>
      </c>
      <c r="AZM17" s="549">
        <v>1</v>
      </c>
      <c r="AZN17" s="549">
        <v>1</v>
      </c>
      <c r="AZO17" s="549">
        <v>2</v>
      </c>
      <c r="AZP17" s="549">
        <v>0</v>
      </c>
      <c r="AZQ17" s="549">
        <v>0</v>
      </c>
      <c r="AZR17" s="549">
        <v>0</v>
      </c>
      <c r="AZS17" s="549">
        <v>0</v>
      </c>
      <c r="AZT17" s="549">
        <v>0</v>
      </c>
      <c r="AZU17" s="549">
        <v>0</v>
      </c>
      <c r="AZV17" s="1571">
        <v>0</v>
      </c>
      <c r="AZW17" s="1571">
        <v>0</v>
      </c>
      <c r="AZX17" s="1571">
        <v>0</v>
      </c>
      <c r="AZY17" s="1571">
        <v>0</v>
      </c>
      <c r="AZZ17" s="1571">
        <v>0</v>
      </c>
      <c r="BAA17" s="1571">
        <v>0</v>
      </c>
      <c r="BAB17" s="1571">
        <v>0</v>
      </c>
      <c r="BAC17" s="1571">
        <v>0</v>
      </c>
      <c r="BAD17" s="1571">
        <v>0</v>
      </c>
      <c r="BAE17" s="1571">
        <v>0</v>
      </c>
      <c r="BAF17" s="1571">
        <v>0</v>
      </c>
      <c r="BAG17" s="1571">
        <v>0</v>
      </c>
      <c r="BAH17" s="550">
        <v>0</v>
      </c>
      <c r="BAI17" s="551">
        <v>0</v>
      </c>
      <c r="BAJ17" s="551">
        <v>0</v>
      </c>
      <c r="BAK17" s="551">
        <v>0</v>
      </c>
      <c r="BAL17" s="551">
        <v>0</v>
      </c>
      <c r="BAM17" s="551">
        <v>0</v>
      </c>
      <c r="BAN17" s="551">
        <v>0</v>
      </c>
      <c r="BAO17" s="551">
        <v>0</v>
      </c>
      <c r="BAP17" s="551">
        <v>0</v>
      </c>
      <c r="BAQ17" s="551">
        <v>0</v>
      </c>
      <c r="BAR17" s="551">
        <v>0</v>
      </c>
      <c r="BAS17" s="551">
        <v>0</v>
      </c>
      <c r="BAT17" s="547">
        <v>1</v>
      </c>
      <c r="BAU17" s="548">
        <v>1</v>
      </c>
      <c r="BAV17" s="548">
        <v>0</v>
      </c>
      <c r="BAW17" s="548">
        <v>1</v>
      </c>
      <c r="BAX17" s="548">
        <v>0</v>
      </c>
      <c r="BAY17" s="548">
        <v>0</v>
      </c>
      <c r="BAZ17" s="548">
        <v>0</v>
      </c>
      <c r="BBA17" s="548">
        <v>0</v>
      </c>
      <c r="BBB17" s="548">
        <v>0</v>
      </c>
      <c r="BBC17" s="548">
        <v>1</v>
      </c>
      <c r="BBD17" s="548">
        <v>0</v>
      </c>
      <c r="BBE17" s="548">
        <v>0</v>
      </c>
      <c r="BBF17" s="352">
        <v>0</v>
      </c>
      <c r="BBG17" s="352">
        <v>0</v>
      </c>
      <c r="BBH17" s="352">
        <v>0</v>
      </c>
      <c r="BBI17" s="352">
        <v>0</v>
      </c>
      <c r="BBJ17" s="352">
        <v>0</v>
      </c>
      <c r="BBK17" s="352">
        <v>0</v>
      </c>
      <c r="BBL17" s="352">
        <v>0</v>
      </c>
      <c r="BBM17" s="352">
        <v>0</v>
      </c>
      <c r="BBN17" s="352">
        <v>0</v>
      </c>
      <c r="BBO17" s="352">
        <v>0</v>
      </c>
      <c r="BBP17" s="352">
        <v>0</v>
      </c>
      <c r="BBQ17" s="352">
        <v>0</v>
      </c>
      <c r="BBR17" s="1571">
        <v>1</v>
      </c>
      <c r="BBS17" s="1571">
        <v>0</v>
      </c>
      <c r="BBT17" s="1571">
        <v>1</v>
      </c>
      <c r="BBU17" s="1571">
        <v>1</v>
      </c>
      <c r="BBV17" s="1571">
        <v>0</v>
      </c>
      <c r="BBW17" s="1571">
        <v>0</v>
      </c>
      <c r="BBX17" s="1571">
        <v>0</v>
      </c>
      <c r="BBY17" s="1571">
        <v>0</v>
      </c>
      <c r="BBZ17" s="1571">
        <v>0</v>
      </c>
      <c r="BCA17" s="1571">
        <v>1</v>
      </c>
      <c r="BCB17" s="1571">
        <v>0</v>
      </c>
      <c r="BCC17" s="1571">
        <v>0</v>
      </c>
      <c r="BCD17" s="729">
        <v>1760</v>
      </c>
      <c r="BCE17" s="730">
        <v>782</v>
      </c>
      <c r="BCF17" s="730">
        <v>978</v>
      </c>
      <c r="BCG17" s="730">
        <v>2</v>
      </c>
      <c r="BCH17" s="730">
        <v>2</v>
      </c>
      <c r="BCI17" s="730">
        <v>1153</v>
      </c>
      <c r="BCJ17" s="730">
        <v>517</v>
      </c>
      <c r="BCK17" s="730">
        <v>0</v>
      </c>
      <c r="BCL17" s="730">
        <v>1</v>
      </c>
      <c r="BCM17" s="730">
        <v>0</v>
      </c>
      <c r="BCN17" s="730">
        <v>85</v>
      </c>
      <c r="BCO17" s="730">
        <v>1</v>
      </c>
      <c r="BCP17" s="730">
        <v>0</v>
      </c>
      <c r="BCQ17" s="730">
        <v>505</v>
      </c>
      <c r="BCR17" s="730">
        <v>236</v>
      </c>
      <c r="BCS17" s="730">
        <v>0</v>
      </c>
      <c r="BCT17" s="730">
        <v>0</v>
      </c>
      <c r="BCU17" s="730">
        <v>0</v>
      </c>
      <c r="BCV17" s="730">
        <v>40</v>
      </c>
      <c r="BCW17" s="730">
        <v>1</v>
      </c>
      <c r="BCX17" s="730">
        <v>2</v>
      </c>
      <c r="BCY17" s="730">
        <v>648</v>
      </c>
      <c r="BCZ17" s="730">
        <v>281</v>
      </c>
      <c r="BDA17" s="730">
        <v>0</v>
      </c>
      <c r="BDB17" s="730">
        <v>1</v>
      </c>
      <c r="BDC17" s="295">
        <v>0</v>
      </c>
      <c r="BDD17" s="295">
        <v>45</v>
      </c>
      <c r="BDE17" s="750">
        <v>4262</v>
      </c>
      <c r="BDF17" s="751">
        <v>1819</v>
      </c>
      <c r="BDG17" s="751">
        <v>2443</v>
      </c>
      <c r="BDH17" s="751">
        <v>2413</v>
      </c>
      <c r="BDI17" s="751">
        <v>7</v>
      </c>
      <c r="BDJ17" s="751">
        <v>3</v>
      </c>
      <c r="BDK17" s="751">
        <v>3</v>
      </c>
      <c r="BDL17" s="751">
        <v>5</v>
      </c>
      <c r="BDM17" s="751">
        <v>1733</v>
      </c>
      <c r="BDN17" s="751">
        <v>53</v>
      </c>
      <c r="BDO17" s="751">
        <v>45</v>
      </c>
      <c r="BDP17" s="751">
        <v>1078</v>
      </c>
      <c r="BDQ17" s="751">
        <v>3</v>
      </c>
      <c r="BDR17" s="751">
        <v>1</v>
      </c>
      <c r="BDS17" s="751">
        <v>1</v>
      </c>
      <c r="BDT17" s="751">
        <v>4</v>
      </c>
      <c r="BDU17" s="751">
        <v>691</v>
      </c>
      <c r="BDV17" s="751">
        <v>20</v>
      </c>
      <c r="BDW17" s="751">
        <v>21</v>
      </c>
      <c r="BDX17" s="751">
        <v>1335</v>
      </c>
      <c r="BDY17" s="751">
        <v>4</v>
      </c>
      <c r="BDZ17" s="751">
        <v>2</v>
      </c>
      <c r="BEA17" s="751">
        <v>2</v>
      </c>
      <c r="BEB17" s="751">
        <v>1</v>
      </c>
      <c r="BEC17" s="751">
        <v>1042</v>
      </c>
      <c r="BED17" s="751">
        <v>33</v>
      </c>
      <c r="BEE17" s="752">
        <v>24</v>
      </c>
      <c r="BEF17" s="1">
        <v>3</v>
      </c>
      <c r="BEG17" s="1">
        <v>2</v>
      </c>
      <c r="BEH17" s="1">
        <v>1</v>
      </c>
      <c r="BEI17" s="1">
        <v>1</v>
      </c>
      <c r="BEJ17" s="1">
        <v>2</v>
      </c>
      <c r="BEK17" s="1">
        <v>0</v>
      </c>
      <c r="BEL17" s="1">
        <v>0</v>
      </c>
      <c r="BEM17" s="1">
        <v>0</v>
      </c>
      <c r="BEN17" s="1">
        <v>0</v>
      </c>
      <c r="BEO17" s="1">
        <v>0</v>
      </c>
      <c r="BEP17" s="1">
        <v>3</v>
      </c>
      <c r="BEQ17" s="1">
        <v>0</v>
      </c>
      <c r="BER17" s="1">
        <v>0</v>
      </c>
      <c r="BES17" s="1">
        <v>0</v>
      </c>
      <c r="BET17" s="1">
        <v>1</v>
      </c>
      <c r="BEU17" s="1">
        <v>0</v>
      </c>
      <c r="BEV17" s="1">
        <v>0</v>
      </c>
      <c r="BEW17" s="1">
        <v>0</v>
      </c>
      <c r="BEX17" s="1">
        <v>0</v>
      </c>
      <c r="BEY17" s="1">
        <v>0</v>
      </c>
      <c r="BEZ17" s="1">
        <v>0</v>
      </c>
      <c r="BFA17" s="1">
        <v>0</v>
      </c>
      <c r="BFB17" s="1">
        <v>2</v>
      </c>
      <c r="BFC17" s="1">
        <v>1</v>
      </c>
      <c r="BFD17" s="1">
        <v>0</v>
      </c>
      <c r="BFE17" s="1">
        <v>1</v>
      </c>
      <c r="BFF17" s="1">
        <v>1</v>
      </c>
      <c r="BFG17" s="1">
        <v>0</v>
      </c>
      <c r="BFH17" s="1">
        <v>1</v>
      </c>
      <c r="BFI17" s="1">
        <v>0</v>
      </c>
      <c r="BFJ17" s="1">
        <v>0</v>
      </c>
      <c r="BFK17" s="1">
        <v>0</v>
      </c>
      <c r="BFL17" s="1">
        <v>0</v>
      </c>
      <c r="BFM17" s="1">
        <v>0</v>
      </c>
      <c r="BFN17" s="1">
        <v>0</v>
      </c>
      <c r="BFO17" s="1">
        <v>0</v>
      </c>
      <c r="BFP17" s="1">
        <v>0</v>
      </c>
      <c r="BFQ17" s="1">
        <v>0</v>
      </c>
      <c r="BFR17" s="1">
        <v>0</v>
      </c>
      <c r="BFS17" s="1">
        <v>0</v>
      </c>
      <c r="BFT17" s="1">
        <v>0</v>
      </c>
      <c r="BFU17" s="1">
        <v>0</v>
      </c>
      <c r="BFV17" s="1">
        <v>0</v>
      </c>
      <c r="BFW17" s="1">
        <v>1</v>
      </c>
      <c r="BFX17" s="1">
        <v>0</v>
      </c>
      <c r="BFY17" s="1">
        <v>0</v>
      </c>
      <c r="BFZ17" s="1">
        <v>4</v>
      </c>
      <c r="BGA17" s="1">
        <v>2</v>
      </c>
      <c r="BGB17" s="1">
        <v>2</v>
      </c>
      <c r="BGC17" s="1">
        <v>2</v>
      </c>
      <c r="BGD17" s="1">
        <v>2</v>
      </c>
      <c r="BGE17" s="1">
        <v>1</v>
      </c>
      <c r="BGF17" s="1">
        <v>0</v>
      </c>
      <c r="BGG17" s="1">
        <v>0</v>
      </c>
      <c r="BGH17" s="1">
        <v>0</v>
      </c>
      <c r="BGI17" s="1">
        <v>0</v>
      </c>
      <c r="BGJ17" s="1">
        <v>3</v>
      </c>
      <c r="BGK17" s="1">
        <v>0</v>
      </c>
      <c r="BGL17" s="1">
        <v>0</v>
      </c>
      <c r="BGM17" s="1">
        <v>0</v>
      </c>
      <c r="BGN17" s="1">
        <v>1</v>
      </c>
      <c r="BGO17" s="1">
        <v>0</v>
      </c>
      <c r="BGP17" s="1">
        <v>0</v>
      </c>
      <c r="BGQ17" s="1">
        <v>1</v>
      </c>
      <c r="BGR17" s="1">
        <v>0</v>
      </c>
      <c r="BGS17" s="1">
        <v>0</v>
      </c>
      <c r="BGT17" s="1">
        <v>1</v>
      </c>
      <c r="BGU17" s="1">
        <v>0</v>
      </c>
      <c r="BGV17" s="1">
        <v>2</v>
      </c>
      <c r="BGW17" s="1">
        <v>27</v>
      </c>
      <c r="BGX17" s="1">
        <v>17</v>
      </c>
      <c r="BGY17" s="1">
        <v>10</v>
      </c>
      <c r="BGZ17" s="1">
        <v>6</v>
      </c>
      <c r="BHA17" s="1">
        <v>21</v>
      </c>
      <c r="BHB17" s="1">
        <v>13</v>
      </c>
      <c r="BHC17" s="1">
        <v>0</v>
      </c>
      <c r="BHD17" s="1">
        <v>0</v>
      </c>
      <c r="BHE17" s="1">
        <v>0</v>
      </c>
      <c r="BHF17" s="1">
        <v>0</v>
      </c>
      <c r="BHG17" s="1">
        <v>13</v>
      </c>
      <c r="BHH17" s="1">
        <v>0</v>
      </c>
      <c r="BHI17" s="1">
        <v>0</v>
      </c>
      <c r="BHJ17" s="1">
        <v>1</v>
      </c>
      <c r="BHK17" s="1">
        <v>2</v>
      </c>
      <c r="BHL17" s="1">
        <v>3</v>
      </c>
      <c r="BHM17" s="1">
        <v>2</v>
      </c>
      <c r="BHN17" s="1">
        <v>5</v>
      </c>
      <c r="BHO17" s="1">
        <v>5</v>
      </c>
      <c r="BHP17" s="1">
        <v>5</v>
      </c>
      <c r="BHQ17" s="1">
        <v>5</v>
      </c>
      <c r="BHR17" s="888">
        <v>30</v>
      </c>
      <c r="BHS17" s="889">
        <v>11</v>
      </c>
      <c r="BHT17" s="889">
        <v>19</v>
      </c>
      <c r="BHU17" s="889">
        <v>12</v>
      </c>
      <c r="BHV17" s="889">
        <v>18</v>
      </c>
      <c r="BHW17" s="889">
        <v>22</v>
      </c>
      <c r="BHX17" s="889">
        <v>0</v>
      </c>
      <c r="BHY17" s="889">
        <v>0</v>
      </c>
      <c r="BHZ17" s="889">
        <v>0</v>
      </c>
      <c r="BIA17" s="889">
        <v>0</v>
      </c>
      <c r="BIB17" s="889">
        <v>8</v>
      </c>
      <c r="BIC17" s="889">
        <v>0</v>
      </c>
      <c r="BID17" s="889">
        <v>0</v>
      </c>
      <c r="BIE17" s="889">
        <v>0</v>
      </c>
      <c r="BIF17" s="889">
        <v>14</v>
      </c>
      <c r="BIG17" s="889">
        <v>9</v>
      </c>
      <c r="BIH17" s="889">
        <v>2</v>
      </c>
      <c r="BII17" s="889">
        <v>2</v>
      </c>
      <c r="BIJ17" s="889">
        <v>1</v>
      </c>
      <c r="BIK17" s="889">
        <v>1</v>
      </c>
      <c r="BIL17" s="890">
        <v>1</v>
      </c>
      <c r="BIM17" s="1">
        <v>8</v>
      </c>
      <c r="BIN17" s="1">
        <v>7</v>
      </c>
      <c r="BIO17" s="1">
        <v>1</v>
      </c>
      <c r="BIP17" s="1">
        <v>5</v>
      </c>
      <c r="BIQ17" s="1">
        <v>3</v>
      </c>
      <c r="BIR17" s="1">
        <v>0</v>
      </c>
      <c r="BIS17" s="1">
        <v>0</v>
      </c>
      <c r="BIT17" s="1">
        <v>0</v>
      </c>
      <c r="BIU17" s="1">
        <v>0</v>
      </c>
      <c r="BIV17" s="1">
        <v>0</v>
      </c>
      <c r="BIW17" s="1">
        <v>8</v>
      </c>
      <c r="BIX17" s="1">
        <v>0</v>
      </c>
      <c r="BIY17" s="1">
        <v>0</v>
      </c>
      <c r="BIZ17" s="1">
        <v>0</v>
      </c>
      <c r="BJA17" s="1">
        <v>0</v>
      </c>
      <c r="BJB17" s="1">
        <v>0</v>
      </c>
      <c r="BJC17" s="1">
        <v>1</v>
      </c>
      <c r="BJD17" s="1">
        <v>1</v>
      </c>
      <c r="BJE17" s="1">
        <v>5</v>
      </c>
      <c r="BJF17" s="1">
        <v>1</v>
      </c>
      <c r="BJG17" s="1">
        <v>0</v>
      </c>
      <c r="BJH17" s="1">
        <v>50</v>
      </c>
      <c r="BJI17" s="1">
        <v>34</v>
      </c>
      <c r="BJJ17" s="1">
        <v>16</v>
      </c>
      <c r="BJK17" s="1">
        <v>8</v>
      </c>
      <c r="BJL17" s="1">
        <v>42</v>
      </c>
      <c r="BJM17" s="1">
        <v>22</v>
      </c>
      <c r="BJN17" s="1">
        <v>0</v>
      </c>
      <c r="BJO17" s="1">
        <v>0</v>
      </c>
      <c r="BJP17" s="1">
        <v>0</v>
      </c>
      <c r="BJQ17" s="1">
        <v>28</v>
      </c>
      <c r="BJR17" s="1">
        <v>0</v>
      </c>
      <c r="BJS17" s="1">
        <v>0</v>
      </c>
      <c r="BJT17" s="1">
        <v>0</v>
      </c>
      <c r="BJU17" s="1">
        <v>0</v>
      </c>
      <c r="BJV17" s="1">
        <v>17</v>
      </c>
      <c r="BJW17" s="1">
        <v>16</v>
      </c>
      <c r="BJX17" s="1">
        <v>9</v>
      </c>
      <c r="BJY17" s="1">
        <v>7</v>
      </c>
      <c r="BJZ17" s="1">
        <v>0</v>
      </c>
      <c r="BKA17" s="1">
        <v>1</v>
      </c>
      <c r="BKB17" s="1">
        <v>23</v>
      </c>
      <c r="BKC17" s="1">
        <v>19</v>
      </c>
      <c r="BKD17" s="1">
        <v>4</v>
      </c>
      <c r="BKE17" s="1">
        <v>4</v>
      </c>
      <c r="BKF17" s="1">
        <v>19</v>
      </c>
      <c r="BKG17" s="1">
        <v>8</v>
      </c>
      <c r="BKH17" s="1">
        <v>0</v>
      </c>
      <c r="BKI17" s="1">
        <v>0</v>
      </c>
      <c r="BKJ17" s="1">
        <v>15</v>
      </c>
      <c r="BKK17" s="1">
        <v>0</v>
      </c>
      <c r="BKL17" s="1">
        <v>0</v>
      </c>
      <c r="BKM17" s="1">
        <v>0</v>
      </c>
      <c r="BKN17" s="1">
        <v>23</v>
      </c>
      <c r="BKO17" s="1">
        <v>10</v>
      </c>
      <c r="BKP17" s="1">
        <v>8</v>
      </c>
      <c r="BKQ17" s="1">
        <v>2</v>
      </c>
      <c r="BKR17" s="1">
        <v>6</v>
      </c>
      <c r="BKS17" s="1">
        <v>4</v>
      </c>
      <c r="BKT17" s="1">
        <v>1</v>
      </c>
      <c r="BKU17" s="1">
        <v>0</v>
      </c>
      <c r="BKV17" s="1">
        <v>0</v>
      </c>
      <c r="BKW17" s="1">
        <v>0</v>
      </c>
      <c r="BKX17" s="1">
        <v>9</v>
      </c>
      <c r="BKY17" s="1">
        <v>0</v>
      </c>
      <c r="BKZ17" s="1">
        <v>0</v>
      </c>
      <c r="BLA17" s="1">
        <v>0</v>
      </c>
      <c r="BLB17" s="1">
        <v>0</v>
      </c>
      <c r="BLC17" s="1">
        <v>1</v>
      </c>
      <c r="BLD17" s="1">
        <v>0</v>
      </c>
      <c r="BLE17" s="1">
        <v>1</v>
      </c>
      <c r="BLF17" s="1">
        <v>2</v>
      </c>
      <c r="BLG17" s="1">
        <v>3</v>
      </c>
      <c r="BLH17" s="1">
        <v>3</v>
      </c>
      <c r="BLI17" s="910">
        <v>1</v>
      </c>
      <c r="BLJ17" s="910">
        <v>1</v>
      </c>
      <c r="BLK17" s="910">
        <v>0</v>
      </c>
      <c r="BLL17" s="910">
        <v>1</v>
      </c>
      <c r="BLM17" s="910">
        <v>0</v>
      </c>
      <c r="BLN17" s="910">
        <v>0</v>
      </c>
      <c r="BLO17" s="910">
        <v>0</v>
      </c>
      <c r="BLP17" s="910">
        <v>1</v>
      </c>
      <c r="BLQ17" s="905">
        <v>0</v>
      </c>
      <c r="BLR17" s="910">
        <v>0</v>
      </c>
      <c r="BLS17" s="910">
        <v>0</v>
      </c>
      <c r="BLT17" s="910">
        <v>0</v>
      </c>
      <c r="BLU17" s="910">
        <v>116</v>
      </c>
      <c r="BLV17" s="1">
        <v>84</v>
      </c>
      <c r="BLW17" s="1">
        <v>32</v>
      </c>
      <c r="BLX17" s="1">
        <v>103</v>
      </c>
      <c r="BLY17" s="1">
        <v>13</v>
      </c>
      <c r="BLZ17" s="1">
        <v>17</v>
      </c>
      <c r="BMA17" s="1">
        <v>0</v>
      </c>
      <c r="BMB17" s="1">
        <v>0</v>
      </c>
      <c r="BMC17" s="1">
        <v>0</v>
      </c>
      <c r="BMD17" s="1">
        <v>0</v>
      </c>
      <c r="BME17" s="1">
        <v>99</v>
      </c>
      <c r="BMF17" s="1">
        <v>0</v>
      </c>
      <c r="BMG17" s="1">
        <v>0</v>
      </c>
      <c r="BMH17" s="1">
        <v>0</v>
      </c>
      <c r="BMI17" s="1">
        <v>0</v>
      </c>
      <c r="BMJ17" s="1">
        <v>2</v>
      </c>
      <c r="BMK17" s="1">
        <v>14</v>
      </c>
      <c r="BML17" s="1">
        <v>22</v>
      </c>
      <c r="BMM17" s="1">
        <v>23</v>
      </c>
      <c r="BMN17" s="1">
        <v>36</v>
      </c>
      <c r="BMO17" s="1">
        <v>19</v>
      </c>
      <c r="BMP17" s="1006">
        <v>119</v>
      </c>
      <c r="BMQ17" s="1007">
        <v>85</v>
      </c>
      <c r="BMR17" s="1007">
        <v>34</v>
      </c>
      <c r="BMS17" s="1007">
        <v>101</v>
      </c>
      <c r="BMT17" s="1007">
        <v>18</v>
      </c>
      <c r="BMU17" s="1007">
        <v>19</v>
      </c>
      <c r="BMV17" s="1007">
        <v>0</v>
      </c>
      <c r="BMW17" s="1007">
        <v>0</v>
      </c>
      <c r="BMX17" s="1007">
        <v>0</v>
      </c>
      <c r="BMY17" s="1007">
        <v>0</v>
      </c>
      <c r="BMZ17" s="1007">
        <v>100</v>
      </c>
      <c r="BNA17" s="1007">
        <v>0</v>
      </c>
      <c r="BNB17" s="1007">
        <v>0</v>
      </c>
      <c r="BNC17" s="1007">
        <v>0</v>
      </c>
      <c r="BND17" s="1007">
        <v>0</v>
      </c>
      <c r="BNE17" s="1007">
        <v>1</v>
      </c>
      <c r="BNF17" s="1007">
        <v>14</v>
      </c>
      <c r="BNG17" s="1007">
        <v>21</v>
      </c>
      <c r="BNH17" s="1007">
        <v>27</v>
      </c>
      <c r="BNI17" s="1007">
        <v>27</v>
      </c>
      <c r="BNJ17" s="1008">
        <v>29</v>
      </c>
      <c r="BNK17" s="1026">
        <v>118</v>
      </c>
      <c r="BNL17" s="1027">
        <v>87</v>
      </c>
      <c r="BNM17" s="1027">
        <v>31</v>
      </c>
      <c r="BNN17" s="1027">
        <v>97</v>
      </c>
      <c r="BNO17" s="1027">
        <v>21</v>
      </c>
      <c r="BNP17" s="1027">
        <v>11</v>
      </c>
      <c r="BNQ17" s="1027">
        <v>0</v>
      </c>
      <c r="BNR17" s="1027">
        <v>0</v>
      </c>
      <c r="BNS17" s="1027">
        <v>0</v>
      </c>
      <c r="BNT17" s="1027">
        <v>0</v>
      </c>
      <c r="BNU17" s="1027">
        <v>106</v>
      </c>
      <c r="BNV17" s="1027">
        <v>0</v>
      </c>
      <c r="BNW17" s="1027">
        <v>0</v>
      </c>
      <c r="BNX17" s="1027">
        <v>1</v>
      </c>
      <c r="BNY17" s="1027">
        <v>0</v>
      </c>
      <c r="BNZ17" s="1027">
        <v>2</v>
      </c>
      <c r="BOA17" s="1027">
        <v>8</v>
      </c>
      <c r="BOB17" s="1027">
        <v>23</v>
      </c>
      <c r="BOC17" s="1027">
        <v>32</v>
      </c>
      <c r="BOD17" s="1027">
        <v>43</v>
      </c>
      <c r="BOE17" s="1028">
        <v>10</v>
      </c>
      <c r="BOF17" s="1">
        <v>7</v>
      </c>
      <c r="BOG17" s="1">
        <v>5</v>
      </c>
      <c r="BOH17" s="1">
        <v>2</v>
      </c>
      <c r="BOI17" s="1">
        <v>7</v>
      </c>
      <c r="BOJ17" s="1">
        <v>0</v>
      </c>
      <c r="BOK17" s="1">
        <v>2</v>
      </c>
      <c r="BOL17" s="1">
        <v>0</v>
      </c>
      <c r="BOM17" s="1">
        <v>0</v>
      </c>
      <c r="BON17" s="1">
        <v>0</v>
      </c>
      <c r="BOO17" s="1">
        <v>0</v>
      </c>
      <c r="BOP17" s="1">
        <v>4</v>
      </c>
      <c r="BOQ17" s="1">
        <v>0</v>
      </c>
      <c r="BOR17" s="1">
        <v>1</v>
      </c>
      <c r="BOS17" s="1">
        <v>0</v>
      </c>
      <c r="BOT17" s="1">
        <v>0</v>
      </c>
      <c r="BOU17" s="1">
        <v>0</v>
      </c>
      <c r="BOV17" s="1">
        <v>0</v>
      </c>
      <c r="BOW17" s="1">
        <v>0</v>
      </c>
      <c r="BOX17" s="1">
        <v>0</v>
      </c>
      <c r="BOY17" s="1">
        <v>6</v>
      </c>
      <c r="BOZ17" s="1">
        <v>1</v>
      </c>
      <c r="BPA17" s="1">
        <v>9</v>
      </c>
      <c r="BPB17" s="1">
        <v>8</v>
      </c>
      <c r="BPC17" s="1">
        <v>1</v>
      </c>
      <c r="BPD17" s="1">
        <v>8</v>
      </c>
      <c r="BPE17" s="1">
        <v>1</v>
      </c>
      <c r="BPF17" s="1">
        <v>3</v>
      </c>
      <c r="BPG17" s="1">
        <v>0</v>
      </c>
      <c r="BPH17" s="1">
        <v>0</v>
      </c>
      <c r="BPI17" s="1">
        <v>0</v>
      </c>
      <c r="BPJ17" s="1">
        <v>0</v>
      </c>
      <c r="BPK17" s="1">
        <v>5</v>
      </c>
      <c r="BPL17" s="1">
        <v>0</v>
      </c>
      <c r="BPM17" s="1">
        <v>0</v>
      </c>
      <c r="BPN17" s="1">
        <v>1</v>
      </c>
      <c r="BPO17" s="1">
        <v>0</v>
      </c>
      <c r="BPP17" s="1">
        <v>0</v>
      </c>
      <c r="BPQ17" s="1">
        <v>0</v>
      </c>
      <c r="BPR17" s="1">
        <v>0</v>
      </c>
      <c r="BPS17" s="1">
        <v>1</v>
      </c>
      <c r="BPT17" s="1">
        <v>3</v>
      </c>
      <c r="BPU17" s="1">
        <v>5</v>
      </c>
      <c r="BPV17" s="1">
        <v>3</v>
      </c>
      <c r="BPW17" s="1">
        <v>3</v>
      </c>
      <c r="BPX17" s="1">
        <v>0</v>
      </c>
      <c r="BPY17" s="1">
        <v>3</v>
      </c>
      <c r="BPZ17" s="1">
        <v>0</v>
      </c>
      <c r="BQA17" s="1">
        <v>0</v>
      </c>
      <c r="BQB17" s="1">
        <v>0</v>
      </c>
      <c r="BQC17" s="1">
        <v>0</v>
      </c>
      <c r="BQD17" s="1">
        <v>0</v>
      </c>
      <c r="BQE17" s="1">
        <v>0</v>
      </c>
      <c r="BQF17" s="1">
        <v>3</v>
      </c>
      <c r="BQG17" s="1">
        <v>0</v>
      </c>
      <c r="BQH17" s="1">
        <v>0</v>
      </c>
      <c r="BQI17" s="1">
        <v>0</v>
      </c>
      <c r="BQJ17" s="1">
        <v>0</v>
      </c>
      <c r="BQK17" s="1">
        <v>0</v>
      </c>
      <c r="BQL17" s="1">
        <v>0</v>
      </c>
      <c r="BQM17" s="1">
        <v>0</v>
      </c>
      <c r="BQN17" s="1">
        <v>1</v>
      </c>
      <c r="BQO17" s="1">
        <v>2</v>
      </c>
      <c r="BQP17" s="1">
        <v>0</v>
      </c>
      <c r="BQQ17" s="1">
        <v>71</v>
      </c>
      <c r="BQR17" s="1">
        <v>33</v>
      </c>
      <c r="BQS17" s="1">
        <v>38</v>
      </c>
      <c r="BQT17" s="1">
        <v>44</v>
      </c>
      <c r="BQU17" s="1">
        <v>27</v>
      </c>
      <c r="BQV17" s="1">
        <v>52</v>
      </c>
      <c r="BQW17" s="1">
        <v>0</v>
      </c>
      <c r="BQX17" s="1">
        <v>0</v>
      </c>
      <c r="BQY17" s="1">
        <v>0</v>
      </c>
      <c r="BQZ17" s="1">
        <v>0</v>
      </c>
      <c r="BRA17" s="1">
        <v>18</v>
      </c>
      <c r="BRB17" s="1">
        <v>1</v>
      </c>
      <c r="BRC17" s="1">
        <v>0</v>
      </c>
      <c r="BRD17" s="1">
        <v>0</v>
      </c>
      <c r="BRE17" s="1092">
        <v>92</v>
      </c>
      <c r="BRF17" s="1092">
        <v>40</v>
      </c>
      <c r="BRG17" s="1092">
        <v>52</v>
      </c>
      <c r="BRH17" s="1092">
        <v>47</v>
      </c>
      <c r="BRI17" s="1092">
        <v>45</v>
      </c>
      <c r="BRJ17" s="1092">
        <v>72</v>
      </c>
      <c r="BRK17" s="1092">
        <v>0</v>
      </c>
      <c r="BRL17" s="1092">
        <v>0</v>
      </c>
      <c r="BRM17" s="1092">
        <v>0</v>
      </c>
      <c r="BRN17" s="1092">
        <v>0</v>
      </c>
      <c r="BRO17" s="1092">
        <v>17</v>
      </c>
      <c r="BRP17" s="1092">
        <v>0</v>
      </c>
      <c r="BRQ17" s="1092">
        <v>3</v>
      </c>
      <c r="BRR17" s="1092">
        <v>0</v>
      </c>
      <c r="BRS17" s="1">
        <v>80</v>
      </c>
      <c r="BRT17" s="1">
        <v>40</v>
      </c>
      <c r="BRU17" s="1">
        <v>40</v>
      </c>
      <c r="BRV17" s="1">
        <v>37</v>
      </c>
      <c r="BRW17" s="1">
        <v>43</v>
      </c>
      <c r="BRX17" s="1">
        <v>62</v>
      </c>
      <c r="BRY17" s="1">
        <v>0</v>
      </c>
      <c r="BRZ17" s="1">
        <v>0</v>
      </c>
      <c r="BSA17" s="1">
        <v>0</v>
      </c>
      <c r="BSB17" s="1">
        <v>0</v>
      </c>
      <c r="BSC17" s="1">
        <v>12</v>
      </c>
      <c r="BSD17" s="1">
        <v>0</v>
      </c>
      <c r="BSE17" s="1">
        <v>6</v>
      </c>
      <c r="BSF17" s="1">
        <v>0</v>
      </c>
      <c r="BSG17" s="1">
        <v>0</v>
      </c>
      <c r="BSH17" s="1">
        <v>0</v>
      </c>
      <c r="BSI17" s="1">
        <v>3</v>
      </c>
      <c r="BSJ17" s="1">
        <v>14</v>
      </c>
      <c r="BSK17" s="1">
        <v>63</v>
      </c>
      <c r="BSL17" s="1">
        <v>1006</v>
      </c>
      <c r="BSM17" s="1">
        <v>523</v>
      </c>
      <c r="BSN17" s="1">
        <v>483</v>
      </c>
      <c r="BSO17" s="1">
        <v>536</v>
      </c>
      <c r="BSP17" s="1">
        <v>470</v>
      </c>
      <c r="BSQ17" s="1">
        <v>644</v>
      </c>
      <c r="BSR17" s="1">
        <v>1</v>
      </c>
      <c r="BSS17" s="1">
        <v>0</v>
      </c>
      <c r="BST17" s="1">
        <v>0</v>
      </c>
      <c r="BSU17" s="1">
        <v>0</v>
      </c>
      <c r="BSV17" s="1">
        <v>341</v>
      </c>
      <c r="BSW17" s="1">
        <v>1</v>
      </c>
      <c r="BSX17" s="1">
        <v>16</v>
      </c>
      <c r="BSY17" s="1">
        <v>3</v>
      </c>
      <c r="BSZ17" s="1">
        <v>1092</v>
      </c>
      <c r="BTA17" s="1">
        <v>522</v>
      </c>
      <c r="BTB17" s="1">
        <v>570</v>
      </c>
      <c r="BTC17" s="1">
        <v>524</v>
      </c>
      <c r="BTD17" s="1">
        <v>568</v>
      </c>
      <c r="BTE17" s="1">
        <v>768</v>
      </c>
      <c r="BTF17" s="1">
        <v>0</v>
      </c>
      <c r="BTG17" s="1">
        <v>0</v>
      </c>
      <c r="BTH17" s="1">
        <v>0</v>
      </c>
      <c r="BTI17" s="1">
        <v>0</v>
      </c>
      <c r="BTJ17" s="1">
        <v>310</v>
      </c>
      <c r="BTK17" s="1">
        <v>0</v>
      </c>
      <c r="BTL17" s="1">
        <v>9</v>
      </c>
      <c r="BTM17" s="1">
        <v>5</v>
      </c>
      <c r="BTN17" s="1">
        <v>1000</v>
      </c>
      <c r="BTO17" s="1">
        <v>516</v>
      </c>
      <c r="BTP17" s="1">
        <v>484</v>
      </c>
      <c r="BTQ17" s="1">
        <v>537</v>
      </c>
      <c r="BTR17" s="1">
        <v>463</v>
      </c>
      <c r="BTS17" s="1">
        <v>654</v>
      </c>
      <c r="BTT17" s="1">
        <v>1</v>
      </c>
      <c r="BTU17" s="1">
        <v>0</v>
      </c>
      <c r="BTV17" s="1">
        <v>0</v>
      </c>
      <c r="BTW17" s="1">
        <v>0</v>
      </c>
      <c r="BTX17" s="1">
        <v>321</v>
      </c>
      <c r="BTY17" s="1">
        <v>0</v>
      </c>
      <c r="BTZ17" s="1">
        <v>24</v>
      </c>
      <c r="BUA17" s="1">
        <v>0</v>
      </c>
      <c r="BUB17" s="1">
        <v>123</v>
      </c>
      <c r="BUC17" s="1">
        <v>177</v>
      </c>
      <c r="BUD17" s="1">
        <v>211</v>
      </c>
      <c r="BUE17" s="1">
        <v>246</v>
      </c>
      <c r="BUF17" s="1">
        <v>243</v>
      </c>
      <c r="BUG17" s="1121">
        <v>15</v>
      </c>
      <c r="BUH17" s="1122">
        <v>11</v>
      </c>
      <c r="BUI17" s="1122">
        <v>4</v>
      </c>
      <c r="BUJ17" s="1122">
        <v>12</v>
      </c>
      <c r="BUK17" s="1122">
        <v>3</v>
      </c>
      <c r="BUL17" s="1122">
        <v>7</v>
      </c>
      <c r="BUM17" s="1122">
        <v>0</v>
      </c>
      <c r="BUN17" s="1122">
        <v>0</v>
      </c>
      <c r="BUO17" s="1122">
        <v>0</v>
      </c>
      <c r="BUP17" s="1122">
        <v>0</v>
      </c>
      <c r="BUQ17" s="1122">
        <v>7</v>
      </c>
      <c r="BUR17" s="1122">
        <v>0</v>
      </c>
      <c r="BUS17" s="1122">
        <v>0</v>
      </c>
      <c r="BUT17" s="1122">
        <v>1</v>
      </c>
      <c r="BUU17" s="1122">
        <v>0</v>
      </c>
      <c r="BUV17" s="1122">
        <v>1</v>
      </c>
      <c r="BUW17" s="1122">
        <v>0</v>
      </c>
      <c r="BUX17" s="1122">
        <v>7</v>
      </c>
      <c r="BUY17" s="1122">
        <v>6</v>
      </c>
      <c r="BUZ17" s="1122">
        <v>1</v>
      </c>
      <c r="BVA17" s="1123">
        <v>0</v>
      </c>
      <c r="BVB17" s="1026">
        <v>35</v>
      </c>
      <c r="BVC17" s="1027">
        <v>23</v>
      </c>
      <c r="BVD17" s="1027">
        <v>12</v>
      </c>
      <c r="BVE17" s="1027">
        <v>26</v>
      </c>
      <c r="BVF17" s="1027">
        <v>9</v>
      </c>
      <c r="BVG17" s="1027">
        <v>15</v>
      </c>
      <c r="BVH17" s="1027">
        <v>0</v>
      </c>
      <c r="BVI17" s="1027">
        <v>0</v>
      </c>
      <c r="BVJ17" s="1027">
        <v>0</v>
      </c>
      <c r="BVK17" s="1027">
        <v>0</v>
      </c>
      <c r="BVL17" s="1027">
        <v>11</v>
      </c>
      <c r="BVM17" s="1027">
        <v>0</v>
      </c>
      <c r="BVN17" s="1027">
        <v>0</v>
      </c>
      <c r="BVO17" s="1027">
        <v>9</v>
      </c>
      <c r="BVP17" s="1027">
        <v>0</v>
      </c>
      <c r="BVQ17" s="1027">
        <v>0</v>
      </c>
      <c r="BVR17" s="1027">
        <v>5</v>
      </c>
      <c r="BVS17" s="1027">
        <v>21</v>
      </c>
      <c r="BVT17" s="1027">
        <v>3</v>
      </c>
      <c r="BVU17" s="1027">
        <v>4</v>
      </c>
      <c r="BVV17" s="1028">
        <v>2</v>
      </c>
      <c r="BVW17" s="1124">
        <v>37</v>
      </c>
      <c r="BVX17" s="1125">
        <v>21</v>
      </c>
      <c r="BVY17" s="1125">
        <v>16</v>
      </c>
      <c r="BVZ17" s="1125">
        <v>25</v>
      </c>
      <c r="BWA17" s="1125">
        <v>12</v>
      </c>
      <c r="BWB17" s="1125">
        <v>21</v>
      </c>
      <c r="BWC17" s="1125">
        <v>0</v>
      </c>
      <c r="BWD17" s="1125">
        <v>0</v>
      </c>
      <c r="BWE17" s="1125">
        <v>0</v>
      </c>
      <c r="BWF17" s="1125">
        <v>0</v>
      </c>
      <c r="BWG17" s="1125">
        <v>13</v>
      </c>
      <c r="BWH17" s="1125">
        <v>0</v>
      </c>
      <c r="BWI17" s="1125">
        <v>0</v>
      </c>
      <c r="BWJ17" s="1125">
        <v>3</v>
      </c>
      <c r="BWK17" s="1125">
        <v>2</v>
      </c>
      <c r="BWL17" s="1125">
        <v>0</v>
      </c>
      <c r="BWM17" s="1125">
        <v>2</v>
      </c>
      <c r="BWN17" s="1125">
        <v>13</v>
      </c>
      <c r="BWO17" s="1125">
        <v>20</v>
      </c>
      <c r="BWP17" s="1125">
        <v>0</v>
      </c>
      <c r="BWQ17" s="1126">
        <v>0</v>
      </c>
      <c r="BWR17" s="1">
        <v>5</v>
      </c>
      <c r="BWS17" s="1">
        <v>3</v>
      </c>
      <c r="BWT17" s="1">
        <v>2</v>
      </c>
      <c r="BWU17" s="1">
        <v>4</v>
      </c>
      <c r="BWV17" s="1">
        <v>1</v>
      </c>
      <c r="BWW17" s="1">
        <v>3</v>
      </c>
      <c r="BWX17" s="1">
        <v>0</v>
      </c>
      <c r="BWY17" s="1">
        <v>0</v>
      </c>
      <c r="BWZ17" s="1">
        <v>0</v>
      </c>
      <c r="BXA17" s="1">
        <v>0</v>
      </c>
      <c r="BXB17" s="1">
        <v>2</v>
      </c>
      <c r="BXC17" s="1">
        <v>0</v>
      </c>
      <c r="BXD17" s="1">
        <v>0</v>
      </c>
      <c r="BXE17" s="1">
        <v>0</v>
      </c>
      <c r="BXF17" s="1">
        <v>0</v>
      </c>
      <c r="BXG17" s="1">
        <v>0</v>
      </c>
      <c r="BXH17" s="1">
        <v>0</v>
      </c>
      <c r="BXI17" s="1">
        <v>4</v>
      </c>
      <c r="BXJ17" s="1">
        <v>1</v>
      </c>
      <c r="BXK17" s="1">
        <v>0</v>
      </c>
      <c r="BXL17" s="1">
        <v>6</v>
      </c>
      <c r="BXM17" s="1">
        <v>5</v>
      </c>
      <c r="BXN17" s="1">
        <v>1</v>
      </c>
      <c r="BXO17" s="1">
        <v>5</v>
      </c>
      <c r="BXP17" s="1">
        <v>1</v>
      </c>
      <c r="BXQ17" s="1">
        <v>1</v>
      </c>
      <c r="BXR17" s="1">
        <v>0</v>
      </c>
      <c r="BXS17" s="1">
        <v>0</v>
      </c>
      <c r="BXT17" s="1">
        <v>0</v>
      </c>
      <c r="BXU17" s="1">
        <v>0</v>
      </c>
      <c r="BXV17" s="1">
        <v>4</v>
      </c>
      <c r="BXW17" s="1">
        <v>0</v>
      </c>
      <c r="BXX17" s="1">
        <v>1</v>
      </c>
      <c r="BXY17" s="1">
        <v>0</v>
      </c>
      <c r="BXZ17" s="1">
        <v>0</v>
      </c>
      <c r="BYA17" s="1">
        <v>1</v>
      </c>
      <c r="BYB17" s="1">
        <v>2</v>
      </c>
      <c r="BYC17" s="1">
        <v>2</v>
      </c>
      <c r="BYD17" s="1">
        <v>0</v>
      </c>
      <c r="BYE17" s="1">
        <v>1</v>
      </c>
      <c r="BYF17" s="1">
        <v>7</v>
      </c>
      <c r="BYG17" s="1">
        <v>2</v>
      </c>
      <c r="BYH17" s="1">
        <v>5</v>
      </c>
      <c r="BYI17" s="1">
        <v>4</v>
      </c>
      <c r="BYJ17" s="1">
        <v>3</v>
      </c>
      <c r="BYK17" s="1">
        <v>3</v>
      </c>
      <c r="BYL17" s="1">
        <v>0</v>
      </c>
      <c r="BYM17" s="1">
        <v>0</v>
      </c>
      <c r="BYN17" s="1">
        <v>0</v>
      </c>
      <c r="BYO17" s="1">
        <v>0</v>
      </c>
      <c r="BYP17" s="1">
        <v>3</v>
      </c>
      <c r="BYQ17" s="1">
        <v>0</v>
      </c>
      <c r="BYR17" s="1">
        <v>1</v>
      </c>
      <c r="BYS17" s="1">
        <v>0</v>
      </c>
      <c r="BYT17" s="1">
        <v>0</v>
      </c>
      <c r="BYU17" s="1">
        <v>0</v>
      </c>
      <c r="BYV17" s="1">
        <v>4</v>
      </c>
      <c r="BYW17" s="1">
        <v>2</v>
      </c>
      <c r="BYX17" s="1">
        <v>1</v>
      </c>
      <c r="BYY17" s="1">
        <v>0</v>
      </c>
      <c r="BYZ17" s="1">
        <v>12</v>
      </c>
      <c r="BZA17" s="1">
        <v>4</v>
      </c>
      <c r="BZB17" s="1">
        <v>8</v>
      </c>
      <c r="BZC17" s="1">
        <v>4</v>
      </c>
      <c r="BZD17" s="1">
        <v>8</v>
      </c>
      <c r="BZE17" s="1">
        <v>8</v>
      </c>
      <c r="BZF17" s="1">
        <v>0</v>
      </c>
      <c r="BZG17" s="1">
        <v>0</v>
      </c>
      <c r="BZH17" s="1">
        <v>0</v>
      </c>
      <c r="BZI17" s="1">
        <v>0</v>
      </c>
      <c r="BZJ17" s="1">
        <v>4</v>
      </c>
      <c r="BZK17" s="1">
        <v>0</v>
      </c>
      <c r="BZL17" s="1">
        <v>0</v>
      </c>
      <c r="BZM17" s="1">
        <v>0</v>
      </c>
      <c r="BZN17" s="1">
        <v>4</v>
      </c>
      <c r="BZO17" s="1">
        <v>5</v>
      </c>
      <c r="BZP17" s="1">
        <v>1</v>
      </c>
      <c r="BZQ17" s="1">
        <v>2</v>
      </c>
      <c r="BZR17" s="1">
        <v>0</v>
      </c>
      <c r="BZS17" s="1">
        <v>0</v>
      </c>
      <c r="BZT17" s="1">
        <v>0</v>
      </c>
      <c r="BZU17" s="1">
        <v>18</v>
      </c>
      <c r="BZV17" s="1">
        <v>13</v>
      </c>
      <c r="BZW17" s="1">
        <v>5</v>
      </c>
      <c r="BZX17" s="1">
        <v>5</v>
      </c>
      <c r="BZY17" s="1">
        <v>13</v>
      </c>
      <c r="BZZ17" s="1">
        <v>8</v>
      </c>
      <c r="CAA17" s="1">
        <v>0</v>
      </c>
      <c r="CAB17" s="1">
        <v>0</v>
      </c>
      <c r="CAC17" s="1">
        <v>0</v>
      </c>
      <c r="CAD17" s="1">
        <v>0</v>
      </c>
      <c r="CAE17" s="1">
        <v>9</v>
      </c>
      <c r="CAF17" s="1">
        <v>0</v>
      </c>
      <c r="CAG17" s="1">
        <v>1</v>
      </c>
      <c r="CAH17" s="1">
        <v>0</v>
      </c>
      <c r="CAI17" s="1">
        <v>3</v>
      </c>
      <c r="CAJ17" s="1">
        <v>1</v>
      </c>
      <c r="CAK17" s="1">
        <v>4</v>
      </c>
      <c r="CAL17" s="1">
        <v>3</v>
      </c>
      <c r="CAM17" s="1">
        <v>2</v>
      </c>
      <c r="CAN17" s="1">
        <v>2</v>
      </c>
      <c r="CAO17" s="1">
        <v>3</v>
      </c>
      <c r="CAP17" s="1">
        <v>13</v>
      </c>
      <c r="CAQ17" s="1">
        <v>6</v>
      </c>
      <c r="CAR17" s="1">
        <v>7</v>
      </c>
      <c r="CAS17" s="1">
        <v>7</v>
      </c>
      <c r="CAT17" s="1">
        <v>6</v>
      </c>
      <c r="CAU17" s="1">
        <v>6</v>
      </c>
      <c r="CAV17" s="1">
        <v>0</v>
      </c>
      <c r="CAW17" s="1">
        <v>0</v>
      </c>
      <c r="CAX17" s="1">
        <v>0</v>
      </c>
      <c r="CAY17" s="1">
        <v>0</v>
      </c>
      <c r="CAZ17" s="1">
        <v>7</v>
      </c>
      <c r="CBA17" s="1">
        <v>0</v>
      </c>
      <c r="CBB17" s="1">
        <v>0</v>
      </c>
      <c r="CBC17" s="1">
        <v>0</v>
      </c>
      <c r="CBD17" s="1">
        <v>3</v>
      </c>
      <c r="CBE17" s="1">
        <v>0</v>
      </c>
      <c r="CBF17" s="1">
        <v>3</v>
      </c>
      <c r="CBG17" s="1">
        <v>4</v>
      </c>
      <c r="CBH17" s="1">
        <v>1</v>
      </c>
      <c r="CBI17" s="1">
        <v>1</v>
      </c>
      <c r="CBJ17" s="1">
        <v>1</v>
      </c>
      <c r="CBK17" s="294">
        <v>0</v>
      </c>
      <c r="CBL17" s="295">
        <v>0</v>
      </c>
      <c r="CBM17" s="295">
        <v>0</v>
      </c>
      <c r="CBN17" s="295">
        <v>0</v>
      </c>
      <c r="CBO17" s="295">
        <v>0</v>
      </c>
      <c r="CBP17" s="295">
        <v>0</v>
      </c>
      <c r="CBQ17" s="1151">
        <v>0</v>
      </c>
      <c r="CBR17" s="295">
        <v>0</v>
      </c>
      <c r="CBS17" s="295">
        <v>0</v>
      </c>
      <c r="CBT17" s="295">
        <v>0</v>
      </c>
      <c r="CBU17" s="295">
        <v>0</v>
      </c>
      <c r="CBV17" s="295">
        <v>0</v>
      </c>
      <c r="CBW17" s="295">
        <v>2</v>
      </c>
      <c r="CBX17" s="295">
        <v>0</v>
      </c>
      <c r="CBY17" s="295">
        <v>0</v>
      </c>
      <c r="CBZ17" s="295">
        <v>1</v>
      </c>
      <c r="CCA17" s="295">
        <v>1</v>
      </c>
      <c r="CCB17" s="295">
        <v>0</v>
      </c>
      <c r="CCC17" s="295">
        <v>1</v>
      </c>
      <c r="CCD17" s="295">
        <v>0</v>
      </c>
      <c r="CCE17" s="295">
        <v>1</v>
      </c>
      <c r="CCF17" s="295">
        <v>0</v>
      </c>
      <c r="CCG17" s="295">
        <v>0</v>
      </c>
      <c r="CCH17" s="295">
        <v>0</v>
      </c>
      <c r="CCI17" s="1585">
        <v>246</v>
      </c>
      <c r="CCJ17" s="1579">
        <v>146</v>
      </c>
      <c r="CCK17" s="1579">
        <v>100</v>
      </c>
      <c r="CCL17" s="1579">
        <v>125</v>
      </c>
      <c r="CCM17" s="1579">
        <v>121</v>
      </c>
      <c r="CCN17" s="1579">
        <v>122</v>
      </c>
      <c r="CCO17" s="1579">
        <v>0</v>
      </c>
      <c r="CCP17" s="1579">
        <v>0</v>
      </c>
      <c r="CCQ17" s="1579">
        <v>108</v>
      </c>
      <c r="CCR17" s="1579">
        <v>1</v>
      </c>
      <c r="CCS17" s="1579">
        <v>15</v>
      </c>
      <c r="CCT17" s="1579">
        <v>8</v>
      </c>
      <c r="CCU17" s="1579">
        <v>69</v>
      </c>
      <c r="CCV17" s="1579">
        <v>0</v>
      </c>
      <c r="CCW17" s="1579">
        <v>45</v>
      </c>
      <c r="CCX17" s="1579">
        <v>153</v>
      </c>
      <c r="CCY17" s="1579">
        <v>48</v>
      </c>
      <c r="CCZ17" s="1579">
        <v>0</v>
      </c>
      <c r="CDA17" s="1579">
        <v>256</v>
      </c>
      <c r="CDB17" s="1579">
        <v>152</v>
      </c>
      <c r="CDC17" s="1579">
        <v>104</v>
      </c>
      <c r="CDD17" s="1579">
        <v>120</v>
      </c>
      <c r="CDE17" s="1579">
        <v>136</v>
      </c>
      <c r="CDF17" s="1579">
        <v>133</v>
      </c>
      <c r="CDG17" s="1579">
        <v>0</v>
      </c>
      <c r="CDH17" s="1579">
        <v>0</v>
      </c>
      <c r="CDI17" s="1579">
        <v>115</v>
      </c>
      <c r="CDJ17" s="1579">
        <v>0</v>
      </c>
      <c r="CDK17" s="1579">
        <v>8</v>
      </c>
      <c r="CDL17" s="1579">
        <v>9</v>
      </c>
      <c r="CDM17" s="1579">
        <v>90</v>
      </c>
      <c r="CDN17" s="1579">
        <v>1</v>
      </c>
      <c r="CDO17" s="1579">
        <v>62</v>
      </c>
      <c r="CDP17" s="1579">
        <v>132</v>
      </c>
      <c r="CDQ17" s="1579">
        <v>61</v>
      </c>
      <c r="CDR17" s="1579">
        <v>0</v>
      </c>
      <c r="CDS17" s="1579">
        <v>254</v>
      </c>
      <c r="CDT17" s="1579">
        <v>150</v>
      </c>
      <c r="CDU17" s="1579">
        <v>104</v>
      </c>
      <c r="CDV17" s="1579">
        <v>119</v>
      </c>
      <c r="CDW17" s="1579">
        <v>135</v>
      </c>
      <c r="CDX17" s="1579">
        <v>135</v>
      </c>
      <c r="CDY17" s="1579">
        <v>0</v>
      </c>
      <c r="CDZ17" s="1579">
        <v>0</v>
      </c>
      <c r="CEA17" s="1579">
        <v>113</v>
      </c>
      <c r="CEB17" s="1579">
        <v>0</v>
      </c>
      <c r="CEC17" s="1579">
        <v>6</v>
      </c>
      <c r="CED17" s="1579">
        <v>17</v>
      </c>
      <c r="CEE17" s="1579">
        <v>70</v>
      </c>
      <c r="CEF17" s="1579">
        <v>0</v>
      </c>
      <c r="CEG17" s="1579">
        <v>60</v>
      </c>
      <c r="CEH17" s="1579">
        <v>139</v>
      </c>
      <c r="CEI17" s="1579">
        <v>55</v>
      </c>
      <c r="CEJ17" s="1579">
        <v>0</v>
      </c>
      <c r="CEK17" s="1579">
        <v>282</v>
      </c>
      <c r="CEL17" s="1579">
        <v>159</v>
      </c>
      <c r="CEM17" s="1579">
        <v>123</v>
      </c>
      <c r="CEN17" s="1579">
        <v>131</v>
      </c>
      <c r="CEO17" s="1579">
        <v>151</v>
      </c>
      <c r="CEP17" s="1579">
        <v>157</v>
      </c>
      <c r="CEQ17" s="1579">
        <v>0</v>
      </c>
      <c r="CER17" s="1579">
        <v>0</v>
      </c>
      <c r="CES17" s="1579">
        <v>114</v>
      </c>
      <c r="CET17" s="1579">
        <v>0</v>
      </c>
      <c r="CEU17" s="1579">
        <v>11</v>
      </c>
      <c r="CEV17" s="1579">
        <v>14</v>
      </c>
      <c r="CEW17" s="1579">
        <v>93</v>
      </c>
      <c r="CEX17" s="1579">
        <v>0</v>
      </c>
      <c r="CEY17" s="1579">
        <v>76</v>
      </c>
      <c r="CEZ17" s="1579">
        <v>143</v>
      </c>
      <c r="CFA17" s="1579">
        <v>63</v>
      </c>
      <c r="CFB17" s="1584">
        <v>0</v>
      </c>
      <c r="CFC17" s="1578">
        <v>111</v>
      </c>
      <c r="CFD17" s="1579">
        <v>70</v>
      </c>
      <c r="CFE17" s="1579">
        <v>41</v>
      </c>
      <c r="CFF17" s="1579">
        <v>60</v>
      </c>
      <c r="CFG17" s="1579">
        <v>51</v>
      </c>
      <c r="CFH17" s="1579">
        <v>45</v>
      </c>
      <c r="CFI17" s="1579">
        <v>0</v>
      </c>
      <c r="CFJ17" s="1579">
        <v>0</v>
      </c>
      <c r="CFK17" s="1579">
        <v>65</v>
      </c>
      <c r="CFL17" s="1579">
        <v>0</v>
      </c>
      <c r="CFM17" s="1579">
        <v>1</v>
      </c>
      <c r="CFN17" s="1579">
        <v>2</v>
      </c>
      <c r="CFO17" s="1579">
        <v>36</v>
      </c>
      <c r="CFP17" s="1579">
        <v>0</v>
      </c>
      <c r="CFQ17" s="1579">
        <v>21</v>
      </c>
      <c r="CFR17" s="1579">
        <v>69</v>
      </c>
      <c r="CFS17" s="1579">
        <v>21</v>
      </c>
      <c r="CFT17" s="1579">
        <v>0</v>
      </c>
      <c r="CFU17" s="1579">
        <v>124</v>
      </c>
      <c r="CFV17" s="1579">
        <v>79</v>
      </c>
      <c r="CFW17" s="1579">
        <v>45</v>
      </c>
      <c r="CFX17" s="1579">
        <v>59</v>
      </c>
      <c r="CFY17" s="1579">
        <v>65</v>
      </c>
      <c r="CFZ17" s="1579">
        <v>49</v>
      </c>
      <c r="CGA17" s="1579">
        <v>0</v>
      </c>
      <c r="CGB17" s="1579">
        <v>0</v>
      </c>
      <c r="CGC17" s="1579">
        <v>69</v>
      </c>
      <c r="CGD17" s="1579">
        <v>0</v>
      </c>
      <c r="CGE17" s="1579">
        <v>6</v>
      </c>
      <c r="CGF17" s="1579">
        <v>4</v>
      </c>
      <c r="CGG17" s="1579">
        <v>44</v>
      </c>
      <c r="CGH17" s="1579">
        <v>1</v>
      </c>
      <c r="CGI17" s="1579">
        <v>31</v>
      </c>
      <c r="CGJ17" s="1579">
        <v>66</v>
      </c>
      <c r="CGK17" s="1579">
        <v>26</v>
      </c>
      <c r="CGL17" s="1579">
        <v>0</v>
      </c>
      <c r="CGM17" s="1579">
        <v>120</v>
      </c>
      <c r="CGN17" s="1579">
        <v>83</v>
      </c>
      <c r="CGO17" s="1579">
        <v>37</v>
      </c>
      <c r="CGP17" s="1579">
        <v>64</v>
      </c>
      <c r="CGQ17" s="1579">
        <v>56</v>
      </c>
      <c r="CGR17" s="1579">
        <v>52</v>
      </c>
      <c r="CGS17" s="1579">
        <v>0</v>
      </c>
      <c r="CGT17" s="1579">
        <v>0</v>
      </c>
      <c r="CGU17" s="1579">
        <v>65</v>
      </c>
      <c r="CGV17" s="1579">
        <v>0</v>
      </c>
      <c r="CGW17" s="1579">
        <v>3</v>
      </c>
      <c r="CGX17" s="1579">
        <v>8</v>
      </c>
      <c r="CGY17" s="1579">
        <v>31</v>
      </c>
      <c r="CGZ17" s="1579">
        <v>0</v>
      </c>
      <c r="CHA17" s="1579">
        <v>26</v>
      </c>
      <c r="CHB17" s="1579">
        <v>68</v>
      </c>
      <c r="CHC17" s="1579">
        <v>26</v>
      </c>
      <c r="CHD17" s="1579">
        <v>0</v>
      </c>
      <c r="CHE17" s="1579">
        <v>152</v>
      </c>
      <c r="CHF17" s="1579">
        <v>91</v>
      </c>
      <c r="CHG17" s="1579">
        <v>61</v>
      </c>
      <c r="CHH17" s="1579">
        <v>81</v>
      </c>
      <c r="CHI17" s="1579">
        <v>71</v>
      </c>
      <c r="CHJ17" s="1579">
        <v>73</v>
      </c>
      <c r="CHK17" s="1579">
        <v>0</v>
      </c>
      <c r="CHL17" s="1579">
        <v>0</v>
      </c>
      <c r="CHM17" s="1579">
        <v>70</v>
      </c>
      <c r="CHN17" s="1579">
        <v>0</v>
      </c>
      <c r="CHO17" s="1579">
        <v>9</v>
      </c>
      <c r="CHP17" s="1579">
        <v>8</v>
      </c>
      <c r="CHQ17" s="1579">
        <v>48</v>
      </c>
      <c r="CHR17" s="1579">
        <v>0</v>
      </c>
      <c r="CHS17" s="1579">
        <v>38</v>
      </c>
      <c r="CHT17" s="1579">
        <v>76</v>
      </c>
      <c r="CHU17" s="1579">
        <v>38</v>
      </c>
      <c r="CHV17" s="1580">
        <v>0</v>
      </c>
      <c r="CHW17" s="1585">
        <v>108</v>
      </c>
      <c r="CHX17" s="1579">
        <v>62</v>
      </c>
      <c r="CHY17" s="1579">
        <v>46</v>
      </c>
      <c r="CHZ17" s="1579">
        <v>51</v>
      </c>
      <c r="CIA17" s="1579">
        <v>57</v>
      </c>
      <c r="CIB17" s="1579">
        <v>54</v>
      </c>
      <c r="CIC17" s="1579">
        <v>0</v>
      </c>
      <c r="CID17" s="1579">
        <v>0</v>
      </c>
      <c r="CIE17" s="1579">
        <v>39</v>
      </c>
      <c r="CIF17" s="1579">
        <v>1</v>
      </c>
      <c r="CIG17" s="1579">
        <v>14</v>
      </c>
      <c r="CIH17" s="1579">
        <v>5</v>
      </c>
      <c r="CII17" s="1579">
        <v>25</v>
      </c>
      <c r="CIJ17" s="1579">
        <v>0</v>
      </c>
      <c r="CIK17" s="1579">
        <v>20</v>
      </c>
      <c r="CIL17" s="1579">
        <v>64</v>
      </c>
      <c r="CIM17" s="1579">
        <v>24</v>
      </c>
      <c r="CIN17" s="1579">
        <v>0</v>
      </c>
      <c r="CIO17" s="1579">
        <v>130</v>
      </c>
      <c r="CIP17" s="1579">
        <v>71</v>
      </c>
      <c r="CIQ17" s="1579">
        <v>59</v>
      </c>
      <c r="CIR17" s="1579">
        <v>60</v>
      </c>
      <c r="CIS17" s="1579">
        <v>70</v>
      </c>
      <c r="CIT17" s="1579">
        <v>84</v>
      </c>
      <c r="CIU17" s="1579">
        <v>0</v>
      </c>
      <c r="CIV17" s="1579">
        <v>0</v>
      </c>
      <c r="CIW17" s="1579">
        <v>44</v>
      </c>
      <c r="CIX17" s="1579">
        <v>0</v>
      </c>
      <c r="CIY17" s="1579">
        <v>2</v>
      </c>
      <c r="CIZ17" s="1579">
        <v>5</v>
      </c>
      <c r="CJA17" s="1579">
        <v>45</v>
      </c>
      <c r="CJB17" s="1579">
        <v>0</v>
      </c>
      <c r="CJC17" s="1579">
        <v>30</v>
      </c>
      <c r="CJD17" s="1579">
        <v>65</v>
      </c>
      <c r="CJE17" s="1579">
        <v>35</v>
      </c>
      <c r="CJF17" s="1579">
        <v>0</v>
      </c>
      <c r="CJG17" s="1579">
        <v>131</v>
      </c>
      <c r="CJH17" s="1579">
        <v>66</v>
      </c>
      <c r="CJI17" s="1579">
        <v>65</v>
      </c>
      <c r="CJJ17" s="1579">
        <v>55</v>
      </c>
      <c r="CJK17" s="1579">
        <v>76</v>
      </c>
      <c r="CJL17" s="1579">
        <v>82</v>
      </c>
      <c r="CJM17" s="1579">
        <v>0</v>
      </c>
      <c r="CJN17" s="1579">
        <v>0</v>
      </c>
      <c r="CJO17" s="1579">
        <v>46</v>
      </c>
      <c r="CJP17" s="1579">
        <v>0</v>
      </c>
      <c r="CJQ17" s="1579">
        <v>3</v>
      </c>
      <c r="CJR17" s="1579">
        <v>8</v>
      </c>
      <c r="CJS17" s="1579">
        <v>39</v>
      </c>
      <c r="CJT17" s="1579">
        <v>0</v>
      </c>
      <c r="CJU17" s="1579">
        <v>33</v>
      </c>
      <c r="CJV17" s="1579">
        <v>70</v>
      </c>
      <c r="CJW17" s="1579">
        <v>28</v>
      </c>
      <c r="CJX17" s="1579">
        <v>0</v>
      </c>
      <c r="CJY17" s="1579">
        <v>128</v>
      </c>
      <c r="CJZ17" s="1579">
        <v>68</v>
      </c>
      <c r="CKA17" s="1579">
        <v>60</v>
      </c>
      <c r="CKB17" s="1579">
        <v>50</v>
      </c>
      <c r="CKC17" s="1579">
        <v>78</v>
      </c>
      <c r="CKD17" s="1579">
        <v>83</v>
      </c>
      <c r="CKE17" s="1579">
        <v>0</v>
      </c>
      <c r="CKF17" s="1579">
        <v>0</v>
      </c>
      <c r="CKG17" s="1579">
        <v>43</v>
      </c>
      <c r="CKH17" s="1579">
        <v>0</v>
      </c>
      <c r="CKI17" s="1579">
        <v>2</v>
      </c>
      <c r="CKJ17" s="1579">
        <v>6</v>
      </c>
      <c r="CKK17" s="1579">
        <v>44</v>
      </c>
      <c r="CKL17" s="1579">
        <v>0</v>
      </c>
      <c r="CKM17" s="1579">
        <v>37</v>
      </c>
      <c r="CKN17" s="1579">
        <v>67</v>
      </c>
      <c r="CKO17" s="1579">
        <v>24</v>
      </c>
      <c r="CKP17" s="1584">
        <v>0</v>
      </c>
      <c r="CKQ17" s="1585">
        <v>2</v>
      </c>
      <c r="CKR17" s="1579">
        <v>2</v>
      </c>
      <c r="CKS17" s="1579">
        <v>0</v>
      </c>
      <c r="CKT17" s="1579">
        <v>2</v>
      </c>
      <c r="CKU17" s="1579">
        <v>0</v>
      </c>
      <c r="CKV17" s="1579">
        <v>1</v>
      </c>
      <c r="CKW17" s="1579">
        <v>0</v>
      </c>
      <c r="CKX17" s="1579">
        <v>0</v>
      </c>
      <c r="CKY17" s="1579">
        <v>1</v>
      </c>
      <c r="CKZ17" s="1579">
        <v>0</v>
      </c>
      <c r="CLA17" s="1579">
        <v>0</v>
      </c>
      <c r="CLB17" s="1579">
        <v>0</v>
      </c>
      <c r="CLC17" s="1579">
        <v>1</v>
      </c>
      <c r="CLD17" s="1579">
        <v>0</v>
      </c>
      <c r="CLE17" s="1579">
        <v>0</v>
      </c>
      <c r="CLF17" s="1579">
        <v>2</v>
      </c>
      <c r="CLG17" s="1579">
        <v>0</v>
      </c>
      <c r="CLH17" s="1579">
        <v>0</v>
      </c>
      <c r="CLI17" s="1579">
        <v>0</v>
      </c>
      <c r="CLJ17" s="1579">
        <v>0</v>
      </c>
      <c r="CLK17" s="1579">
        <v>0</v>
      </c>
      <c r="CLL17" s="1579">
        <v>0</v>
      </c>
      <c r="CLM17" s="1579">
        <v>0</v>
      </c>
      <c r="CLN17" s="1579">
        <v>0</v>
      </c>
      <c r="CLO17" s="1579">
        <v>0</v>
      </c>
      <c r="CLP17" s="1579">
        <v>0</v>
      </c>
      <c r="CLQ17" s="1579">
        <v>0</v>
      </c>
      <c r="CLR17" s="1579">
        <v>0</v>
      </c>
      <c r="CLS17" s="1579">
        <v>0</v>
      </c>
      <c r="CLT17" s="1579">
        <v>0</v>
      </c>
      <c r="CLU17" s="1579">
        <v>0</v>
      </c>
      <c r="CLV17" s="1579">
        <v>0</v>
      </c>
      <c r="CLW17" s="1579">
        <v>0</v>
      </c>
      <c r="CLX17" s="1579">
        <v>0</v>
      </c>
      <c r="CLY17" s="1579">
        <v>0</v>
      </c>
      <c r="CLZ17" s="1579">
        <v>0</v>
      </c>
      <c r="CMA17" s="1579">
        <v>1</v>
      </c>
      <c r="CMB17" s="1579">
        <v>0</v>
      </c>
      <c r="CMC17" s="1579">
        <v>1</v>
      </c>
      <c r="CMD17" s="1579">
        <v>0</v>
      </c>
      <c r="CME17" s="1579">
        <v>1</v>
      </c>
      <c r="CMF17" s="1579">
        <v>0</v>
      </c>
      <c r="CMG17" s="1579">
        <v>0</v>
      </c>
      <c r="CMH17" s="1579">
        <v>0</v>
      </c>
      <c r="CMI17" s="1579">
        <v>1</v>
      </c>
      <c r="CMJ17" s="1579">
        <v>0</v>
      </c>
      <c r="CMK17" s="1579">
        <v>0</v>
      </c>
      <c r="CML17" s="1579">
        <v>0</v>
      </c>
      <c r="CMM17" s="1579">
        <v>0</v>
      </c>
      <c r="CMN17" s="1579">
        <v>0</v>
      </c>
      <c r="CMO17" s="1579">
        <v>0</v>
      </c>
      <c r="CMP17" s="1579">
        <v>1</v>
      </c>
      <c r="CMQ17" s="1579">
        <v>0</v>
      </c>
      <c r="CMR17" s="1579">
        <v>0</v>
      </c>
      <c r="CMS17" s="1579">
        <v>2</v>
      </c>
      <c r="CMT17" s="1579">
        <v>0</v>
      </c>
      <c r="CMU17" s="1579">
        <v>2</v>
      </c>
      <c r="CMV17" s="1579">
        <v>0</v>
      </c>
      <c r="CMW17" s="1579">
        <v>2</v>
      </c>
      <c r="CMX17" s="1579">
        <v>1</v>
      </c>
      <c r="CMY17" s="1579">
        <v>0</v>
      </c>
      <c r="CMZ17" s="1579">
        <v>0</v>
      </c>
      <c r="CNA17" s="1579">
        <v>1</v>
      </c>
      <c r="CNB17" s="1579">
        <v>0</v>
      </c>
      <c r="CNC17" s="1579">
        <v>0</v>
      </c>
      <c r="CND17" s="1579">
        <v>0</v>
      </c>
      <c r="CNE17" s="1579">
        <v>1</v>
      </c>
      <c r="CNF17" s="1579">
        <v>0</v>
      </c>
      <c r="CNG17" s="1579">
        <v>1</v>
      </c>
      <c r="CNH17" s="1579">
        <v>0</v>
      </c>
      <c r="CNI17" s="1579">
        <v>1</v>
      </c>
      <c r="CNJ17" s="1584">
        <v>0</v>
      </c>
    </row>
    <row r="18" spans="1:2402">
      <c r="A18" s="33" t="s">
        <v>79</v>
      </c>
      <c r="B18" s="34">
        <v>83507.807000000001</v>
      </c>
      <c r="C18" s="35">
        <v>28305.492999999999</v>
      </c>
      <c r="D18" s="35">
        <v>55202.313999999998</v>
      </c>
      <c r="E18" s="35">
        <v>46092.440999999999</v>
      </c>
      <c r="F18" s="35">
        <v>37415.366999999998</v>
      </c>
      <c r="G18" s="35">
        <v>46394.199000000001</v>
      </c>
      <c r="H18" s="35">
        <v>1072.2831000000001</v>
      </c>
      <c r="I18" s="35">
        <v>34911.741000000002</v>
      </c>
      <c r="J18" s="35">
        <v>923.35243000000003</v>
      </c>
      <c r="K18" s="35">
        <v>206.23262</v>
      </c>
      <c r="L18" s="35">
        <v>6600.4920000000002</v>
      </c>
      <c r="M18" s="35">
        <v>25515.992999999999</v>
      </c>
      <c r="N18" s="35">
        <v>27264.535</v>
      </c>
      <c r="O18" s="35">
        <v>21029.592000000001</v>
      </c>
      <c r="P18" s="35">
        <v>3097.1956</v>
      </c>
      <c r="Q18" s="35">
        <v>59904.574999999997</v>
      </c>
      <c r="R18" s="35">
        <v>16387.793000000001</v>
      </c>
      <c r="S18" s="35">
        <v>43516.781999999999</v>
      </c>
      <c r="T18" s="35">
        <v>32436.673999999999</v>
      </c>
      <c r="U18" s="35">
        <v>27467.901000000002</v>
      </c>
      <c r="V18" s="35">
        <v>27880.256000000001</v>
      </c>
      <c r="W18" s="35">
        <v>378.19932</v>
      </c>
      <c r="X18" s="35">
        <v>29250.281999999999</v>
      </c>
      <c r="Y18" s="35">
        <v>2128.2127999999998</v>
      </c>
      <c r="Z18" s="35">
        <v>267.62423000000001</v>
      </c>
      <c r="AA18" s="35">
        <v>3590.473</v>
      </c>
      <c r="AB18" s="35">
        <v>14483.800999999999</v>
      </c>
      <c r="AC18" s="35">
        <v>20710.085999999999</v>
      </c>
      <c r="AD18" s="35">
        <v>18095.699000000001</v>
      </c>
      <c r="AE18" s="36">
        <v>3024.5160999999998</v>
      </c>
      <c r="AF18" s="37">
        <v>23.753145</v>
      </c>
      <c r="AG18" s="38">
        <v>39.120140999999997</v>
      </c>
      <c r="AH18" s="38">
        <v>15.873576</v>
      </c>
      <c r="AI18" s="38">
        <v>25.251543999999999</v>
      </c>
      <c r="AJ18" s="38">
        <v>21.907247999999999</v>
      </c>
      <c r="AK18" s="38">
        <v>11.130513000000001</v>
      </c>
      <c r="AL18" s="38">
        <v>34.388413</v>
      </c>
      <c r="AM18" s="38">
        <v>40.378520000000002</v>
      </c>
      <c r="AN18" s="38">
        <v>22.335201000000001</v>
      </c>
      <c r="AO18" s="38">
        <v>0</v>
      </c>
      <c r="AP18" s="38">
        <v>0.84045245999999996</v>
      </c>
      <c r="AQ18" s="38">
        <v>23.271329000000001</v>
      </c>
      <c r="AR18" s="38">
        <v>30.126895000000001</v>
      </c>
      <c r="AS18" s="38">
        <v>26.08717</v>
      </c>
      <c r="AT18" s="38">
        <v>4.5964923999999998</v>
      </c>
      <c r="AU18" s="38">
        <v>24.507784999999998</v>
      </c>
      <c r="AV18" s="38">
        <v>47.277498000000001</v>
      </c>
      <c r="AW18" s="38">
        <v>15.93304</v>
      </c>
      <c r="AX18" s="38">
        <v>27.311430000000001</v>
      </c>
      <c r="AY18" s="38">
        <v>21.196978999999999</v>
      </c>
      <c r="AZ18" s="38">
        <v>12.776605999999999</v>
      </c>
      <c r="BA18" s="38">
        <v>79.722716000000005</v>
      </c>
      <c r="BB18" s="38">
        <v>35.665723999999997</v>
      </c>
      <c r="BC18" s="38">
        <v>12.489716</v>
      </c>
      <c r="BD18" s="38">
        <v>44.648631000000002</v>
      </c>
      <c r="BE18" s="38">
        <v>0</v>
      </c>
      <c r="BF18" s="38">
        <v>21.025265000000001</v>
      </c>
      <c r="BG18" s="38">
        <v>32.669843</v>
      </c>
      <c r="BH18" s="38">
        <v>25.893139000000001</v>
      </c>
      <c r="BI18" s="39">
        <v>6.1011449000000004</v>
      </c>
      <c r="BJ18" s="37">
        <v>26.414643999999999</v>
      </c>
      <c r="BK18" s="38">
        <v>20.253425</v>
      </c>
      <c r="BL18" s="38">
        <v>29.573865999999999</v>
      </c>
      <c r="BM18" s="38">
        <v>30.067613999999999</v>
      </c>
      <c r="BN18" s="38">
        <v>21.914505999999999</v>
      </c>
      <c r="BO18" s="38">
        <v>28.154588</v>
      </c>
      <c r="BP18" s="38">
        <v>23.383064999999998</v>
      </c>
      <c r="BQ18" s="38">
        <v>23.548908999999998</v>
      </c>
      <c r="BR18" s="38">
        <v>56.76361</v>
      </c>
      <c r="BS18" s="38">
        <v>0</v>
      </c>
      <c r="BT18" s="38">
        <v>8.8623204999999992</v>
      </c>
      <c r="BU18" s="38">
        <v>36.879325000000001</v>
      </c>
      <c r="BV18" s="38">
        <v>30.440660999999999</v>
      </c>
      <c r="BW18" s="38">
        <v>16.699209</v>
      </c>
      <c r="BX18" s="38">
        <v>8.1340403000000006</v>
      </c>
      <c r="BY18" s="38">
        <v>31.861526999999999</v>
      </c>
      <c r="BZ18" s="38">
        <v>13.97791</v>
      </c>
      <c r="CA18" s="38">
        <v>38.596238999999997</v>
      </c>
      <c r="CB18" s="38">
        <v>37.815463999999999</v>
      </c>
      <c r="CC18" s="38">
        <v>24.830559000000001</v>
      </c>
      <c r="CD18" s="38">
        <v>46.043275999999999</v>
      </c>
      <c r="CE18" s="38">
        <v>0</v>
      </c>
      <c r="CF18" s="38">
        <v>18.250966999999999</v>
      </c>
      <c r="CG18" s="38">
        <v>42.809137999999997</v>
      </c>
      <c r="CH18" s="38">
        <v>0</v>
      </c>
      <c r="CI18" s="38">
        <v>11.469822000000001</v>
      </c>
      <c r="CJ18" s="38">
        <v>24.470614000000001</v>
      </c>
      <c r="CK18" s="38">
        <v>39.997979999999998</v>
      </c>
      <c r="CL18" s="38">
        <v>37.836616999999997</v>
      </c>
      <c r="CM18" s="39">
        <v>0</v>
      </c>
      <c r="CN18" s="37">
        <v>26.143834999999999</v>
      </c>
      <c r="CO18" s="38">
        <v>15.884612000000001</v>
      </c>
      <c r="CP18" s="38">
        <v>31.404346</v>
      </c>
      <c r="CQ18" s="38">
        <v>19.770795</v>
      </c>
      <c r="CR18" s="38">
        <v>33.994860000000003</v>
      </c>
      <c r="CS18" s="38">
        <v>35.891570999999999</v>
      </c>
      <c r="CT18" s="38">
        <v>4.8999122000000002</v>
      </c>
      <c r="CU18" s="38">
        <v>14.307688000000001</v>
      </c>
      <c r="CV18" s="38">
        <v>14.396753</v>
      </c>
      <c r="CW18" s="38">
        <v>0</v>
      </c>
      <c r="CX18" s="38">
        <v>89.426610999999994</v>
      </c>
      <c r="CY18" s="38">
        <v>27.536863</v>
      </c>
      <c r="CZ18" s="38">
        <v>16.048435000000001</v>
      </c>
      <c r="DA18" s="38">
        <v>18.503819</v>
      </c>
      <c r="DB18" s="38">
        <v>20.548732999999999</v>
      </c>
      <c r="DC18" s="38">
        <v>17.903019</v>
      </c>
      <c r="DD18" s="38">
        <v>8.4223507000000009</v>
      </c>
      <c r="DE18" s="38">
        <v>21.473302</v>
      </c>
      <c r="DF18" s="38">
        <v>8.6285129000000005</v>
      </c>
      <c r="DG18" s="38">
        <v>28.855225999999998</v>
      </c>
      <c r="DH18" s="38">
        <v>20.612538000000001</v>
      </c>
      <c r="DI18" s="38">
        <v>0</v>
      </c>
      <c r="DJ18" s="38">
        <v>13.56963</v>
      </c>
      <c r="DK18" s="38">
        <v>40.43817</v>
      </c>
      <c r="DL18" s="38">
        <v>55.351368999999998</v>
      </c>
      <c r="DM18" s="38">
        <v>69.077927000000003</v>
      </c>
      <c r="DN18" s="38">
        <v>20.091472</v>
      </c>
      <c r="DO18" s="38">
        <v>11.695895999999999</v>
      </c>
      <c r="DP18" s="38">
        <v>9.9872458999999996</v>
      </c>
      <c r="DQ18" s="39">
        <v>36.534847999999997</v>
      </c>
      <c r="DR18" s="37">
        <v>2.9975518000000001</v>
      </c>
      <c r="DS18" s="38">
        <v>5.8573919999999999</v>
      </c>
      <c r="DT18" s="38">
        <v>1.5311425000000001</v>
      </c>
      <c r="DU18" s="38">
        <v>3.2458271999999999</v>
      </c>
      <c r="DV18" s="38">
        <v>2.6916983999999999</v>
      </c>
      <c r="DW18" s="38">
        <v>1.5563772</v>
      </c>
      <c r="DX18" s="38">
        <v>37.328609999999998</v>
      </c>
      <c r="DY18" s="38">
        <v>3.7832366999999998</v>
      </c>
      <c r="DZ18" s="38">
        <v>6.5044363000000001</v>
      </c>
      <c r="EA18" s="38">
        <v>0</v>
      </c>
      <c r="EB18" s="38">
        <v>0</v>
      </c>
      <c r="EC18" s="38">
        <v>4.5595091999999999</v>
      </c>
      <c r="ED18" s="38">
        <v>3.766988</v>
      </c>
      <c r="EE18" s="38">
        <v>1.487114</v>
      </c>
      <c r="EF18" s="38">
        <v>0</v>
      </c>
      <c r="EG18" s="38">
        <v>6.9499306000000001</v>
      </c>
      <c r="EH18" s="38">
        <v>8.1650348000000008</v>
      </c>
      <c r="EI18" s="38">
        <v>6.4923399000000002</v>
      </c>
      <c r="EJ18" s="38">
        <v>6.4298449</v>
      </c>
      <c r="EK18" s="38">
        <v>7.5640964999999998</v>
      </c>
      <c r="EL18" s="38">
        <v>4.0646329999999997</v>
      </c>
      <c r="EM18" s="38">
        <v>0</v>
      </c>
      <c r="EN18" s="38">
        <v>10.359204</v>
      </c>
      <c r="EO18" s="38">
        <v>0</v>
      </c>
      <c r="EP18" s="38">
        <v>0</v>
      </c>
      <c r="EQ18" s="38">
        <v>0</v>
      </c>
      <c r="ER18" s="38">
        <v>19.987686</v>
      </c>
      <c r="ES18" s="38">
        <v>2.8801188999999998</v>
      </c>
      <c r="ET18" s="38">
        <v>3.7128972</v>
      </c>
      <c r="EU18" s="39">
        <v>0</v>
      </c>
      <c r="EV18" s="37">
        <v>31.968941999999998</v>
      </c>
      <c r="EW18" s="38">
        <v>37.110747000000003</v>
      </c>
      <c r="EX18" s="38">
        <v>29.397614999999998</v>
      </c>
      <c r="EY18" s="38">
        <v>33.792327999999998</v>
      </c>
      <c r="EZ18" s="38">
        <v>30.122948000000001</v>
      </c>
      <c r="FA18" s="38">
        <v>22.009601</v>
      </c>
      <c r="FB18" s="38">
        <v>45.115395999999997</v>
      </c>
      <c r="FC18" s="38">
        <v>45.011595999999997</v>
      </c>
      <c r="FD18" s="38">
        <v>31.470894000000001</v>
      </c>
      <c r="FE18" s="38">
        <v>0</v>
      </c>
      <c r="FF18" s="38">
        <v>40.556462000000003</v>
      </c>
      <c r="FG18" s="38">
        <v>26.188949999999998</v>
      </c>
      <c r="FH18" s="38">
        <v>31.133431999999999</v>
      </c>
      <c r="FI18" s="38">
        <v>36.902045000000001</v>
      </c>
      <c r="FJ18" s="38">
        <v>41.220981999999999</v>
      </c>
      <c r="FK18" s="38">
        <v>31.587198000000001</v>
      </c>
      <c r="FL18" s="38">
        <v>47.123126999999997</v>
      </c>
      <c r="FM18" s="38">
        <v>25.910533000000001</v>
      </c>
      <c r="FN18" s="38">
        <v>31.027207000000001</v>
      </c>
      <c r="FO18" s="38">
        <v>32.151629</v>
      </c>
      <c r="FP18" s="38">
        <v>24.500720000000001</v>
      </c>
      <c r="FQ18" s="38">
        <v>31.722422999999999</v>
      </c>
      <c r="FR18" s="38">
        <v>39.511988000000002</v>
      </c>
      <c r="FS18" s="38">
        <v>6.8104101000000004</v>
      </c>
      <c r="FT18" s="38">
        <v>61.733913999999999</v>
      </c>
      <c r="FU18" s="38">
        <v>42.652788999999999</v>
      </c>
      <c r="FV18" s="38">
        <v>24.437926000000001</v>
      </c>
      <c r="FW18" s="38">
        <v>29.232751</v>
      </c>
      <c r="FX18" s="38">
        <v>43.226717999999998</v>
      </c>
      <c r="FY18" s="39">
        <v>34.306764999999999</v>
      </c>
      <c r="FZ18" s="37">
        <v>56.126707000000003</v>
      </c>
      <c r="GA18" s="38">
        <v>26.463739</v>
      </c>
      <c r="GB18" s="38">
        <v>70.932157000000004</v>
      </c>
      <c r="GC18" s="38">
        <v>57.50929</v>
      </c>
      <c r="GD18" s="38">
        <v>54.726968999999997</v>
      </c>
      <c r="GE18" s="38">
        <v>76.192694000000003</v>
      </c>
      <c r="GF18" s="38">
        <v>12.291105999999999</v>
      </c>
      <c r="GG18" s="38">
        <v>29.96669</v>
      </c>
      <c r="GH18" s="38">
        <v>43.973095000000001</v>
      </c>
      <c r="GI18" s="38">
        <v>0</v>
      </c>
      <c r="GJ18" s="38">
        <v>63.495944999999999</v>
      </c>
      <c r="GK18" s="38">
        <v>50.349186000000003</v>
      </c>
      <c r="GL18" s="38">
        <v>51.387193000000003</v>
      </c>
      <c r="GM18" s="38">
        <v>50.126854000000002</v>
      </c>
      <c r="GN18" s="38">
        <v>47.2898</v>
      </c>
      <c r="GO18" s="38">
        <v>47.861973999999996</v>
      </c>
      <c r="GP18" s="38">
        <v>7.2714420999999998</v>
      </c>
      <c r="GQ18" s="38">
        <v>62.693326999999996</v>
      </c>
      <c r="GR18" s="38">
        <v>46.272959999999998</v>
      </c>
      <c r="GS18" s="38">
        <v>49.463588000000001</v>
      </c>
      <c r="GT18" s="38">
        <v>66.755234999999999</v>
      </c>
      <c r="GU18" s="38">
        <v>3.9089334999999998</v>
      </c>
      <c r="GV18" s="38">
        <v>26.231318999999999</v>
      </c>
      <c r="GW18" s="38">
        <v>48.650055999999999</v>
      </c>
      <c r="GX18" s="38">
        <v>0</v>
      </c>
      <c r="GY18" s="38">
        <v>50.069504999999999</v>
      </c>
      <c r="GZ18" s="38">
        <v>50.152033000000003</v>
      </c>
      <c r="HA18" s="38">
        <v>36.629978000000001</v>
      </c>
      <c r="HB18" s="38">
        <v>42.721649999999997</v>
      </c>
      <c r="HC18" s="39">
        <v>35.275886</v>
      </c>
      <c r="HD18" s="37">
        <v>28.164654925922971</v>
      </c>
      <c r="HE18" s="38">
        <v>21.964393548033545</v>
      </c>
      <c r="HF18" s="38">
        <v>30.489737500902635</v>
      </c>
      <c r="HG18" s="38">
        <v>30.102199884269709</v>
      </c>
      <c r="HH18" s="38">
        <v>26.10925350100829</v>
      </c>
      <c r="HI18" s="38">
        <v>34.842473938767789</v>
      </c>
      <c r="HJ18" s="38">
        <v>0</v>
      </c>
      <c r="HK18" s="38">
        <v>16.120497136319585</v>
      </c>
      <c r="HL18" s="38">
        <v>6.9933378226148939</v>
      </c>
      <c r="HM18" s="38"/>
      <c r="HN18" s="38">
        <v>50.778924000000004</v>
      </c>
      <c r="HS18" s="38">
        <v>26.70974696571729</v>
      </c>
      <c r="HT18" s="38">
        <v>9.6475505408119453</v>
      </c>
      <c r="HU18" s="38">
        <v>32.479337618822413</v>
      </c>
      <c r="HV18" s="38">
        <v>23.26260769471892</v>
      </c>
      <c r="HW18" s="38">
        <v>30.148768979096864</v>
      </c>
      <c r="HX18" s="38">
        <v>28.49515696262041</v>
      </c>
      <c r="HY18" s="38">
        <v>0</v>
      </c>
      <c r="HZ18" s="38">
        <v>25.036449807384454</v>
      </c>
      <c r="IA18" s="38">
        <v>0</v>
      </c>
      <c r="IB18" s="38">
        <v>0</v>
      </c>
      <c r="IC18" s="38">
        <v>45.716324</v>
      </c>
      <c r="IG18" s="40"/>
      <c r="IH18" s="38">
        <v>21.112432712203429</v>
      </c>
      <c r="II18" s="38">
        <v>16.222414612638733</v>
      </c>
      <c r="IJ18" s="38">
        <v>23.006226325475559</v>
      </c>
      <c r="IK18" s="38">
        <v>21.182104943087001</v>
      </c>
      <c r="IL18" s="38">
        <v>21.051354497599881</v>
      </c>
      <c r="IM18" s="38">
        <v>26.13257558205515</v>
      </c>
      <c r="IN18" s="38">
        <v>0</v>
      </c>
      <c r="IO18" s="38">
        <v>10.974486729866276</v>
      </c>
      <c r="IP18" s="38">
        <v>0</v>
      </c>
      <c r="IQ18" s="38"/>
      <c r="IR18" s="38"/>
      <c r="IS18" s="38"/>
      <c r="IX18" s="38">
        <v>21.485207527319801</v>
      </c>
      <c r="IY18" s="38">
        <v>8.323053180053849</v>
      </c>
      <c r="IZ18" s="38">
        <v>25.838757561247405</v>
      </c>
      <c r="JA18" s="38">
        <v>14.329377991560943</v>
      </c>
      <c r="JB18" s="38">
        <v>28.281755802584858</v>
      </c>
      <c r="JC18" s="38">
        <v>21.518655478456562</v>
      </c>
      <c r="JD18" s="38">
        <v>0</v>
      </c>
      <c r="JE18" s="38">
        <v>21.846939239046122</v>
      </c>
      <c r="JF18" s="38">
        <v>0</v>
      </c>
      <c r="JG18" s="38">
        <v>0</v>
      </c>
      <c r="JH18" s="38"/>
      <c r="JI18" s="38"/>
      <c r="JJ18" s="38"/>
      <c r="JK18" s="38"/>
      <c r="JL18" s="38"/>
      <c r="JM18" s="38"/>
      <c r="JN18" s="38">
        <v>50.778923800274477</v>
      </c>
      <c r="JO18" s="38">
        <v>42.355212743311249</v>
      </c>
      <c r="JP18" s="38">
        <v>53.618097705099011</v>
      </c>
      <c r="JQ18" s="38">
        <v>50.121037856371188</v>
      </c>
      <c r="JR18" s="38">
        <v>52.099450719016502</v>
      </c>
      <c r="JS18" s="38">
        <v>68.047270169435848</v>
      </c>
      <c r="JT18" s="38"/>
      <c r="JU18" s="38">
        <v>28.383015440170865</v>
      </c>
      <c r="JV18" s="38">
        <v>12.372804195702065</v>
      </c>
      <c r="JW18" s="38"/>
      <c r="JX18" s="38"/>
      <c r="JY18" s="38">
        <v>50.778924000000004</v>
      </c>
      <c r="KD18" s="38">
        <v>45.71632431745477</v>
      </c>
      <c r="KE18" s="38">
        <v>14.119783605664715</v>
      </c>
      <c r="KF18" s="38">
        <v>57.272227855811245</v>
      </c>
      <c r="KG18" s="38">
        <v>52.357792016892333</v>
      </c>
      <c r="KH18" s="38">
        <v>37.789785161532471</v>
      </c>
      <c r="KI18" s="38">
        <v>53.197529282763476</v>
      </c>
      <c r="KJ18" s="38">
        <v>0</v>
      </c>
      <c r="KK18" s="38">
        <v>37.952602035898117</v>
      </c>
      <c r="KL18" s="38">
        <v>0</v>
      </c>
      <c r="KM18" s="38">
        <v>0</v>
      </c>
      <c r="KN18" s="38"/>
      <c r="KO18" s="38">
        <v>45.716324</v>
      </c>
      <c r="KP18" s="38"/>
      <c r="KQ18" s="38"/>
      <c r="KR18" s="38"/>
      <c r="KS18" s="38"/>
      <c r="KT18" s="41">
        <v>1</v>
      </c>
      <c r="KU18" s="41">
        <v>1</v>
      </c>
      <c r="KV18" s="41">
        <v>0</v>
      </c>
      <c r="KW18" s="41">
        <v>0</v>
      </c>
      <c r="KX18" s="41">
        <v>1</v>
      </c>
      <c r="KY18" s="41">
        <v>0</v>
      </c>
      <c r="KZ18" s="41">
        <v>0</v>
      </c>
      <c r="LA18" s="41">
        <v>0</v>
      </c>
      <c r="LB18" s="41">
        <v>0</v>
      </c>
      <c r="LC18" s="41">
        <v>1</v>
      </c>
      <c r="LD18" s="41">
        <v>0</v>
      </c>
      <c r="LE18" s="41">
        <v>0</v>
      </c>
      <c r="LF18" s="41">
        <v>0</v>
      </c>
      <c r="LG18" s="41">
        <v>1</v>
      </c>
      <c r="LH18" s="41">
        <v>0</v>
      </c>
      <c r="LI18" s="41">
        <v>0</v>
      </c>
      <c r="LJ18" s="41">
        <v>0</v>
      </c>
      <c r="LK18" s="41">
        <v>0</v>
      </c>
      <c r="LL18" s="41">
        <v>0</v>
      </c>
      <c r="LM18" s="41">
        <v>0</v>
      </c>
      <c r="LN18" s="41">
        <v>1</v>
      </c>
      <c r="LO18" s="41">
        <v>0</v>
      </c>
      <c r="LP18" s="41">
        <v>1</v>
      </c>
      <c r="LQ18" s="41">
        <v>0</v>
      </c>
      <c r="LR18" s="41">
        <v>1</v>
      </c>
      <c r="LS18" s="41">
        <v>0</v>
      </c>
      <c r="LT18" s="41">
        <v>0</v>
      </c>
      <c r="LU18" s="41">
        <v>0</v>
      </c>
      <c r="LV18" s="41">
        <v>0</v>
      </c>
      <c r="LW18" s="41">
        <v>0</v>
      </c>
      <c r="LX18" s="41">
        <v>0</v>
      </c>
      <c r="LY18" s="41">
        <v>1</v>
      </c>
      <c r="LZ18" s="41">
        <v>0</v>
      </c>
      <c r="MA18" s="41">
        <v>0</v>
      </c>
      <c r="MB18" s="41">
        <v>1</v>
      </c>
      <c r="MC18" s="41">
        <v>0</v>
      </c>
      <c r="MD18" s="41">
        <v>0</v>
      </c>
      <c r="ME18" s="41">
        <v>0</v>
      </c>
      <c r="MF18" s="41">
        <v>0</v>
      </c>
      <c r="MG18" s="41">
        <v>0</v>
      </c>
      <c r="MH18" s="41">
        <v>1</v>
      </c>
      <c r="MI18" s="41">
        <v>1</v>
      </c>
      <c r="MJ18" s="41">
        <v>0</v>
      </c>
      <c r="MK18" s="41">
        <v>0</v>
      </c>
      <c r="ML18" s="41">
        <v>1</v>
      </c>
      <c r="MM18" s="41">
        <v>0</v>
      </c>
      <c r="MN18" s="41">
        <v>0</v>
      </c>
      <c r="MO18" s="41">
        <v>0</v>
      </c>
      <c r="MP18" s="41">
        <v>1</v>
      </c>
      <c r="MQ18" s="41">
        <v>0</v>
      </c>
      <c r="MR18" s="41">
        <v>0</v>
      </c>
      <c r="MS18" s="41">
        <v>0</v>
      </c>
      <c r="MT18" s="41">
        <v>1</v>
      </c>
      <c r="MU18" s="41">
        <v>0</v>
      </c>
      <c r="MV18" s="41">
        <v>1</v>
      </c>
      <c r="MW18" s="41">
        <v>0</v>
      </c>
      <c r="MX18" s="41">
        <v>1</v>
      </c>
      <c r="MY18" s="41">
        <v>0</v>
      </c>
      <c r="MZ18" s="41">
        <v>0</v>
      </c>
      <c r="NA18" s="41">
        <v>0</v>
      </c>
      <c r="NB18" s="41">
        <v>0</v>
      </c>
      <c r="NC18" s="41">
        <v>0</v>
      </c>
      <c r="ND18" s="41">
        <v>1</v>
      </c>
      <c r="NE18" s="41">
        <v>0</v>
      </c>
      <c r="NF18" s="41">
        <v>4</v>
      </c>
      <c r="NG18" s="41">
        <v>1</v>
      </c>
      <c r="NH18" s="41">
        <v>3</v>
      </c>
      <c r="NI18" s="41">
        <v>4</v>
      </c>
      <c r="NJ18" s="41">
        <v>0</v>
      </c>
      <c r="NK18" s="41">
        <v>3</v>
      </c>
      <c r="NL18" s="41">
        <v>0</v>
      </c>
      <c r="NM18" s="41">
        <v>0</v>
      </c>
      <c r="NN18" s="41">
        <v>0</v>
      </c>
      <c r="NO18" s="41">
        <v>1</v>
      </c>
      <c r="NP18" s="41">
        <v>0</v>
      </c>
      <c r="NQ18" s="41">
        <v>0</v>
      </c>
      <c r="NR18" s="41">
        <v>0</v>
      </c>
      <c r="NS18" s="41">
        <v>0</v>
      </c>
      <c r="NT18" s="41">
        <v>0</v>
      </c>
      <c r="NU18" s="41">
        <v>1</v>
      </c>
      <c r="NV18" s="41">
        <v>2</v>
      </c>
      <c r="NW18" s="41">
        <v>1</v>
      </c>
      <c r="NX18" s="41">
        <v>0</v>
      </c>
      <c r="NY18" s="41">
        <v>0</v>
      </c>
      <c r="NZ18" s="41">
        <v>5</v>
      </c>
      <c r="OA18" s="41">
        <v>4</v>
      </c>
      <c r="OB18" s="41">
        <v>1</v>
      </c>
      <c r="OC18" s="41">
        <v>4</v>
      </c>
      <c r="OD18" s="41">
        <v>1</v>
      </c>
      <c r="OE18" s="41">
        <v>2</v>
      </c>
      <c r="OF18" s="41">
        <v>0</v>
      </c>
      <c r="OG18" s="41">
        <v>0</v>
      </c>
      <c r="OH18" s="41">
        <v>0</v>
      </c>
      <c r="OI18" s="41">
        <v>3</v>
      </c>
      <c r="OJ18" s="41">
        <v>0</v>
      </c>
      <c r="OK18" s="41">
        <v>0</v>
      </c>
      <c r="OL18" s="41">
        <v>0</v>
      </c>
      <c r="OM18" s="41">
        <v>0</v>
      </c>
      <c r="ON18" s="41">
        <v>0</v>
      </c>
      <c r="OO18" s="41">
        <v>0</v>
      </c>
      <c r="OP18" s="41">
        <v>2</v>
      </c>
      <c r="OQ18" s="41">
        <v>1</v>
      </c>
      <c r="OR18" s="41">
        <v>1</v>
      </c>
      <c r="OS18" s="41">
        <v>1</v>
      </c>
      <c r="OT18" s="41">
        <v>1</v>
      </c>
      <c r="OU18" s="41">
        <v>0</v>
      </c>
      <c r="OV18" s="41">
        <v>1</v>
      </c>
      <c r="OW18" s="41">
        <v>1</v>
      </c>
      <c r="OX18" s="41">
        <v>0</v>
      </c>
      <c r="OY18" s="41">
        <v>1</v>
      </c>
      <c r="OZ18" s="41">
        <v>0</v>
      </c>
      <c r="PA18" s="41">
        <v>0</v>
      </c>
      <c r="PB18" s="41">
        <v>0</v>
      </c>
      <c r="PC18" s="41">
        <v>0</v>
      </c>
      <c r="PD18" s="41">
        <v>0</v>
      </c>
      <c r="PE18" s="41">
        <v>0</v>
      </c>
      <c r="PF18" s="41">
        <v>0</v>
      </c>
      <c r="PG18" s="41">
        <v>0</v>
      </c>
      <c r="PH18" s="41">
        <v>0</v>
      </c>
      <c r="PI18" s="41">
        <v>0</v>
      </c>
      <c r="PJ18" s="41">
        <v>0</v>
      </c>
      <c r="PK18" s="41">
        <v>0</v>
      </c>
      <c r="PL18" s="41">
        <v>0</v>
      </c>
      <c r="PM18" s="41">
        <v>0</v>
      </c>
      <c r="PN18" s="41">
        <v>0</v>
      </c>
      <c r="PO18" s="41">
        <v>0</v>
      </c>
      <c r="PP18" s="41">
        <v>0</v>
      </c>
      <c r="PQ18" s="41">
        <v>0</v>
      </c>
      <c r="PR18" s="41">
        <v>97.789992013634091</v>
      </c>
      <c r="PS18" s="41">
        <v>105.56209334353264</v>
      </c>
      <c r="PT18" s="41">
        <v>93.50099879501829</v>
      </c>
      <c r="PU18" s="41">
        <v>99.280748942925115</v>
      </c>
      <c r="PV18" s="41">
        <v>96.341249317432201</v>
      </c>
      <c r="PW18" s="41">
        <v>95.72423415117413</v>
      </c>
      <c r="PX18" s="41">
        <v>53.36835757851216</v>
      </c>
      <c r="PY18" s="41">
        <v>0</v>
      </c>
      <c r="PZ18" s="41">
        <v>0</v>
      </c>
      <c r="QA18" s="41">
        <v>102.66157477968527</v>
      </c>
      <c r="QB18" s="41">
        <v>130.43496079026033</v>
      </c>
      <c r="QC18" s="41">
        <v>0</v>
      </c>
      <c r="QD18" s="41">
        <v>75.108149395619051</v>
      </c>
      <c r="QE18" s="41">
        <v>0</v>
      </c>
      <c r="QF18" s="41">
        <v>78.272957629399414</v>
      </c>
      <c r="QG18" s="41">
        <v>0</v>
      </c>
      <c r="QH18" s="41">
        <v>0</v>
      </c>
      <c r="QI18" s="41">
        <v>0</v>
      </c>
      <c r="QJ18" s="41">
        <v>0</v>
      </c>
      <c r="QK18" s="41">
        <v>100.52558666398312</v>
      </c>
      <c r="QL18" s="41">
        <v>113.15398714836303</v>
      </c>
      <c r="QM18" s="41">
        <v>95.835708891856854</v>
      </c>
      <c r="QN18" s="41">
        <v>99.346267292228248</v>
      </c>
      <c r="QO18" s="41">
        <v>101.82133511215959</v>
      </c>
      <c r="QP18" s="41">
        <v>93.247584930710559</v>
      </c>
      <c r="QQ18" s="41">
        <v>340.54306062750868</v>
      </c>
      <c r="QR18" s="41">
        <v>100</v>
      </c>
      <c r="QS18" s="41">
        <v>0</v>
      </c>
      <c r="QT18" s="41">
        <v>113.28046192188124</v>
      </c>
      <c r="QU18" s="41">
        <v>92.292164757994485</v>
      </c>
      <c r="QV18" s="41">
        <v>0</v>
      </c>
      <c r="QW18" s="41">
        <v>73.174679536115519</v>
      </c>
      <c r="QX18" s="41">
        <v>0</v>
      </c>
      <c r="QY18" s="41">
        <v>77.315227650905967</v>
      </c>
      <c r="QZ18" s="41">
        <v>0</v>
      </c>
      <c r="RA18" s="41">
        <v>0</v>
      </c>
      <c r="RB18" s="41">
        <v>0</v>
      </c>
      <c r="RC18" s="41">
        <v>0</v>
      </c>
      <c r="RD18" s="41">
        <v>75.108149395619051</v>
      </c>
      <c r="RE18" s="41">
        <v>81.871378349118544</v>
      </c>
      <c r="RF18" s="41">
        <v>71.37589708877961</v>
      </c>
      <c r="RG18" s="41">
        <v>70.70426256529143</v>
      </c>
      <c r="RH18" s="41">
        <v>79.3879208023301</v>
      </c>
      <c r="RI18" s="41">
        <v>75.246484255237249</v>
      </c>
      <c r="RJ18" s="41">
        <v>53.36835757851216</v>
      </c>
      <c r="RK18" s="41">
        <v>0</v>
      </c>
      <c r="RL18" s="41">
        <v>0</v>
      </c>
      <c r="RM18" s="41">
        <v>75.430809689246502</v>
      </c>
      <c r="RN18" s="41">
        <v>100</v>
      </c>
      <c r="RO18" s="41">
        <v>0</v>
      </c>
      <c r="RP18" s="41">
        <v>75.108149395619051</v>
      </c>
      <c r="RQ18" s="41">
        <v>0</v>
      </c>
      <c r="RR18" s="41">
        <v>75.108149395619051</v>
      </c>
      <c r="RS18" s="41">
        <v>0</v>
      </c>
      <c r="RT18" s="41">
        <v>0</v>
      </c>
      <c r="RU18" s="41">
        <v>0</v>
      </c>
      <c r="RV18" s="41">
        <v>0</v>
      </c>
      <c r="RW18" s="41">
        <v>73.174679536115519</v>
      </c>
      <c r="RX18" s="41">
        <v>90.483438121532672</v>
      </c>
      <c r="RY18" s="41">
        <v>66.746631720142659</v>
      </c>
      <c r="RZ18" s="41">
        <v>73.307746163584682</v>
      </c>
      <c r="SA18" s="41">
        <v>73.028475818804651</v>
      </c>
      <c r="SB18" s="41">
        <v>66.722817343366984</v>
      </c>
      <c r="SC18" s="41">
        <v>100</v>
      </c>
      <c r="SD18" s="41">
        <v>100</v>
      </c>
      <c r="SE18" s="41">
        <v>0</v>
      </c>
      <c r="SF18" s="41">
        <v>84.697611890587041</v>
      </c>
      <c r="SG18" s="41">
        <v>92.292164757994485</v>
      </c>
      <c r="SH18" s="41">
        <v>0</v>
      </c>
      <c r="SI18" s="41">
        <v>73.174679536115519</v>
      </c>
      <c r="SJ18" s="41">
        <v>0</v>
      </c>
      <c r="SK18" s="41">
        <v>73.174679536115519</v>
      </c>
      <c r="SL18" s="41">
        <v>0</v>
      </c>
      <c r="SM18" s="41">
        <v>0</v>
      </c>
      <c r="SN18" s="41">
        <v>0</v>
      </c>
      <c r="SO18" s="41">
        <v>0</v>
      </c>
      <c r="SP18" s="41">
        <v>97.636740465616299</v>
      </c>
      <c r="SQ18" s="41">
        <v>105.13113406797912</v>
      </c>
      <c r="SR18" s="41">
        <v>93.50099879501829</v>
      </c>
      <c r="SS18" s="41">
        <v>99.280748942925115</v>
      </c>
      <c r="ST18" s="41">
        <v>96.039065333475364</v>
      </c>
      <c r="SU18" s="41">
        <v>95.477375465838875</v>
      </c>
      <c r="SV18" s="41">
        <v>53.36835757851216</v>
      </c>
      <c r="SW18" s="41">
        <v>0</v>
      </c>
      <c r="SX18" s="41">
        <v>0</v>
      </c>
      <c r="SY18" s="41">
        <v>102.66157477968527</v>
      </c>
      <c r="SZ18" s="41">
        <v>130.43496079026033</v>
      </c>
      <c r="TA18" s="41">
        <v>0</v>
      </c>
      <c r="TB18" s="41">
        <v>75.108149395619051</v>
      </c>
      <c r="TC18" s="41">
        <v>0</v>
      </c>
      <c r="TD18" s="41">
        <v>78.272957629399414</v>
      </c>
      <c r="TE18" s="41">
        <v>0</v>
      </c>
      <c r="TF18" s="41">
        <v>0</v>
      </c>
      <c r="TG18" s="41">
        <v>0</v>
      </c>
      <c r="TH18" s="41">
        <v>0</v>
      </c>
      <c r="TI18" s="41">
        <v>100.52558666398312</v>
      </c>
      <c r="TJ18" s="41">
        <v>113.15398714836303</v>
      </c>
      <c r="TK18" s="41">
        <v>95.835708891856854</v>
      </c>
      <c r="TL18" s="41">
        <v>99.346267292228248</v>
      </c>
      <c r="TM18" s="41">
        <v>101.82133511215959</v>
      </c>
      <c r="TN18" s="41">
        <v>93.247584930710559</v>
      </c>
      <c r="TO18" s="41">
        <v>79.855685240015717</v>
      </c>
      <c r="TP18" s="41">
        <v>100</v>
      </c>
      <c r="TQ18" s="41">
        <v>0</v>
      </c>
      <c r="TR18" s="41">
        <v>113.28046192188124</v>
      </c>
      <c r="TS18" s="41">
        <v>92.292164757994485</v>
      </c>
      <c r="TT18" s="41">
        <v>0</v>
      </c>
      <c r="TU18" s="41">
        <v>73.174679536115519</v>
      </c>
      <c r="TV18" s="41">
        <v>0</v>
      </c>
      <c r="TW18" s="41">
        <v>77.315227650905967</v>
      </c>
      <c r="TX18" s="41">
        <v>0</v>
      </c>
      <c r="TY18" s="41">
        <v>0</v>
      </c>
      <c r="TZ18" s="41">
        <v>0</v>
      </c>
      <c r="UA18" s="42">
        <v>0</v>
      </c>
      <c r="UB18" s="41">
        <v>75.108149395619051</v>
      </c>
      <c r="UC18" s="41">
        <v>81.871378349118544</v>
      </c>
      <c r="UD18" s="41">
        <v>71.37589708877961</v>
      </c>
      <c r="UE18" s="41">
        <v>70.70426256529143</v>
      </c>
      <c r="UF18" s="41">
        <v>79.3879208023301</v>
      </c>
      <c r="UG18" s="41">
        <v>75.246484255237249</v>
      </c>
      <c r="UH18" s="41">
        <v>53.36835757851216</v>
      </c>
      <c r="UI18" s="41">
        <v>0</v>
      </c>
      <c r="UJ18" s="41">
        <v>0</v>
      </c>
      <c r="UK18" s="41">
        <v>75.430809689246502</v>
      </c>
      <c r="UL18" s="41">
        <v>100</v>
      </c>
      <c r="UM18" s="41">
        <v>0</v>
      </c>
      <c r="UN18" s="41">
        <v>75.108149395619051</v>
      </c>
      <c r="UO18" s="41">
        <v>0</v>
      </c>
      <c r="UP18" s="41">
        <v>75.108149395619051</v>
      </c>
      <c r="UQ18" s="41">
        <v>0</v>
      </c>
      <c r="UR18" s="41">
        <v>0</v>
      </c>
      <c r="US18" s="41">
        <v>0</v>
      </c>
      <c r="UT18" s="41">
        <v>0</v>
      </c>
      <c r="UU18" s="41">
        <v>73.174679536115519</v>
      </c>
      <c r="UV18" s="41">
        <v>90.483438121532672</v>
      </c>
      <c r="UW18" s="41">
        <v>66.746631720142659</v>
      </c>
      <c r="UX18" s="41">
        <v>73.307746163584682</v>
      </c>
      <c r="UY18" s="41">
        <v>73.028475818804651</v>
      </c>
      <c r="UZ18" s="41">
        <v>66.722817343366984</v>
      </c>
      <c r="VA18" s="41">
        <v>100</v>
      </c>
      <c r="VB18" s="41">
        <v>100</v>
      </c>
      <c r="VC18" s="41">
        <v>0</v>
      </c>
      <c r="VD18" s="41">
        <v>84.697611890587041</v>
      </c>
      <c r="VE18" s="41">
        <v>92.292164757994485</v>
      </c>
      <c r="VF18" s="41">
        <v>0</v>
      </c>
      <c r="VG18" s="41">
        <v>73.174679536115519</v>
      </c>
      <c r="VH18" s="41">
        <v>0</v>
      </c>
      <c r="VI18" s="41">
        <v>73.174679536115519</v>
      </c>
      <c r="VJ18" s="41">
        <v>0</v>
      </c>
      <c r="VK18" s="41">
        <v>0</v>
      </c>
      <c r="VL18" s="41">
        <v>0</v>
      </c>
      <c r="VM18" s="42">
        <v>0</v>
      </c>
      <c r="VN18" s="41">
        <v>75.916257072493181</v>
      </c>
      <c r="VO18" s="41">
        <v>83.108254371900642</v>
      </c>
      <c r="VP18" s="41">
        <v>71.947391210336036</v>
      </c>
      <c r="VQ18" s="41">
        <v>70.70426256529143</v>
      </c>
      <c r="VR18" s="41">
        <v>80.981361132444107</v>
      </c>
      <c r="VS18" s="41">
        <v>75.839692312810286</v>
      </c>
      <c r="VT18" s="41">
        <v>53.36835757851216</v>
      </c>
      <c r="VU18" s="41">
        <v>0</v>
      </c>
      <c r="VV18" s="41">
        <v>0</v>
      </c>
      <c r="VW18" s="41">
        <v>76.645860676294845</v>
      </c>
      <c r="VX18" s="41">
        <v>100</v>
      </c>
      <c r="VY18" s="41">
        <v>0</v>
      </c>
      <c r="VZ18" s="41">
        <v>73.839886964878659</v>
      </c>
      <c r="WA18" s="41">
        <v>90.483438121532672</v>
      </c>
      <c r="WB18" s="41">
        <v>67.658880849703024</v>
      </c>
      <c r="WC18" s="41">
        <v>73.307746163584682</v>
      </c>
      <c r="WD18" s="41">
        <v>74.424563714877152</v>
      </c>
      <c r="WE18" s="41">
        <v>67.722761009848838</v>
      </c>
      <c r="WF18" s="41">
        <v>100</v>
      </c>
      <c r="WG18" s="41">
        <v>100</v>
      </c>
      <c r="WH18" s="41">
        <v>0</v>
      </c>
      <c r="WI18" s="41">
        <v>84.697611890587041</v>
      </c>
      <c r="WJ18" s="41">
        <v>92.292164757994485</v>
      </c>
      <c r="WK18" s="42">
        <v>0</v>
      </c>
      <c r="WL18" s="43">
        <v>32.183766892154239</v>
      </c>
      <c r="WM18" s="43">
        <v>36.985450358496678</v>
      </c>
      <c r="WN18" s="43">
        <v>30.049108496638077</v>
      </c>
      <c r="WO18" s="43">
        <v>31.715123318685489</v>
      </c>
      <c r="WP18" s="43">
        <v>32.688395005076877</v>
      </c>
      <c r="WQ18" s="43">
        <v>96.541959289153141</v>
      </c>
      <c r="WR18" s="43">
        <v>3.4580407108468671</v>
      </c>
      <c r="WS18" s="43">
        <v>32.183766892154239</v>
      </c>
      <c r="WT18" s="43">
        <v>23.100462281080887</v>
      </c>
      <c r="WU18" s="43">
        <v>43.052964288790641</v>
      </c>
      <c r="WV18" s="43">
        <v>7.8713492875861695</v>
      </c>
      <c r="WW18" s="43">
        <v>19.503403895475341</v>
      </c>
      <c r="WX18" s="43">
        <v>45.990896356590817</v>
      </c>
      <c r="WY18" s="43">
        <v>43.968094533014771</v>
      </c>
      <c r="WZ18" s="44">
        <v>42.247234746334904</v>
      </c>
      <c r="XA18" s="45">
        <v>38.643204038008967</v>
      </c>
      <c r="XB18" s="43">
        <v>43.035866757567</v>
      </c>
      <c r="XC18" s="43">
        <v>37.512257867693833</v>
      </c>
      <c r="XD18" s="43">
        <v>38.284445481500818</v>
      </c>
      <c r="XE18" s="43">
        <v>38.965050987282076</v>
      </c>
      <c r="XF18" s="43">
        <v>97.074094753864131</v>
      </c>
      <c r="XG18" s="43">
        <v>2.9259052461358612</v>
      </c>
      <c r="XH18" s="43">
        <v>38.643204038008967</v>
      </c>
      <c r="XI18" s="43">
        <v>30.958010676046715</v>
      </c>
      <c r="XJ18" s="43">
        <v>49.571403723638156</v>
      </c>
      <c r="XK18" s="43">
        <v>9.0872422340828916</v>
      </c>
      <c r="XL18" s="43">
        <v>34.187846198378189</v>
      </c>
      <c r="XM18" s="43">
        <v>48.073053176035351</v>
      </c>
      <c r="XN18" s="43">
        <v>48.354913611555403</v>
      </c>
      <c r="XO18" s="42">
        <v>50.91954443540034</v>
      </c>
      <c r="XP18" s="46">
        <v>60.085128075935742</v>
      </c>
      <c r="XQ18" s="47">
        <v>79.679206706593646</v>
      </c>
      <c r="XR18" s="47">
        <v>48.398696754100982</v>
      </c>
      <c r="XS18" s="47">
        <v>55.249835297173675</v>
      </c>
      <c r="XT18" s="47">
        <v>64.425797425507696</v>
      </c>
      <c r="XU18" s="47">
        <v>54.134820119779846</v>
      </c>
      <c r="XV18" s="47">
        <v>24.520106307050224</v>
      </c>
      <c r="XW18" s="47">
        <v>0</v>
      </c>
      <c r="XX18" s="47">
        <v>0</v>
      </c>
      <c r="XY18" s="47">
        <v>70.354185104145614</v>
      </c>
      <c r="XZ18" s="47">
        <v>0</v>
      </c>
      <c r="YA18" s="48">
        <v>0</v>
      </c>
      <c r="YB18" s="49">
        <v>61.551575475076206</v>
      </c>
      <c r="YC18" s="50">
        <v>77.473249622994857</v>
      </c>
      <c r="YD18" s="50">
        <v>55.113444296896411</v>
      </c>
      <c r="YE18" s="50">
        <v>62.370825746457861</v>
      </c>
      <c r="YF18" s="50">
        <v>60.707254661322295</v>
      </c>
      <c r="YG18" s="50">
        <v>50.989173697932998</v>
      </c>
      <c r="YH18" s="50">
        <v>41.106584003306793</v>
      </c>
      <c r="YI18" s="50">
        <v>0</v>
      </c>
      <c r="YJ18" s="50">
        <v>64.30710145805827</v>
      </c>
      <c r="YK18" s="50">
        <v>80.295305576989549</v>
      </c>
      <c r="YL18" s="50">
        <v>88.704686034182885</v>
      </c>
      <c r="YM18" s="50">
        <v>0</v>
      </c>
      <c r="YN18" s="51">
        <v>60.71800639577777</v>
      </c>
      <c r="YO18" s="52">
        <v>74.831344983465058</v>
      </c>
      <c r="YP18" s="52">
        <v>55.028510897344752</v>
      </c>
      <c r="YQ18" s="52">
        <v>60.318646387556129</v>
      </c>
      <c r="YR18" s="52">
        <v>61.114630210475497</v>
      </c>
      <c r="YS18" s="52">
        <v>70.661995579751945</v>
      </c>
      <c r="YT18" s="52">
        <v>0</v>
      </c>
      <c r="YU18" s="52">
        <v>0</v>
      </c>
      <c r="YV18" s="52">
        <v>0</v>
      </c>
      <c r="YW18" s="52">
        <v>55.540628766494038</v>
      </c>
      <c r="YX18" s="52">
        <v>100</v>
      </c>
      <c r="YY18" s="53">
        <v>0</v>
      </c>
      <c r="YZ18" s="46">
        <v>9.5982543884517817</v>
      </c>
      <c r="ZA18" s="47">
        <v>13.900747754497452</v>
      </c>
      <c r="ZB18" s="47">
        <v>6.0078354656265773</v>
      </c>
      <c r="ZC18" s="47">
        <v>17.352583013474362</v>
      </c>
      <c r="ZD18" s="47">
        <v>3.2049847592215652</v>
      </c>
      <c r="ZE18" s="47">
        <v>2.1224405105697852</v>
      </c>
      <c r="ZF18" s="47">
        <v>0</v>
      </c>
      <c r="ZG18" s="47">
        <v>0</v>
      </c>
      <c r="ZH18" s="47">
        <v>0</v>
      </c>
      <c r="ZI18" s="47">
        <v>15.834349897391927</v>
      </c>
      <c r="ZJ18" s="47">
        <v>7.6069664796279328</v>
      </c>
      <c r="ZK18" s="48">
        <v>0</v>
      </c>
      <c r="ZL18" s="339">
        <v>7.831763543975617</v>
      </c>
      <c r="ZM18" s="340">
        <v>16.594896452022358</v>
      </c>
      <c r="ZN18" s="340">
        <v>3.8379457725208033</v>
      </c>
      <c r="ZO18" s="340">
        <v>11.374612929616925</v>
      </c>
      <c r="ZP18" s="340">
        <v>4.609294325046573</v>
      </c>
      <c r="ZQ18" s="340">
        <v>3.7269781726444151</v>
      </c>
      <c r="ZR18" s="340">
        <v>0</v>
      </c>
      <c r="ZS18" s="340">
        <v>0</v>
      </c>
      <c r="ZT18" s="340">
        <v>0</v>
      </c>
      <c r="ZU18" s="340">
        <v>13.141181911274236</v>
      </c>
      <c r="ZV18" s="340">
        <v>7.874985273673528</v>
      </c>
      <c r="ZW18" s="341">
        <v>0</v>
      </c>
      <c r="ZX18" s="51">
        <v>7.6589064066070591</v>
      </c>
      <c r="ZY18" s="52">
        <v>5.9965987289920415</v>
      </c>
      <c r="ZZ18" s="52">
        <v>8.1563640760044596</v>
      </c>
      <c r="AAA18" s="52">
        <v>10.001293372868107</v>
      </c>
      <c r="AAB18" s="52">
        <v>5.0532582641630173</v>
      </c>
      <c r="AAC18" s="52">
        <v>0</v>
      </c>
      <c r="AAD18" s="52">
        <v>0</v>
      </c>
      <c r="AAE18" s="52">
        <v>0</v>
      </c>
      <c r="AAF18" s="52">
        <v>0</v>
      </c>
      <c r="AAG18" s="52">
        <v>14.207112607415914</v>
      </c>
      <c r="AAH18" s="52">
        <v>0</v>
      </c>
      <c r="AAI18" s="53">
        <v>0</v>
      </c>
      <c r="AAJ18" s="54">
        <v>9.88463533897764</v>
      </c>
      <c r="AAK18" s="55">
        <v>18.595625537402885</v>
      </c>
      <c r="AAL18" s="55">
        <v>3.9368174837231575</v>
      </c>
      <c r="AAM18" s="55">
        <v>8.1543976137335683</v>
      </c>
      <c r="AAN18" s="55">
        <v>11.538745860716666</v>
      </c>
      <c r="AAO18" s="55">
        <v>5.5966697596845378</v>
      </c>
      <c r="AAP18" s="55">
        <v>5.0468970394252484</v>
      </c>
      <c r="AAQ18" s="55">
        <v>0</v>
      </c>
      <c r="AAR18" s="55">
        <v>0</v>
      </c>
      <c r="AAS18" s="55">
        <v>14.847122520155246</v>
      </c>
      <c r="AAT18" s="55">
        <v>12.353482574579035</v>
      </c>
      <c r="AAU18" s="56">
        <v>0</v>
      </c>
      <c r="AAV18" s="51">
        <v>7.5239483367384716</v>
      </c>
      <c r="AAW18" s="52">
        <v>15.312199848125967</v>
      </c>
      <c r="AAX18" s="52">
        <v>3.9743770404528709</v>
      </c>
      <c r="AAY18" s="52">
        <v>7.3484837093895097</v>
      </c>
      <c r="AAZ18" s="52">
        <v>7.6993359864020325</v>
      </c>
      <c r="ABA18" s="52">
        <v>2.278568737213047</v>
      </c>
      <c r="ABB18" s="52">
        <v>2.4059115116434193</v>
      </c>
      <c r="ABC18" s="52">
        <v>10.603371360113858</v>
      </c>
      <c r="ABD18" s="52">
        <v>19.117907485392777</v>
      </c>
      <c r="ABE18" s="52">
        <v>14.218130568246792</v>
      </c>
      <c r="ABF18" s="52">
        <v>4.7724916806453299</v>
      </c>
      <c r="ABG18" s="52">
        <v>0</v>
      </c>
      <c r="ABH18" s="57">
        <v>11.685163785263807</v>
      </c>
      <c r="ABI18" s="58">
        <v>14.164016906722301</v>
      </c>
      <c r="ABJ18" s="58">
        <v>10.620435112574055</v>
      </c>
      <c r="ABK18" s="58">
        <v>10.17331488187487</v>
      </c>
      <c r="ABL18" s="58">
        <v>13.208391340939007</v>
      </c>
      <c r="ABM18" s="58">
        <v>12.431139741560226</v>
      </c>
      <c r="ABN18" s="58">
        <v>1.4934846753962328</v>
      </c>
      <c r="ABO18" s="58">
        <v>0</v>
      </c>
      <c r="ABP18" s="58">
        <v>44.648631048601693</v>
      </c>
      <c r="ABQ18" s="58">
        <v>11.351713042929507</v>
      </c>
      <c r="ABR18" s="58">
        <v>19.574933377273279</v>
      </c>
      <c r="ABS18" s="59">
        <v>0</v>
      </c>
      <c r="ABT18" s="60">
        <v>14.276121071997959</v>
      </c>
      <c r="ABU18" s="60">
        <v>29.319454844200258</v>
      </c>
      <c r="ABV18" s="60">
        <v>5.3181734093244257</v>
      </c>
      <c r="ABW18" s="60">
        <v>8.7258242655853415</v>
      </c>
      <c r="ABX18" s="60">
        <v>19.70123521113014</v>
      </c>
      <c r="ABY18" s="60">
        <v>7.0768397751106091</v>
      </c>
      <c r="ABZ18" s="60">
        <v>0</v>
      </c>
      <c r="ACA18" s="60">
        <v>0</v>
      </c>
      <c r="ACB18" s="60">
        <v>0</v>
      </c>
      <c r="ACC18" s="60">
        <v>25.610177902518299</v>
      </c>
      <c r="ACD18" s="60">
        <v>0</v>
      </c>
      <c r="ACE18" s="60">
        <v>0</v>
      </c>
      <c r="ACF18" s="61">
        <v>14.923310156769787</v>
      </c>
      <c r="ACG18" s="61">
        <v>27.906668812407219</v>
      </c>
      <c r="ACH18" s="61">
        <v>10.026343805854294</v>
      </c>
      <c r="ACI18" s="61">
        <v>14.909414209685695</v>
      </c>
      <c r="ACJ18" s="61">
        <v>14.937487426209339</v>
      </c>
      <c r="ACK18" s="61">
        <v>7.1085482580098986</v>
      </c>
      <c r="ACL18" s="61">
        <v>2.2646384506761676</v>
      </c>
      <c r="ACM18" s="61">
        <v>0</v>
      </c>
      <c r="ACN18" s="61">
        <v>0</v>
      </c>
      <c r="ACO18" s="61">
        <v>28.554429938534753</v>
      </c>
      <c r="ACP18" s="61">
        <v>29.275369870224388</v>
      </c>
      <c r="ACQ18" s="62">
        <v>0</v>
      </c>
      <c r="ACR18" s="63">
        <v>8.6132240085371965</v>
      </c>
      <c r="ACS18" s="63">
        <v>16.064541419295004</v>
      </c>
      <c r="ACT18" s="63">
        <v>4.1761416174732453</v>
      </c>
      <c r="ACU18" s="63">
        <v>5.8290636272489671</v>
      </c>
      <c r="ACV18" s="63">
        <v>11.33458979796441</v>
      </c>
      <c r="ACW18" s="63">
        <v>4.8869622623441602</v>
      </c>
      <c r="ACX18" s="63">
        <v>0</v>
      </c>
      <c r="ACY18" s="63">
        <v>0</v>
      </c>
      <c r="ACZ18" s="63">
        <v>0</v>
      </c>
      <c r="ADA18" s="63">
        <v>14.502085945754938</v>
      </c>
      <c r="ADB18" s="63">
        <v>0</v>
      </c>
      <c r="ADC18" s="63">
        <v>0</v>
      </c>
      <c r="ADD18" s="63">
        <v>10.143847801592305</v>
      </c>
      <c r="ADE18" s="63">
        <v>19.038288747804959</v>
      </c>
      <c r="ADF18" s="63">
        <v>6.7891089255391392</v>
      </c>
      <c r="ADG18" s="63">
        <v>11.246413560328763</v>
      </c>
      <c r="ADH18" s="63">
        <v>9.0189606858062152</v>
      </c>
      <c r="ADI18" s="63">
        <v>5.7734777677989477</v>
      </c>
      <c r="ADJ18" s="63">
        <v>0</v>
      </c>
      <c r="ADK18" s="63">
        <v>0</v>
      </c>
      <c r="ADL18" s="63">
        <v>0</v>
      </c>
      <c r="ADM18" s="63">
        <v>17.888394134887893</v>
      </c>
      <c r="ADN18" s="63">
        <v>29.275369870224388</v>
      </c>
      <c r="ADO18" s="63">
        <v>0</v>
      </c>
      <c r="ADP18" s="64">
        <v>10.516655019713884</v>
      </c>
      <c r="ADQ18" s="63">
        <v>21.635738595748748</v>
      </c>
      <c r="ADR18" s="63">
        <v>3.8955050645712292</v>
      </c>
      <c r="ADS18" s="63">
        <v>4.9487578199750253</v>
      </c>
      <c r="ADT18" s="63">
        <v>15.958972588864087</v>
      </c>
      <c r="ADU18" s="63">
        <v>3.195676691156931</v>
      </c>
      <c r="ADV18" s="63">
        <v>0</v>
      </c>
      <c r="ADW18" s="63">
        <v>0</v>
      </c>
      <c r="ADX18" s="63">
        <v>0</v>
      </c>
      <c r="ADY18" s="63">
        <v>21.968796868216181</v>
      </c>
      <c r="ADZ18" s="63">
        <v>0</v>
      </c>
      <c r="AEA18" s="63">
        <v>0</v>
      </c>
      <c r="AEB18" s="63">
        <v>11.802929792158796</v>
      </c>
      <c r="AEC18" s="63">
        <v>21.602664315532632</v>
      </c>
      <c r="AED18" s="63">
        <v>8.1067390389264276</v>
      </c>
      <c r="AEE18" s="63">
        <v>11.346087302276253</v>
      </c>
      <c r="AEF18" s="63">
        <v>12.269021022310293</v>
      </c>
      <c r="AEG18" s="63">
        <v>4.9011481497357181</v>
      </c>
      <c r="AEH18" s="63">
        <v>2.2646384506761676</v>
      </c>
      <c r="AEI18" s="63">
        <v>0</v>
      </c>
      <c r="AEJ18" s="63">
        <v>0</v>
      </c>
      <c r="AEK18" s="63">
        <v>24.133724566394328</v>
      </c>
      <c r="AEL18" s="63">
        <v>0</v>
      </c>
      <c r="AEM18" s="63">
        <v>0</v>
      </c>
      <c r="AEN18" s="64">
        <v>5.299438359578355</v>
      </c>
      <c r="AEO18" s="63">
        <v>10.740153050616687</v>
      </c>
      <c r="AEP18" s="63">
        <v>2.0155995990304687</v>
      </c>
      <c r="AEQ18" s="63">
        <v>5.0656739146117866</v>
      </c>
      <c r="AER18" s="63">
        <v>5.5522049988122077</v>
      </c>
      <c r="AES18" s="63">
        <v>5.379096265168906</v>
      </c>
      <c r="AET18" s="63">
        <v>0</v>
      </c>
      <c r="AEU18" s="63">
        <v>0</v>
      </c>
      <c r="AEV18" s="63">
        <v>0</v>
      </c>
      <c r="AEW18" s="63">
        <v>5.3125327538109754</v>
      </c>
      <c r="AEX18" s="63">
        <v>0</v>
      </c>
      <c r="AEY18" s="63">
        <v>0</v>
      </c>
      <c r="AEZ18" s="63">
        <v>4.1950803573029347</v>
      </c>
      <c r="AFA18" s="63">
        <v>9.3391179820537431</v>
      </c>
      <c r="AFB18" s="63">
        <v>2.4937330089711169</v>
      </c>
      <c r="AFC18" s="63">
        <v>4.6213196497619169</v>
      </c>
      <c r="AFD18" s="63">
        <v>3.7267846845458212</v>
      </c>
      <c r="AFE18" s="63">
        <v>2.8258066702145075</v>
      </c>
      <c r="AFF18" s="63">
        <v>0</v>
      </c>
      <c r="AFG18" s="63">
        <v>0</v>
      </c>
      <c r="AFH18" s="63">
        <v>0</v>
      </c>
      <c r="AFI18" s="63">
        <v>6.3725131798428301</v>
      </c>
      <c r="AFJ18" s="63">
        <v>33.422128021635331</v>
      </c>
      <c r="AFK18" s="63">
        <v>0</v>
      </c>
      <c r="AFL18" s="66">
        <v>0</v>
      </c>
      <c r="AFM18" s="66">
        <v>0</v>
      </c>
      <c r="AFN18" s="66">
        <v>0</v>
      </c>
      <c r="AFO18" s="66">
        <v>3</v>
      </c>
      <c r="AFP18" s="66">
        <v>7</v>
      </c>
      <c r="AFQ18" s="66">
        <v>25</v>
      </c>
      <c r="AFR18" s="1093"/>
      <c r="AFS18" s="1093"/>
      <c r="AFT18" s="1093"/>
      <c r="AFU18" s="1093"/>
      <c r="AFV18" s="66">
        <v>0</v>
      </c>
      <c r="AFW18" s="119">
        <v>0</v>
      </c>
      <c r="AFX18" s="119">
        <v>0</v>
      </c>
      <c r="AFY18" s="119">
        <v>0</v>
      </c>
      <c r="AFZ18" s="119">
        <v>7</v>
      </c>
      <c r="AGA18" s="119">
        <v>20</v>
      </c>
      <c r="AGB18" s="1093"/>
      <c r="AGC18" s="1093"/>
      <c r="AGD18" s="1093"/>
      <c r="AGE18" s="1093"/>
      <c r="AGF18" s="356">
        <v>0</v>
      </c>
      <c r="AGG18" s="359">
        <v>56</v>
      </c>
      <c r="AGH18" s="359">
        <v>111</v>
      </c>
      <c r="AGI18" s="359">
        <v>140</v>
      </c>
      <c r="AGJ18" s="359">
        <v>150</v>
      </c>
      <c r="AGK18" s="359">
        <v>183</v>
      </c>
      <c r="AGL18" s="356">
        <v>0</v>
      </c>
      <c r="AGM18" s="356">
        <v>0</v>
      </c>
      <c r="AGN18" s="356">
        <v>0</v>
      </c>
      <c r="AGO18" s="356">
        <v>0</v>
      </c>
      <c r="AGP18" s="356">
        <v>0</v>
      </c>
      <c r="AGQ18" s="359">
        <v>57</v>
      </c>
      <c r="AGR18" s="359">
        <v>104</v>
      </c>
      <c r="AGS18" s="359">
        <v>139</v>
      </c>
      <c r="AGT18" s="359">
        <v>162</v>
      </c>
      <c r="AGU18" s="359">
        <v>176</v>
      </c>
      <c r="AGV18" s="356">
        <v>0</v>
      </c>
      <c r="AGW18" s="356">
        <v>0</v>
      </c>
      <c r="AGX18" s="356">
        <v>0</v>
      </c>
      <c r="AGY18" s="356">
        <v>0</v>
      </c>
      <c r="AGZ18" s="68">
        <v>7</v>
      </c>
      <c r="AHA18" s="68">
        <v>1</v>
      </c>
      <c r="AHB18" s="68">
        <v>6</v>
      </c>
      <c r="AHC18" s="68">
        <v>1</v>
      </c>
      <c r="AHD18" s="68">
        <v>0</v>
      </c>
      <c r="AHE18" s="68">
        <v>1</v>
      </c>
      <c r="AHF18" s="68">
        <v>3</v>
      </c>
      <c r="AHG18" s="68">
        <v>1</v>
      </c>
      <c r="AHH18" s="68">
        <v>2</v>
      </c>
      <c r="AHI18" s="68">
        <v>0</v>
      </c>
      <c r="AHJ18" s="68">
        <v>0</v>
      </c>
      <c r="AHK18" s="68">
        <v>0</v>
      </c>
      <c r="AHL18" s="68">
        <v>0</v>
      </c>
      <c r="AHM18" s="68">
        <v>0</v>
      </c>
      <c r="AHN18" s="68">
        <v>0</v>
      </c>
      <c r="AHO18" s="68">
        <v>0</v>
      </c>
      <c r="AHP18" s="68">
        <v>0</v>
      </c>
      <c r="AHQ18" s="68">
        <v>0</v>
      </c>
      <c r="AHR18" s="68">
        <v>7</v>
      </c>
      <c r="AHS18" s="68">
        <v>1</v>
      </c>
      <c r="AHT18" s="68">
        <v>6</v>
      </c>
      <c r="AHU18" s="68">
        <v>1</v>
      </c>
      <c r="AHV18" s="68">
        <v>0</v>
      </c>
      <c r="AHW18" s="68">
        <v>1</v>
      </c>
      <c r="AHX18" s="503">
        <v>3</v>
      </c>
      <c r="AHY18" s="503">
        <v>1</v>
      </c>
      <c r="AHZ18" s="503">
        <v>2</v>
      </c>
      <c r="AIA18" s="66">
        <v>4</v>
      </c>
      <c r="AIB18" s="66">
        <v>4</v>
      </c>
      <c r="AIC18" s="66">
        <v>0</v>
      </c>
      <c r="AID18" s="66">
        <v>1</v>
      </c>
      <c r="AIE18" s="66">
        <v>3</v>
      </c>
      <c r="AIF18" s="66">
        <v>2</v>
      </c>
      <c r="AIG18" s="66">
        <v>0</v>
      </c>
      <c r="AIH18" s="66">
        <v>0</v>
      </c>
      <c r="AII18" s="66">
        <v>0</v>
      </c>
      <c r="AIJ18" s="66">
        <v>0</v>
      </c>
      <c r="AIK18" s="66">
        <v>2</v>
      </c>
      <c r="AIL18" s="66">
        <v>0</v>
      </c>
      <c r="AIM18" s="66">
        <v>0</v>
      </c>
      <c r="AIN18" s="66">
        <v>0</v>
      </c>
      <c r="AIO18" s="66">
        <v>0</v>
      </c>
      <c r="AIP18" s="66">
        <v>1</v>
      </c>
      <c r="AIQ18" s="66">
        <v>0</v>
      </c>
      <c r="AIR18" s="66">
        <v>1</v>
      </c>
      <c r="AIS18" s="66">
        <v>1</v>
      </c>
      <c r="AIT18" s="66">
        <v>0</v>
      </c>
      <c r="AIU18" s="66">
        <v>0</v>
      </c>
      <c r="AIV18" s="66">
        <v>0</v>
      </c>
      <c r="AIW18" s="66">
        <v>2</v>
      </c>
      <c r="AIX18" s="66">
        <v>5</v>
      </c>
      <c r="AIY18" s="66">
        <v>5</v>
      </c>
      <c r="AIZ18" s="66">
        <v>0</v>
      </c>
      <c r="AJA18" s="66">
        <v>4</v>
      </c>
      <c r="AJB18" s="66">
        <v>1</v>
      </c>
      <c r="AJC18" s="66">
        <v>1</v>
      </c>
      <c r="AJD18" s="66">
        <v>0</v>
      </c>
      <c r="AJE18" s="66">
        <v>0</v>
      </c>
      <c r="AJF18" s="66">
        <v>0</v>
      </c>
      <c r="AJG18" s="66">
        <v>0</v>
      </c>
      <c r="AJH18" s="66">
        <v>3</v>
      </c>
      <c r="AJI18" s="66">
        <v>1</v>
      </c>
      <c r="AJJ18" s="66">
        <v>0</v>
      </c>
      <c r="AJK18" s="66">
        <v>0</v>
      </c>
      <c r="AJL18" s="66">
        <v>0</v>
      </c>
      <c r="AJM18" s="66">
        <v>0</v>
      </c>
      <c r="AJN18" s="66">
        <v>0</v>
      </c>
      <c r="AJO18" s="66">
        <v>0</v>
      </c>
      <c r="AJP18" s="66">
        <v>0</v>
      </c>
      <c r="AJQ18" s="66">
        <v>0</v>
      </c>
      <c r="AJR18" s="66">
        <v>0</v>
      </c>
      <c r="AJS18" s="66">
        <v>1</v>
      </c>
      <c r="AJT18" s="66">
        <v>4</v>
      </c>
      <c r="AJU18" s="66">
        <v>0</v>
      </c>
      <c r="AJV18" s="66">
        <v>0</v>
      </c>
      <c r="AJW18" s="66">
        <v>0</v>
      </c>
      <c r="AJX18" s="66">
        <v>0</v>
      </c>
      <c r="AJY18" s="66">
        <v>0</v>
      </c>
      <c r="AJZ18" s="66">
        <v>0</v>
      </c>
      <c r="AKA18" s="66">
        <v>0</v>
      </c>
      <c r="AKB18" s="66">
        <v>0</v>
      </c>
      <c r="AKC18" s="66">
        <v>0</v>
      </c>
      <c r="AKD18" s="66">
        <v>0</v>
      </c>
      <c r="AKE18" s="66">
        <v>0</v>
      </c>
      <c r="AKF18" s="66">
        <v>0</v>
      </c>
      <c r="AKG18" s="66">
        <v>0</v>
      </c>
      <c r="AKH18" s="66">
        <v>0</v>
      </c>
      <c r="AKI18" s="66">
        <v>0</v>
      </c>
      <c r="AKJ18" s="66">
        <v>0</v>
      </c>
      <c r="AKK18" s="66">
        <v>0</v>
      </c>
      <c r="AKL18" s="66">
        <v>0</v>
      </c>
      <c r="AKM18" s="66">
        <v>0</v>
      </c>
      <c r="AKN18" s="66">
        <v>0</v>
      </c>
      <c r="AKO18" s="66">
        <v>0</v>
      </c>
      <c r="AKP18" s="66">
        <v>0</v>
      </c>
      <c r="AKQ18" s="66">
        <v>0</v>
      </c>
      <c r="AKR18" s="66">
        <v>1</v>
      </c>
      <c r="AKS18" s="66">
        <v>1</v>
      </c>
      <c r="AKT18" s="66">
        <v>0</v>
      </c>
      <c r="AKU18" s="66">
        <v>1</v>
      </c>
      <c r="AKV18" s="66">
        <v>0</v>
      </c>
      <c r="AKW18" s="66">
        <v>0</v>
      </c>
      <c r="AKX18" s="66">
        <v>0</v>
      </c>
      <c r="AKY18" s="66">
        <v>0</v>
      </c>
      <c r="AKZ18" s="66">
        <v>0</v>
      </c>
      <c r="ALA18" s="66">
        <v>0</v>
      </c>
      <c r="ALB18" s="66">
        <v>1</v>
      </c>
      <c r="ALC18" s="66">
        <v>0</v>
      </c>
      <c r="ALD18" s="66">
        <v>0</v>
      </c>
      <c r="ALE18" s="66">
        <v>0</v>
      </c>
      <c r="ALF18" s="66">
        <v>0</v>
      </c>
      <c r="ALG18" s="66">
        <v>0</v>
      </c>
      <c r="ALH18" s="66">
        <v>0</v>
      </c>
      <c r="ALI18" s="66">
        <v>0</v>
      </c>
      <c r="ALJ18" s="66">
        <v>0</v>
      </c>
      <c r="ALK18" s="66">
        <v>0</v>
      </c>
      <c r="ALL18" s="66">
        <v>0</v>
      </c>
      <c r="ALM18" s="66">
        <v>0</v>
      </c>
      <c r="ALN18" s="66">
        <v>1</v>
      </c>
      <c r="ALO18" s="66">
        <v>4</v>
      </c>
      <c r="ALP18" s="66">
        <v>4</v>
      </c>
      <c r="ALQ18" s="66">
        <v>0</v>
      </c>
      <c r="ALR18" s="66">
        <v>1</v>
      </c>
      <c r="ALS18" s="66">
        <v>3</v>
      </c>
      <c r="ALT18" s="66">
        <v>2</v>
      </c>
      <c r="ALU18" s="66">
        <v>0</v>
      </c>
      <c r="ALV18" s="66">
        <v>0</v>
      </c>
      <c r="ALW18" s="66">
        <v>0</v>
      </c>
      <c r="ALX18" s="66">
        <v>0</v>
      </c>
      <c r="ALY18" s="66">
        <v>2</v>
      </c>
      <c r="ALZ18" s="66">
        <v>0</v>
      </c>
      <c r="AMA18" s="66">
        <v>0</v>
      </c>
      <c r="AMB18" s="66">
        <v>0</v>
      </c>
      <c r="AMC18" s="66">
        <v>0</v>
      </c>
      <c r="AMD18" s="66">
        <v>1</v>
      </c>
      <c r="AME18" s="66">
        <v>0</v>
      </c>
      <c r="AMF18" s="66">
        <v>1</v>
      </c>
      <c r="AMG18" s="66">
        <v>1</v>
      </c>
      <c r="AMH18" s="66">
        <v>0</v>
      </c>
      <c r="AMI18" s="66">
        <v>0</v>
      </c>
      <c r="AMJ18" s="66">
        <v>0</v>
      </c>
      <c r="AMK18" s="66">
        <v>2</v>
      </c>
      <c r="AML18" s="66">
        <v>6</v>
      </c>
      <c r="AMM18" s="66">
        <v>6</v>
      </c>
      <c r="AMN18" s="66">
        <v>0</v>
      </c>
      <c r="AMO18" s="66">
        <v>5</v>
      </c>
      <c r="AMP18" s="66">
        <v>1</v>
      </c>
      <c r="AMQ18" s="66">
        <v>1</v>
      </c>
      <c r="AMR18" s="66">
        <v>0</v>
      </c>
      <c r="AMS18" s="66">
        <v>0</v>
      </c>
      <c r="AMT18" s="66">
        <v>0</v>
      </c>
      <c r="AMU18" s="66">
        <v>0</v>
      </c>
      <c r="AMV18" s="66">
        <v>4</v>
      </c>
      <c r="AMW18" s="66">
        <v>1</v>
      </c>
      <c r="AMX18" s="66">
        <v>0</v>
      </c>
      <c r="AMY18" s="66">
        <v>0</v>
      </c>
      <c r="AMZ18" s="66">
        <v>0</v>
      </c>
      <c r="ANA18" s="66">
        <v>0</v>
      </c>
      <c r="ANB18" s="66">
        <v>0</v>
      </c>
      <c r="ANC18" s="66">
        <v>0</v>
      </c>
      <c r="AND18" s="66">
        <v>0</v>
      </c>
      <c r="ANE18" s="66">
        <v>0</v>
      </c>
      <c r="ANF18" s="66">
        <v>0</v>
      </c>
      <c r="ANG18" s="66">
        <v>1</v>
      </c>
      <c r="ANH18" s="66">
        <v>5</v>
      </c>
      <c r="ANI18" s="395">
        <v>2</v>
      </c>
      <c r="ANJ18" s="395">
        <v>2</v>
      </c>
      <c r="ANK18" s="395">
        <v>0</v>
      </c>
      <c r="ANL18" s="395">
        <v>1</v>
      </c>
      <c r="ANM18" s="395">
        <v>1</v>
      </c>
      <c r="ANN18" s="395">
        <v>0</v>
      </c>
      <c r="ANO18" s="395">
        <v>0</v>
      </c>
      <c r="ANP18" s="395">
        <v>0</v>
      </c>
      <c r="ANQ18" s="395">
        <v>0</v>
      </c>
      <c r="ANR18" s="395">
        <v>0</v>
      </c>
      <c r="ANS18" s="395">
        <v>2</v>
      </c>
      <c r="ANT18" s="395">
        <v>0</v>
      </c>
      <c r="ANU18" s="395">
        <v>0</v>
      </c>
      <c r="ANV18" s="395">
        <v>0</v>
      </c>
      <c r="ANW18" s="395">
        <v>0</v>
      </c>
      <c r="ANX18" s="395">
        <v>1</v>
      </c>
      <c r="ANY18" s="395">
        <v>0</v>
      </c>
      <c r="ANZ18" s="395">
        <v>0</v>
      </c>
      <c r="AOA18" s="395">
        <v>0</v>
      </c>
      <c r="AOB18" s="395">
        <v>1</v>
      </c>
      <c r="AOC18" s="395">
        <v>0</v>
      </c>
      <c r="AOD18" s="396">
        <v>9</v>
      </c>
      <c r="AOE18" s="397">
        <v>8</v>
      </c>
      <c r="AOF18" s="397">
        <v>1</v>
      </c>
      <c r="AOG18" s="397">
        <v>2</v>
      </c>
      <c r="AOH18" s="397">
        <v>7</v>
      </c>
      <c r="AOI18" s="397">
        <v>1</v>
      </c>
      <c r="AOJ18" s="397">
        <v>0</v>
      </c>
      <c r="AOK18" s="397">
        <v>0</v>
      </c>
      <c r="AOL18" s="397">
        <v>0</v>
      </c>
      <c r="AOM18" s="397">
        <v>0</v>
      </c>
      <c r="AON18" s="397">
        <v>8</v>
      </c>
      <c r="AOO18" s="397">
        <v>0</v>
      </c>
      <c r="AOP18" s="397">
        <v>0</v>
      </c>
      <c r="AOQ18" s="397">
        <v>0</v>
      </c>
      <c r="AOR18" s="397">
        <v>1</v>
      </c>
      <c r="AOS18" s="397">
        <v>0</v>
      </c>
      <c r="AOT18" s="397">
        <v>0</v>
      </c>
      <c r="AOU18" s="397">
        <v>0</v>
      </c>
      <c r="AOV18" s="397">
        <v>5</v>
      </c>
      <c r="AOW18" s="397">
        <v>2</v>
      </c>
      <c r="AOX18" s="398">
        <v>1</v>
      </c>
      <c r="AOY18" s="395">
        <v>22</v>
      </c>
      <c r="AOZ18" s="395">
        <v>13</v>
      </c>
      <c r="APA18" s="395">
        <v>9</v>
      </c>
      <c r="APB18" s="395">
        <v>8</v>
      </c>
      <c r="APC18" s="395">
        <v>14</v>
      </c>
      <c r="APD18" s="395">
        <v>18</v>
      </c>
      <c r="APE18" s="395">
        <v>0</v>
      </c>
      <c r="APF18" s="395">
        <v>0</v>
      </c>
      <c r="APG18" s="395">
        <v>0</v>
      </c>
      <c r="APH18" s="395">
        <v>0</v>
      </c>
      <c r="API18" s="395">
        <v>4</v>
      </c>
      <c r="APJ18" s="395">
        <v>0</v>
      </c>
      <c r="APK18" s="395">
        <v>0</v>
      </c>
      <c r="APL18" s="395">
        <v>0</v>
      </c>
      <c r="APM18" s="395">
        <v>6</v>
      </c>
      <c r="APN18" s="395">
        <v>16</v>
      </c>
      <c r="APO18" s="395">
        <v>0</v>
      </c>
      <c r="APP18" s="395">
        <v>0</v>
      </c>
      <c r="APQ18" s="395">
        <v>0</v>
      </c>
      <c r="APR18" s="395">
        <v>0</v>
      </c>
      <c r="APS18" s="395">
        <v>0</v>
      </c>
      <c r="APT18" s="402">
        <v>24</v>
      </c>
      <c r="APU18" s="403">
        <v>17</v>
      </c>
      <c r="APV18" s="403">
        <v>7</v>
      </c>
      <c r="APW18" s="403">
        <v>16</v>
      </c>
      <c r="APX18" s="403">
        <v>8</v>
      </c>
      <c r="APY18" s="403">
        <v>17</v>
      </c>
      <c r="APZ18" s="403">
        <v>0</v>
      </c>
      <c r="AQA18" s="403">
        <v>1</v>
      </c>
      <c r="AQB18" s="403">
        <v>0</v>
      </c>
      <c r="AQC18" s="403">
        <v>0</v>
      </c>
      <c r="AQD18" s="403">
        <v>6</v>
      </c>
      <c r="AQE18" s="403">
        <v>0</v>
      </c>
      <c r="AQF18" s="403">
        <v>0</v>
      </c>
      <c r="AQG18" s="403">
        <v>0</v>
      </c>
      <c r="AQH18" s="403">
        <v>11</v>
      </c>
      <c r="AQI18" s="403">
        <v>10</v>
      </c>
      <c r="AQJ18" s="403">
        <v>0</v>
      </c>
      <c r="AQK18" s="403">
        <v>0</v>
      </c>
      <c r="AQL18" s="403">
        <v>2</v>
      </c>
      <c r="AQM18" s="403">
        <v>0</v>
      </c>
      <c r="AQN18" s="404">
        <v>1</v>
      </c>
      <c r="AQO18" s="395">
        <v>5</v>
      </c>
      <c r="AQP18" s="395">
        <v>4</v>
      </c>
      <c r="AQQ18" s="395">
        <v>1</v>
      </c>
      <c r="AQR18" s="395">
        <v>0</v>
      </c>
      <c r="AQS18" s="395">
        <v>5</v>
      </c>
      <c r="AQT18" s="395">
        <v>0</v>
      </c>
      <c r="AQU18" s="395">
        <v>0</v>
      </c>
      <c r="AQV18" s="395">
        <v>0</v>
      </c>
      <c r="AQW18" s="395">
        <v>0</v>
      </c>
      <c r="AQX18" s="395">
        <v>0</v>
      </c>
      <c r="AQY18" s="395">
        <v>5</v>
      </c>
      <c r="AQZ18" s="395">
        <v>0</v>
      </c>
      <c r="ARA18" s="395">
        <v>0</v>
      </c>
      <c r="ARB18" s="395">
        <v>0</v>
      </c>
      <c r="ARC18" s="395">
        <v>0</v>
      </c>
      <c r="ARD18" s="395">
        <v>0</v>
      </c>
      <c r="ARE18" s="395">
        <v>0</v>
      </c>
      <c r="ARF18" s="395">
        <v>3</v>
      </c>
      <c r="ARG18" s="395">
        <v>2</v>
      </c>
      <c r="ARH18" s="395">
        <v>0</v>
      </c>
      <c r="ARI18" s="395">
        <v>0</v>
      </c>
      <c r="ARJ18" s="402">
        <v>8</v>
      </c>
      <c r="ARK18" s="402">
        <v>7</v>
      </c>
      <c r="ARL18" s="402">
        <v>1</v>
      </c>
      <c r="ARM18" s="402">
        <v>2</v>
      </c>
      <c r="ARN18" s="402">
        <v>6</v>
      </c>
      <c r="ARO18" s="402">
        <v>0</v>
      </c>
      <c r="ARP18" s="402">
        <v>0</v>
      </c>
      <c r="ARQ18" s="402">
        <v>0</v>
      </c>
      <c r="ARR18" s="402">
        <v>0</v>
      </c>
      <c r="ARS18" s="402">
        <v>0</v>
      </c>
      <c r="ART18" s="402">
        <v>7</v>
      </c>
      <c r="ARU18" s="402">
        <v>0</v>
      </c>
      <c r="ARV18" s="402">
        <v>1</v>
      </c>
      <c r="ARW18" s="402">
        <v>0</v>
      </c>
      <c r="ARX18" s="402">
        <v>0</v>
      </c>
      <c r="ARY18" s="402">
        <v>0</v>
      </c>
      <c r="ARZ18" s="402">
        <v>0</v>
      </c>
      <c r="ASA18" s="402">
        <v>1</v>
      </c>
      <c r="ASB18" s="402">
        <v>4</v>
      </c>
      <c r="ASC18" s="402">
        <v>3</v>
      </c>
      <c r="ASD18" s="504">
        <v>0</v>
      </c>
      <c r="ASE18" s="509">
        <v>37.326326000000002</v>
      </c>
      <c r="ASF18" s="510">
        <v>14.988246</v>
      </c>
      <c r="ASG18" s="510">
        <v>48.475760999999999</v>
      </c>
      <c r="ASH18" s="510">
        <v>37.875703000000001</v>
      </c>
      <c r="ASI18" s="510">
        <v>36.770130999999999</v>
      </c>
      <c r="ASJ18" s="510">
        <v>58.189852000000002</v>
      </c>
      <c r="ASK18" s="510">
        <v>0</v>
      </c>
      <c r="ASL18" s="510">
        <v>8.6312084000000002</v>
      </c>
      <c r="ASM18" s="510">
        <v>39.446891000000001</v>
      </c>
      <c r="ASN18" s="510">
        <v>0</v>
      </c>
      <c r="ASO18" s="510">
        <v>35.844149000000002</v>
      </c>
      <c r="ASP18" s="510">
        <v>30.656679</v>
      </c>
      <c r="ASQ18" s="510">
        <v>36.307904999999998</v>
      </c>
      <c r="ASR18" s="510">
        <v>26.370861000000001</v>
      </c>
      <c r="ASS18" s="510">
        <v>20.343648999999999</v>
      </c>
      <c r="AST18" s="509">
        <v>27.510014999999999</v>
      </c>
      <c r="ASU18" s="510">
        <v>6.1023991000000004</v>
      </c>
      <c r="ASV18" s="510">
        <v>35.332132000000001</v>
      </c>
      <c r="ASW18" s="510">
        <v>25.197227000000002</v>
      </c>
      <c r="ASX18" s="510">
        <v>29.841141</v>
      </c>
      <c r="ASY18" s="510">
        <v>40.477350999999999</v>
      </c>
      <c r="ASZ18" s="510">
        <v>3.9089334999999998</v>
      </c>
      <c r="ATA18" s="510">
        <v>12.236537</v>
      </c>
      <c r="ATB18" s="510">
        <v>0</v>
      </c>
      <c r="ATC18" s="510">
        <v>0</v>
      </c>
      <c r="ATD18" s="510">
        <v>28.144815999999999</v>
      </c>
      <c r="ATE18" s="510">
        <v>33.032694999999997</v>
      </c>
      <c r="ATF18" s="510">
        <v>23.209311</v>
      </c>
      <c r="ATG18" s="510">
        <v>21.200042</v>
      </c>
      <c r="ATH18" s="510">
        <v>4.8215268</v>
      </c>
      <c r="ATI18" s="509">
        <v>3.9048493999999998</v>
      </c>
      <c r="ATJ18" s="510">
        <v>1.0803933999999999</v>
      </c>
      <c r="ATK18" s="510">
        <v>5.4076483</v>
      </c>
      <c r="ATL18" s="510">
        <v>2.1390723999999999</v>
      </c>
      <c r="ATM18" s="510">
        <v>5.8073984000000003</v>
      </c>
      <c r="ATN18" s="510">
        <v>4.9616135000000003</v>
      </c>
      <c r="ATO18" s="510">
        <v>0</v>
      </c>
      <c r="ATP18" s="510">
        <v>2.893716</v>
      </c>
      <c r="ATQ18" s="510">
        <v>0</v>
      </c>
      <c r="ATR18" s="510">
        <v>0</v>
      </c>
      <c r="ATS18" s="510">
        <v>0.44208950000000002</v>
      </c>
      <c r="ATT18" s="510">
        <v>1.3516353999999999</v>
      </c>
      <c r="ATU18" s="510">
        <v>0.53760728000000002</v>
      </c>
      <c r="ATV18" s="510">
        <v>6.5062262000000004</v>
      </c>
      <c r="ATW18" s="510">
        <v>31.866067999999999</v>
      </c>
      <c r="ATX18" s="510">
        <v>8.7328300999999993</v>
      </c>
      <c r="ATY18" s="510">
        <v>4.0743001000000003</v>
      </c>
      <c r="ATZ18" s="510">
        <v>10.608623</v>
      </c>
      <c r="AUA18" s="510">
        <v>4.5007744000000001</v>
      </c>
      <c r="AUB18" s="510">
        <v>13.123851999999999</v>
      </c>
      <c r="AUC18" s="510">
        <v>6.4876817000000004</v>
      </c>
      <c r="AUD18" s="510">
        <v>0</v>
      </c>
      <c r="AUE18" s="510">
        <v>9.4275976999999997</v>
      </c>
      <c r="AUF18" s="510">
        <v>34.351066000000003</v>
      </c>
      <c r="AUG18" s="510">
        <v>0</v>
      </c>
      <c r="AUH18" s="510">
        <v>1.1551743000000001</v>
      </c>
      <c r="AUI18" s="510">
        <v>2.9898354</v>
      </c>
      <c r="AUJ18" s="510">
        <v>2.2875624999999999</v>
      </c>
      <c r="AUK18" s="510">
        <v>6.9832402</v>
      </c>
      <c r="AUL18" s="510">
        <v>49.518833999999998</v>
      </c>
      <c r="AUM18" s="519">
        <v>18</v>
      </c>
      <c r="AUN18" s="518">
        <v>8</v>
      </c>
      <c r="AUO18" s="518">
        <v>10</v>
      </c>
      <c r="AUP18" s="518">
        <v>21</v>
      </c>
      <c r="AUQ18" s="518">
        <v>9</v>
      </c>
      <c r="AUR18" s="518">
        <v>12</v>
      </c>
      <c r="AUS18" s="518">
        <v>20</v>
      </c>
      <c r="AUT18" s="518">
        <v>5</v>
      </c>
      <c r="AUU18" s="518">
        <v>15</v>
      </c>
      <c r="AUV18" s="518"/>
      <c r="AUW18" s="518"/>
      <c r="AUX18" s="518"/>
      <c r="AUY18" s="518"/>
      <c r="AUZ18" s="518"/>
      <c r="AVA18" s="518"/>
      <c r="AVB18" s="518"/>
      <c r="AVC18" s="518"/>
      <c r="AVD18" s="518"/>
      <c r="AVE18" s="518">
        <v>18</v>
      </c>
      <c r="AVF18" s="518">
        <v>8</v>
      </c>
      <c r="AVG18" s="518">
        <v>10</v>
      </c>
      <c r="AVH18" s="518">
        <v>21</v>
      </c>
      <c r="AVI18" s="518">
        <v>9</v>
      </c>
      <c r="AVJ18" s="518">
        <v>12</v>
      </c>
      <c r="AVK18" s="518">
        <v>20</v>
      </c>
      <c r="AVL18" s="518">
        <v>5</v>
      </c>
      <c r="AVM18" s="518">
        <v>15</v>
      </c>
      <c r="AVN18" s="562">
        <v>20</v>
      </c>
      <c r="AVO18" s="542">
        <v>10</v>
      </c>
      <c r="AVP18" s="542">
        <v>10</v>
      </c>
      <c r="AVQ18" s="542">
        <v>18</v>
      </c>
      <c r="AVR18" s="542">
        <v>2</v>
      </c>
      <c r="AVS18" s="542">
        <v>12</v>
      </c>
      <c r="AVT18" s="542">
        <v>0</v>
      </c>
      <c r="AVU18" s="542">
        <v>0</v>
      </c>
      <c r="AVV18" s="542">
        <v>0</v>
      </c>
      <c r="AVW18" s="542">
        <v>7</v>
      </c>
      <c r="AVX18" s="542">
        <v>1</v>
      </c>
      <c r="AVY18" s="542">
        <v>0</v>
      </c>
      <c r="AVZ18" s="542">
        <v>0</v>
      </c>
      <c r="AWA18" s="542">
        <v>0</v>
      </c>
      <c r="AWB18" s="542">
        <v>6</v>
      </c>
      <c r="AWC18" s="542">
        <v>4</v>
      </c>
      <c r="AWD18" s="542">
        <v>8</v>
      </c>
      <c r="AWE18" s="542">
        <v>2</v>
      </c>
      <c r="AWF18" s="543">
        <v>0</v>
      </c>
      <c r="AWG18" s="857">
        <v>17</v>
      </c>
      <c r="AWH18" s="857">
        <v>12</v>
      </c>
      <c r="AWI18" s="857">
        <v>5</v>
      </c>
      <c r="AWJ18" s="857">
        <v>13</v>
      </c>
      <c r="AWK18" s="857">
        <v>4</v>
      </c>
      <c r="AWL18" s="857">
        <v>14</v>
      </c>
      <c r="AWM18" s="857">
        <v>0</v>
      </c>
      <c r="AWN18" s="857">
        <v>0</v>
      </c>
      <c r="AWO18" s="857">
        <v>0</v>
      </c>
      <c r="AWP18" s="857">
        <v>3</v>
      </c>
      <c r="AWQ18" s="857">
        <v>0</v>
      </c>
      <c r="AWR18" s="857">
        <v>0</v>
      </c>
      <c r="AWS18" s="857">
        <v>0</v>
      </c>
      <c r="AWT18" s="857">
        <v>0</v>
      </c>
      <c r="AWU18" s="857">
        <v>2</v>
      </c>
      <c r="AWV18" s="857">
        <v>9</v>
      </c>
      <c r="AWW18" s="857">
        <v>3</v>
      </c>
      <c r="AWX18" s="857">
        <v>2</v>
      </c>
      <c r="AWY18" s="857">
        <v>1</v>
      </c>
      <c r="AWZ18" s="552">
        <v>11</v>
      </c>
      <c r="AXA18" s="552">
        <v>5</v>
      </c>
      <c r="AXB18" s="552">
        <v>6</v>
      </c>
      <c r="AXC18" s="552">
        <v>6</v>
      </c>
      <c r="AXD18" s="552">
        <v>5</v>
      </c>
      <c r="AXE18" s="552">
        <v>5</v>
      </c>
      <c r="AXF18" s="552">
        <v>0</v>
      </c>
      <c r="AXG18" s="552">
        <v>0</v>
      </c>
      <c r="AXH18" s="552">
        <v>0</v>
      </c>
      <c r="AXI18" s="552">
        <v>6</v>
      </c>
      <c r="AXJ18" s="552">
        <v>0</v>
      </c>
      <c r="AXK18" s="552">
        <v>0</v>
      </c>
      <c r="AXL18" s="544">
        <v>0</v>
      </c>
      <c r="AXM18" s="552">
        <v>0</v>
      </c>
      <c r="AXN18" s="552">
        <v>3</v>
      </c>
      <c r="AXO18" s="552">
        <v>5</v>
      </c>
      <c r="AXP18" s="552">
        <v>0</v>
      </c>
      <c r="AXQ18" s="552">
        <v>2</v>
      </c>
      <c r="AXR18" s="553">
        <v>1</v>
      </c>
      <c r="AXS18" s="1565">
        <v>5</v>
      </c>
      <c r="AXT18" s="1566">
        <v>1</v>
      </c>
      <c r="AXU18" s="1566">
        <v>4</v>
      </c>
      <c r="AXV18" s="1566">
        <v>2</v>
      </c>
      <c r="AXW18" s="1566">
        <v>3</v>
      </c>
      <c r="AXX18" s="1566">
        <v>0</v>
      </c>
      <c r="AXY18" s="1566">
        <v>0</v>
      </c>
      <c r="AXZ18" s="1566">
        <v>0</v>
      </c>
      <c r="AYA18" s="1566">
        <v>0</v>
      </c>
      <c r="AYB18" s="1566">
        <v>5</v>
      </c>
      <c r="AYC18" s="1566">
        <v>0</v>
      </c>
      <c r="AYD18" s="1566">
        <v>0</v>
      </c>
      <c r="AYE18" s="1565">
        <v>0</v>
      </c>
      <c r="AYF18" s="1566">
        <v>1</v>
      </c>
      <c r="AYG18" s="1566">
        <v>1</v>
      </c>
      <c r="AYH18" s="1566">
        <v>2</v>
      </c>
      <c r="AYI18" s="1566">
        <v>0</v>
      </c>
      <c r="AYJ18" s="1566">
        <v>1</v>
      </c>
      <c r="AYK18" s="1566">
        <v>0</v>
      </c>
      <c r="AYL18" s="546">
        <v>6</v>
      </c>
      <c r="AYM18" s="352">
        <v>3</v>
      </c>
      <c r="AYN18" s="352">
        <v>3</v>
      </c>
      <c r="AYO18" s="352">
        <v>5</v>
      </c>
      <c r="AYP18" s="352">
        <v>1</v>
      </c>
      <c r="AYQ18" s="352">
        <v>4</v>
      </c>
      <c r="AYR18" s="352">
        <v>0</v>
      </c>
      <c r="AYS18" s="352">
        <v>0</v>
      </c>
      <c r="AYT18" s="352">
        <v>0</v>
      </c>
      <c r="AYU18" s="352">
        <v>2</v>
      </c>
      <c r="AYV18" s="352">
        <v>0</v>
      </c>
      <c r="AYW18" s="352">
        <v>0</v>
      </c>
      <c r="AYX18" s="547">
        <v>2</v>
      </c>
      <c r="AYY18" s="548">
        <v>1</v>
      </c>
      <c r="AYZ18" s="548">
        <v>1</v>
      </c>
      <c r="AZA18" s="548">
        <v>1</v>
      </c>
      <c r="AZB18" s="548">
        <v>1</v>
      </c>
      <c r="AZC18" s="548">
        <v>2</v>
      </c>
      <c r="AZD18" s="548">
        <v>0</v>
      </c>
      <c r="AZE18" s="548">
        <v>0</v>
      </c>
      <c r="AZF18" s="548">
        <v>0</v>
      </c>
      <c r="AZG18" s="548">
        <v>0</v>
      </c>
      <c r="AZH18" s="548">
        <v>0</v>
      </c>
      <c r="AZI18" s="548">
        <v>0</v>
      </c>
      <c r="AZJ18" s="549">
        <v>3</v>
      </c>
      <c r="AZK18" s="549">
        <v>0</v>
      </c>
      <c r="AZL18" s="549">
        <v>3</v>
      </c>
      <c r="AZM18" s="549">
        <v>1</v>
      </c>
      <c r="AZN18" s="549">
        <v>2</v>
      </c>
      <c r="AZO18" s="549">
        <v>1</v>
      </c>
      <c r="AZP18" s="549">
        <v>0</v>
      </c>
      <c r="AZQ18" s="549">
        <v>0</v>
      </c>
      <c r="AZR18" s="549">
        <v>0</v>
      </c>
      <c r="AZS18" s="549">
        <v>2</v>
      </c>
      <c r="AZT18" s="549">
        <v>0</v>
      </c>
      <c r="AZU18" s="549">
        <v>0</v>
      </c>
      <c r="AZV18" s="1571">
        <v>1</v>
      </c>
      <c r="AZW18" s="1571">
        <v>1</v>
      </c>
      <c r="AZX18" s="1571">
        <v>0</v>
      </c>
      <c r="AZY18" s="1571">
        <v>1</v>
      </c>
      <c r="AZZ18" s="1571">
        <v>0</v>
      </c>
      <c r="BAA18" s="1571">
        <v>0</v>
      </c>
      <c r="BAB18" s="1571">
        <v>0</v>
      </c>
      <c r="BAC18" s="1571">
        <v>0</v>
      </c>
      <c r="BAD18" s="1571">
        <v>0</v>
      </c>
      <c r="BAE18" s="1571">
        <v>1</v>
      </c>
      <c r="BAF18" s="1571">
        <v>0</v>
      </c>
      <c r="BAG18" s="1571">
        <v>0</v>
      </c>
      <c r="BAH18" s="550">
        <v>0</v>
      </c>
      <c r="BAI18" s="551">
        <v>0</v>
      </c>
      <c r="BAJ18" s="551">
        <v>0</v>
      </c>
      <c r="BAK18" s="551">
        <v>0</v>
      </c>
      <c r="BAL18" s="551">
        <v>0</v>
      </c>
      <c r="BAM18" s="551">
        <v>0</v>
      </c>
      <c r="BAN18" s="551">
        <v>0</v>
      </c>
      <c r="BAO18" s="551">
        <v>0</v>
      </c>
      <c r="BAP18" s="551">
        <v>0</v>
      </c>
      <c r="BAQ18" s="551">
        <v>0</v>
      </c>
      <c r="BAR18" s="551">
        <v>0</v>
      </c>
      <c r="BAS18" s="551">
        <v>0</v>
      </c>
      <c r="BAT18" s="547">
        <v>0</v>
      </c>
      <c r="BAU18" s="548">
        <v>0</v>
      </c>
      <c r="BAV18" s="548">
        <v>0</v>
      </c>
      <c r="BAW18" s="548">
        <v>0</v>
      </c>
      <c r="BAX18" s="548">
        <v>0</v>
      </c>
      <c r="BAY18" s="548">
        <v>0</v>
      </c>
      <c r="BAZ18" s="548">
        <v>0</v>
      </c>
      <c r="BBA18" s="548">
        <v>0</v>
      </c>
      <c r="BBB18" s="548">
        <v>0</v>
      </c>
      <c r="BBC18" s="548">
        <v>0</v>
      </c>
      <c r="BBD18" s="548">
        <v>0</v>
      </c>
      <c r="BBE18" s="548">
        <v>0</v>
      </c>
      <c r="BBF18" s="352">
        <v>0</v>
      </c>
      <c r="BBG18" s="352">
        <v>0</v>
      </c>
      <c r="BBH18" s="352">
        <v>0</v>
      </c>
      <c r="BBI18" s="352">
        <v>0</v>
      </c>
      <c r="BBJ18" s="352">
        <v>0</v>
      </c>
      <c r="BBK18" s="352">
        <v>0</v>
      </c>
      <c r="BBL18" s="352">
        <v>0</v>
      </c>
      <c r="BBM18" s="352">
        <v>0</v>
      </c>
      <c r="BBN18" s="352">
        <v>0</v>
      </c>
      <c r="BBO18" s="352">
        <v>0</v>
      </c>
      <c r="BBP18" s="352">
        <v>0</v>
      </c>
      <c r="BBQ18" s="352">
        <v>0</v>
      </c>
      <c r="BBR18" s="1571">
        <v>1</v>
      </c>
      <c r="BBS18" s="1571">
        <v>0</v>
      </c>
      <c r="BBT18" s="1571">
        <v>1</v>
      </c>
      <c r="BBU18" s="1571">
        <v>0</v>
      </c>
      <c r="BBV18" s="1571">
        <v>1</v>
      </c>
      <c r="BBW18" s="1571">
        <v>0</v>
      </c>
      <c r="BBX18" s="1571">
        <v>0</v>
      </c>
      <c r="BBY18" s="1571">
        <v>0</v>
      </c>
      <c r="BBZ18" s="1571">
        <v>0</v>
      </c>
      <c r="BCA18" s="1571">
        <v>1</v>
      </c>
      <c r="BCB18" s="1571">
        <v>0</v>
      </c>
      <c r="BCC18" s="1571">
        <v>0</v>
      </c>
      <c r="BCD18" s="729">
        <v>1137</v>
      </c>
      <c r="BCE18" s="730">
        <v>449</v>
      </c>
      <c r="BCF18" s="730">
        <v>688</v>
      </c>
      <c r="BCG18" s="730">
        <v>3</v>
      </c>
      <c r="BCH18" s="730">
        <v>3</v>
      </c>
      <c r="BCI18" s="730">
        <v>797</v>
      </c>
      <c r="BCJ18" s="730">
        <v>332</v>
      </c>
      <c r="BCK18" s="730">
        <v>1</v>
      </c>
      <c r="BCL18" s="730">
        <v>0</v>
      </c>
      <c r="BCM18" s="730">
        <v>1</v>
      </c>
      <c r="BCN18" s="730">
        <v>0</v>
      </c>
      <c r="BCO18" s="730">
        <v>1</v>
      </c>
      <c r="BCP18" s="730">
        <v>3</v>
      </c>
      <c r="BCQ18" s="730">
        <v>296</v>
      </c>
      <c r="BCR18" s="730">
        <v>147</v>
      </c>
      <c r="BCS18" s="730">
        <v>1</v>
      </c>
      <c r="BCT18" s="730">
        <v>0</v>
      </c>
      <c r="BCU18" s="730">
        <v>1</v>
      </c>
      <c r="BCV18" s="730">
        <v>0</v>
      </c>
      <c r="BCW18" s="730">
        <v>2</v>
      </c>
      <c r="BCX18" s="730">
        <v>0</v>
      </c>
      <c r="BCY18" s="730">
        <v>501</v>
      </c>
      <c r="BCZ18" s="730">
        <v>185</v>
      </c>
      <c r="BDA18" s="730">
        <v>0</v>
      </c>
      <c r="BDB18" s="730">
        <v>0</v>
      </c>
      <c r="BDC18" s="295">
        <v>0</v>
      </c>
      <c r="BDD18" s="295">
        <v>0</v>
      </c>
      <c r="BDE18" s="750">
        <v>2615</v>
      </c>
      <c r="BDF18" s="751">
        <v>1041</v>
      </c>
      <c r="BDG18" s="751">
        <v>1574</v>
      </c>
      <c r="BDH18" s="751">
        <v>1840</v>
      </c>
      <c r="BDI18" s="751">
        <v>6</v>
      </c>
      <c r="BDJ18" s="751">
        <v>4</v>
      </c>
      <c r="BDK18" s="751">
        <v>2</v>
      </c>
      <c r="BDL18" s="751">
        <v>6</v>
      </c>
      <c r="BDM18" s="751">
        <v>716</v>
      </c>
      <c r="BDN18" s="751">
        <v>39</v>
      </c>
      <c r="BDO18" s="751">
        <v>2</v>
      </c>
      <c r="BDP18" s="751">
        <v>679</v>
      </c>
      <c r="BDQ18" s="751">
        <v>5</v>
      </c>
      <c r="BDR18" s="751">
        <v>1</v>
      </c>
      <c r="BDS18" s="751">
        <v>1</v>
      </c>
      <c r="BDT18" s="751">
        <v>4</v>
      </c>
      <c r="BDU18" s="751">
        <v>333</v>
      </c>
      <c r="BDV18" s="751">
        <v>17</v>
      </c>
      <c r="BDW18" s="751">
        <v>1</v>
      </c>
      <c r="BDX18" s="751">
        <v>1161</v>
      </c>
      <c r="BDY18" s="751">
        <v>1</v>
      </c>
      <c r="BDZ18" s="751">
        <v>3</v>
      </c>
      <c r="BEA18" s="751">
        <v>1</v>
      </c>
      <c r="BEB18" s="751">
        <v>2</v>
      </c>
      <c r="BEC18" s="751">
        <v>383</v>
      </c>
      <c r="BED18" s="751">
        <v>22</v>
      </c>
      <c r="BEE18" s="752">
        <v>1</v>
      </c>
      <c r="BEF18" s="1">
        <v>1</v>
      </c>
      <c r="BEG18" s="1">
        <v>1</v>
      </c>
      <c r="BEH18" s="1">
        <v>0</v>
      </c>
      <c r="BEI18" s="1">
        <v>1</v>
      </c>
      <c r="BEJ18" s="1">
        <v>0</v>
      </c>
      <c r="BEK18" s="1">
        <v>0</v>
      </c>
      <c r="BEL18" s="1">
        <v>0</v>
      </c>
      <c r="BEM18" s="1">
        <v>0</v>
      </c>
      <c r="BEN18" s="1">
        <v>0</v>
      </c>
      <c r="BEO18" s="1">
        <v>0</v>
      </c>
      <c r="BEP18" s="1">
        <v>1</v>
      </c>
      <c r="BEQ18" s="1">
        <v>0</v>
      </c>
      <c r="BER18" s="1">
        <v>0</v>
      </c>
      <c r="BES18" s="1">
        <v>0</v>
      </c>
      <c r="BET18" s="1">
        <v>0</v>
      </c>
      <c r="BEU18" s="1">
        <v>0</v>
      </c>
      <c r="BEV18" s="1">
        <v>0</v>
      </c>
      <c r="BEW18" s="1">
        <v>0</v>
      </c>
      <c r="BEX18" s="1">
        <v>0</v>
      </c>
      <c r="BEY18" s="1">
        <v>0</v>
      </c>
      <c r="BEZ18" s="1">
        <v>0</v>
      </c>
      <c r="BFA18" s="1">
        <v>0</v>
      </c>
      <c r="BFB18" s="1">
        <v>1</v>
      </c>
      <c r="BFC18" s="1">
        <v>0</v>
      </c>
      <c r="BFD18" s="1">
        <v>0</v>
      </c>
      <c r="BFE18" s="1">
        <v>0</v>
      </c>
      <c r="BFF18" s="1">
        <v>0</v>
      </c>
      <c r="BFG18" s="1">
        <v>0</v>
      </c>
      <c r="BFH18" s="1">
        <v>0</v>
      </c>
      <c r="BFI18" s="1">
        <v>0</v>
      </c>
      <c r="BFJ18" s="1">
        <v>0</v>
      </c>
      <c r="BFK18" s="1">
        <v>0</v>
      </c>
      <c r="BFL18" s="1">
        <v>0</v>
      </c>
      <c r="BFM18" s="1">
        <v>0</v>
      </c>
      <c r="BFN18" s="1">
        <v>0</v>
      </c>
      <c r="BFO18" s="1">
        <v>0</v>
      </c>
      <c r="BFP18" s="1">
        <v>0</v>
      </c>
      <c r="BFQ18" s="1">
        <v>0</v>
      </c>
      <c r="BFR18" s="1">
        <v>0</v>
      </c>
      <c r="BFS18" s="1">
        <v>0</v>
      </c>
      <c r="BFT18" s="1">
        <v>0</v>
      </c>
      <c r="BFU18" s="1">
        <v>0</v>
      </c>
      <c r="BFV18" s="1">
        <v>0</v>
      </c>
      <c r="BFW18" s="1">
        <v>0</v>
      </c>
      <c r="BFX18" s="1">
        <v>0</v>
      </c>
      <c r="BFY18" s="1">
        <v>0</v>
      </c>
      <c r="BFZ18" s="1">
        <v>1</v>
      </c>
      <c r="BGA18" s="1">
        <v>1</v>
      </c>
      <c r="BGB18" s="1">
        <v>0</v>
      </c>
      <c r="BGC18" s="1">
        <v>1</v>
      </c>
      <c r="BGD18" s="1">
        <v>0</v>
      </c>
      <c r="BGE18" s="1">
        <v>0</v>
      </c>
      <c r="BGF18" s="1">
        <v>0</v>
      </c>
      <c r="BGG18" s="1">
        <v>0</v>
      </c>
      <c r="BGH18" s="1">
        <v>0</v>
      </c>
      <c r="BGI18" s="1">
        <v>0</v>
      </c>
      <c r="BGJ18" s="1">
        <v>1</v>
      </c>
      <c r="BGK18" s="1">
        <v>0</v>
      </c>
      <c r="BGL18" s="1">
        <v>0</v>
      </c>
      <c r="BGM18" s="1">
        <v>0</v>
      </c>
      <c r="BGN18" s="1">
        <v>0</v>
      </c>
      <c r="BGO18" s="1">
        <v>0</v>
      </c>
      <c r="BGP18" s="1">
        <v>0</v>
      </c>
      <c r="BGQ18" s="1">
        <v>0</v>
      </c>
      <c r="BGR18" s="1">
        <v>0</v>
      </c>
      <c r="BGS18" s="1">
        <v>0</v>
      </c>
      <c r="BGT18" s="1">
        <v>0</v>
      </c>
      <c r="BGU18" s="1">
        <v>0</v>
      </c>
      <c r="BGV18" s="1">
        <v>1</v>
      </c>
      <c r="BGW18" s="1">
        <v>3</v>
      </c>
      <c r="BGX18" s="1">
        <v>3</v>
      </c>
      <c r="BGY18" s="1">
        <v>0</v>
      </c>
      <c r="BGZ18" s="1">
        <v>1</v>
      </c>
      <c r="BHA18" s="1">
        <v>2</v>
      </c>
      <c r="BHB18" s="1">
        <v>0</v>
      </c>
      <c r="BHC18" s="1">
        <v>0</v>
      </c>
      <c r="BHD18" s="1">
        <v>0</v>
      </c>
      <c r="BHE18" s="1">
        <v>0</v>
      </c>
      <c r="BHF18" s="1">
        <v>0</v>
      </c>
      <c r="BHG18" s="1">
        <v>3</v>
      </c>
      <c r="BHH18" s="1">
        <v>0</v>
      </c>
      <c r="BHI18" s="1">
        <v>0</v>
      </c>
      <c r="BHJ18" s="1">
        <v>0</v>
      </c>
      <c r="BHK18" s="1">
        <v>1</v>
      </c>
      <c r="BHL18" s="1">
        <v>0</v>
      </c>
      <c r="BHM18" s="1">
        <v>1</v>
      </c>
      <c r="BHN18" s="1">
        <v>0</v>
      </c>
      <c r="BHO18" s="1">
        <v>1</v>
      </c>
      <c r="BHP18" s="1">
        <v>0</v>
      </c>
      <c r="BHQ18" s="1">
        <v>0</v>
      </c>
      <c r="BHR18" s="888">
        <v>29</v>
      </c>
      <c r="BHS18" s="889">
        <v>19</v>
      </c>
      <c r="BHT18" s="889">
        <v>10</v>
      </c>
      <c r="BHU18" s="889">
        <v>21</v>
      </c>
      <c r="BHV18" s="889">
        <v>8</v>
      </c>
      <c r="BHW18" s="889">
        <v>22</v>
      </c>
      <c r="BHX18" s="889">
        <v>0</v>
      </c>
      <c r="BHY18" s="889">
        <v>0</v>
      </c>
      <c r="BHZ18" s="889">
        <v>0</v>
      </c>
      <c r="BIA18" s="889">
        <v>0</v>
      </c>
      <c r="BIB18" s="889">
        <v>6</v>
      </c>
      <c r="BIC18" s="889">
        <v>0</v>
      </c>
      <c r="BID18" s="889">
        <v>1</v>
      </c>
      <c r="BIE18" s="889">
        <v>0</v>
      </c>
      <c r="BIF18" s="889">
        <v>17</v>
      </c>
      <c r="BIG18" s="889">
        <v>12</v>
      </c>
      <c r="BIH18" s="889">
        <v>0</v>
      </c>
      <c r="BII18" s="889">
        <v>0</v>
      </c>
      <c r="BIJ18" s="889">
        <v>0</v>
      </c>
      <c r="BIK18" s="889">
        <v>0</v>
      </c>
      <c r="BIL18" s="890">
        <v>0</v>
      </c>
      <c r="BIM18" s="1">
        <v>6</v>
      </c>
      <c r="BIN18" s="1">
        <v>6</v>
      </c>
      <c r="BIO18" s="1">
        <v>0</v>
      </c>
      <c r="BIP18" s="1">
        <v>1</v>
      </c>
      <c r="BIQ18" s="1">
        <v>5</v>
      </c>
      <c r="BIR18" s="1">
        <v>0</v>
      </c>
      <c r="BIS18" s="1">
        <v>0</v>
      </c>
      <c r="BIT18" s="1">
        <v>0</v>
      </c>
      <c r="BIU18" s="1">
        <v>0</v>
      </c>
      <c r="BIV18" s="1">
        <v>0</v>
      </c>
      <c r="BIW18" s="1">
        <v>5</v>
      </c>
      <c r="BIX18" s="1">
        <v>0</v>
      </c>
      <c r="BIY18" s="1">
        <v>0</v>
      </c>
      <c r="BIZ18" s="1">
        <v>1</v>
      </c>
      <c r="BJA18" s="1">
        <v>0</v>
      </c>
      <c r="BJB18" s="1">
        <v>0</v>
      </c>
      <c r="BJC18" s="1">
        <v>0</v>
      </c>
      <c r="BJD18" s="1">
        <v>0</v>
      </c>
      <c r="BJE18" s="1">
        <v>4</v>
      </c>
      <c r="BJF18" s="1">
        <v>1</v>
      </c>
      <c r="BJG18" s="1">
        <v>1</v>
      </c>
      <c r="BJH18" s="1">
        <v>9</v>
      </c>
      <c r="BJI18" s="1">
        <v>7</v>
      </c>
      <c r="BJJ18" s="1">
        <v>2</v>
      </c>
      <c r="BJK18" s="1">
        <v>0</v>
      </c>
      <c r="BJL18" s="1">
        <v>9</v>
      </c>
      <c r="BJM18" s="1">
        <v>4</v>
      </c>
      <c r="BJN18" s="1">
        <v>0</v>
      </c>
      <c r="BJO18" s="1">
        <v>0</v>
      </c>
      <c r="BJP18" s="1">
        <v>0</v>
      </c>
      <c r="BJQ18" s="1">
        <v>5</v>
      </c>
      <c r="BJR18" s="1">
        <v>0</v>
      </c>
      <c r="BJS18" s="1">
        <v>0</v>
      </c>
      <c r="BJT18" s="1">
        <v>0</v>
      </c>
      <c r="BJU18" s="1">
        <v>0</v>
      </c>
      <c r="BJV18" s="1">
        <v>3</v>
      </c>
      <c r="BJW18" s="1">
        <v>6</v>
      </c>
      <c r="BJX18" s="1">
        <v>0</v>
      </c>
      <c r="BJY18" s="1">
        <v>0</v>
      </c>
      <c r="BJZ18" s="1">
        <v>0</v>
      </c>
      <c r="BKA18" s="1">
        <v>0</v>
      </c>
      <c r="BKB18" s="1">
        <v>4</v>
      </c>
      <c r="BKC18" s="1">
        <v>3</v>
      </c>
      <c r="BKD18" s="1">
        <v>1</v>
      </c>
      <c r="BKE18" s="1">
        <v>0</v>
      </c>
      <c r="BKF18" s="1">
        <v>4</v>
      </c>
      <c r="BKG18" s="1">
        <v>2</v>
      </c>
      <c r="BKH18" s="1">
        <v>0</v>
      </c>
      <c r="BKI18" s="1">
        <v>0</v>
      </c>
      <c r="BKJ18" s="1">
        <v>2</v>
      </c>
      <c r="BKK18" s="1">
        <v>0</v>
      </c>
      <c r="BKL18" s="1">
        <v>0</v>
      </c>
      <c r="BKM18" s="1">
        <v>0</v>
      </c>
      <c r="BKN18" s="1">
        <v>4</v>
      </c>
      <c r="BKO18" s="1">
        <v>2</v>
      </c>
      <c r="BKP18" s="1">
        <v>2</v>
      </c>
      <c r="BKQ18" s="1">
        <v>0</v>
      </c>
      <c r="BKR18" s="1">
        <v>2</v>
      </c>
      <c r="BKS18" s="1">
        <v>0</v>
      </c>
      <c r="BKT18" s="1">
        <v>1</v>
      </c>
      <c r="BKU18" s="1">
        <v>0</v>
      </c>
      <c r="BKV18" s="1">
        <v>0</v>
      </c>
      <c r="BKW18" s="1">
        <v>0</v>
      </c>
      <c r="BKX18" s="1">
        <v>1</v>
      </c>
      <c r="BKY18" s="1">
        <v>0</v>
      </c>
      <c r="BKZ18" s="1">
        <v>0</v>
      </c>
      <c r="BLA18" s="1">
        <v>0</v>
      </c>
      <c r="BLB18" s="1">
        <v>0</v>
      </c>
      <c r="BLC18" s="1">
        <v>0</v>
      </c>
      <c r="BLD18" s="1">
        <v>0</v>
      </c>
      <c r="BLE18" s="1">
        <v>2</v>
      </c>
      <c r="BLF18" s="1">
        <v>0</v>
      </c>
      <c r="BLG18" s="1">
        <v>0</v>
      </c>
      <c r="BLH18" s="1">
        <v>0</v>
      </c>
      <c r="BLI18" s="910">
        <v>0</v>
      </c>
      <c r="BLJ18" s="910">
        <v>0</v>
      </c>
      <c r="BLK18" s="910">
        <v>0</v>
      </c>
      <c r="BLL18" s="910">
        <v>0</v>
      </c>
      <c r="BLM18" s="910">
        <v>0</v>
      </c>
      <c r="BLN18" s="910">
        <v>0</v>
      </c>
      <c r="BLO18" s="910">
        <v>0</v>
      </c>
      <c r="BLP18" s="910">
        <v>0</v>
      </c>
      <c r="BLQ18" s="905">
        <v>0</v>
      </c>
      <c r="BLR18" s="910">
        <v>0</v>
      </c>
      <c r="BLS18" s="910">
        <v>0</v>
      </c>
      <c r="BLT18" s="910">
        <v>0</v>
      </c>
      <c r="BLU18" s="910">
        <v>11</v>
      </c>
      <c r="BLV18" s="1">
        <v>9</v>
      </c>
      <c r="BLW18" s="1">
        <v>2</v>
      </c>
      <c r="BLX18" s="1">
        <v>9</v>
      </c>
      <c r="BLY18" s="1">
        <v>2</v>
      </c>
      <c r="BLZ18" s="1">
        <v>0</v>
      </c>
      <c r="BMA18" s="1">
        <v>0</v>
      </c>
      <c r="BMB18" s="1">
        <v>0</v>
      </c>
      <c r="BMC18" s="1">
        <v>0</v>
      </c>
      <c r="BMD18" s="1">
        <v>0</v>
      </c>
      <c r="BME18" s="1">
        <v>11</v>
      </c>
      <c r="BMF18" s="1">
        <v>0</v>
      </c>
      <c r="BMG18" s="1">
        <v>0</v>
      </c>
      <c r="BMH18" s="1">
        <v>0</v>
      </c>
      <c r="BMI18" s="1">
        <v>0</v>
      </c>
      <c r="BMJ18" s="1">
        <v>0</v>
      </c>
      <c r="BMK18" s="1">
        <v>1</v>
      </c>
      <c r="BML18" s="1">
        <v>7</v>
      </c>
      <c r="BMM18" s="1">
        <v>1</v>
      </c>
      <c r="BMN18" s="1">
        <v>1</v>
      </c>
      <c r="BMO18" s="1">
        <v>1</v>
      </c>
      <c r="BMP18" s="1006">
        <v>15</v>
      </c>
      <c r="BMQ18" s="1007">
        <v>13</v>
      </c>
      <c r="BMR18" s="1007">
        <v>2</v>
      </c>
      <c r="BMS18" s="1007">
        <v>14</v>
      </c>
      <c r="BMT18" s="1007">
        <v>1</v>
      </c>
      <c r="BMU18" s="1007">
        <v>2</v>
      </c>
      <c r="BMV18" s="1007">
        <v>0</v>
      </c>
      <c r="BMW18" s="1007">
        <v>0</v>
      </c>
      <c r="BMX18" s="1007">
        <v>0</v>
      </c>
      <c r="BMY18" s="1007">
        <v>0</v>
      </c>
      <c r="BMZ18" s="1007">
        <v>12</v>
      </c>
      <c r="BNA18" s="1007">
        <v>0</v>
      </c>
      <c r="BNB18" s="1007">
        <v>0</v>
      </c>
      <c r="BNC18" s="1007">
        <v>1</v>
      </c>
      <c r="BND18" s="1007">
        <v>0</v>
      </c>
      <c r="BNE18" s="1007">
        <v>1</v>
      </c>
      <c r="BNF18" s="1007">
        <v>3</v>
      </c>
      <c r="BNG18" s="1007">
        <v>7</v>
      </c>
      <c r="BNH18" s="1007">
        <v>4</v>
      </c>
      <c r="BNI18" s="1007">
        <v>0</v>
      </c>
      <c r="BNJ18" s="1008">
        <v>0</v>
      </c>
      <c r="BNK18" s="1026">
        <v>12</v>
      </c>
      <c r="BNL18" s="1027">
        <v>12</v>
      </c>
      <c r="BNM18" s="1027">
        <v>0</v>
      </c>
      <c r="BNN18" s="1027">
        <v>11</v>
      </c>
      <c r="BNO18" s="1027">
        <v>1</v>
      </c>
      <c r="BNP18" s="1027">
        <v>3</v>
      </c>
      <c r="BNQ18" s="1027">
        <v>0</v>
      </c>
      <c r="BNR18" s="1027">
        <v>0</v>
      </c>
      <c r="BNS18" s="1027">
        <v>0</v>
      </c>
      <c r="BNT18" s="1027">
        <v>0</v>
      </c>
      <c r="BNU18" s="1027">
        <v>8</v>
      </c>
      <c r="BNV18" s="1027">
        <v>0</v>
      </c>
      <c r="BNW18" s="1027">
        <v>0</v>
      </c>
      <c r="BNX18" s="1027">
        <v>1</v>
      </c>
      <c r="BNY18" s="1027">
        <v>0</v>
      </c>
      <c r="BNZ18" s="1027">
        <v>1</v>
      </c>
      <c r="BOA18" s="1027">
        <v>0</v>
      </c>
      <c r="BOB18" s="1027">
        <v>4</v>
      </c>
      <c r="BOC18" s="1027">
        <v>5</v>
      </c>
      <c r="BOD18" s="1027">
        <v>0</v>
      </c>
      <c r="BOE18" s="1028">
        <v>2</v>
      </c>
      <c r="BOF18" s="1">
        <v>2</v>
      </c>
      <c r="BOG18" s="1">
        <v>2</v>
      </c>
      <c r="BOH18" s="1">
        <v>0</v>
      </c>
      <c r="BOI18" s="1">
        <v>2</v>
      </c>
      <c r="BOJ18" s="1">
        <v>0</v>
      </c>
      <c r="BOK18" s="1">
        <v>0</v>
      </c>
      <c r="BOL18" s="1">
        <v>0</v>
      </c>
      <c r="BOM18" s="1">
        <v>0</v>
      </c>
      <c r="BON18" s="1">
        <v>0</v>
      </c>
      <c r="BOO18" s="1">
        <v>0</v>
      </c>
      <c r="BOP18" s="1">
        <v>2</v>
      </c>
      <c r="BOQ18" s="1">
        <v>0</v>
      </c>
      <c r="BOR18" s="1">
        <v>0</v>
      </c>
      <c r="BOS18" s="1">
        <v>0</v>
      </c>
      <c r="BOT18" s="1">
        <v>0</v>
      </c>
      <c r="BOU18" s="1">
        <v>0</v>
      </c>
      <c r="BOV18" s="1">
        <v>0</v>
      </c>
      <c r="BOW18" s="1">
        <v>0</v>
      </c>
      <c r="BOX18" s="1">
        <v>0</v>
      </c>
      <c r="BOY18" s="1">
        <v>1</v>
      </c>
      <c r="BOZ18" s="1">
        <v>1</v>
      </c>
      <c r="BPA18" s="1">
        <v>2</v>
      </c>
      <c r="BPB18" s="1">
        <v>2</v>
      </c>
      <c r="BPC18" s="1">
        <v>0</v>
      </c>
      <c r="BPD18" s="1">
        <v>2</v>
      </c>
      <c r="BPE18" s="1">
        <v>0</v>
      </c>
      <c r="BPF18" s="1">
        <v>1</v>
      </c>
      <c r="BPG18" s="1">
        <v>0</v>
      </c>
      <c r="BPH18" s="1">
        <v>0</v>
      </c>
      <c r="BPI18" s="1">
        <v>0</v>
      </c>
      <c r="BPJ18" s="1">
        <v>0</v>
      </c>
      <c r="BPK18" s="1">
        <v>0</v>
      </c>
      <c r="BPL18" s="1">
        <v>0</v>
      </c>
      <c r="BPM18" s="1">
        <v>0</v>
      </c>
      <c r="BPN18" s="1">
        <v>1</v>
      </c>
      <c r="BPO18" s="1">
        <v>0</v>
      </c>
      <c r="BPP18" s="1">
        <v>0</v>
      </c>
      <c r="BPQ18" s="1">
        <v>0</v>
      </c>
      <c r="BPR18" s="1">
        <v>1</v>
      </c>
      <c r="BPS18" s="1">
        <v>0</v>
      </c>
      <c r="BPT18" s="1">
        <v>0</v>
      </c>
      <c r="BPU18" s="1">
        <v>1</v>
      </c>
      <c r="BPV18" s="1">
        <v>4</v>
      </c>
      <c r="BPW18" s="1">
        <v>4</v>
      </c>
      <c r="BPX18" s="1">
        <v>0</v>
      </c>
      <c r="BPY18" s="1">
        <v>4</v>
      </c>
      <c r="BPZ18" s="1">
        <v>0</v>
      </c>
      <c r="BQA18" s="1">
        <v>1</v>
      </c>
      <c r="BQB18" s="1">
        <v>0</v>
      </c>
      <c r="BQC18" s="1">
        <v>0</v>
      </c>
      <c r="BQD18" s="1">
        <v>0</v>
      </c>
      <c r="BQE18" s="1">
        <v>0</v>
      </c>
      <c r="BQF18" s="1">
        <v>3</v>
      </c>
      <c r="BQG18" s="1">
        <v>0</v>
      </c>
      <c r="BQH18" s="1">
        <v>0</v>
      </c>
      <c r="BQI18" s="1">
        <v>0</v>
      </c>
      <c r="BQJ18" s="1">
        <v>0</v>
      </c>
      <c r="BQK18" s="1">
        <v>0</v>
      </c>
      <c r="BQL18" s="1">
        <v>0</v>
      </c>
      <c r="BQM18" s="1">
        <v>0</v>
      </c>
      <c r="BQN18" s="1">
        <v>0</v>
      </c>
      <c r="BQO18" s="1">
        <v>2</v>
      </c>
      <c r="BQP18" s="1">
        <v>2</v>
      </c>
      <c r="BQQ18" s="1">
        <v>35</v>
      </c>
      <c r="BQR18" s="1">
        <v>19</v>
      </c>
      <c r="BQS18" s="1">
        <v>16</v>
      </c>
      <c r="BQT18" s="1">
        <v>19</v>
      </c>
      <c r="BQU18" s="1">
        <v>16</v>
      </c>
      <c r="BQV18" s="1">
        <v>25</v>
      </c>
      <c r="BQW18" s="1">
        <v>0</v>
      </c>
      <c r="BQX18" s="1">
        <v>0</v>
      </c>
      <c r="BQY18" s="1">
        <v>0</v>
      </c>
      <c r="BQZ18" s="1">
        <v>0</v>
      </c>
      <c r="BRA18" s="1">
        <v>10</v>
      </c>
      <c r="BRB18" s="1">
        <v>0</v>
      </c>
      <c r="BRC18" s="1">
        <v>0</v>
      </c>
      <c r="BRD18" s="1">
        <v>0</v>
      </c>
      <c r="BRE18" s="1092">
        <v>27</v>
      </c>
      <c r="BRF18" s="1092">
        <v>11</v>
      </c>
      <c r="BRG18" s="1092">
        <v>16</v>
      </c>
      <c r="BRH18" s="1092">
        <v>15</v>
      </c>
      <c r="BRI18" s="1092">
        <v>12</v>
      </c>
      <c r="BRJ18" s="1092">
        <v>22</v>
      </c>
      <c r="BRK18" s="1092">
        <v>0</v>
      </c>
      <c r="BRL18" s="1092">
        <v>0</v>
      </c>
      <c r="BRM18" s="1092">
        <v>0</v>
      </c>
      <c r="BRN18" s="1092">
        <v>0</v>
      </c>
      <c r="BRO18" s="1092">
        <v>5</v>
      </c>
      <c r="BRP18" s="1092">
        <v>0</v>
      </c>
      <c r="BRQ18" s="1092">
        <v>0</v>
      </c>
      <c r="BRR18" s="1092">
        <v>0</v>
      </c>
      <c r="BRS18" s="1">
        <v>26</v>
      </c>
      <c r="BRT18" s="1">
        <v>12</v>
      </c>
      <c r="BRU18" s="1">
        <v>14</v>
      </c>
      <c r="BRV18" s="1">
        <v>13</v>
      </c>
      <c r="BRW18" s="1">
        <v>13</v>
      </c>
      <c r="BRX18" s="1">
        <v>21</v>
      </c>
      <c r="BRY18" s="1">
        <v>0</v>
      </c>
      <c r="BRZ18" s="1">
        <v>0</v>
      </c>
      <c r="BSA18" s="1">
        <v>0</v>
      </c>
      <c r="BSB18" s="1">
        <v>0</v>
      </c>
      <c r="BSC18" s="1">
        <v>5</v>
      </c>
      <c r="BSD18" s="1">
        <v>0</v>
      </c>
      <c r="BSE18" s="1">
        <v>0</v>
      </c>
      <c r="BSF18" s="1">
        <v>0</v>
      </c>
      <c r="BSG18" s="1">
        <v>0</v>
      </c>
      <c r="BSH18" s="1">
        <v>0</v>
      </c>
      <c r="BSI18" s="1">
        <v>0</v>
      </c>
      <c r="BSJ18" s="1">
        <v>4</v>
      </c>
      <c r="BSK18" s="1">
        <v>22</v>
      </c>
      <c r="BSL18" s="1">
        <v>640</v>
      </c>
      <c r="BSM18" s="1">
        <v>330</v>
      </c>
      <c r="BSN18" s="1">
        <v>310</v>
      </c>
      <c r="BSO18" s="1">
        <v>321</v>
      </c>
      <c r="BSP18" s="1">
        <v>319</v>
      </c>
      <c r="BSQ18" s="1">
        <v>521</v>
      </c>
      <c r="BSR18" s="1">
        <v>3</v>
      </c>
      <c r="BSS18" s="1">
        <v>1</v>
      </c>
      <c r="BST18" s="1">
        <v>0</v>
      </c>
      <c r="BSU18" s="1">
        <v>0</v>
      </c>
      <c r="BSV18" s="1">
        <v>112</v>
      </c>
      <c r="BSW18" s="1">
        <v>0</v>
      </c>
      <c r="BSX18" s="1">
        <v>1</v>
      </c>
      <c r="BSY18" s="1">
        <v>2</v>
      </c>
      <c r="BSZ18" s="1">
        <v>638</v>
      </c>
      <c r="BTA18" s="1">
        <v>362</v>
      </c>
      <c r="BTB18" s="1">
        <v>276</v>
      </c>
      <c r="BTC18" s="1">
        <v>333</v>
      </c>
      <c r="BTD18" s="1">
        <v>305</v>
      </c>
      <c r="BTE18" s="1">
        <v>493</v>
      </c>
      <c r="BTF18" s="1">
        <v>1</v>
      </c>
      <c r="BTG18" s="1">
        <v>2</v>
      </c>
      <c r="BTH18" s="1">
        <v>0</v>
      </c>
      <c r="BTI18" s="1">
        <v>0</v>
      </c>
      <c r="BTJ18" s="1">
        <v>138</v>
      </c>
      <c r="BTK18" s="1">
        <v>2</v>
      </c>
      <c r="BTL18" s="1">
        <v>1</v>
      </c>
      <c r="BTM18" s="1">
        <v>1</v>
      </c>
      <c r="BTN18" s="1">
        <v>589</v>
      </c>
      <c r="BTO18" s="1">
        <v>347</v>
      </c>
      <c r="BTP18" s="1">
        <v>242</v>
      </c>
      <c r="BTQ18" s="1">
        <v>285</v>
      </c>
      <c r="BTR18" s="1">
        <v>304</v>
      </c>
      <c r="BTS18" s="1">
        <v>427</v>
      </c>
      <c r="BTT18" s="1">
        <v>3</v>
      </c>
      <c r="BTU18" s="1">
        <v>1</v>
      </c>
      <c r="BTV18" s="1">
        <v>0</v>
      </c>
      <c r="BTW18" s="1">
        <v>0</v>
      </c>
      <c r="BTX18" s="1">
        <v>154</v>
      </c>
      <c r="BTY18" s="1">
        <v>0</v>
      </c>
      <c r="BTZ18" s="1">
        <v>3</v>
      </c>
      <c r="BUA18" s="1">
        <v>1</v>
      </c>
      <c r="BUB18" s="1">
        <v>49</v>
      </c>
      <c r="BUC18" s="1">
        <v>97</v>
      </c>
      <c r="BUD18" s="1">
        <v>128</v>
      </c>
      <c r="BUE18" s="1">
        <v>161</v>
      </c>
      <c r="BUF18" s="1">
        <v>154</v>
      </c>
      <c r="BUG18" s="1121">
        <v>8</v>
      </c>
      <c r="BUH18" s="1122">
        <v>8</v>
      </c>
      <c r="BUI18" s="1122">
        <v>0</v>
      </c>
      <c r="BUJ18" s="1122">
        <v>7</v>
      </c>
      <c r="BUK18" s="1122">
        <v>1</v>
      </c>
      <c r="BUL18" s="1122">
        <v>3</v>
      </c>
      <c r="BUM18" s="1122">
        <v>0</v>
      </c>
      <c r="BUN18" s="1122">
        <v>0</v>
      </c>
      <c r="BUO18" s="1122">
        <v>1</v>
      </c>
      <c r="BUP18" s="1122">
        <v>0</v>
      </c>
      <c r="BUQ18" s="1122">
        <v>3</v>
      </c>
      <c r="BUR18" s="1122">
        <v>0</v>
      </c>
      <c r="BUS18" s="1122">
        <v>1</v>
      </c>
      <c r="BUT18" s="1122">
        <v>0</v>
      </c>
      <c r="BUU18" s="1122">
        <v>0</v>
      </c>
      <c r="BUV18" s="1122">
        <v>1</v>
      </c>
      <c r="BUW18" s="1122">
        <v>0</v>
      </c>
      <c r="BUX18" s="1122">
        <v>1</v>
      </c>
      <c r="BUY18" s="1122">
        <v>6</v>
      </c>
      <c r="BUZ18" s="1122">
        <v>0</v>
      </c>
      <c r="BVA18" s="1123">
        <v>0</v>
      </c>
      <c r="BVB18" s="1026">
        <v>13</v>
      </c>
      <c r="BVC18" s="1027">
        <v>11</v>
      </c>
      <c r="BVD18" s="1027">
        <v>2</v>
      </c>
      <c r="BVE18" s="1027">
        <v>9</v>
      </c>
      <c r="BVF18" s="1027">
        <v>4</v>
      </c>
      <c r="BVG18" s="1027">
        <v>6</v>
      </c>
      <c r="BVH18" s="1027">
        <v>0</v>
      </c>
      <c r="BVI18" s="1027">
        <v>0</v>
      </c>
      <c r="BVJ18" s="1027">
        <v>0</v>
      </c>
      <c r="BVK18" s="1027">
        <v>0</v>
      </c>
      <c r="BVL18" s="1027">
        <v>7</v>
      </c>
      <c r="BVM18" s="1027">
        <v>0</v>
      </c>
      <c r="BVN18" s="1027">
        <v>0</v>
      </c>
      <c r="BVO18" s="1027">
        <v>0</v>
      </c>
      <c r="BVP18" s="1027">
        <v>0</v>
      </c>
      <c r="BVQ18" s="1027">
        <v>1</v>
      </c>
      <c r="BVR18" s="1027">
        <v>0</v>
      </c>
      <c r="BVS18" s="1027">
        <v>3</v>
      </c>
      <c r="BVT18" s="1027">
        <v>8</v>
      </c>
      <c r="BVU18" s="1027">
        <v>0</v>
      </c>
      <c r="BVV18" s="1028">
        <v>1</v>
      </c>
      <c r="BVW18" s="1124">
        <v>20</v>
      </c>
      <c r="BVX18" s="1125">
        <v>16</v>
      </c>
      <c r="BVY18" s="1125">
        <v>4</v>
      </c>
      <c r="BVZ18" s="1125">
        <v>15</v>
      </c>
      <c r="BWA18" s="1125">
        <v>5</v>
      </c>
      <c r="BWB18" s="1125">
        <v>10</v>
      </c>
      <c r="BWC18" s="1125">
        <v>0</v>
      </c>
      <c r="BWD18" s="1125">
        <v>0</v>
      </c>
      <c r="BWE18" s="1125">
        <v>0</v>
      </c>
      <c r="BWF18" s="1125">
        <v>0</v>
      </c>
      <c r="BWG18" s="1125">
        <v>8</v>
      </c>
      <c r="BWH18" s="1125">
        <v>0</v>
      </c>
      <c r="BWI18" s="1125">
        <v>2</v>
      </c>
      <c r="BWJ18" s="1125">
        <v>0</v>
      </c>
      <c r="BWK18" s="1125">
        <v>0</v>
      </c>
      <c r="BWL18" s="1125">
        <v>0</v>
      </c>
      <c r="BWM18" s="1125">
        <v>1</v>
      </c>
      <c r="BWN18" s="1125">
        <v>6</v>
      </c>
      <c r="BWO18" s="1125">
        <v>11</v>
      </c>
      <c r="BWP18" s="1125">
        <v>2</v>
      </c>
      <c r="BWQ18" s="1126">
        <v>0</v>
      </c>
      <c r="BWR18" s="1">
        <v>3</v>
      </c>
      <c r="BWS18" s="1">
        <v>2</v>
      </c>
      <c r="BWT18" s="1">
        <v>1</v>
      </c>
      <c r="BWU18" s="1">
        <v>1</v>
      </c>
      <c r="BWV18" s="1">
        <v>2</v>
      </c>
      <c r="BWW18" s="1">
        <v>1</v>
      </c>
      <c r="BWX18" s="1">
        <v>1</v>
      </c>
      <c r="BWY18" s="1">
        <v>0</v>
      </c>
      <c r="BWZ18" s="1">
        <v>0</v>
      </c>
      <c r="BXA18" s="1">
        <v>0</v>
      </c>
      <c r="BXB18" s="1">
        <v>1</v>
      </c>
      <c r="BXC18" s="1">
        <v>0</v>
      </c>
      <c r="BXD18" s="1">
        <v>0</v>
      </c>
      <c r="BXE18" s="1">
        <v>0</v>
      </c>
      <c r="BXF18" s="1">
        <v>0</v>
      </c>
      <c r="BXG18" s="1">
        <v>0</v>
      </c>
      <c r="BXH18" s="1">
        <v>0</v>
      </c>
      <c r="BXI18" s="1">
        <v>3</v>
      </c>
      <c r="BXJ18" s="1">
        <v>0</v>
      </c>
      <c r="BXK18" s="1">
        <v>0</v>
      </c>
      <c r="BXL18" s="1">
        <v>1</v>
      </c>
      <c r="BXM18" s="1">
        <v>0</v>
      </c>
      <c r="BXN18" s="1">
        <v>1</v>
      </c>
      <c r="BXO18" s="1">
        <v>0</v>
      </c>
      <c r="BXP18" s="1">
        <v>1</v>
      </c>
      <c r="BXQ18" s="1">
        <v>0</v>
      </c>
      <c r="BXR18" s="1">
        <v>0</v>
      </c>
      <c r="BXS18" s="1">
        <v>0</v>
      </c>
      <c r="BXT18" s="1">
        <v>0</v>
      </c>
      <c r="BXU18" s="1">
        <v>0</v>
      </c>
      <c r="BXV18" s="1">
        <v>1</v>
      </c>
      <c r="BXW18" s="1">
        <v>0</v>
      </c>
      <c r="BXX18" s="1">
        <v>0</v>
      </c>
      <c r="BXY18" s="1">
        <v>0</v>
      </c>
      <c r="BXZ18" s="1">
        <v>0</v>
      </c>
      <c r="BYA18" s="1">
        <v>0</v>
      </c>
      <c r="BYB18" s="1">
        <v>0</v>
      </c>
      <c r="BYC18" s="1">
        <v>1</v>
      </c>
      <c r="BYD18" s="1">
        <v>0</v>
      </c>
      <c r="BYE18" s="1">
        <v>0</v>
      </c>
      <c r="BYF18" s="1">
        <v>2</v>
      </c>
      <c r="BYG18" s="1">
        <v>1</v>
      </c>
      <c r="BYH18" s="1">
        <v>1</v>
      </c>
      <c r="BYI18" s="1">
        <v>1</v>
      </c>
      <c r="BYJ18" s="1">
        <v>1</v>
      </c>
      <c r="BYK18" s="1">
        <v>0</v>
      </c>
      <c r="BYL18" s="1">
        <v>0</v>
      </c>
      <c r="BYM18" s="1">
        <v>0</v>
      </c>
      <c r="BYN18" s="1">
        <v>0</v>
      </c>
      <c r="BYO18" s="1">
        <v>0</v>
      </c>
      <c r="BYP18" s="1">
        <v>2</v>
      </c>
      <c r="BYQ18" s="1">
        <v>0</v>
      </c>
      <c r="BYR18" s="1">
        <v>0</v>
      </c>
      <c r="BYS18" s="1">
        <v>0</v>
      </c>
      <c r="BYT18" s="1">
        <v>0</v>
      </c>
      <c r="BYU18" s="1">
        <v>0</v>
      </c>
      <c r="BYV18" s="1">
        <v>1</v>
      </c>
      <c r="BYW18" s="1">
        <v>1</v>
      </c>
      <c r="BYX18" s="1">
        <v>0</v>
      </c>
      <c r="BYY18" s="1">
        <v>0</v>
      </c>
      <c r="BYZ18" s="1">
        <v>11</v>
      </c>
      <c r="BZA18" s="1">
        <v>8</v>
      </c>
      <c r="BZB18" s="1">
        <v>3</v>
      </c>
      <c r="BZC18" s="1">
        <v>3</v>
      </c>
      <c r="BZD18" s="1">
        <v>8</v>
      </c>
      <c r="BZE18" s="1">
        <v>4</v>
      </c>
      <c r="BZF18" s="1">
        <v>0</v>
      </c>
      <c r="BZG18" s="1">
        <v>0</v>
      </c>
      <c r="BZH18" s="1">
        <v>0</v>
      </c>
      <c r="BZI18" s="1">
        <v>0</v>
      </c>
      <c r="BZJ18" s="1">
        <v>5</v>
      </c>
      <c r="BZK18" s="1">
        <v>0</v>
      </c>
      <c r="BZL18" s="1">
        <v>2</v>
      </c>
      <c r="BZM18" s="1">
        <v>0</v>
      </c>
      <c r="BZN18" s="1">
        <v>7</v>
      </c>
      <c r="BZO18" s="1">
        <v>2</v>
      </c>
      <c r="BZP18" s="1">
        <v>0</v>
      </c>
      <c r="BZQ18" s="1">
        <v>2</v>
      </c>
      <c r="BZR18" s="1">
        <v>0</v>
      </c>
      <c r="BZS18" s="1">
        <v>0</v>
      </c>
      <c r="BZT18" s="1">
        <v>0</v>
      </c>
      <c r="BZU18" s="1">
        <v>1</v>
      </c>
      <c r="BZV18" s="1">
        <v>0</v>
      </c>
      <c r="BZW18" s="1">
        <v>1</v>
      </c>
      <c r="BZX18" s="1">
        <v>0</v>
      </c>
      <c r="BZY18" s="1">
        <v>1</v>
      </c>
      <c r="BZZ18" s="1">
        <v>1</v>
      </c>
      <c r="CAA18" s="1">
        <v>0</v>
      </c>
      <c r="CAB18" s="1">
        <v>0</v>
      </c>
      <c r="CAC18" s="1">
        <v>0</v>
      </c>
      <c r="CAD18" s="1">
        <v>0</v>
      </c>
      <c r="CAE18" s="1">
        <v>0</v>
      </c>
      <c r="CAF18" s="1">
        <v>0</v>
      </c>
      <c r="CAG18" s="1">
        <v>0</v>
      </c>
      <c r="CAH18" s="1">
        <v>0</v>
      </c>
      <c r="CAI18" s="1">
        <v>1</v>
      </c>
      <c r="CAJ18" s="1">
        <v>0</v>
      </c>
      <c r="CAK18" s="1">
        <v>0</v>
      </c>
      <c r="CAL18" s="1">
        <v>0</v>
      </c>
      <c r="CAM18" s="1">
        <v>0</v>
      </c>
      <c r="CAN18" s="1">
        <v>0</v>
      </c>
      <c r="CAO18" s="1">
        <v>0</v>
      </c>
      <c r="CAP18" s="1">
        <v>0</v>
      </c>
      <c r="CAQ18" s="1">
        <v>0</v>
      </c>
      <c r="CAR18" s="1">
        <v>0</v>
      </c>
      <c r="CAS18" s="1">
        <v>0</v>
      </c>
      <c r="CAT18" s="1">
        <v>0</v>
      </c>
      <c r="CAU18" s="1">
        <v>0</v>
      </c>
      <c r="CAV18" s="1">
        <v>0</v>
      </c>
      <c r="CAW18" s="1">
        <v>0</v>
      </c>
      <c r="CAX18" s="1">
        <v>0</v>
      </c>
      <c r="CAY18" s="1">
        <v>0</v>
      </c>
      <c r="CAZ18" s="1">
        <v>0</v>
      </c>
      <c r="CBA18" s="1">
        <v>0</v>
      </c>
      <c r="CBB18" s="1">
        <v>0</v>
      </c>
      <c r="CBC18" s="1">
        <v>0</v>
      </c>
      <c r="CBD18" s="1">
        <v>0</v>
      </c>
      <c r="CBE18" s="1">
        <v>0</v>
      </c>
      <c r="CBF18" s="1">
        <v>0</v>
      </c>
      <c r="CBG18" s="1">
        <v>0</v>
      </c>
      <c r="CBH18" s="1">
        <v>0</v>
      </c>
      <c r="CBI18" s="1">
        <v>0</v>
      </c>
      <c r="CBJ18" s="1">
        <v>0</v>
      </c>
      <c r="CBK18" s="294">
        <v>0</v>
      </c>
      <c r="CBL18" s="295">
        <v>0</v>
      </c>
      <c r="CBM18" s="295">
        <v>0</v>
      </c>
      <c r="CBN18" s="295">
        <v>0</v>
      </c>
      <c r="CBO18" s="295">
        <v>0</v>
      </c>
      <c r="CBP18" s="295">
        <v>0</v>
      </c>
      <c r="CBQ18" s="1151">
        <v>0</v>
      </c>
      <c r="CBR18" s="295">
        <v>0</v>
      </c>
      <c r="CBS18" s="295">
        <v>0</v>
      </c>
      <c r="CBT18" s="295">
        <v>0</v>
      </c>
      <c r="CBU18" s="295">
        <v>0</v>
      </c>
      <c r="CBV18" s="295">
        <v>0</v>
      </c>
      <c r="CBW18" s="295">
        <v>0</v>
      </c>
      <c r="CBX18" s="295">
        <v>0</v>
      </c>
      <c r="CBY18" s="295">
        <v>0</v>
      </c>
      <c r="CBZ18" s="295">
        <v>0</v>
      </c>
      <c r="CCA18" s="295">
        <v>0</v>
      </c>
      <c r="CCB18" s="295">
        <v>0</v>
      </c>
      <c r="CCC18" s="295">
        <v>0</v>
      </c>
      <c r="CCD18" s="295">
        <v>0</v>
      </c>
      <c r="CCE18" s="295">
        <v>0</v>
      </c>
      <c r="CCF18" s="295">
        <v>0</v>
      </c>
      <c r="CCG18" s="295">
        <v>0</v>
      </c>
      <c r="CCH18" s="295">
        <v>0</v>
      </c>
      <c r="CCI18" s="1585">
        <v>252</v>
      </c>
      <c r="CCJ18" s="1579">
        <v>106</v>
      </c>
      <c r="CCK18" s="1579">
        <v>146</v>
      </c>
      <c r="CCL18" s="1579">
        <v>123</v>
      </c>
      <c r="CCM18" s="1579">
        <v>129</v>
      </c>
      <c r="CCN18" s="1579">
        <v>194</v>
      </c>
      <c r="CCO18" s="1579">
        <v>1</v>
      </c>
      <c r="CCP18" s="1579">
        <v>0</v>
      </c>
      <c r="CCQ18" s="1579">
        <v>54</v>
      </c>
      <c r="CCR18" s="1579">
        <v>0</v>
      </c>
      <c r="CCS18" s="1579">
        <v>3</v>
      </c>
      <c r="CCT18" s="1579">
        <v>4</v>
      </c>
      <c r="CCU18" s="1579">
        <v>64</v>
      </c>
      <c r="CCV18" s="1579">
        <v>0</v>
      </c>
      <c r="CCW18" s="1579">
        <v>37</v>
      </c>
      <c r="CCX18" s="1579">
        <v>139</v>
      </c>
      <c r="CCY18" s="1579">
        <v>76</v>
      </c>
      <c r="CCZ18" s="1579">
        <v>0</v>
      </c>
      <c r="CDA18" s="1579">
        <v>147</v>
      </c>
      <c r="CDB18" s="1579">
        <v>91</v>
      </c>
      <c r="CDC18" s="1579">
        <v>56</v>
      </c>
      <c r="CDD18" s="1579">
        <v>78</v>
      </c>
      <c r="CDE18" s="1579">
        <v>69</v>
      </c>
      <c r="CDF18" s="1579">
        <v>81</v>
      </c>
      <c r="CDG18" s="1579">
        <v>0</v>
      </c>
      <c r="CDH18" s="1579">
        <v>0</v>
      </c>
      <c r="CDI18" s="1579">
        <v>65</v>
      </c>
      <c r="CDJ18" s="1579">
        <v>0</v>
      </c>
      <c r="CDK18" s="1579">
        <v>1</v>
      </c>
      <c r="CDL18" s="1579">
        <v>10</v>
      </c>
      <c r="CDM18" s="1579">
        <v>25</v>
      </c>
      <c r="CDN18" s="1579">
        <v>0</v>
      </c>
      <c r="CDO18" s="1579">
        <v>26</v>
      </c>
      <c r="CDP18" s="1579">
        <v>83</v>
      </c>
      <c r="CDQ18" s="1579">
        <v>38</v>
      </c>
      <c r="CDR18" s="1579">
        <v>0</v>
      </c>
      <c r="CDS18" s="1579">
        <v>166</v>
      </c>
      <c r="CDT18" s="1579">
        <v>115</v>
      </c>
      <c r="CDU18" s="1579">
        <v>51</v>
      </c>
      <c r="CDV18" s="1579">
        <v>86</v>
      </c>
      <c r="CDW18" s="1579">
        <v>80</v>
      </c>
      <c r="CDX18" s="1579">
        <v>85</v>
      </c>
      <c r="CDY18" s="1579">
        <v>3</v>
      </c>
      <c r="CDZ18" s="1579">
        <v>0</v>
      </c>
      <c r="CEA18" s="1579">
        <v>78</v>
      </c>
      <c r="CEB18" s="1579">
        <v>0</v>
      </c>
      <c r="CEC18" s="1579">
        <v>0</v>
      </c>
      <c r="CED18" s="1579">
        <v>6</v>
      </c>
      <c r="CEE18" s="1579">
        <v>36</v>
      </c>
      <c r="CEF18" s="1579">
        <v>0</v>
      </c>
      <c r="CEG18" s="1579">
        <v>23</v>
      </c>
      <c r="CEH18" s="1579">
        <v>97</v>
      </c>
      <c r="CEI18" s="1579">
        <v>46</v>
      </c>
      <c r="CEJ18" s="1579">
        <v>0</v>
      </c>
      <c r="CEK18" s="1579">
        <v>156</v>
      </c>
      <c r="CEL18" s="1579">
        <v>109</v>
      </c>
      <c r="CEM18" s="1579">
        <v>47</v>
      </c>
      <c r="CEN18" s="1579">
        <v>78</v>
      </c>
      <c r="CEO18" s="1579">
        <v>78</v>
      </c>
      <c r="CEP18" s="1579">
        <v>79</v>
      </c>
      <c r="CEQ18" s="1579">
        <v>1</v>
      </c>
      <c r="CER18" s="1579">
        <v>0</v>
      </c>
      <c r="CES18" s="1579">
        <v>76</v>
      </c>
      <c r="CET18" s="1579">
        <v>0</v>
      </c>
      <c r="CEU18" s="1579">
        <v>0</v>
      </c>
      <c r="CEV18" s="1579">
        <v>1</v>
      </c>
      <c r="CEW18" s="1579">
        <v>34</v>
      </c>
      <c r="CEX18" s="1579">
        <v>0</v>
      </c>
      <c r="CEY18" s="1579">
        <v>18</v>
      </c>
      <c r="CEZ18" s="1579">
        <v>91</v>
      </c>
      <c r="CFA18" s="1579">
        <v>47</v>
      </c>
      <c r="CFB18" s="1584">
        <v>0</v>
      </c>
      <c r="CFC18" s="1578">
        <v>63</v>
      </c>
      <c r="CFD18" s="1579">
        <v>41</v>
      </c>
      <c r="CFE18" s="1579">
        <v>22</v>
      </c>
      <c r="CFF18" s="1579">
        <v>35</v>
      </c>
      <c r="CFG18" s="1579">
        <v>28</v>
      </c>
      <c r="CFH18" s="1579">
        <v>33</v>
      </c>
      <c r="CFI18" s="1579">
        <v>0</v>
      </c>
      <c r="CFJ18" s="1579">
        <v>0</v>
      </c>
      <c r="CFK18" s="1579">
        <v>28</v>
      </c>
      <c r="CFL18" s="1579">
        <v>0</v>
      </c>
      <c r="CFM18" s="1579">
        <v>2</v>
      </c>
      <c r="CFN18" s="1579">
        <v>3</v>
      </c>
      <c r="CFO18" s="1579">
        <v>12</v>
      </c>
      <c r="CFP18" s="1579">
        <v>0</v>
      </c>
      <c r="CFQ18" s="1579">
        <v>11</v>
      </c>
      <c r="CFR18" s="1579">
        <v>33</v>
      </c>
      <c r="CFS18" s="1579">
        <v>19</v>
      </c>
      <c r="CFT18" s="1579">
        <v>0</v>
      </c>
      <c r="CFU18" s="1579">
        <v>71</v>
      </c>
      <c r="CFV18" s="1579">
        <v>45</v>
      </c>
      <c r="CFW18" s="1579">
        <v>26</v>
      </c>
      <c r="CFX18" s="1579">
        <v>36</v>
      </c>
      <c r="CFY18" s="1579">
        <v>35</v>
      </c>
      <c r="CFZ18" s="1579">
        <v>30</v>
      </c>
      <c r="CGA18" s="1579">
        <v>0</v>
      </c>
      <c r="CGB18" s="1579">
        <v>0</v>
      </c>
      <c r="CGC18" s="1579">
        <v>40</v>
      </c>
      <c r="CGD18" s="1579">
        <v>0</v>
      </c>
      <c r="CGE18" s="1579">
        <v>1</v>
      </c>
      <c r="CGF18" s="1579">
        <v>4</v>
      </c>
      <c r="CGG18" s="1579">
        <v>11</v>
      </c>
      <c r="CGH18" s="1579">
        <v>0</v>
      </c>
      <c r="CGI18" s="1579">
        <v>13</v>
      </c>
      <c r="CGJ18" s="1579">
        <v>38</v>
      </c>
      <c r="CGK18" s="1579">
        <v>20</v>
      </c>
      <c r="CGL18" s="1579">
        <v>0</v>
      </c>
      <c r="CGM18" s="1579">
        <v>98</v>
      </c>
      <c r="CGN18" s="1579">
        <v>72</v>
      </c>
      <c r="CGO18" s="1579">
        <v>26</v>
      </c>
      <c r="CGP18" s="1579">
        <v>54</v>
      </c>
      <c r="CGQ18" s="1579">
        <v>44</v>
      </c>
      <c r="CGR18" s="1579">
        <v>37</v>
      </c>
      <c r="CGS18" s="1579">
        <v>3</v>
      </c>
      <c r="CGT18" s="1579">
        <v>0</v>
      </c>
      <c r="CGU18" s="1579">
        <v>58</v>
      </c>
      <c r="CGV18" s="1579">
        <v>0</v>
      </c>
      <c r="CGW18" s="1579">
        <v>0</v>
      </c>
      <c r="CGX18" s="1579">
        <v>1</v>
      </c>
      <c r="CGY18" s="1579">
        <v>15</v>
      </c>
      <c r="CGZ18" s="1579">
        <v>0</v>
      </c>
      <c r="CHA18" s="1579">
        <v>6</v>
      </c>
      <c r="CHB18" s="1579">
        <v>59</v>
      </c>
      <c r="CHC18" s="1579">
        <v>33</v>
      </c>
      <c r="CHD18" s="1579">
        <v>0</v>
      </c>
      <c r="CHE18" s="1579">
        <v>84</v>
      </c>
      <c r="CHF18" s="1579">
        <v>57</v>
      </c>
      <c r="CHG18" s="1579">
        <v>27</v>
      </c>
      <c r="CHH18" s="1579">
        <v>50</v>
      </c>
      <c r="CHI18" s="1579">
        <v>34</v>
      </c>
      <c r="CHJ18" s="1579">
        <v>30</v>
      </c>
      <c r="CHK18" s="1579">
        <v>1</v>
      </c>
      <c r="CHL18" s="1579">
        <v>0</v>
      </c>
      <c r="CHM18" s="1579">
        <v>53</v>
      </c>
      <c r="CHN18" s="1579">
        <v>0</v>
      </c>
      <c r="CHO18" s="1579">
        <v>0</v>
      </c>
      <c r="CHP18" s="1579">
        <v>1</v>
      </c>
      <c r="CHQ18" s="1579">
        <v>19</v>
      </c>
      <c r="CHR18" s="1579">
        <v>0</v>
      </c>
      <c r="CHS18" s="1579">
        <v>10</v>
      </c>
      <c r="CHT18" s="1579">
        <v>49</v>
      </c>
      <c r="CHU18" s="1579">
        <v>25</v>
      </c>
      <c r="CHV18" s="1580">
        <v>0</v>
      </c>
      <c r="CHW18" s="1585">
        <v>75</v>
      </c>
      <c r="CHX18" s="1579">
        <v>46</v>
      </c>
      <c r="CHY18" s="1579">
        <v>29</v>
      </c>
      <c r="CHZ18" s="1579">
        <v>32</v>
      </c>
      <c r="CIA18" s="1579">
        <v>43</v>
      </c>
      <c r="CIB18" s="1579">
        <v>50</v>
      </c>
      <c r="CIC18" s="1579">
        <v>1</v>
      </c>
      <c r="CID18" s="1579">
        <v>0</v>
      </c>
      <c r="CIE18" s="1579">
        <v>23</v>
      </c>
      <c r="CIF18" s="1579">
        <v>0</v>
      </c>
      <c r="CIG18" s="1579">
        <v>1</v>
      </c>
      <c r="CIH18" s="1579">
        <v>0</v>
      </c>
      <c r="CII18" s="1579">
        <v>31</v>
      </c>
      <c r="CIJ18" s="1579">
        <v>0</v>
      </c>
      <c r="CIK18" s="1579">
        <v>14</v>
      </c>
      <c r="CIL18" s="1579">
        <v>42</v>
      </c>
      <c r="CIM18" s="1579">
        <v>19</v>
      </c>
      <c r="CIN18" s="1579">
        <v>0</v>
      </c>
      <c r="CIO18" s="1579">
        <v>72</v>
      </c>
      <c r="CIP18" s="1579">
        <v>45</v>
      </c>
      <c r="CIQ18" s="1579">
        <v>27</v>
      </c>
      <c r="CIR18" s="1579">
        <v>40</v>
      </c>
      <c r="CIS18" s="1579">
        <v>32</v>
      </c>
      <c r="CIT18" s="1579">
        <v>48</v>
      </c>
      <c r="CIU18" s="1579">
        <v>0</v>
      </c>
      <c r="CIV18" s="1579">
        <v>0</v>
      </c>
      <c r="CIW18" s="1579">
        <v>24</v>
      </c>
      <c r="CIX18" s="1579">
        <v>0</v>
      </c>
      <c r="CIY18" s="1579">
        <v>0</v>
      </c>
      <c r="CIZ18" s="1579">
        <v>5</v>
      </c>
      <c r="CJA18" s="1579">
        <v>13</v>
      </c>
      <c r="CJB18" s="1579">
        <v>0</v>
      </c>
      <c r="CJC18" s="1579">
        <v>12</v>
      </c>
      <c r="CJD18" s="1579">
        <v>44</v>
      </c>
      <c r="CJE18" s="1579">
        <v>16</v>
      </c>
      <c r="CJF18" s="1579">
        <v>0</v>
      </c>
      <c r="CJG18" s="1579">
        <v>66</v>
      </c>
      <c r="CJH18" s="1579">
        <v>41</v>
      </c>
      <c r="CJI18" s="1579">
        <v>25</v>
      </c>
      <c r="CJJ18" s="1579">
        <v>32</v>
      </c>
      <c r="CJK18" s="1579">
        <v>34</v>
      </c>
      <c r="CJL18" s="1579">
        <v>47</v>
      </c>
      <c r="CJM18" s="1579">
        <v>0</v>
      </c>
      <c r="CJN18" s="1579">
        <v>0</v>
      </c>
      <c r="CJO18" s="1579">
        <v>19</v>
      </c>
      <c r="CJP18" s="1579">
        <v>0</v>
      </c>
      <c r="CJQ18" s="1579">
        <v>0</v>
      </c>
      <c r="CJR18" s="1579">
        <v>5</v>
      </c>
      <c r="CJS18" s="1579">
        <v>21</v>
      </c>
      <c r="CJT18" s="1579">
        <v>0</v>
      </c>
      <c r="CJU18" s="1579">
        <v>17</v>
      </c>
      <c r="CJV18" s="1579">
        <v>38</v>
      </c>
      <c r="CJW18" s="1579">
        <v>11</v>
      </c>
      <c r="CJX18" s="1579">
        <v>0</v>
      </c>
      <c r="CJY18" s="1579">
        <v>70</v>
      </c>
      <c r="CJZ18" s="1579">
        <v>51</v>
      </c>
      <c r="CKA18" s="1579">
        <v>19</v>
      </c>
      <c r="CKB18" s="1579">
        <v>28</v>
      </c>
      <c r="CKC18" s="1579">
        <v>42</v>
      </c>
      <c r="CKD18" s="1579">
        <v>48</v>
      </c>
      <c r="CKE18" s="1579">
        <v>0</v>
      </c>
      <c r="CKF18" s="1579">
        <v>0</v>
      </c>
      <c r="CKG18" s="1579">
        <v>22</v>
      </c>
      <c r="CKH18" s="1579">
        <v>0</v>
      </c>
      <c r="CKI18" s="1579">
        <v>0</v>
      </c>
      <c r="CKJ18" s="1579">
        <v>0</v>
      </c>
      <c r="CKK18" s="1579">
        <v>14</v>
      </c>
      <c r="CKL18" s="1579">
        <v>0</v>
      </c>
      <c r="CKM18" s="1579">
        <v>8</v>
      </c>
      <c r="CKN18" s="1579">
        <v>40</v>
      </c>
      <c r="CKO18" s="1579">
        <v>22</v>
      </c>
      <c r="CKP18" s="1584">
        <v>0</v>
      </c>
      <c r="CKQ18" s="1585">
        <v>0</v>
      </c>
      <c r="CKR18" s="1579">
        <v>0</v>
      </c>
      <c r="CKS18" s="1579">
        <v>0</v>
      </c>
      <c r="CKT18" s="1579">
        <v>0</v>
      </c>
      <c r="CKU18" s="1579">
        <v>0</v>
      </c>
      <c r="CKV18" s="1579">
        <v>0</v>
      </c>
      <c r="CKW18" s="1579">
        <v>0</v>
      </c>
      <c r="CKX18" s="1579">
        <v>0</v>
      </c>
      <c r="CKY18" s="1579">
        <v>0</v>
      </c>
      <c r="CKZ18" s="1579">
        <v>0</v>
      </c>
      <c r="CLA18" s="1579">
        <v>0</v>
      </c>
      <c r="CLB18" s="1579">
        <v>0</v>
      </c>
      <c r="CLC18" s="1579">
        <v>0</v>
      </c>
      <c r="CLD18" s="1579">
        <v>0</v>
      </c>
      <c r="CLE18" s="1579">
        <v>0</v>
      </c>
      <c r="CLF18" s="1579">
        <v>0</v>
      </c>
      <c r="CLG18" s="1579">
        <v>0</v>
      </c>
      <c r="CLH18" s="1579">
        <v>0</v>
      </c>
      <c r="CLI18" s="1579">
        <v>4</v>
      </c>
      <c r="CLJ18" s="1579">
        <v>1</v>
      </c>
      <c r="CLK18" s="1579">
        <v>3</v>
      </c>
      <c r="CLL18" s="1579">
        <v>2</v>
      </c>
      <c r="CLM18" s="1579">
        <v>2</v>
      </c>
      <c r="CLN18" s="1579">
        <v>3</v>
      </c>
      <c r="CLO18" s="1579">
        <v>0</v>
      </c>
      <c r="CLP18" s="1579">
        <v>0</v>
      </c>
      <c r="CLQ18" s="1579">
        <v>1</v>
      </c>
      <c r="CLR18" s="1579">
        <v>0</v>
      </c>
      <c r="CLS18" s="1579">
        <v>0</v>
      </c>
      <c r="CLT18" s="1579">
        <v>1</v>
      </c>
      <c r="CLU18" s="1579">
        <v>1</v>
      </c>
      <c r="CLV18" s="1579">
        <v>0</v>
      </c>
      <c r="CLW18" s="1579">
        <v>1</v>
      </c>
      <c r="CLX18" s="1579">
        <v>1</v>
      </c>
      <c r="CLY18" s="1579">
        <v>2</v>
      </c>
      <c r="CLZ18" s="1579">
        <v>0</v>
      </c>
      <c r="CMA18" s="1579">
        <v>1</v>
      </c>
      <c r="CMB18" s="1579">
        <v>1</v>
      </c>
      <c r="CMC18" s="1579">
        <v>0</v>
      </c>
      <c r="CMD18" s="1579">
        <v>0</v>
      </c>
      <c r="CME18" s="1579">
        <v>1</v>
      </c>
      <c r="CMF18" s="1579">
        <v>1</v>
      </c>
      <c r="CMG18" s="1579">
        <v>0</v>
      </c>
      <c r="CMH18" s="1579">
        <v>0</v>
      </c>
      <c r="CMI18" s="1579">
        <v>0</v>
      </c>
      <c r="CMJ18" s="1579">
        <v>0</v>
      </c>
      <c r="CMK18" s="1579">
        <v>0</v>
      </c>
      <c r="CML18" s="1579">
        <v>0</v>
      </c>
      <c r="CMM18" s="1579">
        <v>0</v>
      </c>
      <c r="CMN18" s="1579">
        <v>0</v>
      </c>
      <c r="CMO18" s="1579">
        <v>0</v>
      </c>
      <c r="CMP18" s="1579">
        <v>0</v>
      </c>
      <c r="CMQ18" s="1579">
        <v>1</v>
      </c>
      <c r="CMR18" s="1579">
        <v>0</v>
      </c>
      <c r="CMS18" s="1579">
        <v>2</v>
      </c>
      <c r="CMT18" s="1579">
        <v>1</v>
      </c>
      <c r="CMU18" s="1579">
        <v>1</v>
      </c>
      <c r="CMV18" s="1579">
        <v>0</v>
      </c>
      <c r="CMW18" s="1579">
        <v>2</v>
      </c>
      <c r="CMX18" s="1579">
        <v>1</v>
      </c>
      <c r="CMY18" s="1579">
        <v>0</v>
      </c>
      <c r="CMZ18" s="1579">
        <v>0</v>
      </c>
      <c r="CNA18" s="1579">
        <v>1</v>
      </c>
      <c r="CNB18" s="1579">
        <v>0</v>
      </c>
      <c r="CNC18" s="1579">
        <v>0</v>
      </c>
      <c r="CND18" s="1579">
        <v>0</v>
      </c>
      <c r="CNE18" s="1579">
        <v>1</v>
      </c>
      <c r="CNF18" s="1579">
        <v>0</v>
      </c>
      <c r="CNG18" s="1579">
        <v>0</v>
      </c>
      <c r="CNH18" s="1579">
        <v>2</v>
      </c>
      <c r="CNI18" s="1579">
        <v>0</v>
      </c>
      <c r="CNJ18" s="1584">
        <v>0</v>
      </c>
    </row>
    <row r="19" spans="1:2402">
      <c r="A19" s="33" t="s">
        <v>80</v>
      </c>
      <c r="B19" s="34">
        <v>56166.425000000003</v>
      </c>
      <c r="C19" s="35">
        <v>26788.071</v>
      </c>
      <c r="D19" s="35">
        <v>29378.353999999999</v>
      </c>
      <c r="E19" s="35">
        <v>28576.94</v>
      </c>
      <c r="F19" s="35">
        <v>27589.485000000001</v>
      </c>
      <c r="G19" s="35">
        <v>24632.098000000002</v>
      </c>
      <c r="H19" s="35">
        <v>369.76163000000003</v>
      </c>
      <c r="I19" s="35">
        <v>30660.248</v>
      </c>
      <c r="J19" s="35">
        <v>420.23248999999998</v>
      </c>
      <c r="K19" s="35">
        <v>84.084710000000001</v>
      </c>
      <c r="L19" s="35">
        <v>2929.8305</v>
      </c>
      <c r="M19" s="35">
        <v>16528.236000000001</v>
      </c>
      <c r="N19" s="35">
        <v>21464.631000000001</v>
      </c>
      <c r="O19" s="35">
        <v>11774.556</v>
      </c>
      <c r="P19" s="35">
        <v>3469.1718000000001</v>
      </c>
      <c r="Q19" s="35">
        <v>46297.351000000002</v>
      </c>
      <c r="R19" s="35">
        <v>19382.611000000001</v>
      </c>
      <c r="S19" s="35">
        <v>26914.74</v>
      </c>
      <c r="T19" s="35">
        <v>26744.985000000001</v>
      </c>
      <c r="U19" s="35">
        <v>19552.366000000002</v>
      </c>
      <c r="V19" s="35">
        <v>21356.755000000001</v>
      </c>
      <c r="W19" s="35">
        <v>628.84394999999995</v>
      </c>
      <c r="X19" s="35">
        <v>23684.991999999998</v>
      </c>
      <c r="Y19" s="35">
        <v>626.76059999999995</v>
      </c>
      <c r="Z19" s="35">
        <v>0</v>
      </c>
      <c r="AA19" s="35">
        <v>1671.8719000000001</v>
      </c>
      <c r="AB19" s="35">
        <v>9867.5737000000008</v>
      </c>
      <c r="AC19" s="35">
        <v>18478.258999999998</v>
      </c>
      <c r="AD19" s="35">
        <v>12479.49</v>
      </c>
      <c r="AE19" s="36">
        <v>3800.1563000000001</v>
      </c>
      <c r="AF19" s="37">
        <v>27.410070999999999</v>
      </c>
      <c r="AG19" s="38">
        <v>43.542949999999998</v>
      </c>
      <c r="AH19" s="38">
        <v>12.699624</v>
      </c>
      <c r="AI19" s="38">
        <v>35.239834999999999</v>
      </c>
      <c r="AJ19" s="38">
        <v>19.300070999999999</v>
      </c>
      <c r="AK19" s="38">
        <v>8.8008032000000007</v>
      </c>
      <c r="AL19" s="38">
        <v>53.312128000000001</v>
      </c>
      <c r="AM19" s="38">
        <v>42.226953000000002</v>
      </c>
      <c r="AN19" s="38">
        <v>6.9861744000000003</v>
      </c>
      <c r="AO19" s="38">
        <v>64.292117000000005</v>
      </c>
      <c r="AP19" s="38">
        <v>0</v>
      </c>
      <c r="AQ19" s="38">
        <v>14.682681000000001</v>
      </c>
      <c r="AR19" s="38">
        <v>38.202337999999997</v>
      </c>
      <c r="AS19" s="38">
        <v>35.906187000000003</v>
      </c>
      <c r="AT19" s="38">
        <v>15.585380000000001</v>
      </c>
      <c r="AU19" s="38">
        <v>38.964227000000001</v>
      </c>
      <c r="AV19" s="38">
        <v>57.058906</v>
      </c>
      <c r="AW19" s="38">
        <v>25.93337</v>
      </c>
      <c r="AX19" s="38">
        <v>46.157645000000002</v>
      </c>
      <c r="AY19" s="38">
        <v>29.124606</v>
      </c>
      <c r="AZ19" s="38">
        <v>21.935713</v>
      </c>
      <c r="BA19" s="38">
        <v>22.542691999999999</v>
      </c>
      <c r="BB19" s="38">
        <v>54.136102999999999</v>
      </c>
      <c r="BC19" s="38">
        <v>62.345723</v>
      </c>
      <c r="BD19" s="38">
        <v>0</v>
      </c>
      <c r="BE19" s="38">
        <v>7.9040628999999996</v>
      </c>
      <c r="BF19" s="38">
        <v>30.366897000000002</v>
      </c>
      <c r="BG19" s="38">
        <v>53.161175999999998</v>
      </c>
      <c r="BH19" s="38">
        <v>38.921232000000003</v>
      </c>
      <c r="BI19" s="39">
        <v>6.0616443999999996</v>
      </c>
      <c r="BJ19" s="37">
        <v>25.547830000000001</v>
      </c>
      <c r="BK19" s="38">
        <v>23.959406999999999</v>
      </c>
      <c r="BL19" s="38">
        <v>26.996203000000001</v>
      </c>
      <c r="BM19" s="38">
        <v>27.927813</v>
      </c>
      <c r="BN19" s="38">
        <v>23.082666</v>
      </c>
      <c r="BO19" s="38">
        <v>34.396500000000003</v>
      </c>
      <c r="BP19" s="38">
        <v>0</v>
      </c>
      <c r="BQ19" s="38">
        <v>18.573319999999999</v>
      </c>
      <c r="BR19" s="38">
        <v>43.332504999999998</v>
      </c>
      <c r="BS19" s="38">
        <v>0</v>
      </c>
      <c r="BT19" s="38">
        <v>11.257501</v>
      </c>
      <c r="BU19" s="38">
        <v>27.696213</v>
      </c>
      <c r="BV19" s="38">
        <v>28.540868</v>
      </c>
      <c r="BW19" s="38">
        <v>23.085363999999998</v>
      </c>
      <c r="BX19" s="38">
        <v>17.219982000000002</v>
      </c>
      <c r="BY19" s="38">
        <v>10.944298</v>
      </c>
      <c r="BZ19" s="38">
        <v>10.481579999999999</v>
      </c>
      <c r="CA19" s="38">
        <v>11.277523</v>
      </c>
      <c r="CB19" s="38">
        <v>10.186425</v>
      </c>
      <c r="CC19" s="38">
        <v>11.980964999999999</v>
      </c>
      <c r="CD19" s="38">
        <v>11.409497999999999</v>
      </c>
      <c r="CE19" s="38">
        <v>0</v>
      </c>
      <c r="CF19" s="38">
        <v>10.890829999999999</v>
      </c>
      <c r="CG19" s="38">
        <v>8.0938690999999992</v>
      </c>
      <c r="CH19" s="38">
        <v>0</v>
      </c>
      <c r="CI19" s="38">
        <v>0</v>
      </c>
      <c r="CJ19" s="38">
        <v>11.988656000000001</v>
      </c>
      <c r="CK19" s="38">
        <v>12.607519</v>
      </c>
      <c r="CL19" s="38">
        <v>11.507479</v>
      </c>
      <c r="CM19" s="39">
        <v>3.1105532999999999</v>
      </c>
      <c r="CN19" s="37">
        <v>22.492792000000001</v>
      </c>
      <c r="CO19" s="38">
        <v>9.7990622999999992</v>
      </c>
      <c r="CP19" s="38">
        <v>34.067318</v>
      </c>
      <c r="CQ19" s="38">
        <v>11.964992000000001</v>
      </c>
      <c r="CR19" s="38">
        <v>33.397392000000004</v>
      </c>
      <c r="CS19" s="38">
        <v>31.834133999999999</v>
      </c>
      <c r="CT19" s="38">
        <v>7.7609311999999999</v>
      </c>
      <c r="CU19" s="38">
        <v>15.336857999999999</v>
      </c>
      <c r="CV19" s="38">
        <v>14.507782000000001</v>
      </c>
      <c r="CW19" s="38">
        <v>0</v>
      </c>
      <c r="CX19" s="38">
        <v>86.911328999999995</v>
      </c>
      <c r="CY19" s="38">
        <v>31.212212999999998</v>
      </c>
      <c r="CZ19" s="38">
        <v>12.053322</v>
      </c>
      <c r="DA19" s="38">
        <v>13.663577</v>
      </c>
      <c r="DB19" s="38">
        <v>21.105543999999998</v>
      </c>
      <c r="DC19" s="38">
        <v>20.453688</v>
      </c>
      <c r="DD19" s="38">
        <v>6.3133838000000004</v>
      </c>
      <c r="DE19" s="38">
        <v>30.636807999999998</v>
      </c>
      <c r="DF19" s="38">
        <v>10.895205000000001</v>
      </c>
      <c r="DG19" s="38">
        <v>33.528396999999998</v>
      </c>
      <c r="DH19" s="38">
        <v>34.525655</v>
      </c>
      <c r="DI19" s="38">
        <v>17.810918999999998</v>
      </c>
      <c r="DJ19" s="38">
        <v>8.3764155000000002</v>
      </c>
      <c r="DK19" s="38">
        <v>0</v>
      </c>
      <c r="DL19" s="38">
        <v>0</v>
      </c>
      <c r="DM19" s="38">
        <v>86.221913999999998</v>
      </c>
      <c r="DN19" s="38">
        <v>34.738028</v>
      </c>
      <c r="DO19" s="38">
        <v>7.6761362999999996</v>
      </c>
      <c r="DP19" s="38">
        <v>18.936392999999999</v>
      </c>
      <c r="DQ19" s="39">
        <v>21.541577</v>
      </c>
      <c r="DR19" s="37">
        <v>2.2972850999999999</v>
      </c>
      <c r="DS19" s="38">
        <v>4.1725640999999998</v>
      </c>
      <c r="DT19" s="38">
        <v>0.58734916999999998</v>
      </c>
      <c r="DU19" s="38">
        <v>2.4451537000000001</v>
      </c>
      <c r="DV19" s="38">
        <v>2.1441241999999998</v>
      </c>
      <c r="DW19" s="38">
        <v>0.65361771999999996</v>
      </c>
      <c r="DX19" s="38">
        <v>0</v>
      </c>
      <c r="DY19" s="38">
        <v>3.6832812000000001</v>
      </c>
      <c r="DZ19" s="38">
        <v>0</v>
      </c>
      <c r="EA19" s="38">
        <v>0</v>
      </c>
      <c r="EB19" s="38">
        <v>0</v>
      </c>
      <c r="EC19" s="38">
        <v>3.3209960000000001</v>
      </c>
      <c r="ED19" s="38">
        <v>2.569814</v>
      </c>
      <c r="EE19" s="38">
        <v>0.70077049000000002</v>
      </c>
      <c r="EF19" s="38">
        <v>3.0925875</v>
      </c>
      <c r="EG19" s="38">
        <v>3.5417852999999999</v>
      </c>
      <c r="EH19" s="38">
        <v>6.3614838999999996</v>
      </c>
      <c r="EI19" s="38">
        <v>1.5111834</v>
      </c>
      <c r="EJ19" s="38">
        <v>3.6871404000000001</v>
      </c>
      <c r="EK19" s="38">
        <v>3.3429593</v>
      </c>
      <c r="EL19" s="38">
        <v>0</v>
      </c>
      <c r="EM19" s="38">
        <v>24.024550999999999</v>
      </c>
      <c r="EN19" s="38">
        <v>6.2853129000000001</v>
      </c>
      <c r="EO19" s="38">
        <v>0</v>
      </c>
      <c r="EP19" s="38">
        <v>0</v>
      </c>
      <c r="EQ19" s="38">
        <v>0</v>
      </c>
      <c r="ER19" s="38">
        <v>4.5895583000000002</v>
      </c>
      <c r="ES19" s="38">
        <v>4.7502135000000001</v>
      </c>
      <c r="ET19" s="38">
        <v>2.4770080999999999</v>
      </c>
      <c r="EU19" s="39">
        <v>0</v>
      </c>
      <c r="EV19" s="37">
        <v>29.193557999999999</v>
      </c>
      <c r="EW19" s="38">
        <v>35.478648</v>
      </c>
      <c r="EX19" s="38">
        <v>23.369288000000001</v>
      </c>
      <c r="EY19" s="38">
        <v>31.213657999999999</v>
      </c>
      <c r="EZ19" s="38">
        <v>27.133282000000001</v>
      </c>
      <c r="FA19" s="38">
        <v>15.652981</v>
      </c>
      <c r="FB19" s="38">
        <v>39.841157000000003</v>
      </c>
      <c r="FC19" s="38">
        <v>41.159011999999997</v>
      </c>
      <c r="FD19" s="38">
        <v>14.250087000000001</v>
      </c>
      <c r="FE19" s="38">
        <v>35.707883000000002</v>
      </c>
      <c r="FF19" s="38">
        <v>37.657508</v>
      </c>
      <c r="FG19" s="38">
        <v>11.008761</v>
      </c>
      <c r="FH19" s="38">
        <v>32.620919000000001</v>
      </c>
      <c r="FI19" s="38">
        <v>42.475481000000002</v>
      </c>
      <c r="FJ19" s="38">
        <v>39.321886999999997</v>
      </c>
      <c r="FK19" s="38">
        <v>41.589452000000001</v>
      </c>
      <c r="FL19" s="38">
        <v>50.571846999999998</v>
      </c>
      <c r="FM19" s="38">
        <v>33.865236000000003</v>
      </c>
      <c r="FN19" s="38">
        <v>45.777866000000003</v>
      </c>
      <c r="FO19" s="38">
        <v>36.931052000000001</v>
      </c>
      <c r="FP19" s="38">
        <v>28.577043</v>
      </c>
      <c r="FQ19" s="38">
        <v>22.075105000000001</v>
      </c>
      <c r="FR19" s="38">
        <v>55.141167000000003</v>
      </c>
      <c r="FS19" s="38">
        <v>54.739987999999997</v>
      </c>
      <c r="FT19" s="38">
        <v>0</v>
      </c>
      <c r="FU19" s="38">
        <v>46.941633000000003</v>
      </c>
      <c r="FV19" s="38">
        <v>19.280417</v>
      </c>
      <c r="FW19" s="38">
        <v>48.274887</v>
      </c>
      <c r="FX19" s="38">
        <v>41.925393</v>
      </c>
      <c r="FY19" s="39">
        <v>43.363464999999998</v>
      </c>
      <c r="FZ19" s="37">
        <v>43.256892000000001</v>
      </c>
      <c r="GA19" s="38">
        <v>19.512656</v>
      </c>
      <c r="GB19" s="38">
        <v>65.339580999999995</v>
      </c>
      <c r="GC19" s="38">
        <v>43.249195999999998</v>
      </c>
      <c r="GD19" s="38">
        <v>43.264736999999997</v>
      </c>
      <c r="GE19" s="38">
        <v>73.289168000000004</v>
      </c>
      <c r="GF19" s="38">
        <v>0</v>
      </c>
      <c r="GG19" s="38">
        <v>16.599654999999998</v>
      </c>
      <c r="GH19" s="38">
        <v>41.301394000000002</v>
      </c>
      <c r="GI19" s="38">
        <v>0</v>
      </c>
      <c r="GJ19" s="38">
        <v>42.095038000000002</v>
      </c>
      <c r="GK19" s="38">
        <v>44.659500999999999</v>
      </c>
      <c r="GL19" s="38">
        <v>35.844244000000003</v>
      </c>
      <c r="GM19" s="38">
        <v>31.17558</v>
      </c>
      <c r="GN19" s="38">
        <v>22.604402</v>
      </c>
      <c r="GO19" s="38">
        <v>33.107264000000001</v>
      </c>
      <c r="GP19" s="38">
        <v>22.404247999999999</v>
      </c>
      <c r="GQ19" s="38">
        <v>42.292299</v>
      </c>
      <c r="GR19" s="38">
        <v>31.781901000000001</v>
      </c>
      <c r="GS19" s="38">
        <v>34.577753000000001</v>
      </c>
      <c r="GT19" s="38">
        <v>53.759300000000003</v>
      </c>
      <c r="GU19" s="38">
        <v>34.882959999999997</v>
      </c>
      <c r="GV19" s="38">
        <v>14.880514</v>
      </c>
      <c r="GW19" s="38">
        <v>0</v>
      </c>
      <c r="GX19" s="38">
        <v>0</v>
      </c>
      <c r="GY19" s="38">
        <v>47.082849000000003</v>
      </c>
      <c r="GZ19" s="38">
        <v>33.826242999999998</v>
      </c>
      <c r="HA19" s="38">
        <v>23.327514000000001</v>
      </c>
      <c r="HB19" s="38">
        <v>26.503193</v>
      </c>
      <c r="HC19" s="39">
        <v>21.680444000000001</v>
      </c>
      <c r="HD19" s="37">
        <v>39.006688928659422</v>
      </c>
      <c r="HE19" s="38">
        <v>13.010438280437189</v>
      </c>
      <c r="HF19" s="38">
        <v>57.692807530780357</v>
      </c>
      <c r="HG19" s="38">
        <v>37.389029370684881</v>
      </c>
      <c r="HH19" s="38">
        <v>41.000416024827963</v>
      </c>
      <c r="HI19" s="38">
        <v>58.853421847627118</v>
      </c>
      <c r="HJ19" s="38">
        <v>0</v>
      </c>
      <c r="HK19" s="38">
        <v>15.563921134495013</v>
      </c>
      <c r="HL19" s="38">
        <v>0</v>
      </c>
      <c r="HM19" s="38"/>
      <c r="HN19" s="38">
        <v>42.025373999999999</v>
      </c>
      <c r="HS19" s="38">
        <v>13.221552705145514</v>
      </c>
      <c r="HT19" s="38">
        <v>2.8731074614495844</v>
      </c>
      <c r="HU19" s="38">
        <v>22.384964245806731</v>
      </c>
      <c r="HV19" s="38">
        <v>16.023299971835904</v>
      </c>
      <c r="HW19" s="38">
        <v>9.8745562801142182</v>
      </c>
      <c r="HX19" s="38">
        <v>24.029759967966253</v>
      </c>
      <c r="HY19" s="38">
        <v>0</v>
      </c>
      <c r="HZ19" s="38">
        <v>2.5692503924922327</v>
      </c>
      <c r="IA19" s="38">
        <v>0</v>
      </c>
      <c r="IB19" s="38">
        <v>0</v>
      </c>
      <c r="IC19" s="38">
        <v>31.461500000000001</v>
      </c>
      <c r="IG19" s="40"/>
      <c r="IH19" s="38">
        <v>38.236225340101434</v>
      </c>
      <c r="II19" s="38">
        <v>9.8051054035603933</v>
      </c>
      <c r="IJ19" s="38">
        <v>55.200733189437614</v>
      </c>
      <c r="IK19" s="38">
        <v>38.353206513207226</v>
      </c>
      <c r="IL19" s="38">
        <v>38.085243561617816</v>
      </c>
      <c r="IM19" s="38">
        <v>59.237579023081345</v>
      </c>
      <c r="IN19" s="38">
        <v>0</v>
      </c>
      <c r="IO19" s="38">
        <v>11.456451924525151</v>
      </c>
      <c r="IP19" s="38">
        <v>0</v>
      </c>
      <c r="IQ19" s="38"/>
      <c r="IR19" s="38"/>
      <c r="IS19" s="38"/>
      <c r="IX19" s="38">
        <v>9.1575913558227438</v>
      </c>
      <c r="IY19" s="38">
        <v>0</v>
      </c>
      <c r="IZ19" s="38">
        <v>17.254154089545345</v>
      </c>
      <c r="JA19" s="38">
        <v>13.54294846764812</v>
      </c>
      <c r="JB19" s="38">
        <v>2.8006057422769164</v>
      </c>
      <c r="JC19" s="38">
        <v>17.571699516284088</v>
      </c>
      <c r="JD19" s="38">
        <v>0</v>
      </c>
      <c r="JE19" s="38">
        <v>0</v>
      </c>
      <c r="JF19" s="38">
        <v>0</v>
      </c>
      <c r="JG19" s="38">
        <v>0</v>
      </c>
      <c r="JH19" s="38"/>
      <c r="JI19" s="38"/>
      <c r="JJ19" s="38"/>
      <c r="JK19" s="38"/>
      <c r="JL19" s="38"/>
      <c r="JM19" s="38"/>
      <c r="JN19" s="38">
        <v>42.025373780260935</v>
      </c>
      <c r="JO19" s="38">
        <v>20.930964916217928</v>
      </c>
      <c r="JP19" s="38">
        <v>72.70047929006536</v>
      </c>
      <c r="JQ19" s="38">
        <v>33.194923757165711</v>
      </c>
      <c r="JR19" s="38">
        <v>51.12463805483921</v>
      </c>
      <c r="JS19" s="38">
        <v>57.065621220185534</v>
      </c>
      <c r="JT19" s="38"/>
      <c r="JU19" s="38">
        <v>28.949050326662185</v>
      </c>
      <c r="JV19" s="38">
        <v>0</v>
      </c>
      <c r="JW19" s="38"/>
      <c r="JX19" s="38"/>
      <c r="JY19" s="38">
        <v>42.025373999999999</v>
      </c>
      <c r="KD19" s="38">
        <v>31.461499571537022</v>
      </c>
      <c r="KE19" s="38">
        <v>15.711179934803003</v>
      </c>
      <c r="KF19" s="38">
        <v>45.504013935198479</v>
      </c>
      <c r="KG19" s="38">
        <v>35.898436603849895</v>
      </c>
      <c r="KH19" s="38">
        <v>29.261693925191327</v>
      </c>
      <c r="KI19" s="38">
        <v>61.884062286135766</v>
      </c>
      <c r="KJ19" s="38">
        <v>0</v>
      </c>
      <c r="KK19" s="38">
        <v>12.231842615622298</v>
      </c>
      <c r="KL19" s="38">
        <v>0</v>
      </c>
      <c r="KM19" s="38">
        <v>0</v>
      </c>
      <c r="KN19" s="38"/>
      <c r="KO19" s="38">
        <v>31.461500000000001</v>
      </c>
      <c r="KP19" s="38"/>
      <c r="KQ19" s="38"/>
      <c r="KR19" s="38"/>
      <c r="KS19" s="38"/>
      <c r="KT19" s="41">
        <v>19</v>
      </c>
      <c r="KU19" s="41">
        <v>11</v>
      </c>
      <c r="KV19" s="41">
        <v>8</v>
      </c>
      <c r="KW19" s="41">
        <v>2</v>
      </c>
      <c r="KX19" s="41">
        <v>17</v>
      </c>
      <c r="KY19" s="41">
        <v>1</v>
      </c>
      <c r="KZ19" s="41">
        <v>0</v>
      </c>
      <c r="LA19" s="41">
        <v>0</v>
      </c>
      <c r="LB19" s="41">
        <v>0</v>
      </c>
      <c r="LC19" s="41">
        <v>18</v>
      </c>
      <c r="LD19" s="41">
        <v>0</v>
      </c>
      <c r="LE19" s="41">
        <v>0</v>
      </c>
      <c r="LF19" s="41">
        <v>0</v>
      </c>
      <c r="LG19" s="41">
        <v>0</v>
      </c>
      <c r="LH19" s="41">
        <v>7</v>
      </c>
      <c r="LI19" s="41">
        <v>8</v>
      </c>
      <c r="LJ19" s="41">
        <v>2</v>
      </c>
      <c r="LK19" s="41">
        <v>1</v>
      </c>
      <c r="LL19" s="41">
        <v>1</v>
      </c>
      <c r="LM19" s="41">
        <v>0</v>
      </c>
      <c r="LN19" s="41">
        <v>16</v>
      </c>
      <c r="LO19" s="41">
        <v>13</v>
      </c>
      <c r="LP19" s="41">
        <v>3</v>
      </c>
      <c r="LQ19" s="41">
        <v>2</v>
      </c>
      <c r="LR19" s="41">
        <v>14</v>
      </c>
      <c r="LS19" s="41">
        <v>1</v>
      </c>
      <c r="LT19" s="41">
        <v>0</v>
      </c>
      <c r="LU19" s="41">
        <v>0</v>
      </c>
      <c r="LV19" s="41">
        <v>0</v>
      </c>
      <c r="LW19" s="41">
        <v>15</v>
      </c>
      <c r="LX19" s="41">
        <v>0</v>
      </c>
      <c r="LY19" s="41">
        <v>0</v>
      </c>
      <c r="LZ19" s="41">
        <v>0</v>
      </c>
      <c r="MA19" s="41">
        <v>1</v>
      </c>
      <c r="MB19" s="41">
        <v>3</v>
      </c>
      <c r="MC19" s="41">
        <v>7</v>
      </c>
      <c r="MD19" s="41">
        <v>5</v>
      </c>
      <c r="ME19" s="41">
        <v>0</v>
      </c>
      <c r="MF19" s="41">
        <v>0</v>
      </c>
      <c r="MG19" s="41">
        <v>0</v>
      </c>
      <c r="MH19" s="41">
        <v>7</v>
      </c>
      <c r="MI19" s="41">
        <v>2</v>
      </c>
      <c r="MJ19" s="41">
        <v>5</v>
      </c>
      <c r="MK19" s="41">
        <v>1</v>
      </c>
      <c r="ML19" s="41">
        <v>6</v>
      </c>
      <c r="MM19" s="41">
        <v>1</v>
      </c>
      <c r="MN19" s="41">
        <v>0</v>
      </c>
      <c r="MO19" s="41">
        <v>0</v>
      </c>
      <c r="MP19" s="41">
        <v>6</v>
      </c>
      <c r="MQ19" s="41">
        <v>0</v>
      </c>
      <c r="MR19" s="41">
        <v>0</v>
      </c>
      <c r="MS19" s="41">
        <v>0</v>
      </c>
      <c r="MT19" s="41">
        <v>5</v>
      </c>
      <c r="MU19" s="41">
        <v>5</v>
      </c>
      <c r="MV19" s="41">
        <v>0</v>
      </c>
      <c r="MW19" s="41">
        <v>2</v>
      </c>
      <c r="MX19" s="41">
        <v>3</v>
      </c>
      <c r="MY19" s="41">
        <v>1</v>
      </c>
      <c r="MZ19" s="41">
        <v>0</v>
      </c>
      <c r="NA19" s="41">
        <v>0</v>
      </c>
      <c r="NB19" s="41">
        <v>4</v>
      </c>
      <c r="NC19" s="41">
        <v>0</v>
      </c>
      <c r="ND19" s="41">
        <v>0</v>
      </c>
      <c r="NE19" s="41">
        <v>0</v>
      </c>
      <c r="NF19" s="41">
        <v>3</v>
      </c>
      <c r="NG19" s="41">
        <v>2</v>
      </c>
      <c r="NH19" s="41">
        <v>1</v>
      </c>
      <c r="NI19" s="41">
        <v>3</v>
      </c>
      <c r="NJ19" s="41">
        <v>0</v>
      </c>
      <c r="NK19" s="41">
        <v>1</v>
      </c>
      <c r="NL19" s="41">
        <v>0</v>
      </c>
      <c r="NM19" s="41">
        <v>0</v>
      </c>
      <c r="NN19" s="41">
        <v>0</v>
      </c>
      <c r="NO19" s="41">
        <v>2</v>
      </c>
      <c r="NP19" s="41">
        <v>0</v>
      </c>
      <c r="NQ19" s="41">
        <v>0</v>
      </c>
      <c r="NR19" s="41">
        <v>0</v>
      </c>
      <c r="NS19" s="41">
        <v>0</v>
      </c>
      <c r="NT19" s="41">
        <v>0</v>
      </c>
      <c r="NU19" s="41">
        <v>0</v>
      </c>
      <c r="NV19" s="41">
        <v>0</v>
      </c>
      <c r="NW19" s="41">
        <v>2</v>
      </c>
      <c r="NX19" s="41">
        <v>1</v>
      </c>
      <c r="NY19" s="41">
        <v>0</v>
      </c>
      <c r="NZ19" s="41">
        <v>2</v>
      </c>
      <c r="OA19" s="41">
        <v>2</v>
      </c>
      <c r="OB19" s="41">
        <v>0</v>
      </c>
      <c r="OC19" s="41">
        <v>2</v>
      </c>
      <c r="OD19" s="41">
        <v>0</v>
      </c>
      <c r="OE19" s="41">
        <v>1</v>
      </c>
      <c r="OF19" s="41">
        <v>0</v>
      </c>
      <c r="OG19" s="41">
        <v>0</v>
      </c>
      <c r="OH19" s="41">
        <v>0</v>
      </c>
      <c r="OI19" s="41">
        <v>1</v>
      </c>
      <c r="OJ19" s="41">
        <v>0</v>
      </c>
      <c r="OK19" s="41">
        <v>0</v>
      </c>
      <c r="OL19" s="41">
        <v>0</v>
      </c>
      <c r="OM19" s="41">
        <v>0</v>
      </c>
      <c r="ON19" s="41">
        <v>0</v>
      </c>
      <c r="OO19" s="41">
        <v>0</v>
      </c>
      <c r="OP19" s="41">
        <v>1</v>
      </c>
      <c r="OQ19" s="41">
        <v>1</v>
      </c>
      <c r="OR19" s="41">
        <v>0</v>
      </c>
      <c r="OS19" s="41">
        <v>0</v>
      </c>
      <c r="OT19" s="41">
        <v>0</v>
      </c>
      <c r="OU19" s="41">
        <v>0</v>
      </c>
      <c r="OV19" s="41">
        <v>0</v>
      </c>
      <c r="OW19" s="41">
        <v>0</v>
      </c>
      <c r="OX19" s="41">
        <v>0</v>
      </c>
      <c r="OY19" s="41">
        <v>0</v>
      </c>
      <c r="OZ19" s="41">
        <v>0</v>
      </c>
      <c r="PA19" s="41">
        <v>0</v>
      </c>
      <c r="PB19" s="41">
        <v>0</v>
      </c>
      <c r="PC19" s="41">
        <v>0</v>
      </c>
      <c r="PD19" s="41">
        <v>0</v>
      </c>
      <c r="PE19" s="41">
        <v>0</v>
      </c>
      <c r="PF19" s="41">
        <v>0</v>
      </c>
      <c r="PG19" s="41">
        <v>0</v>
      </c>
      <c r="PH19" s="41">
        <v>0</v>
      </c>
      <c r="PI19" s="41">
        <v>0</v>
      </c>
      <c r="PJ19" s="41">
        <v>0</v>
      </c>
      <c r="PK19" s="41">
        <v>0</v>
      </c>
      <c r="PL19" s="41">
        <v>0</v>
      </c>
      <c r="PM19" s="41">
        <v>0</v>
      </c>
      <c r="PN19" s="41">
        <v>0</v>
      </c>
      <c r="PO19" s="41">
        <v>0</v>
      </c>
      <c r="PP19" s="41">
        <v>0</v>
      </c>
      <c r="PQ19" s="41">
        <v>0</v>
      </c>
      <c r="PR19" s="41">
        <v>86.964533176873346</v>
      </c>
      <c r="PS19" s="41">
        <v>107.33670160744092</v>
      </c>
      <c r="PT19" s="41">
        <v>77.768302622142713</v>
      </c>
      <c r="PU19" s="41">
        <v>103.06610427818606</v>
      </c>
      <c r="PV19" s="41">
        <v>71.828641928773308</v>
      </c>
      <c r="PW19" s="41">
        <v>74.1172599004625</v>
      </c>
      <c r="PX19" s="41">
        <v>281.34653175188868</v>
      </c>
      <c r="PY19" s="41">
        <v>0</v>
      </c>
      <c r="PZ19" s="41">
        <v>0</v>
      </c>
      <c r="QA19" s="41">
        <v>106.04854060980912</v>
      </c>
      <c r="QB19" s="41">
        <v>0</v>
      </c>
      <c r="QC19" s="41">
        <v>0</v>
      </c>
      <c r="QD19" s="41">
        <v>50.579934396732327</v>
      </c>
      <c r="QE19" s="41">
        <v>0</v>
      </c>
      <c r="QF19" s="41">
        <v>55.379931324313326</v>
      </c>
      <c r="QG19" s="41">
        <v>0</v>
      </c>
      <c r="QH19" s="41">
        <v>0</v>
      </c>
      <c r="QI19" s="41">
        <v>0</v>
      </c>
      <c r="QJ19" s="41">
        <v>0</v>
      </c>
      <c r="QK19" s="41">
        <v>95.639586702578356</v>
      </c>
      <c r="QL19" s="41">
        <v>104.43101440998346</v>
      </c>
      <c r="QM19" s="41">
        <v>88.335412279711946</v>
      </c>
      <c r="QN19" s="41">
        <v>96.852911593455289</v>
      </c>
      <c r="QO19" s="41">
        <v>94.332939893808998</v>
      </c>
      <c r="QP19" s="41">
        <v>77.36479341673197</v>
      </c>
      <c r="QQ19" s="41">
        <v>18.288465350985263</v>
      </c>
      <c r="QR19" s="41">
        <v>0</v>
      </c>
      <c r="QS19" s="41">
        <v>0</v>
      </c>
      <c r="QT19" s="41">
        <v>116.08079602636722</v>
      </c>
      <c r="QU19" s="41">
        <v>100</v>
      </c>
      <c r="QV19" s="41">
        <v>0</v>
      </c>
      <c r="QW19" s="41">
        <v>58.723647037421159</v>
      </c>
      <c r="QX19" s="41">
        <v>0</v>
      </c>
      <c r="QY19" s="41">
        <v>63.906799283451853</v>
      </c>
      <c r="QZ19" s="41">
        <v>0</v>
      </c>
      <c r="RA19" s="41">
        <v>0</v>
      </c>
      <c r="RB19" s="41">
        <v>0</v>
      </c>
      <c r="RC19" s="41">
        <v>0</v>
      </c>
      <c r="RD19" s="41">
        <v>50.579934396732327</v>
      </c>
      <c r="RE19" s="41">
        <v>76.019640010771553</v>
      </c>
      <c r="RF19" s="41">
        <v>39.096159418701369</v>
      </c>
      <c r="RG19" s="41">
        <v>55.807444210716483</v>
      </c>
      <c r="RH19" s="41">
        <v>45.665940628981744</v>
      </c>
      <c r="RI19" s="41">
        <v>35.343401655833908</v>
      </c>
      <c r="RJ19" s="41">
        <v>100</v>
      </c>
      <c r="RK19" s="41">
        <v>0</v>
      </c>
      <c r="RL19" s="41">
        <v>0</v>
      </c>
      <c r="RM19" s="41">
        <v>76.192195574232898</v>
      </c>
      <c r="RN19" s="41">
        <v>0</v>
      </c>
      <c r="RO19" s="41">
        <v>0</v>
      </c>
      <c r="RP19" s="41">
        <v>50.579934396732327</v>
      </c>
      <c r="RQ19" s="41">
        <v>0</v>
      </c>
      <c r="RR19" s="41">
        <v>50.579934396732327</v>
      </c>
      <c r="RS19" s="41">
        <v>0</v>
      </c>
      <c r="RT19" s="41">
        <v>0</v>
      </c>
      <c r="RU19" s="41">
        <v>0</v>
      </c>
      <c r="RV19" s="41">
        <v>0</v>
      </c>
      <c r="RW19" s="41">
        <v>58.723647037421159</v>
      </c>
      <c r="RX19" s="41">
        <v>68.874489366440301</v>
      </c>
      <c r="RY19" s="41">
        <v>50.29003131790418</v>
      </c>
      <c r="RZ19" s="41">
        <v>52.983876841450574</v>
      </c>
      <c r="SA19" s="41">
        <v>64.904887087818935</v>
      </c>
      <c r="SB19" s="41">
        <v>37.895542119129288</v>
      </c>
      <c r="SC19" s="41">
        <v>18.288465350985263</v>
      </c>
      <c r="SD19" s="41">
        <v>0</v>
      </c>
      <c r="SE19" s="41">
        <v>0</v>
      </c>
      <c r="SF19" s="41">
        <v>80.528394339351337</v>
      </c>
      <c r="SG19" s="41">
        <v>100</v>
      </c>
      <c r="SH19" s="41">
        <v>0</v>
      </c>
      <c r="SI19" s="41">
        <v>58.723647037421159</v>
      </c>
      <c r="SJ19" s="41">
        <v>0</v>
      </c>
      <c r="SK19" s="41">
        <v>58.723647037421159</v>
      </c>
      <c r="SL19" s="41">
        <v>0</v>
      </c>
      <c r="SM19" s="41">
        <v>0</v>
      </c>
      <c r="SN19" s="41">
        <v>0</v>
      </c>
      <c r="SO19" s="41">
        <v>0</v>
      </c>
      <c r="SP19" s="41">
        <v>88.444412976042514</v>
      </c>
      <c r="SQ19" s="41">
        <v>106.8384254189581</v>
      </c>
      <c r="SR19" s="41">
        <v>80.141144729063711</v>
      </c>
      <c r="SS19" s="41">
        <v>101.82160554645321</v>
      </c>
      <c r="ST19" s="41">
        <v>75.869507665459437</v>
      </c>
      <c r="SU19" s="41">
        <v>77.4280663276311</v>
      </c>
      <c r="SV19" s="41">
        <v>281.34653175188868</v>
      </c>
      <c r="SW19" s="41">
        <v>0</v>
      </c>
      <c r="SX19" s="41">
        <v>0</v>
      </c>
      <c r="SY19" s="41">
        <v>105.0165578699193</v>
      </c>
      <c r="SZ19" s="41">
        <v>0</v>
      </c>
      <c r="TA19" s="41">
        <v>0</v>
      </c>
      <c r="TB19" s="41">
        <v>52.662827246424158</v>
      </c>
      <c r="TC19" s="41">
        <v>0</v>
      </c>
      <c r="TD19" s="41">
        <v>57.462824174005156</v>
      </c>
      <c r="TE19" s="41">
        <v>0</v>
      </c>
      <c r="TF19" s="41">
        <v>0</v>
      </c>
      <c r="TG19" s="41">
        <v>0</v>
      </c>
      <c r="TH19" s="41">
        <v>0</v>
      </c>
      <c r="TI19" s="41">
        <v>95.932715992343319</v>
      </c>
      <c r="TJ19" s="41">
        <v>105.07695906404531</v>
      </c>
      <c r="TK19" s="41">
        <v>88.335412279711946</v>
      </c>
      <c r="TL19" s="41">
        <v>96.924677740348642</v>
      </c>
      <c r="TM19" s="41">
        <v>94.864458296322823</v>
      </c>
      <c r="TN19" s="41">
        <v>77.960739806574054</v>
      </c>
      <c r="TO19" s="41">
        <v>18.288465350985263</v>
      </c>
      <c r="TP19" s="41">
        <v>0</v>
      </c>
      <c r="TQ19" s="41">
        <v>0</v>
      </c>
      <c r="TR19" s="41">
        <v>116.08079602636722</v>
      </c>
      <c r="TS19" s="41">
        <v>100</v>
      </c>
      <c r="TT19" s="41">
        <v>0</v>
      </c>
      <c r="TU19" s="41">
        <v>58.979564398643817</v>
      </c>
      <c r="TV19" s="41">
        <v>0</v>
      </c>
      <c r="TW19" s="41">
        <v>64.162716644674504</v>
      </c>
      <c r="TX19" s="41">
        <v>0</v>
      </c>
      <c r="TY19" s="41">
        <v>0</v>
      </c>
      <c r="TZ19" s="41">
        <v>0</v>
      </c>
      <c r="UA19" s="42">
        <v>0</v>
      </c>
      <c r="UB19" s="41">
        <v>52.662827246424158</v>
      </c>
      <c r="UC19" s="41">
        <v>76.019640010771553</v>
      </c>
      <c r="UD19" s="41">
        <v>42.119293997291578</v>
      </c>
      <c r="UE19" s="41">
        <v>55.807444210716483</v>
      </c>
      <c r="UF19" s="41">
        <v>49.706806365667816</v>
      </c>
      <c r="UG19" s="41">
        <v>38.654208083002473</v>
      </c>
      <c r="UH19" s="41">
        <v>100</v>
      </c>
      <c r="UI19" s="41">
        <v>0</v>
      </c>
      <c r="UJ19" s="41">
        <v>0</v>
      </c>
      <c r="UK19" s="41">
        <v>76.192195574232898</v>
      </c>
      <c r="UL19" s="41">
        <v>0</v>
      </c>
      <c r="UM19" s="41">
        <v>0</v>
      </c>
      <c r="UN19" s="41">
        <v>52.662827246424158</v>
      </c>
      <c r="UO19" s="41">
        <v>0</v>
      </c>
      <c r="UP19" s="41">
        <v>52.662827246424158</v>
      </c>
      <c r="UQ19" s="41">
        <v>0</v>
      </c>
      <c r="UR19" s="41">
        <v>0</v>
      </c>
      <c r="US19" s="41">
        <v>0</v>
      </c>
      <c r="UT19" s="41">
        <v>0</v>
      </c>
      <c r="UU19" s="41">
        <v>58.979564398643817</v>
      </c>
      <c r="UV19" s="41">
        <v>69.438433186233738</v>
      </c>
      <c r="UW19" s="41">
        <v>50.29003131790418</v>
      </c>
      <c r="UX19" s="41">
        <v>52.983876841450574</v>
      </c>
      <c r="UY19" s="41">
        <v>65.436405490332774</v>
      </c>
      <c r="UZ19" s="41">
        <v>37.895542119129288</v>
      </c>
      <c r="VA19" s="41">
        <v>18.288465350985263</v>
      </c>
      <c r="VB19" s="41">
        <v>0</v>
      </c>
      <c r="VC19" s="41">
        <v>0</v>
      </c>
      <c r="VD19" s="41">
        <v>81.0482442178984</v>
      </c>
      <c r="VE19" s="41">
        <v>100</v>
      </c>
      <c r="VF19" s="41">
        <v>0</v>
      </c>
      <c r="VG19" s="41">
        <v>58.979564398643817</v>
      </c>
      <c r="VH19" s="41">
        <v>0</v>
      </c>
      <c r="VI19" s="41">
        <v>58.979564398643817</v>
      </c>
      <c r="VJ19" s="41">
        <v>0</v>
      </c>
      <c r="VK19" s="41">
        <v>0</v>
      </c>
      <c r="VL19" s="41">
        <v>0</v>
      </c>
      <c r="VM19" s="42">
        <v>0</v>
      </c>
      <c r="VN19" s="41">
        <v>53.534286951293296</v>
      </c>
      <c r="VO19" s="41">
        <v>77.488466669660099</v>
      </c>
      <c r="VP19" s="41">
        <v>42.721095405663583</v>
      </c>
      <c r="VQ19" s="41">
        <v>56.185488748467108</v>
      </c>
      <c r="VR19" s="41">
        <v>51.042089026860808</v>
      </c>
      <c r="VS19" s="41">
        <v>38.654208083002473</v>
      </c>
      <c r="VT19" s="41">
        <v>100</v>
      </c>
      <c r="VU19" s="41">
        <v>0</v>
      </c>
      <c r="VV19" s="41">
        <v>0</v>
      </c>
      <c r="VW19" s="41">
        <v>78.565149561826274</v>
      </c>
      <c r="VX19" s="41">
        <v>0</v>
      </c>
      <c r="VY19" s="41">
        <v>0</v>
      </c>
      <c r="VZ19" s="41">
        <v>59.867885316503568</v>
      </c>
      <c r="WA19" s="41">
        <v>71.395952165121614</v>
      </c>
      <c r="WB19" s="41">
        <v>50.29003131790418</v>
      </c>
      <c r="WC19" s="41">
        <v>53.437480323115437</v>
      </c>
      <c r="WD19" s="41">
        <v>66.79287978985586</v>
      </c>
      <c r="WE19" s="41">
        <v>37.895542119129288</v>
      </c>
      <c r="WF19" s="41">
        <v>18.288465350985263</v>
      </c>
      <c r="WG19" s="41">
        <v>0</v>
      </c>
      <c r="WH19" s="41">
        <v>0</v>
      </c>
      <c r="WI19" s="41">
        <v>82.852707655056321</v>
      </c>
      <c r="WJ19" s="41">
        <v>100</v>
      </c>
      <c r="WK19" s="42">
        <v>0</v>
      </c>
      <c r="WL19" s="43">
        <v>20.297974751695449</v>
      </c>
      <c r="WM19" s="43">
        <v>46.226955646869953</v>
      </c>
      <c r="WN19" s="43">
        <v>14.20080154928017</v>
      </c>
      <c r="WO19" s="43">
        <v>18.738350851595833</v>
      </c>
      <c r="WP19" s="43">
        <v>21.877656846591776</v>
      </c>
      <c r="WQ19" s="43">
        <v>97.392887117031364</v>
      </c>
      <c r="WR19" s="43">
        <v>2.607112882968635</v>
      </c>
      <c r="WS19" s="43">
        <v>20.297974751695449</v>
      </c>
      <c r="WT19" s="43">
        <v>18.443072560681564</v>
      </c>
      <c r="WU19" s="43">
        <v>22.756081517000464</v>
      </c>
      <c r="WV19" s="43">
        <v>6.6774307734241711</v>
      </c>
      <c r="WW19" s="43">
        <v>23.325741820199699</v>
      </c>
      <c r="WX19" s="43">
        <v>26.165788285100327</v>
      </c>
      <c r="WY19" s="43">
        <v>23.636949739994783</v>
      </c>
      <c r="WZ19" s="44">
        <v>22.102895498368056</v>
      </c>
      <c r="XA19" s="45">
        <v>20.66176618011453</v>
      </c>
      <c r="XB19" s="43">
        <v>26.69798650903709</v>
      </c>
      <c r="XC19" s="43">
        <v>17.610905997275253</v>
      </c>
      <c r="XD19" s="43">
        <v>23.179365021119732</v>
      </c>
      <c r="XE19" s="43">
        <v>17.359396695467044</v>
      </c>
      <c r="XF19" s="43">
        <v>96.234609740879591</v>
      </c>
      <c r="XG19" s="43">
        <v>3.765390259120402</v>
      </c>
      <c r="XH19" s="43">
        <v>20.66176618011453</v>
      </c>
      <c r="XI19" s="43">
        <v>19.748366388818841</v>
      </c>
      <c r="XJ19" s="43">
        <v>22.370979153453433</v>
      </c>
      <c r="XK19" s="43">
        <v>9.6581454689274935</v>
      </c>
      <c r="XL19" s="43">
        <v>23.458504015444625</v>
      </c>
      <c r="XM19" s="43">
        <v>24.827969080261393</v>
      </c>
      <c r="XN19" s="43">
        <v>31.960618175035926</v>
      </c>
      <c r="XO19" s="42">
        <v>14.817124386077957</v>
      </c>
      <c r="XP19" s="46">
        <v>50.75098406446854</v>
      </c>
      <c r="XQ19" s="47">
        <v>75.14405796478944</v>
      </c>
      <c r="XR19" s="47">
        <v>39.589210832071743</v>
      </c>
      <c r="XS19" s="47">
        <v>49.218077009573705</v>
      </c>
      <c r="XT19" s="47">
        <v>52.290305194326891</v>
      </c>
      <c r="XU19" s="47">
        <v>31.785644402278468</v>
      </c>
      <c r="XV19" s="47">
        <v>52.126643517490344</v>
      </c>
      <c r="XW19" s="47">
        <v>100</v>
      </c>
      <c r="XX19" s="47">
        <v>100</v>
      </c>
      <c r="XY19" s="47">
        <v>73.657653335077029</v>
      </c>
      <c r="XZ19" s="47">
        <v>92.235862276037565</v>
      </c>
      <c r="YA19" s="48">
        <v>0</v>
      </c>
      <c r="YB19" s="49">
        <v>53.742805380217575</v>
      </c>
      <c r="YC19" s="50">
        <v>66.501532126351577</v>
      </c>
      <c r="YD19" s="50">
        <v>44.941489563074001</v>
      </c>
      <c r="YE19" s="50">
        <v>58.71266167313707</v>
      </c>
      <c r="YF19" s="50">
        <v>48.674275725737168</v>
      </c>
      <c r="YG19" s="50">
        <v>39.640372626398587</v>
      </c>
      <c r="YH19" s="50">
        <v>81.480386473086782</v>
      </c>
      <c r="YI19" s="50">
        <v>100</v>
      </c>
      <c r="YJ19" s="50">
        <v>100</v>
      </c>
      <c r="YK19" s="50">
        <v>67.805659563547835</v>
      </c>
      <c r="YL19" s="50">
        <v>0</v>
      </c>
      <c r="YM19" s="50">
        <v>0</v>
      </c>
      <c r="YN19" s="51">
        <v>59.16416125383904</v>
      </c>
      <c r="YO19" s="52">
        <v>82.684637876199773</v>
      </c>
      <c r="YP19" s="52">
        <v>44.236708705316495</v>
      </c>
      <c r="YQ19" s="52">
        <v>56.619610728849864</v>
      </c>
      <c r="YR19" s="52">
        <v>62.343084423924779</v>
      </c>
      <c r="YS19" s="52">
        <v>34.988973181085612</v>
      </c>
      <c r="YT19" s="52">
        <v>0</v>
      </c>
      <c r="YU19" s="52">
        <v>50</v>
      </c>
      <c r="YV19" s="52">
        <v>0</v>
      </c>
      <c r="YW19" s="52">
        <v>77.924884399340272</v>
      </c>
      <c r="YX19" s="52">
        <v>100</v>
      </c>
      <c r="YY19" s="53">
        <v>0</v>
      </c>
      <c r="YZ19" s="46">
        <v>9.3937410279976934</v>
      </c>
      <c r="ZA19" s="47">
        <v>21.407099920593307</v>
      </c>
      <c r="ZB19" s="47">
        <v>0.68723217020617777</v>
      </c>
      <c r="ZC19" s="47">
        <v>9.50000833902061</v>
      </c>
      <c r="ZD19" s="47">
        <v>9.2142890327721059</v>
      </c>
      <c r="ZE19" s="47">
        <v>2.1224667822817604</v>
      </c>
      <c r="ZF19" s="47">
        <v>0</v>
      </c>
      <c r="ZG19" s="47">
        <v>0</v>
      </c>
      <c r="ZH19" s="47">
        <v>0</v>
      </c>
      <c r="ZI19" s="47">
        <v>15.417537392587846</v>
      </c>
      <c r="ZJ19" s="47">
        <v>6.0722236804822822</v>
      </c>
      <c r="ZK19" s="48">
        <v>0</v>
      </c>
      <c r="ZL19" s="339">
        <v>12.354872536119546</v>
      </c>
      <c r="ZM19" s="340">
        <v>32.074832408903916</v>
      </c>
      <c r="ZN19" s="340">
        <v>2.5575444852702462</v>
      </c>
      <c r="ZO19" s="340">
        <v>15.576937216198065</v>
      </c>
      <c r="ZP19" s="340">
        <v>8.3429978649103766</v>
      </c>
      <c r="ZQ19" s="340">
        <v>0.42982957510692732</v>
      </c>
      <c r="ZR19" s="340">
        <v>68.458477510686905</v>
      </c>
      <c r="ZS19" s="340">
        <v>0</v>
      </c>
      <c r="ZT19" s="340">
        <v>0</v>
      </c>
      <c r="ZU19" s="340">
        <v>21.062589579391044</v>
      </c>
      <c r="ZV19" s="340">
        <v>0</v>
      </c>
      <c r="ZW19" s="341">
        <v>0</v>
      </c>
      <c r="ZX19" s="51">
        <v>23.352830857155929</v>
      </c>
      <c r="ZY19" s="52">
        <v>60.061668723963479</v>
      </c>
      <c r="ZZ19" s="52">
        <v>6.5168467153399732</v>
      </c>
      <c r="AAA19" s="52">
        <v>25.579818290678912</v>
      </c>
      <c r="AAB19" s="52">
        <v>21.106543257517384</v>
      </c>
      <c r="AAC19" s="52">
        <v>4.5322120384217568</v>
      </c>
      <c r="AAD19" s="52">
        <v>0</v>
      </c>
      <c r="AAE19" s="52">
        <v>0</v>
      </c>
      <c r="AAF19" s="52">
        <v>0</v>
      </c>
      <c r="AAG19" s="52">
        <v>32.978680857588223</v>
      </c>
      <c r="AAH19" s="52">
        <v>100</v>
      </c>
      <c r="AAI19" s="53">
        <v>0</v>
      </c>
      <c r="AAJ19" s="54">
        <v>9.2201157915456626</v>
      </c>
      <c r="AAK19" s="55">
        <v>14.866039683797611</v>
      </c>
      <c r="AAL19" s="55">
        <v>6.0515207105538611</v>
      </c>
      <c r="AAM19" s="55">
        <v>9.0584134507290948</v>
      </c>
      <c r="AAN19" s="55">
        <v>9.3820840865820312</v>
      </c>
      <c r="AAO19" s="55">
        <v>3.4371390386595229</v>
      </c>
      <c r="AAP19" s="55">
        <v>0</v>
      </c>
      <c r="AAQ19" s="55">
        <v>0</v>
      </c>
      <c r="AAR19" s="55">
        <v>0</v>
      </c>
      <c r="AAS19" s="55">
        <v>15.670377087517398</v>
      </c>
      <c r="AAT19" s="55">
        <v>2.8168599100654066</v>
      </c>
      <c r="AAU19" s="56">
        <v>0</v>
      </c>
      <c r="AAV19" s="51">
        <v>11.609373045781386</v>
      </c>
      <c r="AAW19" s="52">
        <v>21.02981897078968</v>
      </c>
      <c r="AAX19" s="52">
        <v>4.2817290273497841</v>
      </c>
      <c r="AAY19" s="52">
        <v>9.3581110427788623</v>
      </c>
      <c r="AAZ19" s="52">
        <v>13.823182909084474</v>
      </c>
      <c r="ABA19" s="52">
        <v>3.9071453914885828</v>
      </c>
      <c r="ABB19" s="52">
        <v>7.2318456822983102</v>
      </c>
      <c r="ABC19" s="52">
        <v>18.348604110669392</v>
      </c>
      <c r="ABD19" s="52">
        <v>0</v>
      </c>
      <c r="ABE19" s="52">
        <v>17.920359727848044</v>
      </c>
      <c r="ABF19" s="52">
        <v>27.356199880702036</v>
      </c>
      <c r="ABG19" s="52">
        <v>0</v>
      </c>
      <c r="ABH19" s="57">
        <v>14.137858645167945</v>
      </c>
      <c r="ABI19" s="58">
        <v>19.8586492845333</v>
      </c>
      <c r="ABJ19" s="58">
        <v>8.8219585421262678</v>
      </c>
      <c r="ABK19" s="58">
        <v>11.320376807479988</v>
      </c>
      <c r="ABL19" s="58">
        <v>16.937482339948421</v>
      </c>
      <c r="ABM19" s="58">
        <v>8.7678742572577644</v>
      </c>
      <c r="ABN19" s="58">
        <v>0</v>
      </c>
      <c r="ABO19" s="58">
        <v>0</v>
      </c>
      <c r="ABP19" s="58">
        <v>0</v>
      </c>
      <c r="ABQ19" s="58">
        <v>18.200825374867989</v>
      </c>
      <c r="ABR19" s="58">
        <v>17.711873413622378</v>
      </c>
      <c r="ABS19" s="59">
        <v>0</v>
      </c>
      <c r="ABT19" s="60">
        <v>22.367384527396347</v>
      </c>
      <c r="ABU19" s="60">
        <v>47.374216344716288</v>
      </c>
      <c r="ABV19" s="60">
        <v>9.9133603457218182</v>
      </c>
      <c r="ABW19" s="60">
        <v>22.115471568982244</v>
      </c>
      <c r="ABX19" s="60">
        <v>22.643010094366719</v>
      </c>
      <c r="ABY19" s="60">
        <v>5.6787097431068547</v>
      </c>
      <c r="ABZ19" s="60">
        <v>0</v>
      </c>
      <c r="ACA19" s="60">
        <v>0</v>
      </c>
      <c r="ACB19" s="60">
        <v>42.617798896362466</v>
      </c>
      <c r="ACC19" s="60">
        <v>42.944461043468181</v>
      </c>
      <c r="ACD19" s="60">
        <v>0</v>
      </c>
      <c r="ACE19" s="60">
        <v>0</v>
      </c>
      <c r="ACF19" s="61">
        <v>21.988375682831528</v>
      </c>
      <c r="ACG19" s="61">
        <v>40.127272524449012</v>
      </c>
      <c r="ACH19" s="61">
        <v>10.301223029631492</v>
      </c>
      <c r="ACI19" s="61">
        <v>25.702078044745541</v>
      </c>
      <c r="ACJ19" s="61">
        <v>18.272360202034722</v>
      </c>
      <c r="ACK19" s="61">
        <v>10.062571031133295</v>
      </c>
      <c r="ACL19" s="61">
        <v>2.927086919091197</v>
      </c>
      <c r="ACM19" s="61">
        <v>100</v>
      </c>
      <c r="ACN19" s="61">
        <v>0</v>
      </c>
      <c r="ACO19" s="61">
        <v>37.934955871401144</v>
      </c>
      <c r="ACP19" s="61">
        <v>0</v>
      </c>
      <c r="ACQ19" s="62">
        <v>0</v>
      </c>
      <c r="ACR19" s="63">
        <v>16.743168578475675</v>
      </c>
      <c r="ACS19" s="63">
        <v>36.947484253586595</v>
      </c>
      <c r="ACT19" s="63">
        <v>6.6809168774129635</v>
      </c>
      <c r="ACU19" s="63">
        <v>16.142570630622718</v>
      </c>
      <c r="ACV19" s="63">
        <v>17.400300910771303</v>
      </c>
      <c r="ACW19" s="63">
        <v>3.6803711860931099</v>
      </c>
      <c r="ACX19" s="63">
        <v>0</v>
      </c>
      <c r="ACY19" s="63">
        <v>0</v>
      </c>
      <c r="ACZ19" s="63">
        <v>42.617798896362466</v>
      </c>
      <c r="ADA19" s="63">
        <v>32.761019588258947</v>
      </c>
      <c r="ADB19" s="63">
        <v>0</v>
      </c>
      <c r="ADC19" s="63">
        <v>0</v>
      </c>
      <c r="ADD19" s="63">
        <v>15.239052482682508</v>
      </c>
      <c r="ADE19" s="63">
        <v>27.247131727331347</v>
      </c>
      <c r="ADF19" s="63">
        <v>7.5020739646758132</v>
      </c>
      <c r="ADG19" s="63">
        <v>18.158736418485898</v>
      </c>
      <c r="ADH19" s="63">
        <v>12.317549990789951</v>
      </c>
      <c r="ADI19" s="63">
        <v>6.430642186290128</v>
      </c>
      <c r="ADJ19" s="63">
        <v>0</v>
      </c>
      <c r="ADK19" s="63">
        <v>100</v>
      </c>
      <c r="ADL19" s="63">
        <v>0</v>
      </c>
      <c r="ADM19" s="63">
        <v>27.002854038872016</v>
      </c>
      <c r="ADN19" s="63">
        <v>0</v>
      </c>
      <c r="ADO19" s="63">
        <v>0</v>
      </c>
      <c r="ADP19" s="64">
        <v>21.433596480394748</v>
      </c>
      <c r="ADQ19" s="63">
        <v>46.276169544459485</v>
      </c>
      <c r="ADR19" s="63">
        <v>9.0613772430664739</v>
      </c>
      <c r="ADS19" s="63">
        <v>20.496346049443545</v>
      </c>
      <c r="ADT19" s="63">
        <v>22.459070449857617</v>
      </c>
      <c r="ADU19" s="63">
        <v>5.3951278176353217</v>
      </c>
      <c r="ADV19" s="63">
        <v>0</v>
      </c>
      <c r="ADW19" s="63">
        <v>0</v>
      </c>
      <c r="ADX19" s="63">
        <v>42.617798896362466</v>
      </c>
      <c r="ADY19" s="63">
        <v>41.196849876511315</v>
      </c>
      <c r="ADZ19" s="63">
        <v>0</v>
      </c>
      <c r="AEA19" s="63">
        <v>0</v>
      </c>
      <c r="AEB19" s="63">
        <v>18.84879029792825</v>
      </c>
      <c r="AEC19" s="63">
        <v>36.227515127269633</v>
      </c>
      <c r="AED19" s="63">
        <v>7.6514274278520356</v>
      </c>
      <c r="AEE19" s="63">
        <v>19.787045455825375</v>
      </c>
      <c r="AEF19" s="63">
        <v>17.909950737860143</v>
      </c>
      <c r="AEG19" s="63">
        <v>6.0505181946318505</v>
      </c>
      <c r="AEH19" s="63">
        <v>2.927086919091197</v>
      </c>
      <c r="AEI19" s="63">
        <v>100</v>
      </c>
      <c r="AEJ19" s="63">
        <v>0</v>
      </c>
      <c r="AEK19" s="63">
        <v>35.527673600815852</v>
      </c>
      <c r="AEL19" s="63">
        <v>0</v>
      </c>
      <c r="AEM19" s="63">
        <v>0</v>
      </c>
      <c r="AEN19" s="64">
        <v>1.2584124008600461</v>
      </c>
      <c r="AEO19" s="63">
        <v>1.5417671782850357</v>
      </c>
      <c r="AEP19" s="63">
        <v>1.1256278705783103</v>
      </c>
      <c r="AEQ19" s="63">
        <v>2.1361611330181756</v>
      </c>
      <c r="AER19" s="63">
        <v>0.25384504587777296</v>
      </c>
      <c r="AES19" s="63">
        <v>0.36807276566263258</v>
      </c>
      <c r="AET19" s="63">
        <v>0</v>
      </c>
      <c r="AEU19" s="63">
        <v>0</v>
      </c>
      <c r="AEV19" s="63">
        <v>0</v>
      </c>
      <c r="AEW19" s="63">
        <v>2.384702298193039</v>
      </c>
      <c r="AEX19" s="63">
        <v>0</v>
      </c>
      <c r="AEY19" s="63">
        <v>0</v>
      </c>
      <c r="AEZ19" s="63">
        <v>4.4032263034642298</v>
      </c>
      <c r="AFA19" s="63">
        <v>5.5467866834595529</v>
      </c>
      <c r="AFB19" s="63">
        <v>3.6831755399473365</v>
      </c>
      <c r="AFC19" s="63">
        <v>8.3250732269777341</v>
      </c>
      <c r="AFD19" s="63">
        <v>0.50648951943706233</v>
      </c>
      <c r="AFE19" s="63">
        <v>5.9486211169922871</v>
      </c>
      <c r="AFF19" s="63">
        <v>0</v>
      </c>
      <c r="AFG19" s="63">
        <v>0</v>
      </c>
      <c r="AFH19" s="63">
        <v>0</v>
      </c>
      <c r="AFI19" s="63">
        <v>3.1873763774953017</v>
      </c>
      <c r="AFJ19" s="63">
        <v>0</v>
      </c>
      <c r="AFK19" s="63">
        <v>0</v>
      </c>
      <c r="AFL19" s="66">
        <v>0</v>
      </c>
      <c r="AFM19" s="66">
        <v>0</v>
      </c>
      <c r="AFN19" s="66">
        <v>1</v>
      </c>
      <c r="AFO19" s="66">
        <v>1</v>
      </c>
      <c r="AFP19" s="66">
        <v>5</v>
      </c>
      <c r="AFQ19" s="66">
        <v>13</v>
      </c>
      <c r="AFR19" s="1093"/>
      <c r="AFS19" s="1093"/>
      <c r="AFT19" s="1093"/>
      <c r="AFU19" s="1093"/>
      <c r="AFV19" s="66">
        <v>0</v>
      </c>
      <c r="AFW19" s="119">
        <v>0</v>
      </c>
      <c r="AFX19" s="119">
        <v>0</v>
      </c>
      <c r="AFY19" s="119">
        <v>2</v>
      </c>
      <c r="AFZ19" s="119">
        <v>7</v>
      </c>
      <c r="AGA19" s="119">
        <v>12</v>
      </c>
      <c r="AGB19" s="1093"/>
      <c r="AGC19" s="1093"/>
      <c r="AGD19" s="1093"/>
      <c r="AGE19" s="1093"/>
      <c r="AGF19" s="356">
        <v>0</v>
      </c>
      <c r="AGG19" s="359">
        <v>46</v>
      </c>
      <c r="AGH19" s="359">
        <v>80</v>
      </c>
      <c r="AGI19" s="359">
        <v>93</v>
      </c>
      <c r="AGJ19" s="359">
        <v>104</v>
      </c>
      <c r="AGK19" s="359">
        <v>151</v>
      </c>
      <c r="AGL19" s="356">
        <v>0</v>
      </c>
      <c r="AGM19" s="356">
        <v>0</v>
      </c>
      <c r="AGN19" s="356">
        <v>0</v>
      </c>
      <c r="AGO19" s="356">
        <v>0</v>
      </c>
      <c r="AGP19" s="356">
        <v>0</v>
      </c>
      <c r="AGQ19" s="359">
        <v>50</v>
      </c>
      <c r="AGR19" s="359">
        <v>87</v>
      </c>
      <c r="AGS19" s="359">
        <v>95</v>
      </c>
      <c r="AGT19" s="359">
        <v>116</v>
      </c>
      <c r="AGU19" s="359">
        <v>97</v>
      </c>
      <c r="AGV19" s="356">
        <v>0</v>
      </c>
      <c r="AGW19" s="356">
        <v>0</v>
      </c>
      <c r="AGX19" s="356">
        <v>0</v>
      </c>
      <c r="AGY19" s="356">
        <v>0</v>
      </c>
      <c r="AGZ19" s="68">
        <v>16</v>
      </c>
      <c r="AHA19" s="68">
        <v>7</v>
      </c>
      <c r="AHB19" s="68">
        <v>9</v>
      </c>
      <c r="AHC19" s="68">
        <v>12</v>
      </c>
      <c r="AHD19" s="68">
        <v>3</v>
      </c>
      <c r="AHE19" s="68">
        <v>9</v>
      </c>
      <c r="AHF19" s="68">
        <v>13</v>
      </c>
      <c r="AHG19" s="68">
        <v>3</v>
      </c>
      <c r="AHH19" s="68">
        <v>10</v>
      </c>
      <c r="AHI19" s="68">
        <v>0</v>
      </c>
      <c r="AHJ19" s="68">
        <v>0</v>
      </c>
      <c r="AHK19" s="68">
        <v>0</v>
      </c>
      <c r="AHL19" s="68">
        <v>0</v>
      </c>
      <c r="AHM19" s="68">
        <v>0</v>
      </c>
      <c r="AHN19" s="68">
        <v>0</v>
      </c>
      <c r="AHO19" s="68">
        <v>0</v>
      </c>
      <c r="AHP19" s="68">
        <v>0</v>
      </c>
      <c r="AHQ19" s="68">
        <v>0</v>
      </c>
      <c r="AHR19" s="68">
        <v>16</v>
      </c>
      <c r="AHS19" s="68">
        <v>7</v>
      </c>
      <c r="AHT19" s="68">
        <v>9</v>
      </c>
      <c r="AHU19" s="68">
        <v>12</v>
      </c>
      <c r="AHV19" s="68">
        <v>3</v>
      </c>
      <c r="AHW19" s="68">
        <v>9</v>
      </c>
      <c r="AHX19" s="503">
        <v>13</v>
      </c>
      <c r="AHY19" s="503">
        <v>3</v>
      </c>
      <c r="AHZ19" s="503">
        <v>10</v>
      </c>
      <c r="AIA19" s="66">
        <v>5</v>
      </c>
      <c r="AIB19" s="66">
        <v>4</v>
      </c>
      <c r="AIC19" s="66">
        <v>1</v>
      </c>
      <c r="AID19" s="66">
        <v>3</v>
      </c>
      <c r="AIE19" s="66">
        <v>2</v>
      </c>
      <c r="AIF19" s="66">
        <v>4</v>
      </c>
      <c r="AIG19" s="66">
        <v>0</v>
      </c>
      <c r="AIH19" s="66">
        <v>0</v>
      </c>
      <c r="AII19" s="66">
        <v>0</v>
      </c>
      <c r="AIJ19" s="66">
        <v>0</v>
      </c>
      <c r="AIK19" s="66">
        <v>1</v>
      </c>
      <c r="AIL19" s="66">
        <v>0</v>
      </c>
      <c r="AIM19" s="66">
        <v>0</v>
      </c>
      <c r="AIN19" s="66">
        <v>0</v>
      </c>
      <c r="AIO19" s="66">
        <v>1</v>
      </c>
      <c r="AIP19" s="66">
        <v>0</v>
      </c>
      <c r="AIQ19" s="66">
        <v>0</v>
      </c>
      <c r="AIR19" s="66">
        <v>0</v>
      </c>
      <c r="AIS19" s="66">
        <v>0</v>
      </c>
      <c r="AIT19" s="66">
        <v>0</v>
      </c>
      <c r="AIU19" s="66">
        <v>0</v>
      </c>
      <c r="AIV19" s="66">
        <v>0</v>
      </c>
      <c r="AIW19" s="66">
        <v>4</v>
      </c>
      <c r="AIX19" s="66">
        <v>0</v>
      </c>
      <c r="AIY19" s="66">
        <v>0</v>
      </c>
      <c r="AIZ19" s="66">
        <v>0</v>
      </c>
      <c r="AJA19" s="66">
        <v>0</v>
      </c>
      <c r="AJB19" s="66">
        <v>0</v>
      </c>
      <c r="AJC19" s="66">
        <v>0</v>
      </c>
      <c r="AJD19" s="66">
        <v>0</v>
      </c>
      <c r="AJE19" s="66">
        <v>0</v>
      </c>
      <c r="AJF19" s="66">
        <v>0</v>
      </c>
      <c r="AJG19" s="66">
        <v>0</v>
      </c>
      <c r="AJH19" s="66">
        <v>0</v>
      </c>
      <c r="AJI19" s="66">
        <v>0</v>
      </c>
      <c r="AJJ19" s="66">
        <v>0</v>
      </c>
      <c r="AJK19" s="66">
        <v>0</v>
      </c>
      <c r="AJL19" s="66">
        <v>0</v>
      </c>
      <c r="AJM19" s="66">
        <v>0</v>
      </c>
      <c r="AJN19" s="66">
        <v>0</v>
      </c>
      <c r="AJO19" s="66">
        <v>0</v>
      </c>
      <c r="AJP19" s="66">
        <v>0</v>
      </c>
      <c r="AJQ19" s="66">
        <v>0</v>
      </c>
      <c r="AJR19" s="66">
        <v>0</v>
      </c>
      <c r="AJS19" s="66">
        <v>0</v>
      </c>
      <c r="AJT19" s="66">
        <v>0</v>
      </c>
      <c r="AJU19" s="66">
        <v>0</v>
      </c>
      <c r="AJV19" s="66">
        <v>0</v>
      </c>
      <c r="AJW19" s="66">
        <v>0</v>
      </c>
      <c r="AJX19" s="66">
        <v>0</v>
      </c>
      <c r="AJY19" s="66">
        <v>0</v>
      </c>
      <c r="AJZ19" s="66">
        <v>0</v>
      </c>
      <c r="AKA19" s="66">
        <v>0</v>
      </c>
      <c r="AKB19" s="66">
        <v>0</v>
      </c>
      <c r="AKC19" s="66">
        <v>0</v>
      </c>
      <c r="AKD19" s="66">
        <v>0</v>
      </c>
      <c r="AKE19" s="66">
        <v>0</v>
      </c>
      <c r="AKF19" s="66">
        <v>0</v>
      </c>
      <c r="AKG19" s="66">
        <v>0</v>
      </c>
      <c r="AKH19" s="66">
        <v>0</v>
      </c>
      <c r="AKI19" s="66">
        <v>0</v>
      </c>
      <c r="AKJ19" s="66">
        <v>0</v>
      </c>
      <c r="AKK19" s="66">
        <v>0</v>
      </c>
      <c r="AKL19" s="66">
        <v>0</v>
      </c>
      <c r="AKM19" s="66">
        <v>0</v>
      </c>
      <c r="AKN19" s="66">
        <v>0</v>
      </c>
      <c r="AKO19" s="66">
        <v>0</v>
      </c>
      <c r="AKP19" s="66">
        <v>0</v>
      </c>
      <c r="AKQ19" s="66">
        <v>0</v>
      </c>
      <c r="AKR19" s="66">
        <v>1</v>
      </c>
      <c r="AKS19" s="66">
        <v>1</v>
      </c>
      <c r="AKT19" s="66">
        <v>0</v>
      </c>
      <c r="AKU19" s="66">
        <v>1</v>
      </c>
      <c r="AKV19" s="66">
        <v>0</v>
      </c>
      <c r="AKW19" s="66">
        <v>0</v>
      </c>
      <c r="AKX19" s="66">
        <v>0</v>
      </c>
      <c r="AKY19" s="66">
        <v>0</v>
      </c>
      <c r="AKZ19" s="66">
        <v>0</v>
      </c>
      <c r="ALA19" s="66">
        <v>0</v>
      </c>
      <c r="ALB19" s="66">
        <v>1</v>
      </c>
      <c r="ALC19" s="66">
        <v>0</v>
      </c>
      <c r="ALD19" s="66">
        <v>0</v>
      </c>
      <c r="ALE19" s="66">
        <v>0</v>
      </c>
      <c r="ALF19" s="66">
        <v>0</v>
      </c>
      <c r="ALG19" s="66">
        <v>0</v>
      </c>
      <c r="ALH19" s="66">
        <v>0</v>
      </c>
      <c r="ALI19" s="66">
        <v>0</v>
      </c>
      <c r="ALJ19" s="66">
        <v>0</v>
      </c>
      <c r="ALK19" s="66">
        <v>0</v>
      </c>
      <c r="ALL19" s="66">
        <v>0</v>
      </c>
      <c r="ALM19" s="66">
        <v>0</v>
      </c>
      <c r="ALN19" s="66">
        <v>1</v>
      </c>
      <c r="ALO19" s="66">
        <v>5</v>
      </c>
      <c r="ALP19" s="66">
        <v>4</v>
      </c>
      <c r="ALQ19" s="66">
        <v>1</v>
      </c>
      <c r="ALR19" s="66">
        <v>3</v>
      </c>
      <c r="ALS19" s="66">
        <v>2</v>
      </c>
      <c r="ALT19" s="66">
        <v>4</v>
      </c>
      <c r="ALU19" s="66">
        <v>0</v>
      </c>
      <c r="ALV19" s="66">
        <v>0</v>
      </c>
      <c r="ALW19" s="66">
        <v>0</v>
      </c>
      <c r="ALX19" s="66">
        <v>0</v>
      </c>
      <c r="ALY19" s="66">
        <v>1</v>
      </c>
      <c r="ALZ19" s="66">
        <v>0</v>
      </c>
      <c r="AMA19" s="66">
        <v>0</v>
      </c>
      <c r="AMB19" s="66">
        <v>0</v>
      </c>
      <c r="AMC19" s="66">
        <v>1</v>
      </c>
      <c r="AMD19" s="66">
        <v>0</v>
      </c>
      <c r="AME19" s="66">
        <v>0</v>
      </c>
      <c r="AMF19" s="66">
        <v>0</v>
      </c>
      <c r="AMG19" s="66">
        <v>0</v>
      </c>
      <c r="AMH19" s="66">
        <v>0</v>
      </c>
      <c r="AMI19" s="66">
        <v>0</v>
      </c>
      <c r="AMJ19" s="66">
        <v>0</v>
      </c>
      <c r="AMK19" s="66">
        <v>4</v>
      </c>
      <c r="AML19" s="66">
        <v>1</v>
      </c>
      <c r="AMM19" s="66">
        <v>1</v>
      </c>
      <c r="AMN19" s="66">
        <v>0</v>
      </c>
      <c r="AMO19" s="66">
        <v>1</v>
      </c>
      <c r="AMP19" s="66">
        <v>0</v>
      </c>
      <c r="AMQ19" s="66">
        <v>0</v>
      </c>
      <c r="AMR19" s="66">
        <v>0</v>
      </c>
      <c r="AMS19" s="66">
        <v>0</v>
      </c>
      <c r="AMT19" s="66">
        <v>0</v>
      </c>
      <c r="AMU19" s="66">
        <v>0</v>
      </c>
      <c r="AMV19" s="66">
        <v>1</v>
      </c>
      <c r="AMW19" s="66">
        <v>0</v>
      </c>
      <c r="AMX19" s="66">
        <v>0</v>
      </c>
      <c r="AMY19" s="66">
        <v>0</v>
      </c>
      <c r="AMZ19" s="66">
        <v>0</v>
      </c>
      <c r="ANA19" s="66">
        <v>0</v>
      </c>
      <c r="ANB19" s="66">
        <v>0</v>
      </c>
      <c r="ANC19" s="66">
        <v>0</v>
      </c>
      <c r="AND19" s="66">
        <v>0</v>
      </c>
      <c r="ANE19" s="66">
        <v>0</v>
      </c>
      <c r="ANF19" s="66">
        <v>0</v>
      </c>
      <c r="ANG19" s="66">
        <v>0</v>
      </c>
      <c r="ANH19" s="66">
        <v>1</v>
      </c>
      <c r="ANI19" s="395">
        <v>15</v>
      </c>
      <c r="ANJ19" s="395">
        <v>7</v>
      </c>
      <c r="ANK19" s="395">
        <v>8</v>
      </c>
      <c r="ANL19" s="395">
        <v>7</v>
      </c>
      <c r="ANM19" s="395">
        <v>8</v>
      </c>
      <c r="ANN19" s="395">
        <v>2</v>
      </c>
      <c r="ANO19" s="395">
        <v>0</v>
      </c>
      <c r="ANP19" s="395">
        <v>0</v>
      </c>
      <c r="ANQ19" s="395">
        <v>0</v>
      </c>
      <c r="ANR19" s="395">
        <v>0</v>
      </c>
      <c r="ANS19" s="395">
        <v>13</v>
      </c>
      <c r="ANT19" s="395">
        <v>0</v>
      </c>
      <c r="ANU19" s="395">
        <v>0</v>
      </c>
      <c r="ANV19" s="395">
        <v>0</v>
      </c>
      <c r="ANW19" s="395">
        <v>2</v>
      </c>
      <c r="ANX19" s="395">
        <v>2</v>
      </c>
      <c r="ANY19" s="395">
        <v>3</v>
      </c>
      <c r="ANZ19" s="395">
        <v>2</v>
      </c>
      <c r="AOA19" s="395">
        <v>2</v>
      </c>
      <c r="AOB19" s="395">
        <v>2</v>
      </c>
      <c r="AOC19" s="395">
        <v>2</v>
      </c>
      <c r="AOD19" s="396">
        <v>27</v>
      </c>
      <c r="AOE19" s="397">
        <v>21</v>
      </c>
      <c r="AOF19" s="397">
        <v>6</v>
      </c>
      <c r="AOG19" s="397">
        <v>11</v>
      </c>
      <c r="AOH19" s="397">
        <v>16</v>
      </c>
      <c r="AOI19" s="397">
        <v>2</v>
      </c>
      <c r="AOJ19" s="397">
        <v>0</v>
      </c>
      <c r="AOK19" s="397">
        <v>0</v>
      </c>
      <c r="AOL19" s="397">
        <v>0</v>
      </c>
      <c r="AOM19" s="397">
        <v>0</v>
      </c>
      <c r="AON19" s="397">
        <v>25</v>
      </c>
      <c r="AOO19" s="397">
        <v>0</v>
      </c>
      <c r="AOP19" s="397">
        <v>0</v>
      </c>
      <c r="AOQ19" s="397">
        <v>0</v>
      </c>
      <c r="AOR19" s="397">
        <v>3</v>
      </c>
      <c r="AOS19" s="397">
        <v>4</v>
      </c>
      <c r="AOT19" s="397">
        <v>1</v>
      </c>
      <c r="AOU19" s="397">
        <v>4</v>
      </c>
      <c r="AOV19" s="397">
        <v>6</v>
      </c>
      <c r="AOW19" s="397">
        <v>5</v>
      </c>
      <c r="AOX19" s="398">
        <v>4</v>
      </c>
      <c r="AOY19" s="395">
        <v>49</v>
      </c>
      <c r="AOZ19" s="395">
        <v>36</v>
      </c>
      <c r="APA19" s="395">
        <v>13</v>
      </c>
      <c r="APB19" s="395">
        <v>27</v>
      </c>
      <c r="APC19" s="395">
        <v>22</v>
      </c>
      <c r="APD19" s="395">
        <v>2</v>
      </c>
      <c r="APE19" s="395">
        <v>0</v>
      </c>
      <c r="APF19" s="395">
        <v>0</v>
      </c>
      <c r="APG19" s="395">
        <v>0</v>
      </c>
      <c r="APH19" s="395">
        <v>0</v>
      </c>
      <c r="API19" s="395">
        <v>47</v>
      </c>
      <c r="APJ19" s="395">
        <v>0</v>
      </c>
      <c r="APK19" s="395">
        <v>0</v>
      </c>
      <c r="APL19" s="395">
        <v>0</v>
      </c>
      <c r="APM19" s="395">
        <v>22</v>
      </c>
      <c r="APN19" s="395">
        <v>18</v>
      </c>
      <c r="APO19" s="395">
        <v>3</v>
      </c>
      <c r="APP19" s="395">
        <v>0</v>
      </c>
      <c r="APQ19" s="395">
        <v>0</v>
      </c>
      <c r="APR19" s="395">
        <v>1</v>
      </c>
      <c r="APS19" s="395">
        <v>5</v>
      </c>
      <c r="APT19" s="402">
        <v>19</v>
      </c>
      <c r="APU19" s="403">
        <v>14</v>
      </c>
      <c r="APV19" s="403">
        <v>5</v>
      </c>
      <c r="APW19" s="403">
        <v>9</v>
      </c>
      <c r="APX19" s="403">
        <v>10</v>
      </c>
      <c r="APY19" s="403">
        <v>2</v>
      </c>
      <c r="APZ19" s="403">
        <v>0</v>
      </c>
      <c r="AQA19" s="403">
        <v>0</v>
      </c>
      <c r="AQB19" s="403">
        <v>0</v>
      </c>
      <c r="AQC19" s="403">
        <v>0</v>
      </c>
      <c r="AQD19" s="403">
        <v>17</v>
      </c>
      <c r="AQE19" s="403">
        <v>0</v>
      </c>
      <c r="AQF19" s="403">
        <v>0</v>
      </c>
      <c r="AQG19" s="403">
        <v>0</v>
      </c>
      <c r="AQH19" s="403">
        <v>8</v>
      </c>
      <c r="AQI19" s="403">
        <v>9</v>
      </c>
      <c r="AQJ19" s="403">
        <v>1</v>
      </c>
      <c r="AQK19" s="403">
        <v>1</v>
      </c>
      <c r="AQL19" s="403">
        <v>0</v>
      </c>
      <c r="AQM19" s="403">
        <v>0</v>
      </c>
      <c r="AQN19" s="404">
        <v>0</v>
      </c>
      <c r="AQO19" s="395">
        <v>4</v>
      </c>
      <c r="AQP19" s="395">
        <v>3</v>
      </c>
      <c r="AQQ19" s="395">
        <v>1</v>
      </c>
      <c r="AQR19" s="395">
        <v>2</v>
      </c>
      <c r="AQS19" s="395">
        <v>2</v>
      </c>
      <c r="AQT19" s="395">
        <v>0</v>
      </c>
      <c r="AQU19" s="395">
        <v>0</v>
      </c>
      <c r="AQV19" s="395">
        <v>0</v>
      </c>
      <c r="AQW19" s="395">
        <v>0</v>
      </c>
      <c r="AQX19" s="395">
        <v>0</v>
      </c>
      <c r="AQY19" s="395">
        <v>4</v>
      </c>
      <c r="AQZ19" s="395">
        <v>0</v>
      </c>
      <c r="ARA19" s="395">
        <v>0</v>
      </c>
      <c r="ARB19" s="395">
        <v>0</v>
      </c>
      <c r="ARC19" s="395">
        <v>0</v>
      </c>
      <c r="ARD19" s="395">
        <v>0</v>
      </c>
      <c r="ARE19" s="395">
        <v>0</v>
      </c>
      <c r="ARF19" s="395">
        <v>1</v>
      </c>
      <c r="ARG19" s="395">
        <v>2</v>
      </c>
      <c r="ARH19" s="395">
        <v>1</v>
      </c>
      <c r="ARI19" s="395">
        <v>0</v>
      </c>
      <c r="ARJ19" s="402">
        <v>5</v>
      </c>
      <c r="ARK19" s="402">
        <v>4</v>
      </c>
      <c r="ARL19" s="402">
        <v>1</v>
      </c>
      <c r="ARM19" s="402">
        <v>1</v>
      </c>
      <c r="ARN19" s="402">
        <v>4</v>
      </c>
      <c r="ARO19" s="402">
        <v>0</v>
      </c>
      <c r="ARP19" s="402">
        <v>0</v>
      </c>
      <c r="ARQ19" s="402">
        <v>0</v>
      </c>
      <c r="ARR19" s="402">
        <v>0</v>
      </c>
      <c r="ARS19" s="402">
        <v>0</v>
      </c>
      <c r="ART19" s="402">
        <v>5</v>
      </c>
      <c r="ARU19" s="402">
        <v>0</v>
      </c>
      <c r="ARV19" s="402">
        <v>0</v>
      </c>
      <c r="ARW19" s="402">
        <v>0</v>
      </c>
      <c r="ARX19" s="402">
        <v>0</v>
      </c>
      <c r="ARY19" s="402">
        <v>0</v>
      </c>
      <c r="ARZ19" s="402">
        <v>0</v>
      </c>
      <c r="ASA19" s="402">
        <v>1</v>
      </c>
      <c r="ASB19" s="402">
        <v>3</v>
      </c>
      <c r="ASC19" s="402">
        <v>1</v>
      </c>
      <c r="ASD19" s="504">
        <v>0</v>
      </c>
      <c r="ASE19" s="509">
        <v>33.325493999999999</v>
      </c>
      <c r="ASF19" s="510">
        <v>9.9819510999999999</v>
      </c>
      <c r="ASG19" s="510">
        <v>55.035530999999999</v>
      </c>
      <c r="ASH19" s="510">
        <v>34.542566999999998</v>
      </c>
      <c r="ASI19" s="510">
        <v>32.084831999999999</v>
      </c>
      <c r="ASJ19" s="510">
        <v>58.937438</v>
      </c>
      <c r="ASK19" s="510">
        <v>0</v>
      </c>
      <c r="ASL19" s="510">
        <v>9.4302677999999993</v>
      </c>
      <c r="ASM19" s="510">
        <v>25.770115000000001</v>
      </c>
      <c r="ASN19" s="510">
        <v>0</v>
      </c>
      <c r="ASO19" s="510">
        <v>24.731278</v>
      </c>
      <c r="ASP19" s="510">
        <v>33.444726000000003</v>
      </c>
      <c r="ASQ19" s="510">
        <v>28.920876</v>
      </c>
      <c r="ASR19" s="510">
        <v>19.557969</v>
      </c>
      <c r="ASS19" s="510">
        <v>9.8624375999999998</v>
      </c>
      <c r="AST19" s="509">
        <v>13.022</v>
      </c>
      <c r="ASU19" s="510">
        <v>10.177393</v>
      </c>
      <c r="ASV19" s="510">
        <v>15.463163</v>
      </c>
      <c r="ASW19" s="510">
        <v>11.973822999999999</v>
      </c>
      <c r="ASX19" s="510">
        <v>14.184950000000001</v>
      </c>
      <c r="ASY19" s="510">
        <v>23.250357999999999</v>
      </c>
      <c r="ASZ19" s="510">
        <v>0</v>
      </c>
      <c r="ATA19" s="510">
        <v>3.2491036000000002</v>
      </c>
      <c r="ATB19" s="510">
        <v>0</v>
      </c>
      <c r="ATC19" s="510">
        <v>0</v>
      </c>
      <c r="ATD19" s="510">
        <v>10.920992999999999</v>
      </c>
      <c r="ATE19" s="510">
        <v>13.329131</v>
      </c>
      <c r="ATF19" s="510">
        <v>6.7802031999999999</v>
      </c>
      <c r="ATG19" s="510">
        <v>12.355256000000001</v>
      </c>
      <c r="ATH19" s="510">
        <v>8.9812346000000005</v>
      </c>
      <c r="ATI19" s="509">
        <v>5.6493083999999998</v>
      </c>
      <c r="ATJ19" s="510">
        <v>2.5220066999999999</v>
      </c>
      <c r="ATK19" s="510">
        <v>9.4419930999999995</v>
      </c>
      <c r="ATL19" s="510">
        <v>3.3290508999999999</v>
      </c>
      <c r="ATM19" s="510">
        <v>7.8402801999999996</v>
      </c>
      <c r="ATN19" s="510">
        <v>9.3156361000000008</v>
      </c>
      <c r="ATO19" s="510">
        <v>29.085898</v>
      </c>
      <c r="ATP19" s="510">
        <v>2.8874881000000001</v>
      </c>
      <c r="ATQ19" s="510">
        <v>5.6726108000000002</v>
      </c>
      <c r="ATR19" s="510">
        <v>0</v>
      </c>
      <c r="ATS19" s="510">
        <v>0</v>
      </c>
      <c r="ATT19" s="510">
        <v>0.26729298000000001</v>
      </c>
      <c r="ATU19" s="510">
        <v>3.8460611</v>
      </c>
      <c r="ATV19" s="510">
        <v>8.9368052000000002</v>
      </c>
      <c r="ATW19" s="510">
        <v>30.239332999999998</v>
      </c>
      <c r="ATX19" s="510">
        <v>7.6598841999999996</v>
      </c>
      <c r="ATY19" s="510">
        <v>0.11251933</v>
      </c>
      <c r="ATZ19" s="510">
        <v>14.141361</v>
      </c>
      <c r="AUA19" s="510">
        <v>5.3136375999999998</v>
      </c>
      <c r="AUB19" s="510">
        <v>9.9449725000000004</v>
      </c>
      <c r="AUC19" s="510">
        <v>14.804182000000001</v>
      </c>
      <c r="AUD19" s="510">
        <v>0</v>
      </c>
      <c r="AUE19" s="510">
        <v>2.9435566</v>
      </c>
      <c r="AUF19" s="510">
        <v>0</v>
      </c>
      <c r="AUG19" s="510"/>
      <c r="AUH19" s="510">
        <v>0</v>
      </c>
      <c r="AUI19" s="510">
        <v>1.7726404</v>
      </c>
      <c r="AUJ19" s="510">
        <v>1.6567761999999999</v>
      </c>
      <c r="AUK19" s="510">
        <v>10.644581000000001</v>
      </c>
      <c r="AUL19" s="510">
        <v>38.674582000000001</v>
      </c>
      <c r="AUM19" s="519">
        <v>36</v>
      </c>
      <c r="AUN19" s="518">
        <v>17</v>
      </c>
      <c r="AUO19" s="518">
        <v>19</v>
      </c>
      <c r="AUP19" s="518">
        <v>23</v>
      </c>
      <c r="AUQ19" s="518">
        <v>8</v>
      </c>
      <c r="AUR19" s="518">
        <v>15</v>
      </c>
      <c r="AUS19" s="518">
        <v>25</v>
      </c>
      <c r="AUT19" s="518">
        <v>7</v>
      </c>
      <c r="AUU19" s="518">
        <v>18</v>
      </c>
      <c r="AUV19" s="518"/>
      <c r="AUW19" s="518"/>
      <c r="AUX19" s="518"/>
      <c r="AUY19" s="518"/>
      <c r="AUZ19" s="518"/>
      <c r="AVA19" s="518"/>
      <c r="AVB19" s="518"/>
      <c r="AVC19" s="518"/>
      <c r="AVD19" s="518"/>
      <c r="AVE19" s="518">
        <v>36</v>
      </c>
      <c r="AVF19" s="518">
        <v>17</v>
      </c>
      <c r="AVG19" s="518">
        <v>19</v>
      </c>
      <c r="AVH19" s="518">
        <v>23</v>
      </c>
      <c r="AVI19" s="518">
        <v>8</v>
      </c>
      <c r="AVJ19" s="518">
        <v>15</v>
      </c>
      <c r="AVK19" s="518">
        <v>25</v>
      </c>
      <c r="AVL19" s="518">
        <v>7</v>
      </c>
      <c r="AVM19" s="518">
        <v>18</v>
      </c>
      <c r="AVN19" s="562">
        <v>9</v>
      </c>
      <c r="AVO19" s="542">
        <v>7</v>
      </c>
      <c r="AVP19" s="542">
        <v>2</v>
      </c>
      <c r="AVQ19" s="542">
        <v>7</v>
      </c>
      <c r="AVR19" s="542">
        <v>2</v>
      </c>
      <c r="AVS19" s="542">
        <v>4</v>
      </c>
      <c r="AVT19" s="542">
        <v>0</v>
      </c>
      <c r="AVU19" s="542">
        <v>0</v>
      </c>
      <c r="AVV19" s="542">
        <v>0</v>
      </c>
      <c r="AVW19" s="542">
        <v>5</v>
      </c>
      <c r="AVX19" s="542">
        <v>0</v>
      </c>
      <c r="AVY19" s="542">
        <v>0</v>
      </c>
      <c r="AVZ19" s="542">
        <v>0</v>
      </c>
      <c r="AWA19" s="542">
        <v>1</v>
      </c>
      <c r="AWB19" s="542">
        <v>2</v>
      </c>
      <c r="AWC19" s="542">
        <v>3</v>
      </c>
      <c r="AWD19" s="542">
        <v>3</v>
      </c>
      <c r="AWE19" s="542">
        <v>0</v>
      </c>
      <c r="AWF19" s="543">
        <v>0</v>
      </c>
      <c r="AWG19" s="857">
        <v>8</v>
      </c>
      <c r="AWH19" s="857">
        <v>3</v>
      </c>
      <c r="AWI19" s="857">
        <v>5</v>
      </c>
      <c r="AWJ19" s="857">
        <v>6</v>
      </c>
      <c r="AWK19" s="857">
        <v>2</v>
      </c>
      <c r="AWL19" s="857">
        <v>2</v>
      </c>
      <c r="AWM19" s="857">
        <v>0</v>
      </c>
      <c r="AWN19" s="857">
        <v>0</v>
      </c>
      <c r="AWO19" s="857">
        <v>0</v>
      </c>
      <c r="AWP19" s="857">
        <v>6</v>
      </c>
      <c r="AWQ19" s="857">
        <v>0</v>
      </c>
      <c r="AWR19" s="857">
        <v>0</v>
      </c>
      <c r="AWS19" s="857">
        <v>0</v>
      </c>
      <c r="AWT19" s="857">
        <v>0</v>
      </c>
      <c r="AWU19" s="857">
        <v>1</v>
      </c>
      <c r="AWV19" s="857">
        <v>4</v>
      </c>
      <c r="AWW19" s="857">
        <v>1</v>
      </c>
      <c r="AWX19" s="857">
        <v>1</v>
      </c>
      <c r="AWY19" s="857">
        <v>1</v>
      </c>
      <c r="AWZ19" s="552">
        <v>14</v>
      </c>
      <c r="AXA19" s="552">
        <v>10</v>
      </c>
      <c r="AXB19" s="552">
        <v>4</v>
      </c>
      <c r="AXC19" s="552">
        <v>11</v>
      </c>
      <c r="AXD19" s="552">
        <v>3</v>
      </c>
      <c r="AXE19" s="552">
        <v>5</v>
      </c>
      <c r="AXF19" s="552">
        <v>0</v>
      </c>
      <c r="AXG19" s="552">
        <v>0</v>
      </c>
      <c r="AXH19" s="552">
        <v>0</v>
      </c>
      <c r="AXI19" s="552">
        <v>9</v>
      </c>
      <c r="AXJ19" s="552">
        <v>0</v>
      </c>
      <c r="AXK19" s="552">
        <v>0</v>
      </c>
      <c r="AXL19" s="544">
        <v>0</v>
      </c>
      <c r="AXM19" s="552">
        <v>0</v>
      </c>
      <c r="AXN19" s="552">
        <v>3</v>
      </c>
      <c r="AXO19" s="552">
        <v>5</v>
      </c>
      <c r="AXP19" s="552">
        <v>5</v>
      </c>
      <c r="AXQ19" s="552">
        <v>1</v>
      </c>
      <c r="AXR19" s="553">
        <v>0</v>
      </c>
      <c r="AXS19" s="1565">
        <v>8</v>
      </c>
      <c r="AXT19" s="1566">
        <v>4</v>
      </c>
      <c r="AXU19" s="1566">
        <v>4</v>
      </c>
      <c r="AXV19" s="1566">
        <v>7</v>
      </c>
      <c r="AXW19" s="1566">
        <v>1</v>
      </c>
      <c r="AXX19" s="1566">
        <v>5</v>
      </c>
      <c r="AXY19" s="1566">
        <v>0</v>
      </c>
      <c r="AXZ19" s="1566">
        <v>0</v>
      </c>
      <c r="AYA19" s="1566">
        <v>0</v>
      </c>
      <c r="AYB19" s="1566">
        <v>2</v>
      </c>
      <c r="AYC19" s="1566">
        <v>1</v>
      </c>
      <c r="AYD19" s="1566">
        <v>0</v>
      </c>
      <c r="AYE19" s="1565">
        <v>0</v>
      </c>
      <c r="AYF19" s="1566">
        <v>1</v>
      </c>
      <c r="AYG19" s="1566">
        <v>1</v>
      </c>
      <c r="AYH19" s="1566">
        <v>4</v>
      </c>
      <c r="AYI19" s="1566">
        <v>1</v>
      </c>
      <c r="AYJ19" s="1566">
        <v>1</v>
      </c>
      <c r="AYK19" s="1566">
        <v>0</v>
      </c>
      <c r="AYL19" s="546">
        <v>2</v>
      </c>
      <c r="AYM19" s="352">
        <v>1</v>
      </c>
      <c r="AYN19" s="352">
        <v>1</v>
      </c>
      <c r="AYO19" s="352">
        <v>2</v>
      </c>
      <c r="AYP19" s="352">
        <v>0</v>
      </c>
      <c r="AYQ19" s="352">
        <v>2</v>
      </c>
      <c r="AYR19" s="352">
        <v>0</v>
      </c>
      <c r="AYS19" s="352">
        <v>0</v>
      </c>
      <c r="AYT19" s="352">
        <v>0</v>
      </c>
      <c r="AYU19" s="352">
        <v>0</v>
      </c>
      <c r="AYV19" s="352">
        <v>0</v>
      </c>
      <c r="AYW19" s="352">
        <v>0</v>
      </c>
      <c r="AYX19" s="547">
        <v>1</v>
      </c>
      <c r="AYY19" s="548">
        <v>0</v>
      </c>
      <c r="AYZ19" s="548">
        <v>1</v>
      </c>
      <c r="AZA19" s="548">
        <v>1</v>
      </c>
      <c r="AZB19" s="548">
        <v>0</v>
      </c>
      <c r="AZC19" s="548">
        <v>0</v>
      </c>
      <c r="AZD19" s="548">
        <v>0</v>
      </c>
      <c r="AZE19" s="548">
        <v>0</v>
      </c>
      <c r="AZF19" s="548">
        <v>0</v>
      </c>
      <c r="AZG19" s="548">
        <v>1</v>
      </c>
      <c r="AZH19" s="548">
        <v>0</v>
      </c>
      <c r="AZI19" s="548">
        <v>0</v>
      </c>
      <c r="AZJ19" s="549">
        <v>3</v>
      </c>
      <c r="AZK19" s="549">
        <v>2</v>
      </c>
      <c r="AZL19" s="549">
        <v>1</v>
      </c>
      <c r="AZM19" s="549">
        <v>3</v>
      </c>
      <c r="AZN19" s="549">
        <v>0</v>
      </c>
      <c r="AZO19" s="549">
        <v>1</v>
      </c>
      <c r="AZP19" s="549">
        <v>0</v>
      </c>
      <c r="AZQ19" s="549">
        <v>0</v>
      </c>
      <c r="AZR19" s="549">
        <v>0</v>
      </c>
      <c r="AZS19" s="549">
        <v>2</v>
      </c>
      <c r="AZT19" s="549">
        <v>0</v>
      </c>
      <c r="AZU19" s="549">
        <v>0</v>
      </c>
      <c r="AZV19" s="1571">
        <v>1</v>
      </c>
      <c r="AZW19" s="1571">
        <v>0</v>
      </c>
      <c r="AZX19" s="1571">
        <v>1</v>
      </c>
      <c r="AZY19" s="1571">
        <v>1</v>
      </c>
      <c r="AZZ19" s="1571">
        <v>0</v>
      </c>
      <c r="BAA19" s="1571">
        <v>1</v>
      </c>
      <c r="BAB19" s="1571">
        <v>0</v>
      </c>
      <c r="BAC19" s="1571">
        <v>0</v>
      </c>
      <c r="BAD19" s="1571">
        <v>0</v>
      </c>
      <c r="BAE19" s="1571">
        <v>0</v>
      </c>
      <c r="BAF19" s="1571">
        <v>0</v>
      </c>
      <c r="BAG19" s="1571">
        <v>0</v>
      </c>
      <c r="BAH19" s="550">
        <v>1</v>
      </c>
      <c r="BAI19" s="551">
        <v>1</v>
      </c>
      <c r="BAJ19" s="551">
        <v>0</v>
      </c>
      <c r="BAK19" s="551">
        <v>1</v>
      </c>
      <c r="BAL19" s="551">
        <v>0</v>
      </c>
      <c r="BAM19" s="551">
        <v>0</v>
      </c>
      <c r="BAN19" s="551">
        <v>0</v>
      </c>
      <c r="BAO19" s="551">
        <v>0</v>
      </c>
      <c r="BAP19" s="551">
        <v>0</v>
      </c>
      <c r="BAQ19" s="551">
        <v>1</v>
      </c>
      <c r="BAR19" s="551">
        <v>0</v>
      </c>
      <c r="BAS19" s="551">
        <v>0</v>
      </c>
      <c r="BAT19" s="547">
        <v>0</v>
      </c>
      <c r="BAU19" s="548">
        <v>0</v>
      </c>
      <c r="BAV19" s="548">
        <v>0</v>
      </c>
      <c r="BAW19" s="548">
        <v>0</v>
      </c>
      <c r="BAX19" s="548">
        <v>0</v>
      </c>
      <c r="BAY19" s="548">
        <v>0</v>
      </c>
      <c r="BAZ19" s="548">
        <v>0</v>
      </c>
      <c r="BBA19" s="548">
        <v>0</v>
      </c>
      <c r="BBB19" s="548">
        <v>0</v>
      </c>
      <c r="BBC19" s="548">
        <v>0</v>
      </c>
      <c r="BBD19" s="548">
        <v>0</v>
      </c>
      <c r="BBE19" s="548">
        <v>0</v>
      </c>
      <c r="BBF19" s="352">
        <v>0</v>
      </c>
      <c r="BBG19" s="352">
        <v>0</v>
      </c>
      <c r="BBH19" s="352">
        <v>0</v>
      </c>
      <c r="BBI19" s="352">
        <v>0</v>
      </c>
      <c r="BBJ19" s="352">
        <v>0</v>
      </c>
      <c r="BBK19" s="352">
        <v>0</v>
      </c>
      <c r="BBL19" s="352">
        <v>0</v>
      </c>
      <c r="BBM19" s="352">
        <v>0</v>
      </c>
      <c r="BBN19" s="352">
        <v>0</v>
      </c>
      <c r="BBO19" s="352">
        <v>0</v>
      </c>
      <c r="BBP19" s="352">
        <v>0</v>
      </c>
      <c r="BBQ19" s="352">
        <v>0</v>
      </c>
      <c r="BBR19" s="1571">
        <v>1</v>
      </c>
      <c r="BBS19" s="1571">
        <v>0</v>
      </c>
      <c r="BBT19" s="1571">
        <v>1</v>
      </c>
      <c r="BBU19" s="1571">
        <v>0</v>
      </c>
      <c r="BBV19" s="1571">
        <v>1</v>
      </c>
      <c r="BBW19" s="1571">
        <v>1</v>
      </c>
      <c r="BBX19" s="1571">
        <v>0</v>
      </c>
      <c r="BBY19" s="1571">
        <v>0</v>
      </c>
      <c r="BBZ19" s="1571">
        <v>0</v>
      </c>
      <c r="BCA19" s="1571">
        <v>0</v>
      </c>
      <c r="BCB19" s="1571">
        <v>0</v>
      </c>
      <c r="BCC19" s="1571">
        <v>0</v>
      </c>
      <c r="BCD19" s="729">
        <v>517</v>
      </c>
      <c r="BCE19" s="730">
        <v>226</v>
      </c>
      <c r="BCF19" s="730">
        <v>291</v>
      </c>
      <c r="BCG19" s="730">
        <v>0</v>
      </c>
      <c r="BCH19" s="730">
        <v>1</v>
      </c>
      <c r="BCI19" s="730">
        <v>257</v>
      </c>
      <c r="BCJ19" s="730">
        <v>256</v>
      </c>
      <c r="BCK19" s="730">
        <v>2</v>
      </c>
      <c r="BCL19" s="730">
        <v>1</v>
      </c>
      <c r="BCM19" s="730">
        <v>0</v>
      </c>
      <c r="BCN19" s="730">
        <v>0</v>
      </c>
      <c r="BCO19" s="730">
        <v>0</v>
      </c>
      <c r="BCP19" s="730">
        <v>1</v>
      </c>
      <c r="BCQ19" s="730">
        <v>103</v>
      </c>
      <c r="BCR19" s="730">
        <v>120</v>
      </c>
      <c r="BCS19" s="730">
        <v>1</v>
      </c>
      <c r="BCT19" s="730">
        <v>1</v>
      </c>
      <c r="BCU19" s="730">
        <v>0</v>
      </c>
      <c r="BCV19" s="730">
        <v>0</v>
      </c>
      <c r="BCW19" s="730">
        <v>0</v>
      </c>
      <c r="BCX19" s="730">
        <v>0</v>
      </c>
      <c r="BCY19" s="730">
        <v>154</v>
      </c>
      <c r="BCZ19" s="730">
        <v>136</v>
      </c>
      <c r="BDA19" s="730">
        <v>1</v>
      </c>
      <c r="BDB19" s="730">
        <v>0</v>
      </c>
      <c r="BDC19" s="295">
        <v>0</v>
      </c>
      <c r="BDD19" s="295">
        <v>0</v>
      </c>
      <c r="BDE19" s="750">
        <v>1913</v>
      </c>
      <c r="BDF19" s="751">
        <v>837</v>
      </c>
      <c r="BDG19" s="751">
        <v>1076</v>
      </c>
      <c r="BDH19" s="751">
        <v>1076</v>
      </c>
      <c r="BDI19" s="751">
        <v>10</v>
      </c>
      <c r="BDJ19" s="751">
        <v>1</v>
      </c>
      <c r="BDK19" s="751">
        <v>3</v>
      </c>
      <c r="BDL19" s="751">
        <v>7</v>
      </c>
      <c r="BDM19" s="751">
        <v>791</v>
      </c>
      <c r="BDN19" s="751">
        <v>21</v>
      </c>
      <c r="BDO19" s="751">
        <v>4</v>
      </c>
      <c r="BDP19" s="751">
        <v>464</v>
      </c>
      <c r="BDQ19" s="751">
        <v>7</v>
      </c>
      <c r="BDR19" s="751">
        <v>0</v>
      </c>
      <c r="BDS19" s="751">
        <v>1</v>
      </c>
      <c r="BDT19" s="751">
        <v>5</v>
      </c>
      <c r="BDU19" s="751">
        <v>350</v>
      </c>
      <c r="BDV19" s="751">
        <v>9</v>
      </c>
      <c r="BDW19" s="751">
        <v>1</v>
      </c>
      <c r="BDX19" s="751">
        <v>612</v>
      </c>
      <c r="BDY19" s="751">
        <v>3</v>
      </c>
      <c r="BDZ19" s="751">
        <v>1</v>
      </c>
      <c r="BEA19" s="751">
        <v>2</v>
      </c>
      <c r="BEB19" s="751">
        <v>2</v>
      </c>
      <c r="BEC19" s="751">
        <v>441</v>
      </c>
      <c r="BED19" s="751">
        <v>12</v>
      </c>
      <c r="BEE19" s="752">
        <v>3</v>
      </c>
      <c r="BEF19" s="1">
        <v>6</v>
      </c>
      <c r="BEG19" s="1">
        <v>0</v>
      </c>
      <c r="BEH19" s="1">
        <v>6</v>
      </c>
      <c r="BEI19" s="1">
        <v>3</v>
      </c>
      <c r="BEJ19" s="1">
        <v>3</v>
      </c>
      <c r="BEK19" s="1">
        <v>3</v>
      </c>
      <c r="BEL19" s="1">
        <v>0</v>
      </c>
      <c r="BEM19" s="1">
        <v>0</v>
      </c>
      <c r="BEN19" s="1">
        <v>0</v>
      </c>
      <c r="BEO19" s="1">
        <v>0</v>
      </c>
      <c r="BEP19" s="1">
        <v>2</v>
      </c>
      <c r="BEQ19" s="1">
        <v>0</v>
      </c>
      <c r="BER19" s="1">
        <v>0</v>
      </c>
      <c r="BES19" s="1">
        <v>1</v>
      </c>
      <c r="BET19" s="1">
        <v>3</v>
      </c>
      <c r="BEU19" s="1">
        <v>0</v>
      </c>
      <c r="BEV19" s="1">
        <v>0</v>
      </c>
      <c r="BEW19" s="1">
        <v>1</v>
      </c>
      <c r="BEX19" s="1">
        <v>0</v>
      </c>
      <c r="BEY19" s="1">
        <v>0</v>
      </c>
      <c r="BEZ19" s="1">
        <v>0</v>
      </c>
      <c r="BFA19" s="1">
        <v>0</v>
      </c>
      <c r="BFB19" s="1">
        <v>2</v>
      </c>
      <c r="BFC19" s="1">
        <v>0</v>
      </c>
      <c r="BFD19" s="1">
        <v>0</v>
      </c>
      <c r="BFE19" s="1">
        <v>0</v>
      </c>
      <c r="BFF19" s="1">
        <v>0</v>
      </c>
      <c r="BFG19" s="1">
        <v>0</v>
      </c>
      <c r="BFH19" s="1">
        <v>0</v>
      </c>
      <c r="BFI19" s="1">
        <v>0</v>
      </c>
      <c r="BFJ19" s="1">
        <v>0</v>
      </c>
      <c r="BFK19" s="1">
        <v>0</v>
      </c>
      <c r="BFL19" s="1">
        <v>0</v>
      </c>
      <c r="BFM19" s="1">
        <v>0</v>
      </c>
      <c r="BFN19" s="1">
        <v>0</v>
      </c>
      <c r="BFO19" s="1">
        <v>0</v>
      </c>
      <c r="BFP19" s="1">
        <v>0</v>
      </c>
      <c r="BFQ19" s="1">
        <v>0</v>
      </c>
      <c r="BFR19" s="1">
        <v>0</v>
      </c>
      <c r="BFS19" s="1">
        <v>0</v>
      </c>
      <c r="BFT19" s="1">
        <v>0</v>
      </c>
      <c r="BFU19" s="1">
        <v>0</v>
      </c>
      <c r="BFV19" s="1">
        <v>0</v>
      </c>
      <c r="BFW19" s="1">
        <v>0</v>
      </c>
      <c r="BFX19" s="1">
        <v>0</v>
      </c>
      <c r="BFY19" s="1">
        <v>0</v>
      </c>
      <c r="BFZ19" s="1">
        <v>6</v>
      </c>
      <c r="BGA19" s="1">
        <v>0</v>
      </c>
      <c r="BGB19" s="1">
        <v>6</v>
      </c>
      <c r="BGC19" s="1">
        <v>3</v>
      </c>
      <c r="BGD19" s="1">
        <v>3</v>
      </c>
      <c r="BGE19" s="1">
        <v>3</v>
      </c>
      <c r="BGF19" s="1">
        <v>0</v>
      </c>
      <c r="BGG19" s="1">
        <v>0</v>
      </c>
      <c r="BGH19" s="1">
        <v>0</v>
      </c>
      <c r="BGI19" s="1">
        <v>0</v>
      </c>
      <c r="BGJ19" s="1">
        <v>2</v>
      </c>
      <c r="BGK19" s="1">
        <v>0</v>
      </c>
      <c r="BGL19" s="1">
        <v>0</v>
      </c>
      <c r="BGM19" s="1">
        <v>1</v>
      </c>
      <c r="BGN19" s="1">
        <v>3</v>
      </c>
      <c r="BGO19" s="1">
        <v>0</v>
      </c>
      <c r="BGP19" s="1">
        <v>0</v>
      </c>
      <c r="BGQ19" s="1">
        <v>3</v>
      </c>
      <c r="BGR19" s="1">
        <v>0</v>
      </c>
      <c r="BGS19" s="1">
        <v>0</v>
      </c>
      <c r="BGT19" s="1">
        <v>0</v>
      </c>
      <c r="BGU19" s="1">
        <v>0</v>
      </c>
      <c r="BGV19" s="1">
        <v>2</v>
      </c>
      <c r="BGW19" s="1">
        <v>12</v>
      </c>
      <c r="BGX19" s="1">
        <v>10</v>
      </c>
      <c r="BGY19" s="1">
        <v>2</v>
      </c>
      <c r="BGZ19" s="1">
        <v>7</v>
      </c>
      <c r="BHA19" s="1">
        <v>5</v>
      </c>
      <c r="BHB19" s="1">
        <v>0</v>
      </c>
      <c r="BHC19" s="1">
        <v>0</v>
      </c>
      <c r="BHD19" s="1">
        <v>0</v>
      </c>
      <c r="BHE19" s="1">
        <v>0</v>
      </c>
      <c r="BHF19" s="1">
        <v>0</v>
      </c>
      <c r="BHG19" s="1">
        <v>11</v>
      </c>
      <c r="BHH19" s="1">
        <v>0</v>
      </c>
      <c r="BHI19" s="1">
        <v>0</v>
      </c>
      <c r="BHJ19" s="1">
        <v>1</v>
      </c>
      <c r="BHK19" s="1">
        <v>1</v>
      </c>
      <c r="BHL19" s="1">
        <v>0</v>
      </c>
      <c r="BHM19" s="1">
        <v>0</v>
      </c>
      <c r="BHN19" s="1">
        <v>1</v>
      </c>
      <c r="BHO19" s="1">
        <v>2</v>
      </c>
      <c r="BHP19" s="1">
        <v>3</v>
      </c>
      <c r="BHQ19" s="1">
        <v>5</v>
      </c>
      <c r="BHR19" s="888">
        <v>25</v>
      </c>
      <c r="BHS19" s="889">
        <v>17</v>
      </c>
      <c r="BHT19" s="889">
        <v>8</v>
      </c>
      <c r="BHU19" s="889">
        <v>12</v>
      </c>
      <c r="BHV19" s="889">
        <v>13</v>
      </c>
      <c r="BHW19" s="889">
        <v>10</v>
      </c>
      <c r="BHX19" s="889">
        <v>0</v>
      </c>
      <c r="BHY19" s="889">
        <v>0</v>
      </c>
      <c r="BHZ19" s="889">
        <v>0</v>
      </c>
      <c r="BIA19" s="889">
        <v>0</v>
      </c>
      <c r="BIB19" s="889">
        <v>14</v>
      </c>
      <c r="BIC19" s="889">
        <v>0</v>
      </c>
      <c r="BID19" s="889">
        <v>0</v>
      </c>
      <c r="BIE19" s="889">
        <v>1</v>
      </c>
      <c r="BIF19" s="889">
        <v>15</v>
      </c>
      <c r="BIG19" s="889">
        <v>9</v>
      </c>
      <c r="BIH19" s="889">
        <v>0</v>
      </c>
      <c r="BII19" s="889">
        <v>0</v>
      </c>
      <c r="BIJ19" s="889">
        <v>0</v>
      </c>
      <c r="BIK19" s="889">
        <v>1</v>
      </c>
      <c r="BIL19" s="890">
        <v>0</v>
      </c>
      <c r="BIM19" s="1">
        <v>6</v>
      </c>
      <c r="BIN19" s="1">
        <v>5</v>
      </c>
      <c r="BIO19" s="1">
        <v>1</v>
      </c>
      <c r="BIP19" s="1">
        <v>3</v>
      </c>
      <c r="BIQ19" s="1">
        <v>3</v>
      </c>
      <c r="BIR19" s="1">
        <v>0</v>
      </c>
      <c r="BIS19" s="1">
        <v>0</v>
      </c>
      <c r="BIT19" s="1">
        <v>0</v>
      </c>
      <c r="BIU19" s="1">
        <v>0</v>
      </c>
      <c r="BIV19" s="1">
        <v>0</v>
      </c>
      <c r="BIW19" s="1">
        <v>5</v>
      </c>
      <c r="BIX19" s="1">
        <v>0</v>
      </c>
      <c r="BIY19" s="1">
        <v>0</v>
      </c>
      <c r="BIZ19" s="1">
        <v>1</v>
      </c>
      <c r="BJA19" s="1">
        <v>0</v>
      </c>
      <c r="BJB19" s="1">
        <v>0</v>
      </c>
      <c r="BJC19" s="1">
        <v>0</v>
      </c>
      <c r="BJD19" s="1">
        <v>0</v>
      </c>
      <c r="BJE19" s="1">
        <v>5</v>
      </c>
      <c r="BJF19" s="1">
        <v>1</v>
      </c>
      <c r="BJG19" s="1">
        <v>0</v>
      </c>
      <c r="BJH19" s="1">
        <v>36</v>
      </c>
      <c r="BJI19" s="1">
        <v>28</v>
      </c>
      <c r="BJJ19" s="1">
        <v>8</v>
      </c>
      <c r="BJK19" s="1">
        <v>6</v>
      </c>
      <c r="BJL19" s="1">
        <v>30</v>
      </c>
      <c r="BJM19" s="1">
        <v>4</v>
      </c>
      <c r="BJN19" s="1">
        <v>0</v>
      </c>
      <c r="BJO19" s="1">
        <v>0</v>
      </c>
      <c r="BJP19" s="1">
        <v>0</v>
      </c>
      <c r="BJQ19" s="1">
        <v>32</v>
      </c>
      <c r="BJR19" s="1">
        <v>0</v>
      </c>
      <c r="BJS19" s="1">
        <v>0</v>
      </c>
      <c r="BJT19" s="1">
        <v>0</v>
      </c>
      <c r="BJU19" s="1">
        <v>1</v>
      </c>
      <c r="BJV19" s="1">
        <v>5</v>
      </c>
      <c r="BJW19" s="1">
        <v>21</v>
      </c>
      <c r="BJX19" s="1">
        <v>7</v>
      </c>
      <c r="BJY19" s="1">
        <v>1</v>
      </c>
      <c r="BJZ19" s="1">
        <v>0</v>
      </c>
      <c r="BKA19" s="1">
        <v>1</v>
      </c>
      <c r="BKB19" s="1">
        <v>9</v>
      </c>
      <c r="BKC19" s="1">
        <v>8</v>
      </c>
      <c r="BKD19" s="1">
        <v>1</v>
      </c>
      <c r="BKE19" s="1">
        <v>3</v>
      </c>
      <c r="BKF19" s="1">
        <v>6</v>
      </c>
      <c r="BKG19" s="1">
        <v>0</v>
      </c>
      <c r="BKH19" s="1">
        <v>0</v>
      </c>
      <c r="BKI19" s="1">
        <v>0</v>
      </c>
      <c r="BKJ19" s="1">
        <v>9</v>
      </c>
      <c r="BKK19" s="1">
        <v>0</v>
      </c>
      <c r="BKL19" s="1">
        <v>0</v>
      </c>
      <c r="BKM19" s="1">
        <v>0</v>
      </c>
      <c r="BKN19" s="1">
        <v>9</v>
      </c>
      <c r="BKO19" s="1">
        <v>4</v>
      </c>
      <c r="BKP19" s="1">
        <v>3</v>
      </c>
      <c r="BKQ19" s="1">
        <v>1</v>
      </c>
      <c r="BKR19" s="1">
        <v>4</v>
      </c>
      <c r="BKS19" s="1">
        <v>0</v>
      </c>
      <c r="BKT19" s="1">
        <v>1</v>
      </c>
      <c r="BKU19" s="1">
        <v>0</v>
      </c>
      <c r="BKV19" s="1">
        <v>0</v>
      </c>
      <c r="BKW19" s="1">
        <v>0</v>
      </c>
      <c r="BKX19" s="1">
        <v>3</v>
      </c>
      <c r="BKY19" s="1">
        <v>0</v>
      </c>
      <c r="BKZ19" s="1">
        <v>0</v>
      </c>
      <c r="BLA19" s="1">
        <v>0</v>
      </c>
      <c r="BLB19" s="1">
        <v>0</v>
      </c>
      <c r="BLC19" s="1">
        <v>0</v>
      </c>
      <c r="BLD19" s="1">
        <v>0</v>
      </c>
      <c r="BLE19" s="1">
        <v>2</v>
      </c>
      <c r="BLF19" s="1">
        <v>0</v>
      </c>
      <c r="BLG19" s="1">
        <v>2</v>
      </c>
      <c r="BLH19" s="1">
        <v>0</v>
      </c>
      <c r="BLI19" s="910">
        <v>0</v>
      </c>
      <c r="BLJ19" s="910">
        <v>0</v>
      </c>
      <c r="BLK19" s="910">
        <v>0</v>
      </c>
      <c r="BLL19" s="910">
        <v>0</v>
      </c>
      <c r="BLM19" s="910">
        <v>0</v>
      </c>
      <c r="BLN19" s="910">
        <v>0</v>
      </c>
      <c r="BLO19" s="910">
        <v>0</v>
      </c>
      <c r="BLP19" s="910">
        <v>0</v>
      </c>
      <c r="BLQ19" s="905">
        <v>0</v>
      </c>
      <c r="BLR19" s="910">
        <v>0</v>
      </c>
      <c r="BLS19" s="910">
        <v>0</v>
      </c>
      <c r="BLT19" s="910">
        <v>0</v>
      </c>
      <c r="BLU19" s="910">
        <v>21</v>
      </c>
      <c r="BLV19" s="1">
        <v>18</v>
      </c>
      <c r="BLW19" s="1">
        <v>3</v>
      </c>
      <c r="BLX19" s="1">
        <v>16</v>
      </c>
      <c r="BLY19" s="1">
        <v>5</v>
      </c>
      <c r="BLZ19" s="1">
        <v>0</v>
      </c>
      <c r="BMA19" s="1">
        <v>0</v>
      </c>
      <c r="BMB19" s="1">
        <v>0</v>
      </c>
      <c r="BMC19" s="1">
        <v>0</v>
      </c>
      <c r="BMD19" s="1">
        <v>0</v>
      </c>
      <c r="BME19" s="1">
        <v>20</v>
      </c>
      <c r="BMF19" s="1">
        <v>0</v>
      </c>
      <c r="BMG19" s="1">
        <v>0</v>
      </c>
      <c r="BMH19" s="1">
        <v>1</v>
      </c>
      <c r="BMI19" s="1">
        <v>0</v>
      </c>
      <c r="BMJ19" s="1">
        <v>1</v>
      </c>
      <c r="BMK19" s="1">
        <v>2</v>
      </c>
      <c r="BML19" s="1">
        <v>12</v>
      </c>
      <c r="BMM19" s="1">
        <v>4</v>
      </c>
      <c r="BMN19" s="1">
        <v>0</v>
      </c>
      <c r="BMO19" s="1">
        <v>2</v>
      </c>
      <c r="BMP19" s="1006">
        <v>31</v>
      </c>
      <c r="BMQ19" s="1007">
        <v>26</v>
      </c>
      <c r="BMR19" s="1007">
        <v>5</v>
      </c>
      <c r="BMS19" s="1007">
        <v>24</v>
      </c>
      <c r="BMT19" s="1007">
        <v>7</v>
      </c>
      <c r="BMU19" s="1007">
        <v>1</v>
      </c>
      <c r="BMV19" s="1007">
        <v>0</v>
      </c>
      <c r="BMW19" s="1007">
        <v>0</v>
      </c>
      <c r="BMX19" s="1007">
        <v>0</v>
      </c>
      <c r="BMY19" s="1007">
        <v>0</v>
      </c>
      <c r="BMZ19" s="1007">
        <v>30</v>
      </c>
      <c r="BNA19" s="1007">
        <v>0</v>
      </c>
      <c r="BNB19" s="1007">
        <v>0</v>
      </c>
      <c r="BNC19" s="1007">
        <v>0</v>
      </c>
      <c r="BND19" s="1007">
        <v>0</v>
      </c>
      <c r="BNE19" s="1007">
        <v>0</v>
      </c>
      <c r="BNF19" s="1007">
        <v>3</v>
      </c>
      <c r="BNG19" s="1007">
        <v>13</v>
      </c>
      <c r="BNH19" s="1007">
        <v>5</v>
      </c>
      <c r="BNI19" s="1007">
        <v>3</v>
      </c>
      <c r="BNJ19" s="1008">
        <v>7</v>
      </c>
      <c r="BNK19" s="1026">
        <v>21</v>
      </c>
      <c r="BNL19" s="1027">
        <v>17</v>
      </c>
      <c r="BNM19" s="1027">
        <v>4</v>
      </c>
      <c r="BNN19" s="1027">
        <v>16</v>
      </c>
      <c r="BNO19" s="1027">
        <v>5</v>
      </c>
      <c r="BNP19" s="1027">
        <v>0</v>
      </c>
      <c r="BNQ19" s="1027">
        <v>0</v>
      </c>
      <c r="BNR19" s="1027">
        <v>0</v>
      </c>
      <c r="BNS19" s="1027">
        <v>0</v>
      </c>
      <c r="BNT19" s="1027">
        <v>0</v>
      </c>
      <c r="BNU19" s="1027">
        <v>20</v>
      </c>
      <c r="BNV19" s="1027">
        <v>0</v>
      </c>
      <c r="BNW19" s="1027">
        <v>0</v>
      </c>
      <c r="BNX19" s="1027">
        <v>1</v>
      </c>
      <c r="BNY19" s="1027">
        <v>0</v>
      </c>
      <c r="BNZ19" s="1027">
        <v>1</v>
      </c>
      <c r="BOA19" s="1027">
        <v>1</v>
      </c>
      <c r="BOB19" s="1027">
        <v>5</v>
      </c>
      <c r="BOC19" s="1027">
        <v>4</v>
      </c>
      <c r="BOD19" s="1027">
        <v>7</v>
      </c>
      <c r="BOE19" s="1028">
        <v>3</v>
      </c>
      <c r="BOF19" s="1">
        <v>0</v>
      </c>
      <c r="BOG19" s="1">
        <v>0</v>
      </c>
      <c r="BOH19" s="1">
        <v>0</v>
      </c>
      <c r="BOI19" s="1">
        <v>0</v>
      </c>
      <c r="BOJ19" s="1">
        <v>0</v>
      </c>
      <c r="BOK19" s="1">
        <v>0</v>
      </c>
      <c r="BOL19" s="1">
        <v>0</v>
      </c>
      <c r="BOM19" s="1">
        <v>0</v>
      </c>
      <c r="BON19" s="1">
        <v>0</v>
      </c>
      <c r="BOO19" s="1">
        <v>0</v>
      </c>
      <c r="BOP19" s="1">
        <v>0</v>
      </c>
      <c r="BOQ19" s="1">
        <v>0</v>
      </c>
      <c r="BOR19" s="1">
        <v>0</v>
      </c>
      <c r="BOS19" s="1">
        <v>0</v>
      </c>
      <c r="BOT19" s="1">
        <v>0</v>
      </c>
      <c r="BOU19" s="1">
        <v>0</v>
      </c>
      <c r="BOV19" s="1">
        <v>0</v>
      </c>
      <c r="BOW19" s="1">
        <v>0</v>
      </c>
      <c r="BOX19" s="1">
        <v>0</v>
      </c>
      <c r="BOY19" s="1">
        <v>0</v>
      </c>
      <c r="BOZ19" s="1">
        <v>0</v>
      </c>
      <c r="BPA19" s="1">
        <v>1</v>
      </c>
      <c r="BPB19" s="1">
        <v>0</v>
      </c>
      <c r="BPC19" s="1">
        <v>1</v>
      </c>
      <c r="BPD19" s="1">
        <v>1</v>
      </c>
      <c r="BPE19" s="1">
        <v>0</v>
      </c>
      <c r="BPF19" s="1">
        <v>1</v>
      </c>
      <c r="BPG19" s="1">
        <v>0</v>
      </c>
      <c r="BPH19" s="1">
        <v>0</v>
      </c>
      <c r="BPI19" s="1">
        <v>0</v>
      </c>
      <c r="BPJ19" s="1">
        <v>0</v>
      </c>
      <c r="BPK19" s="1">
        <v>0</v>
      </c>
      <c r="BPL19" s="1">
        <v>0</v>
      </c>
      <c r="BPM19" s="1">
        <v>0</v>
      </c>
      <c r="BPN19" s="1">
        <v>0</v>
      </c>
      <c r="BPO19" s="1">
        <v>0</v>
      </c>
      <c r="BPP19" s="1">
        <v>0</v>
      </c>
      <c r="BPQ19" s="1">
        <v>0</v>
      </c>
      <c r="BPR19" s="1">
        <v>0</v>
      </c>
      <c r="BPS19" s="1">
        <v>0</v>
      </c>
      <c r="BPT19" s="1">
        <v>0</v>
      </c>
      <c r="BPU19" s="1">
        <v>1</v>
      </c>
      <c r="BPV19" s="1">
        <v>2</v>
      </c>
      <c r="BPW19" s="1">
        <v>2</v>
      </c>
      <c r="BPX19" s="1">
        <v>0</v>
      </c>
      <c r="BPY19" s="1">
        <v>2</v>
      </c>
      <c r="BPZ19" s="1">
        <v>0</v>
      </c>
      <c r="BQA19" s="1">
        <v>0</v>
      </c>
      <c r="BQB19" s="1">
        <v>0</v>
      </c>
      <c r="BQC19" s="1">
        <v>0</v>
      </c>
      <c r="BQD19" s="1">
        <v>0</v>
      </c>
      <c r="BQE19" s="1">
        <v>0</v>
      </c>
      <c r="BQF19" s="1">
        <v>2</v>
      </c>
      <c r="BQG19" s="1">
        <v>0</v>
      </c>
      <c r="BQH19" s="1">
        <v>0</v>
      </c>
      <c r="BQI19" s="1">
        <v>0</v>
      </c>
      <c r="BQJ19" s="1">
        <v>0</v>
      </c>
      <c r="BQK19" s="1">
        <v>0</v>
      </c>
      <c r="BQL19" s="1">
        <v>0</v>
      </c>
      <c r="BQM19" s="1">
        <v>0</v>
      </c>
      <c r="BQN19" s="1">
        <v>0</v>
      </c>
      <c r="BQO19" s="1">
        <v>0</v>
      </c>
      <c r="BQP19" s="1">
        <v>2</v>
      </c>
      <c r="BQQ19" s="1">
        <v>20</v>
      </c>
      <c r="BQR19" s="1">
        <v>11</v>
      </c>
      <c r="BQS19" s="1">
        <v>9</v>
      </c>
      <c r="BQT19" s="1">
        <v>10</v>
      </c>
      <c r="BQU19" s="1">
        <v>10</v>
      </c>
      <c r="BQV19" s="1">
        <v>14</v>
      </c>
      <c r="BQW19" s="1">
        <v>0</v>
      </c>
      <c r="BQX19" s="1">
        <v>0</v>
      </c>
      <c r="BQY19" s="1">
        <v>0</v>
      </c>
      <c r="BQZ19" s="1">
        <v>0</v>
      </c>
      <c r="BRA19" s="1">
        <v>5</v>
      </c>
      <c r="BRB19" s="1">
        <v>0</v>
      </c>
      <c r="BRC19" s="1">
        <v>1</v>
      </c>
      <c r="BRD19" s="1">
        <v>0</v>
      </c>
      <c r="BRE19" s="1092">
        <v>21</v>
      </c>
      <c r="BRF19" s="1092">
        <v>14</v>
      </c>
      <c r="BRG19" s="1092">
        <v>7</v>
      </c>
      <c r="BRH19" s="1092">
        <v>13</v>
      </c>
      <c r="BRI19" s="1092">
        <v>8</v>
      </c>
      <c r="BRJ19" s="1092">
        <v>8</v>
      </c>
      <c r="BRK19" s="1092">
        <v>0</v>
      </c>
      <c r="BRL19" s="1092">
        <v>0</v>
      </c>
      <c r="BRM19" s="1092">
        <v>0</v>
      </c>
      <c r="BRN19" s="1092">
        <v>0</v>
      </c>
      <c r="BRO19" s="1092">
        <v>12</v>
      </c>
      <c r="BRP19" s="1092">
        <v>0</v>
      </c>
      <c r="BRQ19" s="1092">
        <v>1</v>
      </c>
      <c r="BRR19" s="1092">
        <v>0</v>
      </c>
      <c r="BRS19" s="1">
        <v>30</v>
      </c>
      <c r="BRT19" s="1">
        <v>20</v>
      </c>
      <c r="BRU19" s="1">
        <v>10</v>
      </c>
      <c r="BRV19" s="1">
        <v>12</v>
      </c>
      <c r="BRW19" s="1">
        <v>18</v>
      </c>
      <c r="BRX19" s="1">
        <v>17</v>
      </c>
      <c r="BRY19" s="1">
        <v>0</v>
      </c>
      <c r="BRZ19" s="1">
        <v>0</v>
      </c>
      <c r="BSA19" s="1">
        <v>0</v>
      </c>
      <c r="BSB19" s="1">
        <v>0</v>
      </c>
      <c r="BSC19" s="1">
        <v>10</v>
      </c>
      <c r="BSD19" s="1">
        <v>0</v>
      </c>
      <c r="BSE19" s="1">
        <v>3</v>
      </c>
      <c r="BSF19" s="1">
        <v>0</v>
      </c>
      <c r="BSG19" s="1">
        <v>0</v>
      </c>
      <c r="BSH19" s="1">
        <v>0</v>
      </c>
      <c r="BSI19" s="1">
        <v>1</v>
      </c>
      <c r="BSJ19" s="1">
        <v>9</v>
      </c>
      <c r="BSK19" s="1">
        <v>20</v>
      </c>
      <c r="BSL19" s="1">
        <v>474</v>
      </c>
      <c r="BSM19" s="1">
        <v>291</v>
      </c>
      <c r="BSN19" s="1">
        <v>183</v>
      </c>
      <c r="BSO19" s="1">
        <v>258</v>
      </c>
      <c r="BSP19" s="1">
        <v>216</v>
      </c>
      <c r="BSQ19" s="1">
        <v>236</v>
      </c>
      <c r="BSR19" s="1">
        <v>2</v>
      </c>
      <c r="BSS19" s="1">
        <v>0</v>
      </c>
      <c r="BST19" s="1">
        <v>1</v>
      </c>
      <c r="BSU19" s="1">
        <v>0</v>
      </c>
      <c r="BSV19" s="1">
        <v>218</v>
      </c>
      <c r="BSW19" s="1">
        <v>0</v>
      </c>
      <c r="BSX19" s="1">
        <v>14</v>
      </c>
      <c r="BSY19" s="1">
        <v>3</v>
      </c>
      <c r="BSZ19" s="1">
        <v>445</v>
      </c>
      <c r="BTA19" s="1">
        <v>231</v>
      </c>
      <c r="BTB19" s="1">
        <v>214</v>
      </c>
      <c r="BTC19" s="1">
        <v>230</v>
      </c>
      <c r="BTD19" s="1">
        <v>215</v>
      </c>
      <c r="BTE19" s="1">
        <v>221</v>
      </c>
      <c r="BTF19" s="1">
        <v>0</v>
      </c>
      <c r="BTG19" s="1">
        <v>0</v>
      </c>
      <c r="BTH19" s="1">
        <v>0</v>
      </c>
      <c r="BTI19" s="1">
        <v>1</v>
      </c>
      <c r="BTJ19" s="1">
        <v>201</v>
      </c>
      <c r="BTK19" s="1">
        <v>0</v>
      </c>
      <c r="BTL19" s="1">
        <v>22</v>
      </c>
      <c r="BTM19" s="1">
        <v>0</v>
      </c>
      <c r="BTN19" s="1">
        <v>460</v>
      </c>
      <c r="BTO19" s="1">
        <v>297</v>
      </c>
      <c r="BTP19" s="1">
        <v>163</v>
      </c>
      <c r="BTQ19" s="1">
        <v>222</v>
      </c>
      <c r="BTR19" s="1">
        <v>238</v>
      </c>
      <c r="BTS19" s="1">
        <v>226</v>
      </c>
      <c r="BTT19" s="1">
        <v>1</v>
      </c>
      <c r="BTU19" s="1">
        <v>1</v>
      </c>
      <c r="BTV19" s="1">
        <v>0</v>
      </c>
      <c r="BTW19" s="1">
        <v>0</v>
      </c>
      <c r="BTX19" s="1">
        <v>212</v>
      </c>
      <c r="BTY19" s="1">
        <v>0</v>
      </c>
      <c r="BTZ19" s="1">
        <v>19</v>
      </c>
      <c r="BUA19" s="1">
        <v>1</v>
      </c>
      <c r="BUB19" s="1">
        <v>56</v>
      </c>
      <c r="BUC19" s="1">
        <v>82</v>
      </c>
      <c r="BUD19" s="1">
        <v>94</v>
      </c>
      <c r="BUE19" s="1">
        <v>121</v>
      </c>
      <c r="BUF19" s="1">
        <v>107</v>
      </c>
      <c r="BUG19" s="1121">
        <v>13</v>
      </c>
      <c r="BUH19" s="1122">
        <v>12</v>
      </c>
      <c r="BUI19" s="1122">
        <v>1</v>
      </c>
      <c r="BUJ19" s="1122">
        <v>8</v>
      </c>
      <c r="BUK19" s="1122">
        <v>5</v>
      </c>
      <c r="BUL19" s="1122">
        <v>1</v>
      </c>
      <c r="BUM19" s="1122">
        <v>0</v>
      </c>
      <c r="BUN19" s="1122">
        <v>0</v>
      </c>
      <c r="BUO19" s="1122">
        <v>0</v>
      </c>
      <c r="BUP19" s="1122">
        <v>0</v>
      </c>
      <c r="BUQ19" s="1122">
        <v>12</v>
      </c>
      <c r="BUR19" s="1122">
        <v>0</v>
      </c>
      <c r="BUS19" s="1122">
        <v>0</v>
      </c>
      <c r="BUT19" s="1122">
        <v>0</v>
      </c>
      <c r="BUU19" s="1122">
        <v>0</v>
      </c>
      <c r="BUV19" s="1122">
        <v>4</v>
      </c>
      <c r="BUW19" s="1122">
        <v>1</v>
      </c>
      <c r="BUX19" s="1122">
        <v>0</v>
      </c>
      <c r="BUY19" s="1122">
        <v>7</v>
      </c>
      <c r="BUZ19" s="1122">
        <v>1</v>
      </c>
      <c r="BVA19" s="1123">
        <v>0</v>
      </c>
      <c r="BVB19" s="1026">
        <v>11</v>
      </c>
      <c r="BVC19" s="1027">
        <v>11</v>
      </c>
      <c r="BVD19" s="1027">
        <v>0</v>
      </c>
      <c r="BVE19" s="1027">
        <v>8</v>
      </c>
      <c r="BVF19" s="1027">
        <v>3</v>
      </c>
      <c r="BVG19" s="1027">
        <v>2</v>
      </c>
      <c r="BVH19" s="1027">
        <v>0</v>
      </c>
      <c r="BVI19" s="1027">
        <v>0</v>
      </c>
      <c r="BVJ19" s="1027">
        <v>0</v>
      </c>
      <c r="BVK19" s="1027">
        <v>0</v>
      </c>
      <c r="BVL19" s="1027">
        <v>9</v>
      </c>
      <c r="BVM19" s="1027">
        <v>0</v>
      </c>
      <c r="BVN19" s="1027">
        <v>0</v>
      </c>
      <c r="BVO19" s="1027">
        <v>0</v>
      </c>
      <c r="BVP19" s="1027">
        <v>1</v>
      </c>
      <c r="BVQ19" s="1027">
        <v>3</v>
      </c>
      <c r="BVR19" s="1027">
        <v>1</v>
      </c>
      <c r="BVS19" s="1027">
        <v>3</v>
      </c>
      <c r="BVT19" s="1027">
        <v>2</v>
      </c>
      <c r="BVU19" s="1027">
        <v>1</v>
      </c>
      <c r="BVV19" s="1028">
        <v>0</v>
      </c>
      <c r="BVW19" s="1124">
        <v>13</v>
      </c>
      <c r="BVX19" s="1125">
        <v>9</v>
      </c>
      <c r="BVY19" s="1125">
        <v>4</v>
      </c>
      <c r="BVZ19" s="1125">
        <v>7</v>
      </c>
      <c r="BWA19" s="1125">
        <v>6</v>
      </c>
      <c r="BWB19" s="1125">
        <v>2</v>
      </c>
      <c r="BWC19" s="1125">
        <v>0</v>
      </c>
      <c r="BWD19" s="1125">
        <v>0</v>
      </c>
      <c r="BWE19" s="1125">
        <v>0</v>
      </c>
      <c r="BWF19" s="1125">
        <v>0</v>
      </c>
      <c r="BWG19" s="1125">
        <v>11</v>
      </c>
      <c r="BWH19" s="1125">
        <v>0</v>
      </c>
      <c r="BWI19" s="1125">
        <v>0</v>
      </c>
      <c r="BWJ19" s="1125">
        <v>0</v>
      </c>
      <c r="BWK19" s="1125">
        <v>0</v>
      </c>
      <c r="BWL19" s="1125">
        <v>1</v>
      </c>
      <c r="BWM19" s="1125">
        <v>0</v>
      </c>
      <c r="BWN19" s="1125">
        <v>5</v>
      </c>
      <c r="BWO19" s="1125">
        <v>6</v>
      </c>
      <c r="BWP19" s="1125">
        <v>1</v>
      </c>
      <c r="BWQ19" s="1126">
        <v>0</v>
      </c>
      <c r="BWR19" s="1">
        <v>4</v>
      </c>
      <c r="BWS19" s="1">
        <v>3</v>
      </c>
      <c r="BWT19" s="1">
        <v>1</v>
      </c>
      <c r="BWU19" s="1">
        <v>4</v>
      </c>
      <c r="BWV19" s="1">
        <v>0</v>
      </c>
      <c r="BWW19" s="1">
        <v>0</v>
      </c>
      <c r="BWX19" s="1">
        <v>0</v>
      </c>
      <c r="BWY19" s="1">
        <v>0</v>
      </c>
      <c r="BWZ19" s="1">
        <v>0</v>
      </c>
      <c r="BXA19" s="1">
        <v>0</v>
      </c>
      <c r="BXB19" s="1">
        <v>3</v>
      </c>
      <c r="BXC19" s="1">
        <v>0</v>
      </c>
      <c r="BXD19" s="1">
        <v>1</v>
      </c>
      <c r="BXE19" s="1">
        <v>0</v>
      </c>
      <c r="BXF19" s="1">
        <v>0</v>
      </c>
      <c r="BXG19" s="1">
        <v>0</v>
      </c>
      <c r="BXH19" s="1">
        <v>0</v>
      </c>
      <c r="BXI19" s="1">
        <v>3</v>
      </c>
      <c r="BXJ19" s="1">
        <v>0</v>
      </c>
      <c r="BXK19" s="1">
        <v>1</v>
      </c>
      <c r="BXL19" s="1">
        <v>5</v>
      </c>
      <c r="BXM19" s="1">
        <v>3</v>
      </c>
      <c r="BXN19" s="1">
        <v>2</v>
      </c>
      <c r="BXO19" s="1">
        <v>3</v>
      </c>
      <c r="BXP19" s="1">
        <v>2</v>
      </c>
      <c r="BXQ19" s="1">
        <v>2</v>
      </c>
      <c r="BXR19" s="1">
        <v>0</v>
      </c>
      <c r="BXS19" s="1">
        <v>0</v>
      </c>
      <c r="BXT19" s="1">
        <v>0</v>
      </c>
      <c r="BXU19" s="1">
        <v>0</v>
      </c>
      <c r="BXV19" s="1">
        <v>2</v>
      </c>
      <c r="BXW19" s="1">
        <v>0</v>
      </c>
      <c r="BXX19" s="1">
        <v>1</v>
      </c>
      <c r="BXY19" s="1">
        <v>0</v>
      </c>
      <c r="BXZ19" s="1">
        <v>0</v>
      </c>
      <c r="BYA19" s="1">
        <v>0</v>
      </c>
      <c r="BYB19" s="1">
        <v>0</v>
      </c>
      <c r="BYC19" s="1">
        <v>3</v>
      </c>
      <c r="BYD19" s="1">
        <v>2</v>
      </c>
      <c r="BYE19" s="1">
        <v>0</v>
      </c>
      <c r="BYF19" s="1">
        <v>2</v>
      </c>
      <c r="BYG19" s="1">
        <v>2</v>
      </c>
      <c r="BYH19" s="1">
        <v>0</v>
      </c>
      <c r="BYI19" s="1">
        <v>1</v>
      </c>
      <c r="BYJ19" s="1">
        <v>1</v>
      </c>
      <c r="BYK19" s="1">
        <v>0</v>
      </c>
      <c r="BYL19" s="1">
        <v>1</v>
      </c>
      <c r="BYM19" s="1">
        <v>0</v>
      </c>
      <c r="BYN19" s="1">
        <v>0</v>
      </c>
      <c r="BYO19" s="1">
        <v>0</v>
      </c>
      <c r="BYP19" s="1">
        <v>1</v>
      </c>
      <c r="BYQ19" s="1">
        <v>0</v>
      </c>
      <c r="BYR19" s="1">
        <v>0</v>
      </c>
      <c r="BYS19" s="1">
        <v>0</v>
      </c>
      <c r="BYT19" s="1">
        <v>0</v>
      </c>
      <c r="BYU19" s="1">
        <v>0</v>
      </c>
      <c r="BYV19" s="1">
        <v>0</v>
      </c>
      <c r="BYW19" s="1">
        <v>2</v>
      </c>
      <c r="BYX19" s="1">
        <v>0</v>
      </c>
      <c r="BYY19" s="1">
        <v>0</v>
      </c>
      <c r="BYZ19" s="1">
        <v>5</v>
      </c>
      <c r="BZA19" s="1">
        <v>5</v>
      </c>
      <c r="BZB19" s="1">
        <v>0</v>
      </c>
      <c r="BZC19" s="1">
        <v>0</v>
      </c>
      <c r="BZD19" s="1">
        <v>5</v>
      </c>
      <c r="BZE19" s="1">
        <v>0</v>
      </c>
      <c r="BZF19" s="1">
        <v>0</v>
      </c>
      <c r="BZG19" s="1">
        <v>0</v>
      </c>
      <c r="BZH19" s="1">
        <v>0</v>
      </c>
      <c r="BZI19" s="1">
        <v>0</v>
      </c>
      <c r="BZJ19" s="1">
        <v>5</v>
      </c>
      <c r="BZK19" s="1">
        <v>0</v>
      </c>
      <c r="BZL19" s="1">
        <v>0</v>
      </c>
      <c r="BZM19" s="1">
        <v>0</v>
      </c>
      <c r="BZN19" s="1">
        <v>0</v>
      </c>
      <c r="BZO19" s="1">
        <v>1</v>
      </c>
      <c r="BZP19" s="1">
        <v>0</v>
      </c>
      <c r="BZQ19" s="1">
        <v>0</v>
      </c>
      <c r="BZR19" s="1">
        <v>2</v>
      </c>
      <c r="BZS19" s="1">
        <v>1</v>
      </c>
      <c r="BZT19" s="1">
        <v>1</v>
      </c>
      <c r="BZU19" s="1">
        <v>4</v>
      </c>
      <c r="BZV19" s="1">
        <v>4</v>
      </c>
      <c r="BZW19" s="1">
        <v>0</v>
      </c>
      <c r="BZX19" s="1">
        <v>2</v>
      </c>
      <c r="BZY19" s="1">
        <v>2</v>
      </c>
      <c r="BZZ19" s="1">
        <v>1</v>
      </c>
      <c r="CAA19" s="1">
        <v>0</v>
      </c>
      <c r="CAB19" s="1">
        <v>0</v>
      </c>
      <c r="CAC19" s="1">
        <v>0</v>
      </c>
      <c r="CAD19" s="1">
        <v>0</v>
      </c>
      <c r="CAE19" s="1">
        <v>3</v>
      </c>
      <c r="CAF19" s="1">
        <v>0</v>
      </c>
      <c r="CAG19" s="1">
        <v>0</v>
      </c>
      <c r="CAH19" s="1">
        <v>0</v>
      </c>
      <c r="CAI19" s="1">
        <v>0</v>
      </c>
      <c r="CAJ19" s="1">
        <v>1</v>
      </c>
      <c r="CAK19" s="1">
        <v>2</v>
      </c>
      <c r="CAL19" s="1">
        <v>1</v>
      </c>
      <c r="CAM19" s="1">
        <v>0</v>
      </c>
      <c r="CAN19" s="1">
        <v>0</v>
      </c>
      <c r="CAO19" s="1">
        <v>0</v>
      </c>
      <c r="CAP19" s="1">
        <v>7</v>
      </c>
      <c r="CAQ19" s="1">
        <v>6</v>
      </c>
      <c r="CAR19" s="1">
        <v>1</v>
      </c>
      <c r="CAS19" s="1">
        <v>3</v>
      </c>
      <c r="CAT19" s="1">
        <v>4</v>
      </c>
      <c r="CAU19" s="1">
        <v>0</v>
      </c>
      <c r="CAV19" s="1">
        <v>0</v>
      </c>
      <c r="CAW19" s="1">
        <v>0</v>
      </c>
      <c r="CAX19" s="1">
        <v>0</v>
      </c>
      <c r="CAY19" s="1">
        <v>0</v>
      </c>
      <c r="CAZ19" s="1">
        <v>7</v>
      </c>
      <c r="CBA19" s="1">
        <v>0</v>
      </c>
      <c r="CBB19" s="1">
        <v>0</v>
      </c>
      <c r="CBC19" s="1">
        <v>0</v>
      </c>
      <c r="CBD19" s="1">
        <v>1</v>
      </c>
      <c r="CBE19" s="1">
        <v>1</v>
      </c>
      <c r="CBF19" s="1">
        <v>1</v>
      </c>
      <c r="CBG19" s="1">
        <v>3</v>
      </c>
      <c r="CBH19" s="1">
        <v>0</v>
      </c>
      <c r="CBI19" s="1">
        <v>0</v>
      </c>
      <c r="CBJ19" s="1">
        <v>1</v>
      </c>
      <c r="CBK19" s="294">
        <v>0</v>
      </c>
      <c r="CBL19" s="295">
        <v>0</v>
      </c>
      <c r="CBM19" s="295">
        <v>0</v>
      </c>
      <c r="CBN19" s="295">
        <v>0</v>
      </c>
      <c r="CBO19" s="295">
        <v>0</v>
      </c>
      <c r="CBP19" s="295">
        <v>0</v>
      </c>
      <c r="CBQ19" s="1151">
        <v>0</v>
      </c>
      <c r="CBR19" s="295">
        <v>0</v>
      </c>
      <c r="CBS19" s="295">
        <v>0</v>
      </c>
      <c r="CBT19" s="295">
        <v>0</v>
      </c>
      <c r="CBU19" s="295">
        <v>0</v>
      </c>
      <c r="CBV19" s="295">
        <v>0</v>
      </c>
      <c r="CBW19" s="295">
        <v>0</v>
      </c>
      <c r="CBX19" s="295">
        <v>0</v>
      </c>
      <c r="CBY19" s="295">
        <v>0</v>
      </c>
      <c r="CBZ19" s="295">
        <v>0</v>
      </c>
      <c r="CCA19" s="295">
        <v>0</v>
      </c>
      <c r="CCB19" s="295">
        <v>0</v>
      </c>
      <c r="CCC19" s="295">
        <v>1</v>
      </c>
      <c r="CCD19" s="295">
        <v>0</v>
      </c>
      <c r="CCE19" s="295">
        <v>1</v>
      </c>
      <c r="CCF19" s="295">
        <v>0</v>
      </c>
      <c r="CCG19" s="295">
        <v>0</v>
      </c>
      <c r="CCH19" s="295">
        <v>0</v>
      </c>
      <c r="CCI19" s="1585">
        <v>156</v>
      </c>
      <c r="CCJ19" s="1579">
        <v>115</v>
      </c>
      <c r="CCK19" s="1579">
        <v>41</v>
      </c>
      <c r="CCL19" s="1579">
        <v>69</v>
      </c>
      <c r="CCM19" s="1579">
        <v>87</v>
      </c>
      <c r="CCN19" s="1579">
        <v>37</v>
      </c>
      <c r="CCO19" s="1579">
        <v>1</v>
      </c>
      <c r="CCP19" s="1579">
        <v>0</v>
      </c>
      <c r="CCQ19" s="1579">
        <v>107</v>
      </c>
      <c r="CCR19" s="1579">
        <v>2</v>
      </c>
      <c r="CCS19" s="1579">
        <v>9</v>
      </c>
      <c r="CCT19" s="1579">
        <v>3</v>
      </c>
      <c r="CCU19" s="1579">
        <v>42</v>
      </c>
      <c r="CCV19" s="1579">
        <v>0</v>
      </c>
      <c r="CCW19" s="1579">
        <v>23</v>
      </c>
      <c r="CCX19" s="1579">
        <v>94</v>
      </c>
      <c r="CCY19" s="1579">
        <v>39</v>
      </c>
      <c r="CCZ19" s="1579">
        <v>0</v>
      </c>
      <c r="CDA19" s="1579">
        <v>153</v>
      </c>
      <c r="CDB19" s="1579">
        <v>120</v>
      </c>
      <c r="CDC19" s="1579">
        <v>33</v>
      </c>
      <c r="CDD19" s="1579">
        <v>68</v>
      </c>
      <c r="CDE19" s="1579">
        <v>85</v>
      </c>
      <c r="CDF19" s="1579">
        <v>47</v>
      </c>
      <c r="CDG19" s="1579">
        <v>0</v>
      </c>
      <c r="CDH19" s="1579">
        <v>0</v>
      </c>
      <c r="CDI19" s="1579">
        <v>100</v>
      </c>
      <c r="CDJ19" s="1579">
        <v>0</v>
      </c>
      <c r="CDK19" s="1579">
        <v>6</v>
      </c>
      <c r="CDL19" s="1579">
        <v>0</v>
      </c>
      <c r="CDM19" s="1579">
        <v>40</v>
      </c>
      <c r="CDN19" s="1579">
        <v>0</v>
      </c>
      <c r="CDO19" s="1579">
        <v>23</v>
      </c>
      <c r="CDP19" s="1579">
        <v>82</v>
      </c>
      <c r="CDQ19" s="1579">
        <v>48</v>
      </c>
      <c r="CDR19" s="1579">
        <v>0</v>
      </c>
      <c r="CDS19" s="1579">
        <v>152</v>
      </c>
      <c r="CDT19" s="1579">
        <v>109</v>
      </c>
      <c r="CDU19" s="1579">
        <v>43</v>
      </c>
      <c r="CDV19" s="1579">
        <v>80</v>
      </c>
      <c r="CDW19" s="1579">
        <v>72</v>
      </c>
      <c r="CDX19" s="1579">
        <v>46</v>
      </c>
      <c r="CDY19" s="1579">
        <v>1</v>
      </c>
      <c r="CDZ19" s="1579">
        <v>0</v>
      </c>
      <c r="CEA19" s="1579">
        <v>99</v>
      </c>
      <c r="CEB19" s="1579">
        <v>0</v>
      </c>
      <c r="CEC19" s="1579">
        <v>6</v>
      </c>
      <c r="CED19" s="1579">
        <v>4</v>
      </c>
      <c r="CEE19" s="1579">
        <v>44</v>
      </c>
      <c r="CEF19" s="1579">
        <v>0</v>
      </c>
      <c r="CEG19" s="1579">
        <v>31</v>
      </c>
      <c r="CEH19" s="1579">
        <v>84</v>
      </c>
      <c r="CEI19" s="1579">
        <v>37</v>
      </c>
      <c r="CEJ19" s="1579">
        <v>0</v>
      </c>
      <c r="CEK19" s="1579">
        <v>164</v>
      </c>
      <c r="CEL19" s="1579">
        <v>119</v>
      </c>
      <c r="CEM19" s="1579">
        <v>45</v>
      </c>
      <c r="CEN19" s="1579">
        <v>79</v>
      </c>
      <c r="CEO19" s="1579">
        <v>85</v>
      </c>
      <c r="CEP19" s="1579">
        <v>49</v>
      </c>
      <c r="CEQ19" s="1579">
        <v>2</v>
      </c>
      <c r="CER19" s="1579">
        <v>0</v>
      </c>
      <c r="CES19" s="1579">
        <v>104</v>
      </c>
      <c r="CET19" s="1579">
        <v>0</v>
      </c>
      <c r="CEU19" s="1579">
        <v>9</v>
      </c>
      <c r="CEV19" s="1579">
        <v>5</v>
      </c>
      <c r="CEW19" s="1579">
        <v>41</v>
      </c>
      <c r="CEX19" s="1579">
        <v>0</v>
      </c>
      <c r="CEY19" s="1579">
        <v>31</v>
      </c>
      <c r="CEZ19" s="1579">
        <v>88</v>
      </c>
      <c r="CFA19" s="1579">
        <v>45</v>
      </c>
      <c r="CFB19" s="1584">
        <v>0</v>
      </c>
      <c r="CFC19" s="1578">
        <v>67</v>
      </c>
      <c r="CFD19" s="1579">
        <v>51</v>
      </c>
      <c r="CFE19" s="1579">
        <v>16</v>
      </c>
      <c r="CFF19" s="1579">
        <v>31</v>
      </c>
      <c r="CFG19" s="1579">
        <v>36</v>
      </c>
      <c r="CFH19" s="1579">
        <v>10</v>
      </c>
      <c r="CFI19" s="1579">
        <v>1</v>
      </c>
      <c r="CFJ19" s="1579">
        <v>0</v>
      </c>
      <c r="CFK19" s="1579">
        <v>49</v>
      </c>
      <c r="CFL19" s="1579">
        <v>2</v>
      </c>
      <c r="CFM19" s="1579">
        <v>5</v>
      </c>
      <c r="CFN19" s="1579">
        <v>1</v>
      </c>
      <c r="CFO19" s="1579">
        <v>13</v>
      </c>
      <c r="CFP19" s="1579">
        <v>0</v>
      </c>
      <c r="CFQ19" s="1579">
        <v>7</v>
      </c>
      <c r="CFR19" s="1579">
        <v>41</v>
      </c>
      <c r="CFS19" s="1579">
        <v>19</v>
      </c>
      <c r="CFT19" s="1579">
        <v>0</v>
      </c>
      <c r="CFU19" s="1579">
        <v>82</v>
      </c>
      <c r="CFV19" s="1579">
        <v>68</v>
      </c>
      <c r="CFW19" s="1579">
        <v>14</v>
      </c>
      <c r="CFX19" s="1579">
        <v>43</v>
      </c>
      <c r="CFY19" s="1579">
        <v>39</v>
      </c>
      <c r="CFZ19" s="1579">
        <v>23</v>
      </c>
      <c r="CGA19" s="1579">
        <v>0</v>
      </c>
      <c r="CGB19" s="1579">
        <v>0</v>
      </c>
      <c r="CGC19" s="1579">
        <v>57</v>
      </c>
      <c r="CGD19" s="1579">
        <v>0</v>
      </c>
      <c r="CGE19" s="1579">
        <v>2</v>
      </c>
      <c r="CGF19" s="1579">
        <v>0</v>
      </c>
      <c r="CGG19" s="1579">
        <v>21</v>
      </c>
      <c r="CGH19" s="1579">
        <v>0</v>
      </c>
      <c r="CGI19" s="1579">
        <v>13</v>
      </c>
      <c r="CGJ19" s="1579">
        <v>44</v>
      </c>
      <c r="CGK19" s="1579">
        <v>25</v>
      </c>
      <c r="CGL19" s="1579">
        <v>0</v>
      </c>
      <c r="CGM19" s="1579">
        <v>88</v>
      </c>
      <c r="CGN19" s="1579">
        <v>68</v>
      </c>
      <c r="CGO19" s="1579">
        <v>20</v>
      </c>
      <c r="CGP19" s="1579">
        <v>48</v>
      </c>
      <c r="CGQ19" s="1579">
        <v>40</v>
      </c>
      <c r="CGR19" s="1579">
        <v>29</v>
      </c>
      <c r="CGS19" s="1579">
        <v>0</v>
      </c>
      <c r="CGT19" s="1579">
        <v>0</v>
      </c>
      <c r="CGU19" s="1579">
        <v>57</v>
      </c>
      <c r="CGV19" s="1579">
        <v>0</v>
      </c>
      <c r="CGW19" s="1579">
        <v>2</v>
      </c>
      <c r="CGX19" s="1579">
        <v>2</v>
      </c>
      <c r="CGY19" s="1579">
        <v>20</v>
      </c>
      <c r="CGZ19" s="1579">
        <v>0</v>
      </c>
      <c r="CHA19" s="1579">
        <v>13</v>
      </c>
      <c r="CHB19" s="1579">
        <v>50</v>
      </c>
      <c r="CHC19" s="1579">
        <v>25</v>
      </c>
      <c r="CHD19" s="1579">
        <v>0</v>
      </c>
      <c r="CHE19" s="1579">
        <v>102</v>
      </c>
      <c r="CHF19" s="1579">
        <v>73</v>
      </c>
      <c r="CHG19" s="1579">
        <v>29</v>
      </c>
      <c r="CHH19" s="1579">
        <v>58</v>
      </c>
      <c r="CHI19" s="1579">
        <v>44</v>
      </c>
      <c r="CHJ19" s="1579">
        <v>29</v>
      </c>
      <c r="CHK19" s="1579">
        <v>0</v>
      </c>
      <c r="CHL19" s="1579">
        <v>0</v>
      </c>
      <c r="CHM19" s="1579">
        <v>69</v>
      </c>
      <c r="CHN19" s="1579">
        <v>0</v>
      </c>
      <c r="CHO19" s="1579">
        <v>4</v>
      </c>
      <c r="CHP19" s="1579">
        <v>3</v>
      </c>
      <c r="CHQ19" s="1579">
        <v>25</v>
      </c>
      <c r="CHR19" s="1579">
        <v>0</v>
      </c>
      <c r="CHS19" s="1579">
        <v>22</v>
      </c>
      <c r="CHT19" s="1579">
        <v>53</v>
      </c>
      <c r="CHU19" s="1579">
        <v>27</v>
      </c>
      <c r="CHV19" s="1580">
        <v>0</v>
      </c>
      <c r="CHW19" s="1585">
        <v>80</v>
      </c>
      <c r="CHX19" s="1579">
        <v>60</v>
      </c>
      <c r="CHY19" s="1579">
        <v>20</v>
      </c>
      <c r="CHZ19" s="1579">
        <v>34</v>
      </c>
      <c r="CIA19" s="1579">
        <v>46</v>
      </c>
      <c r="CIB19" s="1579">
        <v>22</v>
      </c>
      <c r="CIC19" s="1579">
        <v>0</v>
      </c>
      <c r="CID19" s="1579">
        <v>0</v>
      </c>
      <c r="CIE19" s="1579">
        <v>54</v>
      </c>
      <c r="CIF19" s="1579">
        <v>0</v>
      </c>
      <c r="CIG19" s="1579">
        <v>4</v>
      </c>
      <c r="CIH19" s="1579">
        <v>2</v>
      </c>
      <c r="CII19" s="1579">
        <v>28</v>
      </c>
      <c r="CIJ19" s="1579">
        <v>0</v>
      </c>
      <c r="CIK19" s="1579">
        <v>15</v>
      </c>
      <c r="CIL19" s="1579">
        <v>49</v>
      </c>
      <c r="CIM19" s="1579">
        <v>16</v>
      </c>
      <c r="CIN19" s="1579">
        <v>0</v>
      </c>
      <c r="CIO19" s="1579">
        <v>68</v>
      </c>
      <c r="CIP19" s="1579">
        <v>49</v>
      </c>
      <c r="CIQ19" s="1579">
        <v>19</v>
      </c>
      <c r="CIR19" s="1579">
        <v>22</v>
      </c>
      <c r="CIS19" s="1579">
        <v>46</v>
      </c>
      <c r="CIT19" s="1579">
        <v>23</v>
      </c>
      <c r="CIU19" s="1579">
        <v>0</v>
      </c>
      <c r="CIV19" s="1579">
        <v>0</v>
      </c>
      <c r="CIW19" s="1579">
        <v>42</v>
      </c>
      <c r="CIX19" s="1579">
        <v>0</v>
      </c>
      <c r="CIY19" s="1579">
        <v>3</v>
      </c>
      <c r="CIZ19" s="1579">
        <v>0</v>
      </c>
      <c r="CJA19" s="1579">
        <v>18</v>
      </c>
      <c r="CJB19" s="1579">
        <v>0</v>
      </c>
      <c r="CJC19" s="1579">
        <v>10</v>
      </c>
      <c r="CJD19" s="1579">
        <v>37</v>
      </c>
      <c r="CJE19" s="1579">
        <v>21</v>
      </c>
      <c r="CJF19" s="1579">
        <v>0</v>
      </c>
      <c r="CJG19" s="1579">
        <v>63</v>
      </c>
      <c r="CJH19" s="1579">
        <v>40</v>
      </c>
      <c r="CJI19" s="1579">
        <v>23</v>
      </c>
      <c r="CJJ19" s="1579">
        <v>32</v>
      </c>
      <c r="CJK19" s="1579">
        <v>31</v>
      </c>
      <c r="CJL19" s="1579">
        <v>17</v>
      </c>
      <c r="CJM19" s="1579">
        <v>1</v>
      </c>
      <c r="CJN19" s="1579">
        <v>0</v>
      </c>
      <c r="CJO19" s="1579">
        <v>41</v>
      </c>
      <c r="CJP19" s="1579">
        <v>0</v>
      </c>
      <c r="CJQ19" s="1579">
        <v>4</v>
      </c>
      <c r="CJR19" s="1579">
        <v>2</v>
      </c>
      <c r="CJS19" s="1579">
        <v>24</v>
      </c>
      <c r="CJT19" s="1579">
        <v>0</v>
      </c>
      <c r="CJU19" s="1579">
        <v>18</v>
      </c>
      <c r="CJV19" s="1579">
        <v>33</v>
      </c>
      <c r="CJW19" s="1579">
        <v>12</v>
      </c>
      <c r="CJX19" s="1579">
        <v>0</v>
      </c>
      <c r="CJY19" s="1579">
        <v>60</v>
      </c>
      <c r="CJZ19" s="1579">
        <v>44</v>
      </c>
      <c r="CKA19" s="1579">
        <v>16</v>
      </c>
      <c r="CKB19" s="1579">
        <v>20</v>
      </c>
      <c r="CKC19" s="1579">
        <v>40</v>
      </c>
      <c r="CKD19" s="1579">
        <v>18</v>
      </c>
      <c r="CKE19" s="1579">
        <v>2</v>
      </c>
      <c r="CKF19" s="1579">
        <v>0</v>
      </c>
      <c r="CKG19" s="1579">
        <v>35</v>
      </c>
      <c r="CKH19" s="1579">
        <v>0</v>
      </c>
      <c r="CKI19" s="1579">
        <v>5</v>
      </c>
      <c r="CKJ19" s="1579">
        <v>2</v>
      </c>
      <c r="CKK19" s="1579">
        <v>16</v>
      </c>
      <c r="CKL19" s="1579">
        <v>0</v>
      </c>
      <c r="CKM19" s="1579">
        <v>9</v>
      </c>
      <c r="CKN19" s="1579">
        <v>33</v>
      </c>
      <c r="CKO19" s="1579">
        <v>18</v>
      </c>
      <c r="CKP19" s="1584">
        <v>0</v>
      </c>
      <c r="CKQ19" s="1585">
        <v>1</v>
      </c>
      <c r="CKR19" s="1579">
        <v>1</v>
      </c>
      <c r="CKS19" s="1579">
        <v>0</v>
      </c>
      <c r="CKT19" s="1579">
        <v>1</v>
      </c>
      <c r="CKU19" s="1579">
        <v>0</v>
      </c>
      <c r="CKV19" s="1579">
        <v>0</v>
      </c>
      <c r="CKW19" s="1579">
        <v>0</v>
      </c>
      <c r="CKX19" s="1579">
        <v>0</v>
      </c>
      <c r="CKY19" s="1579">
        <v>1</v>
      </c>
      <c r="CKZ19" s="1579">
        <v>0</v>
      </c>
      <c r="CLA19" s="1579">
        <v>0</v>
      </c>
      <c r="CLB19" s="1579">
        <v>0</v>
      </c>
      <c r="CLC19" s="1579">
        <v>0</v>
      </c>
      <c r="CLD19" s="1579">
        <v>0</v>
      </c>
      <c r="CLE19" s="1579">
        <v>0</v>
      </c>
      <c r="CLF19" s="1579">
        <v>0</v>
      </c>
      <c r="CLG19" s="1579">
        <v>1</v>
      </c>
      <c r="CLH19" s="1579">
        <v>0</v>
      </c>
      <c r="CLI19" s="1579">
        <v>0</v>
      </c>
      <c r="CLJ19" s="1579">
        <v>0</v>
      </c>
      <c r="CLK19" s="1579">
        <v>0</v>
      </c>
      <c r="CLL19" s="1579">
        <v>0</v>
      </c>
      <c r="CLM19" s="1579">
        <v>0</v>
      </c>
      <c r="CLN19" s="1579">
        <v>0</v>
      </c>
      <c r="CLO19" s="1579">
        <v>0</v>
      </c>
      <c r="CLP19" s="1579">
        <v>0</v>
      </c>
      <c r="CLQ19" s="1579">
        <v>0</v>
      </c>
      <c r="CLR19" s="1579">
        <v>0</v>
      </c>
      <c r="CLS19" s="1579">
        <v>0</v>
      </c>
      <c r="CLT19" s="1579">
        <v>0</v>
      </c>
      <c r="CLU19" s="1579">
        <v>0</v>
      </c>
      <c r="CLV19" s="1579">
        <v>0</v>
      </c>
      <c r="CLW19" s="1579">
        <v>0</v>
      </c>
      <c r="CLX19" s="1579">
        <v>0</v>
      </c>
      <c r="CLY19" s="1579">
        <v>0</v>
      </c>
      <c r="CLZ19" s="1579">
        <v>0</v>
      </c>
      <c r="CMA19" s="1579">
        <v>0</v>
      </c>
      <c r="CMB19" s="1579">
        <v>0</v>
      </c>
      <c r="CMC19" s="1579">
        <v>0</v>
      </c>
      <c r="CMD19" s="1579">
        <v>0</v>
      </c>
      <c r="CME19" s="1579">
        <v>0</v>
      </c>
      <c r="CMF19" s="1579">
        <v>0</v>
      </c>
      <c r="CMG19" s="1579">
        <v>0</v>
      </c>
      <c r="CMH19" s="1579">
        <v>0</v>
      </c>
      <c r="CMI19" s="1579">
        <v>0</v>
      </c>
      <c r="CMJ19" s="1579">
        <v>0</v>
      </c>
      <c r="CMK19" s="1579">
        <v>0</v>
      </c>
      <c r="CML19" s="1579">
        <v>0</v>
      </c>
      <c r="CMM19" s="1579">
        <v>0</v>
      </c>
      <c r="CMN19" s="1579">
        <v>0</v>
      </c>
      <c r="CMO19" s="1579">
        <v>0</v>
      </c>
      <c r="CMP19" s="1579">
        <v>0</v>
      </c>
      <c r="CMQ19" s="1579">
        <v>0</v>
      </c>
      <c r="CMR19" s="1579">
        <v>0</v>
      </c>
      <c r="CMS19" s="1579">
        <v>2</v>
      </c>
      <c r="CMT19" s="1579">
        <v>2</v>
      </c>
      <c r="CMU19" s="1579">
        <v>0</v>
      </c>
      <c r="CMV19" s="1579">
        <v>1</v>
      </c>
      <c r="CMW19" s="1579">
        <v>1</v>
      </c>
      <c r="CMX19" s="1579">
        <v>2</v>
      </c>
      <c r="CMY19" s="1579">
        <v>0</v>
      </c>
      <c r="CMZ19" s="1579">
        <v>0</v>
      </c>
      <c r="CNA19" s="1579">
        <v>0</v>
      </c>
      <c r="CNB19" s="1579">
        <v>0</v>
      </c>
      <c r="CNC19" s="1579">
        <v>0</v>
      </c>
      <c r="CND19" s="1579">
        <v>0</v>
      </c>
      <c r="CNE19" s="1579">
        <v>0</v>
      </c>
      <c r="CNF19" s="1579">
        <v>0</v>
      </c>
      <c r="CNG19" s="1579">
        <v>0</v>
      </c>
      <c r="CNH19" s="1579">
        <v>2</v>
      </c>
      <c r="CNI19" s="1579">
        <v>0</v>
      </c>
      <c r="CNJ19" s="1584">
        <v>0</v>
      </c>
    </row>
    <row r="20" spans="1:2402">
      <c r="A20" s="33" t="s">
        <v>81</v>
      </c>
      <c r="B20" s="34">
        <v>1159166.8</v>
      </c>
      <c r="C20" s="35">
        <v>1038686.2</v>
      </c>
      <c r="D20" s="35">
        <v>120480.6</v>
      </c>
      <c r="E20" s="35">
        <v>625275.68000000005</v>
      </c>
      <c r="F20" s="35">
        <v>533891.07999999996</v>
      </c>
      <c r="G20" s="35">
        <v>43822.815000000002</v>
      </c>
      <c r="H20" s="35">
        <v>24161.311000000002</v>
      </c>
      <c r="I20" s="35">
        <v>1048468.7</v>
      </c>
      <c r="J20" s="35">
        <v>29620.527999999998</v>
      </c>
      <c r="K20" s="35">
        <v>13093.434999999999</v>
      </c>
      <c r="L20" s="35">
        <v>10181.672</v>
      </c>
      <c r="M20" s="35">
        <v>268043.67</v>
      </c>
      <c r="N20" s="35">
        <v>502176.27</v>
      </c>
      <c r="O20" s="35">
        <v>317699.81</v>
      </c>
      <c r="P20" s="35">
        <v>61065.349000000002</v>
      </c>
      <c r="Q20" s="35">
        <v>1191532.3</v>
      </c>
      <c r="R20" s="35">
        <v>1075256.5</v>
      </c>
      <c r="S20" s="35">
        <v>116275.82</v>
      </c>
      <c r="T20" s="35">
        <v>660575.05000000005</v>
      </c>
      <c r="U20" s="35">
        <v>530957.22</v>
      </c>
      <c r="V20" s="35">
        <v>63414.188999999998</v>
      </c>
      <c r="W20" s="35">
        <v>16624.787</v>
      </c>
      <c r="X20" s="35">
        <v>1086443.8999999999</v>
      </c>
      <c r="Y20" s="35">
        <v>23495.079000000002</v>
      </c>
      <c r="Z20" s="35">
        <v>714.04654000000005</v>
      </c>
      <c r="AA20" s="35">
        <v>8683.9087</v>
      </c>
      <c r="AB20" s="35">
        <v>306532.26</v>
      </c>
      <c r="AC20" s="35">
        <v>503290.28</v>
      </c>
      <c r="AD20" s="35">
        <v>318256.2</v>
      </c>
      <c r="AE20" s="36">
        <v>54769.627</v>
      </c>
      <c r="AF20" s="37">
        <v>58.868670999999999</v>
      </c>
      <c r="AG20" s="38">
        <v>61.942365000000002</v>
      </c>
      <c r="AH20" s="38">
        <v>32.369771</v>
      </c>
      <c r="AI20" s="38">
        <v>65.547826000000001</v>
      </c>
      <c r="AJ20" s="38">
        <v>51.046263000000003</v>
      </c>
      <c r="AK20" s="38">
        <v>41.980018999999999</v>
      </c>
      <c r="AL20" s="38">
        <v>59.641959999999997</v>
      </c>
      <c r="AM20" s="38">
        <v>59.919186000000003</v>
      </c>
      <c r="AN20" s="38">
        <v>54.817746999999997</v>
      </c>
      <c r="AO20" s="38">
        <v>39.010071000000003</v>
      </c>
      <c r="AP20" s="38">
        <v>0</v>
      </c>
      <c r="AQ20" s="38">
        <v>57.843778999999998</v>
      </c>
      <c r="AR20" s="38">
        <v>65.816873000000001</v>
      </c>
      <c r="AS20" s="38">
        <v>55.770662999999999</v>
      </c>
      <c r="AT20" s="38">
        <v>32.161403999999997</v>
      </c>
      <c r="AU20" s="38">
        <v>56.477257000000002</v>
      </c>
      <c r="AV20" s="38">
        <v>57.509484999999998</v>
      </c>
      <c r="AW20" s="38">
        <v>46.931764000000001</v>
      </c>
      <c r="AX20" s="38">
        <v>64.431229000000002</v>
      </c>
      <c r="AY20" s="38">
        <v>46.581550999999997</v>
      </c>
      <c r="AZ20" s="38">
        <v>38.356597000000001</v>
      </c>
      <c r="BA20" s="38">
        <v>54.915373000000002</v>
      </c>
      <c r="BB20" s="38">
        <v>57.599575000000002</v>
      </c>
      <c r="BC20" s="38">
        <v>57.071733000000002</v>
      </c>
      <c r="BD20" s="38">
        <v>21.132504000000001</v>
      </c>
      <c r="BE20" s="38">
        <v>1.5257715000000001</v>
      </c>
      <c r="BF20" s="38">
        <v>53.295431999999998</v>
      </c>
      <c r="BG20" s="38">
        <v>63.801465</v>
      </c>
      <c r="BH20" s="38">
        <v>53.869984000000002</v>
      </c>
      <c r="BI20" s="39">
        <v>30.844497</v>
      </c>
      <c r="BJ20" s="37">
        <v>13.947319999999999</v>
      </c>
      <c r="BK20" s="38">
        <v>12.551072</v>
      </c>
      <c r="BL20" s="38">
        <v>25.984635000000001</v>
      </c>
      <c r="BM20" s="38">
        <v>12.974380999999999</v>
      </c>
      <c r="BN20" s="38">
        <v>15.086793999999999</v>
      </c>
      <c r="BO20" s="38">
        <v>30.098385</v>
      </c>
      <c r="BP20" s="38">
        <v>6.1722248000000004</v>
      </c>
      <c r="BQ20" s="38">
        <v>13.357815</v>
      </c>
      <c r="BR20" s="38">
        <v>23.426134999999999</v>
      </c>
      <c r="BS20" s="38">
        <v>0</v>
      </c>
      <c r="BT20" s="38">
        <v>12.233779999999999</v>
      </c>
      <c r="BU20" s="38">
        <v>13.120538</v>
      </c>
      <c r="BV20" s="38">
        <v>13.677215</v>
      </c>
      <c r="BW20" s="38">
        <v>14.33043</v>
      </c>
      <c r="BX20" s="38">
        <v>18.090205000000001</v>
      </c>
      <c r="BY20" s="38">
        <v>11.194910999999999</v>
      </c>
      <c r="BZ20" s="38">
        <v>10.744697</v>
      </c>
      <c r="CA20" s="38">
        <v>15.358243999999999</v>
      </c>
      <c r="CB20" s="38">
        <v>9.7732878999999997</v>
      </c>
      <c r="CC20" s="38">
        <v>12.963582000000001</v>
      </c>
      <c r="CD20" s="38">
        <v>14.55406</v>
      </c>
      <c r="CE20" s="38">
        <v>11.720058999999999</v>
      </c>
      <c r="CF20" s="38">
        <v>10.887859000000001</v>
      </c>
      <c r="CG20" s="38">
        <v>15.967038000000001</v>
      </c>
      <c r="CH20" s="38">
        <v>23.983829</v>
      </c>
      <c r="CI20" s="38">
        <v>14.109124</v>
      </c>
      <c r="CJ20" s="38">
        <v>11.132016999999999</v>
      </c>
      <c r="CK20" s="38">
        <v>9.6424885000000007</v>
      </c>
      <c r="CL20" s="38">
        <v>13.518121000000001</v>
      </c>
      <c r="CM20" s="39">
        <v>11.850662</v>
      </c>
      <c r="CN20" s="37">
        <v>4.5786078999999997</v>
      </c>
      <c r="CO20" s="38">
        <v>3.9358149</v>
      </c>
      <c r="CP20" s="38">
        <v>10.120248999999999</v>
      </c>
      <c r="CQ20" s="38">
        <v>2.4662172999999998</v>
      </c>
      <c r="CR20" s="38">
        <v>7.0525703999999996</v>
      </c>
      <c r="CS20" s="38">
        <v>8.5932402999999997</v>
      </c>
      <c r="CT20" s="38">
        <v>2.6598297999999998</v>
      </c>
      <c r="CU20" s="38">
        <v>4.2317324000000003</v>
      </c>
      <c r="CV20" s="38">
        <v>5.1853597999999996</v>
      </c>
      <c r="CW20" s="38">
        <v>21.086386999999998</v>
      </c>
      <c r="CX20" s="38">
        <v>57.941001999999997</v>
      </c>
      <c r="CY20" s="38">
        <v>3.7221592999999999</v>
      </c>
      <c r="CZ20" s="38">
        <v>3.2970698000000001</v>
      </c>
      <c r="DA20" s="38">
        <v>4.7596556000000003</v>
      </c>
      <c r="DB20" s="38">
        <v>9.0375437999999999</v>
      </c>
      <c r="DC20" s="38">
        <v>3.5854458</v>
      </c>
      <c r="DD20" s="38">
        <v>3.0103184999999999</v>
      </c>
      <c r="DE20" s="38">
        <v>8.9039145000000008</v>
      </c>
      <c r="DF20" s="38">
        <v>1.6175666</v>
      </c>
      <c r="DG20" s="38">
        <v>6.0337258</v>
      </c>
      <c r="DH20" s="38">
        <v>9.9864216999999993</v>
      </c>
      <c r="DI20" s="38">
        <v>7.2054578999999999</v>
      </c>
      <c r="DJ20" s="38">
        <v>3.2178838999999999</v>
      </c>
      <c r="DK20" s="38">
        <v>0.98123225000000003</v>
      </c>
      <c r="DL20" s="38">
        <v>0</v>
      </c>
      <c r="DM20" s="38">
        <v>38.820822</v>
      </c>
      <c r="DN20" s="38">
        <v>3.9085868000000001</v>
      </c>
      <c r="DO20" s="38">
        <v>2.5034510999999999</v>
      </c>
      <c r="DP20" s="38">
        <v>3.6294412999999999</v>
      </c>
      <c r="DQ20" s="39">
        <v>5.8772577000000004</v>
      </c>
      <c r="DR20" s="37">
        <v>6.3687202999999997</v>
      </c>
      <c r="DS20" s="38">
        <v>7.0052864000000001</v>
      </c>
      <c r="DT20" s="38">
        <v>0.88076277999999997</v>
      </c>
      <c r="DU20" s="38">
        <v>5.7018377999999998</v>
      </c>
      <c r="DV20" s="38">
        <v>7.1497511999999999</v>
      </c>
      <c r="DW20" s="38">
        <v>4.0582390999999998</v>
      </c>
      <c r="DX20" s="38">
        <v>6.8371276999999999</v>
      </c>
      <c r="DY20" s="38">
        <v>6.5012961000000002</v>
      </c>
      <c r="DZ20" s="38">
        <v>7.5274212</v>
      </c>
      <c r="EA20" s="38">
        <v>0</v>
      </c>
      <c r="EB20" s="38">
        <v>0</v>
      </c>
      <c r="EC20" s="38">
        <v>13.681773</v>
      </c>
      <c r="ED20" s="38">
        <v>4.0914004000000004</v>
      </c>
      <c r="EE20" s="38">
        <v>4.6611434999999997</v>
      </c>
      <c r="EF20" s="38">
        <v>2.9418909000000002</v>
      </c>
      <c r="EG20" s="38">
        <v>8.5390528000000003</v>
      </c>
      <c r="EH20" s="38">
        <v>9.1562125000000005</v>
      </c>
      <c r="EI20" s="38">
        <v>2.8318914999999998</v>
      </c>
      <c r="EJ20" s="38">
        <v>7.5349165999999999</v>
      </c>
      <c r="EK20" s="38">
        <v>9.7883198999999994</v>
      </c>
      <c r="EL20" s="38">
        <v>6.6593812000000003</v>
      </c>
      <c r="EM20" s="38">
        <v>6.7906883999999996</v>
      </c>
      <c r="EN20" s="38">
        <v>8.6150503999999994</v>
      </c>
      <c r="EO20" s="38">
        <v>11.900172</v>
      </c>
      <c r="EP20" s="38">
        <v>0</v>
      </c>
      <c r="EQ20" s="38">
        <v>22.468381999999998</v>
      </c>
      <c r="ER20" s="38">
        <v>14.968693</v>
      </c>
      <c r="ES20" s="38">
        <v>6.8098121999999996</v>
      </c>
      <c r="ET20" s="38">
        <v>5.9035598</v>
      </c>
      <c r="EU20" s="39">
        <v>1.5501235</v>
      </c>
      <c r="EV20" s="37">
        <v>52.749541000000001</v>
      </c>
      <c r="EW20" s="38">
        <v>53.645800000000001</v>
      </c>
      <c r="EX20" s="38">
        <v>45.076099999999997</v>
      </c>
      <c r="EY20" s="38">
        <v>56.012211000000001</v>
      </c>
      <c r="EZ20" s="38">
        <v>49.617700999999997</v>
      </c>
      <c r="FA20" s="38">
        <v>23.960287000000001</v>
      </c>
      <c r="FB20" s="38">
        <v>64.468106000000006</v>
      </c>
      <c r="FC20" s="38">
        <v>53.565421000000001</v>
      </c>
      <c r="FD20" s="38">
        <v>43.187824999999997</v>
      </c>
      <c r="FE20" s="38">
        <v>52.297657999999998</v>
      </c>
      <c r="FF20" s="38">
        <v>54.258797999999999</v>
      </c>
      <c r="FG20" s="38">
        <v>35.353738999999997</v>
      </c>
      <c r="FH20" s="38">
        <v>54.878346999999998</v>
      </c>
      <c r="FI20" s="38">
        <v>55.737971999999999</v>
      </c>
      <c r="FJ20" s="38">
        <v>63.356959000000003</v>
      </c>
      <c r="FK20" s="38">
        <v>50.058965999999998</v>
      </c>
      <c r="FL20" s="38">
        <v>50.171818000000002</v>
      </c>
      <c r="FM20" s="38">
        <v>48.935923000000003</v>
      </c>
      <c r="FN20" s="38">
        <v>54.38599</v>
      </c>
      <c r="FO20" s="38">
        <v>45.978104999999999</v>
      </c>
      <c r="FP20" s="38">
        <v>22.915441999999999</v>
      </c>
      <c r="FQ20" s="38">
        <v>56.751590999999998</v>
      </c>
      <c r="FR20" s="38">
        <v>51.40119</v>
      </c>
      <c r="FS20" s="38">
        <v>45.521303000000003</v>
      </c>
      <c r="FT20" s="38">
        <v>37.969703000000003</v>
      </c>
      <c r="FU20" s="38">
        <v>48.355984999999997</v>
      </c>
      <c r="FV20" s="38">
        <v>31.773582000000001</v>
      </c>
      <c r="FW20" s="38">
        <v>54.412337000000001</v>
      </c>
      <c r="FX20" s="38">
        <v>52.251848000000003</v>
      </c>
      <c r="FY20" s="39">
        <v>53.045110000000001</v>
      </c>
      <c r="FZ20" s="37">
        <v>10.548410000000001</v>
      </c>
      <c r="GA20" s="38">
        <v>8.3939353000000008</v>
      </c>
      <c r="GB20" s="38">
        <v>28.765920999999999</v>
      </c>
      <c r="GC20" s="38">
        <v>10.774231</v>
      </c>
      <c r="GD20" s="38">
        <v>10.332245</v>
      </c>
      <c r="GE20" s="38">
        <v>32.787391</v>
      </c>
      <c r="GF20" s="38">
        <v>3.2130991</v>
      </c>
      <c r="GG20" s="38">
        <v>8.9388238999999992</v>
      </c>
      <c r="GH20" s="38">
        <v>10.148007</v>
      </c>
      <c r="GI20" s="38">
        <v>47.593373</v>
      </c>
      <c r="GJ20" s="38">
        <v>10.364134999999999</v>
      </c>
      <c r="GK20" s="38">
        <v>7.5653353000000001</v>
      </c>
      <c r="GL20" s="38">
        <v>10.004797999999999</v>
      </c>
      <c r="GM20" s="38">
        <v>8.4616018000000004</v>
      </c>
      <c r="GN20" s="38">
        <v>7.8712517000000002</v>
      </c>
      <c r="GO20" s="38">
        <v>12.244241000000001</v>
      </c>
      <c r="GP20" s="38">
        <v>12.092299000000001</v>
      </c>
      <c r="GQ20" s="38">
        <v>13.75412</v>
      </c>
      <c r="GR20" s="38">
        <v>11.371289000000001</v>
      </c>
      <c r="GS20" s="38">
        <v>13.066599</v>
      </c>
      <c r="GT20" s="38">
        <v>26.350055999999999</v>
      </c>
      <c r="GU20" s="38">
        <v>0.87887490000000001</v>
      </c>
      <c r="GV20" s="38">
        <v>10.746155</v>
      </c>
      <c r="GW20" s="38">
        <v>26.790284</v>
      </c>
      <c r="GX20" s="38">
        <v>22.597273999999999</v>
      </c>
      <c r="GY20" s="38">
        <v>19.488171999999999</v>
      </c>
      <c r="GZ20" s="38">
        <v>9.6520396999999996</v>
      </c>
      <c r="HA20" s="38">
        <v>10.279064999999999</v>
      </c>
      <c r="HB20" s="38">
        <v>7.9113284000000004</v>
      </c>
      <c r="HC20" s="39">
        <v>12.062692999999999</v>
      </c>
      <c r="HD20" s="37">
        <v>2.3982653790295112</v>
      </c>
      <c r="HE20" s="38">
        <v>1.3010913607989627</v>
      </c>
      <c r="HF20" s="38">
        <v>9.1650279321274084</v>
      </c>
      <c r="HG20" s="38">
        <v>3.0573640406792282</v>
      </c>
      <c r="HH20" s="38">
        <v>1.6828318752258751</v>
      </c>
      <c r="HI20" s="38">
        <v>5.1329547381971974</v>
      </c>
      <c r="HJ20" s="38">
        <v>0</v>
      </c>
      <c r="HK20" s="38">
        <v>2.1694120131776637</v>
      </c>
      <c r="HL20" s="38">
        <v>6.2464932575002337</v>
      </c>
      <c r="HM20" s="38">
        <v>0</v>
      </c>
      <c r="HN20" s="38">
        <v>7.6822233000000004</v>
      </c>
      <c r="HS20" s="38">
        <v>1.3857176758775256</v>
      </c>
      <c r="HT20" s="38">
        <v>0.95012978123731862</v>
      </c>
      <c r="HU20" s="38">
        <v>5.201116339894341</v>
      </c>
      <c r="HV20" s="38">
        <v>1.2761841998628045</v>
      </c>
      <c r="HW20" s="38">
        <v>1.491656476128314</v>
      </c>
      <c r="HX20" s="38">
        <v>9.6884505259052531</v>
      </c>
      <c r="HY20" s="38">
        <v>2.0641602322912647</v>
      </c>
      <c r="HZ20" s="38">
        <v>0.76195974770736319</v>
      </c>
      <c r="IA20" s="38">
        <v>0</v>
      </c>
      <c r="IB20" s="38">
        <v>0</v>
      </c>
      <c r="IC20" s="38">
        <v>4.9559172</v>
      </c>
      <c r="IG20" s="40"/>
      <c r="IH20" s="38">
        <v>0.75866872944158592</v>
      </c>
      <c r="II20" s="38">
        <v>0</v>
      </c>
      <c r="IJ20" s="38">
        <v>5.3683032619503388</v>
      </c>
      <c r="IK20" s="38">
        <v>0.78209705110517547</v>
      </c>
      <c r="IL20" s="38">
        <v>0.73356966257801903</v>
      </c>
      <c r="IM20" s="38">
        <v>4.611952937671246</v>
      </c>
      <c r="IN20" s="38">
        <v>0</v>
      </c>
      <c r="IO20" s="38">
        <v>0.55536691864773591</v>
      </c>
      <c r="IP20" s="38">
        <v>0</v>
      </c>
      <c r="IQ20" s="38">
        <v>0</v>
      </c>
      <c r="IR20" s="38"/>
      <c r="IS20" s="38"/>
      <c r="IX20" s="38">
        <v>0.36592100303345176</v>
      </c>
      <c r="IY20" s="38">
        <v>0.20625410991787518</v>
      </c>
      <c r="IZ20" s="38">
        <v>1.8359338870044903</v>
      </c>
      <c r="JA20" s="38">
        <v>0.23730159931217193</v>
      </c>
      <c r="JB20" s="38">
        <v>0.48651343044734563</v>
      </c>
      <c r="JC20" s="38">
        <v>4.6965386056369445</v>
      </c>
      <c r="JD20" s="38">
        <v>0</v>
      </c>
      <c r="JE20" s="38">
        <v>9.0221693142554404E-2</v>
      </c>
      <c r="JF20" s="38">
        <v>0</v>
      </c>
      <c r="JG20" s="38">
        <v>0</v>
      </c>
      <c r="JH20" s="38"/>
      <c r="JI20" s="38"/>
      <c r="JJ20" s="38"/>
      <c r="JK20" s="38"/>
      <c r="JL20" s="38"/>
      <c r="JM20" s="38"/>
      <c r="JN20" s="38">
        <v>7.6822233121483823</v>
      </c>
      <c r="JO20" s="38">
        <v>5.4572693434127242</v>
      </c>
      <c r="JP20" s="38">
        <v>22.097946115682575</v>
      </c>
      <c r="JQ20" s="38">
        <v>10.198789354962136</v>
      </c>
      <c r="JR20" s="38">
        <v>4.8323342869606885</v>
      </c>
      <c r="JS20" s="38">
        <v>6.6311713281006561</v>
      </c>
      <c r="JT20" s="38">
        <v>0</v>
      </c>
      <c r="JU20" s="38">
        <v>7.4284959267453914</v>
      </c>
      <c r="JV20" s="38">
        <v>25.50846231136698</v>
      </c>
      <c r="JW20" s="38">
        <v>0</v>
      </c>
      <c r="JX20" s="38"/>
      <c r="JY20" s="38">
        <v>7.6822233000000004</v>
      </c>
      <c r="KD20" s="38">
        <v>4.9559172307310897</v>
      </c>
      <c r="KE20" s="38">
        <v>3.6140836324542804</v>
      </c>
      <c r="KF20" s="38">
        <v>14.966572943981715</v>
      </c>
      <c r="KG20" s="38">
        <v>4.6682605783136548</v>
      </c>
      <c r="KH20" s="38">
        <v>5.2660970490156487</v>
      </c>
      <c r="KI20" s="38">
        <v>19.986290131260354</v>
      </c>
      <c r="KJ20" s="38">
        <v>6.9726186434264346</v>
      </c>
      <c r="KK20" s="38">
        <v>3.2511845778366979</v>
      </c>
      <c r="KL20" s="38">
        <v>0</v>
      </c>
      <c r="KM20" s="38">
        <v>0</v>
      </c>
      <c r="KN20" s="38"/>
      <c r="KO20" s="38">
        <v>4.9559172</v>
      </c>
      <c r="KP20" s="38"/>
      <c r="KQ20" s="38"/>
      <c r="KR20" s="38"/>
      <c r="KS20" s="38"/>
      <c r="KT20" s="41">
        <v>33</v>
      </c>
      <c r="KU20" s="41">
        <v>30</v>
      </c>
      <c r="KV20" s="41">
        <v>3</v>
      </c>
      <c r="KW20" s="41">
        <v>10</v>
      </c>
      <c r="KX20" s="41">
        <v>23</v>
      </c>
      <c r="KY20" s="41">
        <v>0</v>
      </c>
      <c r="KZ20" s="41">
        <v>0</v>
      </c>
      <c r="LA20" s="41">
        <v>0</v>
      </c>
      <c r="LB20" s="41">
        <v>0</v>
      </c>
      <c r="LC20" s="41">
        <v>29</v>
      </c>
      <c r="LD20" s="41">
        <v>1</v>
      </c>
      <c r="LE20" s="41">
        <v>0</v>
      </c>
      <c r="LF20" s="41">
        <v>3</v>
      </c>
      <c r="LG20" s="41">
        <v>4</v>
      </c>
      <c r="LH20" s="41">
        <v>22</v>
      </c>
      <c r="LI20" s="41">
        <v>5</v>
      </c>
      <c r="LJ20" s="41">
        <v>0</v>
      </c>
      <c r="LK20" s="41">
        <v>2</v>
      </c>
      <c r="LL20" s="41">
        <v>0</v>
      </c>
      <c r="LM20" s="41">
        <v>0</v>
      </c>
      <c r="LN20" s="41">
        <v>28</v>
      </c>
      <c r="LO20" s="41">
        <v>17</v>
      </c>
      <c r="LP20" s="41">
        <v>11</v>
      </c>
      <c r="LQ20" s="41">
        <v>5</v>
      </c>
      <c r="LR20" s="41">
        <v>23</v>
      </c>
      <c r="LS20" s="41">
        <v>0</v>
      </c>
      <c r="LT20" s="41">
        <v>0</v>
      </c>
      <c r="LU20" s="41">
        <v>0</v>
      </c>
      <c r="LV20" s="41">
        <v>0</v>
      </c>
      <c r="LW20" s="41">
        <v>28</v>
      </c>
      <c r="LX20" s="41">
        <v>0</v>
      </c>
      <c r="LY20" s="41">
        <v>0</v>
      </c>
      <c r="LZ20" s="41">
        <v>0</v>
      </c>
      <c r="MA20" s="41">
        <v>1</v>
      </c>
      <c r="MB20" s="41">
        <v>14</v>
      </c>
      <c r="MC20" s="41">
        <v>11</v>
      </c>
      <c r="MD20" s="41">
        <v>2</v>
      </c>
      <c r="ME20" s="41">
        <v>0</v>
      </c>
      <c r="MF20" s="41">
        <v>0</v>
      </c>
      <c r="MG20" s="41">
        <v>0</v>
      </c>
      <c r="MH20" s="41">
        <v>28</v>
      </c>
      <c r="MI20" s="41">
        <v>26</v>
      </c>
      <c r="MJ20" s="41">
        <v>2</v>
      </c>
      <c r="MK20" s="41">
        <v>10</v>
      </c>
      <c r="ML20" s="41">
        <v>18</v>
      </c>
      <c r="MM20" s="41">
        <v>0</v>
      </c>
      <c r="MN20" s="41">
        <v>0</v>
      </c>
      <c r="MO20" s="41">
        <v>0</v>
      </c>
      <c r="MP20" s="41">
        <v>25</v>
      </c>
      <c r="MQ20" s="41">
        <v>1</v>
      </c>
      <c r="MR20" s="41">
        <v>0</v>
      </c>
      <c r="MS20" s="41">
        <v>2</v>
      </c>
      <c r="MT20" s="41">
        <v>17</v>
      </c>
      <c r="MU20" s="41">
        <v>12</v>
      </c>
      <c r="MV20" s="41">
        <v>5</v>
      </c>
      <c r="MW20" s="41">
        <v>4</v>
      </c>
      <c r="MX20" s="41">
        <v>13</v>
      </c>
      <c r="MY20" s="41">
        <v>0</v>
      </c>
      <c r="MZ20" s="41">
        <v>0</v>
      </c>
      <c r="NA20" s="41">
        <v>0</v>
      </c>
      <c r="NB20" s="41">
        <v>17</v>
      </c>
      <c r="NC20" s="41">
        <v>0</v>
      </c>
      <c r="ND20" s="41">
        <v>0</v>
      </c>
      <c r="NE20" s="41">
        <v>0</v>
      </c>
      <c r="NF20" s="41">
        <v>130</v>
      </c>
      <c r="NG20" s="41">
        <v>111</v>
      </c>
      <c r="NH20" s="41">
        <v>19</v>
      </c>
      <c r="NI20" s="41">
        <v>100</v>
      </c>
      <c r="NJ20" s="41">
        <v>30</v>
      </c>
      <c r="NK20" s="41">
        <v>3</v>
      </c>
      <c r="NL20" s="41">
        <v>6</v>
      </c>
      <c r="NM20" s="41">
        <v>0</v>
      </c>
      <c r="NN20" s="41">
        <v>0</v>
      </c>
      <c r="NO20" s="41">
        <v>118</v>
      </c>
      <c r="NP20" s="41">
        <v>2</v>
      </c>
      <c r="NQ20" s="41">
        <v>0</v>
      </c>
      <c r="NR20" s="41">
        <v>1</v>
      </c>
      <c r="NS20" s="41">
        <v>0</v>
      </c>
      <c r="NT20" s="41">
        <v>2</v>
      </c>
      <c r="NU20" s="41">
        <v>2</v>
      </c>
      <c r="NV20" s="41">
        <v>45</v>
      </c>
      <c r="NW20" s="41">
        <v>53</v>
      </c>
      <c r="NX20" s="41">
        <v>20</v>
      </c>
      <c r="NY20" s="41">
        <v>8</v>
      </c>
      <c r="NZ20" s="41">
        <v>127</v>
      </c>
      <c r="OA20" s="41">
        <v>100</v>
      </c>
      <c r="OB20" s="41">
        <v>27</v>
      </c>
      <c r="OC20" s="41">
        <v>93</v>
      </c>
      <c r="OD20" s="41">
        <v>34</v>
      </c>
      <c r="OE20" s="41">
        <v>4</v>
      </c>
      <c r="OF20" s="41">
        <v>9</v>
      </c>
      <c r="OG20" s="41">
        <v>1</v>
      </c>
      <c r="OH20" s="41">
        <v>2</v>
      </c>
      <c r="OI20" s="41">
        <v>107</v>
      </c>
      <c r="OJ20" s="41">
        <v>0</v>
      </c>
      <c r="OK20" s="41">
        <v>0</v>
      </c>
      <c r="OL20" s="41">
        <v>4</v>
      </c>
      <c r="OM20" s="41">
        <v>0</v>
      </c>
      <c r="ON20" s="41">
        <v>1</v>
      </c>
      <c r="OO20" s="41">
        <v>5</v>
      </c>
      <c r="OP20" s="41">
        <v>35</v>
      </c>
      <c r="OQ20" s="41">
        <v>49</v>
      </c>
      <c r="OR20" s="41">
        <v>29</v>
      </c>
      <c r="OS20" s="41">
        <v>7</v>
      </c>
      <c r="OT20" s="41">
        <v>2</v>
      </c>
      <c r="OU20" s="41">
        <v>2</v>
      </c>
      <c r="OV20" s="41">
        <v>0</v>
      </c>
      <c r="OW20" s="41">
        <v>1</v>
      </c>
      <c r="OX20" s="41">
        <v>1</v>
      </c>
      <c r="OY20" s="41">
        <v>0</v>
      </c>
      <c r="OZ20" s="41">
        <v>0</v>
      </c>
      <c r="PA20" s="41">
        <v>2</v>
      </c>
      <c r="PB20" s="41">
        <v>0</v>
      </c>
      <c r="PC20" s="41">
        <v>0</v>
      </c>
      <c r="PD20" s="41">
        <v>0</v>
      </c>
      <c r="PE20" s="41">
        <v>0</v>
      </c>
      <c r="PF20" s="41">
        <v>1</v>
      </c>
      <c r="PG20" s="41">
        <v>1</v>
      </c>
      <c r="PH20" s="41">
        <v>0</v>
      </c>
      <c r="PI20" s="41">
        <v>1</v>
      </c>
      <c r="PJ20" s="41">
        <v>0</v>
      </c>
      <c r="PK20" s="41">
        <v>0</v>
      </c>
      <c r="PL20" s="41">
        <v>0</v>
      </c>
      <c r="PM20" s="41">
        <v>1</v>
      </c>
      <c r="PN20" s="41">
        <v>0</v>
      </c>
      <c r="PO20" s="41">
        <v>0</v>
      </c>
      <c r="PP20" s="41">
        <v>0</v>
      </c>
      <c r="PQ20" s="41">
        <v>0</v>
      </c>
      <c r="PR20" s="41">
        <v>99.53095820319335</v>
      </c>
      <c r="PS20" s="41">
        <v>97.039820249093651</v>
      </c>
      <c r="PT20" s="41">
        <v>107.21987715520027</v>
      </c>
      <c r="PU20" s="41">
        <v>99.665867797656901</v>
      </c>
      <c r="PV20" s="41">
        <v>99.399582950366948</v>
      </c>
      <c r="PW20" s="41">
        <v>123.05982887926095</v>
      </c>
      <c r="PX20" s="41">
        <v>57.608389585254272</v>
      </c>
      <c r="PY20" s="41">
        <v>0</v>
      </c>
      <c r="PZ20" s="41">
        <v>42.512546863022777</v>
      </c>
      <c r="QA20" s="41">
        <v>98.06282879927987</v>
      </c>
      <c r="QB20" s="41">
        <v>153.82073967678247</v>
      </c>
      <c r="QC20" s="41">
        <v>0</v>
      </c>
      <c r="QD20" s="41">
        <v>77.76142834857697</v>
      </c>
      <c r="QE20" s="41">
        <v>0</v>
      </c>
      <c r="QF20" s="41">
        <v>81.205161541796798</v>
      </c>
      <c r="QG20" s="41">
        <v>0</v>
      </c>
      <c r="QH20" s="41">
        <v>0</v>
      </c>
      <c r="QI20" s="41">
        <v>0</v>
      </c>
      <c r="QJ20" s="41">
        <v>0</v>
      </c>
      <c r="QK20" s="41">
        <v>103.84938069175338</v>
      </c>
      <c r="QL20" s="41">
        <v>103.29447347024161</v>
      </c>
      <c r="QM20" s="41">
        <v>106.76111510222772</v>
      </c>
      <c r="QN20" s="41">
        <v>108.42209339075102</v>
      </c>
      <c r="QO20" s="41">
        <v>99.310953130901055</v>
      </c>
      <c r="QP20" s="41">
        <v>128.63772107728639</v>
      </c>
      <c r="QQ20" s="41">
        <v>112.28408768668585</v>
      </c>
      <c r="QR20" s="41">
        <v>132.90772460699364</v>
      </c>
      <c r="QS20" s="41">
        <v>100</v>
      </c>
      <c r="QT20" s="41">
        <v>102.03417782979318</v>
      </c>
      <c r="QU20" s="41">
        <v>100</v>
      </c>
      <c r="QV20" s="41">
        <v>200</v>
      </c>
      <c r="QW20" s="41">
        <v>82.940755301373855</v>
      </c>
      <c r="QX20" s="41">
        <v>0</v>
      </c>
      <c r="QY20" s="41">
        <v>84.981096787165328</v>
      </c>
      <c r="QZ20" s="41">
        <v>0</v>
      </c>
      <c r="RA20" s="41">
        <v>0</v>
      </c>
      <c r="RB20" s="41">
        <v>0</v>
      </c>
      <c r="RC20" s="41">
        <v>0</v>
      </c>
      <c r="RD20" s="41">
        <v>77.76142834857697</v>
      </c>
      <c r="RE20" s="41">
        <v>77.733176032043218</v>
      </c>
      <c r="RF20" s="41">
        <v>77.848629369169657</v>
      </c>
      <c r="RG20" s="41">
        <v>79.444732967314593</v>
      </c>
      <c r="RH20" s="41">
        <v>76.122222695713788</v>
      </c>
      <c r="RI20" s="41">
        <v>78.208076010003907</v>
      </c>
      <c r="RJ20" s="41">
        <v>41.078536362475859</v>
      </c>
      <c r="RK20" s="41">
        <v>0</v>
      </c>
      <c r="RL20" s="41">
        <v>42.512546863022777</v>
      </c>
      <c r="RM20" s="41">
        <v>78.904082487683411</v>
      </c>
      <c r="RN20" s="41">
        <v>74.700853160696795</v>
      </c>
      <c r="RO20" s="41">
        <v>0</v>
      </c>
      <c r="RP20" s="41">
        <v>77.76142834857697</v>
      </c>
      <c r="RQ20" s="41">
        <v>0</v>
      </c>
      <c r="RR20" s="41">
        <v>77.76142834857697</v>
      </c>
      <c r="RS20" s="41">
        <v>0</v>
      </c>
      <c r="RT20" s="41">
        <v>0</v>
      </c>
      <c r="RU20" s="41">
        <v>0</v>
      </c>
      <c r="RV20" s="41">
        <v>0</v>
      </c>
      <c r="RW20" s="41">
        <v>82.940755301373855</v>
      </c>
      <c r="RX20" s="41">
        <v>82.506137308932566</v>
      </c>
      <c r="RY20" s="41">
        <v>85.22130259819059</v>
      </c>
      <c r="RZ20" s="41">
        <v>83.80315166820219</v>
      </c>
      <c r="SA20" s="41">
        <v>82.08482498227653</v>
      </c>
      <c r="SB20" s="41">
        <v>95.714769924272389</v>
      </c>
      <c r="SC20" s="41">
        <v>90.909544518013078</v>
      </c>
      <c r="SD20" s="41">
        <v>63.806694204498747</v>
      </c>
      <c r="SE20" s="41">
        <v>100</v>
      </c>
      <c r="SF20" s="41">
        <v>82.249644007833197</v>
      </c>
      <c r="SG20" s="41">
        <v>100</v>
      </c>
      <c r="SH20" s="41">
        <v>100</v>
      </c>
      <c r="SI20" s="41">
        <v>82.940755301373855</v>
      </c>
      <c r="SJ20" s="41">
        <v>0</v>
      </c>
      <c r="SK20" s="41">
        <v>82.940755301373855</v>
      </c>
      <c r="SL20" s="41">
        <v>0</v>
      </c>
      <c r="SM20" s="41">
        <v>0</v>
      </c>
      <c r="SN20" s="41">
        <v>0</v>
      </c>
      <c r="SO20" s="41">
        <v>0</v>
      </c>
      <c r="SP20" s="41">
        <v>100.279369174742</v>
      </c>
      <c r="SQ20" s="41">
        <v>98.344922022245271</v>
      </c>
      <c r="SR20" s="41">
        <v>106.25005712801638</v>
      </c>
      <c r="SS20" s="41">
        <v>100.16494934642395</v>
      </c>
      <c r="ST20" s="41">
        <v>100.39079144929082</v>
      </c>
      <c r="SU20" s="41">
        <v>123.05982887926095</v>
      </c>
      <c r="SV20" s="41">
        <v>57.608389585254272</v>
      </c>
      <c r="SW20" s="41">
        <v>0</v>
      </c>
      <c r="SX20" s="41">
        <v>42.512546863022777</v>
      </c>
      <c r="SY20" s="41">
        <v>98.897883578301403</v>
      </c>
      <c r="SZ20" s="41">
        <v>153.82073967678247</v>
      </c>
      <c r="TA20" s="41">
        <v>0</v>
      </c>
      <c r="TB20" s="41">
        <v>77.969092988138613</v>
      </c>
      <c r="TC20" s="41">
        <v>0</v>
      </c>
      <c r="TD20" s="41">
        <v>81.41282618135844</v>
      </c>
      <c r="TE20" s="41">
        <v>0</v>
      </c>
      <c r="TF20" s="41">
        <v>0</v>
      </c>
      <c r="TG20" s="41">
        <v>0</v>
      </c>
      <c r="TH20" s="41">
        <v>0</v>
      </c>
      <c r="TI20" s="41">
        <v>106.48273776225612</v>
      </c>
      <c r="TJ20" s="41">
        <v>105.40302561376819</v>
      </c>
      <c r="TK20" s="41">
        <v>112.14825245423449</v>
      </c>
      <c r="TL20" s="41">
        <v>109.34460679452782</v>
      </c>
      <c r="TM20" s="41">
        <v>103.64232635953255</v>
      </c>
      <c r="TN20" s="41">
        <v>139.44874291530593</v>
      </c>
      <c r="TO20" s="41">
        <v>82.783046781197513</v>
      </c>
      <c r="TP20" s="41">
        <v>132.90772460699364</v>
      </c>
      <c r="TQ20" s="41">
        <v>100</v>
      </c>
      <c r="TR20" s="41">
        <v>104.47879193171863</v>
      </c>
      <c r="TS20" s="41">
        <v>100</v>
      </c>
      <c r="TT20" s="41">
        <v>200</v>
      </c>
      <c r="TU20" s="41">
        <v>83.078189673433513</v>
      </c>
      <c r="TV20" s="41">
        <v>0</v>
      </c>
      <c r="TW20" s="41">
        <v>85.194560111720364</v>
      </c>
      <c r="TX20" s="41">
        <v>0</v>
      </c>
      <c r="TY20" s="41">
        <v>0</v>
      </c>
      <c r="TZ20" s="41">
        <v>0</v>
      </c>
      <c r="UA20" s="42">
        <v>0</v>
      </c>
      <c r="UB20" s="41">
        <v>77.969092988138613</v>
      </c>
      <c r="UC20" s="41">
        <v>78.322334710234884</v>
      </c>
      <c r="UD20" s="41">
        <v>76.878809341985772</v>
      </c>
      <c r="UE20" s="41">
        <v>79.444732967314593</v>
      </c>
      <c r="UF20" s="41">
        <v>76.532111607269954</v>
      </c>
      <c r="UG20" s="41">
        <v>78.208076010003907</v>
      </c>
      <c r="UH20" s="41">
        <v>41.078536362475859</v>
      </c>
      <c r="UI20" s="41">
        <v>0</v>
      </c>
      <c r="UJ20" s="41">
        <v>42.512546863022777</v>
      </c>
      <c r="UK20" s="41">
        <v>79.135788537289955</v>
      </c>
      <c r="UL20" s="41">
        <v>74.700853160696795</v>
      </c>
      <c r="UM20" s="41">
        <v>0</v>
      </c>
      <c r="UN20" s="41">
        <v>77.969092988138613</v>
      </c>
      <c r="UO20" s="41">
        <v>0</v>
      </c>
      <c r="UP20" s="41">
        <v>77.969092988138613</v>
      </c>
      <c r="UQ20" s="41">
        <v>0</v>
      </c>
      <c r="UR20" s="41">
        <v>0</v>
      </c>
      <c r="US20" s="41">
        <v>0</v>
      </c>
      <c r="UT20" s="41">
        <v>0</v>
      </c>
      <c r="UU20" s="41">
        <v>83.078189673433513</v>
      </c>
      <c r="UV20" s="41">
        <v>82.669763398638395</v>
      </c>
      <c r="UW20" s="41">
        <v>85.22130259819059</v>
      </c>
      <c r="UX20" s="41">
        <v>83.80315166820219</v>
      </c>
      <c r="UY20" s="41">
        <v>82.358663275383009</v>
      </c>
      <c r="UZ20" s="41">
        <v>95.714769924272389</v>
      </c>
      <c r="VA20" s="41">
        <v>83.788657558630291</v>
      </c>
      <c r="VB20" s="41">
        <v>63.806694204498747</v>
      </c>
      <c r="VC20" s="41">
        <v>100</v>
      </c>
      <c r="VD20" s="41">
        <v>82.398551239848103</v>
      </c>
      <c r="VE20" s="41">
        <v>100</v>
      </c>
      <c r="VF20" s="41">
        <v>100</v>
      </c>
      <c r="VG20" s="41">
        <v>83.078189673433513</v>
      </c>
      <c r="VH20" s="41">
        <v>0</v>
      </c>
      <c r="VI20" s="41">
        <v>83.078189673433513</v>
      </c>
      <c r="VJ20" s="41">
        <v>0</v>
      </c>
      <c r="VK20" s="41">
        <v>0</v>
      </c>
      <c r="VL20" s="41">
        <v>0</v>
      </c>
      <c r="VM20" s="42">
        <v>0</v>
      </c>
      <c r="VN20" s="41">
        <v>78.81286845097766</v>
      </c>
      <c r="VO20" s="41">
        <v>79.223801761197038</v>
      </c>
      <c r="VP20" s="41">
        <v>77.544519216541772</v>
      </c>
      <c r="VQ20" s="41">
        <v>79.444732967314593</v>
      </c>
      <c r="VR20" s="41">
        <v>78.197557427949874</v>
      </c>
      <c r="VS20" s="41">
        <v>78.208076010003907</v>
      </c>
      <c r="VT20" s="41">
        <v>41.078536362475859</v>
      </c>
      <c r="VU20" s="41">
        <v>0</v>
      </c>
      <c r="VV20" s="41">
        <v>42.512546863022777</v>
      </c>
      <c r="VW20" s="41">
        <v>80.077248189073089</v>
      </c>
      <c r="VX20" s="41">
        <v>74.700853160696795</v>
      </c>
      <c r="VY20" s="41">
        <v>0</v>
      </c>
      <c r="VZ20" s="41">
        <v>83.966817987022353</v>
      </c>
      <c r="WA20" s="41">
        <v>83.727743101789514</v>
      </c>
      <c r="WB20" s="41">
        <v>85.22130259819059</v>
      </c>
      <c r="WC20" s="41">
        <v>84.736868964358109</v>
      </c>
      <c r="WD20" s="41">
        <v>83.202540673127501</v>
      </c>
      <c r="WE20" s="41">
        <v>95.714769924272389</v>
      </c>
      <c r="WF20" s="41">
        <v>90.909544518013078</v>
      </c>
      <c r="WG20" s="41">
        <v>63.806694204498747</v>
      </c>
      <c r="WH20" s="41">
        <v>100</v>
      </c>
      <c r="WI20" s="41">
        <v>83.361361201312178</v>
      </c>
      <c r="WJ20" s="41">
        <v>100</v>
      </c>
      <c r="WK20" s="42">
        <v>100</v>
      </c>
      <c r="WL20" s="43">
        <v>25.399087860602759</v>
      </c>
      <c r="WM20" s="43">
        <v>27.59236101581244</v>
      </c>
      <c r="WN20" s="43">
        <v>19.695744574469693</v>
      </c>
      <c r="WO20" s="43">
        <v>28.346170351253601</v>
      </c>
      <c r="WP20" s="43">
        <v>22.146167506941985</v>
      </c>
      <c r="WQ20" s="43">
        <v>72.377598564352027</v>
      </c>
      <c r="WR20" s="43">
        <v>27.622401435647966</v>
      </c>
      <c r="WS20" s="43">
        <v>25.399087860602759</v>
      </c>
      <c r="WT20" s="43">
        <v>14.728421384841136</v>
      </c>
      <c r="WU20" s="43">
        <v>39.357928809226749</v>
      </c>
      <c r="WV20" s="43">
        <v>5.1559817970237383</v>
      </c>
      <c r="WW20" s="43">
        <v>11.882649233057929</v>
      </c>
      <c r="WX20" s="43">
        <v>27.139053367892529</v>
      </c>
      <c r="WY20" s="43">
        <v>44.151487318451856</v>
      </c>
      <c r="WZ20" s="44">
        <v>35.314460413909408</v>
      </c>
      <c r="XA20" s="45">
        <v>36.222386704331875</v>
      </c>
      <c r="XB20" s="43">
        <v>35.322166701805791</v>
      </c>
      <c r="XC20" s="43">
        <v>41.588219960498755</v>
      </c>
      <c r="XD20" s="43">
        <v>37.047870922151027</v>
      </c>
      <c r="XE20" s="43">
        <v>35.374435372812023</v>
      </c>
      <c r="XF20" s="43">
        <v>88.380612647478273</v>
      </c>
      <c r="XG20" s="43">
        <v>11.619387352521731</v>
      </c>
      <c r="XH20" s="43">
        <v>36.222386704331875</v>
      </c>
      <c r="XI20" s="43">
        <v>24.928024660540991</v>
      </c>
      <c r="XJ20" s="43">
        <v>47.22810117006199</v>
      </c>
      <c r="XK20" s="43">
        <v>13.367190439378366</v>
      </c>
      <c r="XL20" s="43">
        <v>18.312637382345091</v>
      </c>
      <c r="XM20" s="43">
        <v>46.01746862152968</v>
      </c>
      <c r="XN20" s="43">
        <v>34.94628834164569</v>
      </c>
      <c r="XO20" s="42">
        <v>56.496824087037055</v>
      </c>
      <c r="XP20" s="46">
        <v>75.01470080242278</v>
      </c>
      <c r="XQ20" s="47">
        <v>80.593807712588799</v>
      </c>
      <c r="XR20" s="47">
        <v>56.761827777413608</v>
      </c>
      <c r="XS20" s="47">
        <v>73.829728137215668</v>
      </c>
      <c r="XT20" s="47">
        <v>76.126249923392692</v>
      </c>
      <c r="XU20" s="47">
        <v>47.522121606234251</v>
      </c>
      <c r="XV20" s="47">
        <v>61.887363457396582</v>
      </c>
      <c r="XW20" s="47">
        <v>50.764066927489203</v>
      </c>
      <c r="XX20" s="47">
        <v>36.848978223740062</v>
      </c>
      <c r="XY20" s="47">
        <v>77.923124048215811</v>
      </c>
      <c r="XZ20" s="47">
        <v>63.531637776171955</v>
      </c>
      <c r="YA20" s="48">
        <v>0</v>
      </c>
      <c r="YB20" s="49">
        <v>75.408947998436545</v>
      </c>
      <c r="YC20" s="50">
        <v>77.950659917138395</v>
      </c>
      <c r="YD20" s="50">
        <v>54.207485652135453</v>
      </c>
      <c r="YE20" s="50">
        <v>75.52447642169804</v>
      </c>
      <c r="YF20" s="50">
        <v>75.290854948323613</v>
      </c>
      <c r="YG20" s="50">
        <v>38.854543604972811</v>
      </c>
      <c r="YH20" s="50">
        <v>45.051150308816212</v>
      </c>
      <c r="YI20" s="50">
        <v>66.016151508691294</v>
      </c>
      <c r="YJ20" s="50">
        <v>100</v>
      </c>
      <c r="YK20" s="50">
        <v>77.958937769801665</v>
      </c>
      <c r="YL20" s="50">
        <v>74.227697799501414</v>
      </c>
      <c r="YM20" s="50">
        <v>0</v>
      </c>
      <c r="YN20" s="51">
        <v>76.628357262901048</v>
      </c>
      <c r="YO20" s="52">
        <v>77.706184976590237</v>
      </c>
      <c r="YP20" s="52">
        <v>64.629593441433286</v>
      </c>
      <c r="YQ20" s="52">
        <v>75.993858037758812</v>
      </c>
      <c r="YR20" s="52">
        <v>77.315688977195578</v>
      </c>
      <c r="YS20" s="52">
        <v>31.757266304619037</v>
      </c>
      <c r="YT20" s="52">
        <v>60.764637704053449</v>
      </c>
      <c r="YU20" s="52">
        <v>53.872468311559231</v>
      </c>
      <c r="YV20" s="52">
        <v>0</v>
      </c>
      <c r="YW20" s="52">
        <v>80.248835298175592</v>
      </c>
      <c r="YX20" s="52">
        <v>64.324195473393814</v>
      </c>
      <c r="YY20" s="53">
        <v>0</v>
      </c>
      <c r="YZ20" s="46">
        <v>29.05264224970735</v>
      </c>
      <c r="ZA20" s="47">
        <v>34.5747652185158</v>
      </c>
      <c r="ZB20" s="47">
        <v>10.844845726560299</v>
      </c>
      <c r="ZC20" s="47">
        <v>31.852430727801838</v>
      </c>
      <c r="ZD20" s="47">
        <v>26.6236800859722</v>
      </c>
      <c r="ZE20" s="47">
        <v>0</v>
      </c>
      <c r="ZF20" s="47">
        <v>8.0554512187594014</v>
      </c>
      <c r="ZG20" s="47">
        <v>0</v>
      </c>
      <c r="ZH20" s="47">
        <v>100</v>
      </c>
      <c r="ZI20" s="47">
        <v>29.377526910139274</v>
      </c>
      <c r="ZJ20" s="47">
        <v>58.160023789211237</v>
      </c>
      <c r="ZK20" s="48">
        <v>0</v>
      </c>
      <c r="ZL20" s="339">
        <v>31.737166006867838</v>
      </c>
      <c r="ZM20" s="340">
        <v>34.858609822344441</v>
      </c>
      <c r="ZN20" s="340">
        <v>9.298216773987992</v>
      </c>
      <c r="ZO20" s="340">
        <v>32.250199000106093</v>
      </c>
      <c r="ZP20" s="340">
        <v>31.369553575945051</v>
      </c>
      <c r="ZQ20" s="340">
        <v>1.0963442420749849</v>
      </c>
      <c r="ZR20" s="340">
        <v>0</v>
      </c>
      <c r="ZS20" s="340">
        <v>0</v>
      </c>
      <c r="ZT20" s="340">
        <v>0</v>
      </c>
      <c r="ZU20" s="340">
        <v>33.032335580650347</v>
      </c>
      <c r="ZV20" s="340">
        <v>38.235184068516006</v>
      </c>
      <c r="ZW20" s="341">
        <v>0</v>
      </c>
      <c r="ZX20" s="51">
        <v>30.350077464769718</v>
      </c>
      <c r="ZY20" s="52">
        <v>32.200244631734201</v>
      </c>
      <c r="ZZ20" s="52">
        <v>13.777404001471997</v>
      </c>
      <c r="AAA20" s="52">
        <v>33.959346656064128</v>
      </c>
      <c r="AAB20" s="52">
        <v>27.764309262211722</v>
      </c>
      <c r="AAC20" s="52">
        <v>0</v>
      </c>
      <c r="AAD20" s="52">
        <v>24.204248665735065</v>
      </c>
      <c r="AAE20" s="52">
        <v>0</v>
      </c>
      <c r="AAF20" s="52">
        <v>0</v>
      </c>
      <c r="AAG20" s="52">
        <v>30.905282801735922</v>
      </c>
      <c r="AAH20" s="52">
        <v>69.188486311201046</v>
      </c>
      <c r="AAI20" s="53">
        <v>0</v>
      </c>
      <c r="AAJ20" s="54">
        <v>16.109519023147108</v>
      </c>
      <c r="AAK20" s="55">
        <v>18.004615204013902</v>
      </c>
      <c r="AAL20" s="55">
        <v>9.1943566413263618</v>
      </c>
      <c r="AAM20" s="55">
        <v>16.528742538740374</v>
      </c>
      <c r="AAN20" s="55">
        <v>15.72751613027466</v>
      </c>
      <c r="AAO20" s="55">
        <v>2.4384012459561415</v>
      </c>
      <c r="AAP20" s="55">
        <v>12.43081194562992</v>
      </c>
      <c r="AAQ20" s="55">
        <v>2.0783719195283989</v>
      </c>
      <c r="AAR20" s="55">
        <v>12.886236666634691</v>
      </c>
      <c r="AAS20" s="55">
        <v>16.759942913432617</v>
      </c>
      <c r="AAT20" s="55">
        <v>29.704580542431103</v>
      </c>
      <c r="AAU20" s="56">
        <v>0</v>
      </c>
      <c r="AAV20" s="51">
        <v>16.837764722873132</v>
      </c>
      <c r="AAW20" s="52">
        <v>18.2761036067288</v>
      </c>
      <c r="AAX20" s="52">
        <v>5.7402088465628678</v>
      </c>
      <c r="AAY20" s="52">
        <v>15.495384681627083</v>
      </c>
      <c r="AAZ20" s="52">
        <v>18.01243569533262</v>
      </c>
      <c r="ABA20" s="52">
        <v>4.7183069188075519</v>
      </c>
      <c r="ABB20" s="52">
        <v>8.0734991427237386</v>
      </c>
      <c r="ABC20" s="52">
        <v>0</v>
      </c>
      <c r="ABD20" s="52">
        <v>0</v>
      </c>
      <c r="ABE20" s="52">
        <v>17.548007146024613</v>
      </c>
      <c r="ABF20" s="52">
        <v>27.204367018030823</v>
      </c>
      <c r="ABG20" s="52">
        <v>0</v>
      </c>
      <c r="ABH20" s="57">
        <v>22.520119993536415</v>
      </c>
      <c r="ABI20" s="58">
        <v>23.650408471460228</v>
      </c>
      <c r="ABJ20" s="58">
        <v>10.817349934424723</v>
      </c>
      <c r="ABK20" s="58">
        <v>23.185351162340321</v>
      </c>
      <c r="ABL20" s="58">
        <v>21.937851044443306</v>
      </c>
      <c r="ABM20" s="58">
        <v>4.928755121160747</v>
      </c>
      <c r="ABN20" s="58">
        <v>12.44589981200973</v>
      </c>
      <c r="ABO20" s="58">
        <v>16.398782235149948</v>
      </c>
      <c r="ABP20" s="58">
        <v>0</v>
      </c>
      <c r="ABQ20" s="58">
        <v>23.173465213071388</v>
      </c>
      <c r="ABR20" s="58">
        <v>38.940841594217609</v>
      </c>
      <c r="ABS20" s="59">
        <v>80.918011907548717</v>
      </c>
      <c r="ABT20" s="60">
        <v>46.083729799209763</v>
      </c>
      <c r="ABU20" s="60">
        <v>53.655654240496766</v>
      </c>
      <c r="ABV20" s="60">
        <v>21.618076284061097</v>
      </c>
      <c r="ABW20" s="60">
        <v>45.666921473270492</v>
      </c>
      <c r="ABX20" s="60">
        <v>46.467358863288446</v>
      </c>
      <c r="ABY20" s="60">
        <v>29.493340187432189</v>
      </c>
      <c r="ABZ20" s="60">
        <v>18.510387679944749</v>
      </c>
      <c r="ACA20" s="60">
        <v>45.192699437967065</v>
      </c>
      <c r="ACB20" s="60">
        <v>0</v>
      </c>
      <c r="ACC20" s="60">
        <v>48.580515516705859</v>
      </c>
      <c r="ACD20" s="60">
        <v>41.261800925725808</v>
      </c>
      <c r="ACE20" s="60">
        <v>0</v>
      </c>
      <c r="ACF20" s="61">
        <v>42.636387287230562</v>
      </c>
      <c r="ACG20" s="61">
        <v>45.503457648907876</v>
      </c>
      <c r="ACH20" s="61">
        <v>19.732731075472358</v>
      </c>
      <c r="ACI20" s="61">
        <v>41.494701641024761</v>
      </c>
      <c r="ACJ20" s="61">
        <v>43.965815139650907</v>
      </c>
      <c r="ACK20" s="61">
        <v>6.9111983970315869</v>
      </c>
      <c r="ACL20" s="61">
        <v>21.777369088283336</v>
      </c>
      <c r="ACM20" s="61">
        <v>25.316808873418378</v>
      </c>
      <c r="ACN20" s="61">
        <v>0</v>
      </c>
      <c r="ACO20" s="61">
        <v>45.465763070177601</v>
      </c>
      <c r="ACP20" s="61">
        <v>15.359601865471998</v>
      </c>
      <c r="ACQ20" s="62">
        <v>0</v>
      </c>
      <c r="ACR20" s="63">
        <v>34.927199708765187</v>
      </c>
      <c r="ACS20" s="63">
        <v>41.113311350347708</v>
      </c>
      <c r="ACT20" s="63">
        <v>14.939247477791632</v>
      </c>
      <c r="ACU20" s="63">
        <v>34.819650493792828</v>
      </c>
      <c r="ACV20" s="63">
        <v>35.026187665853691</v>
      </c>
      <c r="ACW20" s="63">
        <v>21.693118043862512</v>
      </c>
      <c r="ACX20" s="63">
        <v>18.510387679944749</v>
      </c>
      <c r="ACY20" s="63">
        <v>0</v>
      </c>
      <c r="ACZ20" s="63">
        <v>0</v>
      </c>
      <c r="ADA20" s="63">
        <v>36.768078503025322</v>
      </c>
      <c r="ADB20" s="63">
        <v>30.178969291817854</v>
      </c>
      <c r="ADC20" s="63">
        <v>0</v>
      </c>
      <c r="ADD20" s="63">
        <v>32.126813240808026</v>
      </c>
      <c r="ADE20" s="63">
        <v>34.401639985952556</v>
      </c>
      <c r="ADF20" s="63">
        <v>13.954308509664049</v>
      </c>
      <c r="ADG20" s="63">
        <v>30.171221006968178</v>
      </c>
      <c r="ADH20" s="63">
        <v>34.403988917215791</v>
      </c>
      <c r="ADI20" s="63">
        <v>4.2295538897549259</v>
      </c>
      <c r="ADJ20" s="63">
        <v>19.642677048799793</v>
      </c>
      <c r="ADK20" s="63">
        <v>25.316808873418378</v>
      </c>
      <c r="ADL20" s="63">
        <v>0</v>
      </c>
      <c r="ADM20" s="63">
        <v>34.107093002018857</v>
      </c>
      <c r="ADN20" s="63">
        <v>15.359601865471998</v>
      </c>
      <c r="ADO20" s="63">
        <v>0</v>
      </c>
      <c r="ADP20" s="64">
        <v>41.685650488134954</v>
      </c>
      <c r="ADQ20" s="63">
        <v>49.136396945919785</v>
      </c>
      <c r="ADR20" s="63">
        <v>17.611535290756979</v>
      </c>
      <c r="ADS20" s="63">
        <v>41.671040912393757</v>
      </c>
      <c r="ADT20" s="63">
        <v>41.699097095410565</v>
      </c>
      <c r="ADU20" s="63">
        <v>22.735193613225238</v>
      </c>
      <c r="ADV20" s="63">
        <v>18.510387679944749</v>
      </c>
      <c r="ADW20" s="63">
        <v>45.192699437967065</v>
      </c>
      <c r="ADX20" s="63">
        <v>0</v>
      </c>
      <c r="ADY20" s="63">
        <v>44.063636826611535</v>
      </c>
      <c r="ADZ20" s="63">
        <v>41.261800925725808</v>
      </c>
      <c r="AEA20" s="63">
        <v>0</v>
      </c>
      <c r="AEB20" s="63">
        <v>37.377943968276092</v>
      </c>
      <c r="AEC20" s="63">
        <v>39.898444318020637</v>
      </c>
      <c r="AED20" s="63">
        <v>17.242870108981993</v>
      </c>
      <c r="AEE20" s="63">
        <v>38.020014105790722</v>
      </c>
      <c r="AEF20" s="63">
        <v>36.630289894795929</v>
      </c>
      <c r="AEG20" s="63">
        <v>6.2447622949929853</v>
      </c>
      <c r="AEH20" s="63">
        <v>21.777369088283336</v>
      </c>
      <c r="AEI20" s="63">
        <v>18.703443519268941</v>
      </c>
      <c r="AEJ20" s="63">
        <v>0</v>
      </c>
      <c r="AEK20" s="63">
        <v>39.836050009540351</v>
      </c>
      <c r="AEL20" s="63">
        <v>15.359601865471998</v>
      </c>
      <c r="AEM20" s="63">
        <v>0</v>
      </c>
      <c r="AEN20" s="64">
        <v>6.2038092549636366</v>
      </c>
      <c r="AEO20" s="63">
        <v>6.2716084211559133</v>
      </c>
      <c r="AEP20" s="63">
        <v>5.9686461023104149</v>
      </c>
      <c r="AEQ20" s="63">
        <v>5.5236671710760872</v>
      </c>
      <c r="AER20" s="63">
        <v>6.854832537983067</v>
      </c>
      <c r="AES20" s="63">
        <v>8.9213356079718586</v>
      </c>
      <c r="AET20" s="63">
        <v>0</v>
      </c>
      <c r="AEU20" s="63">
        <v>0</v>
      </c>
      <c r="AEV20" s="63">
        <v>0</v>
      </c>
      <c r="AEW20" s="63">
        <v>6.3741522632779892</v>
      </c>
      <c r="AEX20" s="63">
        <v>0</v>
      </c>
      <c r="AEY20" s="63">
        <v>0</v>
      </c>
      <c r="AEZ20" s="63">
        <v>7.2713838374390258</v>
      </c>
      <c r="AFA20" s="63">
        <v>7.7538764354300298</v>
      </c>
      <c r="AFB20" s="63">
        <v>3.4314761579884001</v>
      </c>
      <c r="AFC20" s="63">
        <v>4.6489440616249826</v>
      </c>
      <c r="AFD20" s="63">
        <v>10.555656710630121</v>
      </c>
      <c r="AFE20" s="63">
        <v>1.0598777978602731</v>
      </c>
      <c r="AFF20" s="63">
        <v>0</v>
      </c>
      <c r="AFG20" s="63">
        <v>10.969818692140848</v>
      </c>
      <c r="AFH20" s="63">
        <v>0</v>
      </c>
      <c r="AFI20" s="63">
        <v>7.7246487084274671</v>
      </c>
      <c r="AFJ20" s="63">
        <v>0</v>
      </c>
      <c r="AFK20" s="63">
        <v>0</v>
      </c>
      <c r="AFL20" s="66">
        <v>0</v>
      </c>
      <c r="AFM20" s="66">
        <v>0</v>
      </c>
      <c r="AFN20" s="66">
        <v>1</v>
      </c>
      <c r="AFO20" s="66">
        <v>3</v>
      </c>
      <c r="AFP20" s="66">
        <v>38</v>
      </c>
      <c r="AFQ20" s="66">
        <v>152</v>
      </c>
      <c r="AFR20" s="1093"/>
      <c r="AFS20" s="1093"/>
      <c r="AFT20" s="1093"/>
      <c r="AFU20" s="1093"/>
      <c r="AFV20" s="66">
        <v>0</v>
      </c>
      <c r="AFW20" s="119">
        <v>0</v>
      </c>
      <c r="AFX20" s="119">
        <v>1</v>
      </c>
      <c r="AFY20" s="119">
        <v>8</v>
      </c>
      <c r="AFZ20" s="119">
        <v>29</v>
      </c>
      <c r="AGA20" s="119">
        <v>140</v>
      </c>
      <c r="AGB20" s="1093"/>
      <c r="AGC20" s="1093"/>
      <c r="AGD20" s="1093"/>
      <c r="AGE20" s="1093"/>
      <c r="AGF20" s="356">
        <v>0</v>
      </c>
      <c r="AGG20" s="359">
        <v>528</v>
      </c>
      <c r="AGH20" s="359">
        <v>1099</v>
      </c>
      <c r="AGI20" s="359">
        <v>1560</v>
      </c>
      <c r="AGJ20" s="359">
        <v>1899</v>
      </c>
      <c r="AGK20" s="359">
        <v>2162</v>
      </c>
      <c r="AGL20" s="356">
        <v>0</v>
      </c>
      <c r="AGM20" s="356">
        <v>0</v>
      </c>
      <c r="AGN20" s="356">
        <v>0</v>
      </c>
      <c r="AGO20" s="356">
        <v>0</v>
      </c>
      <c r="AGP20" s="356">
        <v>0</v>
      </c>
      <c r="AGQ20" s="359">
        <v>490</v>
      </c>
      <c r="AGR20" s="359">
        <v>995</v>
      </c>
      <c r="AGS20" s="359">
        <v>1485</v>
      </c>
      <c r="AGT20" s="359">
        <v>1811</v>
      </c>
      <c r="AGU20" s="359">
        <v>2081</v>
      </c>
      <c r="AGV20" s="356">
        <v>0</v>
      </c>
      <c r="AGW20" s="356">
        <v>0</v>
      </c>
      <c r="AGX20" s="356">
        <v>0</v>
      </c>
      <c r="AGY20" s="356">
        <v>0</v>
      </c>
      <c r="AGZ20" s="68">
        <v>292</v>
      </c>
      <c r="AHA20" s="68">
        <v>141</v>
      </c>
      <c r="AHB20" s="68">
        <v>151</v>
      </c>
      <c r="AHC20" s="68">
        <v>202</v>
      </c>
      <c r="AHD20" s="68">
        <v>108</v>
      </c>
      <c r="AHE20" s="68">
        <v>94</v>
      </c>
      <c r="AHF20" s="68">
        <v>205</v>
      </c>
      <c r="AHG20" s="68">
        <v>99</v>
      </c>
      <c r="AHH20" s="68">
        <v>106</v>
      </c>
      <c r="AHI20" s="68">
        <v>111</v>
      </c>
      <c r="AHJ20" s="68">
        <v>31</v>
      </c>
      <c r="AHK20" s="68">
        <v>80</v>
      </c>
      <c r="AHL20" s="68">
        <v>25</v>
      </c>
      <c r="AHM20" s="68">
        <v>17</v>
      </c>
      <c r="AHN20" s="68">
        <v>8</v>
      </c>
      <c r="AHO20" s="68">
        <v>25</v>
      </c>
      <c r="AHP20" s="68">
        <v>12</v>
      </c>
      <c r="AHQ20" s="68">
        <v>13</v>
      </c>
      <c r="AHR20" s="68">
        <v>403</v>
      </c>
      <c r="AHS20" s="68">
        <v>172</v>
      </c>
      <c r="AHT20" s="68">
        <v>231</v>
      </c>
      <c r="AHU20" s="68">
        <v>227</v>
      </c>
      <c r="AHV20" s="68">
        <v>125</v>
      </c>
      <c r="AHW20" s="68">
        <v>102</v>
      </c>
      <c r="AHX20" s="503">
        <v>230</v>
      </c>
      <c r="AHY20" s="503">
        <v>111</v>
      </c>
      <c r="AHZ20" s="503">
        <v>119</v>
      </c>
      <c r="AIA20" s="66">
        <v>84</v>
      </c>
      <c r="AIB20" s="66">
        <v>62</v>
      </c>
      <c r="AIC20" s="66">
        <v>22</v>
      </c>
      <c r="AID20" s="66">
        <v>37</v>
      </c>
      <c r="AIE20" s="66">
        <v>47</v>
      </c>
      <c r="AIF20" s="66">
        <v>4</v>
      </c>
      <c r="AIG20" s="66">
        <v>0</v>
      </c>
      <c r="AIH20" s="66">
        <v>0</v>
      </c>
      <c r="AII20" s="66">
        <v>0</v>
      </c>
      <c r="AIJ20" s="66">
        <v>0</v>
      </c>
      <c r="AIK20" s="66">
        <v>77</v>
      </c>
      <c r="AIL20" s="66">
        <v>2</v>
      </c>
      <c r="AIM20" s="66">
        <v>0</v>
      </c>
      <c r="AIN20" s="66">
        <v>1</v>
      </c>
      <c r="AIO20" s="66">
        <v>6</v>
      </c>
      <c r="AIP20" s="66">
        <v>3</v>
      </c>
      <c r="AIQ20" s="66">
        <v>0</v>
      </c>
      <c r="AIR20" s="66">
        <v>3</v>
      </c>
      <c r="AIS20" s="66">
        <v>0</v>
      </c>
      <c r="AIT20" s="66">
        <v>1</v>
      </c>
      <c r="AIU20" s="66">
        <v>2</v>
      </c>
      <c r="AIV20" s="66">
        <v>2</v>
      </c>
      <c r="AIW20" s="66">
        <v>70</v>
      </c>
      <c r="AIX20" s="66">
        <v>69</v>
      </c>
      <c r="AIY20" s="66">
        <v>46</v>
      </c>
      <c r="AIZ20" s="66">
        <v>23</v>
      </c>
      <c r="AJA20" s="66">
        <v>31</v>
      </c>
      <c r="AJB20" s="66">
        <v>38</v>
      </c>
      <c r="AJC20" s="66">
        <v>3</v>
      </c>
      <c r="AJD20" s="66">
        <v>0</v>
      </c>
      <c r="AJE20" s="66">
        <v>0</v>
      </c>
      <c r="AJF20" s="66">
        <v>1</v>
      </c>
      <c r="AJG20" s="66">
        <v>0</v>
      </c>
      <c r="AJH20" s="66">
        <v>61</v>
      </c>
      <c r="AJI20" s="66">
        <v>2</v>
      </c>
      <c r="AJJ20" s="66">
        <v>0</v>
      </c>
      <c r="AJK20" s="66">
        <v>2</v>
      </c>
      <c r="AJL20" s="66">
        <v>0</v>
      </c>
      <c r="AJM20" s="66">
        <v>1</v>
      </c>
      <c r="AJN20" s="66">
        <v>0</v>
      </c>
      <c r="AJO20" s="66">
        <v>1</v>
      </c>
      <c r="AJP20" s="66">
        <v>1</v>
      </c>
      <c r="AJQ20" s="66">
        <v>1</v>
      </c>
      <c r="AJR20" s="66">
        <v>4</v>
      </c>
      <c r="AJS20" s="66">
        <v>3</v>
      </c>
      <c r="AJT20" s="66">
        <v>59</v>
      </c>
      <c r="AJU20" s="66">
        <v>15</v>
      </c>
      <c r="AJV20" s="66">
        <v>9</v>
      </c>
      <c r="AJW20" s="66">
        <v>6</v>
      </c>
      <c r="AJX20" s="66">
        <v>7</v>
      </c>
      <c r="AJY20" s="66">
        <v>8</v>
      </c>
      <c r="AJZ20" s="66">
        <v>0</v>
      </c>
      <c r="AKA20" s="66">
        <v>0</v>
      </c>
      <c r="AKB20" s="66">
        <v>0</v>
      </c>
      <c r="AKC20" s="66">
        <v>0</v>
      </c>
      <c r="AKD20" s="66">
        <v>0</v>
      </c>
      <c r="AKE20" s="66">
        <v>15</v>
      </c>
      <c r="AKF20" s="66">
        <v>0</v>
      </c>
      <c r="AKG20" s="66">
        <v>0</v>
      </c>
      <c r="AKH20" s="66">
        <v>0</v>
      </c>
      <c r="AKI20" s="66">
        <v>0</v>
      </c>
      <c r="AKJ20" s="66">
        <v>0</v>
      </c>
      <c r="AKK20" s="66">
        <v>0</v>
      </c>
      <c r="AKL20" s="66">
        <v>0</v>
      </c>
      <c r="AKM20" s="66">
        <v>0</v>
      </c>
      <c r="AKN20" s="66">
        <v>0</v>
      </c>
      <c r="AKO20" s="66">
        <v>0</v>
      </c>
      <c r="AKP20" s="66">
        <v>3</v>
      </c>
      <c r="AKQ20" s="66">
        <v>12</v>
      </c>
      <c r="AKR20" s="66">
        <v>7</v>
      </c>
      <c r="AKS20" s="66">
        <v>4</v>
      </c>
      <c r="AKT20" s="66">
        <v>3</v>
      </c>
      <c r="AKU20" s="66">
        <v>3</v>
      </c>
      <c r="AKV20" s="66">
        <v>4</v>
      </c>
      <c r="AKW20" s="66">
        <v>1</v>
      </c>
      <c r="AKX20" s="66">
        <v>0</v>
      </c>
      <c r="AKY20" s="66">
        <v>0</v>
      </c>
      <c r="AKZ20" s="66">
        <v>0</v>
      </c>
      <c r="ALA20" s="66">
        <v>0</v>
      </c>
      <c r="ALB20" s="66">
        <v>6</v>
      </c>
      <c r="ALC20" s="66">
        <v>0</v>
      </c>
      <c r="ALD20" s="66">
        <v>0</v>
      </c>
      <c r="ALE20" s="66">
        <v>0</v>
      </c>
      <c r="ALF20" s="66">
        <v>0</v>
      </c>
      <c r="ALG20" s="66">
        <v>0</v>
      </c>
      <c r="ALH20" s="66">
        <v>0</v>
      </c>
      <c r="ALI20" s="66">
        <v>0</v>
      </c>
      <c r="ALJ20" s="66">
        <v>0</v>
      </c>
      <c r="ALK20" s="66">
        <v>0</v>
      </c>
      <c r="ALL20" s="66">
        <v>1</v>
      </c>
      <c r="ALM20" s="66">
        <v>1</v>
      </c>
      <c r="ALN20" s="66">
        <v>5</v>
      </c>
      <c r="ALO20" s="66">
        <v>99</v>
      </c>
      <c r="ALP20" s="66">
        <v>71</v>
      </c>
      <c r="ALQ20" s="66">
        <v>28</v>
      </c>
      <c r="ALR20" s="66">
        <v>44</v>
      </c>
      <c r="ALS20" s="66">
        <v>55</v>
      </c>
      <c r="ALT20" s="66">
        <v>4</v>
      </c>
      <c r="ALU20" s="66">
        <v>0</v>
      </c>
      <c r="ALV20" s="66">
        <v>0</v>
      </c>
      <c r="ALW20" s="66">
        <v>0</v>
      </c>
      <c r="ALX20" s="66">
        <v>0</v>
      </c>
      <c r="ALY20" s="66">
        <v>92</v>
      </c>
      <c r="ALZ20" s="66">
        <v>2</v>
      </c>
      <c r="AMA20" s="66">
        <v>0</v>
      </c>
      <c r="AMB20" s="66">
        <v>1</v>
      </c>
      <c r="AMC20" s="66">
        <v>6</v>
      </c>
      <c r="AMD20" s="66">
        <v>3</v>
      </c>
      <c r="AME20" s="66">
        <v>0</v>
      </c>
      <c r="AMF20" s="66">
        <v>3</v>
      </c>
      <c r="AMG20" s="66">
        <v>0</v>
      </c>
      <c r="AMH20" s="66">
        <v>1</v>
      </c>
      <c r="AMI20" s="66">
        <v>2</v>
      </c>
      <c r="AMJ20" s="66">
        <v>5</v>
      </c>
      <c r="AMK20" s="66">
        <v>82</v>
      </c>
      <c r="AML20" s="66">
        <v>76</v>
      </c>
      <c r="AMM20" s="66">
        <v>50</v>
      </c>
      <c r="AMN20" s="66">
        <v>26</v>
      </c>
      <c r="AMO20" s="66">
        <v>34</v>
      </c>
      <c r="AMP20" s="66">
        <v>42</v>
      </c>
      <c r="AMQ20" s="66">
        <v>4</v>
      </c>
      <c r="AMR20" s="66">
        <v>0</v>
      </c>
      <c r="AMS20" s="66">
        <v>0</v>
      </c>
      <c r="AMT20" s="66">
        <v>1</v>
      </c>
      <c r="AMU20" s="66">
        <v>0</v>
      </c>
      <c r="AMV20" s="66">
        <v>67</v>
      </c>
      <c r="AMW20" s="66">
        <v>2</v>
      </c>
      <c r="AMX20" s="66">
        <v>0</v>
      </c>
      <c r="AMY20" s="66">
        <v>2</v>
      </c>
      <c r="AMZ20" s="66">
        <v>0</v>
      </c>
      <c r="ANA20" s="66">
        <v>1</v>
      </c>
      <c r="ANB20" s="66">
        <v>0</v>
      </c>
      <c r="ANC20" s="66">
        <v>1</v>
      </c>
      <c r="AND20" s="66">
        <v>1</v>
      </c>
      <c r="ANE20" s="66">
        <v>1</v>
      </c>
      <c r="ANF20" s="66">
        <v>5</v>
      </c>
      <c r="ANG20" s="66">
        <v>4</v>
      </c>
      <c r="ANH20" s="66">
        <v>64</v>
      </c>
      <c r="ANI20" s="395">
        <v>232</v>
      </c>
      <c r="ANJ20" s="395">
        <v>198</v>
      </c>
      <c r="ANK20" s="395">
        <v>34</v>
      </c>
      <c r="ANL20" s="395">
        <v>71</v>
      </c>
      <c r="ANM20" s="395">
        <v>161</v>
      </c>
      <c r="ANN20" s="395">
        <v>4</v>
      </c>
      <c r="ANO20" s="395">
        <v>0</v>
      </c>
      <c r="ANP20" s="395">
        <v>0</v>
      </c>
      <c r="ANQ20" s="395">
        <v>0</v>
      </c>
      <c r="ANR20" s="395">
        <v>0</v>
      </c>
      <c r="ANS20" s="395">
        <v>197</v>
      </c>
      <c r="ANT20" s="395">
        <v>1</v>
      </c>
      <c r="ANU20" s="395">
        <v>4</v>
      </c>
      <c r="ANV20" s="395">
        <v>26</v>
      </c>
      <c r="ANW20" s="395">
        <v>5</v>
      </c>
      <c r="ANX20" s="395">
        <v>11</v>
      </c>
      <c r="ANY20" s="395">
        <v>11</v>
      </c>
      <c r="ANZ20" s="395">
        <v>22</v>
      </c>
      <c r="AOA20" s="395">
        <v>56</v>
      </c>
      <c r="AOB20" s="395">
        <v>52</v>
      </c>
      <c r="AOC20" s="395">
        <v>75</v>
      </c>
      <c r="AOD20" s="396">
        <v>238</v>
      </c>
      <c r="AOE20" s="397">
        <v>201</v>
      </c>
      <c r="AOF20" s="397">
        <v>37</v>
      </c>
      <c r="AOG20" s="397">
        <v>70</v>
      </c>
      <c r="AOH20" s="397">
        <v>168</v>
      </c>
      <c r="AOI20" s="397">
        <v>2</v>
      </c>
      <c r="AOJ20" s="397">
        <v>1</v>
      </c>
      <c r="AOK20" s="397">
        <v>0</v>
      </c>
      <c r="AOL20" s="397">
        <v>0</v>
      </c>
      <c r="AOM20" s="397">
        <v>2</v>
      </c>
      <c r="AON20" s="397">
        <v>203</v>
      </c>
      <c r="AOO20" s="397">
        <v>1</v>
      </c>
      <c r="AOP20" s="397">
        <v>9</v>
      </c>
      <c r="AOQ20" s="397">
        <v>20</v>
      </c>
      <c r="AOR20" s="397">
        <v>11</v>
      </c>
      <c r="AOS20" s="397">
        <v>12</v>
      </c>
      <c r="AOT20" s="397">
        <v>3</v>
      </c>
      <c r="AOU20" s="397">
        <v>21</v>
      </c>
      <c r="AOV20" s="397">
        <v>60</v>
      </c>
      <c r="AOW20" s="397">
        <v>39</v>
      </c>
      <c r="AOX20" s="398">
        <v>92</v>
      </c>
      <c r="AOY20" s="395">
        <v>93</v>
      </c>
      <c r="AOZ20" s="395">
        <v>78</v>
      </c>
      <c r="APA20" s="395">
        <v>15</v>
      </c>
      <c r="APB20" s="395">
        <v>40</v>
      </c>
      <c r="APC20" s="395">
        <v>53</v>
      </c>
      <c r="APD20" s="395">
        <v>3</v>
      </c>
      <c r="APE20" s="395">
        <v>0</v>
      </c>
      <c r="APF20" s="395">
        <v>0</v>
      </c>
      <c r="APG20" s="395">
        <v>0</v>
      </c>
      <c r="APH20" s="395">
        <v>0</v>
      </c>
      <c r="API20" s="395">
        <v>83</v>
      </c>
      <c r="APJ20" s="395">
        <v>0</v>
      </c>
      <c r="APK20" s="395">
        <v>0</v>
      </c>
      <c r="APL20" s="395">
        <v>7</v>
      </c>
      <c r="APM20" s="395">
        <v>33</v>
      </c>
      <c r="APN20" s="395">
        <v>29</v>
      </c>
      <c r="APO20" s="395">
        <v>3</v>
      </c>
      <c r="APP20" s="395">
        <v>3</v>
      </c>
      <c r="APQ20" s="395">
        <v>1</v>
      </c>
      <c r="APR20" s="395">
        <v>7</v>
      </c>
      <c r="APS20" s="395">
        <v>17</v>
      </c>
      <c r="APT20" s="402">
        <v>84</v>
      </c>
      <c r="APU20" s="403">
        <v>65</v>
      </c>
      <c r="APV20" s="403">
        <v>19</v>
      </c>
      <c r="APW20" s="403">
        <v>38</v>
      </c>
      <c r="APX20" s="403">
        <v>46</v>
      </c>
      <c r="APY20" s="403">
        <v>1</v>
      </c>
      <c r="APZ20" s="403">
        <v>0</v>
      </c>
      <c r="AQA20" s="403">
        <v>0</v>
      </c>
      <c r="AQB20" s="403">
        <v>0</v>
      </c>
      <c r="AQC20" s="403">
        <v>0</v>
      </c>
      <c r="AQD20" s="403">
        <v>73</v>
      </c>
      <c r="AQE20" s="403">
        <v>1</v>
      </c>
      <c r="AQF20" s="403">
        <v>3</v>
      </c>
      <c r="AQG20" s="403">
        <v>6</v>
      </c>
      <c r="AQH20" s="403">
        <v>32</v>
      </c>
      <c r="AQI20" s="403">
        <v>15</v>
      </c>
      <c r="AQJ20" s="403">
        <v>2</v>
      </c>
      <c r="AQK20" s="403">
        <v>2</v>
      </c>
      <c r="AQL20" s="403">
        <v>2</v>
      </c>
      <c r="AQM20" s="403">
        <v>6</v>
      </c>
      <c r="AQN20" s="404">
        <v>25</v>
      </c>
      <c r="AQO20" s="395">
        <v>275</v>
      </c>
      <c r="AQP20" s="395">
        <v>249</v>
      </c>
      <c r="AQQ20" s="395">
        <v>26</v>
      </c>
      <c r="AQR20" s="395">
        <v>73</v>
      </c>
      <c r="AQS20" s="395">
        <v>202</v>
      </c>
      <c r="AQT20" s="395">
        <v>0</v>
      </c>
      <c r="AQU20" s="395">
        <v>0</v>
      </c>
      <c r="AQV20" s="395">
        <v>0</v>
      </c>
      <c r="AQW20" s="395">
        <v>0</v>
      </c>
      <c r="AQX20" s="395">
        <v>0</v>
      </c>
      <c r="AQY20" s="395">
        <v>202</v>
      </c>
      <c r="AQZ20" s="395">
        <v>0</v>
      </c>
      <c r="ARA20" s="395">
        <v>2</v>
      </c>
      <c r="ARB20" s="395">
        <v>71</v>
      </c>
      <c r="ARC20" s="395">
        <v>0</v>
      </c>
      <c r="ARD20" s="395">
        <v>2</v>
      </c>
      <c r="ARE20" s="395">
        <v>4</v>
      </c>
      <c r="ARF20" s="395">
        <v>46</v>
      </c>
      <c r="ARG20" s="395">
        <v>136</v>
      </c>
      <c r="ARH20" s="395">
        <v>81</v>
      </c>
      <c r="ARI20" s="395">
        <v>6</v>
      </c>
      <c r="ARJ20" s="402">
        <v>436</v>
      </c>
      <c r="ARK20" s="402">
        <v>396</v>
      </c>
      <c r="ARL20" s="402">
        <v>40</v>
      </c>
      <c r="ARM20" s="402">
        <v>107</v>
      </c>
      <c r="ARN20" s="402">
        <v>329</v>
      </c>
      <c r="ARO20" s="402">
        <v>0</v>
      </c>
      <c r="ARP20" s="402">
        <v>0</v>
      </c>
      <c r="ARQ20" s="402">
        <v>0</v>
      </c>
      <c r="ARR20" s="402">
        <v>0</v>
      </c>
      <c r="ARS20" s="402">
        <v>0</v>
      </c>
      <c r="ART20" s="402">
        <v>265</v>
      </c>
      <c r="ARU20" s="402">
        <v>2</v>
      </c>
      <c r="ARV20" s="402">
        <v>78</v>
      </c>
      <c r="ARW20" s="402">
        <v>91</v>
      </c>
      <c r="ARX20" s="402">
        <v>1</v>
      </c>
      <c r="ARY20" s="402">
        <v>0</v>
      </c>
      <c r="ARZ20" s="402">
        <v>5</v>
      </c>
      <c r="ASA20" s="402">
        <v>61</v>
      </c>
      <c r="ASB20" s="402">
        <v>224</v>
      </c>
      <c r="ASC20" s="402">
        <v>136</v>
      </c>
      <c r="ASD20" s="504">
        <v>9</v>
      </c>
      <c r="ASE20" s="509">
        <v>3.1399010999999999</v>
      </c>
      <c r="ASF20" s="510">
        <v>2.1666262000000001</v>
      </c>
      <c r="ASG20" s="510">
        <v>11.369584</v>
      </c>
      <c r="ASH20" s="510">
        <v>3.0661125999999999</v>
      </c>
      <c r="ASI20" s="510">
        <v>3.2105345000000001</v>
      </c>
      <c r="ASJ20" s="510">
        <v>14.348596000000001</v>
      </c>
      <c r="ASK20" s="510">
        <v>2.5704793000000001</v>
      </c>
      <c r="ASL20" s="510">
        <v>2.0681793000000002</v>
      </c>
      <c r="ASM20" s="510">
        <v>0.40304429000000003</v>
      </c>
      <c r="ASN20" s="510">
        <v>38.669615999999998</v>
      </c>
      <c r="ASO20" s="510">
        <v>0.97612935999999995</v>
      </c>
      <c r="ASP20" s="510">
        <v>2.2555472999999999</v>
      </c>
      <c r="ASQ20" s="510">
        <v>3.1318062000000002</v>
      </c>
      <c r="ASR20" s="510">
        <v>2.8113532999999999</v>
      </c>
      <c r="ASS20" s="510">
        <v>1.4281204999999999</v>
      </c>
      <c r="AST20" s="509">
        <v>4.0246126999999996</v>
      </c>
      <c r="ASU20" s="510">
        <v>4.0427096999999996</v>
      </c>
      <c r="ASV20" s="510">
        <v>3.8447798999999998</v>
      </c>
      <c r="ASW20" s="510">
        <v>3.6550818</v>
      </c>
      <c r="ASX20" s="510">
        <v>4.3727261000000004</v>
      </c>
      <c r="ASY20" s="510">
        <v>2.5870581000000001</v>
      </c>
      <c r="ASZ20" s="510">
        <v>0</v>
      </c>
      <c r="ATA20" s="510">
        <v>3.7233546999999998</v>
      </c>
      <c r="ATB20" s="510">
        <v>18.866776000000002</v>
      </c>
      <c r="ATC20" s="510">
        <v>0</v>
      </c>
      <c r="ATD20" s="510">
        <v>6.8231320999999996</v>
      </c>
      <c r="ATE20" s="510">
        <v>3.3300887000000001</v>
      </c>
      <c r="ATF20" s="510">
        <v>3.3725385000000001</v>
      </c>
      <c r="ATG20" s="510">
        <v>2.0853514999999998</v>
      </c>
      <c r="ATH20" s="510">
        <v>3.6989911000000002</v>
      </c>
      <c r="ATI20" s="509">
        <v>3.4829466</v>
      </c>
      <c r="ATJ20" s="510">
        <v>2.6675358</v>
      </c>
      <c r="ATK20" s="510">
        <v>11.273866999999999</v>
      </c>
      <c r="ATL20" s="510">
        <v>1.7512699</v>
      </c>
      <c r="ATM20" s="510">
        <v>5.0686629999999999</v>
      </c>
      <c r="ATN20" s="510">
        <v>16.684819999999998</v>
      </c>
      <c r="ATO20" s="510">
        <v>1.4805911</v>
      </c>
      <c r="ATP20" s="510">
        <v>2.9667881</v>
      </c>
      <c r="ATQ20" s="510">
        <v>4.8154534</v>
      </c>
      <c r="ATR20" s="510">
        <v>4.0731514000000004</v>
      </c>
      <c r="ATS20" s="510">
        <v>0</v>
      </c>
      <c r="ATT20" s="510">
        <v>1.1986798999999999</v>
      </c>
      <c r="ATU20" s="510">
        <v>0.90151621000000004</v>
      </c>
      <c r="ATV20" s="510">
        <v>4.2468829000000001</v>
      </c>
      <c r="ATW20" s="510">
        <v>16.670506</v>
      </c>
      <c r="ATX20" s="510">
        <v>2.9177856000000002</v>
      </c>
      <c r="ATY20" s="510">
        <v>2.4420065000000002</v>
      </c>
      <c r="ATZ20" s="510">
        <v>7.7139632000000002</v>
      </c>
      <c r="AUA20" s="510">
        <v>1.3833263</v>
      </c>
      <c r="AUB20" s="510">
        <v>4.3201850999999998</v>
      </c>
      <c r="AUC20" s="510">
        <v>13.491270999999999</v>
      </c>
      <c r="AUD20" s="510">
        <v>0.33457831999999998</v>
      </c>
      <c r="AUE20" s="510">
        <v>2.3873272999999999</v>
      </c>
      <c r="AUF20" s="510">
        <v>2.3672439999999999</v>
      </c>
      <c r="AUG20" s="510">
        <v>0</v>
      </c>
      <c r="AUH20" s="510">
        <v>0</v>
      </c>
      <c r="AUI20" s="510">
        <v>0.11170703</v>
      </c>
      <c r="AUJ20" s="510">
        <v>1.1370659999999999</v>
      </c>
      <c r="AUK20" s="510">
        <v>4.4116052999999997</v>
      </c>
      <c r="AUL20" s="510">
        <v>13.885066</v>
      </c>
      <c r="AUM20" s="519">
        <v>482</v>
      </c>
      <c r="AUN20" s="518">
        <v>214</v>
      </c>
      <c r="AUO20" s="518">
        <v>268</v>
      </c>
      <c r="AUP20" s="518">
        <v>403</v>
      </c>
      <c r="AUQ20" s="518">
        <v>195</v>
      </c>
      <c r="AUR20" s="518">
        <v>208</v>
      </c>
      <c r="AUS20" s="518">
        <v>369</v>
      </c>
      <c r="AUT20" s="518">
        <v>167</v>
      </c>
      <c r="AUU20" s="518">
        <v>202</v>
      </c>
      <c r="AUV20" s="518">
        <v>320</v>
      </c>
      <c r="AUW20" s="518">
        <v>133</v>
      </c>
      <c r="AUX20" s="518">
        <v>187</v>
      </c>
      <c r="AUY20" s="518">
        <v>73</v>
      </c>
      <c r="AUZ20" s="518">
        <v>39</v>
      </c>
      <c r="AVA20" s="518">
        <v>34</v>
      </c>
      <c r="AVB20" s="518">
        <v>77</v>
      </c>
      <c r="AVC20" s="518">
        <v>42</v>
      </c>
      <c r="AVD20" s="518">
        <v>35</v>
      </c>
      <c r="AVE20" s="518">
        <v>802</v>
      </c>
      <c r="AVF20" s="518">
        <v>347</v>
      </c>
      <c r="AVG20" s="518">
        <v>455</v>
      </c>
      <c r="AVH20" s="518">
        <v>476</v>
      </c>
      <c r="AVI20" s="518">
        <v>234</v>
      </c>
      <c r="AVJ20" s="518">
        <v>242</v>
      </c>
      <c r="AVK20" s="518">
        <v>446</v>
      </c>
      <c r="AVL20" s="518">
        <v>209</v>
      </c>
      <c r="AVM20" s="518">
        <v>237</v>
      </c>
      <c r="AVN20" s="562">
        <v>244</v>
      </c>
      <c r="AVO20" s="542">
        <v>192</v>
      </c>
      <c r="AVP20" s="542">
        <v>52</v>
      </c>
      <c r="AVQ20" s="542">
        <v>186</v>
      </c>
      <c r="AVR20" s="542">
        <v>58</v>
      </c>
      <c r="AVS20" s="542">
        <v>5</v>
      </c>
      <c r="AVT20" s="542">
        <v>4</v>
      </c>
      <c r="AVU20" s="542">
        <v>1</v>
      </c>
      <c r="AVV20" s="542">
        <v>1</v>
      </c>
      <c r="AVW20" s="542">
        <v>227</v>
      </c>
      <c r="AVX20" s="542">
        <v>3</v>
      </c>
      <c r="AVY20" s="542">
        <v>0</v>
      </c>
      <c r="AVZ20" s="542">
        <v>3</v>
      </c>
      <c r="AWA20" s="542">
        <v>1</v>
      </c>
      <c r="AWB20" s="542">
        <v>37</v>
      </c>
      <c r="AWC20" s="542">
        <v>91</v>
      </c>
      <c r="AWD20" s="542">
        <v>62</v>
      </c>
      <c r="AWE20" s="542">
        <v>35</v>
      </c>
      <c r="AWF20" s="543">
        <v>18</v>
      </c>
      <c r="AWG20" s="857">
        <v>247</v>
      </c>
      <c r="AWH20" s="857">
        <v>170</v>
      </c>
      <c r="AWI20" s="857">
        <v>77</v>
      </c>
      <c r="AWJ20" s="857">
        <v>175</v>
      </c>
      <c r="AWK20" s="857">
        <v>72</v>
      </c>
      <c r="AWL20" s="857">
        <v>11</v>
      </c>
      <c r="AWM20" s="857">
        <v>7</v>
      </c>
      <c r="AWN20" s="857">
        <v>0</v>
      </c>
      <c r="AWO20" s="857">
        <v>1</v>
      </c>
      <c r="AWP20" s="857">
        <v>223</v>
      </c>
      <c r="AWQ20" s="857">
        <v>1</v>
      </c>
      <c r="AWR20" s="857">
        <v>0</v>
      </c>
      <c r="AWS20" s="857">
        <v>4</v>
      </c>
      <c r="AWT20" s="857">
        <v>3</v>
      </c>
      <c r="AWU20" s="857">
        <v>37</v>
      </c>
      <c r="AWV20" s="857">
        <v>77</v>
      </c>
      <c r="AWW20" s="857">
        <v>60</v>
      </c>
      <c r="AWX20" s="857">
        <v>46</v>
      </c>
      <c r="AWY20" s="857">
        <v>24</v>
      </c>
      <c r="AWZ20" s="552">
        <v>256</v>
      </c>
      <c r="AXA20" s="552">
        <v>197</v>
      </c>
      <c r="AXB20" s="552">
        <v>59</v>
      </c>
      <c r="AXC20" s="552">
        <v>200</v>
      </c>
      <c r="AXD20" s="552">
        <v>56</v>
      </c>
      <c r="AXE20" s="552">
        <v>3</v>
      </c>
      <c r="AXF20" s="552">
        <v>3</v>
      </c>
      <c r="AXG20" s="552">
        <v>1</v>
      </c>
      <c r="AXH20" s="552">
        <v>2</v>
      </c>
      <c r="AXI20" s="552">
        <v>239</v>
      </c>
      <c r="AXJ20" s="552">
        <v>1</v>
      </c>
      <c r="AXK20" s="552">
        <v>1</v>
      </c>
      <c r="AXL20" s="544">
        <v>6</v>
      </c>
      <c r="AXM20" s="552">
        <v>7</v>
      </c>
      <c r="AXN20" s="552">
        <v>38</v>
      </c>
      <c r="AXO20" s="552">
        <v>81</v>
      </c>
      <c r="AXP20" s="552">
        <v>69</v>
      </c>
      <c r="AXQ20" s="552">
        <v>40</v>
      </c>
      <c r="AXR20" s="553">
        <v>21</v>
      </c>
      <c r="AXS20" s="1565">
        <v>287</v>
      </c>
      <c r="AXT20" s="1566">
        <v>256</v>
      </c>
      <c r="AXU20" s="1566">
        <v>31</v>
      </c>
      <c r="AXV20" s="1566">
        <v>233</v>
      </c>
      <c r="AXW20" s="1566">
        <v>54</v>
      </c>
      <c r="AXX20" s="1566">
        <v>4</v>
      </c>
      <c r="AXY20" s="1566">
        <v>1</v>
      </c>
      <c r="AXZ20" s="1566">
        <v>0</v>
      </c>
      <c r="AYA20" s="1566">
        <v>0</v>
      </c>
      <c r="AYB20" s="1566">
        <v>281</v>
      </c>
      <c r="AYC20" s="1566">
        <v>0</v>
      </c>
      <c r="AYD20" s="1566">
        <v>1</v>
      </c>
      <c r="AYE20" s="1565">
        <v>0</v>
      </c>
      <c r="AYF20" s="1566">
        <v>0</v>
      </c>
      <c r="AYG20" s="1566">
        <v>33</v>
      </c>
      <c r="AYH20" s="1566">
        <v>110</v>
      </c>
      <c r="AYI20" s="1566">
        <v>69</v>
      </c>
      <c r="AYJ20" s="1566">
        <v>52</v>
      </c>
      <c r="AYK20" s="1566">
        <v>23</v>
      </c>
      <c r="AYL20" s="546">
        <v>37</v>
      </c>
      <c r="AYM20" s="352">
        <v>28</v>
      </c>
      <c r="AYN20" s="352">
        <v>9</v>
      </c>
      <c r="AYO20" s="352">
        <v>21</v>
      </c>
      <c r="AYP20" s="352">
        <v>16</v>
      </c>
      <c r="AYQ20" s="352">
        <v>1</v>
      </c>
      <c r="AYR20" s="352">
        <v>0</v>
      </c>
      <c r="AYS20" s="352">
        <v>0</v>
      </c>
      <c r="AYT20" s="352">
        <v>0</v>
      </c>
      <c r="AYU20" s="352">
        <v>35</v>
      </c>
      <c r="AYV20" s="352">
        <v>1</v>
      </c>
      <c r="AYW20" s="352">
        <v>0</v>
      </c>
      <c r="AYX20" s="547">
        <v>37</v>
      </c>
      <c r="AYY20" s="548">
        <v>24</v>
      </c>
      <c r="AYZ20" s="548">
        <v>13</v>
      </c>
      <c r="AZA20" s="548">
        <v>21</v>
      </c>
      <c r="AZB20" s="548">
        <v>16</v>
      </c>
      <c r="AZC20" s="548">
        <v>2</v>
      </c>
      <c r="AZD20" s="548">
        <v>1</v>
      </c>
      <c r="AZE20" s="548">
        <v>0</v>
      </c>
      <c r="AZF20" s="548">
        <v>0</v>
      </c>
      <c r="AZG20" s="548">
        <v>34</v>
      </c>
      <c r="AZH20" s="548">
        <v>0</v>
      </c>
      <c r="AZI20" s="548">
        <v>0</v>
      </c>
      <c r="AZJ20" s="549">
        <v>38</v>
      </c>
      <c r="AZK20" s="549">
        <v>29</v>
      </c>
      <c r="AZL20" s="549">
        <v>9</v>
      </c>
      <c r="AZM20" s="549">
        <v>24</v>
      </c>
      <c r="AZN20" s="549">
        <v>14</v>
      </c>
      <c r="AZO20" s="549">
        <v>0</v>
      </c>
      <c r="AZP20" s="549">
        <v>0</v>
      </c>
      <c r="AZQ20" s="549">
        <v>0</v>
      </c>
      <c r="AZR20" s="549">
        <v>0</v>
      </c>
      <c r="AZS20" s="549">
        <v>35</v>
      </c>
      <c r="AZT20" s="549">
        <v>1</v>
      </c>
      <c r="AZU20" s="549">
        <v>2</v>
      </c>
      <c r="AZV20" s="1571">
        <v>33</v>
      </c>
      <c r="AZW20" s="1571">
        <v>28</v>
      </c>
      <c r="AZX20" s="1571">
        <v>5</v>
      </c>
      <c r="AZY20" s="1571">
        <v>23</v>
      </c>
      <c r="AZZ20" s="1571">
        <v>10</v>
      </c>
      <c r="BAA20" s="1571">
        <v>1</v>
      </c>
      <c r="BAB20" s="1571">
        <v>0</v>
      </c>
      <c r="BAC20" s="1571">
        <v>0</v>
      </c>
      <c r="BAD20" s="1571">
        <v>0</v>
      </c>
      <c r="BAE20" s="1571">
        <v>32</v>
      </c>
      <c r="BAF20" s="1571">
        <v>0</v>
      </c>
      <c r="BAG20" s="1571">
        <v>0</v>
      </c>
      <c r="BAH20" s="550">
        <v>1</v>
      </c>
      <c r="BAI20" s="551">
        <v>1</v>
      </c>
      <c r="BAJ20" s="551">
        <v>0</v>
      </c>
      <c r="BAK20" s="551">
        <v>1</v>
      </c>
      <c r="BAL20" s="551">
        <v>0</v>
      </c>
      <c r="BAM20" s="551">
        <v>0</v>
      </c>
      <c r="BAN20" s="551">
        <v>0</v>
      </c>
      <c r="BAO20" s="551">
        <v>0</v>
      </c>
      <c r="BAP20" s="551">
        <v>0</v>
      </c>
      <c r="BAQ20" s="551">
        <v>1</v>
      </c>
      <c r="BAR20" s="551">
        <v>0</v>
      </c>
      <c r="BAS20" s="551">
        <v>0</v>
      </c>
      <c r="BAT20" s="547">
        <v>3</v>
      </c>
      <c r="BAU20" s="548">
        <v>2</v>
      </c>
      <c r="BAV20" s="548">
        <v>1</v>
      </c>
      <c r="BAW20" s="548">
        <v>2</v>
      </c>
      <c r="BAX20" s="548">
        <v>1</v>
      </c>
      <c r="BAY20" s="548">
        <v>0</v>
      </c>
      <c r="BAZ20" s="548">
        <v>0</v>
      </c>
      <c r="BBA20" s="548">
        <v>0</v>
      </c>
      <c r="BBB20" s="548">
        <v>0</v>
      </c>
      <c r="BBC20" s="548">
        <v>3</v>
      </c>
      <c r="BBD20" s="548">
        <v>0</v>
      </c>
      <c r="BBE20" s="548">
        <v>0</v>
      </c>
      <c r="BBF20" s="352">
        <v>7</v>
      </c>
      <c r="BBG20" s="352">
        <v>4</v>
      </c>
      <c r="BBH20" s="352">
        <v>3</v>
      </c>
      <c r="BBI20" s="352">
        <v>5</v>
      </c>
      <c r="BBJ20" s="352">
        <v>2</v>
      </c>
      <c r="BBK20" s="352">
        <v>0</v>
      </c>
      <c r="BBL20" s="352">
        <v>0</v>
      </c>
      <c r="BBM20" s="352">
        <v>0</v>
      </c>
      <c r="BBN20" s="352">
        <v>0</v>
      </c>
      <c r="BBO20" s="352">
        <v>7</v>
      </c>
      <c r="BBP20" s="352">
        <v>0</v>
      </c>
      <c r="BBQ20" s="352">
        <v>0</v>
      </c>
      <c r="BBR20" s="1571">
        <v>0</v>
      </c>
      <c r="BBS20" s="1571">
        <v>0</v>
      </c>
      <c r="BBT20" s="1571">
        <v>0</v>
      </c>
      <c r="BBU20" s="1571">
        <v>0</v>
      </c>
      <c r="BBV20" s="1571">
        <v>0</v>
      </c>
      <c r="BBW20" s="1571">
        <v>0</v>
      </c>
      <c r="BBX20" s="1571">
        <v>0</v>
      </c>
      <c r="BBY20" s="1571">
        <v>0</v>
      </c>
      <c r="BBZ20" s="1571">
        <v>0</v>
      </c>
      <c r="BCA20" s="1571">
        <v>0</v>
      </c>
      <c r="BCB20" s="1571">
        <v>0</v>
      </c>
      <c r="BCC20" s="1571">
        <v>0</v>
      </c>
      <c r="BCD20" s="729">
        <v>5502</v>
      </c>
      <c r="BCE20" s="730">
        <v>2046</v>
      </c>
      <c r="BCF20" s="730">
        <v>3456</v>
      </c>
      <c r="BCG20" s="730">
        <v>13</v>
      </c>
      <c r="BCH20" s="730">
        <v>30</v>
      </c>
      <c r="BCI20" s="730">
        <v>874</v>
      </c>
      <c r="BCJ20" s="730">
        <v>4552</v>
      </c>
      <c r="BCK20" s="730">
        <v>18</v>
      </c>
      <c r="BCL20" s="730">
        <v>4</v>
      </c>
      <c r="BCM20" s="730">
        <v>9</v>
      </c>
      <c r="BCN20" s="730">
        <v>2</v>
      </c>
      <c r="BCO20" s="730">
        <v>6</v>
      </c>
      <c r="BCP20" s="730">
        <v>17</v>
      </c>
      <c r="BCQ20" s="730">
        <v>251</v>
      </c>
      <c r="BCR20" s="730">
        <v>1753</v>
      </c>
      <c r="BCS20" s="730">
        <v>11</v>
      </c>
      <c r="BCT20" s="730">
        <v>4</v>
      </c>
      <c r="BCU20" s="730">
        <v>4</v>
      </c>
      <c r="BCV20" s="730">
        <v>0</v>
      </c>
      <c r="BCW20" s="730">
        <v>7</v>
      </c>
      <c r="BCX20" s="730">
        <v>13</v>
      </c>
      <c r="BCY20" s="730">
        <v>623</v>
      </c>
      <c r="BCZ20" s="730">
        <v>2799</v>
      </c>
      <c r="BDA20" s="730">
        <v>7</v>
      </c>
      <c r="BDB20" s="730">
        <v>0</v>
      </c>
      <c r="BDC20" s="295">
        <v>5</v>
      </c>
      <c r="BDD20" s="295">
        <v>2</v>
      </c>
      <c r="BDE20" s="750">
        <v>18104</v>
      </c>
      <c r="BDF20" s="751">
        <v>6646</v>
      </c>
      <c r="BDG20" s="751">
        <v>11458</v>
      </c>
      <c r="BDH20" s="751">
        <v>3409</v>
      </c>
      <c r="BDI20" s="751">
        <v>50</v>
      </c>
      <c r="BDJ20" s="751">
        <v>72</v>
      </c>
      <c r="BDK20" s="751">
        <v>134</v>
      </c>
      <c r="BDL20" s="751">
        <v>93</v>
      </c>
      <c r="BDM20" s="751">
        <v>14050</v>
      </c>
      <c r="BDN20" s="751">
        <v>249</v>
      </c>
      <c r="BDO20" s="751">
        <v>47</v>
      </c>
      <c r="BDP20" s="751">
        <v>1125</v>
      </c>
      <c r="BDQ20" s="751">
        <v>21</v>
      </c>
      <c r="BDR20" s="751">
        <v>35</v>
      </c>
      <c r="BDS20" s="751">
        <v>52</v>
      </c>
      <c r="BDT20" s="751">
        <v>48</v>
      </c>
      <c r="BDU20" s="751">
        <v>5243</v>
      </c>
      <c r="BDV20" s="751">
        <v>102</v>
      </c>
      <c r="BDW20" s="751">
        <v>20</v>
      </c>
      <c r="BDX20" s="751">
        <v>2284</v>
      </c>
      <c r="BDY20" s="751">
        <v>29</v>
      </c>
      <c r="BDZ20" s="751">
        <v>37</v>
      </c>
      <c r="BEA20" s="751">
        <v>82</v>
      </c>
      <c r="BEB20" s="751">
        <v>45</v>
      </c>
      <c r="BEC20" s="751">
        <v>8807</v>
      </c>
      <c r="BED20" s="751">
        <v>147</v>
      </c>
      <c r="BEE20" s="752">
        <v>27</v>
      </c>
      <c r="BEF20" s="1">
        <v>64</v>
      </c>
      <c r="BEG20" s="1">
        <v>45</v>
      </c>
      <c r="BEH20" s="1">
        <v>19</v>
      </c>
      <c r="BEI20" s="1">
        <v>29</v>
      </c>
      <c r="BEJ20" s="1">
        <v>35</v>
      </c>
      <c r="BEK20" s="1">
        <v>6</v>
      </c>
      <c r="BEL20" s="1">
        <v>0</v>
      </c>
      <c r="BEM20" s="1">
        <v>1</v>
      </c>
      <c r="BEN20" s="1">
        <v>0</v>
      </c>
      <c r="BEO20" s="1">
        <v>0</v>
      </c>
      <c r="BEP20" s="1">
        <v>52</v>
      </c>
      <c r="BEQ20" s="1">
        <v>3</v>
      </c>
      <c r="BER20" s="1">
        <v>0</v>
      </c>
      <c r="BES20" s="1">
        <v>2</v>
      </c>
      <c r="BET20" s="1">
        <v>3</v>
      </c>
      <c r="BEU20" s="1">
        <v>2</v>
      </c>
      <c r="BEV20" s="1">
        <v>0</v>
      </c>
      <c r="BEW20" s="1">
        <v>4</v>
      </c>
      <c r="BEX20" s="1">
        <v>0</v>
      </c>
      <c r="BEY20" s="1">
        <v>0</v>
      </c>
      <c r="BEZ20" s="1">
        <v>2</v>
      </c>
      <c r="BFA20" s="1">
        <v>3</v>
      </c>
      <c r="BFB20" s="1">
        <v>51</v>
      </c>
      <c r="BFC20" s="1">
        <v>18</v>
      </c>
      <c r="BFD20" s="1">
        <v>10</v>
      </c>
      <c r="BFE20" s="1">
        <v>8</v>
      </c>
      <c r="BFF20" s="1">
        <v>5</v>
      </c>
      <c r="BFG20" s="1">
        <v>13</v>
      </c>
      <c r="BFH20" s="1">
        <v>2</v>
      </c>
      <c r="BFI20" s="1">
        <v>0</v>
      </c>
      <c r="BFJ20" s="1">
        <v>0</v>
      </c>
      <c r="BFK20" s="1">
        <v>0</v>
      </c>
      <c r="BFL20" s="1">
        <v>0</v>
      </c>
      <c r="BFM20" s="1">
        <v>14</v>
      </c>
      <c r="BFN20" s="1">
        <v>2</v>
      </c>
      <c r="BFO20" s="1">
        <v>0</v>
      </c>
      <c r="BFP20" s="1">
        <v>0</v>
      </c>
      <c r="BFQ20" s="1">
        <v>0</v>
      </c>
      <c r="BFR20" s="1">
        <v>0</v>
      </c>
      <c r="BFS20" s="1">
        <v>0</v>
      </c>
      <c r="BFT20" s="1">
        <v>0</v>
      </c>
      <c r="BFU20" s="1">
        <v>0</v>
      </c>
      <c r="BFV20" s="1">
        <v>0</v>
      </c>
      <c r="BFW20" s="1">
        <v>0</v>
      </c>
      <c r="BFX20" s="1">
        <v>1</v>
      </c>
      <c r="BFY20" s="1">
        <v>17</v>
      </c>
      <c r="BFZ20" s="1">
        <v>82</v>
      </c>
      <c r="BGA20" s="1">
        <v>55</v>
      </c>
      <c r="BGB20" s="1">
        <v>27</v>
      </c>
      <c r="BGC20" s="1">
        <v>34</v>
      </c>
      <c r="BGD20" s="1">
        <v>48</v>
      </c>
      <c r="BGE20" s="1">
        <v>8</v>
      </c>
      <c r="BGF20" s="1">
        <v>0</v>
      </c>
      <c r="BGG20" s="1">
        <v>1</v>
      </c>
      <c r="BGH20" s="1">
        <v>0</v>
      </c>
      <c r="BGI20" s="1">
        <v>0</v>
      </c>
      <c r="BGJ20" s="1">
        <v>66</v>
      </c>
      <c r="BGK20" s="1">
        <v>5</v>
      </c>
      <c r="BGL20" s="1">
        <v>0</v>
      </c>
      <c r="BGM20" s="1">
        <v>2</v>
      </c>
      <c r="BGN20" s="1">
        <v>3</v>
      </c>
      <c r="BGO20" s="1">
        <v>2</v>
      </c>
      <c r="BGP20" s="1">
        <v>0</v>
      </c>
      <c r="BGQ20" s="1">
        <v>3</v>
      </c>
      <c r="BGR20" s="1">
        <v>0</v>
      </c>
      <c r="BGS20" s="1">
        <v>0</v>
      </c>
      <c r="BGT20" s="1">
        <v>2</v>
      </c>
      <c r="BGU20" s="1">
        <v>4</v>
      </c>
      <c r="BGV20" s="1">
        <v>68</v>
      </c>
      <c r="BGW20" s="1">
        <v>294</v>
      </c>
      <c r="BGX20" s="1">
        <v>249</v>
      </c>
      <c r="BGY20" s="1">
        <v>45</v>
      </c>
      <c r="BGZ20" s="1">
        <v>85</v>
      </c>
      <c r="BHA20" s="1">
        <v>209</v>
      </c>
      <c r="BHB20" s="1">
        <v>3</v>
      </c>
      <c r="BHC20" s="1">
        <v>1</v>
      </c>
      <c r="BHD20" s="1">
        <v>0</v>
      </c>
      <c r="BHE20" s="1">
        <v>0</v>
      </c>
      <c r="BHF20" s="1">
        <v>0</v>
      </c>
      <c r="BHG20" s="1">
        <v>234</v>
      </c>
      <c r="BHH20" s="1">
        <v>0</v>
      </c>
      <c r="BHI20" s="1">
        <v>20</v>
      </c>
      <c r="BHJ20" s="1">
        <v>36</v>
      </c>
      <c r="BHK20" s="1">
        <v>15</v>
      </c>
      <c r="BHL20" s="1">
        <v>12</v>
      </c>
      <c r="BHM20" s="1">
        <v>9</v>
      </c>
      <c r="BHN20" s="1">
        <v>29</v>
      </c>
      <c r="BHO20" s="1">
        <v>78</v>
      </c>
      <c r="BHP20" s="1">
        <v>61</v>
      </c>
      <c r="BHQ20" s="1">
        <v>90</v>
      </c>
      <c r="BHR20" s="888">
        <v>69</v>
      </c>
      <c r="BHS20" s="889">
        <v>57</v>
      </c>
      <c r="BHT20" s="889">
        <v>12</v>
      </c>
      <c r="BHU20" s="889">
        <v>32</v>
      </c>
      <c r="BHV20" s="889">
        <v>37</v>
      </c>
      <c r="BHW20" s="889">
        <v>0</v>
      </c>
      <c r="BHX20" s="889">
        <v>0</v>
      </c>
      <c r="BHY20" s="889">
        <v>0</v>
      </c>
      <c r="BHZ20" s="889">
        <v>0</v>
      </c>
      <c r="BIA20" s="889">
        <v>0</v>
      </c>
      <c r="BIB20" s="889">
        <v>56</v>
      </c>
      <c r="BIC20" s="889">
        <v>1</v>
      </c>
      <c r="BID20" s="889">
        <v>3</v>
      </c>
      <c r="BIE20" s="889">
        <v>9</v>
      </c>
      <c r="BIF20" s="889">
        <v>20</v>
      </c>
      <c r="BIG20" s="889">
        <v>10</v>
      </c>
      <c r="BIH20" s="889">
        <v>7</v>
      </c>
      <c r="BII20" s="889">
        <v>3</v>
      </c>
      <c r="BIJ20" s="889">
        <v>7</v>
      </c>
      <c r="BIK20" s="889">
        <v>5</v>
      </c>
      <c r="BIL20" s="890">
        <v>17</v>
      </c>
      <c r="BIM20" s="1">
        <v>431</v>
      </c>
      <c r="BIN20" s="1">
        <v>376</v>
      </c>
      <c r="BIO20" s="1">
        <v>55</v>
      </c>
      <c r="BIP20" s="1">
        <v>99</v>
      </c>
      <c r="BIQ20" s="1">
        <v>332</v>
      </c>
      <c r="BIR20" s="1">
        <v>2</v>
      </c>
      <c r="BIS20" s="1">
        <v>0</v>
      </c>
      <c r="BIT20" s="1">
        <v>0</v>
      </c>
      <c r="BIU20" s="1">
        <v>0</v>
      </c>
      <c r="BIV20" s="1">
        <v>0</v>
      </c>
      <c r="BIW20" s="1">
        <v>280</v>
      </c>
      <c r="BIX20" s="1">
        <v>3</v>
      </c>
      <c r="BIY20" s="1">
        <v>16</v>
      </c>
      <c r="BIZ20" s="1">
        <v>130</v>
      </c>
      <c r="BJA20" s="1">
        <v>0</v>
      </c>
      <c r="BJB20" s="1">
        <v>2</v>
      </c>
      <c r="BJC20" s="1">
        <v>4</v>
      </c>
      <c r="BJD20" s="1">
        <v>51</v>
      </c>
      <c r="BJE20" s="1">
        <v>216</v>
      </c>
      <c r="BJF20" s="1">
        <v>141</v>
      </c>
      <c r="BJG20" s="1">
        <v>17</v>
      </c>
      <c r="BJH20" s="1">
        <v>26</v>
      </c>
      <c r="BJI20" s="1">
        <v>19</v>
      </c>
      <c r="BJJ20" s="1">
        <v>7</v>
      </c>
      <c r="BJK20" s="1">
        <v>2</v>
      </c>
      <c r="BJL20" s="1">
        <v>24</v>
      </c>
      <c r="BJM20" s="1">
        <v>0</v>
      </c>
      <c r="BJN20" s="1">
        <v>0</v>
      </c>
      <c r="BJO20" s="1">
        <v>0</v>
      </c>
      <c r="BJP20" s="1">
        <v>0</v>
      </c>
      <c r="BJQ20" s="1">
        <v>21</v>
      </c>
      <c r="BJR20" s="1">
        <v>0</v>
      </c>
      <c r="BJS20" s="1">
        <v>2</v>
      </c>
      <c r="BJT20" s="1">
        <v>3</v>
      </c>
      <c r="BJU20" s="1">
        <v>1</v>
      </c>
      <c r="BJV20" s="1">
        <v>11</v>
      </c>
      <c r="BJW20" s="1">
        <v>9</v>
      </c>
      <c r="BJX20" s="1">
        <v>3</v>
      </c>
      <c r="BJY20" s="1">
        <v>1</v>
      </c>
      <c r="BJZ20" s="1">
        <v>0</v>
      </c>
      <c r="BKA20" s="1">
        <v>1</v>
      </c>
      <c r="BKB20" s="1">
        <v>13</v>
      </c>
      <c r="BKC20" s="1">
        <v>8</v>
      </c>
      <c r="BKD20" s="1">
        <v>5</v>
      </c>
      <c r="BKE20" s="1">
        <v>1</v>
      </c>
      <c r="BKF20" s="1">
        <v>12</v>
      </c>
      <c r="BKG20" s="1">
        <v>0</v>
      </c>
      <c r="BKH20" s="1">
        <v>0</v>
      </c>
      <c r="BKI20" s="1">
        <v>0</v>
      </c>
      <c r="BKJ20" s="1">
        <v>10</v>
      </c>
      <c r="BKK20" s="1">
        <v>0</v>
      </c>
      <c r="BKL20" s="1">
        <v>0</v>
      </c>
      <c r="BKM20" s="1">
        <v>3</v>
      </c>
      <c r="BKN20" s="1">
        <v>13</v>
      </c>
      <c r="BKO20" s="1">
        <v>142</v>
      </c>
      <c r="BKP20" s="1">
        <v>108</v>
      </c>
      <c r="BKQ20" s="1">
        <v>34</v>
      </c>
      <c r="BKR20" s="1">
        <v>116</v>
      </c>
      <c r="BKS20" s="1">
        <v>26</v>
      </c>
      <c r="BKT20" s="1">
        <v>4</v>
      </c>
      <c r="BKU20" s="1">
        <v>3</v>
      </c>
      <c r="BKV20" s="1">
        <v>1</v>
      </c>
      <c r="BKW20" s="1">
        <v>0</v>
      </c>
      <c r="BKX20" s="1">
        <v>128</v>
      </c>
      <c r="BKY20" s="1">
        <v>0</v>
      </c>
      <c r="BKZ20" s="1">
        <v>1</v>
      </c>
      <c r="BLA20" s="1">
        <v>5</v>
      </c>
      <c r="BLB20" s="1">
        <v>3</v>
      </c>
      <c r="BLC20" s="1">
        <v>3</v>
      </c>
      <c r="BLD20" s="1">
        <v>2</v>
      </c>
      <c r="BLE20" s="1">
        <v>60</v>
      </c>
      <c r="BLF20" s="1">
        <v>41</v>
      </c>
      <c r="BLG20" s="1">
        <v>21</v>
      </c>
      <c r="BLH20" s="1">
        <v>11</v>
      </c>
      <c r="BLI20" s="910">
        <v>6</v>
      </c>
      <c r="BLJ20" s="910">
        <v>3</v>
      </c>
      <c r="BLK20" s="910">
        <v>3</v>
      </c>
      <c r="BLL20" s="910">
        <v>2</v>
      </c>
      <c r="BLM20" s="910">
        <v>4</v>
      </c>
      <c r="BLN20" s="910">
        <v>2</v>
      </c>
      <c r="BLO20" s="910">
        <v>0</v>
      </c>
      <c r="BLP20" s="910">
        <v>4</v>
      </c>
      <c r="BLQ20" s="905">
        <v>0</v>
      </c>
      <c r="BLR20" s="910">
        <v>0</v>
      </c>
      <c r="BLS20" s="910">
        <v>0</v>
      </c>
      <c r="BLT20" s="910">
        <v>0</v>
      </c>
      <c r="BLU20" s="910">
        <v>670</v>
      </c>
      <c r="BLV20" s="1">
        <v>540</v>
      </c>
      <c r="BLW20" s="1">
        <v>130</v>
      </c>
      <c r="BLX20" s="1">
        <v>507</v>
      </c>
      <c r="BLY20" s="1">
        <v>163</v>
      </c>
      <c r="BLZ20" s="1">
        <v>8</v>
      </c>
      <c r="BMA20" s="1">
        <v>0</v>
      </c>
      <c r="BMB20" s="1">
        <v>0</v>
      </c>
      <c r="BMC20" s="1">
        <v>1</v>
      </c>
      <c r="BMD20" s="1">
        <v>0</v>
      </c>
      <c r="BME20" s="1">
        <v>594</v>
      </c>
      <c r="BMF20" s="1">
        <v>3</v>
      </c>
      <c r="BMG20" s="1">
        <v>5</v>
      </c>
      <c r="BMH20" s="1">
        <v>59</v>
      </c>
      <c r="BMI20" s="1">
        <v>9</v>
      </c>
      <c r="BMJ20" s="1">
        <v>20</v>
      </c>
      <c r="BMK20" s="1">
        <v>82</v>
      </c>
      <c r="BML20" s="1">
        <v>181</v>
      </c>
      <c r="BMM20" s="1">
        <v>197</v>
      </c>
      <c r="BMN20" s="1">
        <v>133</v>
      </c>
      <c r="BMO20" s="1">
        <v>48</v>
      </c>
      <c r="BMP20" s="1006">
        <v>718</v>
      </c>
      <c r="BMQ20" s="1007">
        <v>555</v>
      </c>
      <c r="BMR20" s="1007">
        <v>163</v>
      </c>
      <c r="BMS20" s="1007">
        <v>561</v>
      </c>
      <c r="BMT20" s="1007">
        <v>157</v>
      </c>
      <c r="BMU20" s="1007">
        <v>8</v>
      </c>
      <c r="BMV20" s="1007">
        <v>0</v>
      </c>
      <c r="BMW20" s="1007">
        <v>2</v>
      </c>
      <c r="BMX20" s="1007">
        <v>1</v>
      </c>
      <c r="BMY20" s="1007">
        <v>1</v>
      </c>
      <c r="BMZ20" s="1007">
        <v>635</v>
      </c>
      <c r="BNA20" s="1007">
        <v>3</v>
      </c>
      <c r="BNB20" s="1007">
        <v>38</v>
      </c>
      <c r="BNC20" s="1007">
        <v>30</v>
      </c>
      <c r="BND20" s="1007">
        <v>3</v>
      </c>
      <c r="BNE20" s="1007">
        <v>18</v>
      </c>
      <c r="BNF20" s="1007">
        <v>67</v>
      </c>
      <c r="BNG20" s="1007">
        <v>185</v>
      </c>
      <c r="BNH20" s="1007">
        <v>184</v>
      </c>
      <c r="BNI20" s="1007">
        <v>184</v>
      </c>
      <c r="BNJ20" s="1008">
        <v>77</v>
      </c>
      <c r="BNK20" s="1026">
        <v>763</v>
      </c>
      <c r="BNL20" s="1027">
        <v>614</v>
      </c>
      <c r="BNM20" s="1027">
        <v>149</v>
      </c>
      <c r="BNN20" s="1027">
        <v>588</v>
      </c>
      <c r="BNO20" s="1027">
        <v>175</v>
      </c>
      <c r="BNP20" s="1027">
        <v>2</v>
      </c>
      <c r="BNQ20" s="1027">
        <v>1</v>
      </c>
      <c r="BNR20" s="1027">
        <v>2</v>
      </c>
      <c r="BNS20" s="1027">
        <v>18</v>
      </c>
      <c r="BNT20" s="1027">
        <v>1</v>
      </c>
      <c r="BNU20" s="1027">
        <v>615</v>
      </c>
      <c r="BNV20" s="1027">
        <v>2</v>
      </c>
      <c r="BNW20" s="1027">
        <v>38</v>
      </c>
      <c r="BNX20" s="1027">
        <v>84</v>
      </c>
      <c r="BNY20" s="1027">
        <v>4</v>
      </c>
      <c r="BNZ20" s="1027">
        <v>15</v>
      </c>
      <c r="BOA20" s="1027">
        <v>73</v>
      </c>
      <c r="BOB20" s="1027">
        <v>244</v>
      </c>
      <c r="BOC20" s="1027">
        <v>217</v>
      </c>
      <c r="BOD20" s="1027">
        <v>130</v>
      </c>
      <c r="BOE20" s="1028">
        <v>80</v>
      </c>
      <c r="BOF20" s="1">
        <v>42</v>
      </c>
      <c r="BOG20" s="1">
        <v>30</v>
      </c>
      <c r="BOH20" s="1">
        <v>12</v>
      </c>
      <c r="BOI20" s="1">
        <v>40</v>
      </c>
      <c r="BOJ20" s="1">
        <v>2</v>
      </c>
      <c r="BOK20" s="1">
        <v>0</v>
      </c>
      <c r="BOL20" s="1">
        <v>0</v>
      </c>
      <c r="BOM20" s="1">
        <v>0</v>
      </c>
      <c r="BON20" s="1">
        <v>0</v>
      </c>
      <c r="BOO20" s="1">
        <v>0</v>
      </c>
      <c r="BOP20" s="1">
        <v>40</v>
      </c>
      <c r="BOQ20" s="1">
        <v>1</v>
      </c>
      <c r="BOR20" s="1">
        <v>0</v>
      </c>
      <c r="BOS20" s="1">
        <v>1</v>
      </c>
      <c r="BOT20" s="1">
        <v>0</v>
      </c>
      <c r="BOU20" s="1">
        <v>0</v>
      </c>
      <c r="BOV20" s="1">
        <v>0</v>
      </c>
      <c r="BOW20" s="1">
        <v>4</v>
      </c>
      <c r="BOX20" s="1">
        <v>9</v>
      </c>
      <c r="BOY20" s="1">
        <v>18</v>
      </c>
      <c r="BOZ20" s="1">
        <v>11</v>
      </c>
      <c r="BPA20" s="1">
        <v>50</v>
      </c>
      <c r="BPB20" s="1">
        <v>38</v>
      </c>
      <c r="BPC20" s="1">
        <v>12</v>
      </c>
      <c r="BPD20" s="1">
        <v>42</v>
      </c>
      <c r="BPE20" s="1">
        <v>8</v>
      </c>
      <c r="BPF20" s="1">
        <v>3</v>
      </c>
      <c r="BPG20" s="1">
        <v>0</v>
      </c>
      <c r="BPH20" s="1">
        <v>0</v>
      </c>
      <c r="BPI20" s="1">
        <v>0</v>
      </c>
      <c r="BPJ20" s="1">
        <v>0</v>
      </c>
      <c r="BPK20" s="1">
        <v>44</v>
      </c>
      <c r="BPL20" s="1">
        <v>1</v>
      </c>
      <c r="BPM20" s="1">
        <v>0</v>
      </c>
      <c r="BPN20" s="1">
        <v>2</v>
      </c>
      <c r="BPO20" s="1">
        <v>1</v>
      </c>
      <c r="BPP20" s="1">
        <v>0</v>
      </c>
      <c r="BPQ20" s="1">
        <v>0</v>
      </c>
      <c r="BPR20" s="1">
        <v>0</v>
      </c>
      <c r="BPS20" s="1">
        <v>7</v>
      </c>
      <c r="BPT20" s="1">
        <v>28</v>
      </c>
      <c r="BPU20" s="1">
        <v>14</v>
      </c>
      <c r="BPV20" s="1">
        <v>50</v>
      </c>
      <c r="BPW20" s="1">
        <v>37</v>
      </c>
      <c r="BPX20" s="1">
        <v>13</v>
      </c>
      <c r="BPY20" s="1">
        <v>46</v>
      </c>
      <c r="BPZ20" s="1">
        <v>4</v>
      </c>
      <c r="BQA20" s="1">
        <v>2</v>
      </c>
      <c r="BQB20" s="1">
        <v>0</v>
      </c>
      <c r="BQC20" s="1">
        <v>0</v>
      </c>
      <c r="BQD20" s="1">
        <v>1</v>
      </c>
      <c r="BQE20" s="1">
        <v>0</v>
      </c>
      <c r="BQF20" s="1">
        <v>45</v>
      </c>
      <c r="BQG20" s="1">
        <v>0</v>
      </c>
      <c r="BQH20" s="1">
        <v>0</v>
      </c>
      <c r="BQI20" s="1">
        <v>2</v>
      </c>
      <c r="BQJ20" s="1">
        <v>0</v>
      </c>
      <c r="BQK20" s="1">
        <v>0</v>
      </c>
      <c r="BQL20" s="1">
        <v>0</v>
      </c>
      <c r="BQM20" s="1">
        <v>1</v>
      </c>
      <c r="BQN20" s="1">
        <v>11</v>
      </c>
      <c r="BQO20" s="1">
        <v>21</v>
      </c>
      <c r="BQP20" s="1">
        <v>17</v>
      </c>
      <c r="BQQ20" s="1">
        <v>194</v>
      </c>
      <c r="BQR20" s="1">
        <v>148</v>
      </c>
      <c r="BQS20" s="1">
        <v>46</v>
      </c>
      <c r="BQT20" s="1">
        <v>99</v>
      </c>
      <c r="BQU20" s="1">
        <v>95</v>
      </c>
      <c r="BQV20" s="1">
        <v>6</v>
      </c>
      <c r="BQW20" s="1">
        <v>2</v>
      </c>
      <c r="BQX20" s="1">
        <v>3</v>
      </c>
      <c r="BQY20" s="1">
        <v>2</v>
      </c>
      <c r="BQZ20" s="1">
        <v>0</v>
      </c>
      <c r="BRA20" s="1">
        <v>180</v>
      </c>
      <c r="BRB20" s="1">
        <v>1</v>
      </c>
      <c r="BRC20" s="1">
        <v>0</v>
      </c>
      <c r="BRD20" s="1">
        <v>0</v>
      </c>
      <c r="BRE20" s="1092">
        <v>178</v>
      </c>
      <c r="BRF20" s="1092">
        <v>111</v>
      </c>
      <c r="BRG20" s="1092">
        <v>67</v>
      </c>
      <c r="BRH20" s="1092">
        <v>93</v>
      </c>
      <c r="BRI20" s="1092">
        <v>85</v>
      </c>
      <c r="BRJ20" s="1092">
        <v>6</v>
      </c>
      <c r="BRK20" s="1092">
        <v>4</v>
      </c>
      <c r="BRL20" s="1092">
        <v>3</v>
      </c>
      <c r="BRM20" s="1092">
        <v>4</v>
      </c>
      <c r="BRN20" s="1092">
        <v>0</v>
      </c>
      <c r="BRO20" s="1092">
        <v>157</v>
      </c>
      <c r="BRP20" s="1092">
        <v>1</v>
      </c>
      <c r="BRQ20" s="1092">
        <v>3</v>
      </c>
      <c r="BRR20" s="1092">
        <v>0</v>
      </c>
      <c r="BRS20" s="1">
        <v>181</v>
      </c>
      <c r="BRT20" s="1">
        <v>126</v>
      </c>
      <c r="BRU20" s="1">
        <v>55</v>
      </c>
      <c r="BRV20" s="1">
        <v>93</v>
      </c>
      <c r="BRW20" s="1">
        <v>88</v>
      </c>
      <c r="BRX20" s="1">
        <v>5</v>
      </c>
      <c r="BRY20" s="1">
        <v>2</v>
      </c>
      <c r="BRZ20" s="1">
        <v>2</v>
      </c>
      <c r="BSA20" s="1">
        <v>1</v>
      </c>
      <c r="BSB20" s="1">
        <v>0</v>
      </c>
      <c r="BSC20" s="1">
        <v>171</v>
      </c>
      <c r="BSD20" s="1">
        <v>0</v>
      </c>
      <c r="BSE20" s="1">
        <v>0</v>
      </c>
      <c r="BSF20" s="1">
        <v>0</v>
      </c>
      <c r="BSG20" s="1">
        <v>1</v>
      </c>
      <c r="BSH20" s="1">
        <v>2</v>
      </c>
      <c r="BSI20" s="1">
        <v>3</v>
      </c>
      <c r="BSJ20" s="1">
        <v>31</v>
      </c>
      <c r="BSK20" s="1">
        <v>144</v>
      </c>
      <c r="BSL20" s="1">
        <v>7248</v>
      </c>
      <c r="BSM20" s="1">
        <v>4988</v>
      </c>
      <c r="BSN20" s="1">
        <v>2260</v>
      </c>
      <c r="BSO20" s="1">
        <v>3676</v>
      </c>
      <c r="BSP20" s="1">
        <v>3572</v>
      </c>
      <c r="BSQ20" s="1">
        <v>333</v>
      </c>
      <c r="BSR20" s="1">
        <v>43</v>
      </c>
      <c r="BSS20" s="1">
        <v>81</v>
      </c>
      <c r="BST20" s="1">
        <v>22</v>
      </c>
      <c r="BSU20" s="1">
        <v>12</v>
      </c>
      <c r="BSV20" s="1">
        <v>6685</v>
      </c>
      <c r="BSW20" s="1">
        <v>40</v>
      </c>
      <c r="BSX20" s="1">
        <v>11</v>
      </c>
      <c r="BSY20" s="1">
        <v>21</v>
      </c>
      <c r="BSZ20" s="1">
        <v>6862</v>
      </c>
      <c r="BTA20" s="1">
        <v>4519</v>
      </c>
      <c r="BTB20" s="1">
        <v>2343</v>
      </c>
      <c r="BTC20" s="1">
        <v>3449</v>
      </c>
      <c r="BTD20" s="1">
        <v>3413</v>
      </c>
      <c r="BTE20" s="1">
        <v>308</v>
      </c>
      <c r="BTF20" s="1">
        <v>73</v>
      </c>
      <c r="BTG20" s="1">
        <v>68</v>
      </c>
      <c r="BTH20" s="1">
        <v>29</v>
      </c>
      <c r="BTI20" s="1">
        <v>16</v>
      </c>
      <c r="BTJ20" s="1">
        <v>6306</v>
      </c>
      <c r="BTK20" s="1">
        <v>30</v>
      </c>
      <c r="BTL20" s="1">
        <v>22</v>
      </c>
      <c r="BTM20" s="1">
        <v>10</v>
      </c>
      <c r="BTN20" s="1">
        <v>6335</v>
      </c>
      <c r="BTO20" s="1">
        <v>4300</v>
      </c>
      <c r="BTP20" s="1">
        <v>2035</v>
      </c>
      <c r="BTQ20" s="1">
        <v>3191</v>
      </c>
      <c r="BTR20" s="1">
        <v>3144</v>
      </c>
      <c r="BTS20" s="1">
        <v>271</v>
      </c>
      <c r="BTT20" s="1">
        <v>77</v>
      </c>
      <c r="BTU20" s="1">
        <v>57</v>
      </c>
      <c r="BTV20" s="1">
        <v>23</v>
      </c>
      <c r="BTW20" s="1">
        <v>13</v>
      </c>
      <c r="BTX20" s="1">
        <v>5852</v>
      </c>
      <c r="BTY20" s="1">
        <v>21</v>
      </c>
      <c r="BTZ20" s="1">
        <v>17</v>
      </c>
      <c r="BUA20" s="1">
        <v>4</v>
      </c>
      <c r="BUB20" s="1">
        <v>466</v>
      </c>
      <c r="BUC20" s="1">
        <v>905</v>
      </c>
      <c r="BUD20" s="1">
        <v>1369</v>
      </c>
      <c r="BUE20" s="1">
        <v>1756</v>
      </c>
      <c r="BUF20" s="1">
        <v>1839</v>
      </c>
      <c r="BUG20" s="1121">
        <v>353</v>
      </c>
      <c r="BUH20" s="1122">
        <v>320</v>
      </c>
      <c r="BUI20" s="1122">
        <v>33</v>
      </c>
      <c r="BUJ20" s="1122">
        <v>288</v>
      </c>
      <c r="BUK20" s="1122">
        <v>65</v>
      </c>
      <c r="BUL20" s="1122">
        <v>2</v>
      </c>
      <c r="BUM20" s="1122">
        <v>0</v>
      </c>
      <c r="BUN20" s="1122">
        <v>0</v>
      </c>
      <c r="BUO20" s="1122">
        <v>0</v>
      </c>
      <c r="BUP20" s="1122">
        <v>0</v>
      </c>
      <c r="BUQ20" s="1122">
        <v>286</v>
      </c>
      <c r="BUR20" s="1122">
        <v>0</v>
      </c>
      <c r="BUS20" s="1122">
        <v>3</v>
      </c>
      <c r="BUT20" s="1122">
        <v>62</v>
      </c>
      <c r="BUU20" s="1122">
        <v>2</v>
      </c>
      <c r="BUV20" s="1122">
        <v>10</v>
      </c>
      <c r="BUW20" s="1122">
        <v>4</v>
      </c>
      <c r="BUX20" s="1122">
        <v>94</v>
      </c>
      <c r="BUY20" s="1122">
        <v>171</v>
      </c>
      <c r="BUZ20" s="1122">
        <v>60</v>
      </c>
      <c r="BVA20" s="1123">
        <v>12</v>
      </c>
      <c r="BVB20" s="1026">
        <v>450</v>
      </c>
      <c r="BVC20" s="1027">
        <v>388</v>
      </c>
      <c r="BVD20" s="1027">
        <v>62</v>
      </c>
      <c r="BVE20" s="1027">
        <v>375</v>
      </c>
      <c r="BVF20" s="1027">
        <v>75</v>
      </c>
      <c r="BVG20" s="1027">
        <v>1</v>
      </c>
      <c r="BVH20" s="1027">
        <v>2</v>
      </c>
      <c r="BVI20" s="1027">
        <v>0</v>
      </c>
      <c r="BVJ20" s="1027">
        <v>1</v>
      </c>
      <c r="BVK20" s="1027">
        <v>1</v>
      </c>
      <c r="BVL20" s="1027">
        <v>327</v>
      </c>
      <c r="BVM20" s="1027">
        <v>0</v>
      </c>
      <c r="BVN20" s="1027">
        <v>69</v>
      </c>
      <c r="BVO20" s="1027">
        <v>49</v>
      </c>
      <c r="BVP20" s="1027">
        <v>2</v>
      </c>
      <c r="BVQ20" s="1027">
        <v>7</v>
      </c>
      <c r="BVR20" s="1027">
        <v>8</v>
      </c>
      <c r="BVS20" s="1027">
        <v>127</v>
      </c>
      <c r="BVT20" s="1027">
        <v>201</v>
      </c>
      <c r="BVU20" s="1027">
        <v>88</v>
      </c>
      <c r="BVV20" s="1028">
        <v>17</v>
      </c>
      <c r="BVW20" s="1124">
        <v>482</v>
      </c>
      <c r="BVX20" s="1125">
        <v>429</v>
      </c>
      <c r="BVY20" s="1125">
        <v>53</v>
      </c>
      <c r="BVZ20" s="1125">
        <v>395</v>
      </c>
      <c r="BWA20" s="1125">
        <v>87</v>
      </c>
      <c r="BWB20" s="1125">
        <v>0</v>
      </c>
      <c r="BWC20" s="1125">
        <v>0</v>
      </c>
      <c r="BWD20" s="1125">
        <v>0</v>
      </c>
      <c r="BWE20" s="1125">
        <v>0</v>
      </c>
      <c r="BWF20" s="1125">
        <v>0</v>
      </c>
      <c r="BWG20" s="1125">
        <v>290</v>
      </c>
      <c r="BWH20" s="1125">
        <v>2</v>
      </c>
      <c r="BWI20" s="1125">
        <v>42</v>
      </c>
      <c r="BWJ20" s="1125">
        <v>148</v>
      </c>
      <c r="BWK20" s="1125">
        <v>6</v>
      </c>
      <c r="BWL20" s="1125">
        <v>16</v>
      </c>
      <c r="BWM20" s="1125">
        <v>9</v>
      </c>
      <c r="BWN20" s="1125">
        <v>112</v>
      </c>
      <c r="BWO20" s="1125">
        <v>241</v>
      </c>
      <c r="BWP20" s="1125">
        <v>91</v>
      </c>
      <c r="BWQ20" s="1126">
        <v>7</v>
      </c>
      <c r="BWR20" s="1">
        <v>66</v>
      </c>
      <c r="BWS20" s="1">
        <v>48</v>
      </c>
      <c r="BWT20" s="1">
        <v>18</v>
      </c>
      <c r="BWU20" s="1">
        <v>58</v>
      </c>
      <c r="BWV20" s="1">
        <v>8</v>
      </c>
      <c r="BWW20" s="1">
        <v>1</v>
      </c>
      <c r="BWX20" s="1">
        <v>2</v>
      </c>
      <c r="BWY20" s="1">
        <v>1</v>
      </c>
      <c r="BWZ20" s="1">
        <v>1</v>
      </c>
      <c r="BXA20" s="1">
        <v>0</v>
      </c>
      <c r="BXB20" s="1">
        <v>61</v>
      </c>
      <c r="BXC20" s="1">
        <v>0</v>
      </c>
      <c r="BXD20" s="1">
        <v>0</v>
      </c>
      <c r="BXE20" s="1">
        <v>0</v>
      </c>
      <c r="BXF20" s="1">
        <v>0</v>
      </c>
      <c r="BXG20" s="1">
        <v>0</v>
      </c>
      <c r="BXH20" s="1">
        <v>10</v>
      </c>
      <c r="BXI20" s="1">
        <v>30</v>
      </c>
      <c r="BXJ20" s="1">
        <v>21</v>
      </c>
      <c r="BXK20" s="1">
        <v>5</v>
      </c>
      <c r="BXL20" s="1">
        <v>80</v>
      </c>
      <c r="BXM20" s="1">
        <v>66</v>
      </c>
      <c r="BXN20" s="1">
        <v>14</v>
      </c>
      <c r="BXO20" s="1">
        <v>68</v>
      </c>
      <c r="BXP20" s="1">
        <v>12</v>
      </c>
      <c r="BXQ20" s="1">
        <v>2</v>
      </c>
      <c r="BXR20" s="1">
        <v>4</v>
      </c>
      <c r="BXS20" s="1">
        <v>3</v>
      </c>
      <c r="BXT20" s="1">
        <v>2</v>
      </c>
      <c r="BXU20" s="1">
        <v>0</v>
      </c>
      <c r="BXV20" s="1">
        <v>64</v>
      </c>
      <c r="BXW20" s="1">
        <v>4</v>
      </c>
      <c r="BXX20" s="1">
        <v>0</v>
      </c>
      <c r="BXY20" s="1">
        <v>1</v>
      </c>
      <c r="BXZ20" s="1">
        <v>2</v>
      </c>
      <c r="BYA20" s="1">
        <v>0</v>
      </c>
      <c r="BYB20" s="1">
        <v>14</v>
      </c>
      <c r="BYC20" s="1">
        <v>29</v>
      </c>
      <c r="BYD20" s="1">
        <v>27</v>
      </c>
      <c r="BYE20" s="1">
        <v>8</v>
      </c>
      <c r="BYF20" s="1">
        <v>54</v>
      </c>
      <c r="BYG20" s="1">
        <v>40</v>
      </c>
      <c r="BYH20" s="1">
        <v>14</v>
      </c>
      <c r="BYI20" s="1">
        <v>45</v>
      </c>
      <c r="BYJ20" s="1">
        <v>9</v>
      </c>
      <c r="BYK20" s="1">
        <v>2</v>
      </c>
      <c r="BYL20" s="1">
        <v>2</v>
      </c>
      <c r="BYM20" s="1">
        <v>0</v>
      </c>
      <c r="BYN20" s="1">
        <v>0</v>
      </c>
      <c r="BYO20" s="1">
        <v>0</v>
      </c>
      <c r="BYP20" s="1">
        <v>48</v>
      </c>
      <c r="BYQ20" s="1">
        <v>2</v>
      </c>
      <c r="BYR20" s="1">
        <v>0</v>
      </c>
      <c r="BYS20" s="1">
        <v>0</v>
      </c>
      <c r="BYT20" s="1">
        <v>1</v>
      </c>
      <c r="BYU20" s="1">
        <v>0</v>
      </c>
      <c r="BYV20" s="1">
        <v>7</v>
      </c>
      <c r="BYW20" s="1">
        <v>27</v>
      </c>
      <c r="BYX20" s="1">
        <v>14</v>
      </c>
      <c r="BYY20" s="1">
        <v>5</v>
      </c>
      <c r="BYZ20" s="1">
        <v>101</v>
      </c>
      <c r="BZA20" s="1">
        <v>84</v>
      </c>
      <c r="BZB20" s="1">
        <v>17</v>
      </c>
      <c r="BZC20" s="1">
        <v>57</v>
      </c>
      <c r="BZD20" s="1">
        <v>44</v>
      </c>
      <c r="BZE20" s="1">
        <v>0</v>
      </c>
      <c r="BZF20" s="1">
        <v>2</v>
      </c>
      <c r="BZG20" s="1">
        <v>0</v>
      </c>
      <c r="BZH20" s="1">
        <v>0</v>
      </c>
      <c r="BZI20" s="1">
        <v>0</v>
      </c>
      <c r="BZJ20" s="1">
        <v>76</v>
      </c>
      <c r="BZK20" s="1">
        <v>0</v>
      </c>
      <c r="BZL20" s="1">
        <v>1</v>
      </c>
      <c r="BZM20" s="1">
        <v>22</v>
      </c>
      <c r="BZN20" s="1">
        <v>14</v>
      </c>
      <c r="BZO20" s="1">
        <v>4</v>
      </c>
      <c r="BZP20" s="1">
        <v>4</v>
      </c>
      <c r="BZQ20" s="1">
        <v>35</v>
      </c>
      <c r="BZR20" s="1">
        <v>24</v>
      </c>
      <c r="BZS20" s="1">
        <v>13</v>
      </c>
      <c r="BZT20" s="1">
        <v>7</v>
      </c>
      <c r="BZU20" s="1">
        <v>96</v>
      </c>
      <c r="BZV20" s="1">
        <v>73</v>
      </c>
      <c r="BZW20" s="1">
        <v>23</v>
      </c>
      <c r="BZX20" s="1">
        <v>61</v>
      </c>
      <c r="BZY20" s="1">
        <v>35</v>
      </c>
      <c r="BZZ20" s="1">
        <v>0</v>
      </c>
      <c r="CAA20" s="1">
        <v>0</v>
      </c>
      <c r="CAB20" s="1">
        <v>0</v>
      </c>
      <c r="CAC20" s="1">
        <v>0</v>
      </c>
      <c r="CAD20" s="1">
        <v>0</v>
      </c>
      <c r="CAE20" s="1">
        <v>78</v>
      </c>
      <c r="CAF20" s="1">
        <v>1</v>
      </c>
      <c r="CAG20" s="1">
        <v>5</v>
      </c>
      <c r="CAH20" s="1">
        <v>12</v>
      </c>
      <c r="CAI20" s="1">
        <v>17</v>
      </c>
      <c r="CAJ20" s="1">
        <v>2</v>
      </c>
      <c r="CAK20" s="1">
        <v>6</v>
      </c>
      <c r="CAL20" s="1">
        <v>42</v>
      </c>
      <c r="CAM20" s="1">
        <v>16</v>
      </c>
      <c r="CAN20" s="1">
        <v>6</v>
      </c>
      <c r="CAO20" s="1">
        <v>7</v>
      </c>
      <c r="CAP20" s="1">
        <v>132</v>
      </c>
      <c r="CAQ20" s="1">
        <v>116</v>
      </c>
      <c r="CAR20" s="1">
        <v>16</v>
      </c>
      <c r="CAS20" s="1">
        <v>67</v>
      </c>
      <c r="CAT20" s="1">
        <v>65</v>
      </c>
      <c r="CAU20" s="1">
        <v>1</v>
      </c>
      <c r="CAV20" s="1">
        <v>0</v>
      </c>
      <c r="CAW20" s="1">
        <v>0</v>
      </c>
      <c r="CAX20" s="1">
        <v>0</v>
      </c>
      <c r="CAY20" s="1">
        <v>0</v>
      </c>
      <c r="CAZ20" s="1">
        <v>96</v>
      </c>
      <c r="CBA20" s="1">
        <v>0</v>
      </c>
      <c r="CBB20" s="1">
        <v>5</v>
      </c>
      <c r="CBC20" s="1">
        <v>30</v>
      </c>
      <c r="CBD20" s="1">
        <v>26</v>
      </c>
      <c r="CBE20" s="1">
        <v>2</v>
      </c>
      <c r="CBF20" s="1">
        <v>7</v>
      </c>
      <c r="CBG20" s="1">
        <v>46</v>
      </c>
      <c r="CBH20" s="1">
        <v>29</v>
      </c>
      <c r="CBI20" s="1">
        <v>14</v>
      </c>
      <c r="CBJ20" s="1">
        <v>8</v>
      </c>
      <c r="CBK20" s="294">
        <v>16</v>
      </c>
      <c r="CBL20" s="295">
        <v>0</v>
      </c>
      <c r="CBM20" s="295">
        <v>8</v>
      </c>
      <c r="CBN20" s="295">
        <v>8</v>
      </c>
      <c r="CBO20" s="295">
        <v>0</v>
      </c>
      <c r="CBP20" s="295">
        <v>0</v>
      </c>
      <c r="CBQ20" s="1150">
        <v>19</v>
      </c>
      <c r="CBR20" s="295">
        <v>2</v>
      </c>
      <c r="CBS20" s="295">
        <v>1</v>
      </c>
      <c r="CBT20" s="295">
        <v>8</v>
      </c>
      <c r="CBU20" s="295">
        <v>8</v>
      </c>
      <c r="CBV20" s="295">
        <v>0</v>
      </c>
      <c r="CBW20" s="295">
        <v>8</v>
      </c>
      <c r="CBX20" s="295">
        <v>0</v>
      </c>
      <c r="CBY20" s="295">
        <v>0</v>
      </c>
      <c r="CBZ20" s="295">
        <v>5</v>
      </c>
      <c r="CCA20" s="295">
        <v>3</v>
      </c>
      <c r="CCB20" s="295">
        <v>0</v>
      </c>
      <c r="CCC20" s="295">
        <v>10</v>
      </c>
      <c r="CCD20" s="295">
        <v>1</v>
      </c>
      <c r="CCE20" s="295">
        <v>2</v>
      </c>
      <c r="CCF20" s="295">
        <v>7</v>
      </c>
      <c r="CCG20" s="295">
        <v>0</v>
      </c>
      <c r="CCH20" s="295">
        <v>0</v>
      </c>
      <c r="CCI20" s="1585">
        <v>5440</v>
      </c>
      <c r="CCJ20" s="1579">
        <v>4077</v>
      </c>
      <c r="CCK20" s="1579">
        <v>1363</v>
      </c>
      <c r="CCL20" s="1579">
        <v>2573</v>
      </c>
      <c r="CCM20" s="1579">
        <v>2867</v>
      </c>
      <c r="CCN20" s="1579">
        <v>236</v>
      </c>
      <c r="CCO20" s="1579">
        <v>148</v>
      </c>
      <c r="CCP20" s="1579">
        <v>20</v>
      </c>
      <c r="CCQ20" s="1579">
        <v>4823</v>
      </c>
      <c r="CCR20" s="1579">
        <v>109</v>
      </c>
      <c r="CCS20" s="1579">
        <v>104</v>
      </c>
      <c r="CCT20" s="1579">
        <v>37</v>
      </c>
      <c r="CCU20" s="1579">
        <v>992</v>
      </c>
      <c r="CCV20" s="1579">
        <v>0</v>
      </c>
      <c r="CCW20" s="1579">
        <v>524</v>
      </c>
      <c r="CCX20" s="1579">
        <v>2921</v>
      </c>
      <c r="CCY20" s="1579">
        <v>1989</v>
      </c>
      <c r="CCZ20" s="1579">
        <v>6</v>
      </c>
      <c r="CDA20" s="1579">
        <v>5438</v>
      </c>
      <c r="CDB20" s="1579">
        <v>4000</v>
      </c>
      <c r="CDC20" s="1579">
        <v>1438</v>
      </c>
      <c r="CDD20" s="1579">
        <v>2553</v>
      </c>
      <c r="CDE20" s="1579">
        <v>2885</v>
      </c>
      <c r="CDF20" s="1579">
        <v>167</v>
      </c>
      <c r="CDG20" s="1579">
        <v>140</v>
      </c>
      <c r="CDH20" s="1579">
        <v>11</v>
      </c>
      <c r="CDI20" s="1579">
        <v>4994</v>
      </c>
      <c r="CDJ20" s="1579">
        <v>89</v>
      </c>
      <c r="CDK20" s="1579">
        <v>37</v>
      </c>
      <c r="CDL20" s="1579">
        <v>41</v>
      </c>
      <c r="CDM20" s="1579">
        <v>933</v>
      </c>
      <c r="CDN20" s="1579">
        <v>1</v>
      </c>
      <c r="CDO20" s="1579">
        <v>474</v>
      </c>
      <c r="CDP20" s="1579">
        <v>3005</v>
      </c>
      <c r="CDQ20" s="1579">
        <v>1957</v>
      </c>
      <c r="CDR20" s="1579">
        <v>1</v>
      </c>
      <c r="CDS20" s="1579">
        <v>5485</v>
      </c>
      <c r="CDT20" s="1579">
        <v>3935</v>
      </c>
      <c r="CDU20" s="1579">
        <v>1550</v>
      </c>
      <c r="CDV20" s="1579">
        <v>2553</v>
      </c>
      <c r="CDW20" s="1579">
        <v>2932</v>
      </c>
      <c r="CDX20" s="1579">
        <v>166</v>
      </c>
      <c r="CDY20" s="1579">
        <v>132</v>
      </c>
      <c r="CDZ20" s="1579">
        <v>11</v>
      </c>
      <c r="CEA20" s="1579">
        <v>5097</v>
      </c>
      <c r="CEB20" s="1579">
        <v>44</v>
      </c>
      <c r="CEC20" s="1579">
        <v>35</v>
      </c>
      <c r="CED20" s="1579">
        <v>33</v>
      </c>
      <c r="CEE20" s="1579">
        <v>876</v>
      </c>
      <c r="CEF20" s="1579">
        <v>0</v>
      </c>
      <c r="CEG20" s="1579">
        <v>432</v>
      </c>
      <c r="CEH20" s="1579">
        <v>3024</v>
      </c>
      <c r="CEI20" s="1579">
        <v>2029</v>
      </c>
      <c r="CEJ20" s="1579">
        <v>0</v>
      </c>
      <c r="CEK20" s="1579">
        <v>5428</v>
      </c>
      <c r="CEL20" s="1579">
        <v>3882</v>
      </c>
      <c r="CEM20" s="1579">
        <v>1546</v>
      </c>
      <c r="CEN20" s="1579">
        <v>2602</v>
      </c>
      <c r="CEO20" s="1579">
        <v>2826</v>
      </c>
      <c r="CEP20" s="1579">
        <v>143</v>
      </c>
      <c r="CEQ20" s="1579">
        <v>159</v>
      </c>
      <c r="CER20" s="1579">
        <v>12</v>
      </c>
      <c r="CES20" s="1579">
        <v>5019</v>
      </c>
      <c r="CET20" s="1579">
        <v>54</v>
      </c>
      <c r="CEU20" s="1579">
        <v>41</v>
      </c>
      <c r="CEV20" s="1579">
        <v>29</v>
      </c>
      <c r="CEW20" s="1579">
        <v>818</v>
      </c>
      <c r="CEX20" s="1579">
        <v>0</v>
      </c>
      <c r="CEY20" s="1579">
        <v>406</v>
      </c>
      <c r="CEZ20" s="1579">
        <v>2990</v>
      </c>
      <c r="CFA20" s="1579">
        <v>2032</v>
      </c>
      <c r="CFB20" s="1584">
        <v>0</v>
      </c>
      <c r="CFC20" s="1578">
        <v>2654</v>
      </c>
      <c r="CFD20" s="1579">
        <v>2008</v>
      </c>
      <c r="CFE20" s="1579">
        <v>646</v>
      </c>
      <c r="CFF20" s="1579">
        <v>1365</v>
      </c>
      <c r="CFG20" s="1579">
        <v>1289</v>
      </c>
      <c r="CFH20" s="1579">
        <v>70</v>
      </c>
      <c r="CFI20" s="1579">
        <v>71</v>
      </c>
      <c r="CFJ20" s="1579">
        <v>8</v>
      </c>
      <c r="CFK20" s="1579">
        <v>2407</v>
      </c>
      <c r="CFL20" s="1579">
        <v>53</v>
      </c>
      <c r="CFM20" s="1579">
        <v>45</v>
      </c>
      <c r="CFN20" s="1579">
        <v>19</v>
      </c>
      <c r="CFO20" s="1579">
        <v>412</v>
      </c>
      <c r="CFP20" s="1579">
        <v>0</v>
      </c>
      <c r="CFQ20" s="1579">
        <v>221</v>
      </c>
      <c r="CFR20" s="1579">
        <v>1301</v>
      </c>
      <c r="CFS20" s="1579">
        <v>1132</v>
      </c>
      <c r="CFT20" s="1579">
        <v>0</v>
      </c>
      <c r="CFU20" s="1579">
        <v>2828</v>
      </c>
      <c r="CFV20" s="1579">
        <v>2062</v>
      </c>
      <c r="CFW20" s="1579">
        <v>766</v>
      </c>
      <c r="CFX20" s="1579">
        <v>1471</v>
      </c>
      <c r="CFY20" s="1579">
        <v>1357</v>
      </c>
      <c r="CFZ20" s="1579">
        <v>71</v>
      </c>
      <c r="CGA20" s="1579">
        <v>75</v>
      </c>
      <c r="CGB20" s="1579">
        <v>5</v>
      </c>
      <c r="CGC20" s="1579">
        <v>2619</v>
      </c>
      <c r="CGD20" s="1579">
        <v>43</v>
      </c>
      <c r="CGE20" s="1579">
        <v>15</v>
      </c>
      <c r="CGF20" s="1579">
        <v>24</v>
      </c>
      <c r="CGG20" s="1579">
        <v>403</v>
      </c>
      <c r="CGH20" s="1579">
        <v>1</v>
      </c>
      <c r="CGI20" s="1579">
        <v>218</v>
      </c>
      <c r="CGJ20" s="1579">
        <v>1448</v>
      </c>
      <c r="CGK20" s="1579">
        <v>1161</v>
      </c>
      <c r="CGL20" s="1579">
        <v>0</v>
      </c>
      <c r="CGM20" s="1579">
        <v>3158</v>
      </c>
      <c r="CGN20" s="1579">
        <v>2261</v>
      </c>
      <c r="CGO20" s="1579">
        <v>897</v>
      </c>
      <c r="CGP20" s="1579">
        <v>1606</v>
      </c>
      <c r="CGQ20" s="1579">
        <v>1552</v>
      </c>
      <c r="CGR20" s="1579">
        <v>84</v>
      </c>
      <c r="CGS20" s="1579">
        <v>78</v>
      </c>
      <c r="CGT20" s="1579">
        <v>6</v>
      </c>
      <c r="CGU20" s="1579">
        <v>2947</v>
      </c>
      <c r="CGV20" s="1579">
        <v>27</v>
      </c>
      <c r="CGW20" s="1579">
        <v>16</v>
      </c>
      <c r="CGX20" s="1579">
        <v>19</v>
      </c>
      <c r="CGY20" s="1579">
        <v>432</v>
      </c>
      <c r="CGZ20" s="1579">
        <v>0</v>
      </c>
      <c r="CHA20" s="1579">
        <v>226</v>
      </c>
      <c r="CHB20" s="1579">
        <v>1620</v>
      </c>
      <c r="CHC20" s="1579">
        <v>1312</v>
      </c>
      <c r="CHD20" s="1579">
        <v>0</v>
      </c>
      <c r="CHE20" s="1579">
        <v>3030</v>
      </c>
      <c r="CHF20" s="1579">
        <v>2143</v>
      </c>
      <c r="CHG20" s="1579">
        <v>887</v>
      </c>
      <c r="CHH20" s="1579">
        <v>1623</v>
      </c>
      <c r="CHI20" s="1579">
        <v>1407</v>
      </c>
      <c r="CHJ20" s="1579">
        <v>68</v>
      </c>
      <c r="CHK20" s="1579">
        <v>92</v>
      </c>
      <c r="CHL20" s="1579">
        <v>6</v>
      </c>
      <c r="CHM20" s="1579">
        <v>2810</v>
      </c>
      <c r="CHN20" s="1579">
        <v>31</v>
      </c>
      <c r="CHO20" s="1579">
        <v>23</v>
      </c>
      <c r="CHP20" s="1579">
        <v>19</v>
      </c>
      <c r="CHQ20" s="1579">
        <v>397</v>
      </c>
      <c r="CHR20" s="1579">
        <v>0</v>
      </c>
      <c r="CHS20" s="1579">
        <v>195</v>
      </c>
      <c r="CHT20" s="1579">
        <v>1558</v>
      </c>
      <c r="CHU20" s="1579">
        <v>1277</v>
      </c>
      <c r="CHV20" s="1580">
        <v>0</v>
      </c>
      <c r="CHW20" s="1585">
        <v>2506</v>
      </c>
      <c r="CHX20" s="1579">
        <v>1872</v>
      </c>
      <c r="CHY20" s="1579">
        <v>634</v>
      </c>
      <c r="CHZ20" s="1579">
        <v>1071</v>
      </c>
      <c r="CIA20" s="1579">
        <v>1435</v>
      </c>
      <c r="CIB20" s="1579">
        <v>86</v>
      </c>
      <c r="CIC20" s="1579">
        <v>67</v>
      </c>
      <c r="CID20" s="1579">
        <v>11</v>
      </c>
      <c r="CIE20" s="1579">
        <v>2237</v>
      </c>
      <c r="CIF20" s="1579">
        <v>55</v>
      </c>
      <c r="CIG20" s="1579">
        <v>50</v>
      </c>
      <c r="CIH20" s="1579">
        <v>16</v>
      </c>
      <c r="CII20" s="1579">
        <v>538</v>
      </c>
      <c r="CIJ20" s="1579">
        <v>0</v>
      </c>
      <c r="CIK20" s="1579">
        <v>278</v>
      </c>
      <c r="CIL20" s="1579">
        <v>1464</v>
      </c>
      <c r="CIM20" s="1579">
        <v>764</v>
      </c>
      <c r="CIN20" s="1579">
        <v>0</v>
      </c>
      <c r="CIO20" s="1579">
        <v>2543</v>
      </c>
      <c r="CIP20" s="1579">
        <v>1894</v>
      </c>
      <c r="CIQ20" s="1579">
        <v>649</v>
      </c>
      <c r="CIR20" s="1579">
        <v>1054</v>
      </c>
      <c r="CIS20" s="1579">
        <v>1489</v>
      </c>
      <c r="CIT20" s="1579">
        <v>91</v>
      </c>
      <c r="CIU20" s="1579">
        <v>64</v>
      </c>
      <c r="CIV20" s="1579">
        <v>6</v>
      </c>
      <c r="CIW20" s="1579">
        <v>2315</v>
      </c>
      <c r="CIX20" s="1579">
        <v>45</v>
      </c>
      <c r="CIY20" s="1579">
        <v>22</v>
      </c>
      <c r="CIZ20" s="1579">
        <v>17</v>
      </c>
      <c r="CJA20" s="1579">
        <v>517</v>
      </c>
      <c r="CJB20" s="1579">
        <v>0</v>
      </c>
      <c r="CJC20" s="1579">
        <v>251</v>
      </c>
      <c r="CJD20" s="1579">
        <v>1519</v>
      </c>
      <c r="CJE20" s="1579">
        <v>772</v>
      </c>
      <c r="CJF20" s="1579">
        <v>1</v>
      </c>
      <c r="CJG20" s="1579">
        <v>2315</v>
      </c>
      <c r="CJH20" s="1579">
        <v>1666</v>
      </c>
      <c r="CJI20" s="1579">
        <v>649</v>
      </c>
      <c r="CJJ20" s="1579">
        <v>944</v>
      </c>
      <c r="CJK20" s="1579">
        <v>1371</v>
      </c>
      <c r="CJL20" s="1579">
        <v>82</v>
      </c>
      <c r="CJM20" s="1579">
        <v>54</v>
      </c>
      <c r="CJN20" s="1579">
        <v>5</v>
      </c>
      <c r="CJO20" s="1579">
        <v>2138</v>
      </c>
      <c r="CJP20" s="1579">
        <v>17</v>
      </c>
      <c r="CJQ20" s="1579">
        <v>19</v>
      </c>
      <c r="CJR20" s="1579">
        <v>14</v>
      </c>
      <c r="CJS20" s="1579">
        <v>440</v>
      </c>
      <c r="CJT20" s="1579">
        <v>0</v>
      </c>
      <c r="CJU20" s="1579">
        <v>205</v>
      </c>
      <c r="CJV20" s="1579">
        <v>1395</v>
      </c>
      <c r="CJW20" s="1579">
        <v>715</v>
      </c>
      <c r="CJX20" s="1579">
        <v>0</v>
      </c>
      <c r="CJY20" s="1579">
        <v>2393</v>
      </c>
      <c r="CJZ20" s="1579">
        <v>1735</v>
      </c>
      <c r="CKA20" s="1579">
        <v>658</v>
      </c>
      <c r="CKB20" s="1579">
        <v>975</v>
      </c>
      <c r="CKC20" s="1579">
        <v>1418</v>
      </c>
      <c r="CKD20" s="1579">
        <v>75</v>
      </c>
      <c r="CKE20" s="1579">
        <v>67</v>
      </c>
      <c r="CKF20" s="1579">
        <v>6</v>
      </c>
      <c r="CKG20" s="1579">
        <v>2204</v>
      </c>
      <c r="CKH20" s="1579">
        <v>23</v>
      </c>
      <c r="CKI20" s="1579">
        <v>18</v>
      </c>
      <c r="CKJ20" s="1579">
        <v>10</v>
      </c>
      <c r="CKK20" s="1579">
        <v>420</v>
      </c>
      <c r="CKL20" s="1579">
        <v>0</v>
      </c>
      <c r="CKM20" s="1579">
        <v>211</v>
      </c>
      <c r="CKN20" s="1579">
        <v>1428</v>
      </c>
      <c r="CKO20" s="1579">
        <v>754</v>
      </c>
      <c r="CKP20" s="1584">
        <v>0</v>
      </c>
      <c r="CKQ20" s="1585">
        <v>11</v>
      </c>
      <c r="CKR20" s="1579">
        <v>6</v>
      </c>
      <c r="CKS20" s="1579">
        <v>5</v>
      </c>
      <c r="CKT20" s="1579">
        <v>3</v>
      </c>
      <c r="CKU20" s="1579">
        <v>8</v>
      </c>
      <c r="CKV20" s="1579">
        <v>0</v>
      </c>
      <c r="CKW20" s="1579">
        <v>0</v>
      </c>
      <c r="CKX20" s="1579">
        <v>0</v>
      </c>
      <c r="CKY20" s="1579">
        <v>11</v>
      </c>
      <c r="CKZ20" s="1579">
        <v>0</v>
      </c>
      <c r="CLA20" s="1579">
        <v>0</v>
      </c>
      <c r="CLB20" s="1579">
        <v>0</v>
      </c>
      <c r="CLC20" s="1579">
        <v>1</v>
      </c>
      <c r="CLD20" s="1579">
        <v>0</v>
      </c>
      <c r="CLE20" s="1579">
        <v>1</v>
      </c>
      <c r="CLF20" s="1579">
        <v>7</v>
      </c>
      <c r="CLG20" s="1579">
        <v>3</v>
      </c>
      <c r="CLH20" s="1579">
        <v>0</v>
      </c>
      <c r="CLI20" s="1579">
        <v>6</v>
      </c>
      <c r="CLJ20" s="1579">
        <v>4</v>
      </c>
      <c r="CLK20" s="1579">
        <v>2</v>
      </c>
      <c r="CLL20" s="1579">
        <v>3</v>
      </c>
      <c r="CLM20" s="1579">
        <v>3</v>
      </c>
      <c r="CLN20" s="1579">
        <v>0</v>
      </c>
      <c r="CLO20" s="1579">
        <v>1</v>
      </c>
      <c r="CLP20" s="1579">
        <v>0</v>
      </c>
      <c r="CLQ20" s="1579">
        <v>5</v>
      </c>
      <c r="CLR20" s="1579">
        <v>0</v>
      </c>
      <c r="CLS20" s="1579">
        <v>0</v>
      </c>
      <c r="CLT20" s="1579">
        <v>0</v>
      </c>
      <c r="CLU20" s="1579">
        <v>0</v>
      </c>
      <c r="CLV20" s="1579">
        <v>0</v>
      </c>
      <c r="CLW20" s="1579">
        <v>0</v>
      </c>
      <c r="CLX20" s="1579">
        <v>3</v>
      </c>
      <c r="CLY20" s="1579">
        <v>3</v>
      </c>
      <c r="CLZ20" s="1579">
        <v>0</v>
      </c>
      <c r="CMA20" s="1579">
        <v>5</v>
      </c>
      <c r="CMB20" s="1579">
        <v>4</v>
      </c>
      <c r="CMC20" s="1579">
        <v>1</v>
      </c>
      <c r="CMD20" s="1579">
        <v>2</v>
      </c>
      <c r="CME20" s="1579">
        <v>3</v>
      </c>
      <c r="CMF20" s="1579">
        <v>0</v>
      </c>
      <c r="CMG20" s="1579">
        <v>0</v>
      </c>
      <c r="CMH20" s="1579">
        <v>0</v>
      </c>
      <c r="CMI20" s="1579">
        <v>5</v>
      </c>
      <c r="CMJ20" s="1579">
        <v>0</v>
      </c>
      <c r="CMK20" s="1579">
        <v>0</v>
      </c>
      <c r="CML20" s="1579">
        <v>0</v>
      </c>
      <c r="CMM20" s="1579">
        <v>1</v>
      </c>
      <c r="CMN20" s="1579">
        <v>0</v>
      </c>
      <c r="CMO20" s="1579">
        <v>0</v>
      </c>
      <c r="CMP20" s="1579">
        <v>5</v>
      </c>
      <c r="CMQ20" s="1579">
        <v>0</v>
      </c>
      <c r="CMR20" s="1579">
        <v>0</v>
      </c>
      <c r="CMS20" s="1579">
        <v>1</v>
      </c>
      <c r="CMT20" s="1579">
        <v>0</v>
      </c>
      <c r="CMU20" s="1579">
        <v>1</v>
      </c>
      <c r="CMV20" s="1579">
        <v>1</v>
      </c>
      <c r="CMW20" s="1579">
        <v>0</v>
      </c>
      <c r="CMX20" s="1579">
        <v>0</v>
      </c>
      <c r="CMY20" s="1579">
        <v>0</v>
      </c>
      <c r="CMZ20" s="1579">
        <v>0</v>
      </c>
      <c r="CNA20" s="1579">
        <v>1</v>
      </c>
      <c r="CNB20" s="1579">
        <v>0</v>
      </c>
      <c r="CNC20" s="1579">
        <v>0</v>
      </c>
      <c r="CND20" s="1579">
        <v>0</v>
      </c>
      <c r="CNE20" s="1579">
        <v>0</v>
      </c>
      <c r="CNF20" s="1579">
        <v>0</v>
      </c>
      <c r="CNG20" s="1579">
        <v>0</v>
      </c>
      <c r="CNH20" s="1579">
        <v>1</v>
      </c>
      <c r="CNI20" s="1579">
        <v>0</v>
      </c>
      <c r="CNJ20" s="1584">
        <v>0</v>
      </c>
    </row>
    <row r="21" spans="1:2402">
      <c r="A21" s="33" t="s">
        <v>82</v>
      </c>
      <c r="B21" s="34">
        <v>292068.57</v>
      </c>
      <c r="C21" s="35">
        <v>104236.87</v>
      </c>
      <c r="D21" s="35">
        <v>187831.7</v>
      </c>
      <c r="E21" s="35">
        <v>144736.07</v>
      </c>
      <c r="F21" s="35">
        <v>147332.5</v>
      </c>
      <c r="G21" s="35">
        <v>16545.46</v>
      </c>
      <c r="H21" s="35">
        <v>4628.6153999999997</v>
      </c>
      <c r="I21" s="35">
        <v>268495.24</v>
      </c>
      <c r="J21" s="35">
        <v>2188.8198000000002</v>
      </c>
      <c r="K21" s="35">
        <v>210.44164000000001</v>
      </c>
      <c r="L21" s="35">
        <v>5792.0423000000001</v>
      </c>
      <c r="M21" s="35">
        <v>76935.297999999995</v>
      </c>
      <c r="N21" s="35">
        <v>100516.69</v>
      </c>
      <c r="O21" s="35">
        <v>80481.835999999996</v>
      </c>
      <c r="P21" s="35">
        <v>28342.703000000001</v>
      </c>
      <c r="Q21" s="35">
        <v>302503.01</v>
      </c>
      <c r="R21" s="35">
        <v>121205.6</v>
      </c>
      <c r="S21" s="35">
        <v>181297.41</v>
      </c>
      <c r="T21" s="35">
        <v>149512.57999999999</v>
      </c>
      <c r="U21" s="35">
        <v>152990.43</v>
      </c>
      <c r="V21" s="35">
        <v>44925.063000000002</v>
      </c>
      <c r="W21" s="35">
        <v>1546.3136</v>
      </c>
      <c r="X21" s="35">
        <v>253710.99</v>
      </c>
      <c r="Y21" s="35">
        <v>1711.1973</v>
      </c>
      <c r="Z21" s="35">
        <v>493.71199999999999</v>
      </c>
      <c r="AA21" s="35">
        <v>10560.859</v>
      </c>
      <c r="AB21" s="35">
        <v>58137.813999999998</v>
      </c>
      <c r="AC21" s="35">
        <v>111383.03</v>
      </c>
      <c r="AD21" s="35">
        <v>89421.538</v>
      </c>
      <c r="AE21" s="36">
        <v>32999.773000000001</v>
      </c>
      <c r="AF21" s="37">
        <v>33.286807000000003</v>
      </c>
      <c r="AG21" s="38">
        <v>51.714894000000001</v>
      </c>
      <c r="AH21" s="38">
        <v>23.060172999999999</v>
      </c>
      <c r="AI21" s="38">
        <v>44.712778999999998</v>
      </c>
      <c r="AJ21" s="38">
        <v>22.062194999999999</v>
      </c>
      <c r="AK21" s="38">
        <v>13.740121</v>
      </c>
      <c r="AL21" s="38">
        <v>23.889838000000001</v>
      </c>
      <c r="AM21" s="38">
        <v>34.697595999999997</v>
      </c>
      <c r="AN21" s="38">
        <v>21.442412000000001</v>
      </c>
      <c r="AO21" s="38">
        <v>100</v>
      </c>
      <c r="AP21" s="38">
        <v>0</v>
      </c>
      <c r="AQ21" s="38">
        <v>25.10154</v>
      </c>
      <c r="AR21" s="38">
        <v>43.937600000000003</v>
      </c>
      <c r="AS21" s="38">
        <v>38.066789</v>
      </c>
      <c r="AT21" s="38">
        <v>10.961852</v>
      </c>
      <c r="AU21" s="38">
        <v>34.744171999999999</v>
      </c>
      <c r="AV21" s="38">
        <v>50.499398999999997</v>
      </c>
      <c r="AW21" s="38">
        <v>24.211082999999999</v>
      </c>
      <c r="AX21" s="38">
        <v>47.684815999999998</v>
      </c>
      <c r="AY21" s="38">
        <v>22.097701000000001</v>
      </c>
      <c r="AZ21" s="38">
        <v>20.559785000000002</v>
      </c>
      <c r="BA21" s="38">
        <v>44.469237999999997</v>
      </c>
      <c r="BB21" s="38">
        <v>37.082202000000002</v>
      </c>
      <c r="BC21" s="38">
        <v>38.559556999999998</v>
      </c>
      <c r="BD21" s="38">
        <v>78.834249999999997</v>
      </c>
      <c r="BE21" s="38">
        <v>0</v>
      </c>
      <c r="BF21" s="38">
        <v>28.747781</v>
      </c>
      <c r="BG21" s="38">
        <v>45.013463999999999</v>
      </c>
      <c r="BH21" s="38">
        <v>38.375776999999999</v>
      </c>
      <c r="BI21" s="39">
        <v>11.925134</v>
      </c>
      <c r="BJ21" s="37">
        <v>25.271858000000002</v>
      </c>
      <c r="BK21" s="38">
        <v>17.073672999999999</v>
      </c>
      <c r="BL21" s="38">
        <v>29.821427</v>
      </c>
      <c r="BM21" s="38">
        <v>27.266458</v>
      </c>
      <c r="BN21" s="38">
        <v>23.312408999999999</v>
      </c>
      <c r="BO21" s="38">
        <v>19.751358</v>
      </c>
      <c r="BP21" s="38">
        <v>23.997102999999999</v>
      </c>
      <c r="BQ21" s="38">
        <v>25.563894999999999</v>
      </c>
      <c r="BR21" s="38">
        <v>36.303975000000001</v>
      </c>
      <c r="BS21" s="38">
        <v>0</v>
      </c>
      <c r="BT21" s="38">
        <v>13.021801</v>
      </c>
      <c r="BU21" s="38">
        <v>33.153377999999996</v>
      </c>
      <c r="BV21" s="38">
        <v>28.390668000000002</v>
      </c>
      <c r="BW21" s="38">
        <v>19.87294</v>
      </c>
      <c r="BX21" s="38">
        <v>10.651096000000001</v>
      </c>
      <c r="BY21" s="38">
        <v>14.220053999999999</v>
      </c>
      <c r="BZ21" s="38">
        <v>14.165272</v>
      </c>
      <c r="CA21" s="38">
        <v>14.256678000000001</v>
      </c>
      <c r="CB21" s="38">
        <v>12.838227</v>
      </c>
      <c r="CC21" s="38">
        <v>15.570467000000001</v>
      </c>
      <c r="CD21" s="38">
        <v>5.5099315000000004</v>
      </c>
      <c r="CE21" s="38">
        <v>7.7435013000000001</v>
      </c>
      <c r="CF21" s="38">
        <v>15.776963</v>
      </c>
      <c r="CG21" s="38">
        <v>16.866835999999999</v>
      </c>
      <c r="CH21" s="38">
        <v>21.165749999999999</v>
      </c>
      <c r="CI21" s="38">
        <v>4.1295039999999998</v>
      </c>
      <c r="CJ21" s="38">
        <v>17.606511999999999</v>
      </c>
      <c r="CK21" s="38">
        <v>14.096602000000001</v>
      </c>
      <c r="CL21" s="38">
        <v>15.753868000000001</v>
      </c>
      <c r="CM21" s="39">
        <v>7.7435844999999999</v>
      </c>
      <c r="CN21" s="37">
        <v>13.234194</v>
      </c>
      <c r="CO21" s="38">
        <v>9.2162506000000004</v>
      </c>
      <c r="CP21" s="38">
        <v>15.463944</v>
      </c>
      <c r="CQ21" s="38">
        <v>6.0380120000000002</v>
      </c>
      <c r="CR21" s="38">
        <v>20.303557999999999</v>
      </c>
      <c r="CS21" s="38">
        <v>28.998384000000001</v>
      </c>
      <c r="CT21" s="38">
        <v>19.977605000000001</v>
      </c>
      <c r="CU21" s="38">
        <v>11.985559</v>
      </c>
      <c r="CV21" s="38">
        <v>34.249630000000003</v>
      </c>
      <c r="CW21" s="38">
        <v>0</v>
      </c>
      <c r="CX21" s="38">
        <v>86.222890000000007</v>
      </c>
      <c r="CY21" s="38">
        <v>18.553692000000002</v>
      </c>
      <c r="CZ21" s="38">
        <v>8.7622911999999999</v>
      </c>
      <c r="DA21" s="38">
        <v>8.7184559999999998</v>
      </c>
      <c r="DB21" s="38">
        <v>12.56118</v>
      </c>
      <c r="DC21" s="38">
        <v>16.594944999999999</v>
      </c>
      <c r="DD21" s="38">
        <v>7.8221888000000002</v>
      </c>
      <c r="DE21" s="38">
        <v>22.459932999999999</v>
      </c>
      <c r="DF21" s="38">
        <v>8.4066480000000006</v>
      </c>
      <c r="DG21" s="38">
        <v>24.597102</v>
      </c>
      <c r="DH21" s="38">
        <v>34.076087000000001</v>
      </c>
      <c r="DI21" s="38">
        <v>14.888864</v>
      </c>
      <c r="DJ21" s="38">
        <v>13.621145</v>
      </c>
      <c r="DK21" s="38">
        <v>4.0177475999999999</v>
      </c>
      <c r="DL21" s="38">
        <v>0</v>
      </c>
      <c r="DM21" s="38">
        <v>83.641953999999998</v>
      </c>
      <c r="DN21" s="38">
        <v>20.619275999999999</v>
      </c>
      <c r="DO21" s="38">
        <v>8.3677422999999997</v>
      </c>
      <c r="DP21" s="38">
        <v>12.755749</v>
      </c>
      <c r="DQ21" s="39">
        <v>26.220396000000001</v>
      </c>
      <c r="DR21" s="37">
        <v>3.0007978</v>
      </c>
      <c r="DS21" s="38">
        <v>4.3680893000000003</v>
      </c>
      <c r="DT21" s="38">
        <v>2.2420217999999998</v>
      </c>
      <c r="DU21" s="38">
        <v>2.2772595</v>
      </c>
      <c r="DV21" s="38">
        <v>3.7115852999999999</v>
      </c>
      <c r="DW21" s="38">
        <v>0.94893625999999998</v>
      </c>
      <c r="DX21" s="38">
        <v>3.8351950000000001</v>
      </c>
      <c r="DY21" s="38">
        <v>3.1396703000000001</v>
      </c>
      <c r="DZ21" s="38">
        <v>0</v>
      </c>
      <c r="EA21" s="38">
        <v>0</v>
      </c>
      <c r="EB21" s="38">
        <v>0</v>
      </c>
      <c r="EC21" s="38">
        <v>4.0844128</v>
      </c>
      <c r="ED21" s="38">
        <v>3.5022742</v>
      </c>
      <c r="EE21" s="38">
        <v>2.3952203000000001</v>
      </c>
      <c r="EF21" s="38">
        <v>0.61371978000000005</v>
      </c>
      <c r="EG21" s="38">
        <v>2.4758095</v>
      </c>
      <c r="EH21" s="38">
        <v>4.1708387</v>
      </c>
      <c r="EI21" s="38">
        <v>1.3426051000000001</v>
      </c>
      <c r="EJ21" s="38">
        <v>2.0263903000000001</v>
      </c>
      <c r="EK21" s="38">
        <v>2.9150122999999999</v>
      </c>
      <c r="EL21" s="38">
        <v>0.78683132</v>
      </c>
      <c r="EM21" s="38">
        <v>6.1644613000000001</v>
      </c>
      <c r="EN21" s="38">
        <v>2.7603686000000001</v>
      </c>
      <c r="EO21" s="38">
        <v>2.1758758</v>
      </c>
      <c r="EP21" s="38">
        <v>0</v>
      </c>
      <c r="EQ21" s="38">
        <v>0</v>
      </c>
      <c r="ER21" s="38">
        <v>6.2923400000000003</v>
      </c>
      <c r="ES21" s="38">
        <v>2.6336355</v>
      </c>
      <c r="ET21" s="38">
        <v>1.0039488000000001</v>
      </c>
      <c r="EU21" s="39">
        <v>0</v>
      </c>
      <c r="EV21" s="37">
        <v>33.725807000000003</v>
      </c>
      <c r="EW21" s="38">
        <v>47.795082999999998</v>
      </c>
      <c r="EX21" s="38">
        <v>24.952902000000002</v>
      </c>
      <c r="EY21" s="38">
        <v>37.065167000000002</v>
      </c>
      <c r="EZ21" s="38">
        <v>30.548017999999999</v>
      </c>
      <c r="FA21" s="38">
        <v>15.080285999999999</v>
      </c>
      <c r="FB21" s="38">
        <v>33.123238000000001</v>
      </c>
      <c r="FC21" s="38">
        <v>34.753511000000003</v>
      </c>
      <c r="FD21" s="38">
        <v>26.004704</v>
      </c>
      <c r="FE21" s="38">
        <v>0</v>
      </c>
      <c r="FF21" s="38">
        <v>43.282831999999999</v>
      </c>
      <c r="FG21" s="38">
        <v>17.384011000000001</v>
      </c>
      <c r="FH21" s="38">
        <v>35.183250999999998</v>
      </c>
      <c r="FI21" s="38">
        <v>41.211587000000002</v>
      </c>
      <c r="FJ21" s="38">
        <v>33.602713999999999</v>
      </c>
      <c r="FK21" s="38">
        <v>34.639203000000002</v>
      </c>
      <c r="FL21" s="38">
        <v>48.521065</v>
      </c>
      <c r="FM21" s="38">
        <v>23.216591000000001</v>
      </c>
      <c r="FN21" s="38">
        <v>37.547922999999997</v>
      </c>
      <c r="FO21" s="38">
        <v>31.953990999999998</v>
      </c>
      <c r="FP21" s="38">
        <v>12.638534999999999</v>
      </c>
      <c r="FQ21" s="38">
        <v>70.278775999999993</v>
      </c>
      <c r="FR21" s="38">
        <v>36.704219999999999</v>
      </c>
      <c r="FS21" s="38">
        <v>44.649411000000001</v>
      </c>
      <c r="FT21" s="38">
        <v>59.663085000000002</v>
      </c>
      <c r="FU21" s="38">
        <v>35.052965999999998</v>
      </c>
      <c r="FV21" s="38">
        <v>18.757193999999998</v>
      </c>
      <c r="FW21" s="38">
        <v>35.061433999999998</v>
      </c>
      <c r="FX21" s="38">
        <v>39.336879000000003</v>
      </c>
      <c r="FY21" s="39">
        <v>34.63485</v>
      </c>
      <c r="FZ21" s="37">
        <v>21.706885</v>
      </c>
      <c r="GA21" s="38">
        <v>10.291055</v>
      </c>
      <c r="GB21" s="38">
        <v>28.801924</v>
      </c>
      <c r="GC21" s="38">
        <v>21.226752999999999</v>
      </c>
      <c r="GD21" s="38">
        <v>22.164180000000002</v>
      </c>
      <c r="GE21" s="38">
        <v>30.231629999999999</v>
      </c>
      <c r="GF21" s="38">
        <v>26.924664</v>
      </c>
      <c r="GG21" s="38">
        <v>20.296527999999999</v>
      </c>
      <c r="GH21" s="38">
        <v>0</v>
      </c>
      <c r="GI21" s="38">
        <v>0</v>
      </c>
      <c r="GJ21" s="38">
        <v>25.990036</v>
      </c>
      <c r="GK21" s="38">
        <v>18.196650000000002</v>
      </c>
      <c r="GL21" s="38">
        <v>20.577283999999999</v>
      </c>
      <c r="GM21" s="38">
        <v>13.398546</v>
      </c>
      <c r="GN21" s="38">
        <v>18.952884000000001</v>
      </c>
      <c r="GO21" s="38">
        <v>17.810803</v>
      </c>
      <c r="GP21" s="38">
        <v>8.1372665000000008</v>
      </c>
      <c r="GQ21" s="38">
        <v>25.686578999999998</v>
      </c>
      <c r="GR21" s="38">
        <v>17.051945</v>
      </c>
      <c r="GS21" s="38">
        <v>18.510822000000001</v>
      </c>
      <c r="GT21" s="38">
        <v>33.162146</v>
      </c>
      <c r="GU21" s="38">
        <v>4.2040667000000003</v>
      </c>
      <c r="GV21" s="38">
        <v>15.584174000000001</v>
      </c>
      <c r="GW21" s="38">
        <v>5.0339988</v>
      </c>
      <c r="GX21" s="38">
        <v>0</v>
      </c>
      <c r="GY21" s="38">
        <v>24.234428000000001</v>
      </c>
      <c r="GZ21" s="38">
        <v>17.242077999999999</v>
      </c>
      <c r="HA21" s="38">
        <v>15.080309</v>
      </c>
      <c r="HB21" s="38">
        <v>14.192679</v>
      </c>
      <c r="HC21" s="39">
        <v>21.330258000000001</v>
      </c>
      <c r="HD21" s="37">
        <v>7.9207935820773967</v>
      </c>
      <c r="HE21" s="38">
        <v>3.8192297112851858</v>
      </c>
      <c r="HF21" s="38">
        <v>10.264152086386</v>
      </c>
      <c r="HG21" s="38">
        <v>8.1469210853154568</v>
      </c>
      <c r="HH21" s="38">
        <v>7.6781056761507926</v>
      </c>
      <c r="HI21" s="38">
        <v>37.801814779498493</v>
      </c>
      <c r="HJ21" s="38">
        <v>0</v>
      </c>
      <c r="HK21" s="38">
        <v>7.2498968752586785</v>
      </c>
      <c r="HL21" s="38">
        <v>0</v>
      </c>
      <c r="HM21" s="38">
        <v>0</v>
      </c>
      <c r="HN21" s="38">
        <v>20.040770999999999</v>
      </c>
      <c r="HS21" s="38">
        <v>22.935689049293913</v>
      </c>
      <c r="HT21" s="38">
        <v>3.1716436741016247</v>
      </c>
      <c r="HU21" s="38">
        <v>37.00643328906903</v>
      </c>
      <c r="HV21" s="38">
        <v>24.756152636029373</v>
      </c>
      <c r="HW21" s="38">
        <v>21.20072218543357</v>
      </c>
      <c r="HX21" s="38">
        <v>60.051138638031574</v>
      </c>
      <c r="HY21" s="38">
        <v>0</v>
      </c>
      <c r="HZ21" s="38">
        <v>14.790420744243177</v>
      </c>
      <c r="IA21" s="38">
        <v>0</v>
      </c>
      <c r="IB21" s="38">
        <v>0</v>
      </c>
      <c r="IC21" s="38">
        <v>34.766033</v>
      </c>
      <c r="IG21" s="40"/>
      <c r="IH21" s="38">
        <v>4.2346151653611104</v>
      </c>
      <c r="II21" s="38">
        <v>2.0947743262676304</v>
      </c>
      <c r="IJ21" s="38">
        <v>5.4524189411053046</v>
      </c>
      <c r="IK21" s="38">
        <v>5.2999468014546318</v>
      </c>
      <c r="IL21" s="38">
        <v>3.0257328911200085</v>
      </c>
      <c r="IM21" s="38">
        <v>28.076644294835063</v>
      </c>
      <c r="IN21" s="38">
        <v>0</v>
      </c>
      <c r="IO21" s="38">
        <v>3.7358239497071075</v>
      </c>
      <c r="IP21" s="38">
        <v>0</v>
      </c>
      <c r="IQ21" s="38">
        <v>0</v>
      </c>
      <c r="IR21" s="38"/>
      <c r="IS21" s="38"/>
      <c r="IX21" s="38">
        <v>19.544260857764822</v>
      </c>
      <c r="IY21" s="38">
        <v>1.5805459759651395</v>
      </c>
      <c r="IZ21" s="38">
        <v>32.885880440702934</v>
      </c>
      <c r="JA21" s="38">
        <v>22.100673904378969</v>
      </c>
      <c r="JB21" s="38">
        <v>17.042240013398864</v>
      </c>
      <c r="JC21" s="38">
        <v>54.448820286642508</v>
      </c>
      <c r="JD21" s="38">
        <v>0</v>
      </c>
      <c r="JE21" s="38">
        <v>12.08405388841568</v>
      </c>
      <c r="JF21" s="38">
        <v>0</v>
      </c>
      <c r="JG21" s="38">
        <v>0</v>
      </c>
      <c r="JH21" s="38"/>
      <c r="JI21" s="38"/>
      <c r="JJ21" s="38"/>
      <c r="JK21" s="38"/>
      <c r="JL21" s="38"/>
      <c r="JM21" s="38"/>
      <c r="JN21" s="38">
        <v>20.040770550584668</v>
      </c>
      <c r="JO21" s="38">
        <v>9.4293452175105639</v>
      </c>
      <c r="JP21" s="38">
        <v>26.181475563625394</v>
      </c>
      <c r="JQ21" s="38">
        <v>18.689638550576589</v>
      </c>
      <c r="JR21" s="38">
        <v>21.248427492376475</v>
      </c>
      <c r="JS21" s="38">
        <v>59.921184307223697</v>
      </c>
      <c r="JT21" s="38">
        <v>0</v>
      </c>
      <c r="JU21" s="38">
        <v>18.876657745290068</v>
      </c>
      <c r="JV21" s="38">
        <v>0</v>
      </c>
      <c r="JW21" s="38"/>
      <c r="JX21" s="38"/>
      <c r="JY21" s="38">
        <v>20.040770999999999</v>
      </c>
      <c r="KD21" s="38">
        <v>34.766032501274005</v>
      </c>
      <c r="KE21" s="38">
        <v>9.3980092732411471</v>
      </c>
      <c r="KF21" s="38">
        <v>50.307454420080703</v>
      </c>
      <c r="KG21" s="38">
        <v>34.613857910533724</v>
      </c>
      <c r="KH21" s="38">
        <v>34.898184676013841</v>
      </c>
      <c r="KI21" s="38">
        <v>77.943873234150047</v>
      </c>
      <c r="KJ21" s="38">
        <v>0</v>
      </c>
      <c r="KK21" s="38">
        <v>24.344212848152178</v>
      </c>
      <c r="KL21" s="38">
        <v>0</v>
      </c>
      <c r="KM21" s="38">
        <v>0</v>
      </c>
      <c r="KN21" s="38"/>
      <c r="KO21" s="38">
        <v>34.766033</v>
      </c>
      <c r="KP21" s="38"/>
      <c r="KQ21" s="38"/>
      <c r="KR21" s="38"/>
      <c r="KS21" s="38"/>
      <c r="KT21" s="41">
        <v>82</v>
      </c>
      <c r="KU21" s="41">
        <v>47</v>
      </c>
      <c r="KV21" s="41">
        <v>35</v>
      </c>
      <c r="KW21" s="41">
        <v>14</v>
      </c>
      <c r="KX21" s="41">
        <v>68</v>
      </c>
      <c r="KY21" s="41">
        <v>8</v>
      </c>
      <c r="KZ21" s="41">
        <v>0</v>
      </c>
      <c r="LA21" s="41">
        <v>0</v>
      </c>
      <c r="LB21" s="41">
        <v>0</v>
      </c>
      <c r="LC21" s="41">
        <v>74</v>
      </c>
      <c r="LD21" s="41">
        <v>0</v>
      </c>
      <c r="LE21" s="41">
        <v>0</v>
      </c>
      <c r="LF21" s="41">
        <v>0</v>
      </c>
      <c r="LG21" s="41">
        <v>1</v>
      </c>
      <c r="LH21" s="41">
        <v>20</v>
      </c>
      <c r="LI21" s="41">
        <v>28</v>
      </c>
      <c r="LJ21" s="41">
        <v>21</v>
      </c>
      <c r="LK21" s="41">
        <v>5</v>
      </c>
      <c r="LL21" s="41">
        <v>5</v>
      </c>
      <c r="LM21" s="41">
        <v>2</v>
      </c>
      <c r="LN21" s="41">
        <v>80</v>
      </c>
      <c r="LO21" s="41">
        <v>48</v>
      </c>
      <c r="LP21" s="41">
        <v>32</v>
      </c>
      <c r="LQ21" s="41">
        <v>7</v>
      </c>
      <c r="LR21" s="41">
        <v>73</v>
      </c>
      <c r="LS21" s="41">
        <v>5</v>
      </c>
      <c r="LT21" s="41">
        <v>0</v>
      </c>
      <c r="LU21" s="41">
        <v>0</v>
      </c>
      <c r="LV21" s="41">
        <v>0</v>
      </c>
      <c r="LW21" s="41">
        <v>74</v>
      </c>
      <c r="LX21" s="41">
        <v>0</v>
      </c>
      <c r="LY21" s="41">
        <v>1</v>
      </c>
      <c r="LZ21" s="41">
        <v>0</v>
      </c>
      <c r="MA21" s="41">
        <v>1</v>
      </c>
      <c r="MB21" s="41">
        <v>18</v>
      </c>
      <c r="MC21" s="41">
        <v>35</v>
      </c>
      <c r="MD21" s="41">
        <v>19</v>
      </c>
      <c r="ME21" s="41">
        <v>4</v>
      </c>
      <c r="MF21" s="41">
        <v>2</v>
      </c>
      <c r="MG21" s="41">
        <v>1</v>
      </c>
      <c r="MH21" s="41">
        <v>23</v>
      </c>
      <c r="MI21" s="41">
        <v>15</v>
      </c>
      <c r="MJ21" s="41">
        <v>8</v>
      </c>
      <c r="MK21" s="41">
        <v>10</v>
      </c>
      <c r="ML21" s="41">
        <v>13</v>
      </c>
      <c r="MM21" s="41">
        <v>3</v>
      </c>
      <c r="MN21" s="41">
        <v>0</v>
      </c>
      <c r="MO21" s="41">
        <v>0</v>
      </c>
      <c r="MP21" s="41">
        <v>20</v>
      </c>
      <c r="MQ21" s="41">
        <v>0</v>
      </c>
      <c r="MR21" s="41">
        <v>0</v>
      </c>
      <c r="MS21" s="41">
        <v>0</v>
      </c>
      <c r="MT21" s="41">
        <v>22</v>
      </c>
      <c r="MU21" s="41">
        <v>13</v>
      </c>
      <c r="MV21" s="41">
        <v>9</v>
      </c>
      <c r="MW21" s="41">
        <v>6</v>
      </c>
      <c r="MX21" s="41">
        <v>16</v>
      </c>
      <c r="MY21" s="41">
        <v>2</v>
      </c>
      <c r="MZ21" s="41">
        <v>0</v>
      </c>
      <c r="NA21" s="41">
        <v>0</v>
      </c>
      <c r="NB21" s="41">
        <v>19</v>
      </c>
      <c r="NC21" s="41">
        <v>0</v>
      </c>
      <c r="ND21" s="41">
        <v>1</v>
      </c>
      <c r="NE21" s="41">
        <v>0</v>
      </c>
      <c r="NF21" s="41">
        <v>17</v>
      </c>
      <c r="NG21" s="41">
        <v>8</v>
      </c>
      <c r="NH21" s="41">
        <v>9</v>
      </c>
      <c r="NI21" s="41">
        <v>12</v>
      </c>
      <c r="NJ21" s="41">
        <v>5</v>
      </c>
      <c r="NK21" s="41">
        <v>1</v>
      </c>
      <c r="NL21" s="41">
        <v>0</v>
      </c>
      <c r="NM21" s="41">
        <v>0</v>
      </c>
      <c r="NN21" s="41">
        <v>0</v>
      </c>
      <c r="NO21" s="41">
        <v>16</v>
      </c>
      <c r="NP21" s="41">
        <v>0</v>
      </c>
      <c r="NQ21" s="41">
        <v>0</v>
      </c>
      <c r="NR21" s="41">
        <v>0</v>
      </c>
      <c r="NS21" s="41">
        <v>0</v>
      </c>
      <c r="NT21" s="41">
        <v>2</v>
      </c>
      <c r="NU21" s="41">
        <v>0</v>
      </c>
      <c r="NV21" s="41">
        <v>2</v>
      </c>
      <c r="NW21" s="41">
        <v>7</v>
      </c>
      <c r="NX21" s="41">
        <v>3</v>
      </c>
      <c r="NY21" s="41">
        <v>3</v>
      </c>
      <c r="NZ21" s="41">
        <v>9</v>
      </c>
      <c r="OA21" s="41">
        <v>4</v>
      </c>
      <c r="OB21" s="41">
        <v>5</v>
      </c>
      <c r="OC21" s="41">
        <v>6</v>
      </c>
      <c r="OD21" s="41">
        <v>3</v>
      </c>
      <c r="OE21" s="41">
        <v>0</v>
      </c>
      <c r="OF21" s="41">
        <v>0</v>
      </c>
      <c r="OG21" s="41">
        <v>0</v>
      </c>
      <c r="OH21" s="41">
        <v>0</v>
      </c>
      <c r="OI21" s="41">
        <v>9</v>
      </c>
      <c r="OJ21" s="41">
        <v>0</v>
      </c>
      <c r="OK21" s="41">
        <v>0</v>
      </c>
      <c r="OL21" s="41">
        <v>0</v>
      </c>
      <c r="OM21" s="41">
        <v>0</v>
      </c>
      <c r="ON21" s="41">
        <v>1</v>
      </c>
      <c r="OO21" s="41">
        <v>0</v>
      </c>
      <c r="OP21" s="41">
        <v>2</v>
      </c>
      <c r="OQ21" s="41">
        <v>2</v>
      </c>
      <c r="OR21" s="41">
        <v>2</v>
      </c>
      <c r="OS21" s="41">
        <v>2</v>
      </c>
      <c r="OT21" s="41">
        <v>2</v>
      </c>
      <c r="OU21" s="41">
        <v>2</v>
      </c>
      <c r="OV21" s="41">
        <v>0</v>
      </c>
      <c r="OW21" s="41">
        <v>0</v>
      </c>
      <c r="OX21" s="41">
        <v>2</v>
      </c>
      <c r="OY21" s="41">
        <v>0</v>
      </c>
      <c r="OZ21" s="41">
        <v>0</v>
      </c>
      <c r="PA21" s="41">
        <v>2</v>
      </c>
      <c r="PB21" s="41">
        <v>0</v>
      </c>
      <c r="PC21" s="41">
        <v>0</v>
      </c>
      <c r="PD21" s="41">
        <v>0</v>
      </c>
      <c r="PE21" s="41">
        <v>0</v>
      </c>
      <c r="PF21" s="41">
        <v>1</v>
      </c>
      <c r="PG21" s="41">
        <v>0</v>
      </c>
      <c r="PH21" s="41">
        <v>1</v>
      </c>
      <c r="PI21" s="41">
        <v>0</v>
      </c>
      <c r="PJ21" s="41">
        <v>1</v>
      </c>
      <c r="PK21" s="41">
        <v>0</v>
      </c>
      <c r="PL21" s="41">
        <v>0</v>
      </c>
      <c r="PM21" s="41">
        <v>1</v>
      </c>
      <c r="PN21" s="41">
        <v>0</v>
      </c>
      <c r="PO21" s="41">
        <v>0</v>
      </c>
      <c r="PP21" s="41">
        <v>0</v>
      </c>
      <c r="PQ21" s="41">
        <v>0</v>
      </c>
      <c r="PR21" s="41">
        <v>106.56032497570602</v>
      </c>
      <c r="PS21" s="41">
        <v>111.59880667647045</v>
      </c>
      <c r="PT21" s="41">
        <v>103.94343359195035</v>
      </c>
      <c r="PU21" s="41">
        <v>105.49361826721902</v>
      </c>
      <c r="PV21" s="41">
        <v>107.665234575158</v>
      </c>
      <c r="PW21" s="41">
        <v>84.814959140658289</v>
      </c>
      <c r="PX21" s="41">
        <v>299.82302650553748</v>
      </c>
      <c r="PY21" s="41">
        <v>0</v>
      </c>
      <c r="PZ21" s="41">
        <v>100</v>
      </c>
      <c r="QA21" s="41">
        <v>110.30000013994832</v>
      </c>
      <c r="QB21" s="41">
        <v>123.5747771390745</v>
      </c>
      <c r="QC21" s="41">
        <v>0</v>
      </c>
      <c r="QD21" s="41">
        <v>79.194304869010224</v>
      </c>
      <c r="QE21" s="41">
        <v>0</v>
      </c>
      <c r="QF21" s="41">
        <v>83.9816294022623</v>
      </c>
      <c r="QG21" s="41">
        <v>0</v>
      </c>
      <c r="QH21" s="41">
        <v>0</v>
      </c>
      <c r="QI21" s="41">
        <v>0</v>
      </c>
      <c r="QJ21" s="41">
        <v>0</v>
      </c>
      <c r="QK21" s="41">
        <v>105.75662188991721</v>
      </c>
      <c r="QL21" s="41">
        <v>115.76211842384258</v>
      </c>
      <c r="QM21" s="41">
        <v>100.3385743401038</v>
      </c>
      <c r="QN21" s="41">
        <v>106.99054906281522</v>
      </c>
      <c r="QO21" s="41">
        <v>104.52524203402859</v>
      </c>
      <c r="QP21" s="41">
        <v>66.612643493267683</v>
      </c>
      <c r="QQ21" s="41">
        <v>113.814268093892</v>
      </c>
      <c r="QR21" s="41">
        <v>0</v>
      </c>
      <c r="QS21" s="41">
        <v>0</v>
      </c>
      <c r="QT21" s="41">
        <v>116.02703363812998</v>
      </c>
      <c r="QU21" s="41">
        <v>72.832197800552294</v>
      </c>
      <c r="QV21" s="41">
        <v>0</v>
      </c>
      <c r="QW21" s="41">
        <v>78.897298762648774</v>
      </c>
      <c r="QX21" s="41">
        <v>0</v>
      </c>
      <c r="QY21" s="41">
        <v>83.550293190970308</v>
      </c>
      <c r="QZ21" s="41">
        <v>0</v>
      </c>
      <c r="RA21" s="41">
        <v>0</v>
      </c>
      <c r="RB21" s="41">
        <v>0</v>
      </c>
      <c r="RC21" s="41">
        <v>0</v>
      </c>
      <c r="RD21" s="41">
        <v>79.194304869010224</v>
      </c>
      <c r="RE21" s="41">
        <v>84.469593956972787</v>
      </c>
      <c r="RF21" s="41">
        <v>76.454420240866199</v>
      </c>
      <c r="RG21" s="41">
        <v>73.432018608002849</v>
      </c>
      <c r="RH21" s="41">
        <v>85.162960877191068</v>
      </c>
      <c r="RI21" s="41">
        <v>65.439284356653104</v>
      </c>
      <c r="RJ21" s="41">
        <v>100</v>
      </c>
      <c r="RK21" s="41">
        <v>0</v>
      </c>
      <c r="RL21" s="41">
        <v>100</v>
      </c>
      <c r="RM21" s="41">
        <v>81.688408066833034</v>
      </c>
      <c r="RN21" s="41">
        <v>100</v>
      </c>
      <c r="RO21" s="41">
        <v>0</v>
      </c>
      <c r="RP21" s="41">
        <v>79.194304869010224</v>
      </c>
      <c r="RQ21" s="41">
        <v>0</v>
      </c>
      <c r="RR21" s="41">
        <v>79.194304869010224</v>
      </c>
      <c r="RS21" s="41">
        <v>0</v>
      </c>
      <c r="RT21" s="41">
        <v>0</v>
      </c>
      <c r="RU21" s="41">
        <v>0</v>
      </c>
      <c r="RV21" s="41">
        <v>0</v>
      </c>
      <c r="RW21" s="41">
        <v>78.897298762648774</v>
      </c>
      <c r="RX21" s="41">
        <v>85.271516935277276</v>
      </c>
      <c r="RY21" s="41">
        <v>75.445614277517151</v>
      </c>
      <c r="RZ21" s="41">
        <v>77.835894385861167</v>
      </c>
      <c r="SA21" s="41">
        <v>79.956511978173268</v>
      </c>
      <c r="SB21" s="41">
        <v>49.432023485722198</v>
      </c>
      <c r="SC21" s="41">
        <v>47.933967823515623</v>
      </c>
      <c r="SD21" s="41">
        <v>0</v>
      </c>
      <c r="SE21" s="41">
        <v>0</v>
      </c>
      <c r="SF21" s="41">
        <v>86.804048502392618</v>
      </c>
      <c r="SG21" s="41">
        <v>72.832197800552294</v>
      </c>
      <c r="SH21" s="41">
        <v>0</v>
      </c>
      <c r="SI21" s="41">
        <v>78.897298762648774</v>
      </c>
      <c r="SJ21" s="41">
        <v>0</v>
      </c>
      <c r="SK21" s="41">
        <v>78.897298762648774</v>
      </c>
      <c r="SL21" s="41">
        <v>0</v>
      </c>
      <c r="SM21" s="41">
        <v>0</v>
      </c>
      <c r="SN21" s="41">
        <v>0</v>
      </c>
      <c r="SO21" s="41">
        <v>0</v>
      </c>
      <c r="SP21" s="41">
        <v>107.43557029387875</v>
      </c>
      <c r="SQ21" s="41">
        <v>111.59880667647045</v>
      </c>
      <c r="SR21" s="41">
        <v>105.27326465000009</v>
      </c>
      <c r="SS21" s="41">
        <v>107.21384678847888</v>
      </c>
      <c r="ST21" s="41">
        <v>107.665234575158</v>
      </c>
      <c r="SU21" s="41">
        <v>86.541361854833028</v>
      </c>
      <c r="SV21" s="41">
        <v>299.82302650553748</v>
      </c>
      <c r="SW21" s="41">
        <v>0</v>
      </c>
      <c r="SX21" s="41">
        <v>100</v>
      </c>
      <c r="SY21" s="41">
        <v>111.01405120351234</v>
      </c>
      <c r="SZ21" s="41">
        <v>123.5747771390745</v>
      </c>
      <c r="TA21" s="41">
        <v>0</v>
      </c>
      <c r="TB21" s="41">
        <v>79.194304869010224</v>
      </c>
      <c r="TC21" s="41">
        <v>0</v>
      </c>
      <c r="TD21" s="41">
        <v>83.9816294022623</v>
      </c>
      <c r="TE21" s="41">
        <v>0</v>
      </c>
      <c r="TF21" s="41">
        <v>0</v>
      </c>
      <c r="TG21" s="41">
        <v>0</v>
      </c>
      <c r="TH21" s="41">
        <v>0</v>
      </c>
      <c r="TI21" s="41">
        <v>108.30539440489576</v>
      </c>
      <c r="TJ21" s="41">
        <v>116.48712301239459</v>
      </c>
      <c r="TK21" s="41">
        <v>103.87493016108833</v>
      </c>
      <c r="TL21" s="41">
        <v>111.58347447165585</v>
      </c>
      <c r="TM21" s="41">
        <v>105.03408160065784</v>
      </c>
      <c r="TN21" s="41">
        <v>66.612643493267683</v>
      </c>
      <c r="TO21" s="41">
        <v>107.73014640988092</v>
      </c>
      <c r="TP21" s="41">
        <v>0</v>
      </c>
      <c r="TQ21" s="41">
        <v>0</v>
      </c>
      <c r="TR21" s="41">
        <v>119.31808030895228</v>
      </c>
      <c r="TS21" s="41">
        <v>72.832197800552294</v>
      </c>
      <c r="TT21" s="41">
        <v>0</v>
      </c>
      <c r="TU21" s="41">
        <v>78.991192441760788</v>
      </c>
      <c r="TV21" s="41">
        <v>0</v>
      </c>
      <c r="TW21" s="41">
        <v>85.938276718529778</v>
      </c>
      <c r="TX21" s="41">
        <v>0</v>
      </c>
      <c r="TY21" s="41">
        <v>0</v>
      </c>
      <c r="TZ21" s="41">
        <v>0</v>
      </c>
      <c r="UA21" s="42">
        <v>0</v>
      </c>
      <c r="UB21" s="41">
        <v>79.194304869010224</v>
      </c>
      <c r="UC21" s="41">
        <v>84.469593956972787</v>
      </c>
      <c r="UD21" s="41">
        <v>76.454420240866199</v>
      </c>
      <c r="UE21" s="41">
        <v>73.432018608002849</v>
      </c>
      <c r="UF21" s="41">
        <v>85.162960877191068</v>
      </c>
      <c r="UG21" s="41">
        <v>65.439284356653104</v>
      </c>
      <c r="UH21" s="41">
        <v>100</v>
      </c>
      <c r="UI21" s="41">
        <v>0</v>
      </c>
      <c r="UJ21" s="41">
        <v>100</v>
      </c>
      <c r="UK21" s="41">
        <v>81.688408066833034</v>
      </c>
      <c r="UL21" s="41">
        <v>100</v>
      </c>
      <c r="UM21" s="41">
        <v>0</v>
      </c>
      <c r="UN21" s="41">
        <v>79.194304869010224</v>
      </c>
      <c r="UO21" s="41">
        <v>0</v>
      </c>
      <c r="UP21" s="41">
        <v>79.194304869010224</v>
      </c>
      <c r="UQ21" s="41">
        <v>0</v>
      </c>
      <c r="UR21" s="41">
        <v>0</v>
      </c>
      <c r="US21" s="41">
        <v>0</v>
      </c>
      <c r="UT21" s="41">
        <v>0</v>
      </c>
      <c r="UU21" s="41">
        <v>78.991192441760788</v>
      </c>
      <c r="UV21" s="41">
        <v>85.538803865791294</v>
      </c>
      <c r="UW21" s="41">
        <v>75.445614277517151</v>
      </c>
      <c r="UX21" s="41">
        <v>77.835894385861167</v>
      </c>
      <c r="UY21" s="41">
        <v>80.14410550245708</v>
      </c>
      <c r="UZ21" s="41">
        <v>49.432023485722198</v>
      </c>
      <c r="VA21" s="41">
        <v>45.371581771925378</v>
      </c>
      <c r="VB21" s="41">
        <v>0</v>
      </c>
      <c r="VC21" s="41">
        <v>0</v>
      </c>
      <c r="VD21" s="41">
        <v>86.925286658499857</v>
      </c>
      <c r="VE21" s="41">
        <v>72.832197800552294</v>
      </c>
      <c r="VF21" s="41">
        <v>0</v>
      </c>
      <c r="VG21" s="41">
        <v>78.991192441760788</v>
      </c>
      <c r="VH21" s="41">
        <v>0</v>
      </c>
      <c r="VI21" s="41">
        <v>78.991192441760788</v>
      </c>
      <c r="VJ21" s="41">
        <v>0</v>
      </c>
      <c r="VK21" s="41">
        <v>0</v>
      </c>
      <c r="VL21" s="41">
        <v>0</v>
      </c>
      <c r="VM21" s="42">
        <v>0</v>
      </c>
      <c r="VN21" s="41">
        <v>79.225394921975848</v>
      </c>
      <c r="VO21" s="41">
        <v>84.560543835957702</v>
      </c>
      <c r="VP21" s="41">
        <v>76.454420240866199</v>
      </c>
      <c r="VQ21" s="41">
        <v>73.432018608002849</v>
      </c>
      <c r="VR21" s="41">
        <v>85.22625443810864</v>
      </c>
      <c r="VS21" s="41">
        <v>65.439284356653104</v>
      </c>
      <c r="VT21" s="41">
        <v>100</v>
      </c>
      <c r="VU21" s="41">
        <v>0</v>
      </c>
      <c r="VV21" s="41">
        <v>100</v>
      </c>
      <c r="VW21" s="41">
        <v>81.726435443955666</v>
      </c>
      <c r="VX21" s="41">
        <v>100</v>
      </c>
      <c r="VY21" s="41">
        <v>0</v>
      </c>
      <c r="VZ21" s="41">
        <v>79.662410373771436</v>
      </c>
      <c r="WA21" s="41">
        <v>87.151534532039534</v>
      </c>
      <c r="WB21" s="41">
        <v>75.606996366243237</v>
      </c>
      <c r="WC21" s="41">
        <v>78.917817784679954</v>
      </c>
      <c r="WD21" s="41">
        <v>80.405465827277496</v>
      </c>
      <c r="WE21" s="41">
        <v>49.432023485722198</v>
      </c>
      <c r="WF21" s="41">
        <v>47.933967823515623</v>
      </c>
      <c r="WG21" s="41">
        <v>0</v>
      </c>
      <c r="WH21" s="41">
        <v>0</v>
      </c>
      <c r="WI21" s="41">
        <v>87.791982107998734</v>
      </c>
      <c r="WJ21" s="41">
        <v>72.832197800552294</v>
      </c>
      <c r="WK21" s="42">
        <v>0</v>
      </c>
      <c r="WL21" s="43">
        <v>24.142385438072985</v>
      </c>
      <c r="WM21" s="43">
        <v>23.581857189557287</v>
      </c>
      <c r="WN21" s="43">
        <v>24.462340093993401</v>
      </c>
      <c r="WO21" s="43">
        <v>18.577641617196246</v>
      </c>
      <c r="WP21" s="43">
        <v>31.676693473298563</v>
      </c>
      <c r="WQ21" s="43">
        <v>87.518319041514815</v>
      </c>
      <c r="WR21" s="43">
        <v>12.481680958485192</v>
      </c>
      <c r="WS21" s="43">
        <v>24.142385438072985</v>
      </c>
      <c r="WT21" s="43">
        <v>18.572874941542338</v>
      </c>
      <c r="WU21" s="43">
        <v>33.367837966126309</v>
      </c>
      <c r="WV21" s="43">
        <v>3.171025374679119</v>
      </c>
      <c r="WW21" s="43">
        <v>20.282099750212147</v>
      </c>
      <c r="WX21" s="43">
        <v>32.885220488661517</v>
      </c>
      <c r="WY21" s="43">
        <v>36.745941847490741</v>
      </c>
      <c r="WZ21" s="44">
        <v>30.200766318213716</v>
      </c>
      <c r="XA21" s="45">
        <v>17.849271339418337</v>
      </c>
      <c r="XB21" s="43">
        <v>19.018545351572126</v>
      </c>
      <c r="XC21" s="43">
        <v>16.958810799856245</v>
      </c>
      <c r="XD21" s="43">
        <v>16.641191767306974</v>
      </c>
      <c r="XE21" s="43">
        <v>19.231959351129639</v>
      </c>
      <c r="XF21" s="43">
        <v>77.047431811052121</v>
      </c>
      <c r="XG21" s="43">
        <v>22.952568188947886</v>
      </c>
      <c r="XH21" s="43">
        <v>17.849271339418337</v>
      </c>
      <c r="XI21" s="43">
        <v>14.464425691573304</v>
      </c>
      <c r="XJ21" s="43">
        <v>22.190691565440385</v>
      </c>
      <c r="XK21" s="43">
        <v>5.1378535669839236</v>
      </c>
      <c r="XL21" s="43">
        <v>12.695057653936892</v>
      </c>
      <c r="XM21" s="43">
        <v>23.847473355733779</v>
      </c>
      <c r="XN21" s="43">
        <v>18.354024714771285</v>
      </c>
      <c r="XO21" s="42">
        <v>25.316693724669591</v>
      </c>
      <c r="XP21" s="46">
        <v>67.139898014758884</v>
      </c>
      <c r="XQ21" s="47">
        <v>80.939671912873081</v>
      </c>
      <c r="XR21" s="47">
        <v>58.25315708359927</v>
      </c>
      <c r="XS21" s="47">
        <v>71.761183239399756</v>
      </c>
      <c r="XT21" s="47">
        <v>62.336207249761742</v>
      </c>
      <c r="XU21" s="47">
        <v>46.632396407390793</v>
      </c>
      <c r="XV21" s="47">
        <v>63.385101129955565</v>
      </c>
      <c r="XW21" s="47">
        <v>51.061367102073419</v>
      </c>
      <c r="XX21" s="47">
        <v>0</v>
      </c>
      <c r="XY21" s="47">
        <v>70.573647290189854</v>
      </c>
      <c r="XZ21" s="47">
        <v>71.074829034360292</v>
      </c>
      <c r="YA21" s="48">
        <v>0</v>
      </c>
      <c r="YB21" s="49">
        <v>68.981517161029245</v>
      </c>
      <c r="YC21" s="50">
        <v>82.747614940124976</v>
      </c>
      <c r="YD21" s="50">
        <v>57.763720764176661</v>
      </c>
      <c r="YE21" s="50">
        <v>68.708900261583608</v>
      </c>
      <c r="YF21" s="50">
        <v>69.225805473164186</v>
      </c>
      <c r="YG21" s="50">
        <v>44.283190889676519</v>
      </c>
      <c r="YH21" s="50">
        <v>52.079326850973132</v>
      </c>
      <c r="YI21" s="50">
        <v>0</v>
      </c>
      <c r="YJ21" s="50">
        <v>0</v>
      </c>
      <c r="YK21" s="50">
        <v>73.62348409864822</v>
      </c>
      <c r="YL21" s="50">
        <v>64.887331798499417</v>
      </c>
      <c r="YM21" s="50">
        <v>0</v>
      </c>
      <c r="YN21" s="51">
        <v>69.48615450418842</v>
      </c>
      <c r="YO21" s="52">
        <v>79.406161614710356</v>
      </c>
      <c r="YP21" s="52">
        <v>60.420583630498314</v>
      </c>
      <c r="YQ21" s="52">
        <v>68.463635004023075</v>
      </c>
      <c r="YR21" s="52">
        <v>70.625675788299162</v>
      </c>
      <c r="YS21" s="52">
        <v>43.013586781792753</v>
      </c>
      <c r="YT21" s="52">
        <v>91.888057507856686</v>
      </c>
      <c r="YU21" s="52">
        <v>83.022283664618755</v>
      </c>
      <c r="YV21" s="52">
        <v>100</v>
      </c>
      <c r="YW21" s="52">
        <v>72.657898372059549</v>
      </c>
      <c r="YX21" s="52">
        <v>86.228671787791384</v>
      </c>
      <c r="YY21" s="53">
        <v>100</v>
      </c>
      <c r="YZ21" s="46">
        <v>10.141485569908257</v>
      </c>
      <c r="ZA21" s="47">
        <v>20.986810416032643</v>
      </c>
      <c r="ZB21" s="47">
        <v>2.3619699739621578</v>
      </c>
      <c r="ZC21" s="47">
        <v>11.100885208019196</v>
      </c>
      <c r="ZD21" s="47">
        <v>9.4134536623940033</v>
      </c>
      <c r="ZE21" s="47">
        <v>0</v>
      </c>
      <c r="ZF21" s="47">
        <v>0</v>
      </c>
      <c r="ZG21" s="47">
        <v>0</v>
      </c>
      <c r="ZH21" s="47">
        <v>0</v>
      </c>
      <c r="ZI21" s="47">
        <v>11.213511294055134</v>
      </c>
      <c r="ZJ21" s="47">
        <v>28.486313606586361</v>
      </c>
      <c r="ZK21" s="48">
        <v>0</v>
      </c>
      <c r="ZL21" s="339">
        <v>14.923825165489621</v>
      </c>
      <c r="ZM21" s="340">
        <v>26.294364839582833</v>
      </c>
      <c r="ZN21" s="340">
        <v>7.0939404227012126</v>
      </c>
      <c r="ZO21" s="340">
        <v>17.74158956788461</v>
      </c>
      <c r="ZP21" s="340">
        <v>12.195686673998797</v>
      </c>
      <c r="ZQ21" s="340">
        <v>0.40893079837176416</v>
      </c>
      <c r="ZR21" s="340">
        <v>100</v>
      </c>
      <c r="ZS21" s="340">
        <v>100</v>
      </c>
      <c r="ZT21" s="340">
        <v>0</v>
      </c>
      <c r="ZU21" s="340">
        <v>17.046562919413795</v>
      </c>
      <c r="ZV21" s="340">
        <v>44.765808588822111</v>
      </c>
      <c r="ZW21" s="341">
        <v>0</v>
      </c>
      <c r="ZX21" s="51">
        <v>11.727810081956317</v>
      </c>
      <c r="ZY21" s="52">
        <v>28.771486689585089</v>
      </c>
      <c r="ZZ21" s="52">
        <v>0.45896242186030201</v>
      </c>
      <c r="AAA21" s="52">
        <v>13.074886031142013</v>
      </c>
      <c r="AAB21" s="52">
        <v>10.514759874713359</v>
      </c>
      <c r="AAC21" s="52">
        <v>0.39391036867250806</v>
      </c>
      <c r="AAD21" s="52">
        <v>0</v>
      </c>
      <c r="AAE21" s="52">
        <v>0</v>
      </c>
      <c r="AAF21" s="52">
        <v>0</v>
      </c>
      <c r="AAG21" s="52">
        <v>12.925162644713248</v>
      </c>
      <c r="AAH21" s="52">
        <v>39.700787846837073</v>
      </c>
      <c r="AAI21" s="53">
        <v>0</v>
      </c>
      <c r="AAJ21" s="54">
        <v>13.967454952309049</v>
      </c>
      <c r="AAK21" s="55">
        <v>24.14934901499662</v>
      </c>
      <c r="AAL21" s="55">
        <v>6.5810558642698442</v>
      </c>
      <c r="AAM21" s="55">
        <v>13.662114366635599</v>
      </c>
      <c r="AAN21" s="55">
        <v>14.233474258514335</v>
      </c>
      <c r="AAO21" s="55">
        <v>3.1504143604960482</v>
      </c>
      <c r="AAP21" s="55">
        <v>4.7935324317465202</v>
      </c>
      <c r="AAQ21" s="55">
        <v>30.214306111832794</v>
      </c>
      <c r="AAR21" s="55">
        <v>13.366028210573766</v>
      </c>
      <c r="AAS21" s="55">
        <v>15.154336367115306</v>
      </c>
      <c r="AAT21" s="55">
        <v>23.126563045012535</v>
      </c>
      <c r="AAU21" s="56">
        <v>0</v>
      </c>
      <c r="AAV21" s="51">
        <v>15.639624077449712</v>
      </c>
      <c r="AAW21" s="52">
        <v>24.329676671304963</v>
      </c>
      <c r="AAX21" s="52">
        <v>7.9398964019405893</v>
      </c>
      <c r="AAY21" s="52">
        <v>13.937388953213331</v>
      </c>
      <c r="AAZ21" s="52">
        <v>17.163324952694481</v>
      </c>
      <c r="ABA21" s="52">
        <v>5.0674632673774784</v>
      </c>
      <c r="ABB21" s="52">
        <v>4.1371895964604057</v>
      </c>
      <c r="ABC21" s="52">
        <v>0</v>
      </c>
      <c r="ABD21" s="52">
        <v>14.267646438363437</v>
      </c>
      <c r="ABE21" s="52">
        <v>16.987713511089488</v>
      </c>
      <c r="ABF21" s="52">
        <v>26.866841746451414</v>
      </c>
      <c r="ABG21" s="52">
        <v>0</v>
      </c>
      <c r="ABH21" s="57">
        <v>15.350738898649723</v>
      </c>
      <c r="ABI21" s="58">
        <v>27.180501571660827</v>
      </c>
      <c r="ABJ21" s="58">
        <v>4.9952744038116039</v>
      </c>
      <c r="ABK21" s="58">
        <v>14.709755108139813</v>
      </c>
      <c r="ABL21" s="58">
        <v>15.892146510180455</v>
      </c>
      <c r="ABM21" s="58">
        <v>0.88048115735438592</v>
      </c>
      <c r="ABN21" s="58">
        <v>10.298643257185109</v>
      </c>
      <c r="ABO21" s="58">
        <v>0</v>
      </c>
      <c r="ABP21" s="58">
        <v>0</v>
      </c>
      <c r="ABQ21" s="58">
        <v>17.358798764700701</v>
      </c>
      <c r="ABR21" s="58">
        <v>17.686441935366148</v>
      </c>
      <c r="ABS21" s="59">
        <v>31.598111114236637</v>
      </c>
      <c r="ABT21" s="60">
        <v>31.691811398275068</v>
      </c>
      <c r="ABU21" s="60">
        <v>48.82979445552845</v>
      </c>
      <c r="ABV21" s="60">
        <v>19.98992232476574</v>
      </c>
      <c r="ABW21" s="60">
        <v>31.343149317836655</v>
      </c>
      <c r="ABX21" s="60">
        <v>32.0630160267904</v>
      </c>
      <c r="ABY21" s="60">
        <v>16.388368096356928</v>
      </c>
      <c r="ABZ21" s="60">
        <v>57.089424046815907</v>
      </c>
      <c r="ACA21" s="60">
        <v>0</v>
      </c>
      <c r="ACB21" s="60">
        <v>0</v>
      </c>
      <c r="ACC21" s="60">
        <v>33.833996294006702</v>
      </c>
      <c r="ACD21" s="60">
        <v>50.173532690807853</v>
      </c>
      <c r="ACE21" s="60">
        <v>0</v>
      </c>
      <c r="ACF21" s="61">
        <v>39.998553441333371</v>
      </c>
      <c r="ACG21" s="61">
        <v>57.252043771829499</v>
      </c>
      <c r="ACH21" s="61">
        <v>27.376491847653217</v>
      </c>
      <c r="ACI21" s="61">
        <v>40.650028889706732</v>
      </c>
      <c r="ACJ21" s="61">
        <v>39.444931199574476</v>
      </c>
      <c r="ACK21" s="61">
        <v>11.996705023520919</v>
      </c>
      <c r="ACL21" s="61">
        <v>29.265654281085553</v>
      </c>
      <c r="ACM21" s="61">
        <v>0</v>
      </c>
      <c r="ACN21" s="61">
        <v>0</v>
      </c>
      <c r="ACO21" s="61">
        <v>45.235669499540613</v>
      </c>
      <c r="ACP21" s="61">
        <v>22.637671415510631</v>
      </c>
      <c r="ACQ21" s="62">
        <v>0</v>
      </c>
      <c r="ACR21" s="63">
        <v>24.938985792377164</v>
      </c>
      <c r="ACS21" s="63">
        <v>37.887024529046364</v>
      </c>
      <c r="ACT21" s="63">
        <v>16.098008851868506</v>
      </c>
      <c r="ACU21" s="63">
        <v>25.723642542990945</v>
      </c>
      <c r="ACV21" s="63">
        <v>24.103597506798852</v>
      </c>
      <c r="ACW21" s="63">
        <v>12.226518019485773</v>
      </c>
      <c r="ACX21" s="63">
        <v>46.514568246952926</v>
      </c>
      <c r="ACY21" s="63">
        <v>0</v>
      </c>
      <c r="ACZ21" s="63">
        <v>0</v>
      </c>
      <c r="ADA21" s="63">
        <v>26.753489200835684</v>
      </c>
      <c r="ADB21" s="63">
        <v>33.861872749390699</v>
      </c>
      <c r="ADC21" s="63">
        <v>0</v>
      </c>
      <c r="ADD21" s="63">
        <v>32.384854215261221</v>
      </c>
      <c r="ADE21" s="63">
        <v>44.233905301231658</v>
      </c>
      <c r="ADF21" s="63">
        <v>23.716494957573548</v>
      </c>
      <c r="ADG21" s="63">
        <v>32.065227894340445</v>
      </c>
      <c r="ADH21" s="63">
        <v>32.656471880601039</v>
      </c>
      <c r="ADI21" s="63">
        <v>7.0660216546310828</v>
      </c>
      <c r="ADJ21" s="63">
        <v>29.265654281085553</v>
      </c>
      <c r="ADK21" s="63">
        <v>0</v>
      </c>
      <c r="ADL21" s="63">
        <v>0</v>
      </c>
      <c r="ADM21" s="63">
        <v>36.990121882373074</v>
      </c>
      <c r="ADN21" s="63">
        <v>22.637671415510631</v>
      </c>
      <c r="ADO21" s="63">
        <v>0</v>
      </c>
      <c r="ADP21" s="64">
        <v>29.490973935243069</v>
      </c>
      <c r="ADQ21" s="63">
        <v>45.53719201466587</v>
      </c>
      <c r="ADR21" s="63">
        <v>18.534546718139801</v>
      </c>
      <c r="ADS21" s="63">
        <v>28.805431933693164</v>
      </c>
      <c r="ADT21" s="63">
        <v>30.220839264151213</v>
      </c>
      <c r="ADU21" s="63">
        <v>15.10206878691246</v>
      </c>
      <c r="ADV21" s="63">
        <v>57.089424046815907</v>
      </c>
      <c r="ADW21" s="63">
        <v>0</v>
      </c>
      <c r="ADX21" s="63">
        <v>0</v>
      </c>
      <c r="ADY21" s="63">
        <v>31.531380355687098</v>
      </c>
      <c r="ADZ21" s="63">
        <v>33.861872749390699</v>
      </c>
      <c r="AEA21" s="63">
        <v>0</v>
      </c>
      <c r="AEB21" s="63">
        <v>37.476723186624618</v>
      </c>
      <c r="AEC21" s="63">
        <v>52.955677197525276</v>
      </c>
      <c r="AED21" s="63">
        <v>26.152851483633821</v>
      </c>
      <c r="AEE21" s="63">
        <v>36.798746446642703</v>
      </c>
      <c r="AEF21" s="63">
        <v>38.052866161139555</v>
      </c>
      <c r="AEG21" s="63">
        <v>11.678915777987802</v>
      </c>
      <c r="AEH21" s="63">
        <v>19.709300821568551</v>
      </c>
      <c r="AEI21" s="63">
        <v>0</v>
      </c>
      <c r="AEJ21" s="63">
        <v>0</v>
      </c>
      <c r="AEK21" s="63">
        <v>42.439925463785251</v>
      </c>
      <c r="AEL21" s="63">
        <v>16.224918448566754</v>
      </c>
      <c r="AEM21" s="63">
        <v>0</v>
      </c>
      <c r="AEN21" s="64">
        <v>3.0931610299423089</v>
      </c>
      <c r="AEO21" s="63">
        <v>4.3589858698160571</v>
      </c>
      <c r="AEP21" s="63">
        <v>2.1352923564506394</v>
      </c>
      <c r="AEQ21" s="63">
        <v>3.480150855304188</v>
      </c>
      <c r="AER21" s="63">
        <v>2.6594384427484767</v>
      </c>
      <c r="AES21" s="63">
        <v>2.0239748928378205</v>
      </c>
      <c r="AET21" s="63">
        <v>0</v>
      </c>
      <c r="AEU21" s="63">
        <v>0</v>
      </c>
      <c r="AEV21" s="63">
        <v>0</v>
      </c>
      <c r="AEW21" s="63">
        <v>3.1494515979750961</v>
      </c>
      <c r="AEX21" s="63">
        <v>31.730596456871211</v>
      </c>
      <c r="AEY21" s="63">
        <v>0</v>
      </c>
      <c r="AEZ21" s="63">
        <v>3.691710515142351</v>
      </c>
      <c r="AFA21" s="63">
        <v>6.0665687976266138</v>
      </c>
      <c r="AFB21" s="63">
        <v>1.8407646820019112</v>
      </c>
      <c r="AFC21" s="63">
        <v>5.6845046336947549</v>
      </c>
      <c r="AFD21" s="63">
        <v>2.0237453182230936</v>
      </c>
      <c r="AFE21" s="63">
        <v>0.5109160813799436</v>
      </c>
      <c r="AFF21" s="63">
        <v>12.272491961874312</v>
      </c>
      <c r="AFG21" s="63">
        <v>0</v>
      </c>
      <c r="AFH21" s="63">
        <v>0</v>
      </c>
      <c r="AFI21" s="63">
        <v>4.0360570497430466</v>
      </c>
      <c r="AFJ21" s="63">
        <v>9.1849586339223741</v>
      </c>
      <c r="AFK21" s="63">
        <v>0</v>
      </c>
      <c r="AFL21" s="66">
        <v>0</v>
      </c>
      <c r="AFM21" s="66">
        <v>0</v>
      </c>
      <c r="AFN21" s="66">
        <v>0</v>
      </c>
      <c r="AFO21" s="66">
        <v>0</v>
      </c>
      <c r="AFP21" s="66">
        <v>4</v>
      </c>
      <c r="AFQ21" s="66">
        <v>25</v>
      </c>
      <c r="AFR21" s="1093"/>
      <c r="AFS21" s="1093"/>
      <c r="AFT21" s="1093"/>
      <c r="AFU21" s="1093"/>
      <c r="AFV21" s="66">
        <v>0</v>
      </c>
      <c r="AFW21" s="119">
        <v>0</v>
      </c>
      <c r="AFX21" s="119">
        <v>0</v>
      </c>
      <c r="AFY21" s="119">
        <v>3</v>
      </c>
      <c r="AFZ21" s="119">
        <v>5</v>
      </c>
      <c r="AGA21" s="119">
        <v>22</v>
      </c>
      <c r="AGB21" s="1093"/>
      <c r="AGC21" s="1093"/>
      <c r="AGD21" s="1093"/>
      <c r="AGE21" s="1093"/>
      <c r="AGF21" s="356">
        <v>0</v>
      </c>
      <c r="AGG21" s="359">
        <v>90</v>
      </c>
      <c r="AGH21" s="359">
        <v>199</v>
      </c>
      <c r="AGI21" s="359">
        <v>314</v>
      </c>
      <c r="AGJ21" s="359">
        <v>453</v>
      </c>
      <c r="AGK21" s="359">
        <v>536</v>
      </c>
      <c r="AGL21" s="356">
        <v>0</v>
      </c>
      <c r="AGM21" s="356">
        <v>0</v>
      </c>
      <c r="AGN21" s="356">
        <v>0</v>
      </c>
      <c r="AGO21" s="356">
        <v>0</v>
      </c>
      <c r="AGP21" s="356">
        <v>0</v>
      </c>
      <c r="AGQ21" s="361">
        <v>80</v>
      </c>
      <c r="AGR21" s="361">
        <v>182</v>
      </c>
      <c r="AGS21" s="361">
        <v>312</v>
      </c>
      <c r="AGT21" s="361">
        <v>406</v>
      </c>
      <c r="AGU21" s="361">
        <v>470</v>
      </c>
      <c r="AGV21" s="356">
        <v>0</v>
      </c>
      <c r="AGW21" s="356">
        <v>0</v>
      </c>
      <c r="AGX21" s="356">
        <v>0</v>
      </c>
      <c r="AGY21" s="356">
        <v>0</v>
      </c>
      <c r="AGZ21" s="68">
        <v>32</v>
      </c>
      <c r="AHA21" s="68">
        <v>12</v>
      </c>
      <c r="AHB21" s="68">
        <v>20</v>
      </c>
      <c r="AHC21" s="68">
        <v>32</v>
      </c>
      <c r="AHD21" s="68">
        <v>16</v>
      </c>
      <c r="AHE21" s="68">
        <v>16</v>
      </c>
      <c r="AHF21" s="68">
        <v>31</v>
      </c>
      <c r="AHG21" s="68">
        <v>14</v>
      </c>
      <c r="AHH21" s="68">
        <v>17</v>
      </c>
      <c r="AHI21" s="68">
        <v>2</v>
      </c>
      <c r="AHJ21" s="68">
        <v>0</v>
      </c>
      <c r="AHK21" s="68">
        <v>2</v>
      </c>
      <c r="AHL21" s="68">
        <v>11</v>
      </c>
      <c r="AHM21" s="68">
        <v>8</v>
      </c>
      <c r="AHN21" s="68">
        <v>3</v>
      </c>
      <c r="AHO21" s="68">
        <v>11</v>
      </c>
      <c r="AHP21" s="68">
        <v>7</v>
      </c>
      <c r="AHQ21" s="68">
        <v>4</v>
      </c>
      <c r="AHR21" s="68">
        <v>34</v>
      </c>
      <c r="AHS21" s="68">
        <v>12</v>
      </c>
      <c r="AHT21" s="68">
        <v>22</v>
      </c>
      <c r="AHU21" s="68">
        <v>43</v>
      </c>
      <c r="AHV21" s="68">
        <v>24</v>
      </c>
      <c r="AHW21" s="68">
        <v>19</v>
      </c>
      <c r="AHX21" s="503">
        <v>42</v>
      </c>
      <c r="AHY21" s="503">
        <v>21</v>
      </c>
      <c r="AHZ21" s="503">
        <v>21</v>
      </c>
      <c r="AIA21" s="66">
        <v>28</v>
      </c>
      <c r="AIB21" s="66">
        <v>12</v>
      </c>
      <c r="AIC21" s="66">
        <v>16</v>
      </c>
      <c r="AID21" s="66">
        <v>13</v>
      </c>
      <c r="AIE21" s="66">
        <v>15</v>
      </c>
      <c r="AIF21" s="66">
        <v>3</v>
      </c>
      <c r="AIG21" s="66">
        <v>0</v>
      </c>
      <c r="AIH21" s="66">
        <v>0</v>
      </c>
      <c r="AII21" s="66">
        <v>0</v>
      </c>
      <c r="AIJ21" s="66">
        <v>0</v>
      </c>
      <c r="AIK21" s="66">
        <v>24</v>
      </c>
      <c r="AIL21" s="66">
        <v>1</v>
      </c>
      <c r="AIM21" s="66">
        <v>0</v>
      </c>
      <c r="AIN21" s="66">
        <v>0</v>
      </c>
      <c r="AIO21" s="66">
        <v>1</v>
      </c>
      <c r="AIP21" s="66">
        <v>2</v>
      </c>
      <c r="AIQ21" s="66">
        <v>1</v>
      </c>
      <c r="AIR21" s="66">
        <v>3</v>
      </c>
      <c r="AIS21" s="66">
        <v>0</v>
      </c>
      <c r="AIT21" s="66">
        <v>1</v>
      </c>
      <c r="AIU21" s="66">
        <v>0</v>
      </c>
      <c r="AIV21" s="66">
        <v>2</v>
      </c>
      <c r="AIW21" s="66">
        <v>21</v>
      </c>
      <c r="AIX21" s="66">
        <v>21</v>
      </c>
      <c r="AIY21" s="66">
        <v>17</v>
      </c>
      <c r="AIZ21" s="66">
        <v>4</v>
      </c>
      <c r="AJA21" s="66">
        <v>9</v>
      </c>
      <c r="AJB21" s="66">
        <v>12</v>
      </c>
      <c r="AJC21" s="66">
        <v>2</v>
      </c>
      <c r="AJD21" s="66">
        <v>0</v>
      </c>
      <c r="AJE21" s="66">
        <v>0</v>
      </c>
      <c r="AJF21" s="66">
        <v>0</v>
      </c>
      <c r="AJG21" s="66">
        <v>0</v>
      </c>
      <c r="AJH21" s="66">
        <v>18</v>
      </c>
      <c r="AJI21" s="66">
        <v>0</v>
      </c>
      <c r="AJJ21" s="66">
        <v>0</v>
      </c>
      <c r="AJK21" s="66">
        <v>1</v>
      </c>
      <c r="AJL21" s="66">
        <v>2</v>
      </c>
      <c r="AJM21" s="66">
        <v>0</v>
      </c>
      <c r="AJN21" s="66">
        <v>0</v>
      </c>
      <c r="AJO21" s="66">
        <v>0</v>
      </c>
      <c r="AJP21" s="66">
        <v>0</v>
      </c>
      <c r="AJQ21" s="66">
        <v>0</v>
      </c>
      <c r="AJR21" s="66">
        <v>1</v>
      </c>
      <c r="AJS21" s="66">
        <v>0</v>
      </c>
      <c r="AJT21" s="66">
        <v>18</v>
      </c>
      <c r="AJU21" s="66">
        <v>14</v>
      </c>
      <c r="AJV21" s="66">
        <v>9</v>
      </c>
      <c r="AJW21" s="66">
        <v>5</v>
      </c>
      <c r="AJX21" s="66">
        <v>4</v>
      </c>
      <c r="AJY21" s="66">
        <v>10</v>
      </c>
      <c r="AJZ21" s="66">
        <v>3</v>
      </c>
      <c r="AKA21" s="66">
        <v>0</v>
      </c>
      <c r="AKB21" s="66">
        <v>0</v>
      </c>
      <c r="AKC21" s="66">
        <v>0</v>
      </c>
      <c r="AKD21" s="66">
        <v>0</v>
      </c>
      <c r="AKE21" s="66">
        <v>11</v>
      </c>
      <c r="AKF21" s="66">
        <v>0</v>
      </c>
      <c r="AKG21" s="66">
        <v>0</v>
      </c>
      <c r="AKH21" s="66">
        <v>0</v>
      </c>
      <c r="AKI21" s="66">
        <v>0</v>
      </c>
      <c r="AKJ21" s="66">
        <v>0</v>
      </c>
      <c r="AKK21" s="66">
        <v>0</v>
      </c>
      <c r="AKL21" s="66">
        <v>0</v>
      </c>
      <c r="AKM21" s="66">
        <v>0</v>
      </c>
      <c r="AKN21" s="66">
        <v>0</v>
      </c>
      <c r="AKO21" s="66">
        <v>1</v>
      </c>
      <c r="AKP21" s="66">
        <v>0</v>
      </c>
      <c r="AKQ21" s="66">
        <v>13</v>
      </c>
      <c r="AKR21" s="66">
        <v>10</v>
      </c>
      <c r="AKS21" s="66">
        <v>3</v>
      </c>
      <c r="AKT21" s="66">
        <v>7</v>
      </c>
      <c r="AKU21" s="66">
        <v>3</v>
      </c>
      <c r="AKV21" s="66">
        <v>7</v>
      </c>
      <c r="AKW21" s="66">
        <v>1</v>
      </c>
      <c r="AKX21" s="66">
        <v>0</v>
      </c>
      <c r="AKY21" s="66">
        <v>0</v>
      </c>
      <c r="AKZ21" s="66">
        <v>0</v>
      </c>
      <c r="ALA21" s="66">
        <v>0</v>
      </c>
      <c r="ALB21" s="66">
        <v>9</v>
      </c>
      <c r="ALC21" s="66">
        <v>0</v>
      </c>
      <c r="ALD21" s="66">
        <v>0</v>
      </c>
      <c r="ALE21" s="66">
        <v>0</v>
      </c>
      <c r="ALF21" s="66">
        <v>0</v>
      </c>
      <c r="ALG21" s="66">
        <v>0</v>
      </c>
      <c r="ALH21" s="66">
        <v>0</v>
      </c>
      <c r="ALI21" s="66">
        <v>0</v>
      </c>
      <c r="ALJ21" s="66">
        <v>0</v>
      </c>
      <c r="ALK21" s="66">
        <v>0</v>
      </c>
      <c r="ALL21" s="66">
        <v>1</v>
      </c>
      <c r="ALM21" s="66">
        <v>0</v>
      </c>
      <c r="ALN21" s="66">
        <v>9</v>
      </c>
      <c r="ALO21" s="66">
        <v>42</v>
      </c>
      <c r="ALP21" s="66">
        <v>21</v>
      </c>
      <c r="ALQ21" s="66">
        <v>21</v>
      </c>
      <c r="ALR21" s="66">
        <v>17</v>
      </c>
      <c r="ALS21" s="66">
        <v>25</v>
      </c>
      <c r="ALT21" s="66">
        <v>6</v>
      </c>
      <c r="ALU21" s="66">
        <v>0</v>
      </c>
      <c r="ALV21" s="66">
        <v>0</v>
      </c>
      <c r="ALW21" s="66">
        <v>0</v>
      </c>
      <c r="ALX21" s="66">
        <v>0</v>
      </c>
      <c r="ALY21" s="66">
        <v>35</v>
      </c>
      <c r="ALZ21" s="66">
        <v>1</v>
      </c>
      <c r="AMA21" s="66">
        <v>0</v>
      </c>
      <c r="AMB21" s="66">
        <v>0</v>
      </c>
      <c r="AMC21" s="66">
        <v>1</v>
      </c>
      <c r="AMD21" s="66">
        <v>2</v>
      </c>
      <c r="AME21" s="66">
        <v>1</v>
      </c>
      <c r="AMF21" s="66">
        <v>3</v>
      </c>
      <c r="AMG21" s="66">
        <v>0</v>
      </c>
      <c r="AMH21" s="66">
        <v>1</v>
      </c>
      <c r="AMI21" s="66">
        <v>1</v>
      </c>
      <c r="AMJ21" s="66">
        <v>2</v>
      </c>
      <c r="AMK21" s="66">
        <v>34</v>
      </c>
      <c r="AML21" s="66">
        <v>31</v>
      </c>
      <c r="AMM21" s="66">
        <v>20</v>
      </c>
      <c r="AMN21" s="66">
        <v>11</v>
      </c>
      <c r="AMO21" s="66">
        <v>12</v>
      </c>
      <c r="AMP21" s="66">
        <v>19</v>
      </c>
      <c r="AMQ21" s="66">
        <v>3</v>
      </c>
      <c r="AMR21" s="66">
        <v>0</v>
      </c>
      <c r="AMS21" s="66">
        <v>0</v>
      </c>
      <c r="AMT21" s="66">
        <v>0</v>
      </c>
      <c r="AMU21" s="66">
        <v>0</v>
      </c>
      <c r="AMV21" s="66">
        <v>27</v>
      </c>
      <c r="AMW21" s="66">
        <v>0</v>
      </c>
      <c r="AMX21" s="66">
        <v>0</v>
      </c>
      <c r="AMY21" s="66">
        <v>1</v>
      </c>
      <c r="AMZ21" s="66">
        <v>2</v>
      </c>
      <c r="ANA21" s="66">
        <v>0</v>
      </c>
      <c r="ANB21" s="66">
        <v>0</v>
      </c>
      <c r="ANC21" s="66">
        <v>0</v>
      </c>
      <c r="AND21" s="66">
        <v>0</v>
      </c>
      <c r="ANE21" s="66">
        <v>0</v>
      </c>
      <c r="ANF21" s="66">
        <v>2</v>
      </c>
      <c r="ANG21" s="66">
        <v>0</v>
      </c>
      <c r="ANH21" s="66">
        <v>27</v>
      </c>
      <c r="ANI21" s="395">
        <v>38</v>
      </c>
      <c r="ANJ21" s="395">
        <v>26</v>
      </c>
      <c r="ANK21" s="395">
        <v>12</v>
      </c>
      <c r="ANL21" s="395">
        <v>18</v>
      </c>
      <c r="ANM21" s="395">
        <v>20</v>
      </c>
      <c r="ANN21" s="395">
        <v>1</v>
      </c>
      <c r="ANO21" s="395">
        <v>0</v>
      </c>
      <c r="ANP21" s="395">
        <v>0</v>
      </c>
      <c r="ANQ21" s="395">
        <v>0</v>
      </c>
      <c r="ANR21" s="395">
        <v>0</v>
      </c>
      <c r="ANS21" s="395">
        <v>37</v>
      </c>
      <c r="ANT21" s="395">
        <v>0</v>
      </c>
      <c r="ANU21" s="395">
        <v>0</v>
      </c>
      <c r="ANV21" s="395">
        <v>0</v>
      </c>
      <c r="ANW21" s="395">
        <v>1</v>
      </c>
      <c r="ANX21" s="395">
        <v>2</v>
      </c>
      <c r="ANY21" s="395">
        <v>4</v>
      </c>
      <c r="ANZ21" s="395">
        <v>1</v>
      </c>
      <c r="AOA21" s="395">
        <v>13</v>
      </c>
      <c r="AOB21" s="395">
        <v>8</v>
      </c>
      <c r="AOC21" s="395">
        <v>9</v>
      </c>
      <c r="AOD21" s="396">
        <v>60</v>
      </c>
      <c r="AOE21" s="397">
        <v>42</v>
      </c>
      <c r="AOF21" s="397">
        <v>18</v>
      </c>
      <c r="AOG21" s="397">
        <v>29</v>
      </c>
      <c r="AOH21" s="397">
        <v>31</v>
      </c>
      <c r="AOI21" s="397">
        <v>2</v>
      </c>
      <c r="AOJ21" s="397">
        <v>0</v>
      </c>
      <c r="AOK21" s="397">
        <v>0</v>
      </c>
      <c r="AOL21" s="397">
        <v>0</v>
      </c>
      <c r="AOM21" s="397">
        <v>0</v>
      </c>
      <c r="AON21" s="397">
        <v>56</v>
      </c>
      <c r="AOO21" s="397">
        <v>0</v>
      </c>
      <c r="AOP21" s="397">
        <v>2</v>
      </c>
      <c r="AOQ21" s="397">
        <v>0</v>
      </c>
      <c r="AOR21" s="397">
        <v>3</v>
      </c>
      <c r="AOS21" s="397">
        <v>8</v>
      </c>
      <c r="AOT21" s="397">
        <v>3</v>
      </c>
      <c r="AOU21" s="397">
        <v>3</v>
      </c>
      <c r="AOV21" s="397">
        <v>13</v>
      </c>
      <c r="AOW21" s="397">
        <v>10</v>
      </c>
      <c r="AOX21" s="398">
        <v>20</v>
      </c>
      <c r="AOY21" s="395">
        <v>34</v>
      </c>
      <c r="AOZ21" s="395">
        <v>24</v>
      </c>
      <c r="APA21" s="395">
        <v>10</v>
      </c>
      <c r="APB21" s="395">
        <v>9</v>
      </c>
      <c r="APC21" s="395">
        <v>25</v>
      </c>
      <c r="APD21" s="395">
        <v>1</v>
      </c>
      <c r="APE21" s="395">
        <v>0</v>
      </c>
      <c r="APF21" s="395">
        <v>0</v>
      </c>
      <c r="APG21" s="395">
        <v>0</v>
      </c>
      <c r="APH21" s="395">
        <v>0</v>
      </c>
      <c r="API21" s="395">
        <v>33</v>
      </c>
      <c r="APJ21" s="395">
        <v>0</v>
      </c>
      <c r="APK21" s="395">
        <v>0</v>
      </c>
      <c r="APL21" s="395">
        <v>0</v>
      </c>
      <c r="APM21" s="395">
        <v>8</v>
      </c>
      <c r="APN21" s="395">
        <v>8</v>
      </c>
      <c r="APO21" s="395">
        <v>2</v>
      </c>
      <c r="APP21" s="395">
        <v>0</v>
      </c>
      <c r="APQ21" s="395">
        <v>0</v>
      </c>
      <c r="APR21" s="395">
        <v>3</v>
      </c>
      <c r="APS21" s="395">
        <v>13</v>
      </c>
      <c r="APT21" s="402">
        <v>29</v>
      </c>
      <c r="APU21" s="403">
        <v>21</v>
      </c>
      <c r="APV21" s="403">
        <v>8</v>
      </c>
      <c r="APW21" s="403">
        <v>14</v>
      </c>
      <c r="APX21" s="403">
        <v>15</v>
      </c>
      <c r="APY21" s="403">
        <v>0</v>
      </c>
      <c r="APZ21" s="403">
        <v>0</v>
      </c>
      <c r="AQA21" s="403">
        <v>0</v>
      </c>
      <c r="AQB21" s="403">
        <v>0</v>
      </c>
      <c r="AQC21" s="403">
        <v>0</v>
      </c>
      <c r="AQD21" s="403">
        <v>26</v>
      </c>
      <c r="AQE21" s="403">
        <v>0</v>
      </c>
      <c r="AQF21" s="403">
        <v>1</v>
      </c>
      <c r="AQG21" s="403">
        <v>2</v>
      </c>
      <c r="AQH21" s="403">
        <v>10</v>
      </c>
      <c r="AQI21" s="403">
        <v>8</v>
      </c>
      <c r="AQJ21" s="403">
        <v>0</v>
      </c>
      <c r="AQK21" s="403">
        <v>0</v>
      </c>
      <c r="AQL21" s="403">
        <v>1</v>
      </c>
      <c r="AQM21" s="403">
        <v>2</v>
      </c>
      <c r="AQN21" s="404">
        <v>8</v>
      </c>
      <c r="AQO21" s="395">
        <v>30</v>
      </c>
      <c r="AQP21" s="395">
        <v>28</v>
      </c>
      <c r="AQQ21" s="395">
        <v>2</v>
      </c>
      <c r="AQR21" s="395">
        <v>6</v>
      </c>
      <c r="AQS21" s="395">
        <v>24</v>
      </c>
      <c r="AQT21" s="395">
        <v>0</v>
      </c>
      <c r="AQU21" s="395">
        <v>0</v>
      </c>
      <c r="AQV21" s="395">
        <v>0</v>
      </c>
      <c r="AQW21" s="395">
        <v>0</v>
      </c>
      <c r="AQX21" s="395">
        <v>0</v>
      </c>
      <c r="AQY21" s="395">
        <v>28</v>
      </c>
      <c r="AQZ21" s="395">
        <v>0</v>
      </c>
      <c r="ARA21" s="395">
        <v>2</v>
      </c>
      <c r="ARB21" s="395">
        <v>0</v>
      </c>
      <c r="ARC21" s="395">
        <v>0</v>
      </c>
      <c r="ARD21" s="395">
        <v>1</v>
      </c>
      <c r="ARE21" s="395">
        <v>1</v>
      </c>
      <c r="ARF21" s="395">
        <v>5</v>
      </c>
      <c r="ARG21" s="395">
        <v>15</v>
      </c>
      <c r="ARH21" s="395">
        <v>6</v>
      </c>
      <c r="ARI21" s="395">
        <v>2</v>
      </c>
      <c r="ARJ21" s="402">
        <v>26</v>
      </c>
      <c r="ARK21" s="402">
        <v>23</v>
      </c>
      <c r="ARL21" s="402">
        <v>3</v>
      </c>
      <c r="ARM21" s="402">
        <v>7</v>
      </c>
      <c r="ARN21" s="402">
        <v>19</v>
      </c>
      <c r="ARO21" s="402">
        <v>1</v>
      </c>
      <c r="ARP21" s="402">
        <v>0</v>
      </c>
      <c r="ARQ21" s="402">
        <v>0</v>
      </c>
      <c r="ARR21" s="402">
        <v>0</v>
      </c>
      <c r="ARS21" s="402">
        <v>0</v>
      </c>
      <c r="ART21" s="402">
        <v>25</v>
      </c>
      <c r="ARU21" s="402">
        <v>0</v>
      </c>
      <c r="ARV21" s="402">
        <v>0</v>
      </c>
      <c r="ARW21" s="402">
        <v>0</v>
      </c>
      <c r="ARX21" s="402">
        <v>1</v>
      </c>
      <c r="ARY21" s="402">
        <v>0</v>
      </c>
      <c r="ARZ21" s="402">
        <v>0</v>
      </c>
      <c r="ASA21" s="402">
        <v>5</v>
      </c>
      <c r="ASB21" s="402">
        <v>10</v>
      </c>
      <c r="ASC21" s="402">
        <v>10</v>
      </c>
      <c r="ASD21" s="504">
        <v>0</v>
      </c>
      <c r="ASE21" s="509">
        <v>9.2402399000000006</v>
      </c>
      <c r="ASF21" s="510">
        <v>4.2415992999999999</v>
      </c>
      <c r="ASG21" s="510">
        <v>12.346939000000001</v>
      </c>
      <c r="ASH21" s="510">
        <v>7.7961836</v>
      </c>
      <c r="ASI21" s="510">
        <v>10.615612</v>
      </c>
      <c r="ASJ21" s="510">
        <v>23.013960000000001</v>
      </c>
      <c r="ASK21" s="510">
        <v>24.637551999999999</v>
      </c>
      <c r="ASL21" s="510">
        <v>7.6464607999999998</v>
      </c>
      <c r="ASM21" s="510">
        <v>0</v>
      </c>
      <c r="ASN21" s="510">
        <v>0</v>
      </c>
      <c r="ASO21" s="510">
        <v>8.5310831</v>
      </c>
      <c r="ASP21" s="510">
        <v>8.4265124</v>
      </c>
      <c r="ASQ21" s="510">
        <v>8.0308743000000007</v>
      </c>
      <c r="ASR21" s="510">
        <v>6.2893562999999997</v>
      </c>
      <c r="ASS21" s="510">
        <v>8.0064385999999992</v>
      </c>
      <c r="AST21" s="509">
        <v>6.186553</v>
      </c>
      <c r="ASU21" s="510">
        <v>1.7798350000000001</v>
      </c>
      <c r="ASV21" s="510">
        <v>9.7743129</v>
      </c>
      <c r="ASW21" s="510">
        <v>5.7360593</v>
      </c>
      <c r="ASX21" s="510">
        <v>6.6021169000000004</v>
      </c>
      <c r="ASY21" s="510">
        <v>15.503534</v>
      </c>
      <c r="ASZ21" s="510">
        <v>0</v>
      </c>
      <c r="ATA21" s="510">
        <v>4.7366891000000004</v>
      </c>
      <c r="ATB21" s="510">
        <v>0.88167172000000005</v>
      </c>
      <c r="ATC21" s="510">
        <v>0</v>
      </c>
      <c r="ATD21" s="510">
        <v>8.7074809000000002</v>
      </c>
      <c r="ATE21" s="510">
        <v>6.2899323000000003</v>
      </c>
      <c r="ATF21" s="510">
        <v>6.1010453</v>
      </c>
      <c r="ATG21" s="510">
        <v>4.6798178000000004</v>
      </c>
      <c r="ATH21" s="510">
        <v>5.4480630000000003</v>
      </c>
      <c r="ATI21" s="509">
        <v>4.8418032000000002</v>
      </c>
      <c r="ATJ21" s="510">
        <v>2.3644425</v>
      </c>
      <c r="ATK21" s="510">
        <v>6.4879403</v>
      </c>
      <c r="ATL21" s="510">
        <v>2.8910532</v>
      </c>
      <c r="ATM21" s="510">
        <v>6.5844234000000004</v>
      </c>
      <c r="ATN21" s="510">
        <v>29.094190999999999</v>
      </c>
      <c r="ATO21" s="510">
        <v>0.56029985000000004</v>
      </c>
      <c r="ATP21" s="510">
        <v>3.6280369000000001</v>
      </c>
      <c r="ATQ21" s="510">
        <v>8.8294145999999998</v>
      </c>
      <c r="ATR21" s="510">
        <v>0</v>
      </c>
      <c r="ATS21" s="510">
        <v>0</v>
      </c>
      <c r="ATT21" s="510">
        <v>0.24396375000000001</v>
      </c>
      <c r="ATU21" s="510">
        <v>0.78497446000000004</v>
      </c>
      <c r="ATV21" s="510">
        <v>7.3209875999999996</v>
      </c>
      <c r="ATW21" s="510">
        <v>21.680897999999999</v>
      </c>
      <c r="ATX21" s="510">
        <v>7.3043573000000004</v>
      </c>
      <c r="ATY21" s="510">
        <v>1.6488077999999999</v>
      </c>
      <c r="ATZ21" s="510">
        <v>12.033855000000001</v>
      </c>
      <c r="AUA21" s="510">
        <v>3.8624109</v>
      </c>
      <c r="AUB21" s="510">
        <v>10.378145</v>
      </c>
      <c r="AUC21" s="510">
        <v>18.954612999999998</v>
      </c>
      <c r="AUD21" s="510">
        <v>0</v>
      </c>
      <c r="AUE21" s="510">
        <v>5.7437844</v>
      </c>
      <c r="AUF21" s="510">
        <v>0</v>
      </c>
      <c r="AUG21" s="510">
        <v>0</v>
      </c>
      <c r="AUH21" s="510">
        <v>0</v>
      </c>
      <c r="AUI21" s="510">
        <v>0.52992954999999997</v>
      </c>
      <c r="AUJ21" s="510">
        <v>1.9753007</v>
      </c>
      <c r="AUK21" s="510">
        <v>7.2094885</v>
      </c>
      <c r="AUL21" s="510">
        <v>31.702833999999999</v>
      </c>
      <c r="AUM21" s="519">
        <v>79</v>
      </c>
      <c r="AUN21" s="518">
        <v>42</v>
      </c>
      <c r="AUO21" s="518">
        <v>37</v>
      </c>
      <c r="AUP21" s="518">
        <v>78</v>
      </c>
      <c r="AUQ21" s="518">
        <v>45</v>
      </c>
      <c r="AUR21" s="518">
        <v>33</v>
      </c>
      <c r="AUS21" s="518">
        <v>71</v>
      </c>
      <c r="AUT21" s="518">
        <v>37</v>
      </c>
      <c r="AUU21" s="518">
        <v>34</v>
      </c>
      <c r="AUV21" s="518">
        <v>32</v>
      </c>
      <c r="AUW21" s="518">
        <v>16</v>
      </c>
      <c r="AUX21" s="518">
        <v>16</v>
      </c>
      <c r="AUY21" s="518">
        <v>23</v>
      </c>
      <c r="AUZ21" s="518">
        <v>14</v>
      </c>
      <c r="AVA21" s="518">
        <v>9</v>
      </c>
      <c r="AVB21" s="518">
        <v>30</v>
      </c>
      <c r="AVC21" s="518">
        <v>19</v>
      </c>
      <c r="AVD21" s="518">
        <v>11</v>
      </c>
      <c r="AVE21" s="518">
        <v>111</v>
      </c>
      <c r="AVF21" s="518">
        <v>58</v>
      </c>
      <c r="AVG21" s="518">
        <v>53</v>
      </c>
      <c r="AVH21" s="518">
        <v>120</v>
      </c>
      <c r="AVI21" s="518">
        <v>72</v>
      </c>
      <c r="AVJ21" s="518">
        <v>48</v>
      </c>
      <c r="AVK21" s="518">
        <v>101</v>
      </c>
      <c r="AVL21" s="518">
        <v>56</v>
      </c>
      <c r="AVM21" s="518">
        <v>45</v>
      </c>
      <c r="AVN21" s="562">
        <v>64</v>
      </c>
      <c r="AVO21" s="542">
        <v>32</v>
      </c>
      <c r="AVP21" s="542">
        <v>32</v>
      </c>
      <c r="AVQ21" s="542">
        <v>51</v>
      </c>
      <c r="AVR21" s="542">
        <v>13</v>
      </c>
      <c r="AVS21" s="542">
        <v>2</v>
      </c>
      <c r="AVT21" s="542">
        <v>0</v>
      </c>
      <c r="AVU21" s="542">
        <v>0</v>
      </c>
      <c r="AVV21" s="542">
        <v>1</v>
      </c>
      <c r="AVW21" s="542">
        <v>60</v>
      </c>
      <c r="AVX21" s="542">
        <v>0</v>
      </c>
      <c r="AVY21" s="542">
        <v>0</v>
      </c>
      <c r="AVZ21" s="542">
        <v>1</v>
      </c>
      <c r="AWA21" s="542">
        <v>1</v>
      </c>
      <c r="AWB21" s="542">
        <v>10</v>
      </c>
      <c r="AWC21" s="542">
        <v>22</v>
      </c>
      <c r="AWD21" s="542">
        <v>16</v>
      </c>
      <c r="AWE21" s="542">
        <v>11</v>
      </c>
      <c r="AWF21" s="543">
        <v>4</v>
      </c>
      <c r="AWG21" s="857">
        <v>53</v>
      </c>
      <c r="AWH21" s="857">
        <v>24</v>
      </c>
      <c r="AWI21" s="857">
        <v>29</v>
      </c>
      <c r="AWJ21" s="857">
        <v>43</v>
      </c>
      <c r="AWK21" s="857">
        <v>10</v>
      </c>
      <c r="AWL21" s="857">
        <v>2</v>
      </c>
      <c r="AWM21" s="857">
        <v>0</v>
      </c>
      <c r="AWN21" s="857">
        <v>0</v>
      </c>
      <c r="AWO21" s="857">
        <v>0</v>
      </c>
      <c r="AWP21" s="857">
        <v>51</v>
      </c>
      <c r="AWQ21" s="857">
        <v>0</v>
      </c>
      <c r="AWR21" s="857">
        <v>0</v>
      </c>
      <c r="AWS21" s="857">
        <v>0</v>
      </c>
      <c r="AWT21" s="857">
        <v>0</v>
      </c>
      <c r="AWU21" s="857">
        <v>8</v>
      </c>
      <c r="AWV21" s="857">
        <v>21</v>
      </c>
      <c r="AWW21" s="857">
        <v>11</v>
      </c>
      <c r="AWX21" s="857">
        <v>6</v>
      </c>
      <c r="AWY21" s="857">
        <v>7</v>
      </c>
      <c r="AWZ21" s="552">
        <v>69</v>
      </c>
      <c r="AXA21" s="552">
        <v>41</v>
      </c>
      <c r="AXB21" s="552">
        <v>28</v>
      </c>
      <c r="AXC21" s="552">
        <v>49</v>
      </c>
      <c r="AXD21" s="552">
        <v>20</v>
      </c>
      <c r="AXE21" s="552">
        <v>2</v>
      </c>
      <c r="AXF21" s="552">
        <v>0</v>
      </c>
      <c r="AXG21" s="552">
        <v>0</v>
      </c>
      <c r="AXH21" s="552">
        <v>1</v>
      </c>
      <c r="AXI21" s="552">
        <v>66</v>
      </c>
      <c r="AXJ21" s="552">
        <v>0</v>
      </c>
      <c r="AXK21" s="552">
        <v>0</v>
      </c>
      <c r="AXL21" s="544">
        <v>0</v>
      </c>
      <c r="AXM21" s="552">
        <v>0</v>
      </c>
      <c r="AXN21" s="552">
        <v>13</v>
      </c>
      <c r="AXO21" s="552">
        <v>24</v>
      </c>
      <c r="AXP21" s="552">
        <v>19</v>
      </c>
      <c r="AXQ21" s="552">
        <v>5</v>
      </c>
      <c r="AXR21" s="553">
        <v>8</v>
      </c>
      <c r="AXS21" s="1565">
        <v>65</v>
      </c>
      <c r="AXT21" s="1566">
        <v>38</v>
      </c>
      <c r="AXU21" s="1566">
        <v>27</v>
      </c>
      <c r="AXV21" s="1566">
        <v>51</v>
      </c>
      <c r="AXW21" s="1566">
        <v>14</v>
      </c>
      <c r="AXX21" s="1566">
        <v>3</v>
      </c>
      <c r="AXY21" s="1565">
        <v>0</v>
      </c>
      <c r="AXZ21" s="1565">
        <v>0</v>
      </c>
      <c r="AYA21" s="1566">
        <v>0</v>
      </c>
      <c r="AYB21" s="1566">
        <v>61</v>
      </c>
      <c r="AYC21" s="1566">
        <v>0</v>
      </c>
      <c r="AYD21" s="1566">
        <v>1</v>
      </c>
      <c r="AYE21" s="1565">
        <v>0</v>
      </c>
      <c r="AYF21" s="1566">
        <v>1</v>
      </c>
      <c r="AYG21" s="1566">
        <v>14</v>
      </c>
      <c r="AYH21" s="1566">
        <v>24</v>
      </c>
      <c r="AYI21" s="1566">
        <v>16</v>
      </c>
      <c r="AYJ21" s="1566">
        <v>6</v>
      </c>
      <c r="AYK21" s="1566">
        <v>4</v>
      </c>
      <c r="AYL21" s="546">
        <v>10</v>
      </c>
      <c r="AYM21" s="352">
        <v>6</v>
      </c>
      <c r="AYN21" s="352">
        <v>4</v>
      </c>
      <c r="AYO21" s="352">
        <v>7</v>
      </c>
      <c r="AYP21" s="352">
        <v>3</v>
      </c>
      <c r="AYQ21" s="352">
        <v>0</v>
      </c>
      <c r="AYR21" s="352">
        <v>0</v>
      </c>
      <c r="AYS21" s="352">
        <v>0</v>
      </c>
      <c r="AYT21" s="352">
        <v>0</v>
      </c>
      <c r="AYU21" s="352">
        <v>10</v>
      </c>
      <c r="AYV21" s="352">
        <v>0</v>
      </c>
      <c r="AYW21" s="352">
        <v>0</v>
      </c>
      <c r="AYX21" s="547">
        <v>8</v>
      </c>
      <c r="AYY21" s="548">
        <v>4</v>
      </c>
      <c r="AYZ21" s="548">
        <v>4</v>
      </c>
      <c r="AZA21" s="548">
        <v>5</v>
      </c>
      <c r="AZB21" s="548">
        <v>3</v>
      </c>
      <c r="AZC21" s="548">
        <v>1</v>
      </c>
      <c r="AZD21" s="548">
        <v>0</v>
      </c>
      <c r="AZE21" s="548">
        <v>0</v>
      </c>
      <c r="AZF21" s="548">
        <v>0</v>
      </c>
      <c r="AZG21" s="548">
        <v>7</v>
      </c>
      <c r="AZH21" s="548">
        <v>0</v>
      </c>
      <c r="AZI21" s="548">
        <v>0</v>
      </c>
      <c r="AZJ21" s="549">
        <v>13</v>
      </c>
      <c r="AZK21" s="549">
        <v>6</v>
      </c>
      <c r="AZL21" s="549">
        <v>7</v>
      </c>
      <c r="AZM21" s="549">
        <v>9</v>
      </c>
      <c r="AZN21" s="549">
        <v>4</v>
      </c>
      <c r="AZO21" s="549">
        <v>0</v>
      </c>
      <c r="AZP21" s="549">
        <v>0</v>
      </c>
      <c r="AZQ21" s="549">
        <v>0</v>
      </c>
      <c r="AZR21" s="549">
        <v>1</v>
      </c>
      <c r="AZS21" s="549">
        <v>12</v>
      </c>
      <c r="AZT21" s="549">
        <v>0</v>
      </c>
      <c r="AZU21" s="549">
        <v>0</v>
      </c>
      <c r="AZV21" s="1571">
        <v>14</v>
      </c>
      <c r="AZW21" s="1571">
        <v>9</v>
      </c>
      <c r="AZX21" s="1571">
        <v>5</v>
      </c>
      <c r="AZY21" s="1571">
        <v>9</v>
      </c>
      <c r="AZZ21" s="1571">
        <v>5</v>
      </c>
      <c r="BAA21" s="1571">
        <v>0</v>
      </c>
      <c r="BAB21" s="1571">
        <v>0</v>
      </c>
      <c r="BAC21" s="1571">
        <v>0</v>
      </c>
      <c r="BAD21" s="1571">
        <v>0</v>
      </c>
      <c r="BAE21" s="1571">
        <v>13</v>
      </c>
      <c r="BAF21" s="1571">
        <v>0</v>
      </c>
      <c r="BAG21" s="1571">
        <v>1</v>
      </c>
      <c r="BAH21" s="550">
        <v>1</v>
      </c>
      <c r="BAI21" s="551">
        <v>0</v>
      </c>
      <c r="BAJ21" s="551">
        <v>1</v>
      </c>
      <c r="BAK21" s="551">
        <v>1</v>
      </c>
      <c r="BAL21" s="551">
        <v>0</v>
      </c>
      <c r="BAM21" s="551">
        <v>0</v>
      </c>
      <c r="BAN21" s="551">
        <v>0</v>
      </c>
      <c r="BAO21" s="551">
        <v>0</v>
      </c>
      <c r="BAP21" s="551">
        <v>0</v>
      </c>
      <c r="BAQ21" s="551">
        <v>1</v>
      </c>
      <c r="BAR21" s="551">
        <v>0</v>
      </c>
      <c r="BAS21" s="551">
        <v>0</v>
      </c>
      <c r="BAT21" s="547">
        <v>0</v>
      </c>
      <c r="BAU21" s="548">
        <v>0</v>
      </c>
      <c r="BAV21" s="548">
        <v>0</v>
      </c>
      <c r="BAW21" s="548">
        <v>0</v>
      </c>
      <c r="BAX21" s="548">
        <v>0</v>
      </c>
      <c r="BAY21" s="548">
        <v>0</v>
      </c>
      <c r="BAZ21" s="548">
        <v>0</v>
      </c>
      <c r="BBA21" s="548">
        <v>0</v>
      </c>
      <c r="BBB21" s="548">
        <v>0</v>
      </c>
      <c r="BBC21" s="548">
        <v>0</v>
      </c>
      <c r="BBD21" s="548">
        <v>0</v>
      </c>
      <c r="BBE21" s="548">
        <v>0</v>
      </c>
      <c r="BBF21" s="352">
        <v>0</v>
      </c>
      <c r="BBG21" s="352">
        <v>0</v>
      </c>
      <c r="BBH21" s="352">
        <v>0</v>
      </c>
      <c r="BBI21" s="352">
        <v>0</v>
      </c>
      <c r="BBJ21" s="352">
        <v>0</v>
      </c>
      <c r="BBK21" s="352">
        <v>0</v>
      </c>
      <c r="BBL21" s="352">
        <v>0</v>
      </c>
      <c r="BBM21" s="352">
        <v>0</v>
      </c>
      <c r="BBN21" s="352">
        <v>0</v>
      </c>
      <c r="BBO21" s="352">
        <v>0</v>
      </c>
      <c r="BBP21" s="352">
        <v>0</v>
      </c>
      <c r="BBQ21" s="352">
        <v>0</v>
      </c>
      <c r="BBR21" s="1571">
        <v>1</v>
      </c>
      <c r="BBS21" s="1571">
        <v>1</v>
      </c>
      <c r="BBT21" s="1571">
        <v>0</v>
      </c>
      <c r="BBU21" s="1571">
        <v>1</v>
      </c>
      <c r="BBV21" s="1571">
        <v>0</v>
      </c>
      <c r="BBW21" s="1571">
        <v>0</v>
      </c>
      <c r="BBX21" s="1571">
        <v>0</v>
      </c>
      <c r="BBY21" s="1571">
        <v>0</v>
      </c>
      <c r="BBZ21" s="1571">
        <v>0</v>
      </c>
      <c r="BCA21" s="1571">
        <v>1</v>
      </c>
      <c r="BCB21" s="1571">
        <v>0</v>
      </c>
      <c r="BCC21" s="1571">
        <v>0</v>
      </c>
      <c r="BCD21" s="729">
        <v>4472</v>
      </c>
      <c r="BCE21" s="730">
        <v>1646</v>
      </c>
      <c r="BCF21" s="730">
        <v>2826</v>
      </c>
      <c r="BCG21" s="730">
        <v>1</v>
      </c>
      <c r="BCH21" s="730">
        <v>9</v>
      </c>
      <c r="BCI21" s="730">
        <v>1793</v>
      </c>
      <c r="BCJ21" s="730">
        <v>2664</v>
      </c>
      <c r="BCK21" s="730">
        <v>3</v>
      </c>
      <c r="BCL21" s="730">
        <v>1</v>
      </c>
      <c r="BCM21" s="730">
        <v>0</v>
      </c>
      <c r="BCN21" s="730">
        <v>1</v>
      </c>
      <c r="BCO21" s="730">
        <v>0</v>
      </c>
      <c r="BCP21" s="730">
        <v>5</v>
      </c>
      <c r="BCQ21" s="730">
        <v>666</v>
      </c>
      <c r="BCR21" s="730">
        <v>972</v>
      </c>
      <c r="BCS21" s="730">
        <v>2</v>
      </c>
      <c r="BCT21" s="730">
        <v>0</v>
      </c>
      <c r="BCU21" s="730">
        <v>0</v>
      </c>
      <c r="BCV21" s="730">
        <v>1</v>
      </c>
      <c r="BCW21" s="730">
        <v>1</v>
      </c>
      <c r="BCX21" s="730">
        <v>4</v>
      </c>
      <c r="BCY21" s="730">
        <v>1127</v>
      </c>
      <c r="BCZ21" s="730">
        <v>1692</v>
      </c>
      <c r="BDA21" s="730">
        <v>1</v>
      </c>
      <c r="BDB21" s="730">
        <v>1</v>
      </c>
      <c r="BDC21" s="295">
        <v>0</v>
      </c>
      <c r="BDD21" s="295">
        <v>0</v>
      </c>
      <c r="BDE21" s="750">
        <v>17674</v>
      </c>
      <c r="BDF21" s="751">
        <v>7135</v>
      </c>
      <c r="BDG21" s="751">
        <v>10539</v>
      </c>
      <c r="BDH21" s="751">
        <v>5198</v>
      </c>
      <c r="BDI21" s="751">
        <v>7</v>
      </c>
      <c r="BDJ21" s="751">
        <v>1</v>
      </c>
      <c r="BDK21" s="751">
        <v>13</v>
      </c>
      <c r="BDL21" s="751">
        <v>17</v>
      </c>
      <c r="BDM21" s="751">
        <v>12106</v>
      </c>
      <c r="BDN21" s="751">
        <v>295</v>
      </c>
      <c r="BDO21" s="751">
        <v>37</v>
      </c>
      <c r="BDP21" s="751">
        <v>2208</v>
      </c>
      <c r="BDQ21" s="751">
        <v>4</v>
      </c>
      <c r="BDR21" s="751">
        <v>0</v>
      </c>
      <c r="BDS21" s="751">
        <v>6</v>
      </c>
      <c r="BDT21" s="751">
        <v>6</v>
      </c>
      <c r="BDU21" s="751">
        <v>4767</v>
      </c>
      <c r="BDV21" s="751">
        <v>123</v>
      </c>
      <c r="BDW21" s="751">
        <v>21</v>
      </c>
      <c r="BDX21" s="751">
        <v>2990</v>
      </c>
      <c r="BDY21" s="751">
        <v>3</v>
      </c>
      <c r="BDZ21" s="751">
        <v>1</v>
      </c>
      <c r="BEA21" s="751">
        <v>7</v>
      </c>
      <c r="BEB21" s="751">
        <v>11</v>
      </c>
      <c r="BEC21" s="751">
        <v>7339</v>
      </c>
      <c r="BED21" s="751">
        <v>172</v>
      </c>
      <c r="BEE21" s="752">
        <v>16</v>
      </c>
      <c r="BEF21" s="1">
        <v>24</v>
      </c>
      <c r="BEG21" s="1">
        <v>15</v>
      </c>
      <c r="BEH21" s="1">
        <v>9</v>
      </c>
      <c r="BEI21" s="1">
        <v>9</v>
      </c>
      <c r="BEJ21" s="1">
        <v>15</v>
      </c>
      <c r="BEK21" s="1">
        <v>4</v>
      </c>
      <c r="BEL21" s="1">
        <v>0</v>
      </c>
      <c r="BEM21" s="1">
        <v>0</v>
      </c>
      <c r="BEN21" s="1">
        <v>0</v>
      </c>
      <c r="BEO21" s="1">
        <v>0</v>
      </c>
      <c r="BEP21" s="1">
        <v>19</v>
      </c>
      <c r="BEQ21" s="1">
        <v>0</v>
      </c>
      <c r="BER21" s="1">
        <v>0</v>
      </c>
      <c r="BES21" s="1">
        <v>1</v>
      </c>
      <c r="BET21" s="1">
        <v>2</v>
      </c>
      <c r="BEU21" s="1">
        <v>0</v>
      </c>
      <c r="BEV21" s="1">
        <v>0</v>
      </c>
      <c r="BEW21" s="1">
        <v>0</v>
      </c>
      <c r="BEX21" s="1">
        <v>1</v>
      </c>
      <c r="BEY21" s="1">
        <v>0</v>
      </c>
      <c r="BEZ21" s="1">
        <v>1</v>
      </c>
      <c r="BFA21" s="1">
        <v>2</v>
      </c>
      <c r="BFB21" s="1">
        <v>18</v>
      </c>
      <c r="BFC21" s="1">
        <v>2</v>
      </c>
      <c r="BFD21" s="1">
        <v>0</v>
      </c>
      <c r="BFE21" s="1">
        <v>2</v>
      </c>
      <c r="BFF21" s="1">
        <v>1</v>
      </c>
      <c r="BFG21" s="1">
        <v>1</v>
      </c>
      <c r="BFH21" s="1">
        <v>0</v>
      </c>
      <c r="BFI21" s="1">
        <v>0</v>
      </c>
      <c r="BFJ21" s="1">
        <v>0</v>
      </c>
      <c r="BFK21" s="1">
        <v>0</v>
      </c>
      <c r="BFL21" s="1">
        <v>0</v>
      </c>
      <c r="BFM21" s="1">
        <v>2</v>
      </c>
      <c r="BFN21" s="1">
        <v>0</v>
      </c>
      <c r="BFO21" s="1">
        <v>0</v>
      </c>
      <c r="BFP21" s="1">
        <v>0</v>
      </c>
      <c r="BFQ21" s="1">
        <v>0</v>
      </c>
      <c r="BFR21" s="1">
        <v>0</v>
      </c>
      <c r="BFS21" s="1">
        <v>0</v>
      </c>
      <c r="BFT21" s="1">
        <v>0</v>
      </c>
      <c r="BFU21" s="1">
        <v>0</v>
      </c>
      <c r="BFV21" s="1">
        <v>0</v>
      </c>
      <c r="BFW21" s="1">
        <v>1</v>
      </c>
      <c r="BFX21" s="1">
        <v>0</v>
      </c>
      <c r="BFY21" s="1">
        <v>1</v>
      </c>
      <c r="BFZ21" s="1">
        <v>26</v>
      </c>
      <c r="BGA21" s="1">
        <v>15</v>
      </c>
      <c r="BGB21" s="1">
        <v>11</v>
      </c>
      <c r="BGC21" s="1">
        <v>10</v>
      </c>
      <c r="BGD21" s="1">
        <v>16</v>
      </c>
      <c r="BGE21" s="1">
        <v>4</v>
      </c>
      <c r="BGF21" s="1">
        <v>0</v>
      </c>
      <c r="BGG21" s="1">
        <v>0</v>
      </c>
      <c r="BGH21" s="1">
        <v>0</v>
      </c>
      <c r="BGI21" s="1">
        <v>0</v>
      </c>
      <c r="BGJ21" s="1">
        <v>21</v>
      </c>
      <c r="BGK21" s="1">
        <v>0</v>
      </c>
      <c r="BGL21" s="1">
        <v>0</v>
      </c>
      <c r="BGM21" s="1">
        <v>1</v>
      </c>
      <c r="BGN21" s="1">
        <v>2</v>
      </c>
      <c r="BGO21" s="1">
        <v>0</v>
      </c>
      <c r="BGP21" s="1">
        <v>0</v>
      </c>
      <c r="BGQ21" s="1">
        <v>2</v>
      </c>
      <c r="BGR21" s="1">
        <v>1</v>
      </c>
      <c r="BGS21" s="1">
        <v>0</v>
      </c>
      <c r="BGT21" s="1">
        <v>2</v>
      </c>
      <c r="BGU21" s="1">
        <v>2</v>
      </c>
      <c r="BGV21" s="1">
        <v>19</v>
      </c>
      <c r="BGW21" s="1">
        <v>51</v>
      </c>
      <c r="BGX21" s="1">
        <v>40</v>
      </c>
      <c r="BGY21" s="1">
        <v>11</v>
      </c>
      <c r="BGZ21" s="1">
        <v>19</v>
      </c>
      <c r="BHA21" s="1">
        <v>32</v>
      </c>
      <c r="BHB21" s="1">
        <v>1</v>
      </c>
      <c r="BHC21" s="1">
        <v>0</v>
      </c>
      <c r="BHD21" s="1">
        <v>0</v>
      </c>
      <c r="BHE21" s="1">
        <v>0</v>
      </c>
      <c r="BHF21" s="1">
        <v>0</v>
      </c>
      <c r="BHG21" s="1">
        <v>50</v>
      </c>
      <c r="BHH21" s="1">
        <v>0</v>
      </c>
      <c r="BHI21" s="1">
        <v>0</v>
      </c>
      <c r="BHJ21" s="1">
        <v>0</v>
      </c>
      <c r="BHK21" s="1">
        <v>9</v>
      </c>
      <c r="BHL21" s="1">
        <v>5</v>
      </c>
      <c r="BHM21" s="1">
        <v>2</v>
      </c>
      <c r="BHN21" s="1">
        <v>2</v>
      </c>
      <c r="BHO21" s="1">
        <v>8</v>
      </c>
      <c r="BHP21" s="1">
        <v>6</v>
      </c>
      <c r="BHQ21" s="1">
        <v>19</v>
      </c>
      <c r="BHR21" s="888">
        <v>20</v>
      </c>
      <c r="BHS21" s="889">
        <v>14</v>
      </c>
      <c r="BHT21" s="889">
        <v>6</v>
      </c>
      <c r="BHU21" s="889">
        <v>9</v>
      </c>
      <c r="BHV21" s="889">
        <v>11</v>
      </c>
      <c r="BHW21" s="889">
        <v>0</v>
      </c>
      <c r="BHX21" s="889">
        <v>0</v>
      </c>
      <c r="BHY21" s="889">
        <v>0</v>
      </c>
      <c r="BHZ21" s="889">
        <v>0</v>
      </c>
      <c r="BIA21" s="889">
        <v>0</v>
      </c>
      <c r="BIB21" s="889">
        <v>20</v>
      </c>
      <c r="BIC21" s="889">
        <v>0</v>
      </c>
      <c r="BID21" s="889">
        <v>0</v>
      </c>
      <c r="BIE21" s="889">
        <v>0</v>
      </c>
      <c r="BIF21" s="889">
        <v>6</v>
      </c>
      <c r="BIG21" s="889">
        <v>5</v>
      </c>
      <c r="BIH21" s="889">
        <v>1</v>
      </c>
      <c r="BII21" s="889">
        <v>0</v>
      </c>
      <c r="BIJ21" s="889">
        <v>1</v>
      </c>
      <c r="BIK21" s="889">
        <v>1</v>
      </c>
      <c r="BIL21" s="890">
        <v>6</v>
      </c>
      <c r="BIM21" s="1">
        <v>53</v>
      </c>
      <c r="BIN21" s="1">
        <v>46</v>
      </c>
      <c r="BIO21" s="1">
        <v>7</v>
      </c>
      <c r="BIP21" s="1">
        <v>13</v>
      </c>
      <c r="BIQ21" s="1">
        <v>40</v>
      </c>
      <c r="BIR21" s="1">
        <v>0</v>
      </c>
      <c r="BIS21" s="1">
        <v>0</v>
      </c>
      <c r="BIT21" s="1">
        <v>0</v>
      </c>
      <c r="BIU21" s="1">
        <v>0</v>
      </c>
      <c r="BIV21" s="1">
        <v>0</v>
      </c>
      <c r="BIW21" s="1">
        <v>52</v>
      </c>
      <c r="BIX21" s="1">
        <v>0</v>
      </c>
      <c r="BIY21" s="1">
        <v>0</v>
      </c>
      <c r="BIZ21" s="1">
        <v>1</v>
      </c>
      <c r="BJA21" s="1">
        <v>2</v>
      </c>
      <c r="BJB21" s="1">
        <v>0</v>
      </c>
      <c r="BJC21" s="1">
        <v>1</v>
      </c>
      <c r="BJD21" s="1">
        <v>13</v>
      </c>
      <c r="BJE21" s="1">
        <v>21</v>
      </c>
      <c r="BJF21" s="1">
        <v>14</v>
      </c>
      <c r="BJG21" s="1">
        <v>2</v>
      </c>
      <c r="BJH21" s="1">
        <v>119</v>
      </c>
      <c r="BJI21" s="1">
        <v>59</v>
      </c>
      <c r="BJJ21" s="1">
        <v>60</v>
      </c>
      <c r="BJK21" s="1">
        <v>13</v>
      </c>
      <c r="BJL21" s="1">
        <v>106</v>
      </c>
      <c r="BJM21" s="1">
        <v>11</v>
      </c>
      <c r="BJN21" s="1">
        <v>0</v>
      </c>
      <c r="BJO21" s="1">
        <v>0</v>
      </c>
      <c r="BJP21" s="1">
        <v>0</v>
      </c>
      <c r="BJQ21" s="1">
        <v>108</v>
      </c>
      <c r="BJR21" s="1">
        <v>0</v>
      </c>
      <c r="BJS21" s="1">
        <v>0</v>
      </c>
      <c r="BJT21" s="1">
        <v>0</v>
      </c>
      <c r="BJU21" s="1">
        <v>3</v>
      </c>
      <c r="BJV21" s="1">
        <v>43</v>
      </c>
      <c r="BJW21" s="1">
        <v>42</v>
      </c>
      <c r="BJX21" s="1">
        <v>21</v>
      </c>
      <c r="BJY21" s="1">
        <v>3</v>
      </c>
      <c r="BJZ21" s="1">
        <v>5</v>
      </c>
      <c r="BKA21" s="1">
        <v>2</v>
      </c>
      <c r="BKB21" s="1">
        <v>53</v>
      </c>
      <c r="BKC21" s="1">
        <v>23</v>
      </c>
      <c r="BKD21" s="1">
        <v>30</v>
      </c>
      <c r="BKE21" s="1">
        <v>10</v>
      </c>
      <c r="BKF21" s="1">
        <v>43</v>
      </c>
      <c r="BKG21" s="1">
        <v>8</v>
      </c>
      <c r="BKH21" s="1">
        <v>0</v>
      </c>
      <c r="BKI21" s="1">
        <v>0</v>
      </c>
      <c r="BKJ21" s="1">
        <v>45</v>
      </c>
      <c r="BKK21" s="1">
        <v>0</v>
      </c>
      <c r="BKL21" s="1">
        <v>0</v>
      </c>
      <c r="BKM21" s="1">
        <v>0</v>
      </c>
      <c r="BKN21" s="1">
        <v>53</v>
      </c>
      <c r="BKO21" s="1">
        <v>10</v>
      </c>
      <c r="BKP21" s="1">
        <v>5</v>
      </c>
      <c r="BKQ21" s="1">
        <v>5</v>
      </c>
      <c r="BKR21" s="1">
        <v>8</v>
      </c>
      <c r="BKS21" s="1">
        <v>2</v>
      </c>
      <c r="BKT21" s="1">
        <v>1</v>
      </c>
      <c r="BKU21" s="1">
        <v>0</v>
      </c>
      <c r="BKV21" s="1">
        <v>0</v>
      </c>
      <c r="BKW21" s="1">
        <v>0</v>
      </c>
      <c r="BKX21" s="1">
        <v>9</v>
      </c>
      <c r="BKY21" s="1">
        <v>0</v>
      </c>
      <c r="BKZ21" s="1">
        <v>0</v>
      </c>
      <c r="BLA21" s="1">
        <v>0</v>
      </c>
      <c r="BLB21" s="1">
        <v>0</v>
      </c>
      <c r="BLC21" s="1">
        <v>0</v>
      </c>
      <c r="BLD21" s="1">
        <v>0</v>
      </c>
      <c r="BLE21" s="1">
        <v>0</v>
      </c>
      <c r="BLF21" s="1">
        <v>4</v>
      </c>
      <c r="BLG21" s="1">
        <v>3</v>
      </c>
      <c r="BLH21" s="1">
        <v>3</v>
      </c>
      <c r="BLI21" s="910">
        <v>0</v>
      </c>
      <c r="BLJ21" s="910">
        <v>0</v>
      </c>
      <c r="BLK21" s="910">
        <v>0</v>
      </c>
      <c r="BLL21" s="910">
        <v>0</v>
      </c>
      <c r="BLM21" s="910">
        <v>0</v>
      </c>
      <c r="BLN21" s="910">
        <v>0</v>
      </c>
      <c r="BLO21" s="910">
        <v>0</v>
      </c>
      <c r="BLP21" s="910">
        <v>0</v>
      </c>
      <c r="BLQ21" s="905">
        <v>0</v>
      </c>
      <c r="BLR21" s="910">
        <v>0</v>
      </c>
      <c r="BLS21" s="910">
        <v>0</v>
      </c>
      <c r="BLT21" s="910">
        <v>0</v>
      </c>
      <c r="BLU21" s="910">
        <v>135</v>
      </c>
      <c r="BLV21" s="1">
        <v>92</v>
      </c>
      <c r="BLW21" s="1">
        <v>43</v>
      </c>
      <c r="BLX21" s="1">
        <v>100</v>
      </c>
      <c r="BLY21" s="1">
        <v>35</v>
      </c>
      <c r="BLZ21" s="1">
        <v>3</v>
      </c>
      <c r="BMA21" s="1">
        <v>0</v>
      </c>
      <c r="BMB21" s="1">
        <v>0</v>
      </c>
      <c r="BMC21" s="1">
        <v>0</v>
      </c>
      <c r="BMD21" s="1">
        <v>0</v>
      </c>
      <c r="BME21" s="1">
        <v>132</v>
      </c>
      <c r="BMF21" s="1">
        <v>0</v>
      </c>
      <c r="BMG21" s="1">
        <v>0</v>
      </c>
      <c r="BMH21" s="1">
        <v>0</v>
      </c>
      <c r="BMI21" s="1">
        <v>0</v>
      </c>
      <c r="BMJ21" s="1">
        <v>3</v>
      </c>
      <c r="BMK21" s="1">
        <v>25</v>
      </c>
      <c r="BML21" s="1">
        <v>21</v>
      </c>
      <c r="BMM21" s="1">
        <v>32</v>
      </c>
      <c r="BMN21" s="1">
        <v>33</v>
      </c>
      <c r="BMO21" s="1">
        <v>21</v>
      </c>
      <c r="BMP21" s="1006">
        <v>144</v>
      </c>
      <c r="BMQ21" s="1007">
        <v>107</v>
      </c>
      <c r="BMR21" s="1007">
        <v>37</v>
      </c>
      <c r="BMS21" s="1007">
        <v>102</v>
      </c>
      <c r="BMT21" s="1007">
        <v>42</v>
      </c>
      <c r="BMU21" s="1007">
        <v>9</v>
      </c>
      <c r="BMV21" s="1007">
        <v>1</v>
      </c>
      <c r="BMW21" s="1007">
        <v>1</v>
      </c>
      <c r="BMX21" s="1007">
        <v>2</v>
      </c>
      <c r="BMY21" s="1007">
        <v>0</v>
      </c>
      <c r="BMZ21" s="1007">
        <v>129</v>
      </c>
      <c r="BNA21" s="1007">
        <v>0</v>
      </c>
      <c r="BNB21" s="1007">
        <v>1</v>
      </c>
      <c r="BNC21" s="1007">
        <v>1</v>
      </c>
      <c r="BND21" s="1007">
        <v>1</v>
      </c>
      <c r="BNE21" s="1007">
        <v>4</v>
      </c>
      <c r="BNF21" s="1007">
        <v>30</v>
      </c>
      <c r="BNG21" s="1007">
        <v>33</v>
      </c>
      <c r="BNH21" s="1007">
        <v>40</v>
      </c>
      <c r="BNI21" s="1007">
        <v>18</v>
      </c>
      <c r="BNJ21" s="1008">
        <v>18</v>
      </c>
      <c r="BNK21" s="1026">
        <v>147</v>
      </c>
      <c r="BNL21" s="1027">
        <v>103</v>
      </c>
      <c r="BNM21" s="1027">
        <v>44</v>
      </c>
      <c r="BNN21" s="1027">
        <v>116</v>
      </c>
      <c r="BNO21" s="1027">
        <v>31</v>
      </c>
      <c r="BNP21" s="1027">
        <v>3</v>
      </c>
      <c r="BNQ21" s="1027">
        <v>0</v>
      </c>
      <c r="BNR21" s="1027">
        <v>0</v>
      </c>
      <c r="BNS21" s="1027">
        <v>1</v>
      </c>
      <c r="BNT21" s="1027">
        <v>0</v>
      </c>
      <c r="BNU21" s="1027">
        <v>141</v>
      </c>
      <c r="BNV21" s="1027">
        <v>1</v>
      </c>
      <c r="BNW21" s="1027">
        <v>1</v>
      </c>
      <c r="BNX21" s="1027">
        <v>0</v>
      </c>
      <c r="BNY21" s="1027">
        <v>0</v>
      </c>
      <c r="BNZ21" s="1027">
        <v>5</v>
      </c>
      <c r="BOA21" s="1027">
        <v>17</v>
      </c>
      <c r="BOB21" s="1027">
        <v>36</v>
      </c>
      <c r="BOC21" s="1027">
        <v>37</v>
      </c>
      <c r="BOD21" s="1027">
        <v>34</v>
      </c>
      <c r="BOE21" s="1028">
        <v>18</v>
      </c>
      <c r="BOF21" s="1">
        <v>14</v>
      </c>
      <c r="BOG21" s="1">
        <v>5</v>
      </c>
      <c r="BOH21" s="1">
        <v>9</v>
      </c>
      <c r="BOI21" s="1">
        <v>11</v>
      </c>
      <c r="BOJ21" s="1">
        <v>3</v>
      </c>
      <c r="BOK21" s="1">
        <v>3</v>
      </c>
      <c r="BOL21" s="1">
        <v>0</v>
      </c>
      <c r="BOM21" s="1">
        <v>0</v>
      </c>
      <c r="BON21" s="1">
        <v>0</v>
      </c>
      <c r="BOO21" s="1">
        <v>0</v>
      </c>
      <c r="BOP21" s="1">
        <v>11</v>
      </c>
      <c r="BOQ21" s="1">
        <v>0</v>
      </c>
      <c r="BOR21" s="1">
        <v>0</v>
      </c>
      <c r="BOS21" s="1">
        <v>0</v>
      </c>
      <c r="BOT21" s="1">
        <v>0</v>
      </c>
      <c r="BOU21" s="1">
        <v>0</v>
      </c>
      <c r="BOV21" s="1">
        <v>0</v>
      </c>
      <c r="BOW21" s="1">
        <v>0</v>
      </c>
      <c r="BOX21" s="1">
        <v>3</v>
      </c>
      <c r="BOY21" s="1">
        <v>5</v>
      </c>
      <c r="BOZ21" s="1">
        <v>6</v>
      </c>
      <c r="BPA21" s="1">
        <v>26</v>
      </c>
      <c r="BPB21" s="1">
        <v>10</v>
      </c>
      <c r="BPC21" s="1">
        <v>16</v>
      </c>
      <c r="BPD21" s="1">
        <v>24</v>
      </c>
      <c r="BPE21" s="1">
        <v>2</v>
      </c>
      <c r="BPF21" s="1">
        <v>5</v>
      </c>
      <c r="BPG21" s="1">
        <v>0</v>
      </c>
      <c r="BPH21" s="1">
        <v>0</v>
      </c>
      <c r="BPI21" s="1">
        <v>0</v>
      </c>
      <c r="BPJ21" s="1">
        <v>0</v>
      </c>
      <c r="BPK21" s="1">
        <v>20</v>
      </c>
      <c r="BPL21" s="1">
        <v>0</v>
      </c>
      <c r="BPM21" s="1">
        <v>0</v>
      </c>
      <c r="BPN21" s="1">
        <v>1</v>
      </c>
      <c r="BPO21" s="1">
        <v>1</v>
      </c>
      <c r="BPP21" s="1">
        <v>0</v>
      </c>
      <c r="BPQ21" s="1">
        <v>0</v>
      </c>
      <c r="BPR21" s="1">
        <v>1</v>
      </c>
      <c r="BPS21" s="1">
        <v>5</v>
      </c>
      <c r="BPT21" s="1">
        <v>12</v>
      </c>
      <c r="BPU21" s="1">
        <v>7</v>
      </c>
      <c r="BPV21" s="1">
        <v>20</v>
      </c>
      <c r="BPW21" s="1">
        <v>6</v>
      </c>
      <c r="BPX21" s="1">
        <v>14</v>
      </c>
      <c r="BPY21" s="1">
        <v>20</v>
      </c>
      <c r="BPZ21" s="1">
        <v>0</v>
      </c>
      <c r="BQA21" s="1">
        <v>1</v>
      </c>
      <c r="BQB21" s="1">
        <v>0</v>
      </c>
      <c r="BQC21" s="1">
        <v>0</v>
      </c>
      <c r="BQD21" s="1">
        <v>0</v>
      </c>
      <c r="BQE21" s="1">
        <v>0</v>
      </c>
      <c r="BQF21" s="1">
        <v>17</v>
      </c>
      <c r="BQG21" s="1">
        <v>0</v>
      </c>
      <c r="BQH21" s="1">
        <v>0</v>
      </c>
      <c r="BQI21" s="1">
        <v>2</v>
      </c>
      <c r="BQJ21" s="1">
        <v>0</v>
      </c>
      <c r="BQK21" s="1">
        <v>0</v>
      </c>
      <c r="BQL21" s="1">
        <v>0</v>
      </c>
      <c r="BQM21" s="1">
        <v>0</v>
      </c>
      <c r="BQN21" s="1">
        <v>3</v>
      </c>
      <c r="BQO21" s="1">
        <v>8</v>
      </c>
      <c r="BQP21" s="1">
        <v>9</v>
      </c>
      <c r="BQQ21" s="1">
        <v>29</v>
      </c>
      <c r="BQR21" s="1">
        <v>12</v>
      </c>
      <c r="BQS21" s="1">
        <v>17</v>
      </c>
      <c r="BQT21" s="1">
        <v>17</v>
      </c>
      <c r="BQU21" s="1">
        <v>12</v>
      </c>
      <c r="BQV21" s="1">
        <v>6</v>
      </c>
      <c r="BQW21" s="1">
        <v>0</v>
      </c>
      <c r="BQX21" s="1">
        <v>0</v>
      </c>
      <c r="BQY21" s="1">
        <v>0</v>
      </c>
      <c r="BQZ21" s="1">
        <v>0</v>
      </c>
      <c r="BRA21" s="1">
        <v>23</v>
      </c>
      <c r="BRB21" s="1">
        <v>0</v>
      </c>
      <c r="BRC21" s="1">
        <v>0</v>
      </c>
      <c r="BRD21" s="1">
        <v>0</v>
      </c>
      <c r="BRE21" s="1092">
        <v>30</v>
      </c>
      <c r="BRF21" s="1092">
        <v>20</v>
      </c>
      <c r="BRG21" s="1092">
        <v>10</v>
      </c>
      <c r="BRH21" s="1092">
        <v>16</v>
      </c>
      <c r="BRI21" s="1092">
        <v>14</v>
      </c>
      <c r="BRJ21" s="1092">
        <v>2</v>
      </c>
      <c r="BRK21" s="1092">
        <v>0</v>
      </c>
      <c r="BRL21" s="1092">
        <v>0</v>
      </c>
      <c r="BRM21" s="1092">
        <v>0</v>
      </c>
      <c r="BRN21" s="1092">
        <v>0</v>
      </c>
      <c r="BRO21" s="1092">
        <v>28</v>
      </c>
      <c r="BRP21" s="1092">
        <v>0</v>
      </c>
      <c r="BRQ21" s="1092">
        <v>0</v>
      </c>
      <c r="BRR21" s="1092">
        <v>0</v>
      </c>
      <c r="BRS21" s="1">
        <v>29</v>
      </c>
      <c r="BRT21" s="1">
        <v>19</v>
      </c>
      <c r="BRU21" s="1">
        <v>10</v>
      </c>
      <c r="BRV21" s="1">
        <v>13</v>
      </c>
      <c r="BRW21" s="1">
        <v>16</v>
      </c>
      <c r="BRX21" s="1">
        <v>2</v>
      </c>
      <c r="BRY21" s="1">
        <v>0</v>
      </c>
      <c r="BRZ21" s="1">
        <v>0</v>
      </c>
      <c r="BSA21" s="1">
        <v>0</v>
      </c>
      <c r="BSB21" s="1">
        <v>0</v>
      </c>
      <c r="BSC21" s="1">
        <v>27</v>
      </c>
      <c r="BSD21" s="1">
        <v>0</v>
      </c>
      <c r="BSE21" s="1">
        <v>0</v>
      </c>
      <c r="BSF21" s="1">
        <v>0</v>
      </c>
      <c r="BSG21" s="1">
        <v>0</v>
      </c>
      <c r="BSH21" s="1">
        <v>0</v>
      </c>
      <c r="BSI21" s="1">
        <v>1</v>
      </c>
      <c r="BSJ21" s="1">
        <v>7</v>
      </c>
      <c r="BSK21" s="1">
        <v>21</v>
      </c>
      <c r="BSL21" s="1">
        <v>1592</v>
      </c>
      <c r="BSM21" s="1">
        <v>824</v>
      </c>
      <c r="BSN21" s="1">
        <v>768</v>
      </c>
      <c r="BSO21" s="1">
        <v>841</v>
      </c>
      <c r="BSP21" s="1">
        <v>751</v>
      </c>
      <c r="BSQ21" s="1">
        <v>203</v>
      </c>
      <c r="BSR21" s="1">
        <v>1</v>
      </c>
      <c r="BSS21" s="1">
        <v>1</v>
      </c>
      <c r="BST21" s="1">
        <v>4</v>
      </c>
      <c r="BSU21" s="1">
        <v>0</v>
      </c>
      <c r="BSV21" s="1">
        <v>1364</v>
      </c>
      <c r="BSW21" s="1">
        <v>3</v>
      </c>
      <c r="BSX21" s="1">
        <v>0</v>
      </c>
      <c r="BSY21" s="1">
        <v>16</v>
      </c>
      <c r="BSZ21" s="1">
        <v>1450</v>
      </c>
      <c r="BTA21" s="1">
        <v>909</v>
      </c>
      <c r="BTB21" s="1">
        <v>541</v>
      </c>
      <c r="BTC21" s="1">
        <v>733</v>
      </c>
      <c r="BTD21" s="1">
        <v>717</v>
      </c>
      <c r="BTE21" s="1">
        <v>183</v>
      </c>
      <c r="BTF21" s="1">
        <v>4</v>
      </c>
      <c r="BTG21" s="1">
        <v>0</v>
      </c>
      <c r="BTH21" s="1">
        <v>0</v>
      </c>
      <c r="BTI21" s="1">
        <v>1</v>
      </c>
      <c r="BTJ21" s="1">
        <v>1253</v>
      </c>
      <c r="BTK21" s="1">
        <v>8</v>
      </c>
      <c r="BTL21" s="1">
        <v>0</v>
      </c>
      <c r="BTM21" s="1">
        <v>1</v>
      </c>
      <c r="BTN21" s="1">
        <v>1356</v>
      </c>
      <c r="BTO21" s="1">
        <v>786</v>
      </c>
      <c r="BTP21" s="1">
        <v>570</v>
      </c>
      <c r="BTQ21" s="1">
        <v>692</v>
      </c>
      <c r="BTR21" s="1">
        <v>664</v>
      </c>
      <c r="BTS21" s="1">
        <v>164</v>
      </c>
      <c r="BTT21" s="1">
        <v>3</v>
      </c>
      <c r="BTU21" s="1">
        <v>1</v>
      </c>
      <c r="BTV21" s="1">
        <v>1</v>
      </c>
      <c r="BTW21" s="1">
        <v>1</v>
      </c>
      <c r="BTX21" s="1">
        <v>1184</v>
      </c>
      <c r="BTY21" s="1">
        <v>1</v>
      </c>
      <c r="BTZ21" s="1">
        <v>1</v>
      </c>
      <c r="BUA21" s="1">
        <v>0</v>
      </c>
      <c r="BUB21" s="1">
        <v>84</v>
      </c>
      <c r="BUC21" s="1">
        <v>188</v>
      </c>
      <c r="BUD21" s="1">
        <v>283</v>
      </c>
      <c r="BUE21" s="1">
        <v>372</v>
      </c>
      <c r="BUF21" s="1">
        <v>429</v>
      </c>
      <c r="BUG21" s="1121">
        <v>52</v>
      </c>
      <c r="BUH21" s="1122">
        <v>38</v>
      </c>
      <c r="BUI21" s="1122">
        <v>14</v>
      </c>
      <c r="BUJ21" s="1122">
        <v>39</v>
      </c>
      <c r="BUK21" s="1122">
        <v>13</v>
      </c>
      <c r="BUL21" s="1122">
        <v>1</v>
      </c>
      <c r="BUM21" s="1122">
        <v>1</v>
      </c>
      <c r="BUN21" s="1122">
        <v>0</v>
      </c>
      <c r="BUO21" s="1122">
        <v>0</v>
      </c>
      <c r="BUP21" s="1122">
        <v>0</v>
      </c>
      <c r="BUQ21" s="1122">
        <v>48</v>
      </c>
      <c r="BUR21" s="1122">
        <v>0</v>
      </c>
      <c r="BUS21" s="1122">
        <v>1</v>
      </c>
      <c r="BUT21" s="1122">
        <v>1</v>
      </c>
      <c r="BUU21" s="1122">
        <v>0</v>
      </c>
      <c r="BUV21" s="1122">
        <v>2</v>
      </c>
      <c r="BUW21" s="1122">
        <v>2</v>
      </c>
      <c r="BUX21" s="1122">
        <v>10</v>
      </c>
      <c r="BUY21" s="1122">
        <v>25</v>
      </c>
      <c r="BUZ21" s="1122">
        <v>12</v>
      </c>
      <c r="BVA21" s="1123">
        <v>1</v>
      </c>
      <c r="BVB21" s="1026">
        <v>28</v>
      </c>
      <c r="BVC21" s="1027">
        <v>22</v>
      </c>
      <c r="BVD21" s="1027">
        <v>6</v>
      </c>
      <c r="BVE21" s="1027">
        <v>20</v>
      </c>
      <c r="BVF21" s="1027">
        <v>8</v>
      </c>
      <c r="BVG21" s="1027">
        <v>3</v>
      </c>
      <c r="BVH21" s="1027">
        <v>0</v>
      </c>
      <c r="BVI21" s="1027">
        <v>0</v>
      </c>
      <c r="BVJ21" s="1027">
        <v>0</v>
      </c>
      <c r="BVK21" s="1027">
        <v>0</v>
      </c>
      <c r="BVL21" s="1027">
        <v>22</v>
      </c>
      <c r="BVM21" s="1027">
        <v>0</v>
      </c>
      <c r="BVN21" s="1027">
        <v>3</v>
      </c>
      <c r="BVO21" s="1027">
        <v>0</v>
      </c>
      <c r="BVP21" s="1027">
        <v>1</v>
      </c>
      <c r="BVQ21" s="1027">
        <v>0</v>
      </c>
      <c r="BVR21" s="1027">
        <v>2</v>
      </c>
      <c r="BVS21" s="1027">
        <v>4</v>
      </c>
      <c r="BVT21" s="1027">
        <v>13</v>
      </c>
      <c r="BVU21" s="1027">
        <v>6</v>
      </c>
      <c r="BVV21" s="1028">
        <v>2</v>
      </c>
      <c r="BVW21" s="1124">
        <v>33</v>
      </c>
      <c r="BVX21" s="1125">
        <v>22</v>
      </c>
      <c r="BVY21" s="1125">
        <v>11</v>
      </c>
      <c r="BVZ21" s="1125">
        <v>28</v>
      </c>
      <c r="BWA21" s="1125">
        <v>5</v>
      </c>
      <c r="BWB21" s="1125">
        <v>2</v>
      </c>
      <c r="BWC21" s="1125">
        <v>0</v>
      </c>
      <c r="BWD21" s="1125">
        <v>0</v>
      </c>
      <c r="BWE21" s="1125">
        <v>0</v>
      </c>
      <c r="BWF21" s="1125">
        <v>0</v>
      </c>
      <c r="BWG21" s="1125">
        <v>30</v>
      </c>
      <c r="BWH21" s="1125">
        <v>0</v>
      </c>
      <c r="BWI21" s="1125">
        <v>0</v>
      </c>
      <c r="BWJ21" s="1125">
        <v>1</v>
      </c>
      <c r="BWK21" s="1125">
        <v>1</v>
      </c>
      <c r="BWL21" s="1125">
        <v>0</v>
      </c>
      <c r="BWM21" s="1125">
        <v>0</v>
      </c>
      <c r="BWN21" s="1125">
        <v>9</v>
      </c>
      <c r="BWO21" s="1125">
        <v>17</v>
      </c>
      <c r="BWP21" s="1125">
        <v>3</v>
      </c>
      <c r="BWQ21" s="1126">
        <v>3</v>
      </c>
      <c r="BWR21" s="1">
        <v>16</v>
      </c>
      <c r="BWS21" s="1">
        <v>14</v>
      </c>
      <c r="BWT21" s="1">
        <v>2</v>
      </c>
      <c r="BWU21" s="1">
        <v>14</v>
      </c>
      <c r="BWV21" s="1">
        <v>2</v>
      </c>
      <c r="BWW21" s="1">
        <v>0</v>
      </c>
      <c r="BWX21" s="1">
        <v>0</v>
      </c>
      <c r="BWY21" s="1">
        <v>1</v>
      </c>
      <c r="BWZ21" s="1">
        <v>0</v>
      </c>
      <c r="BXA21" s="1">
        <v>0</v>
      </c>
      <c r="BXB21" s="1">
        <v>14</v>
      </c>
      <c r="BXC21" s="1">
        <v>0</v>
      </c>
      <c r="BXD21" s="1">
        <v>0</v>
      </c>
      <c r="BXE21" s="1">
        <v>1</v>
      </c>
      <c r="BXF21" s="1">
        <v>0</v>
      </c>
      <c r="BXG21" s="1">
        <v>0</v>
      </c>
      <c r="BXH21" s="1">
        <v>2</v>
      </c>
      <c r="BXI21" s="1">
        <v>8</v>
      </c>
      <c r="BXJ21" s="1">
        <v>5</v>
      </c>
      <c r="BXK21" s="1">
        <v>1</v>
      </c>
      <c r="BXL21" s="1">
        <v>14</v>
      </c>
      <c r="BXM21" s="1">
        <v>3</v>
      </c>
      <c r="BXN21" s="1">
        <v>11</v>
      </c>
      <c r="BXO21" s="1">
        <v>11</v>
      </c>
      <c r="BXP21" s="1">
        <v>3</v>
      </c>
      <c r="BXQ21" s="1">
        <v>1</v>
      </c>
      <c r="BXR21" s="1">
        <v>0</v>
      </c>
      <c r="BXS21" s="1">
        <v>0</v>
      </c>
      <c r="BXT21" s="1">
        <v>0</v>
      </c>
      <c r="BXU21" s="1">
        <v>0</v>
      </c>
      <c r="BXV21" s="1">
        <v>13</v>
      </c>
      <c r="BXW21" s="1">
        <v>0</v>
      </c>
      <c r="BXX21" s="1">
        <v>0</v>
      </c>
      <c r="BXY21" s="1">
        <v>0</v>
      </c>
      <c r="BXZ21" s="1">
        <v>0</v>
      </c>
      <c r="BYA21" s="1">
        <v>0</v>
      </c>
      <c r="BYB21" s="1">
        <v>2</v>
      </c>
      <c r="BYC21" s="1">
        <v>4</v>
      </c>
      <c r="BYD21" s="1">
        <v>6</v>
      </c>
      <c r="BYE21" s="1">
        <v>2</v>
      </c>
      <c r="BYF21" s="1">
        <v>10</v>
      </c>
      <c r="BYG21" s="1">
        <v>6</v>
      </c>
      <c r="BYH21" s="1">
        <v>4</v>
      </c>
      <c r="BYI21" s="1">
        <v>7</v>
      </c>
      <c r="BYJ21" s="1">
        <v>3</v>
      </c>
      <c r="BYK21" s="1">
        <v>2</v>
      </c>
      <c r="BYL21" s="1">
        <v>0</v>
      </c>
      <c r="BYM21" s="1">
        <v>0</v>
      </c>
      <c r="BYN21" s="1">
        <v>0</v>
      </c>
      <c r="BYO21" s="1">
        <v>0</v>
      </c>
      <c r="BYP21" s="1">
        <v>8</v>
      </c>
      <c r="BYQ21" s="1">
        <v>0</v>
      </c>
      <c r="BYR21" s="1">
        <v>0</v>
      </c>
      <c r="BYS21" s="1">
        <v>0</v>
      </c>
      <c r="BYT21" s="1">
        <v>0</v>
      </c>
      <c r="BYU21" s="1">
        <v>0</v>
      </c>
      <c r="BYV21" s="1">
        <v>2</v>
      </c>
      <c r="BYW21" s="1">
        <v>4</v>
      </c>
      <c r="BYX21" s="1">
        <v>1</v>
      </c>
      <c r="BYY21" s="1">
        <v>3</v>
      </c>
      <c r="BYZ21" s="1">
        <v>12</v>
      </c>
      <c r="BZA21" s="1">
        <v>9</v>
      </c>
      <c r="BZB21" s="1">
        <v>3</v>
      </c>
      <c r="BZC21" s="1">
        <v>3</v>
      </c>
      <c r="BZD21" s="1">
        <v>9</v>
      </c>
      <c r="BZE21" s="1">
        <v>0</v>
      </c>
      <c r="BZF21" s="1">
        <v>0</v>
      </c>
      <c r="BZG21" s="1">
        <v>0</v>
      </c>
      <c r="BZH21" s="1">
        <v>0</v>
      </c>
      <c r="BZI21" s="1">
        <v>0</v>
      </c>
      <c r="BZJ21" s="1">
        <v>12</v>
      </c>
      <c r="BZK21" s="1">
        <v>0</v>
      </c>
      <c r="BZL21" s="1">
        <v>0</v>
      </c>
      <c r="BZM21" s="1">
        <v>0</v>
      </c>
      <c r="BZN21" s="1">
        <v>0</v>
      </c>
      <c r="BZO21" s="1">
        <v>2</v>
      </c>
      <c r="BZP21" s="1">
        <v>1</v>
      </c>
      <c r="BZQ21" s="1">
        <v>2</v>
      </c>
      <c r="BZR21" s="1">
        <v>4</v>
      </c>
      <c r="BZS21" s="1">
        <v>1</v>
      </c>
      <c r="BZT21" s="1">
        <v>2</v>
      </c>
      <c r="BZU21" s="1">
        <v>19</v>
      </c>
      <c r="BZV21" s="1">
        <v>13</v>
      </c>
      <c r="BZW21" s="1">
        <v>6</v>
      </c>
      <c r="BZX21" s="1">
        <v>6</v>
      </c>
      <c r="BZY21" s="1">
        <v>13</v>
      </c>
      <c r="BZZ21" s="1">
        <v>0</v>
      </c>
      <c r="CAA21" s="1">
        <v>0</v>
      </c>
      <c r="CAB21" s="1">
        <v>0</v>
      </c>
      <c r="CAC21" s="1">
        <v>0</v>
      </c>
      <c r="CAD21" s="1">
        <v>0</v>
      </c>
      <c r="CAE21" s="1">
        <v>19</v>
      </c>
      <c r="CAF21" s="1">
        <v>0</v>
      </c>
      <c r="CAG21" s="1">
        <v>0</v>
      </c>
      <c r="CAH21" s="1">
        <v>0</v>
      </c>
      <c r="CAI21" s="1">
        <v>0</v>
      </c>
      <c r="CAJ21" s="1">
        <v>1</v>
      </c>
      <c r="CAK21" s="1">
        <v>0</v>
      </c>
      <c r="CAL21" s="1">
        <v>3</v>
      </c>
      <c r="CAM21" s="1">
        <v>7</v>
      </c>
      <c r="CAN21" s="1">
        <v>4</v>
      </c>
      <c r="CAO21" s="1">
        <v>4</v>
      </c>
      <c r="CAP21" s="1">
        <v>16</v>
      </c>
      <c r="CAQ21" s="1">
        <v>12</v>
      </c>
      <c r="CAR21" s="1">
        <v>4</v>
      </c>
      <c r="CAS21" s="1">
        <v>9</v>
      </c>
      <c r="CAT21" s="1">
        <v>7</v>
      </c>
      <c r="CAU21" s="1">
        <v>0</v>
      </c>
      <c r="CAV21" s="1">
        <v>0</v>
      </c>
      <c r="CAW21" s="1">
        <v>0</v>
      </c>
      <c r="CAX21" s="1">
        <v>0</v>
      </c>
      <c r="CAY21" s="1">
        <v>0</v>
      </c>
      <c r="CAZ21" s="1">
        <v>16</v>
      </c>
      <c r="CBA21" s="1">
        <v>0</v>
      </c>
      <c r="CBB21" s="1">
        <v>0</v>
      </c>
      <c r="CBC21" s="1">
        <v>0</v>
      </c>
      <c r="CBD21" s="1">
        <v>0</v>
      </c>
      <c r="CBE21" s="1">
        <v>1</v>
      </c>
      <c r="CBF21" s="1">
        <v>0</v>
      </c>
      <c r="CBG21" s="1">
        <v>8</v>
      </c>
      <c r="CBH21" s="1">
        <v>5</v>
      </c>
      <c r="CBI21" s="1">
        <v>1</v>
      </c>
      <c r="CBJ21" s="1">
        <v>1</v>
      </c>
      <c r="CBK21" s="294">
        <v>2</v>
      </c>
      <c r="CBL21" s="295">
        <v>0</v>
      </c>
      <c r="CBM21" s="295">
        <v>0</v>
      </c>
      <c r="CBN21" s="295">
        <v>2</v>
      </c>
      <c r="CBO21" s="295">
        <v>0</v>
      </c>
      <c r="CBP21" s="295">
        <v>0</v>
      </c>
      <c r="CBQ21" s="1150">
        <v>4</v>
      </c>
      <c r="CBR21" s="295">
        <v>0</v>
      </c>
      <c r="CBS21" s="295">
        <v>0</v>
      </c>
      <c r="CBT21" s="295">
        <v>1</v>
      </c>
      <c r="CBU21" s="295">
        <v>3</v>
      </c>
      <c r="CBV21" s="295">
        <v>0</v>
      </c>
      <c r="CBW21" s="295">
        <v>2</v>
      </c>
      <c r="CBX21" s="295">
        <v>0</v>
      </c>
      <c r="CBY21" s="295">
        <v>0</v>
      </c>
      <c r="CBZ21" s="295">
        <v>0</v>
      </c>
      <c r="CCA21" s="295">
        <v>2</v>
      </c>
      <c r="CCB21" s="295">
        <v>0</v>
      </c>
      <c r="CCC21" s="295">
        <v>2</v>
      </c>
      <c r="CCD21" s="295">
        <v>0</v>
      </c>
      <c r="CCE21" s="295">
        <v>0</v>
      </c>
      <c r="CCF21" s="295">
        <v>1</v>
      </c>
      <c r="CCG21" s="295">
        <v>0</v>
      </c>
      <c r="CCH21" s="295">
        <v>1</v>
      </c>
      <c r="CCI21" s="1585">
        <v>911</v>
      </c>
      <c r="CCJ21" s="1579">
        <v>557</v>
      </c>
      <c r="CCK21" s="1579">
        <v>354</v>
      </c>
      <c r="CCL21" s="1579">
        <v>419</v>
      </c>
      <c r="CCM21" s="1579">
        <v>492</v>
      </c>
      <c r="CCN21" s="1579">
        <v>92</v>
      </c>
      <c r="CCO21" s="1579">
        <v>6</v>
      </c>
      <c r="CCP21" s="1579">
        <v>3</v>
      </c>
      <c r="CCQ21" s="1579">
        <v>789</v>
      </c>
      <c r="CCR21" s="1579">
        <v>8</v>
      </c>
      <c r="CCS21" s="1579">
        <v>13</v>
      </c>
      <c r="CCT21" s="1579">
        <v>3</v>
      </c>
      <c r="CCU21" s="1579">
        <v>229</v>
      </c>
      <c r="CCV21" s="1579">
        <v>0</v>
      </c>
      <c r="CCW21" s="1579">
        <v>102</v>
      </c>
      <c r="CCX21" s="1579">
        <v>561</v>
      </c>
      <c r="CCY21" s="1579">
        <v>248</v>
      </c>
      <c r="CCZ21" s="1579">
        <v>0</v>
      </c>
      <c r="CDA21" s="1579">
        <v>863</v>
      </c>
      <c r="CDB21" s="1579">
        <v>511</v>
      </c>
      <c r="CDC21" s="1579">
        <v>352</v>
      </c>
      <c r="CDD21" s="1579">
        <v>407</v>
      </c>
      <c r="CDE21" s="1579">
        <v>456</v>
      </c>
      <c r="CDF21" s="1579">
        <v>67</v>
      </c>
      <c r="CDG21" s="1579">
        <v>3</v>
      </c>
      <c r="CDH21" s="1579">
        <v>0</v>
      </c>
      <c r="CDI21" s="1579">
        <v>782</v>
      </c>
      <c r="CDJ21" s="1579">
        <v>1</v>
      </c>
      <c r="CDK21" s="1579">
        <v>10</v>
      </c>
      <c r="CDL21" s="1579">
        <v>6</v>
      </c>
      <c r="CDM21" s="1579">
        <v>178</v>
      </c>
      <c r="CDN21" s="1579">
        <v>0</v>
      </c>
      <c r="CDO21" s="1579">
        <v>84</v>
      </c>
      <c r="CDP21" s="1579">
        <v>472</v>
      </c>
      <c r="CDQ21" s="1579">
        <v>307</v>
      </c>
      <c r="CDR21" s="1579">
        <v>0</v>
      </c>
      <c r="CDS21" s="1579">
        <v>945</v>
      </c>
      <c r="CDT21" s="1579">
        <v>624</v>
      </c>
      <c r="CDU21" s="1579">
        <v>321</v>
      </c>
      <c r="CDV21" s="1579">
        <v>464</v>
      </c>
      <c r="CDW21" s="1579">
        <v>481</v>
      </c>
      <c r="CDX21" s="1579">
        <v>88</v>
      </c>
      <c r="CDY21" s="1579">
        <v>6</v>
      </c>
      <c r="CDZ21" s="1579">
        <v>1</v>
      </c>
      <c r="CEA21" s="1579">
        <v>849</v>
      </c>
      <c r="CEB21" s="1579">
        <v>1</v>
      </c>
      <c r="CEC21" s="1579">
        <v>0</v>
      </c>
      <c r="CED21" s="1579">
        <v>9</v>
      </c>
      <c r="CEE21" s="1579">
        <v>195</v>
      </c>
      <c r="CEF21" s="1579">
        <v>0</v>
      </c>
      <c r="CEG21" s="1579">
        <v>89</v>
      </c>
      <c r="CEH21" s="1579">
        <v>532</v>
      </c>
      <c r="CEI21" s="1579">
        <v>324</v>
      </c>
      <c r="CEJ21" s="1579">
        <v>0</v>
      </c>
      <c r="CEK21" s="1579">
        <v>988</v>
      </c>
      <c r="CEL21" s="1579">
        <v>630</v>
      </c>
      <c r="CEM21" s="1579">
        <v>358</v>
      </c>
      <c r="CEN21" s="1579">
        <v>455</v>
      </c>
      <c r="CEO21" s="1579">
        <v>533</v>
      </c>
      <c r="CEP21" s="1579">
        <v>77</v>
      </c>
      <c r="CEQ21" s="1579">
        <v>0</v>
      </c>
      <c r="CER21" s="1579">
        <v>3</v>
      </c>
      <c r="CES21" s="1579">
        <v>903</v>
      </c>
      <c r="CET21" s="1579">
        <v>4</v>
      </c>
      <c r="CEU21" s="1579">
        <v>1</v>
      </c>
      <c r="CEV21" s="1579">
        <v>3</v>
      </c>
      <c r="CEW21" s="1579">
        <v>187</v>
      </c>
      <c r="CEX21" s="1579">
        <v>0</v>
      </c>
      <c r="CEY21" s="1579">
        <v>81</v>
      </c>
      <c r="CEZ21" s="1579">
        <v>562</v>
      </c>
      <c r="CFA21" s="1579">
        <v>345</v>
      </c>
      <c r="CFB21" s="1584">
        <v>0</v>
      </c>
      <c r="CFC21" s="1578">
        <v>366</v>
      </c>
      <c r="CFD21" s="1579">
        <v>248</v>
      </c>
      <c r="CFE21" s="1579">
        <v>118</v>
      </c>
      <c r="CFF21" s="1579">
        <v>191</v>
      </c>
      <c r="CFG21" s="1579">
        <v>175</v>
      </c>
      <c r="CFH21" s="1579">
        <v>22</v>
      </c>
      <c r="CFI21" s="1579">
        <v>3</v>
      </c>
      <c r="CFJ21" s="1579">
        <v>2</v>
      </c>
      <c r="CFK21" s="1579">
        <v>331</v>
      </c>
      <c r="CFL21" s="1579">
        <v>2</v>
      </c>
      <c r="CFM21" s="1579">
        <v>6</v>
      </c>
      <c r="CFN21" s="1579">
        <v>2</v>
      </c>
      <c r="CFO21" s="1579">
        <v>75</v>
      </c>
      <c r="CFP21" s="1579">
        <v>0</v>
      </c>
      <c r="CFQ21" s="1579">
        <v>33</v>
      </c>
      <c r="CFR21" s="1579">
        <v>225</v>
      </c>
      <c r="CFS21" s="1579">
        <v>108</v>
      </c>
      <c r="CFT21" s="1579">
        <v>0</v>
      </c>
      <c r="CFU21" s="1579">
        <v>403</v>
      </c>
      <c r="CFV21" s="1579">
        <v>249</v>
      </c>
      <c r="CFW21" s="1579">
        <v>154</v>
      </c>
      <c r="CFX21" s="1579">
        <v>206</v>
      </c>
      <c r="CFY21" s="1579">
        <v>197</v>
      </c>
      <c r="CFZ21" s="1579">
        <v>23</v>
      </c>
      <c r="CGA21" s="1579">
        <v>1</v>
      </c>
      <c r="CGB21" s="1579">
        <v>0</v>
      </c>
      <c r="CGC21" s="1579">
        <v>376</v>
      </c>
      <c r="CGD21" s="1579">
        <v>0</v>
      </c>
      <c r="CGE21" s="1579">
        <v>3</v>
      </c>
      <c r="CGF21" s="1579">
        <v>3</v>
      </c>
      <c r="CGG21" s="1579">
        <v>83</v>
      </c>
      <c r="CGH21" s="1579">
        <v>0</v>
      </c>
      <c r="CGI21" s="1579">
        <v>38</v>
      </c>
      <c r="CGJ21" s="1579">
        <v>200</v>
      </c>
      <c r="CGK21" s="1579">
        <v>165</v>
      </c>
      <c r="CGL21" s="1579">
        <v>0</v>
      </c>
      <c r="CGM21" s="1579">
        <v>448</v>
      </c>
      <c r="CGN21" s="1579">
        <v>304</v>
      </c>
      <c r="CGO21" s="1579">
        <v>144</v>
      </c>
      <c r="CGP21" s="1579">
        <v>231</v>
      </c>
      <c r="CGQ21" s="1579">
        <v>217</v>
      </c>
      <c r="CGR21" s="1579">
        <v>27</v>
      </c>
      <c r="CGS21" s="1579">
        <v>5</v>
      </c>
      <c r="CGT21" s="1579">
        <v>0</v>
      </c>
      <c r="CGU21" s="1579">
        <v>415</v>
      </c>
      <c r="CGV21" s="1579">
        <v>1</v>
      </c>
      <c r="CGW21" s="1579">
        <v>0</v>
      </c>
      <c r="CGX21" s="1579">
        <v>4</v>
      </c>
      <c r="CGY21" s="1579">
        <v>64</v>
      </c>
      <c r="CGZ21" s="1579">
        <v>0</v>
      </c>
      <c r="CHA21" s="1579">
        <v>29</v>
      </c>
      <c r="CHB21" s="1579">
        <v>237</v>
      </c>
      <c r="CHC21" s="1579">
        <v>182</v>
      </c>
      <c r="CHD21" s="1579">
        <v>0</v>
      </c>
      <c r="CHE21" s="1579">
        <v>544</v>
      </c>
      <c r="CHF21" s="1579">
        <v>360</v>
      </c>
      <c r="CHG21" s="1579">
        <v>184</v>
      </c>
      <c r="CHH21" s="1579">
        <v>277</v>
      </c>
      <c r="CHI21" s="1579">
        <v>267</v>
      </c>
      <c r="CHJ21" s="1579">
        <v>32</v>
      </c>
      <c r="CHK21" s="1579">
        <v>0</v>
      </c>
      <c r="CHL21" s="1579">
        <v>3</v>
      </c>
      <c r="CHM21" s="1579">
        <v>506</v>
      </c>
      <c r="CHN21" s="1579">
        <v>3</v>
      </c>
      <c r="CHO21" s="1579">
        <v>0</v>
      </c>
      <c r="CHP21" s="1579">
        <v>2</v>
      </c>
      <c r="CHQ21" s="1579">
        <v>93</v>
      </c>
      <c r="CHR21" s="1579">
        <v>0</v>
      </c>
      <c r="CHS21" s="1579">
        <v>45</v>
      </c>
      <c r="CHT21" s="1579">
        <v>289</v>
      </c>
      <c r="CHU21" s="1579">
        <v>210</v>
      </c>
      <c r="CHV21" s="1580">
        <v>0</v>
      </c>
      <c r="CHW21" s="1585">
        <v>525</v>
      </c>
      <c r="CHX21" s="1579">
        <v>299</v>
      </c>
      <c r="CHY21" s="1579">
        <v>226</v>
      </c>
      <c r="CHZ21" s="1579">
        <v>222</v>
      </c>
      <c r="CIA21" s="1579">
        <v>303</v>
      </c>
      <c r="CIB21" s="1579">
        <v>68</v>
      </c>
      <c r="CIC21" s="1579">
        <v>3</v>
      </c>
      <c r="CID21" s="1579">
        <v>1</v>
      </c>
      <c r="CIE21" s="1579">
        <v>441</v>
      </c>
      <c r="CIF21" s="1579">
        <v>5</v>
      </c>
      <c r="CIG21" s="1579">
        <v>7</v>
      </c>
      <c r="CIH21" s="1579">
        <v>1</v>
      </c>
      <c r="CII21" s="1579">
        <v>151</v>
      </c>
      <c r="CIJ21" s="1579">
        <v>0</v>
      </c>
      <c r="CIK21" s="1579">
        <v>66</v>
      </c>
      <c r="CIL21" s="1579">
        <v>327</v>
      </c>
      <c r="CIM21" s="1579">
        <v>132</v>
      </c>
      <c r="CIN21" s="1579">
        <v>0</v>
      </c>
      <c r="CIO21" s="1579">
        <v>442</v>
      </c>
      <c r="CIP21" s="1579">
        <v>250</v>
      </c>
      <c r="CIQ21" s="1579">
        <v>192</v>
      </c>
      <c r="CIR21" s="1579">
        <v>194</v>
      </c>
      <c r="CIS21" s="1579">
        <v>248</v>
      </c>
      <c r="CIT21" s="1579">
        <v>42</v>
      </c>
      <c r="CIU21" s="1579">
        <v>1</v>
      </c>
      <c r="CIV21" s="1579">
        <v>0</v>
      </c>
      <c r="CIW21" s="1579">
        <v>391</v>
      </c>
      <c r="CIX21" s="1579">
        <v>1</v>
      </c>
      <c r="CIY21" s="1579">
        <v>7</v>
      </c>
      <c r="CIZ21" s="1579">
        <v>3</v>
      </c>
      <c r="CJA21" s="1579">
        <v>90</v>
      </c>
      <c r="CJB21" s="1579">
        <v>0</v>
      </c>
      <c r="CJC21" s="1579">
        <v>45</v>
      </c>
      <c r="CJD21" s="1579">
        <v>261</v>
      </c>
      <c r="CJE21" s="1579">
        <v>136</v>
      </c>
      <c r="CJF21" s="1579">
        <v>0</v>
      </c>
      <c r="CJG21" s="1579">
        <v>496</v>
      </c>
      <c r="CJH21" s="1579">
        <v>320</v>
      </c>
      <c r="CJI21" s="1579">
        <v>176</v>
      </c>
      <c r="CJJ21" s="1579">
        <v>232</v>
      </c>
      <c r="CJK21" s="1579">
        <v>264</v>
      </c>
      <c r="CJL21" s="1579">
        <v>61</v>
      </c>
      <c r="CJM21" s="1579">
        <v>1</v>
      </c>
      <c r="CJN21" s="1579">
        <v>1</v>
      </c>
      <c r="CJO21" s="1579">
        <v>433</v>
      </c>
      <c r="CJP21" s="1579">
        <v>0</v>
      </c>
      <c r="CJQ21" s="1579">
        <v>0</v>
      </c>
      <c r="CJR21" s="1579">
        <v>5</v>
      </c>
      <c r="CJS21" s="1579">
        <v>131</v>
      </c>
      <c r="CJT21" s="1579">
        <v>0</v>
      </c>
      <c r="CJU21" s="1579">
        <v>60</v>
      </c>
      <c r="CJV21" s="1579">
        <v>295</v>
      </c>
      <c r="CJW21" s="1579">
        <v>141</v>
      </c>
      <c r="CJX21" s="1579">
        <v>0</v>
      </c>
      <c r="CJY21" s="1579">
        <v>444</v>
      </c>
      <c r="CJZ21" s="1579">
        <v>270</v>
      </c>
      <c r="CKA21" s="1579">
        <v>174</v>
      </c>
      <c r="CKB21" s="1579">
        <v>178</v>
      </c>
      <c r="CKC21" s="1579">
        <v>266</v>
      </c>
      <c r="CKD21" s="1579">
        <v>45</v>
      </c>
      <c r="CKE21" s="1579">
        <v>0</v>
      </c>
      <c r="CKF21" s="1579">
        <v>0</v>
      </c>
      <c r="CKG21" s="1579">
        <v>397</v>
      </c>
      <c r="CKH21" s="1579">
        <v>1</v>
      </c>
      <c r="CKI21" s="1579">
        <v>1</v>
      </c>
      <c r="CKJ21" s="1579">
        <v>1</v>
      </c>
      <c r="CKK21" s="1579">
        <v>94</v>
      </c>
      <c r="CKL21" s="1579">
        <v>0</v>
      </c>
      <c r="CKM21" s="1579">
        <v>36</v>
      </c>
      <c r="CKN21" s="1579">
        <v>273</v>
      </c>
      <c r="CKO21" s="1579">
        <v>135</v>
      </c>
      <c r="CKP21" s="1584">
        <v>0</v>
      </c>
      <c r="CKQ21" s="1585">
        <v>2</v>
      </c>
      <c r="CKR21" s="1579">
        <v>1</v>
      </c>
      <c r="CKS21" s="1579">
        <v>1</v>
      </c>
      <c r="CKT21" s="1579">
        <v>0</v>
      </c>
      <c r="CKU21" s="1579">
        <v>2</v>
      </c>
      <c r="CKV21" s="1579">
        <v>0</v>
      </c>
      <c r="CKW21" s="1579">
        <v>0</v>
      </c>
      <c r="CKX21" s="1579">
        <v>0</v>
      </c>
      <c r="CKY21" s="1579">
        <v>2</v>
      </c>
      <c r="CKZ21" s="1579">
        <v>0</v>
      </c>
      <c r="CLA21" s="1579">
        <v>0</v>
      </c>
      <c r="CLB21" s="1579">
        <v>0</v>
      </c>
      <c r="CLC21" s="1579">
        <v>0</v>
      </c>
      <c r="CLD21" s="1579">
        <v>0</v>
      </c>
      <c r="CLE21" s="1579">
        <v>0</v>
      </c>
      <c r="CLF21" s="1579">
        <v>2</v>
      </c>
      <c r="CLG21" s="1579">
        <v>0</v>
      </c>
      <c r="CLH21" s="1579">
        <v>0</v>
      </c>
      <c r="CLI21" s="1579">
        <v>4</v>
      </c>
      <c r="CLJ21" s="1579">
        <v>1</v>
      </c>
      <c r="CLK21" s="1579">
        <v>3</v>
      </c>
      <c r="CLL21" s="1579">
        <v>1</v>
      </c>
      <c r="CLM21" s="1579">
        <v>3</v>
      </c>
      <c r="CLN21" s="1579">
        <v>0</v>
      </c>
      <c r="CLO21" s="1579">
        <v>0</v>
      </c>
      <c r="CLP21" s="1579">
        <v>0</v>
      </c>
      <c r="CLQ21" s="1579">
        <v>4</v>
      </c>
      <c r="CLR21" s="1579">
        <v>0</v>
      </c>
      <c r="CLS21" s="1579">
        <v>0</v>
      </c>
      <c r="CLT21" s="1579">
        <v>0</v>
      </c>
      <c r="CLU21" s="1579">
        <v>3</v>
      </c>
      <c r="CLV21" s="1579">
        <v>0</v>
      </c>
      <c r="CLW21" s="1579">
        <v>1</v>
      </c>
      <c r="CLX21" s="1579">
        <v>3</v>
      </c>
      <c r="CLY21" s="1579">
        <v>0</v>
      </c>
      <c r="CLZ21" s="1579">
        <v>0</v>
      </c>
      <c r="CMA21" s="1579">
        <v>0</v>
      </c>
      <c r="CMB21" s="1579">
        <v>0</v>
      </c>
      <c r="CMC21" s="1579">
        <v>0</v>
      </c>
      <c r="CMD21" s="1579">
        <v>0</v>
      </c>
      <c r="CME21" s="1579">
        <v>0</v>
      </c>
      <c r="CMF21" s="1579">
        <v>0</v>
      </c>
      <c r="CMG21" s="1579">
        <v>0</v>
      </c>
      <c r="CMH21" s="1579">
        <v>0</v>
      </c>
      <c r="CMI21" s="1579">
        <v>0</v>
      </c>
      <c r="CMJ21" s="1579">
        <v>0</v>
      </c>
      <c r="CMK21" s="1579">
        <v>0</v>
      </c>
      <c r="CML21" s="1579">
        <v>0</v>
      </c>
      <c r="CMM21" s="1579">
        <v>0</v>
      </c>
      <c r="CMN21" s="1579">
        <v>0</v>
      </c>
      <c r="CMO21" s="1579">
        <v>0</v>
      </c>
      <c r="CMP21" s="1579">
        <v>0</v>
      </c>
      <c r="CMQ21" s="1579">
        <v>0</v>
      </c>
      <c r="CMR21" s="1579">
        <v>0</v>
      </c>
      <c r="CMS21" s="1579">
        <v>0</v>
      </c>
      <c r="CMT21" s="1579">
        <v>0</v>
      </c>
      <c r="CMU21" s="1579">
        <v>0</v>
      </c>
      <c r="CMV21" s="1579">
        <v>0</v>
      </c>
      <c r="CMW21" s="1579">
        <v>0</v>
      </c>
      <c r="CMX21" s="1579">
        <v>0</v>
      </c>
      <c r="CMY21" s="1579">
        <v>0</v>
      </c>
      <c r="CMZ21" s="1579">
        <v>0</v>
      </c>
      <c r="CNA21" s="1579">
        <v>0</v>
      </c>
      <c r="CNB21" s="1579">
        <v>0</v>
      </c>
      <c r="CNC21" s="1579">
        <v>0</v>
      </c>
      <c r="CND21" s="1579">
        <v>0</v>
      </c>
      <c r="CNE21" s="1579">
        <v>0</v>
      </c>
      <c r="CNF21" s="1579">
        <v>0</v>
      </c>
      <c r="CNG21" s="1579">
        <v>0</v>
      </c>
      <c r="CNH21" s="1579">
        <v>0</v>
      </c>
      <c r="CNI21" s="1579">
        <v>0</v>
      </c>
      <c r="CNJ21" s="1584">
        <v>0</v>
      </c>
    </row>
    <row r="22" spans="1:2402">
      <c r="A22" s="33" t="s">
        <v>83</v>
      </c>
      <c r="B22" s="34">
        <v>61502.499000000003</v>
      </c>
      <c r="C22" s="35">
        <v>13474.498</v>
      </c>
      <c r="D22" s="35">
        <v>48028.000999999997</v>
      </c>
      <c r="E22" s="35">
        <v>34659.146000000001</v>
      </c>
      <c r="F22" s="35">
        <v>26843.352999999999</v>
      </c>
      <c r="G22" s="35">
        <v>13816.502</v>
      </c>
      <c r="H22" s="35">
        <v>371.37634000000003</v>
      </c>
      <c r="I22" s="35">
        <v>47100.815999999999</v>
      </c>
      <c r="J22" s="35">
        <v>213.80483000000001</v>
      </c>
      <c r="K22" s="35">
        <v>0</v>
      </c>
      <c r="L22" s="35">
        <v>2949.5542</v>
      </c>
      <c r="M22" s="35">
        <v>18157.577000000001</v>
      </c>
      <c r="N22" s="35">
        <v>21816.944</v>
      </c>
      <c r="O22" s="35">
        <v>12781.938</v>
      </c>
      <c r="P22" s="35">
        <v>5796.4857000000002</v>
      </c>
      <c r="Q22" s="35">
        <v>52558.133000000002</v>
      </c>
      <c r="R22" s="35">
        <v>13487.266</v>
      </c>
      <c r="S22" s="35">
        <v>39070.866999999998</v>
      </c>
      <c r="T22" s="35">
        <v>30844.885999999999</v>
      </c>
      <c r="U22" s="35">
        <v>21713.246999999999</v>
      </c>
      <c r="V22" s="35">
        <v>8100.9466000000002</v>
      </c>
      <c r="W22" s="35">
        <v>0</v>
      </c>
      <c r="X22" s="35">
        <v>44295.428999999996</v>
      </c>
      <c r="Y22" s="35">
        <v>0</v>
      </c>
      <c r="Z22" s="35">
        <v>161.75811999999999</v>
      </c>
      <c r="AA22" s="35">
        <v>1931.3869999999999</v>
      </c>
      <c r="AB22" s="35">
        <v>12579.864</v>
      </c>
      <c r="AC22" s="35">
        <v>20914.663</v>
      </c>
      <c r="AD22" s="35">
        <v>11148.428</v>
      </c>
      <c r="AE22" s="36">
        <v>5983.7920000000004</v>
      </c>
      <c r="AF22" s="37">
        <v>23.481010999999999</v>
      </c>
      <c r="AG22" s="38">
        <v>32.841974999999998</v>
      </c>
      <c r="AH22" s="38">
        <v>20.854745999999999</v>
      </c>
      <c r="AI22" s="38">
        <v>28.874496000000001</v>
      </c>
      <c r="AJ22" s="38">
        <v>16.517143000000001</v>
      </c>
      <c r="AK22" s="38">
        <v>12.437962000000001</v>
      </c>
      <c r="AL22" s="38">
        <v>22.911840000000002</v>
      </c>
      <c r="AM22" s="38">
        <v>26.831441999999999</v>
      </c>
      <c r="AN22" s="38">
        <v>0</v>
      </c>
      <c r="AO22" s="38">
        <v>0</v>
      </c>
      <c r="AP22" s="38">
        <v>1.6323395999999999</v>
      </c>
      <c r="AQ22" s="38">
        <v>19.539073999999999</v>
      </c>
      <c r="AR22" s="38">
        <v>28.740406</v>
      </c>
      <c r="AS22" s="38">
        <v>32.837059000000004</v>
      </c>
      <c r="AT22" s="38">
        <v>6.5203087000000002</v>
      </c>
      <c r="AU22" s="38">
        <v>39.201138999999998</v>
      </c>
      <c r="AV22" s="38">
        <v>52.251288000000002</v>
      </c>
      <c r="AW22" s="38">
        <v>34.696227</v>
      </c>
      <c r="AX22" s="38">
        <v>49.384723999999999</v>
      </c>
      <c r="AY22" s="38">
        <v>24.734786</v>
      </c>
      <c r="AZ22" s="38">
        <v>22.464697000000001</v>
      </c>
      <c r="BA22" s="38">
        <v>0</v>
      </c>
      <c r="BB22" s="38">
        <v>42.405129000000002</v>
      </c>
      <c r="BC22" s="38">
        <v>0</v>
      </c>
      <c r="BD22" s="38">
        <v>0</v>
      </c>
      <c r="BE22" s="38">
        <v>0</v>
      </c>
      <c r="BF22" s="38">
        <v>29.529914999999999</v>
      </c>
      <c r="BG22" s="38">
        <v>54.624139999999997</v>
      </c>
      <c r="BH22" s="38">
        <v>43.155486000000003</v>
      </c>
      <c r="BI22" s="39">
        <v>10.911992</v>
      </c>
      <c r="BJ22" s="37">
        <v>25.906824</v>
      </c>
      <c r="BK22" s="38">
        <v>26.604669999999999</v>
      </c>
      <c r="BL22" s="38">
        <v>25.711040000000001</v>
      </c>
      <c r="BM22" s="38">
        <v>27.018528</v>
      </c>
      <c r="BN22" s="38">
        <v>24.471433000000001</v>
      </c>
      <c r="BO22" s="38">
        <v>28.614191999999999</v>
      </c>
      <c r="BP22" s="38">
        <v>23.089396000000001</v>
      </c>
      <c r="BQ22" s="38">
        <v>25.252461</v>
      </c>
      <c r="BR22" s="38">
        <v>0</v>
      </c>
      <c r="BS22" s="38" t="s">
        <v>217</v>
      </c>
      <c r="BT22" s="38">
        <v>17.444751</v>
      </c>
      <c r="BU22" s="38">
        <v>34.399783999999997</v>
      </c>
      <c r="BV22" s="38">
        <v>31.109884999999998</v>
      </c>
      <c r="BW22" s="38">
        <v>17.434118999999999</v>
      </c>
      <c r="BX22" s="38">
        <v>2.7083661000000001</v>
      </c>
      <c r="BY22" s="38">
        <v>12.029037000000001</v>
      </c>
      <c r="BZ22" s="38">
        <v>12.350168999999999</v>
      </c>
      <c r="CA22" s="38">
        <v>11.918182</v>
      </c>
      <c r="CB22" s="38">
        <v>13.569967999999999</v>
      </c>
      <c r="CC22" s="38">
        <v>9.8400593999999995</v>
      </c>
      <c r="CD22" s="38">
        <v>9.1486853000000004</v>
      </c>
      <c r="CE22" s="38">
        <v>0</v>
      </c>
      <c r="CF22" s="38">
        <v>12.599736999999999</v>
      </c>
      <c r="CG22" s="38">
        <v>0</v>
      </c>
      <c r="CH22" s="38">
        <v>0</v>
      </c>
      <c r="CI22" s="38">
        <v>7.2894879000000001</v>
      </c>
      <c r="CJ22" s="38">
        <v>18.976355000000002</v>
      </c>
      <c r="CK22" s="38">
        <v>11.451496000000001</v>
      </c>
      <c r="CL22" s="38">
        <v>12.550719000000001</v>
      </c>
      <c r="CM22" s="39">
        <v>0</v>
      </c>
      <c r="CN22" s="37">
        <v>16.889807000000001</v>
      </c>
      <c r="CO22" s="38">
        <v>9.8194344999999998</v>
      </c>
      <c r="CP22" s="38">
        <v>18.873436000000002</v>
      </c>
      <c r="CQ22" s="38">
        <v>10.801463999999999</v>
      </c>
      <c r="CR22" s="38">
        <v>24.750851000000001</v>
      </c>
      <c r="CS22" s="38">
        <v>29.303032000000002</v>
      </c>
      <c r="CT22" s="38">
        <v>14.914311</v>
      </c>
      <c r="CU22" s="38">
        <v>13.129629</v>
      </c>
      <c r="CV22" s="38">
        <v>46.513865000000003</v>
      </c>
      <c r="CW22" s="38">
        <v>0</v>
      </c>
      <c r="CX22" s="38">
        <v>73.711934999999997</v>
      </c>
      <c r="CY22" s="38">
        <v>16.154354000000001</v>
      </c>
      <c r="CZ22" s="38">
        <v>12.98263</v>
      </c>
      <c r="DA22" s="38">
        <v>12.182506999999999</v>
      </c>
      <c r="DB22" s="38">
        <v>15.365640000000001</v>
      </c>
      <c r="DC22" s="38">
        <v>20.862603</v>
      </c>
      <c r="DD22" s="38">
        <v>5.9367698000000004</v>
      </c>
      <c r="DE22" s="38">
        <v>26.015001999999999</v>
      </c>
      <c r="DF22" s="38">
        <v>8.6324044999999998</v>
      </c>
      <c r="DG22" s="38">
        <v>38.236286</v>
      </c>
      <c r="DH22" s="38">
        <v>45.677943999999997</v>
      </c>
      <c r="DI22" s="38">
        <v>0</v>
      </c>
      <c r="DJ22" s="38">
        <v>16.400448000000001</v>
      </c>
      <c r="DK22" s="38">
        <v>0</v>
      </c>
      <c r="DL22" s="38">
        <v>0</v>
      </c>
      <c r="DM22" s="38">
        <v>78.131535999999997</v>
      </c>
      <c r="DN22" s="38">
        <v>25.945542</v>
      </c>
      <c r="DO22" s="38">
        <v>14.175998</v>
      </c>
      <c r="DP22" s="38">
        <v>17.479047999999999</v>
      </c>
      <c r="DQ22" s="39">
        <v>21.367004999999999</v>
      </c>
      <c r="DR22" s="37">
        <v>3.4712113000000002</v>
      </c>
      <c r="DS22" s="38">
        <v>6.9379407000000004</v>
      </c>
      <c r="DT22" s="38">
        <v>2.4986028</v>
      </c>
      <c r="DU22" s="38">
        <v>3.9371152999999999</v>
      </c>
      <c r="DV22" s="38">
        <v>2.8696532000000001</v>
      </c>
      <c r="DW22" s="38">
        <v>1.7742225</v>
      </c>
      <c r="DX22" s="38">
        <v>0</v>
      </c>
      <c r="DY22" s="38">
        <v>4.0121304000000002</v>
      </c>
      <c r="DZ22" s="38">
        <v>0</v>
      </c>
      <c r="EA22" s="38">
        <v>0</v>
      </c>
      <c r="EB22" s="38">
        <v>0.98692568000000003</v>
      </c>
      <c r="EC22" s="38">
        <v>6.7028689000000004</v>
      </c>
      <c r="ED22" s="38">
        <v>4.0734082000000003</v>
      </c>
      <c r="EE22" s="38">
        <v>0</v>
      </c>
      <c r="EF22" s="38">
        <v>0</v>
      </c>
      <c r="EG22" s="38">
        <v>1.7723038</v>
      </c>
      <c r="EH22" s="38">
        <v>4.7768493000000003</v>
      </c>
      <c r="EI22" s="38">
        <v>0.73513450000000002</v>
      </c>
      <c r="EJ22" s="38">
        <v>2.7132697000000001</v>
      </c>
      <c r="EK22" s="38">
        <v>0.43560904</v>
      </c>
      <c r="EL22" s="38">
        <v>0</v>
      </c>
      <c r="EM22" s="38">
        <v>0</v>
      </c>
      <c r="EN22" s="38">
        <v>2.1029027999999998</v>
      </c>
      <c r="EO22" s="38">
        <v>0</v>
      </c>
      <c r="EP22" s="38">
        <v>0</v>
      </c>
      <c r="EQ22" s="38">
        <v>0</v>
      </c>
      <c r="ER22" s="38">
        <v>2.7269353000000001</v>
      </c>
      <c r="ES22" s="38">
        <v>1.4402415</v>
      </c>
      <c r="ET22" s="38">
        <v>0</v>
      </c>
      <c r="EU22" s="39">
        <v>4.8000235</v>
      </c>
      <c r="EV22" s="37">
        <v>32.447460999999997</v>
      </c>
      <c r="EW22" s="38">
        <v>35.470964000000002</v>
      </c>
      <c r="EX22" s="38">
        <v>31.595848</v>
      </c>
      <c r="EY22" s="38">
        <v>35.197465000000001</v>
      </c>
      <c r="EZ22" s="38">
        <v>29.584398</v>
      </c>
      <c r="FA22" s="38">
        <v>21.166831999999999</v>
      </c>
      <c r="FB22" s="38">
        <v>25.466877</v>
      </c>
      <c r="FC22" s="38">
        <v>36.976286999999999</v>
      </c>
      <c r="FD22" s="38">
        <v>24.932849999999998</v>
      </c>
      <c r="FE22" s="38">
        <v>0</v>
      </c>
      <c r="FF22" s="38">
        <v>31.739846</v>
      </c>
      <c r="FG22" s="38">
        <v>23.520073</v>
      </c>
      <c r="FH22" s="38">
        <v>34.029128999999998</v>
      </c>
      <c r="FI22" s="38">
        <v>47.336008</v>
      </c>
      <c r="FJ22" s="38">
        <v>38.092953000000001</v>
      </c>
      <c r="FK22" s="38">
        <v>37.252561999999998</v>
      </c>
      <c r="FL22" s="38">
        <v>50.835931000000002</v>
      </c>
      <c r="FM22" s="38">
        <v>31.867156000000001</v>
      </c>
      <c r="FN22" s="38">
        <v>39.795456000000001</v>
      </c>
      <c r="FO22" s="38">
        <v>34.312950000000001</v>
      </c>
      <c r="FP22" s="38">
        <v>9.1774024000000001</v>
      </c>
      <c r="FQ22" s="38">
        <v>0</v>
      </c>
      <c r="FR22" s="38">
        <v>43.570610000000002</v>
      </c>
      <c r="FS22" s="38">
        <v>0</v>
      </c>
      <c r="FT22" s="38">
        <v>0</v>
      </c>
      <c r="FU22" s="38">
        <v>36.695045</v>
      </c>
      <c r="FV22" s="38">
        <v>21.228574999999999</v>
      </c>
      <c r="FW22" s="38">
        <v>41.119256999999998</v>
      </c>
      <c r="FX22" s="38">
        <v>47.642805000000003</v>
      </c>
      <c r="FY22" s="39">
        <v>55.089461</v>
      </c>
      <c r="FZ22" s="37">
        <v>47.507148000000001</v>
      </c>
      <c r="GA22" s="38">
        <v>41.580846999999999</v>
      </c>
      <c r="GB22" s="38">
        <v>49.154204</v>
      </c>
      <c r="GC22" s="38">
        <v>44.685988999999999</v>
      </c>
      <c r="GD22" s="38">
        <v>50.453105999999998</v>
      </c>
      <c r="GE22" s="38">
        <v>72.831678999999994</v>
      </c>
      <c r="GF22" s="38">
        <v>55.746082000000001</v>
      </c>
      <c r="GG22" s="38">
        <v>37.481921999999997</v>
      </c>
      <c r="GH22" s="38">
        <v>25.060714000000001</v>
      </c>
      <c r="GI22" s="38">
        <v>0</v>
      </c>
      <c r="GJ22" s="38">
        <v>51.384504</v>
      </c>
      <c r="GK22" s="38">
        <v>38.171199000000001</v>
      </c>
      <c r="GL22" s="38">
        <v>46.911560999999999</v>
      </c>
      <c r="GM22" s="38">
        <v>27.405899999999999</v>
      </c>
      <c r="GN22" s="38">
        <v>32.747250000000001</v>
      </c>
      <c r="GO22" s="38">
        <v>30.037424999999999</v>
      </c>
      <c r="GP22" s="38">
        <v>13.98413</v>
      </c>
      <c r="GQ22" s="38">
        <v>36.271514000000003</v>
      </c>
      <c r="GR22" s="38">
        <v>27.349802</v>
      </c>
      <c r="GS22" s="38">
        <v>33.146994999999997</v>
      </c>
      <c r="GT22" s="38">
        <v>67.543610000000001</v>
      </c>
      <c r="GU22" s="38">
        <v>0</v>
      </c>
      <c r="GV22" s="38">
        <v>18.375745999999999</v>
      </c>
      <c r="GW22" s="38">
        <v>0</v>
      </c>
      <c r="GX22" s="38">
        <v>0</v>
      </c>
      <c r="GY22" s="38">
        <v>29.198879000000002</v>
      </c>
      <c r="GZ22" s="38">
        <v>23.185617000000001</v>
      </c>
      <c r="HA22" s="38">
        <v>20.888373999999999</v>
      </c>
      <c r="HB22" s="38">
        <v>21.645520999999999</v>
      </c>
      <c r="HC22" s="39">
        <v>14.822684000000001</v>
      </c>
      <c r="HD22" s="37">
        <v>19.482111466543341</v>
      </c>
      <c r="HE22" s="38">
        <v>11.986528807543518</v>
      </c>
      <c r="HF22" s="38">
        <v>21.387492083797</v>
      </c>
      <c r="HG22" s="38">
        <v>22.13331776372668</v>
      </c>
      <c r="HH22" s="38">
        <v>16.072855155847659</v>
      </c>
      <c r="HI22" s="38">
        <v>31.82339673340902</v>
      </c>
      <c r="HJ22" s="38">
        <v>33.724143561652447</v>
      </c>
      <c r="HK22" s="38">
        <v>14.139144485539616</v>
      </c>
      <c r="HL22" s="38">
        <v>0</v>
      </c>
      <c r="HM22" s="38">
        <v>0</v>
      </c>
      <c r="HN22" s="38">
        <v>41.134123000000002</v>
      </c>
      <c r="HS22" s="38">
        <v>18.175606956570469</v>
      </c>
      <c r="HT22" s="38">
        <v>1.9318681319928759</v>
      </c>
      <c r="HU22" s="38">
        <v>23.337376465882869</v>
      </c>
      <c r="HV22" s="38">
        <v>17.099206199307243</v>
      </c>
      <c r="HW22" s="38">
        <v>19.420083119248059</v>
      </c>
      <c r="HX22" s="38">
        <v>48.172380366322557</v>
      </c>
      <c r="HY22" s="38">
        <v>0</v>
      </c>
      <c r="HZ22" s="38">
        <v>5.8910428488914963</v>
      </c>
      <c r="IA22" s="38">
        <v>0</v>
      </c>
      <c r="IB22" s="38">
        <v>0</v>
      </c>
      <c r="IC22" s="38">
        <v>20.862324999999998</v>
      </c>
      <c r="IG22" s="40"/>
      <c r="IH22" s="38">
        <v>14.659393661778497</v>
      </c>
      <c r="II22" s="38">
        <v>2.9236625039169333</v>
      </c>
      <c r="IJ22" s="38">
        <v>17.140528761530298</v>
      </c>
      <c r="IK22" s="38">
        <v>14.665310724328759</v>
      </c>
      <c r="IL22" s="38">
        <v>14.651972145303226</v>
      </c>
      <c r="IM22" s="38">
        <v>26.842681556083047</v>
      </c>
      <c r="IN22" s="38">
        <v>33.724143561652447</v>
      </c>
      <c r="IO22" s="38">
        <v>8.5841232646901489</v>
      </c>
      <c r="IP22" s="38">
        <v>0</v>
      </c>
      <c r="IQ22" s="38">
        <v>0</v>
      </c>
      <c r="IR22" s="38"/>
      <c r="IS22" s="38"/>
      <c r="IX22" s="38">
        <v>17.382189780077411</v>
      </c>
      <c r="IY22" s="38">
        <v>0</v>
      </c>
      <c r="IZ22" s="38">
        <v>22.550368574507349</v>
      </c>
      <c r="JA22" s="38">
        <v>17.00781741760834</v>
      </c>
      <c r="JB22" s="38">
        <v>17.796391420472609</v>
      </c>
      <c r="JC22" s="38">
        <v>48.038761549374023</v>
      </c>
      <c r="JD22" s="38">
        <v>0</v>
      </c>
      <c r="JE22" s="38">
        <v>3.4041584597695822</v>
      </c>
      <c r="JF22" s="38">
        <v>0</v>
      </c>
      <c r="JG22" s="38">
        <v>0</v>
      </c>
      <c r="JH22" s="38"/>
      <c r="JI22" s="38"/>
      <c r="JJ22" s="38"/>
      <c r="JK22" s="38"/>
      <c r="JL22" s="38"/>
      <c r="JM22" s="38"/>
      <c r="JN22" s="38">
        <v>41.134122745918198</v>
      </c>
      <c r="JO22" s="38">
        <v>33.56347375248756</v>
      </c>
      <c r="JP22" s="38">
        <v>44.847800316950384</v>
      </c>
      <c r="JQ22" s="38">
        <v>53.744781730601751</v>
      </c>
      <c r="JR22" s="38">
        <v>22.97712750295571</v>
      </c>
      <c r="JS22" s="38">
        <v>71.235233750099241</v>
      </c>
      <c r="JT22" s="38"/>
      <c r="JU22" s="38">
        <v>34.482420821905912</v>
      </c>
      <c r="JV22" s="38"/>
      <c r="JW22" s="38"/>
      <c r="JX22" s="38"/>
      <c r="JY22" s="38">
        <v>41.134123000000002</v>
      </c>
      <c r="KD22" s="38">
        <v>20.862324955547855</v>
      </c>
      <c r="KE22" s="38">
        <v>7.2553216105020883</v>
      </c>
      <c r="KF22" s="38">
        <v>26.196980772214339</v>
      </c>
      <c r="KG22" s="38">
        <v>17.382733620874664</v>
      </c>
      <c r="KH22" s="38">
        <v>25.537533119544882</v>
      </c>
      <c r="KI22" s="38">
        <v>48.834710227520752</v>
      </c>
      <c r="KJ22" s="38">
        <v>0</v>
      </c>
      <c r="KK22" s="38">
        <v>13.249236922507105</v>
      </c>
      <c r="KL22" s="38">
        <v>0</v>
      </c>
      <c r="KM22" s="38">
        <v>0</v>
      </c>
      <c r="KN22" s="38"/>
      <c r="KO22" s="38">
        <v>20.862324999999998</v>
      </c>
      <c r="KP22" s="38"/>
      <c r="KQ22" s="38"/>
      <c r="KR22" s="38"/>
      <c r="KS22" s="38"/>
      <c r="KT22" s="41">
        <v>0</v>
      </c>
      <c r="KU22" s="41">
        <v>0</v>
      </c>
      <c r="KV22" s="41">
        <v>0</v>
      </c>
      <c r="KW22" s="41">
        <v>0</v>
      </c>
      <c r="KX22" s="41">
        <v>0</v>
      </c>
      <c r="KY22" s="41">
        <v>0</v>
      </c>
      <c r="KZ22" s="41">
        <v>0</v>
      </c>
      <c r="LA22" s="41">
        <v>0</v>
      </c>
      <c r="LB22" s="41">
        <v>0</v>
      </c>
      <c r="LC22" s="41">
        <v>0</v>
      </c>
      <c r="LD22" s="41">
        <v>0</v>
      </c>
      <c r="LE22" s="41">
        <v>0</v>
      </c>
      <c r="LF22" s="41">
        <v>0</v>
      </c>
      <c r="LG22" s="41">
        <v>0</v>
      </c>
      <c r="LH22" s="41">
        <v>0</v>
      </c>
      <c r="LI22" s="41">
        <v>0</v>
      </c>
      <c r="LJ22" s="41">
        <v>0</v>
      </c>
      <c r="LK22" s="41">
        <v>0</v>
      </c>
      <c r="LL22" s="41">
        <v>0</v>
      </c>
      <c r="LM22" s="41">
        <v>0</v>
      </c>
      <c r="LN22" s="41">
        <v>2</v>
      </c>
      <c r="LO22" s="41">
        <v>1</v>
      </c>
      <c r="LP22" s="41">
        <v>1</v>
      </c>
      <c r="LQ22" s="41">
        <v>0</v>
      </c>
      <c r="LR22" s="41">
        <v>2</v>
      </c>
      <c r="LS22" s="41">
        <v>0</v>
      </c>
      <c r="LT22" s="41">
        <v>0</v>
      </c>
      <c r="LU22" s="41">
        <v>0</v>
      </c>
      <c r="LV22" s="41">
        <v>0</v>
      </c>
      <c r="LW22" s="41">
        <v>2</v>
      </c>
      <c r="LX22" s="41">
        <v>0</v>
      </c>
      <c r="LY22" s="41">
        <v>0</v>
      </c>
      <c r="LZ22" s="41">
        <v>0</v>
      </c>
      <c r="MA22" s="41">
        <v>0</v>
      </c>
      <c r="MB22" s="41">
        <v>0</v>
      </c>
      <c r="MC22" s="41">
        <v>2</v>
      </c>
      <c r="MD22" s="41">
        <v>0</v>
      </c>
      <c r="ME22" s="41">
        <v>0</v>
      </c>
      <c r="MF22" s="41">
        <v>0</v>
      </c>
      <c r="MG22" s="41">
        <v>0</v>
      </c>
      <c r="MH22" s="41">
        <v>0</v>
      </c>
      <c r="MI22" s="41">
        <v>0</v>
      </c>
      <c r="MJ22" s="41">
        <v>0</v>
      </c>
      <c r="MK22" s="41">
        <v>0</v>
      </c>
      <c r="ML22" s="41">
        <v>0</v>
      </c>
      <c r="MM22" s="41">
        <v>0</v>
      </c>
      <c r="MN22" s="41">
        <v>0</v>
      </c>
      <c r="MO22" s="41">
        <v>0</v>
      </c>
      <c r="MP22" s="41">
        <v>0</v>
      </c>
      <c r="MQ22" s="41">
        <v>0</v>
      </c>
      <c r="MR22" s="41">
        <v>0</v>
      </c>
      <c r="MS22" s="41">
        <v>0</v>
      </c>
      <c r="MT22" s="41">
        <v>1</v>
      </c>
      <c r="MU22" s="41">
        <v>1</v>
      </c>
      <c r="MV22" s="41">
        <v>0</v>
      </c>
      <c r="MW22" s="41">
        <v>0</v>
      </c>
      <c r="MX22" s="41">
        <v>1</v>
      </c>
      <c r="MY22" s="41">
        <v>0</v>
      </c>
      <c r="MZ22" s="41">
        <v>0</v>
      </c>
      <c r="NA22" s="41">
        <v>0</v>
      </c>
      <c r="NB22" s="41">
        <v>1</v>
      </c>
      <c r="NC22" s="41">
        <v>0</v>
      </c>
      <c r="ND22" s="41">
        <v>0</v>
      </c>
      <c r="NE22" s="41">
        <v>0</v>
      </c>
      <c r="NF22" s="41">
        <v>2</v>
      </c>
      <c r="NG22" s="41">
        <v>1</v>
      </c>
      <c r="NH22" s="41">
        <v>1</v>
      </c>
      <c r="NI22" s="41">
        <v>1</v>
      </c>
      <c r="NJ22" s="41">
        <v>1</v>
      </c>
      <c r="NK22" s="41">
        <v>0</v>
      </c>
      <c r="NL22" s="41">
        <v>0</v>
      </c>
      <c r="NM22" s="41">
        <v>0</v>
      </c>
      <c r="NN22" s="41">
        <v>0</v>
      </c>
      <c r="NO22" s="41">
        <v>2</v>
      </c>
      <c r="NP22" s="41">
        <v>0</v>
      </c>
      <c r="NQ22" s="41">
        <v>0</v>
      </c>
      <c r="NR22" s="41">
        <v>0</v>
      </c>
      <c r="NS22" s="41">
        <v>0</v>
      </c>
      <c r="NT22" s="41">
        <v>0</v>
      </c>
      <c r="NU22" s="41">
        <v>1</v>
      </c>
      <c r="NV22" s="41">
        <v>1</v>
      </c>
      <c r="NW22" s="41">
        <v>0</v>
      </c>
      <c r="NX22" s="41">
        <v>0</v>
      </c>
      <c r="NY22" s="41">
        <v>0</v>
      </c>
      <c r="NZ22" s="41">
        <v>8</v>
      </c>
      <c r="OA22" s="41">
        <v>4</v>
      </c>
      <c r="OB22" s="41">
        <v>4</v>
      </c>
      <c r="OC22" s="41">
        <v>7</v>
      </c>
      <c r="OD22" s="41">
        <v>1</v>
      </c>
      <c r="OE22" s="41">
        <v>1</v>
      </c>
      <c r="OF22" s="41">
        <v>0</v>
      </c>
      <c r="OG22" s="41">
        <v>0</v>
      </c>
      <c r="OH22" s="41">
        <v>0</v>
      </c>
      <c r="OI22" s="41">
        <v>5</v>
      </c>
      <c r="OJ22" s="41">
        <v>0</v>
      </c>
      <c r="OK22" s="41">
        <v>1</v>
      </c>
      <c r="OL22" s="41">
        <v>1</v>
      </c>
      <c r="OM22" s="41">
        <v>0</v>
      </c>
      <c r="ON22" s="41">
        <v>0</v>
      </c>
      <c r="OO22" s="41">
        <v>1</v>
      </c>
      <c r="OP22" s="41">
        <v>3</v>
      </c>
      <c r="OQ22" s="41">
        <v>2</v>
      </c>
      <c r="OR22" s="41">
        <v>0</v>
      </c>
      <c r="OS22" s="41">
        <v>2</v>
      </c>
      <c r="OT22" s="41">
        <v>0</v>
      </c>
      <c r="OU22" s="41">
        <v>0</v>
      </c>
      <c r="OV22" s="41">
        <v>0</v>
      </c>
      <c r="OW22" s="41">
        <v>0</v>
      </c>
      <c r="OX22" s="41">
        <v>0</v>
      </c>
      <c r="OY22" s="41">
        <v>0</v>
      </c>
      <c r="OZ22" s="41">
        <v>0</v>
      </c>
      <c r="PA22" s="41">
        <v>0</v>
      </c>
      <c r="PB22" s="41">
        <v>0</v>
      </c>
      <c r="PC22" s="41">
        <v>0</v>
      </c>
      <c r="PD22" s="41">
        <v>0</v>
      </c>
      <c r="PE22" s="41">
        <v>0</v>
      </c>
      <c r="PF22" s="41">
        <v>0</v>
      </c>
      <c r="PG22" s="41">
        <v>0</v>
      </c>
      <c r="PH22" s="41">
        <v>0</v>
      </c>
      <c r="PI22" s="41">
        <v>0</v>
      </c>
      <c r="PJ22" s="41">
        <v>0</v>
      </c>
      <c r="PK22" s="41">
        <v>0</v>
      </c>
      <c r="PL22" s="41">
        <v>0</v>
      </c>
      <c r="PM22" s="41">
        <v>0</v>
      </c>
      <c r="PN22" s="41">
        <v>0</v>
      </c>
      <c r="PO22" s="41">
        <v>0</v>
      </c>
      <c r="PP22" s="41">
        <v>0</v>
      </c>
      <c r="PQ22" s="41">
        <v>0</v>
      </c>
      <c r="PR22" s="41">
        <v>102.68681400658724</v>
      </c>
      <c r="PS22" s="41">
        <v>130.22340760129126</v>
      </c>
      <c r="PT22" s="41">
        <v>92.019130626201942</v>
      </c>
      <c r="PU22" s="41">
        <v>98.866942276654555</v>
      </c>
      <c r="PV22" s="41">
        <v>105.69917875494106</v>
      </c>
      <c r="PW22" s="41">
        <v>75.274204112290931</v>
      </c>
      <c r="PX22" s="41">
        <v>123.9719362078373</v>
      </c>
      <c r="PY22" s="41">
        <v>0</v>
      </c>
      <c r="PZ22" s="41">
        <v>0</v>
      </c>
      <c r="QA22" s="41">
        <v>107.65379099036667</v>
      </c>
      <c r="QB22" s="41">
        <v>128.01804159514592</v>
      </c>
      <c r="QC22" s="41">
        <v>0</v>
      </c>
      <c r="QD22" s="41">
        <v>69.488400695977617</v>
      </c>
      <c r="QE22" s="41">
        <v>0</v>
      </c>
      <c r="QF22" s="41">
        <v>74.776307497508753</v>
      </c>
      <c r="QG22" s="41">
        <v>0</v>
      </c>
      <c r="QH22" s="41">
        <v>0</v>
      </c>
      <c r="QI22" s="41">
        <v>0</v>
      </c>
      <c r="QJ22" s="41">
        <v>0</v>
      </c>
      <c r="QK22" s="41">
        <v>98.170170503749844</v>
      </c>
      <c r="QL22" s="41">
        <v>122.16196846227901</v>
      </c>
      <c r="QM22" s="41">
        <v>85.008301266434131</v>
      </c>
      <c r="QN22" s="41">
        <v>95.02147339026817</v>
      </c>
      <c r="QO22" s="41">
        <v>101.36807793098319</v>
      </c>
      <c r="QP22" s="41">
        <v>89.996627934114699</v>
      </c>
      <c r="QQ22" s="41">
        <v>40.975385936337474</v>
      </c>
      <c r="QR22" s="41">
        <v>0</v>
      </c>
      <c r="QS22" s="41">
        <v>0</v>
      </c>
      <c r="QT22" s="41">
        <v>100.68234862479304</v>
      </c>
      <c r="QU22" s="41">
        <v>100</v>
      </c>
      <c r="QV22" s="41">
        <v>0</v>
      </c>
      <c r="QW22" s="41">
        <v>70.932594812355987</v>
      </c>
      <c r="QX22" s="41">
        <v>0</v>
      </c>
      <c r="QY22" s="41">
        <v>77.279909007917638</v>
      </c>
      <c r="QZ22" s="41">
        <v>0</v>
      </c>
      <c r="RA22" s="41">
        <v>0</v>
      </c>
      <c r="RB22" s="41">
        <v>0</v>
      </c>
      <c r="RC22" s="41">
        <v>0</v>
      </c>
      <c r="RD22" s="41">
        <v>69.488400695977617</v>
      </c>
      <c r="RE22" s="41">
        <v>81.410725276917105</v>
      </c>
      <c r="RF22" s="41">
        <v>64.869689113143863</v>
      </c>
      <c r="RG22" s="41">
        <v>68.942795686856599</v>
      </c>
      <c r="RH22" s="41">
        <v>69.91866679185793</v>
      </c>
      <c r="RI22" s="41">
        <v>52.424124373908697</v>
      </c>
      <c r="RJ22" s="41">
        <v>82.50311754613908</v>
      </c>
      <c r="RK22" s="41">
        <v>0</v>
      </c>
      <c r="RL22" s="41">
        <v>0</v>
      </c>
      <c r="RM22" s="41">
        <v>74.061928674301825</v>
      </c>
      <c r="RN22" s="41">
        <v>28.344292863208032</v>
      </c>
      <c r="RO22" s="41">
        <v>0</v>
      </c>
      <c r="RP22" s="41">
        <v>69.488400695977617</v>
      </c>
      <c r="RQ22" s="41">
        <v>0</v>
      </c>
      <c r="RR22" s="41">
        <v>69.488400695977617</v>
      </c>
      <c r="RS22" s="41">
        <v>0</v>
      </c>
      <c r="RT22" s="41">
        <v>0</v>
      </c>
      <c r="RU22" s="41">
        <v>0</v>
      </c>
      <c r="RV22" s="41">
        <v>0</v>
      </c>
      <c r="RW22" s="41">
        <v>70.932594812355987</v>
      </c>
      <c r="RX22" s="41">
        <v>87.948556153135172</v>
      </c>
      <c r="RY22" s="41">
        <v>61.597660494316031</v>
      </c>
      <c r="RZ22" s="41">
        <v>68.178093031671366</v>
      </c>
      <c r="SA22" s="41">
        <v>73.730146112245478</v>
      </c>
      <c r="SB22" s="41">
        <v>52.25849274034006</v>
      </c>
      <c r="SC22" s="41">
        <v>40.975385936337474</v>
      </c>
      <c r="SD22" s="41">
        <v>0</v>
      </c>
      <c r="SE22" s="41">
        <v>0</v>
      </c>
      <c r="SF22" s="41">
        <v>73.796699433665367</v>
      </c>
      <c r="SG22" s="41">
        <v>100</v>
      </c>
      <c r="SH22" s="41">
        <v>0</v>
      </c>
      <c r="SI22" s="41">
        <v>70.932594812355987</v>
      </c>
      <c r="SJ22" s="41">
        <v>0</v>
      </c>
      <c r="SK22" s="41">
        <v>70.932594812355987</v>
      </c>
      <c r="SL22" s="41">
        <v>0</v>
      </c>
      <c r="SM22" s="41">
        <v>0</v>
      </c>
      <c r="SN22" s="41">
        <v>0</v>
      </c>
      <c r="SO22" s="41">
        <v>0</v>
      </c>
      <c r="SP22" s="41">
        <v>105.94001155531063</v>
      </c>
      <c r="SQ22" s="41">
        <v>128.69427232242984</v>
      </c>
      <c r="SR22" s="41">
        <v>97.125005131820572</v>
      </c>
      <c r="SS22" s="41">
        <v>103.75711125924964</v>
      </c>
      <c r="ST22" s="41">
        <v>107.66145467328184</v>
      </c>
      <c r="SU22" s="41">
        <v>76.505235522550734</v>
      </c>
      <c r="SV22" s="41">
        <v>141.46881866169824</v>
      </c>
      <c r="SW22" s="41">
        <v>0</v>
      </c>
      <c r="SX22" s="41">
        <v>0</v>
      </c>
      <c r="SY22" s="41">
        <v>111.27166245526885</v>
      </c>
      <c r="SZ22" s="41">
        <v>128.01804159514592</v>
      </c>
      <c r="TA22" s="41">
        <v>0</v>
      </c>
      <c r="TB22" s="41">
        <v>71.053184721753567</v>
      </c>
      <c r="TC22" s="41">
        <v>0</v>
      </c>
      <c r="TD22" s="41">
        <v>76.341091523284703</v>
      </c>
      <c r="TE22" s="41">
        <v>0</v>
      </c>
      <c r="TF22" s="41">
        <v>0</v>
      </c>
      <c r="TG22" s="41">
        <v>0</v>
      </c>
      <c r="TH22" s="41">
        <v>0</v>
      </c>
      <c r="TI22" s="41">
        <v>98.187033882006673</v>
      </c>
      <c r="TJ22" s="41">
        <v>122.77195735121703</v>
      </c>
      <c r="TK22" s="41">
        <v>84.699776758947834</v>
      </c>
      <c r="TL22" s="41">
        <v>95.824189993989862</v>
      </c>
      <c r="TM22" s="41">
        <v>100.5868061517905</v>
      </c>
      <c r="TN22" s="41">
        <v>92.124779620186132</v>
      </c>
      <c r="TO22" s="41">
        <v>23.089114702796664</v>
      </c>
      <c r="TP22" s="41">
        <v>0</v>
      </c>
      <c r="TQ22" s="41">
        <v>0</v>
      </c>
      <c r="TR22" s="41">
        <v>100.48938355584245</v>
      </c>
      <c r="TS22" s="41">
        <v>100</v>
      </c>
      <c r="TT22" s="41">
        <v>0</v>
      </c>
      <c r="TU22" s="41">
        <v>70.733366628234933</v>
      </c>
      <c r="TV22" s="41">
        <v>0</v>
      </c>
      <c r="TW22" s="41">
        <v>77.080680823796584</v>
      </c>
      <c r="TX22" s="41">
        <v>0</v>
      </c>
      <c r="TY22" s="41">
        <v>0</v>
      </c>
      <c r="TZ22" s="41">
        <v>0</v>
      </c>
      <c r="UA22" s="42">
        <v>0</v>
      </c>
      <c r="UB22" s="41">
        <v>71.053184721753567</v>
      </c>
      <c r="UC22" s="41">
        <v>81.410725276917105</v>
      </c>
      <c r="UD22" s="41">
        <v>67.04067086952341</v>
      </c>
      <c r="UE22" s="41">
        <v>72.011509653692457</v>
      </c>
      <c r="UF22" s="41">
        <v>70.297446192676873</v>
      </c>
      <c r="UG22" s="41">
        <v>53.655155784168493</v>
      </c>
      <c r="UH22" s="41">
        <v>100</v>
      </c>
      <c r="UI22" s="41">
        <v>0</v>
      </c>
      <c r="UJ22" s="41">
        <v>0</v>
      </c>
      <c r="UK22" s="41">
        <v>75.54116975638091</v>
      </c>
      <c r="UL22" s="41">
        <v>28.344292863208032</v>
      </c>
      <c r="UM22" s="41">
        <v>0</v>
      </c>
      <c r="UN22" s="41">
        <v>71.053184721753567</v>
      </c>
      <c r="UO22" s="41">
        <v>0</v>
      </c>
      <c r="UP22" s="41">
        <v>71.053184721753567</v>
      </c>
      <c r="UQ22" s="41">
        <v>0</v>
      </c>
      <c r="UR22" s="41">
        <v>0</v>
      </c>
      <c r="US22" s="41">
        <v>0</v>
      </c>
      <c r="UT22" s="41">
        <v>0</v>
      </c>
      <c r="UU22" s="41">
        <v>70.733366628234933</v>
      </c>
      <c r="UV22" s="41">
        <v>87.948556153135172</v>
      </c>
      <c r="UW22" s="41">
        <v>61.28913598682972</v>
      </c>
      <c r="UX22" s="41">
        <v>68.551951789378407</v>
      </c>
      <c r="UY22" s="41">
        <v>72.948874333052771</v>
      </c>
      <c r="UZ22" s="41">
        <v>54.3866444264115</v>
      </c>
      <c r="VA22" s="41">
        <v>23.089114702796664</v>
      </c>
      <c r="VB22" s="41">
        <v>0</v>
      </c>
      <c r="VC22" s="41">
        <v>0</v>
      </c>
      <c r="VD22" s="41">
        <v>73.360618470504065</v>
      </c>
      <c r="VE22" s="41">
        <v>100</v>
      </c>
      <c r="VF22" s="41">
        <v>0</v>
      </c>
      <c r="VG22" s="41">
        <v>70.733366628234933</v>
      </c>
      <c r="VH22" s="41">
        <v>0</v>
      </c>
      <c r="VI22" s="41">
        <v>70.733366628234933</v>
      </c>
      <c r="VJ22" s="41">
        <v>0</v>
      </c>
      <c r="VK22" s="41">
        <v>0</v>
      </c>
      <c r="VL22" s="41">
        <v>0</v>
      </c>
      <c r="VM22" s="42">
        <v>0</v>
      </c>
      <c r="VN22" s="41">
        <v>71.382536313576153</v>
      </c>
      <c r="VO22" s="41">
        <v>82.117251247244653</v>
      </c>
      <c r="VP22" s="41">
        <v>67.22390501093416</v>
      </c>
      <c r="VQ22" s="41">
        <v>72.458956648463896</v>
      </c>
      <c r="VR22" s="41">
        <v>70.53366731993485</v>
      </c>
      <c r="VS22" s="41">
        <v>53.655155784168493</v>
      </c>
      <c r="VT22" s="41">
        <v>100</v>
      </c>
      <c r="VU22" s="41">
        <v>0</v>
      </c>
      <c r="VV22" s="41">
        <v>0</v>
      </c>
      <c r="VW22" s="41">
        <v>75.958343222081012</v>
      </c>
      <c r="VX22" s="41">
        <v>28.344292863208032</v>
      </c>
      <c r="VY22" s="41">
        <v>0</v>
      </c>
      <c r="VZ22" s="41">
        <v>71.309092919305286</v>
      </c>
      <c r="WA22" s="41">
        <v>88.47958425309217</v>
      </c>
      <c r="WB22" s="41">
        <v>61.889383647561303</v>
      </c>
      <c r="WC22" s="41">
        <v>68.925295585061804</v>
      </c>
      <c r="WD22" s="41">
        <v>73.730146112245478</v>
      </c>
      <c r="WE22" s="41">
        <v>54.3866444264115</v>
      </c>
      <c r="WF22" s="41">
        <v>40.975385936337474</v>
      </c>
      <c r="WG22" s="41">
        <v>0</v>
      </c>
      <c r="WH22" s="41">
        <v>0</v>
      </c>
      <c r="WI22" s="41">
        <v>74.008344881169862</v>
      </c>
      <c r="WJ22" s="41">
        <v>100</v>
      </c>
      <c r="WK22" s="42">
        <v>0</v>
      </c>
      <c r="WL22" s="43">
        <v>22.639398771676571</v>
      </c>
      <c r="WM22" s="43">
        <v>29.758484818083573</v>
      </c>
      <c r="WN22" s="43">
        <v>18.956516719179639</v>
      </c>
      <c r="WO22" s="43">
        <v>20.768010262340521</v>
      </c>
      <c r="WP22" s="43">
        <v>24.584957282566318</v>
      </c>
      <c r="WQ22" s="43">
        <v>94.768627211014987</v>
      </c>
      <c r="WR22" s="43">
        <v>5.231372788985019</v>
      </c>
      <c r="WS22" s="43">
        <v>22.639398771676571</v>
      </c>
      <c r="WT22" s="43">
        <v>21.304334957046535</v>
      </c>
      <c r="WU22" s="43">
        <v>24.253713707054459</v>
      </c>
      <c r="WV22" s="43">
        <v>12.172295186256576</v>
      </c>
      <c r="WW22" s="43">
        <v>23.858008920024336</v>
      </c>
      <c r="WX22" s="43">
        <v>25.680018136791467</v>
      </c>
      <c r="WY22" s="43">
        <v>22.782001143316851</v>
      </c>
      <c r="WZ22" s="44">
        <v>25.314655922891344</v>
      </c>
      <c r="XA22" s="45">
        <v>21.716242641938909</v>
      </c>
      <c r="XB22" s="43">
        <v>27.969085080478063</v>
      </c>
      <c r="XC22" s="43">
        <v>17.495361288864832</v>
      </c>
      <c r="XD22" s="43">
        <v>16.603072526126905</v>
      </c>
      <c r="XE22" s="43">
        <v>29.883682921642801</v>
      </c>
      <c r="XF22" s="43">
        <v>97.814170913631102</v>
      </c>
      <c r="XG22" s="43">
        <v>2.1858290863688907</v>
      </c>
      <c r="XH22" s="43">
        <v>21.716242641938909</v>
      </c>
      <c r="XI22" s="43">
        <v>21.575373694821753</v>
      </c>
      <c r="XJ22" s="43">
        <v>21.90271011445542</v>
      </c>
      <c r="XK22" s="43">
        <v>6.8757191182810651</v>
      </c>
      <c r="XL22" s="43">
        <v>20.814447935405006</v>
      </c>
      <c r="XM22" s="43">
        <v>41.84498280178277</v>
      </c>
      <c r="XN22" s="43">
        <v>27.24233087157798</v>
      </c>
      <c r="XO22" s="42">
        <v>17.289350667116775</v>
      </c>
      <c r="XP22" s="46">
        <v>57.245965880763364</v>
      </c>
      <c r="XQ22" s="47">
        <v>71.688020333888133</v>
      </c>
      <c r="XR22" s="47">
        <v>49.016054087170822</v>
      </c>
      <c r="XS22" s="47">
        <v>60.368780036307115</v>
      </c>
      <c r="XT22" s="47">
        <v>54.773309293644211</v>
      </c>
      <c r="XU22" s="47">
        <v>28.230879134615328</v>
      </c>
      <c r="XV22" s="47">
        <v>53.467904482515713</v>
      </c>
      <c r="XW22" s="47">
        <v>12.059096296469377</v>
      </c>
      <c r="XX22" s="47">
        <v>100</v>
      </c>
      <c r="XY22" s="47">
        <v>62.674368138396488</v>
      </c>
      <c r="XZ22" s="47">
        <v>38.349624656443083</v>
      </c>
      <c r="YA22" s="48">
        <v>0</v>
      </c>
      <c r="YB22" s="49">
        <v>57.515975914211722</v>
      </c>
      <c r="YC22" s="50">
        <v>65.708546392711426</v>
      </c>
      <c r="YD22" s="50">
        <v>52.344015517213016</v>
      </c>
      <c r="YE22" s="50">
        <v>55.256193482017224</v>
      </c>
      <c r="YF22" s="50">
        <v>59.505828694451864</v>
      </c>
      <c r="YG22" s="50">
        <v>38.558752122373072</v>
      </c>
      <c r="YH22" s="50">
        <v>88.069039630048422</v>
      </c>
      <c r="YI22" s="50">
        <v>0</v>
      </c>
      <c r="YJ22" s="50">
        <v>71.853092209311384</v>
      </c>
      <c r="YK22" s="50">
        <v>59.237760253446936</v>
      </c>
      <c r="YL22" s="50">
        <v>100</v>
      </c>
      <c r="YM22" s="50">
        <v>0</v>
      </c>
      <c r="YN22" s="51">
        <v>55.863338024268764</v>
      </c>
      <c r="YO22" s="52">
        <v>64.896473548118578</v>
      </c>
      <c r="YP22" s="52">
        <v>51.046978685740484</v>
      </c>
      <c r="YQ22" s="52">
        <v>58.14931527144315</v>
      </c>
      <c r="YR22" s="52">
        <v>53.50772675729938</v>
      </c>
      <c r="YS22" s="52">
        <v>12.590776693852101</v>
      </c>
      <c r="YT22" s="52">
        <v>0</v>
      </c>
      <c r="YU22" s="52">
        <v>0</v>
      </c>
      <c r="YV22" s="52">
        <v>100</v>
      </c>
      <c r="YW22" s="52">
        <v>61.290994402394219</v>
      </c>
      <c r="YX22" s="52">
        <v>0</v>
      </c>
      <c r="YY22" s="53">
        <v>0</v>
      </c>
      <c r="YZ22" s="46">
        <v>6.0263396711829706</v>
      </c>
      <c r="ZA22" s="47">
        <v>8.2229961692221938</v>
      </c>
      <c r="ZB22" s="47">
        <v>4.8964632369480743</v>
      </c>
      <c r="ZC22" s="47">
        <v>4.8496629768361341</v>
      </c>
      <c r="ZD22" s="47">
        <v>7.3126178215222701</v>
      </c>
      <c r="ZE22" s="47">
        <v>6.9231444879669857</v>
      </c>
      <c r="ZF22" s="47">
        <v>56.944377813467952</v>
      </c>
      <c r="ZG22" s="47">
        <v>0</v>
      </c>
      <c r="ZH22" s="47">
        <v>0</v>
      </c>
      <c r="ZI22" s="47">
        <v>5.0003124110692676</v>
      </c>
      <c r="ZJ22" s="47">
        <v>0</v>
      </c>
      <c r="ZK22" s="48">
        <v>0</v>
      </c>
      <c r="ZL22" s="339">
        <v>7.2241570017925349</v>
      </c>
      <c r="ZM22" s="340">
        <v>16.640853090424866</v>
      </c>
      <c r="ZN22" s="340">
        <v>2.0374730274510306</v>
      </c>
      <c r="ZO22" s="340">
        <v>5.6716949205391298</v>
      </c>
      <c r="ZP22" s="340">
        <v>8.9093922356479958</v>
      </c>
      <c r="ZQ22" s="340">
        <v>0</v>
      </c>
      <c r="ZR22" s="340">
        <v>100</v>
      </c>
      <c r="ZS22" s="340">
        <v>0</v>
      </c>
      <c r="ZT22" s="340">
        <v>0</v>
      </c>
      <c r="ZU22" s="340">
        <v>7.5563162953143816</v>
      </c>
      <c r="ZV22" s="340">
        <v>0</v>
      </c>
      <c r="ZW22" s="341">
        <v>0</v>
      </c>
      <c r="ZX22" s="51">
        <v>4.7760322210846624</v>
      </c>
      <c r="ZY22" s="52">
        <v>11.414569302386544</v>
      </c>
      <c r="ZZ22" s="52">
        <v>2.3772747420672804</v>
      </c>
      <c r="AAA22" s="52">
        <v>5.3616885728457939</v>
      </c>
      <c r="AAB22" s="52">
        <v>4.0320732871206006</v>
      </c>
      <c r="AAC22" s="52">
        <v>0</v>
      </c>
      <c r="AAD22" s="52">
        <v>0</v>
      </c>
      <c r="AAE22" s="52">
        <v>0</v>
      </c>
      <c r="AAF22" s="52">
        <v>0</v>
      </c>
      <c r="AAG22" s="52">
        <v>5.2425370572839105</v>
      </c>
      <c r="AAH22" s="52">
        <v>0</v>
      </c>
      <c r="AAI22" s="53">
        <v>0</v>
      </c>
      <c r="AAJ22" s="54">
        <v>12.513480719865141</v>
      </c>
      <c r="AAK22" s="55">
        <v>25.527864281953168</v>
      </c>
      <c r="AAL22" s="55">
        <v>4.0998374382594305</v>
      </c>
      <c r="AAM22" s="55">
        <v>11.573662365866461</v>
      </c>
      <c r="AAN22" s="55">
        <v>13.469035952575398</v>
      </c>
      <c r="AAO22" s="55">
        <v>2.3217538449847179</v>
      </c>
      <c r="AAP22" s="55">
        <v>9.5674937958424362</v>
      </c>
      <c r="AAQ22" s="55">
        <v>14.598497192985921</v>
      </c>
      <c r="AAR22" s="55">
        <v>0</v>
      </c>
      <c r="AAS22" s="55">
        <v>14.529278224752353</v>
      </c>
      <c r="AAT22" s="55">
        <v>7.5243954269054534</v>
      </c>
      <c r="AAU22" s="56">
        <v>0</v>
      </c>
      <c r="AAV22" s="51">
        <v>12.408393499815512</v>
      </c>
      <c r="AAW22" s="52">
        <v>23.846509426947023</v>
      </c>
      <c r="AAX22" s="52">
        <v>4.3290050611532012</v>
      </c>
      <c r="AAY22" s="52">
        <v>12.108065285265075</v>
      </c>
      <c r="AAZ22" s="52">
        <v>12.720264787996749</v>
      </c>
      <c r="ABA22" s="52">
        <v>7.8290365609302182</v>
      </c>
      <c r="ABB22" s="52">
        <v>4.5782042536375238</v>
      </c>
      <c r="ABC22" s="52">
        <v>0</v>
      </c>
      <c r="ABD22" s="52">
        <v>11.787780088909413</v>
      </c>
      <c r="ABE22" s="52">
        <v>12.918118211183566</v>
      </c>
      <c r="ABF22" s="52">
        <v>18.631419615820075</v>
      </c>
      <c r="ABG22" s="52">
        <v>0</v>
      </c>
      <c r="ABH22" s="57">
        <v>11.571086812734057</v>
      </c>
      <c r="ABI22" s="58">
        <v>22.743768541525426</v>
      </c>
      <c r="ABJ22" s="58">
        <v>6.9755332422509975</v>
      </c>
      <c r="ABK22" s="58">
        <v>10.252431668432937</v>
      </c>
      <c r="ABL22" s="58">
        <v>13.033660888985613</v>
      </c>
      <c r="ABM22" s="58">
        <v>1.9226201385321284</v>
      </c>
      <c r="ABN22" s="58">
        <v>0</v>
      </c>
      <c r="ABO22" s="58">
        <v>0</v>
      </c>
      <c r="ABP22" s="58">
        <v>0</v>
      </c>
      <c r="ABQ22" s="58">
        <v>13.065874679452213</v>
      </c>
      <c r="ABR22" s="58">
        <v>0</v>
      </c>
      <c r="ABS22" s="59">
        <v>0</v>
      </c>
      <c r="ABT22" s="60">
        <v>12.128121659719588</v>
      </c>
      <c r="ABU22" s="60">
        <v>23.119415908885866</v>
      </c>
      <c r="ABV22" s="60">
        <v>6.9329432366252624</v>
      </c>
      <c r="ABW22" s="60">
        <v>12.471758162146514</v>
      </c>
      <c r="ABX22" s="60">
        <v>11.836425682394283</v>
      </c>
      <c r="ABY22" s="60">
        <v>2.2902071704064859</v>
      </c>
      <c r="ABZ22" s="60">
        <v>0</v>
      </c>
      <c r="ACA22" s="60">
        <v>0</v>
      </c>
      <c r="ACB22" s="60">
        <v>0</v>
      </c>
      <c r="ACC22" s="60">
        <v>14.4680903396745</v>
      </c>
      <c r="ACD22" s="60">
        <v>0</v>
      </c>
      <c r="ACE22" s="60">
        <v>0</v>
      </c>
      <c r="ACF22" s="61">
        <v>12.067426120244201</v>
      </c>
      <c r="ACG22" s="61">
        <v>20.939303465216462</v>
      </c>
      <c r="ACH22" s="61">
        <v>6.6303541246795259</v>
      </c>
      <c r="ACI22" s="61">
        <v>10.561387129824725</v>
      </c>
      <c r="ACJ22" s="61">
        <v>13.41544031370692</v>
      </c>
      <c r="ACK22" s="61">
        <v>3.386452342865018</v>
      </c>
      <c r="ACL22" s="61">
        <v>21.739702319524824</v>
      </c>
      <c r="ACM22" s="61">
        <v>0</v>
      </c>
      <c r="ACN22" s="61">
        <v>0</v>
      </c>
      <c r="ACO22" s="61">
        <v>12.994754692028177</v>
      </c>
      <c r="ACP22" s="61">
        <v>0</v>
      </c>
      <c r="ACQ22" s="62">
        <v>0</v>
      </c>
      <c r="ACR22" s="63">
        <v>9.0622019693800802</v>
      </c>
      <c r="ACS22" s="63">
        <v>18.075386306728735</v>
      </c>
      <c r="ACT22" s="63">
        <v>4.8020029672182361</v>
      </c>
      <c r="ACU22" s="63">
        <v>9.6422495454306301</v>
      </c>
      <c r="ACV22" s="63">
        <v>8.5698283612323429</v>
      </c>
      <c r="ACW22" s="63">
        <v>2.2902071704064859</v>
      </c>
      <c r="ACX22" s="63">
        <v>0</v>
      </c>
      <c r="ACY22" s="63">
        <v>0</v>
      </c>
      <c r="ACZ22" s="63">
        <v>0</v>
      </c>
      <c r="ADA22" s="63">
        <v>10.703526515236117</v>
      </c>
      <c r="ADB22" s="63">
        <v>0</v>
      </c>
      <c r="ADC22" s="63">
        <v>0</v>
      </c>
      <c r="ADD22" s="63">
        <v>7.8272047458568998</v>
      </c>
      <c r="ADE22" s="63">
        <v>17.208033119344837</v>
      </c>
      <c r="ADF22" s="63">
        <v>2.0782254417647148</v>
      </c>
      <c r="ADG22" s="63">
        <v>5.2871397752841682</v>
      </c>
      <c r="ADH22" s="63">
        <v>10.100747233422778</v>
      </c>
      <c r="ADI22" s="63">
        <v>0</v>
      </c>
      <c r="ADJ22" s="63">
        <v>21.739702319524824</v>
      </c>
      <c r="ADK22" s="63">
        <v>0</v>
      </c>
      <c r="ADL22" s="63">
        <v>0</v>
      </c>
      <c r="ADM22" s="63">
        <v>8.7120190192169478</v>
      </c>
      <c r="ADN22" s="63">
        <v>0</v>
      </c>
      <c r="ADO22" s="63">
        <v>0</v>
      </c>
      <c r="ADP22" s="64">
        <v>11.488822721236387</v>
      </c>
      <c r="ADQ22" s="63">
        <v>22.725961158340997</v>
      </c>
      <c r="ADR22" s="63">
        <v>6.1774428398181565</v>
      </c>
      <c r="ADS22" s="63">
        <v>11.762678367646989</v>
      </c>
      <c r="ADT22" s="63">
        <v>11.25636025039401</v>
      </c>
      <c r="ADU22" s="63">
        <v>2.2902071704064859</v>
      </c>
      <c r="ADV22" s="63">
        <v>0</v>
      </c>
      <c r="ADW22" s="63">
        <v>0</v>
      </c>
      <c r="ADX22" s="63">
        <v>0</v>
      </c>
      <c r="ADY22" s="63">
        <v>13.683111638373552</v>
      </c>
      <c r="ADZ22" s="63">
        <v>0</v>
      </c>
      <c r="AEA22" s="63">
        <v>0</v>
      </c>
      <c r="AEB22" s="63">
        <v>9.2089486016004507</v>
      </c>
      <c r="AEC22" s="63">
        <v>14.457012746327958</v>
      </c>
      <c r="AED22" s="63">
        <v>5.9927068206660516</v>
      </c>
      <c r="AEE22" s="63">
        <v>9.9869989262838565</v>
      </c>
      <c r="AEF22" s="63">
        <v>8.5125370959398925</v>
      </c>
      <c r="AEG22" s="63">
        <v>1.1174813722018808</v>
      </c>
      <c r="AEH22" s="63">
        <v>21.739702319524824</v>
      </c>
      <c r="AEI22" s="63">
        <v>0</v>
      </c>
      <c r="AEJ22" s="63">
        <v>0</v>
      </c>
      <c r="AEK22" s="63">
        <v>9.989588709074793</v>
      </c>
      <c r="AEL22" s="63">
        <v>0</v>
      </c>
      <c r="AEM22" s="63">
        <v>0</v>
      </c>
      <c r="AEN22" s="64">
        <v>0.90857583703677358</v>
      </c>
      <c r="AEO22" s="63">
        <v>0.57484095641971567</v>
      </c>
      <c r="AEP22" s="63">
        <v>1.0600717379483948</v>
      </c>
      <c r="AEQ22" s="63">
        <v>1.0335290989310175</v>
      </c>
      <c r="AER22" s="63">
        <v>0.80729932136678828</v>
      </c>
      <c r="AES22" s="63">
        <v>0</v>
      </c>
      <c r="AET22" s="63">
        <v>0</v>
      </c>
      <c r="AEU22" s="63">
        <v>0</v>
      </c>
      <c r="AEV22" s="63">
        <v>0</v>
      </c>
      <c r="AEW22" s="63">
        <v>1.1463695557897426</v>
      </c>
      <c r="AEX22" s="63">
        <v>0</v>
      </c>
      <c r="AEY22" s="63">
        <v>0</v>
      </c>
      <c r="AEZ22" s="63">
        <v>3.8962656394995498</v>
      </c>
      <c r="AFA22" s="63">
        <v>9.4445638870574928</v>
      </c>
      <c r="AFB22" s="63">
        <v>0.83611707111957922</v>
      </c>
      <c r="AFC22" s="63">
        <v>0.81206695958960795</v>
      </c>
      <c r="AFD22" s="63">
        <v>6.4749419076713766</v>
      </c>
      <c r="AFE22" s="63">
        <v>3.1776934461997071</v>
      </c>
      <c r="AFF22" s="63">
        <v>0</v>
      </c>
      <c r="AFG22" s="63">
        <v>0</v>
      </c>
      <c r="AFH22" s="63">
        <v>0</v>
      </c>
      <c r="AFI22" s="63">
        <v>4.0619168322613008</v>
      </c>
      <c r="AFJ22" s="63">
        <v>0</v>
      </c>
      <c r="AFK22" s="63">
        <v>0</v>
      </c>
      <c r="AFL22" s="66">
        <v>0</v>
      </c>
      <c r="AFM22" s="66">
        <v>0</v>
      </c>
      <c r="AFN22" s="66">
        <v>0</v>
      </c>
      <c r="AFO22" s="66">
        <v>1</v>
      </c>
      <c r="AFP22" s="66">
        <v>5</v>
      </c>
      <c r="AFQ22" s="66">
        <v>17</v>
      </c>
      <c r="AFR22" s="1093"/>
      <c r="AFS22" s="1093"/>
      <c r="AFT22" s="1093"/>
      <c r="AFU22" s="1093"/>
      <c r="AFV22" s="66">
        <v>0</v>
      </c>
      <c r="AFW22" s="119">
        <v>0</v>
      </c>
      <c r="AFX22" s="119">
        <v>0</v>
      </c>
      <c r="AFY22" s="119">
        <v>2</v>
      </c>
      <c r="AFZ22" s="119">
        <v>4</v>
      </c>
      <c r="AGA22" s="119">
        <v>18</v>
      </c>
      <c r="AGB22" s="1093"/>
      <c r="AGC22" s="1093"/>
      <c r="AGD22" s="1093"/>
      <c r="AGE22" s="1093"/>
      <c r="AGF22" s="356">
        <v>0</v>
      </c>
      <c r="AGG22" s="360">
        <v>58</v>
      </c>
      <c r="AGH22" s="360">
        <v>75</v>
      </c>
      <c r="AGI22" s="360">
        <v>122</v>
      </c>
      <c r="AGJ22" s="360">
        <v>107</v>
      </c>
      <c r="AGK22" s="360">
        <v>120</v>
      </c>
      <c r="AGL22" s="356">
        <v>0</v>
      </c>
      <c r="AGM22" s="356">
        <v>0</v>
      </c>
      <c r="AGN22" s="356">
        <v>0</v>
      </c>
      <c r="AGO22" s="356">
        <v>0</v>
      </c>
      <c r="AGP22" s="356">
        <v>0</v>
      </c>
      <c r="AGQ22" s="361">
        <v>66</v>
      </c>
      <c r="AGR22" s="361">
        <v>95</v>
      </c>
      <c r="AGS22" s="361">
        <v>126</v>
      </c>
      <c r="AGT22" s="361">
        <v>135</v>
      </c>
      <c r="AGU22" s="361">
        <v>114</v>
      </c>
      <c r="AGV22" s="356">
        <v>0</v>
      </c>
      <c r="AGW22" s="356">
        <v>0</v>
      </c>
      <c r="AGX22" s="356">
        <v>0</v>
      </c>
      <c r="AGY22" s="356">
        <v>0</v>
      </c>
      <c r="AGZ22" s="68">
        <v>4</v>
      </c>
      <c r="AHA22" s="68">
        <v>0</v>
      </c>
      <c r="AHB22" s="68">
        <v>4</v>
      </c>
      <c r="AHC22" s="68">
        <v>3</v>
      </c>
      <c r="AHD22" s="68">
        <v>1</v>
      </c>
      <c r="AHE22" s="68">
        <v>2</v>
      </c>
      <c r="AHF22" s="68">
        <v>6</v>
      </c>
      <c r="AHG22" s="68">
        <v>2</v>
      </c>
      <c r="AHH22" s="68">
        <v>4</v>
      </c>
      <c r="AHI22" s="68">
        <v>0</v>
      </c>
      <c r="AHJ22" s="68">
        <v>0</v>
      </c>
      <c r="AHK22" s="68">
        <v>0</v>
      </c>
      <c r="AHL22" s="68">
        <v>0</v>
      </c>
      <c r="AHM22" s="68">
        <v>0</v>
      </c>
      <c r="AHN22" s="68">
        <v>0</v>
      </c>
      <c r="AHO22" s="68">
        <v>0</v>
      </c>
      <c r="AHP22" s="68">
        <v>0</v>
      </c>
      <c r="AHQ22" s="68">
        <v>0</v>
      </c>
      <c r="AHR22" s="68">
        <v>4</v>
      </c>
      <c r="AHS22" s="68">
        <v>0</v>
      </c>
      <c r="AHT22" s="68">
        <v>4</v>
      </c>
      <c r="AHU22" s="68">
        <v>3</v>
      </c>
      <c r="AHV22" s="68">
        <v>1</v>
      </c>
      <c r="AHW22" s="68">
        <v>2</v>
      </c>
      <c r="AHX22" s="503">
        <v>6</v>
      </c>
      <c r="AHY22" s="503">
        <v>2</v>
      </c>
      <c r="AHZ22" s="503">
        <v>4</v>
      </c>
      <c r="AIA22" s="66">
        <v>2</v>
      </c>
      <c r="AIB22" s="66">
        <v>2</v>
      </c>
      <c r="AIC22" s="66">
        <v>0</v>
      </c>
      <c r="AID22" s="66">
        <v>0</v>
      </c>
      <c r="AIE22" s="66">
        <v>2</v>
      </c>
      <c r="AIF22" s="66">
        <v>0</v>
      </c>
      <c r="AIG22" s="66">
        <v>0</v>
      </c>
      <c r="AIH22" s="66">
        <v>0</v>
      </c>
      <c r="AII22" s="66">
        <v>0</v>
      </c>
      <c r="AIJ22" s="66">
        <v>0</v>
      </c>
      <c r="AIK22" s="66">
        <v>1</v>
      </c>
      <c r="AIL22" s="66">
        <v>0</v>
      </c>
      <c r="AIM22" s="66">
        <v>0</v>
      </c>
      <c r="AIN22" s="66">
        <v>1</v>
      </c>
      <c r="AIO22" s="66">
        <v>0</v>
      </c>
      <c r="AIP22" s="66">
        <v>0</v>
      </c>
      <c r="AIQ22" s="66">
        <v>0</v>
      </c>
      <c r="AIR22" s="66">
        <v>0</v>
      </c>
      <c r="AIS22" s="66">
        <v>0</v>
      </c>
      <c r="AIT22" s="66">
        <v>0</v>
      </c>
      <c r="AIU22" s="66">
        <v>0</v>
      </c>
      <c r="AIV22" s="66">
        <v>0</v>
      </c>
      <c r="AIW22" s="66">
        <v>2</v>
      </c>
      <c r="AIX22" s="66">
        <v>0</v>
      </c>
      <c r="AIY22" s="66">
        <v>0</v>
      </c>
      <c r="AIZ22" s="66">
        <v>0</v>
      </c>
      <c r="AJA22" s="66">
        <v>0</v>
      </c>
      <c r="AJB22" s="66">
        <v>0</v>
      </c>
      <c r="AJC22" s="66">
        <v>0</v>
      </c>
      <c r="AJD22" s="66">
        <v>0</v>
      </c>
      <c r="AJE22" s="66">
        <v>0</v>
      </c>
      <c r="AJF22" s="66">
        <v>0</v>
      </c>
      <c r="AJG22" s="66">
        <v>0</v>
      </c>
      <c r="AJH22" s="66">
        <v>0</v>
      </c>
      <c r="AJI22" s="66">
        <v>0</v>
      </c>
      <c r="AJJ22" s="66">
        <v>0</v>
      </c>
      <c r="AJK22" s="66">
        <v>0</v>
      </c>
      <c r="AJL22" s="66">
        <v>0</v>
      </c>
      <c r="AJM22" s="66">
        <v>0</v>
      </c>
      <c r="AJN22" s="66">
        <v>0</v>
      </c>
      <c r="AJO22" s="66">
        <v>0</v>
      </c>
      <c r="AJP22" s="66">
        <v>0</v>
      </c>
      <c r="AJQ22" s="66">
        <v>0</v>
      </c>
      <c r="AJR22" s="66">
        <v>0</v>
      </c>
      <c r="AJS22" s="66">
        <v>0</v>
      </c>
      <c r="AJT22" s="66">
        <v>0</v>
      </c>
      <c r="AJU22" s="66">
        <v>0</v>
      </c>
      <c r="AJV22" s="66">
        <v>0</v>
      </c>
      <c r="AJW22" s="66">
        <v>0</v>
      </c>
      <c r="AJX22" s="66">
        <v>0</v>
      </c>
      <c r="AJY22" s="66">
        <v>0</v>
      </c>
      <c r="AJZ22" s="66">
        <v>0</v>
      </c>
      <c r="AKA22" s="66">
        <v>0</v>
      </c>
      <c r="AKB22" s="66">
        <v>0</v>
      </c>
      <c r="AKC22" s="66">
        <v>0</v>
      </c>
      <c r="AKD22" s="66">
        <v>0</v>
      </c>
      <c r="AKE22" s="66">
        <v>0</v>
      </c>
      <c r="AKF22" s="66">
        <v>0</v>
      </c>
      <c r="AKG22" s="66">
        <v>0</v>
      </c>
      <c r="AKH22" s="66">
        <v>0</v>
      </c>
      <c r="AKI22" s="66">
        <v>0</v>
      </c>
      <c r="AKJ22" s="66">
        <v>0</v>
      </c>
      <c r="AKK22" s="66">
        <v>0</v>
      </c>
      <c r="AKL22" s="66">
        <v>0</v>
      </c>
      <c r="AKM22" s="66">
        <v>0</v>
      </c>
      <c r="AKN22" s="66">
        <v>0</v>
      </c>
      <c r="AKO22" s="66">
        <v>0</v>
      </c>
      <c r="AKP22" s="66">
        <v>0</v>
      </c>
      <c r="AKQ22" s="66">
        <v>0</v>
      </c>
      <c r="AKR22" s="66">
        <v>0</v>
      </c>
      <c r="AKS22" s="66">
        <v>0</v>
      </c>
      <c r="AKT22" s="66">
        <v>0</v>
      </c>
      <c r="AKU22" s="66">
        <v>0</v>
      </c>
      <c r="AKV22" s="66">
        <v>0</v>
      </c>
      <c r="AKW22" s="66">
        <v>0</v>
      </c>
      <c r="AKX22" s="66">
        <v>0</v>
      </c>
      <c r="AKY22" s="66">
        <v>0</v>
      </c>
      <c r="AKZ22" s="66">
        <v>0</v>
      </c>
      <c r="ALA22" s="66">
        <v>0</v>
      </c>
      <c r="ALB22" s="66">
        <v>0</v>
      </c>
      <c r="ALC22" s="66">
        <v>0</v>
      </c>
      <c r="ALD22" s="66">
        <v>0</v>
      </c>
      <c r="ALE22" s="66">
        <v>0</v>
      </c>
      <c r="ALF22" s="66">
        <v>0</v>
      </c>
      <c r="ALG22" s="66">
        <v>0</v>
      </c>
      <c r="ALH22" s="66">
        <v>0</v>
      </c>
      <c r="ALI22" s="66">
        <v>0</v>
      </c>
      <c r="ALJ22" s="66">
        <v>0</v>
      </c>
      <c r="ALK22" s="66">
        <v>0</v>
      </c>
      <c r="ALL22" s="66">
        <v>0</v>
      </c>
      <c r="ALM22" s="66">
        <v>0</v>
      </c>
      <c r="ALN22" s="66">
        <v>0</v>
      </c>
      <c r="ALO22" s="66">
        <v>2</v>
      </c>
      <c r="ALP22" s="66">
        <v>2</v>
      </c>
      <c r="ALQ22" s="66">
        <v>0</v>
      </c>
      <c r="ALR22" s="66">
        <v>0</v>
      </c>
      <c r="ALS22" s="66">
        <v>2</v>
      </c>
      <c r="ALT22" s="66">
        <v>0</v>
      </c>
      <c r="ALU22" s="66">
        <v>0</v>
      </c>
      <c r="ALV22" s="66">
        <v>0</v>
      </c>
      <c r="ALW22" s="66">
        <v>0</v>
      </c>
      <c r="ALX22" s="66">
        <v>0</v>
      </c>
      <c r="ALY22" s="66">
        <v>1</v>
      </c>
      <c r="ALZ22" s="66">
        <v>0</v>
      </c>
      <c r="AMA22" s="66">
        <v>0</v>
      </c>
      <c r="AMB22" s="66">
        <v>1</v>
      </c>
      <c r="AMC22" s="66">
        <v>0</v>
      </c>
      <c r="AMD22" s="66">
        <v>0</v>
      </c>
      <c r="AME22" s="66">
        <v>0</v>
      </c>
      <c r="AMF22" s="66">
        <v>0</v>
      </c>
      <c r="AMG22" s="66">
        <v>0</v>
      </c>
      <c r="AMH22" s="66">
        <v>0</v>
      </c>
      <c r="AMI22" s="66">
        <v>0</v>
      </c>
      <c r="AMJ22" s="66">
        <v>0</v>
      </c>
      <c r="AMK22" s="66">
        <v>2</v>
      </c>
      <c r="AML22" s="66">
        <v>0</v>
      </c>
      <c r="AMM22" s="66">
        <v>0</v>
      </c>
      <c r="AMN22" s="66">
        <v>0</v>
      </c>
      <c r="AMO22" s="66">
        <v>0</v>
      </c>
      <c r="AMP22" s="66">
        <v>0</v>
      </c>
      <c r="AMQ22" s="66">
        <v>0</v>
      </c>
      <c r="AMR22" s="66">
        <v>0</v>
      </c>
      <c r="AMS22" s="66">
        <v>0</v>
      </c>
      <c r="AMT22" s="66">
        <v>0</v>
      </c>
      <c r="AMU22" s="66">
        <v>0</v>
      </c>
      <c r="AMV22" s="66">
        <v>0</v>
      </c>
      <c r="AMW22" s="66">
        <v>0</v>
      </c>
      <c r="AMX22" s="66">
        <v>0</v>
      </c>
      <c r="AMY22" s="66">
        <v>0</v>
      </c>
      <c r="AMZ22" s="66">
        <v>0</v>
      </c>
      <c r="ANA22" s="66">
        <v>0</v>
      </c>
      <c r="ANB22" s="66">
        <v>0</v>
      </c>
      <c r="ANC22" s="66">
        <v>0</v>
      </c>
      <c r="AND22" s="66">
        <v>0</v>
      </c>
      <c r="ANE22" s="66">
        <v>0</v>
      </c>
      <c r="ANF22" s="66">
        <v>0</v>
      </c>
      <c r="ANG22" s="66">
        <v>0</v>
      </c>
      <c r="ANH22" s="66">
        <v>0</v>
      </c>
      <c r="ANI22" s="395">
        <v>11</v>
      </c>
      <c r="ANJ22" s="395">
        <v>9</v>
      </c>
      <c r="ANK22" s="395">
        <v>2</v>
      </c>
      <c r="ANL22" s="395">
        <v>3</v>
      </c>
      <c r="ANM22" s="395">
        <v>8</v>
      </c>
      <c r="ANN22" s="395">
        <v>2</v>
      </c>
      <c r="ANO22" s="395">
        <v>0</v>
      </c>
      <c r="ANP22" s="395">
        <v>0</v>
      </c>
      <c r="ANQ22" s="395">
        <v>0</v>
      </c>
      <c r="ANR22" s="395">
        <v>0</v>
      </c>
      <c r="ANS22" s="395">
        <v>9</v>
      </c>
      <c r="ANT22" s="395">
        <v>0</v>
      </c>
      <c r="ANU22" s="395">
        <v>0</v>
      </c>
      <c r="ANV22" s="395">
        <v>0</v>
      </c>
      <c r="ANW22" s="395">
        <v>1</v>
      </c>
      <c r="ANX22" s="395">
        <v>1</v>
      </c>
      <c r="ANY22" s="395">
        <v>1</v>
      </c>
      <c r="ANZ22" s="395">
        <v>2</v>
      </c>
      <c r="AOA22" s="395">
        <v>1</v>
      </c>
      <c r="AOB22" s="395">
        <v>1</v>
      </c>
      <c r="AOC22" s="395">
        <v>4</v>
      </c>
      <c r="AOD22" s="396">
        <v>13</v>
      </c>
      <c r="AOE22" s="397">
        <v>10</v>
      </c>
      <c r="AOF22" s="397">
        <v>3</v>
      </c>
      <c r="AOG22" s="397">
        <v>5</v>
      </c>
      <c r="AOH22" s="397">
        <v>8</v>
      </c>
      <c r="AOI22" s="397">
        <v>1</v>
      </c>
      <c r="AOJ22" s="397">
        <v>0</v>
      </c>
      <c r="AOK22" s="397">
        <v>0</v>
      </c>
      <c r="AOL22" s="397">
        <v>0</v>
      </c>
      <c r="AOM22" s="397">
        <v>0</v>
      </c>
      <c r="AON22" s="397">
        <v>12</v>
      </c>
      <c r="AOO22" s="397">
        <v>0</v>
      </c>
      <c r="AOP22" s="397">
        <v>0</v>
      </c>
      <c r="AOQ22" s="397">
        <v>0</v>
      </c>
      <c r="AOR22" s="397">
        <v>1</v>
      </c>
      <c r="AOS22" s="397">
        <v>1</v>
      </c>
      <c r="AOT22" s="397">
        <v>3</v>
      </c>
      <c r="AOU22" s="397">
        <v>1</v>
      </c>
      <c r="AOV22" s="397">
        <v>1</v>
      </c>
      <c r="AOW22" s="397">
        <v>1</v>
      </c>
      <c r="AOX22" s="398">
        <v>5</v>
      </c>
      <c r="AOY22" s="395">
        <v>10</v>
      </c>
      <c r="AOZ22" s="395">
        <v>8</v>
      </c>
      <c r="APA22" s="395">
        <v>2</v>
      </c>
      <c r="APB22" s="395">
        <v>6</v>
      </c>
      <c r="APC22" s="395">
        <v>4</v>
      </c>
      <c r="APD22" s="395">
        <v>4</v>
      </c>
      <c r="APE22" s="395">
        <v>0</v>
      </c>
      <c r="APF22" s="395">
        <v>0</v>
      </c>
      <c r="APG22" s="395">
        <v>0</v>
      </c>
      <c r="APH22" s="395">
        <v>0</v>
      </c>
      <c r="API22" s="395">
        <v>6</v>
      </c>
      <c r="APJ22" s="395">
        <v>0</v>
      </c>
      <c r="APK22" s="395">
        <v>0</v>
      </c>
      <c r="APL22" s="395">
        <v>0</v>
      </c>
      <c r="APM22" s="395">
        <v>5</v>
      </c>
      <c r="APN22" s="395">
        <v>2</v>
      </c>
      <c r="APO22" s="395">
        <v>0</v>
      </c>
      <c r="APP22" s="395">
        <v>1</v>
      </c>
      <c r="APQ22" s="395">
        <v>0</v>
      </c>
      <c r="APR22" s="395">
        <v>1</v>
      </c>
      <c r="APS22" s="395">
        <v>1</v>
      </c>
      <c r="APT22" s="402">
        <v>9</v>
      </c>
      <c r="APU22" s="403">
        <v>6</v>
      </c>
      <c r="APV22" s="403">
        <v>3</v>
      </c>
      <c r="APW22" s="403">
        <v>3</v>
      </c>
      <c r="APX22" s="403">
        <v>6</v>
      </c>
      <c r="APY22" s="403">
        <v>2</v>
      </c>
      <c r="APZ22" s="403">
        <v>0</v>
      </c>
      <c r="AQA22" s="403">
        <v>0</v>
      </c>
      <c r="AQB22" s="403">
        <v>0</v>
      </c>
      <c r="AQC22" s="403">
        <v>0</v>
      </c>
      <c r="AQD22" s="403">
        <v>7</v>
      </c>
      <c r="AQE22" s="403">
        <v>0</v>
      </c>
      <c r="AQF22" s="403">
        <v>0</v>
      </c>
      <c r="AQG22" s="403">
        <v>0</v>
      </c>
      <c r="AQH22" s="403">
        <v>2</v>
      </c>
      <c r="AQI22" s="403">
        <v>4</v>
      </c>
      <c r="AQJ22" s="403">
        <v>1</v>
      </c>
      <c r="AQK22" s="403">
        <v>0</v>
      </c>
      <c r="AQL22" s="403">
        <v>1</v>
      </c>
      <c r="AQM22" s="403">
        <v>0</v>
      </c>
      <c r="AQN22" s="404">
        <v>1</v>
      </c>
      <c r="AQO22" s="395">
        <v>2</v>
      </c>
      <c r="AQP22" s="395">
        <v>2</v>
      </c>
      <c r="AQQ22" s="395">
        <v>0</v>
      </c>
      <c r="AQR22" s="395">
        <v>0</v>
      </c>
      <c r="AQS22" s="395">
        <v>2</v>
      </c>
      <c r="AQT22" s="395">
        <v>0</v>
      </c>
      <c r="AQU22" s="395">
        <v>0</v>
      </c>
      <c r="AQV22" s="395">
        <v>0</v>
      </c>
      <c r="AQW22" s="395">
        <v>0</v>
      </c>
      <c r="AQX22" s="395">
        <v>0</v>
      </c>
      <c r="AQY22" s="395">
        <v>2</v>
      </c>
      <c r="AQZ22" s="395">
        <v>0</v>
      </c>
      <c r="ARA22" s="395">
        <v>0</v>
      </c>
      <c r="ARB22" s="395">
        <v>0</v>
      </c>
      <c r="ARC22" s="395">
        <v>0</v>
      </c>
      <c r="ARD22" s="395">
        <v>0</v>
      </c>
      <c r="ARE22" s="395">
        <v>0</v>
      </c>
      <c r="ARF22" s="395">
        <v>0</v>
      </c>
      <c r="ARG22" s="395">
        <v>0</v>
      </c>
      <c r="ARH22" s="395">
        <v>2</v>
      </c>
      <c r="ARI22" s="395">
        <v>0</v>
      </c>
      <c r="ARJ22" s="402">
        <v>2</v>
      </c>
      <c r="ARK22" s="402">
        <v>2</v>
      </c>
      <c r="ARL22" s="402">
        <v>0</v>
      </c>
      <c r="ARM22" s="402">
        <v>0</v>
      </c>
      <c r="ARN22" s="402">
        <v>2</v>
      </c>
      <c r="ARO22" s="402">
        <v>0</v>
      </c>
      <c r="ARP22" s="402">
        <v>0</v>
      </c>
      <c r="ARQ22" s="402">
        <v>0</v>
      </c>
      <c r="ARR22" s="402">
        <v>0</v>
      </c>
      <c r="ARS22" s="402">
        <v>0</v>
      </c>
      <c r="ART22" s="402">
        <v>1</v>
      </c>
      <c r="ARU22" s="402">
        <v>0</v>
      </c>
      <c r="ARV22" s="402">
        <v>0</v>
      </c>
      <c r="ARW22" s="402">
        <v>1</v>
      </c>
      <c r="ARX22" s="402">
        <v>0</v>
      </c>
      <c r="ARY22" s="402">
        <v>0</v>
      </c>
      <c r="ARZ22" s="402">
        <v>0</v>
      </c>
      <c r="ASA22" s="402">
        <v>0</v>
      </c>
      <c r="ASB22" s="402">
        <v>2</v>
      </c>
      <c r="ASC22" s="402">
        <v>0</v>
      </c>
      <c r="ASD22" s="504">
        <v>0</v>
      </c>
      <c r="ASE22" s="509">
        <v>20.005414999999999</v>
      </c>
      <c r="ASF22" s="510">
        <v>10.973761</v>
      </c>
      <c r="ASG22" s="510">
        <v>22.515519999999999</v>
      </c>
      <c r="ASH22" s="510">
        <v>19.298348000000001</v>
      </c>
      <c r="ASI22" s="510">
        <v>20.743760000000002</v>
      </c>
      <c r="ASJ22" s="510">
        <v>45.134242999999998</v>
      </c>
      <c r="ASK22" s="510">
        <v>0</v>
      </c>
      <c r="ASL22" s="510">
        <v>11.070893999999999</v>
      </c>
      <c r="ASM22" s="510">
        <v>8.7476075000000009</v>
      </c>
      <c r="ASN22" s="510">
        <v>0</v>
      </c>
      <c r="ASO22" s="510">
        <v>21.074926000000001</v>
      </c>
      <c r="ASP22" s="510">
        <v>11.13364</v>
      </c>
      <c r="ASQ22" s="510">
        <v>22.154129000000001</v>
      </c>
      <c r="ASR22" s="510">
        <v>12.790361000000001</v>
      </c>
      <c r="ASS22" s="510">
        <v>6.6052457999999996</v>
      </c>
      <c r="AST22" s="509">
        <v>15.244225999999999</v>
      </c>
      <c r="ASU22" s="510">
        <v>2.5580579000000001</v>
      </c>
      <c r="ASV22" s="510">
        <v>20.170735000000001</v>
      </c>
      <c r="ASW22" s="510">
        <v>13.199624999999999</v>
      </c>
      <c r="ASX22" s="510">
        <v>17.609821</v>
      </c>
      <c r="ASY22" s="510">
        <v>50.8872</v>
      </c>
      <c r="ASZ22" s="510">
        <v>0</v>
      </c>
      <c r="ATA22" s="510">
        <v>5.5480029000000002</v>
      </c>
      <c r="ATB22" s="510">
        <v>0</v>
      </c>
      <c r="ATC22" s="510">
        <v>0</v>
      </c>
      <c r="ATD22" s="510">
        <v>17.486560000000001</v>
      </c>
      <c r="ATE22" s="510">
        <v>8.0220794000000009</v>
      </c>
      <c r="ATF22" s="510">
        <v>12.014742</v>
      </c>
      <c r="ATG22" s="510">
        <v>7.2988314000000001</v>
      </c>
      <c r="ATH22" s="510">
        <v>3.7235578999999999</v>
      </c>
      <c r="ATI22" s="509">
        <v>3.7674956000000002</v>
      </c>
      <c r="ATJ22" s="510">
        <v>2.5874511999999998</v>
      </c>
      <c r="ATK22" s="510">
        <v>4.1445486000000002</v>
      </c>
      <c r="ATL22" s="510">
        <v>1.5588846999999999</v>
      </c>
      <c r="ATM22" s="510">
        <v>6.0450663999999996</v>
      </c>
      <c r="ATN22" s="510">
        <v>6.5831422000000002</v>
      </c>
      <c r="ATO22" s="510">
        <v>0</v>
      </c>
      <c r="ATP22" s="510">
        <v>3.0233902000000001</v>
      </c>
      <c r="ATQ22" s="510">
        <v>10.813765999999999</v>
      </c>
      <c r="ATR22" s="510"/>
      <c r="ATS22" s="510">
        <v>2.2747478999999999</v>
      </c>
      <c r="ATT22" s="510">
        <v>0.13450156999999999</v>
      </c>
      <c r="ATU22" s="510">
        <v>1.8003385999999999</v>
      </c>
      <c r="ATV22" s="510">
        <v>3.7344585000000001</v>
      </c>
      <c r="ATW22" s="510">
        <v>19.855195999999999</v>
      </c>
      <c r="ATX22" s="510">
        <v>5.3605016000000001</v>
      </c>
      <c r="ATY22" s="510">
        <v>4.9619375000000003</v>
      </c>
      <c r="ATZ22" s="510">
        <v>5.5354273000000003</v>
      </c>
      <c r="AUA22" s="510">
        <v>4.6377230000000003</v>
      </c>
      <c r="AUB22" s="510">
        <v>6.1924279000000002</v>
      </c>
      <c r="AUC22" s="510">
        <v>9.8534576999999999</v>
      </c>
      <c r="AUD22" s="510"/>
      <c r="AUE22" s="510">
        <v>4.6150536999999998</v>
      </c>
      <c r="AUF22" s="510"/>
      <c r="AUG22" s="510">
        <v>0</v>
      </c>
      <c r="AUH22" s="510">
        <v>0</v>
      </c>
      <c r="AUI22" s="510">
        <v>0</v>
      </c>
      <c r="AUJ22" s="510">
        <v>0.45064546999999999</v>
      </c>
      <c r="AUK22" s="510">
        <v>5.0719757000000003</v>
      </c>
      <c r="AUL22" s="510">
        <v>33.643898999999998</v>
      </c>
      <c r="AUM22" s="519">
        <v>16</v>
      </c>
      <c r="AUN22" s="518">
        <v>5</v>
      </c>
      <c r="AUO22" s="518">
        <v>11</v>
      </c>
      <c r="AUP22" s="518">
        <v>11</v>
      </c>
      <c r="AUQ22" s="518">
        <v>5</v>
      </c>
      <c r="AUR22" s="518">
        <v>6</v>
      </c>
      <c r="AUS22" s="518">
        <v>15</v>
      </c>
      <c r="AUT22" s="518">
        <v>6</v>
      </c>
      <c r="AUU22" s="518">
        <v>9</v>
      </c>
      <c r="AUV22" s="518"/>
      <c r="AUW22" s="518"/>
      <c r="AUX22" s="518"/>
      <c r="AUY22" s="518"/>
      <c r="AUZ22" s="518"/>
      <c r="AVA22" s="518"/>
      <c r="AVB22" s="518"/>
      <c r="AVC22" s="518"/>
      <c r="AVD22" s="518"/>
      <c r="AVE22" s="518">
        <v>16</v>
      </c>
      <c r="AVF22" s="518">
        <v>5</v>
      </c>
      <c r="AVG22" s="518">
        <v>11</v>
      </c>
      <c r="AVH22" s="518">
        <v>11</v>
      </c>
      <c r="AVI22" s="518">
        <v>5</v>
      </c>
      <c r="AVJ22" s="518">
        <v>6</v>
      </c>
      <c r="AVK22" s="518">
        <v>15</v>
      </c>
      <c r="AVL22" s="518">
        <v>6</v>
      </c>
      <c r="AVM22" s="518">
        <v>9</v>
      </c>
      <c r="AVN22" s="562">
        <v>17</v>
      </c>
      <c r="AVO22" s="542">
        <v>12</v>
      </c>
      <c r="AVP22" s="542">
        <v>5</v>
      </c>
      <c r="AVQ22" s="542">
        <v>11</v>
      </c>
      <c r="AVR22" s="542">
        <v>6</v>
      </c>
      <c r="AVS22" s="542">
        <v>1</v>
      </c>
      <c r="AVT22" s="542">
        <v>0</v>
      </c>
      <c r="AVU22" s="542">
        <v>0</v>
      </c>
      <c r="AVV22" s="542">
        <v>0</v>
      </c>
      <c r="AVW22" s="542">
        <v>15</v>
      </c>
      <c r="AVX22" s="542">
        <v>0</v>
      </c>
      <c r="AVY22" s="542">
        <v>1</v>
      </c>
      <c r="AVZ22" s="542">
        <v>0</v>
      </c>
      <c r="AWA22" s="542">
        <v>0</v>
      </c>
      <c r="AWB22" s="542">
        <v>8</v>
      </c>
      <c r="AWC22" s="542">
        <v>3</v>
      </c>
      <c r="AWD22" s="542">
        <v>3</v>
      </c>
      <c r="AWE22" s="542">
        <v>1</v>
      </c>
      <c r="AWF22" s="543">
        <v>2</v>
      </c>
      <c r="AWG22" s="857">
        <v>18</v>
      </c>
      <c r="AWH22" s="857">
        <v>11</v>
      </c>
      <c r="AWI22" s="857">
        <v>7</v>
      </c>
      <c r="AWJ22" s="857">
        <v>15</v>
      </c>
      <c r="AWK22" s="857">
        <v>3</v>
      </c>
      <c r="AWL22" s="857">
        <v>3</v>
      </c>
      <c r="AWM22" s="857">
        <v>0</v>
      </c>
      <c r="AWN22" s="857">
        <v>0</v>
      </c>
      <c r="AWO22" s="857">
        <v>0</v>
      </c>
      <c r="AWP22" s="857">
        <v>12</v>
      </c>
      <c r="AWQ22" s="857">
        <v>0</v>
      </c>
      <c r="AWR22" s="857">
        <v>3</v>
      </c>
      <c r="AWS22" s="857">
        <v>0</v>
      </c>
      <c r="AWT22" s="857">
        <v>0</v>
      </c>
      <c r="AWU22" s="857">
        <v>4</v>
      </c>
      <c r="AWV22" s="857">
        <v>8</v>
      </c>
      <c r="AWW22" s="857">
        <v>5</v>
      </c>
      <c r="AWX22" s="857">
        <v>1</v>
      </c>
      <c r="AWY22" s="857">
        <v>0</v>
      </c>
      <c r="AWZ22" s="552">
        <v>12</v>
      </c>
      <c r="AXA22" s="552">
        <v>7</v>
      </c>
      <c r="AXB22" s="552">
        <v>5</v>
      </c>
      <c r="AXC22" s="552">
        <v>8</v>
      </c>
      <c r="AXD22" s="552">
        <v>4</v>
      </c>
      <c r="AXE22" s="552">
        <v>1</v>
      </c>
      <c r="AXF22" s="552">
        <v>0</v>
      </c>
      <c r="AXG22" s="552">
        <v>0</v>
      </c>
      <c r="AXH22" s="552">
        <v>0</v>
      </c>
      <c r="AXI22" s="552">
        <v>10</v>
      </c>
      <c r="AXJ22" s="552">
        <v>0</v>
      </c>
      <c r="AXK22" s="552">
        <v>0</v>
      </c>
      <c r="AXL22" s="544">
        <v>1</v>
      </c>
      <c r="AXM22" s="552">
        <v>1</v>
      </c>
      <c r="AXN22" s="552">
        <v>8</v>
      </c>
      <c r="AXO22" s="552">
        <v>2</v>
      </c>
      <c r="AXP22" s="552">
        <v>1</v>
      </c>
      <c r="AXQ22" s="552">
        <v>0</v>
      </c>
      <c r="AXR22" s="553">
        <v>0</v>
      </c>
      <c r="AXS22" s="1565">
        <v>6</v>
      </c>
      <c r="AXT22" s="1566">
        <v>3</v>
      </c>
      <c r="AXU22" s="1566">
        <v>3</v>
      </c>
      <c r="AXV22" s="1566">
        <v>4</v>
      </c>
      <c r="AXW22" s="1566">
        <v>2</v>
      </c>
      <c r="AXX22" s="1566">
        <v>1</v>
      </c>
      <c r="AXY22" s="1565">
        <v>0</v>
      </c>
      <c r="AXZ22" s="1565">
        <v>0</v>
      </c>
      <c r="AYA22" s="1566">
        <v>0</v>
      </c>
      <c r="AYB22" s="1566">
        <v>5</v>
      </c>
      <c r="AYC22" s="1566">
        <v>0</v>
      </c>
      <c r="AYD22" s="1566">
        <v>0</v>
      </c>
      <c r="AYE22" s="1565">
        <v>0</v>
      </c>
      <c r="AYF22" s="1566">
        <v>0</v>
      </c>
      <c r="AYG22" s="1566">
        <v>2</v>
      </c>
      <c r="AYH22" s="1566">
        <v>2</v>
      </c>
      <c r="AYI22" s="1566">
        <v>1</v>
      </c>
      <c r="AYJ22" s="1566">
        <v>1</v>
      </c>
      <c r="AYK22" s="1566">
        <v>0</v>
      </c>
      <c r="AYL22" s="546">
        <v>8</v>
      </c>
      <c r="AYM22" s="352">
        <v>7</v>
      </c>
      <c r="AYN22" s="352">
        <v>1</v>
      </c>
      <c r="AYO22" s="352">
        <v>5</v>
      </c>
      <c r="AYP22" s="352">
        <v>3</v>
      </c>
      <c r="AYQ22" s="352">
        <v>0</v>
      </c>
      <c r="AYR22" s="352">
        <v>0</v>
      </c>
      <c r="AYS22" s="352">
        <v>0</v>
      </c>
      <c r="AYT22" s="352">
        <v>0</v>
      </c>
      <c r="AYU22" s="352">
        <v>7</v>
      </c>
      <c r="AYV22" s="352">
        <v>0</v>
      </c>
      <c r="AYW22" s="352">
        <v>1</v>
      </c>
      <c r="AYX22" s="547">
        <v>4</v>
      </c>
      <c r="AYY22" s="548">
        <v>2</v>
      </c>
      <c r="AYZ22" s="548">
        <v>2</v>
      </c>
      <c r="AZA22" s="548">
        <v>3</v>
      </c>
      <c r="AZB22" s="548">
        <v>1</v>
      </c>
      <c r="AZC22" s="548">
        <v>0</v>
      </c>
      <c r="AZD22" s="548">
        <v>0</v>
      </c>
      <c r="AZE22" s="548">
        <v>0</v>
      </c>
      <c r="AZF22" s="548">
        <v>0</v>
      </c>
      <c r="AZG22" s="548">
        <v>2</v>
      </c>
      <c r="AZH22" s="548">
        <v>0</v>
      </c>
      <c r="AZI22" s="548">
        <v>2</v>
      </c>
      <c r="AZJ22" s="549">
        <v>8</v>
      </c>
      <c r="AZK22" s="549">
        <v>4</v>
      </c>
      <c r="AZL22" s="549">
        <v>4</v>
      </c>
      <c r="AZM22" s="549">
        <v>5</v>
      </c>
      <c r="AZN22" s="549">
        <v>3</v>
      </c>
      <c r="AZO22" s="549">
        <v>1</v>
      </c>
      <c r="AZP22" s="549">
        <v>0</v>
      </c>
      <c r="AZQ22" s="549">
        <v>0</v>
      </c>
      <c r="AZR22" s="549">
        <v>0</v>
      </c>
      <c r="AZS22" s="549">
        <v>7</v>
      </c>
      <c r="AZT22" s="549">
        <v>0</v>
      </c>
      <c r="AZU22" s="549">
        <v>0</v>
      </c>
      <c r="AZV22" s="1571">
        <v>2</v>
      </c>
      <c r="AZW22" s="1571">
        <v>1</v>
      </c>
      <c r="AZX22" s="1571">
        <v>1</v>
      </c>
      <c r="AZY22" s="1571">
        <v>0</v>
      </c>
      <c r="AZZ22" s="1571">
        <v>2</v>
      </c>
      <c r="BAA22" s="1571">
        <v>1</v>
      </c>
      <c r="BAB22" s="1571">
        <v>0</v>
      </c>
      <c r="BAC22" s="1571">
        <v>0</v>
      </c>
      <c r="BAD22" s="1571">
        <v>0</v>
      </c>
      <c r="BAE22" s="1571">
        <v>1</v>
      </c>
      <c r="BAF22" s="1571">
        <v>0</v>
      </c>
      <c r="BAG22" s="1571">
        <v>0</v>
      </c>
      <c r="BAH22" s="550">
        <v>0</v>
      </c>
      <c r="BAI22" s="551">
        <v>0</v>
      </c>
      <c r="BAJ22" s="551">
        <v>0</v>
      </c>
      <c r="BAK22" s="551">
        <v>0</v>
      </c>
      <c r="BAL22" s="551">
        <v>0</v>
      </c>
      <c r="BAM22" s="551">
        <v>0</v>
      </c>
      <c r="BAN22" s="551">
        <v>0</v>
      </c>
      <c r="BAO22" s="551">
        <v>0</v>
      </c>
      <c r="BAP22" s="551">
        <v>0</v>
      </c>
      <c r="BAQ22" s="551">
        <v>0</v>
      </c>
      <c r="BAR22" s="551">
        <v>0</v>
      </c>
      <c r="BAS22" s="551">
        <v>0</v>
      </c>
      <c r="BAT22" s="547">
        <v>0</v>
      </c>
      <c r="BAU22" s="548">
        <v>0</v>
      </c>
      <c r="BAV22" s="548">
        <v>0</v>
      </c>
      <c r="BAW22" s="548">
        <v>0</v>
      </c>
      <c r="BAX22" s="548">
        <v>0</v>
      </c>
      <c r="BAY22" s="548">
        <v>0</v>
      </c>
      <c r="BAZ22" s="548">
        <v>0</v>
      </c>
      <c r="BBA22" s="548">
        <v>0</v>
      </c>
      <c r="BBB22" s="548">
        <v>0</v>
      </c>
      <c r="BBC22" s="548">
        <v>0</v>
      </c>
      <c r="BBD22" s="548">
        <v>0</v>
      </c>
      <c r="BBE22" s="548">
        <v>0</v>
      </c>
      <c r="BBF22" s="352">
        <v>1</v>
      </c>
      <c r="BBG22" s="352">
        <v>0</v>
      </c>
      <c r="BBH22" s="352">
        <v>1</v>
      </c>
      <c r="BBI22" s="352">
        <v>0</v>
      </c>
      <c r="BBJ22" s="352">
        <v>1</v>
      </c>
      <c r="BBK22" s="352">
        <v>0</v>
      </c>
      <c r="BBL22" s="352">
        <v>0</v>
      </c>
      <c r="BBM22" s="352">
        <v>0</v>
      </c>
      <c r="BBN22" s="352">
        <v>0</v>
      </c>
      <c r="BBO22" s="352">
        <v>1</v>
      </c>
      <c r="BBP22" s="352">
        <v>0</v>
      </c>
      <c r="BBQ22" s="352">
        <v>0</v>
      </c>
      <c r="BBR22" s="1571">
        <v>0</v>
      </c>
      <c r="BBS22" s="1571">
        <v>0</v>
      </c>
      <c r="BBT22" s="1571">
        <v>0</v>
      </c>
      <c r="BBU22" s="1571">
        <v>0</v>
      </c>
      <c r="BBV22" s="1571">
        <v>0</v>
      </c>
      <c r="BBW22" s="1571">
        <v>0</v>
      </c>
      <c r="BBX22" s="1571">
        <v>0</v>
      </c>
      <c r="BBY22" s="1571">
        <v>0</v>
      </c>
      <c r="BBZ22" s="1571">
        <v>0</v>
      </c>
      <c r="BCA22" s="1571">
        <v>0</v>
      </c>
      <c r="BCB22" s="1571">
        <v>0</v>
      </c>
      <c r="BCC22" s="1571">
        <v>0</v>
      </c>
      <c r="BCD22" s="729">
        <v>1017</v>
      </c>
      <c r="BCE22" s="730">
        <v>480</v>
      </c>
      <c r="BCF22" s="730">
        <v>537</v>
      </c>
      <c r="BCG22" s="730">
        <v>1</v>
      </c>
      <c r="BCH22" s="730">
        <v>0</v>
      </c>
      <c r="BCI22" s="730">
        <v>265</v>
      </c>
      <c r="BCJ22" s="730">
        <v>688</v>
      </c>
      <c r="BCK22" s="730">
        <v>0</v>
      </c>
      <c r="BCL22" s="730">
        <v>0</v>
      </c>
      <c r="BCM22" s="730">
        <v>1</v>
      </c>
      <c r="BCN22" s="730">
        <v>62</v>
      </c>
      <c r="BCO22" s="730">
        <v>1</v>
      </c>
      <c r="BCP22" s="730">
        <v>0</v>
      </c>
      <c r="BCQ22" s="730">
        <v>116</v>
      </c>
      <c r="BCR22" s="730">
        <v>337</v>
      </c>
      <c r="BCS22" s="730">
        <v>0</v>
      </c>
      <c r="BCT22" s="730">
        <v>0</v>
      </c>
      <c r="BCU22" s="730">
        <v>0</v>
      </c>
      <c r="BCV22" s="730">
        <v>26</v>
      </c>
      <c r="BCW22" s="730">
        <v>0</v>
      </c>
      <c r="BCX22" s="730">
        <v>0</v>
      </c>
      <c r="BCY22" s="730">
        <v>149</v>
      </c>
      <c r="BCZ22" s="730">
        <v>351</v>
      </c>
      <c r="BDA22" s="730">
        <v>0</v>
      </c>
      <c r="BDB22" s="730">
        <v>0</v>
      </c>
      <c r="BDC22" s="295">
        <v>1</v>
      </c>
      <c r="BDD22" s="295">
        <v>36</v>
      </c>
      <c r="BDE22" s="750">
        <v>2772</v>
      </c>
      <c r="BDF22" s="751">
        <v>1191</v>
      </c>
      <c r="BDG22" s="751">
        <v>1581</v>
      </c>
      <c r="BDH22" s="751">
        <v>603</v>
      </c>
      <c r="BDI22" s="751">
        <v>2</v>
      </c>
      <c r="BDJ22" s="751">
        <v>1</v>
      </c>
      <c r="BDK22" s="751">
        <v>3</v>
      </c>
      <c r="BDL22" s="751">
        <v>2</v>
      </c>
      <c r="BDM22" s="751">
        <v>2073</v>
      </c>
      <c r="BDN22" s="751">
        <v>49</v>
      </c>
      <c r="BDO22" s="751">
        <v>39</v>
      </c>
      <c r="BDP22" s="751">
        <v>268</v>
      </c>
      <c r="BDQ22" s="751">
        <v>1</v>
      </c>
      <c r="BDR22" s="751">
        <v>1</v>
      </c>
      <c r="BDS22" s="751">
        <v>0</v>
      </c>
      <c r="BDT22" s="751">
        <v>0</v>
      </c>
      <c r="BDU22" s="751">
        <v>887</v>
      </c>
      <c r="BDV22" s="751">
        <v>19</v>
      </c>
      <c r="BDW22" s="751">
        <v>15</v>
      </c>
      <c r="BDX22" s="751">
        <v>335</v>
      </c>
      <c r="BDY22" s="751">
        <v>1</v>
      </c>
      <c r="BDZ22" s="751">
        <v>0</v>
      </c>
      <c r="BEA22" s="751">
        <v>3</v>
      </c>
      <c r="BEB22" s="751">
        <v>2</v>
      </c>
      <c r="BEC22" s="751">
        <v>1186</v>
      </c>
      <c r="BED22" s="751">
        <v>30</v>
      </c>
      <c r="BEE22" s="752">
        <v>24</v>
      </c>
      <c r="BEF22" s="1">
        <v>2</v>
      </c>
      <c r="BEG22" s="1">
        <v>2</v>
      </c>
      <c r="BEH22" s="1">
        <v>0</v>
      </c>
      <c r="BEI22" s="1">
        <v>1</v>
      </c>
      <c r="BEJ22" s="1">
        <v>1</v>
      </c>
      <c r="BEK22" s="1">
        <v>0</v>
      </c>
      <c r="BEL22" s="1">
        <v>0</v>
      </c>
      <c r="BEM22" s="1">
        <v>0</v>
      </c>
      <c r="BEN22" s="1">
        <v>0</v>
      </c>
      <c r="BEO22" s="1">
        <v>0</v>
      </c>
      <c r="BEP22" s="1">
        <v>2</v>
      </c>
      <c r="BEQ22" s="1">
        <v>0</v>
      </c>
      <c r="BER22" s="1">
        <v>0</v>
      </c>
      <c r="BES22" s="1">
        <v>0</v>
      </c>
      <c r="BET22" s="1">
        <v>0</v>
      </c>
      <c r="BEU22" s="1">
        <v>0</v>
      </c>
      <c r="BEV22" s="1">
        <v>0</v>
      </c>
      <c r="BEW22" s="1">
        <v>0</v>
      </c>
      <c r="BEX22" s="1">
        <v>1</v>
      </c>
      <c r="BEY22" s="1">
        <v>0</v>
      </c>
      <c r="BEZ22" s="1">
        <v>0</v>
      </c>
      <c r="BFA22" s="1">
        <v>0</v>
      </c>
      <c r="BFB22" s="1">
        <v>1</v>
      </c>
      <c r="BFC22" s="1">
        <v>0</v>
      </c>
      <c r="BFD22" s="1">
        <v>0</v>
      </c>
      <c r="BFE22" s="1">
        <v>0</v>
      </c>
      <c r="BFF22" s="1">
        <v>0</v>
      </c>
      <c r="BFG22" s="1">
        <v>0</v>
      </c>
      <c r="BFH22" s="1">
        <v>0</v>
      </c>
      <c r="BFI22" s="1">
        <v>0</v>
      </c>
      <c r="BFJ22" s="1">
        <v>0</v>
      </c>
      <c r="BFK22" s="1">
        <v>0</v>
      </c>
      <c r="BFL22" s="1">
        <v>0</v>
      </c>
      <c r="BFM22" s="1">
        <v>0</v>
      </c>
      <c r="BFN22" s="1">
        <v>0</v>
      </c>
      <c r="BFO22" s="1">
        <v>0</v>
      </c>
      <c r="BFP22" s="1">
        <v>0</v>
      </c>
      <c r="BFQ22" s="1">
        <v>0</v>
      </c>
      <c r="BFR22" s="1">
        <v>0</v>
      </c>
      <c r="BFS22" s="1">
        <v>0</v>
      </c>
      <c r="BFT22" s="1">
        <v>0</v>
      </c>
      <c r="BFU22" s="1">
        <v>0</v>
      </c>
      <c r="BFV22" s="1">
        <v>0</v>
      </c>
      <c r="BFW22" s="1">
        <v>0</v>
      </c>
      <c r="BFX22" s="1">
        <v>0</v>
      </c>
      <c r="BFY22" s="1">
        <v>0</v>
      </c>
      <c r="BFZ22" s="1">
        <v>2</v>
      </c>
      <c r="BGA22" s="1">
        <v>2</v>
      </c>
      <c r="BGB22" s="1">
        <v>0</v>
      </c>
      <c r="BGC22" s="1">
        <v>1</v>
      </c>
      <c r="BGD22" s="1">
        <v>1</v>
      </c>
      <c r="BGE22" s="1">
        <v>0</v>
      </c>
      <c r="BGF22" s="1">
        <v>0</v>
      </c>
      <c r="BGG22" s="1">
        <v>0</v>
      </c>
      <c r="BGH22" s="1">
        <v>0</v>
      </c>
      <c r="BGI22" s="1">
        <v>0</v>
      </c>
      <c r="BGJ22" s="1">
        <v>2</v>
      </c>
      <c r="BGK22" s="1">
        <v>0</v>
      </c>
      <c r="BGL22" s="1">
        <v>0</v>
      </c>
      <c r="BGM22" s="1">
        <v>0</v>
      </c>
      <c r="BGN22" s="1">
        <v>0</v>
      </c>
      <c r="BGO22" s="1">
        <v>0</v>
      </c>
      <c r="BGP22" s="1">
        <v>0</v>
      </c>
      <c r="BGQ22" s="1">
        <v>0</v>
      </c>
      <c r="BGR22" s="1">
        <v>1</v>
      </c>
      <c r="BGS22" s="1">
        <v>0</v>
      </c>
      <c r="BGT22" s="1">
        <v>0</v>
      </c>
      <c r="BGU22" s="1">
        <v>0</v>
      </c>
      <c r="BGV22" s="1">
        <v>1</v>
      </c>
      <c r="BGW22" s="1">
        <v>22</v>
      </c>
      <c r="BGX22" s="1">
        <v>17</v>
      </c>
      <c r="BGY22" s="1">
        <v>5</v>
      </c>
      <c r="BGZ22" s="1">
        <v>7</v>
      </c>
      <c r="BHA22" s="1">
        <v>15</v>
      </c>
      <c r="BHB22" s="1">
        <v>3</v>
      </c>
      <c r="BHC22" s="1">
        <v>1</v>
      </c>
      <c r="BHD22" s="1">
        <v>0</v>
      </c>
      <c r="BHE22" s="1">
        <v>0</v>
      </c>
      <c r="BHF22" s="1">
        <v>0</v>
      </c>
      <c r="BHG22" s="1">
        <v>18</v>
      </c>
      <c r="BHH22" s="1">
        <v>0</v>
      </c>
      <c r="BHI22" s="1">
        <v>0</v>
      </c>
      <c r="BHJ22" s="1">
        <v>0</v>
      </c>
      <c r="BHK22" s="1">
        <v>3</v>
      </c>
      <c r="BHL22" s="1">
        <v>4</v>
      </c>
      <c r="BHM22" s="1">
        <v>0</v>
      </c>
      <c r="BHN22" s="1">
        <v>1</v>
      </c>
      <c r="BHO22" s="1">
        <v>5</v>
      </c>
      <c r="BHP22" s="1">
        <v>2</v>
      </c>
      <c r="BHQ22" s="1">
        <v>7</v>
      </c>
      <c r="BHR22" s="888">
        <v>5</v>
      </c>
      <c r="BHS22" s="889">
        <v>3</v>
      </c>
      <c r="BHT22" s="889">
        <v>2</v>
      </c>
      <c r="BHU22" s="889">
        <v>4</v>
      </c>
      <c r="BHV22" s="889">
        <v>1</v>
      </c>
      <c r="BHW22" s="889">
        <v>1</v>
      </c>
      <c r="BHX22" s="889">
        <v>0</v>
      </c>
      <c r="BHY22" s="889">
        <v>0</v>
      </c>
      <c r="BHZ22" s="889">
        <v>0</v>
      </c>
      <c r="BIA22" s="889">
        <v>0</v>
      </c>
      <c r="BIB22" s="889">
        <v>4</v>
      </c>
      <c r="BIC22" s="889">
        <v>0</v>
      </c>
      <c r="BID22" s="889">
        <v>0</v>
      </c>
      <c r="BIE22" s="889">
        <v>0</v>
      </c>
      <c r="BIF22" s="889">
        <v>3</v>
      </c>
      <c r="BIG22" s="889">
        <v>1</v>
      </c>
      <c r="BIH22" s="889">
        <v>0</v>
      </c>
      <c r="BII22" s="889">
        <v>0</v>
      </c>
      <c r="BIJ22" s="889">
        <v>0</v>
      </c>
      <c r="BIK22" s="889">
        <v>1</v>
      </c>
      <c r="BIL22" s="890">
        <v>0</v>
      </c>
      <c r="BIM22" s="1">
        <v>9</v>
      </c>
      <c r="BIN22" s="1">
        <v>9</v>
      </c>
      <c r="BIO22" s="1">
        <v>0</v>
      </c>
      <c r="BIP22" s="1">
        <v>2</v>
      </c>
      <c r="BIQ22" s="1">
        <v>7</v>
      </c>
      <c r="BIR22" s="1">
        <v>0</v>
      </c>
      <c r="BIS22" s="1">
        <v>0</v>
      </c>
      <c r="BIT22" s="1">
        <v>0</v>
      </c>
      <c r="BIU22" s="1">
        <v>0</v>
      </c>
      <c r="BIV22" s="1">
        <v>0</v>
      </c>
      <c r="BIW22" s="1">
        <v>9</v>
      </c>
      <c r="BIX22" s="1">
        <v>0</v>
      </c>
      <c r="BIY22" s="1">
        <v>0</v>
      </c>
      <c r="BIZ22" s="1">
        <v>0</v>
      </c>
      <c r="BJA22" s="1">
        <v>0</v>
      </c>
      <c r="BJB22" s="1">
        <v>0</v>
      </c>
      <c r="BJC22" s="1">
        <v>0</v>
      </c>
      <c r="BJD22" s="1">
        <v>0</v>
      </c>
      <c r="BJE22" s="1">
        <v>5</v>
      </c>
      <c r="BJF22" s="1">
        <v>4</v>
      </c>
      <c r="BJG22" s="1">
        <v>0</v>
      </c>
      <c r="BJH22" s="1">
        <v>3</v>
      </c>
      <c r="BJI22" s="1">
        <v>1</v>
      </c>
      <c r="BJJ22" s="1">
        <v>2</v>
      </c>
      <c r="BJK22" s="1">
        <v>0</v>
      </c>
      <c r="BJL22" s="1">
        <v>3</v>
      </c>
      <c r="BJM22" s="1">
        <v>1</v>
      </c>
      <c r="BJN22" s="1">
        <v>0</v>
      </c>
      <c r="BJO22" s="1">
        <v>0</v>
      </c>
      <c r="BJP22" s="1">
        <v>0</v>
      </c>
      <c r="BJQ22" s="1">
        <v>2</v>
      </c>
      <c r="BJR22" s="1">
        <v>0</v>
      </c>
      <c r="BJS22" s="1">
        <v>0</v>
      </c>
      <c r="BJT22" s="1">
        <v>0</v>
      </c>
      <c r="BJU22" s="1">
        <v>0</v>
      </c>
      <c r="BJV22" s="1">
        <v>1</v>
      </c>
      <c r="BJW22" s="1">
        <v>1</v>
      </c>
      <c r="BJX22" s="1">
        <v>1</v>
      </c>
      <c r="BJY22" s="1">
        <v>0</v>
      </c>
      <c r="BJZ22" s="1">
        <v>0</v>
      </c>
      <c r="BKA22" s="1">
        <v>0</v>
      </c>
      <c r="BKB22" s="1">
        <v>2</v>
      </c>
      <c r="BKC22" s="1">
        <v>1</v>
      </c>
      <c r="BKD22" s="1">
        <v>1</v>
      </c>
      <c r="BKE22" s="1">
        <v>0</v>
      </c>
      <c r="BKF22" s="1">
        <v>2</v>
      </c>
      <c r="BKG22" s="1">
        <v>1</v>
      </c>
      <c r="BKH22" s="1">
        <v>0</v>
      </c>
      <c r="BKI22" s="1">
        <v>0</v>
      </c>
      <c r="BKJ22" s="1">
        <v>1</v>
      </c>
      <c r="BKK22" s="1">
        <v>0</v>
      </c>
      <c r="BKL22" s="1">
        <v>0</v>
      </c>
      <c r="BKM22" s="1">
        <v>0</v>
      </c>
      <c r="BKN22" s="1">
        <v>2</v>
      </c>
      <c r="BKO22" s="1">
        <v>6</v>
      </c>
      <c r="BKP22" s="1">
        <v>1</v>
      </c>
      <c r="BKQ22" s="1">
        <v>5</v>
      </c>
      <c r="BKR22" s="1">
        <v>5</v>
      </c>
      <c r="BKS22" s="1">
        <v>1</v>
      </c>
      <c r="BKT22" s="1">
        <v>0</v>
      </c>
      <c r="BKU22" s="1">
        <v>0</v>
      </c>
      <c r="BKV22" s="1">
        <v>0</v>
      </c>
      <c r="BKW22" s="1">
        <v>0</v>
      </c>
      <c r="BKX22" s="1">
        <v>6</v>
      </c>
      <c r="BKY22" s="1">
        <v>0</v>
      </c>
      <c r="BKZ22" s="1">
        <v>0</v>
      </c>
      <c r="BLA22" s="1">
        <v>0</v>
      </c>
      <c r="BLB22" s="1">
        <v>0</v>
      </c>
      <c r="BLC22" s="1">
        <v>1</v>
      </c>
      <c r="BLD22" s="1">
        <v>0</v>
      </c>
      <c r="BLE22" s="1">
        <v>0</v>
      </c>
      <c r="BLF22" s="1">
        <v>1</v>
      </c>
      <c r="BLG22" s="1">
        <v>1</v>
      </c>
      <c r="BLH22" s="1">
        <v>3</v>
      </c>
      <c r="BLI22" s="910">
        <v>1</v>
      </c>
      <c r="BLJ22" s="910">
        <v>0</v>
      </c>
      <c r="BLK22" s="910">
        <v>1</v>
      </c>
      <c r="BLL22" s="910">
        <v>0</v>
      </c>
      <c r="BLM22" s="910">
        <v>1</v>
      </c>
      <c r="BLN22" s="910">
        <v>0</v>
      </c>
      <c r="BLO22" s="910">
        <v>0</v>
      </c>
      <c r="BLP22" s="910">
        <v>1</v>
      </c>
      <c r="BLQ22" s="905">
        <v>0</v>
      </c>
      <c r="BLR22" s="910">
        <v>0</v>
      </c>
      <c r="BLS22" s="910">
        <v>0</v>
      </c>
      <c r="BLT22" s="910">
        <v>0</v>
      </c>
      <c r="BLU22" s="910">
        <v>51</v>
      </c>
      <c r="BLV22" s="1">
        <v>41</v>
      </c>
      <c r="BLW22" s="1">
        <v>10</v>
      </c>
      <c r="BLX22" s="1">
        <v>43</v>
      </c>
      <c r="BLY22" s="1">
        <v>8</v>
      </c>
      <c r="BLZ22" s="1">
        <v>7</v>
      </c>
      <c r="BMA22" s="1">
        <v>1</v>
      </c>
      <c r="BMB22" s="1">
        <v>1</v>
      </c>
      <c r="BMC22" s="1">
        <v>0</v>
      </c>
      <c r="BMD22" s="1">
        <v>0</v>
      </c>
      <c r="BME22" s="1">
        <v>42</v>
      </c>
      <c r="BMF22" s="1">
        <v>0</v>
      </c>
      <c r="BMG22" s="1">
        <v>0</v>
      </c>
      <c r="BMH22" s="1">
        <v>0</v>
      </c>
      <c r="BMI22" s="1">
        <v>0</v>
      </c>
      <c r="BMJ22" s="1">
        <v>1</v>
      </c>
      <c r="BMK22" s="1">
        <v>3</v>
      </c>
      <c r="BML22" s="1">
        <v>16</v>
      </c>
      <c r="BMM22" s="1">
        <v>15</v>
      </c>
      <c r="BMN22" s="1">
        <v>11</v>
      </c>
      <c r="BMO22" s="1">
        <v>5</v>
      </c>
      <c r="BMP22" s="1006">
        <v>59</v>
      </c>
      <c r="BMQ22" s="1007">
        <v>46</v>
      </c>
      <c r="BMR22" s="1007">
        <v>13</v>
      </c>
      <c r="BMS22" s="1007">
        <v>53</v>
      </c>
      <c r="BMT22" s="1007">
        <v>6</v>
      </c>
      <c r="BMU22" s="1007">
        <v>5</v>
      </c>
      <c r="BMV22" s="1007">
        <v>0</v>
      </c>
      <c r="BMW22" s="1007">
        <v>0</v>
      </c>
      <c r="BMX22" s="1007">
        <v>1</v>
      </c>
      <c r="BMY22" s="1007">
        <v>0</v>
      </c>
      <c r="BMZ22" s="1007">
        <v>53</v>
      </c>
      <c r="BNA22" s="1007">
        <v>0</v>
      </c>
      <c r="BNB22" s="1007">
        <v>0</v>
      </c>
      <c r="BNC22" s="1007">
        <v>0</v>
      </c>
      <c r="BND22" s="1007">
        <v>0</v>
      </c>
      <c r="BNE22" s="1007">
        <v>0</v>
      </c>
      <c r="BNF22" s="1007">
        <v>8</v>
      </c>
      <c r="BNG22" s="1007">
        <v>12</v>
      </c>
      <c r="BNH22" s="1007">
        <v>22</v>
      </c>
      <c r="BNI22" s="1007">
        <v>13</v>
      </c>
      <c r="BNJ22" s="1008">
        <v>4</v>
      </c>
      <c r="BNK22" s="1026">
        <v>70</v>
      </c>
      <c r="BNL22" s="1027">
        <v>52</v>
      </c>
      <c r="BNM22" s="1027">
        <v>18</v>
      </c>
      <c r="BNN22" s="1027">
        <v>57</v>
      </c>
      <c r="BNO22" s="1027">
        <v>13</v>
      </c>
      <c r="BNP22" s="1027">
        <v>4</v>
      </c>
      <c r="BNQ22" s="1027">
        <v>0</v>
      </c>
      <c r="BNR22" s="1027">
        <v>0</v>
      </c>
      <c r="BNS22" s="1027">
        <v>0</v>
      </c>
      <c r="BNT22" s="1027">
        <v>0</v>
      </c>
      <c r="BNU22" s="1027">
        <v>66</v>
      </c>
      <c r="BNV22" s="1027">
        <v>0</v>
      </c>
      <c r="BNW22" s="1027">
        <v>0</v>
      </c>
      <c r="BNX22" s="1027">
        <v>0</v>
      </c>
      <c r="BNY22" s="1027">
        <v>0</v>
      </c>
      <c r="BNZ22" s="1027">
        <v>3</v>
      </c>
      <c r="BOA22" s="1027">
        <v>6</v>
      </c>
      <c r="BOB22" s="1027">
        <v>19</v>
      </c>
      <c r="BOC22" s="1027">
        <v>21</v>
      </c>
      <c r="BOD22" s="1027">
        <v>19</v>
      </c>
      <c r="BOE22" s="1028">
        <v>2</v>
      </c>
      <c r="BOF22" s="1">
        <v>0</v>
      </c>
      <c r="BOG22" s="1">
        <v>0</v>
      </c>
      <c r="BOH22" s="1">
        <v>0</v>
      </c>
      <c r="BOI22" s="1">
        <v>0</v>
      </c>
      <c r="BOJ22" s="1">
        <v>0</v>
      </c>
      <c r="BOK22" s="1">
        <v>0</v>
      </c>
      <c r="BOL22" s="1">
        <v>0</v>
      </c>
      <c r="BOM22" s="1">
        <v>0</v>
      </c>
      <c r="BON22" s="1">
        <v>0</v>
      </c>
      <c r="BOO22" s="1">
        <v>0</v>
      </c>
      <c r="BOP22" s="1">
        <v>0</v>
      </c>
      <c r="BOQ22" s="1">
        <v>0</v>
      </c>
      <c r="BOR22" s="1">
        <v>0</v>
      </c>
      <c r="BOS22" s="1">
        <v>0</v>
      </c>
      <c r="BOT22" s="1">
        <v>0</v>
      </c>
      <c r="BOU22" s="1">
        <v>0</v>
      </c>
      <c r="BOV22" s="1">
        <v>0</v>
      </c>
      <c r="BOW22" s="1">
        <v>0</v>
      </c>
      <c r="BOX22" s="1">
        <v>0</v>
      </c>
      <c r="BOY22" s="1">
        <v>0</v>
      </c>
      <c r="BOZ22" s="1">
        <v>0</v>
      </c>
      <c r="BPA22" s="1">
        <v>6</v>
      </c>
      <c r="BPB22" s="1">
        <v>6</v>
      </c>
      <c r="BPC22" s="1">
        <v>0</v>
      </c>
      <c r="BPD22" s="1">
        <v>5</v>
      </c>
      <c r="BPE22" s="1">
        <v>1</v>
      </c>
      <c r="BPF22" s="1">
        <v>0</v>
      </c>
      <c r="BPG22" s="1">
        <v>0</v>
      </c>
      <c r="BPH22" s="1">
        <v>0</v>
      </c>
      <c r="BPI22" s="1">
        <v>0</v>
      </c>
      <c r="BPJ22" s="1">
        <v>0</v>
      </c>
      <c r="BPK22" s="1">
        <v>6</v>
      </c>
      <c r="BPL22" s="1">
        <v>0</v>
      </c>
      <c r="BPM22" s="1">
        <v>0</v>
      </c>
      <c r="BPN22" s="1">
        <v>0</v>
      </c>
      <c r="BPO22" s="1">
        <v>0</v>
      </c>
      <c r="BPP22" s="1">
        <v>0</v>
      </c>
      <c r="BPQ22" s="1">
        <v>0</v>
      </c>
      <c r="BPR22" s="1">
        <v>0</v>
      </c>
      <c r="BPS22" s="1">
        <v>1</v>
      </c>
      <c r="BPT22" s="1">
        <v>5</v>
      </c>
      <c r="BPU22" s="1">
        <v>0</v>
      </c>
      <c r="BPV22" s="1">
        <v>3</v>
      </c>
      <c r="BPW22" s="1">
        <v>1</v>
      </c>
      <c r="BPX22" s="1">
        <v>2</v>
      </c>
      <c r="BPY22" s="1">
        <v>3</v>
      </c>
      <c r="BPZ22" s="1">
        <v>0</v>
      </c>
      <c r="BQA22" s="1">
        <v>0</v>
      </c>
      <c r="BQB22" s="1">
        <v>0</v>
      </c>
      <c r="BQC22" s="1">
        <v>0</v>
      </c>
      <c r="BQD22" s="1">
        <v>0</v>
      </c>
      <c r="BQE22" s="1">
        <v>0</v>
      </c>
      <c r="BQF22" s="1">
        <v>3</v>
      </c>
      <c r="BQG22" s="1">
        <v>0</v>
      </c>
      <c r="BQH22" s="1">
        <v>0</v>
      </c>
      <c r="BQI22" s="1">
        <v>0</v>
      </c>
      <c r="BQJ22" s="1">
        <v>0</v>
      </c>
      <c r="BQK22" s="1">
        <v>0</v>
      </c>
      <c r="BQL22" s="1">
        <v>0</v>
      </c>
      <c r="BQM22" s="1">
        <v>0</v>
      </c>
      <c r="BQN22" s="1">
        <v>0</v>
      </c>
      <c r="BQO22" s="1">
        <v>3</v>
      </c>
      <c r="BQP22" s="1">
        <v>0</v>
      </c>
      <c r="BQQ22" s="1">
        <v>23</v>
      </c>
      <c r="BQR22" s="1">
        <v>11</v>
      </c>
      <c r="BQS22" s="1">
        <v>12</v>
      </c>
      <c r="BQT22" s="1">
        <v>9</v>
      </c>
      <c r="BQU22" s="1">
        <v>14</v>
      </c>
      <c r="BQV22" s="1">
        <v>3</v>
      </c>
      <c r="BQW22" s="1">
        <v>0</v>
      </c>
      <c r="BQX22" s="1">
        <v>0</v>
      </c>
      <c r="BQY22" s="1">
        <v>0</v>
      </c>
      <c r="BQZ22" s="1">
        <v>0</v>
      </c>
      <c r="BRA22" s="1">
        <v>18</v>
      </c>
      <c r="BRB22" s="1">
        <v>0</v>
      </c>
      <c r="BRC22" s="1">
        <v>2</v>
      </c>
      <c r="BRD22" s="1">
        <v>0</v>
      </c>
      <c r="BRE22" s="1092">
        <v>24</v>
      </c>
      <c r="BRF22" s="1092">
        <v>13</v>
      </c>
      <c r="BRG22" s="1092">
        <v>11</v>
      </c>
      <c r="BRH22" s="1092">
        <v>16</v>
      </c>
      <c r="BRI22" s="1092">
        <v>8</v>
      </c>
      <c r="BRJ22" s="1092">
        <v>6</v>
      </c>
      <c r="BRK22" s="1092">
        <v>0</v>
      </c>
      <c r="BRL22" s="1092">
        <v>0</v>
      </c>
      <c r="BRM22" s="1092">
        <v>0</v>
      </c>
      <c r="BRN22" s="1092">
        <v>0</v>
      </c>
      <c r="BRO22" s="1092">
        <v>18</v>
      </c>
      <c r="BRP22" s="1092">
        <v>0</v>
      </c>
      <c r="BRQ22" s="1092">
        <v>0</v>
      </c>
      <c r="BRR22" s="1092">
        <v>0</v>
      </c>
      <c r="BRS22" s="1">
        <v>19</v>
      </c>
      <c r="BRT22" s="1">
        <v>11</v>
      </c>
      <c r="BRU22" s="1">
        <v>8</v>
      </c>
      <c r="BRV22" s="1">
        <v>9</v>
      </c>
      <c r="BRW22" s="1">
        <v>10</v>
      </c>
      <c r="BRX22" s="1">
        <v>6</v>
      </c>
      <c r="BRY22" s="1">
        <v>0</v>
      </c>
      <c r="BRZ22" s="1">
        <v>0</v>
      </c>
      <c r="BSA22" s="1">
        <v>0</v>
      </c>
      <c r="BSB22" s="1">
        <v>0</v>
      </c>
      <c r="BSC22" s="1">
        <v>11</v>
      </c>
      <c r="BSD22" s="1">
        <v>0</v>
      </c>
      <c r="BSE22" s="1">
        <v>2</v>
      </c>
      <c r="BSF22" s="1">
        <v>0</v>
      </c>
      <c r="BSG22" s="1">
        <v>0</v>
      </c>
      <c r="BSH22" s="1">
        <v>0</v>
      </c>
      <c r="BSI22" s="1">
        <v>0</v>
      </c>
      <c r="BSJ22" s="1">
        <v>4</v>
      </c>
      <c r="BSK22" s="1">
        <v>15</v>
      </c>
      <c r="BSL22" s="1">
        <v>482</v>
      </c>
      <c r="BSM22" s="1">
        <v>282</v>
      </c>
      <c r="BSN22" s="1">
        <v>200</v>
      </c>
      <c r="BSO22" s="1">
        <v>232</v>
      </c>
      <c r="BSP22" s="1">
        <v>250</v>
      </c>
      <c r="BSQ22" s="1">
        <v>76</v>
      </c>
      <c r="BSR22" s="1">
        <v>1</v>
      </c>
      <c r="BSS22" s="1">
        <v>2</v>
      </c>
      <c r="BST22" s="1">
        <v>0</v>
      </c>
      <c r="BSU22" s="1">
        <v>0</v>
      </c>
      <c r="BSV22" s="1">
        <v>381</v>
      </c>
      <c r="BSW22" s="1">
        <v>3</v>
      </c>
      <c r="BSX22" s="1">
        <v>17</v>
      </c>
      <c r="BSY22" s="1">
        <v>2</v>
      </c>
      <c r="BSZ22" s="1">
        <v>536</v>
      </c>
      <c r="BTA22" s="1">
        <v>334</v>
      </c>
      <c r="BTB22" s="1">
        <v>202</v>
      </c>
      <c r="BTC22" s="1">
        <v>259</v>
      </c>
      <c r="BTD22" s="1">
        <v>277</v>
      </c>
      <c r="BTE22" s="1">
        <v>108</v>
      </c>
      <c r="BTF22" s="1">
        <v>1</v>
      </c>
      <c r="BTG22" s="1">
        <v>0</v>
      </c>
      <c r="BTH22" s="1">
        <v>1</v>
      </c>
      <c r="BTI22" s="1">
        <v>1</v>
      </c>
      <c r="BTJ22" s="1">
        <v>397</v>
      </c>
      <c r="BTK22" s="1">
        <v>0</v>
      </c>
      <c r="BTL22" s="1">
        <v>27</v>
      </c>
      <c r="BTM22" s="1">
        <v>1</v>
      </c>
      <c r="BTN22" s="1">
        <v>454</v>
      </c>
      <c r="BTO22" s="1">
        <v>284</v>
      </c>
      <c r="BTP22" s="1">
        <v>170</v>
      </c>
      <c r="BTQ22" s="1">
        <v>245</v>
      </c>
      <c r="BTR22" s="1">
        <v>209</v>
      </c>
      <c r="BTS22" s="1">
        <v>74</v>
      </c>
      <c r="BTT22" s="1">
        <v>2</v>
      </c>
      <c r="BTU22" s="1">
        <v>0</v>
      </c>
      <c r="BTV22" s="1">
        <v>2</v>
      </c>
      <c r="BTW22" s="1">
        <v>0</v>
      </c>
      <c r="BTX22" s="1">
        <v>349</v>
      </c>
      <c r="BTY22" s="1">
        <v>0</v>
      </c>
      <c r="BTZ22" s="1">
        <v>27</v>
      </c>
      <c r="BUA22" s="1">
        <v>0</v>
      </c>
      <c r="BUB22" s="1">
        <v>48</v>
      </c>
      <c r="BUC22" s="1">
        <v>91</v>
      </c>
      <c r="BUD22" s="1">
        <v>93</v>
      </c>
      <c r="BUE22" s="1">
        <v>123</v>
      </c>
      <c r="BUF22" s="1">
        <v>99</v>
      </c>
      <c r="BUG22" s="1121">
        <v>1</v>
      </c>
      <c r="BUH22" s="1122">
        <v>1</v>
      </c>
      <c r="BUI22" s="1122">
        <v>0</v>
      </c>
      <c r="BUJ22" s="1122">
        <v>1</v>
      </c>
      <c r="BUK22" s="1122">
        <v>0</v>
      </c>
      <c r="BUL22" s="1122">
        <v>0</v>
      </c>
      <c r="BUM22" s="1122">
        <v>0</v>
      </c>
      <c r="BUN22" s="1122">
        <v>0</v>
      </c>
      <c r="BUO22" s="1122">
        <v>0</v>
      </c>
      <c r="BUP22" s="1122">
        <v>0</v>
      </c>
      <c r="BUQ22" s="1122">
        <v>1</v>
      </c>
      <c r="BUR22" s="1122">
        <v>0</v>
      </c>
      <c r="BUS22" s="1122">
        <v>0</v>
      </c>
      <c r="BUT22" s="1122">
        <v>0</v>
      </c>
      <c r="BUU22" s="1122">
        <v>0</v>
      </c>
      <c r="BUV22" s="1122">
        <v>0</v>
      </c>
      <c r="BUW22" s="1122">
        <v>0</v>
      </c>
      <c r="BUX22" s="1122">
        <v>0</v>
      </c>
      <c r="BUY22" s="1122">
        <v>1</v>
      </c>
      <c r="BUZ22" s="1122">
        <v>0</v>
      </c>
      <c r="BVA22" s="1123">
        <v>0</v>
      </c>
      <c r="BVB22" s="1026">
        <v>7</v>
      </c>
      <c r="BVC22" s="1027">
        <v>5</v>
      </c>
      <c r="BVD22" s="1027">
        <v>2</v>
      </c>
      <c r="BVE22" s="1027">
        <v>4</v>
      </c>
      <c r="BVF22" s="1027">
        <v>3</v>
      </c>
      <c r="BVG22" s="1027">
        <v>0</v>
      </c>
      <c r="BVH22" s="1027">
        <v>0</v>
      </c>
      <c r="BVI22" s="1027">
        <v>0</v>
      </c>
      <c r="BVJ22" s="1027">
        <v>0</v>
      </c>
      <c r="BVK22" s="1027">
        <v>0</v>
      </c>
      <c r="BVL22" s="1027">
        <v>7</v>
      </c>
      <c r="BVM22" s="1027">
        <v>0</v>
      </c>
      <c r="BVN22" s="1027">
        <v>0</v>
      </c>
      <c r="BVO22" s="1027">
        <v>0</v>
      </c>
      <c r="BVP22" s="1027">
        <v>0</v>
      </c>
      <c r="BVQ22" s="1027">
        <v>0</v>
      </c>
      <c r="BVR22" s="1027">
        <v>0</v>
      </c>
      <c r="BVS22" s="1027">
        <v>3</v>
      </c>
      <c r="BVT22" s="1027">
        <v>1</v>
      </c>
      <c r="BVU22" s="1027">
        <v>3</v>
      </c>
      <c r="BVV22" s="1028">
        <v>0</v>
      </c>
      <c r="BVW22" s="1124">
        <v>5</v>
      </c>
      <c r="BVX22" s="1125">
        <v>3</v>
      </c>
      <c r="BVY22" s="1125">
        <v>2</v>
      </c>
      <c r="BVZ22" s="1125">
        <v>4</v>
      </c>
      <c r="BWA22" s="1125">
        <v>1</v>
      </c>
      <c r="BWB22" s="1125">
        <v>1</v>
      </c>
      <c r="BWC22" s="1125">
        <v>0</v>
      </c>
      <c r="BWD22" s="1125">
        <v>0</v>
      </c>
      <c r="BWE22" s="1125">
        <v>0</v>
      </c>
      <c r="BWF22" s="1125">
        <v>0</v>
      </c>
      <c r="BWG22" s="1125">
        <v>4</v>
      </c>
      <c r="BWH22" s="1125">
        <v>0</v>
      </c>
      <c r="BWI22" s="1125">
        <v>0</v>
      </c>
      <c r="BWJ22" s="1125">
        <v>0</v>
      </c>
      <c r="BWK22" s="1125">
        <v>1</v>
      </c>
      <c r="BWL22" s="1125">
        <v>0</v>
      </c>
      <c r="BWM22" s="1125">
        <v>0</v>
      </c>
      <c r="BWN22" s="1125">
        <v>2</v>
      </c>
      <c r="BWO22" s="1125">
        <v>2</v>
      </c>
      <c r="BWP22" s="1125">
        <v>0</v>
      </c>
      <c r="BWQ22" s="1126">
        <v>0</v>
      </c>
      <c r="BWR22" s="1">
        <v>2</v>
      </c>
      <c r="BWS22" s="1">
        <v>2</v>
      </c>
      <c r="BWT22" s="1">
        <v>0</v>
      </c>
      <c r="BWU22" s="1">
        <v>1</v>
      </c>
      <c r="BWV22" s="1">
        <v>1</v>
      </c>
      <c r="BWW22" s="1">
        <v>0</v>
      </c>
      <c r="BWX22" s="1">
        <v>0</v>
      </c>
      <c r="BWY22" s="1">
        <v>0</v>
      </c>
      <c r="BWZ22" s="1">
        <v>0</v>
      </c>
      <c r="BXA22" s="1">
        <v>0</v>
      </c>
      <c r="BXB22" s="1">
        <v>2</v>
      </c>
      <c r="BXC22" s="1">
        <v>0</v>
      </c>
      <c r="BXD22" s="1">
        <v>0</v>
      </c>
      <c r="BXE22" s="1">
        <v>0</v>
      </c>
      <c r="BXF22" s="1">
        <v>0</v>
      </c>
      <c r="BXG22" s="1">
        <v>0</v>
      </c>
      <c r="BXH22" s="1">
        <v>0</v>
      </c>
      <c r="BXI22" s="1">
        <v>1</v>
      </c>
      <c r="BXJ22" s="1">
        <v>0</v>
      </c>
      <c r="BXK22" s="1">
        <v>1</v>
      </c>
      <c r="BXL22" s="1">
        <v>1</v>
      </c>
      <c r="BXM22" s="1">
        <v>1</v>
      </c>
      <c r="BXN22" s="1">
        <v>0</v>
      </c>
      <c r="BXO22" s="1">
        <v>0</v>
      </c>
      <c r="BXP22" s="1">
        <v>1</v>
      </c>
      <c r="BXQ22" s="1">
        <v>0</v>
      </c>
      <c r="BXR22" s="1">
        <v>0</v>
      </c>
      <c r="BXS22" s="1">
        <v>0</v>
      </c>
      <c r="BXT22" s="1">
        <v>0</v>
      </c>
      <c r="BXU22" s="1">
        <v>0</v>
      </c>
      <c r="BXV22" s="1">
        <v>1</v>
      </c>
      <c r="BXW22" s="1">
        <v>0</v>
      </c>
      <c r="BXX22" s="1">
        <v>0</v>
      </c>
      <c r="BXY22" s="1">
        <v>0</v>
      </c>
      <c r="BXZ22" s="1">
        <v>0</v>
      </c>
      <c r="BYA22" s="1">
        <v>0</v>
      </c>
      <c r="BYB22" s="1">
        <v>1</v>
      </c>
      <c r="BYC22" s="1">
        <v>0</v>
      </c>
      <c r="BYD22" s="1">
        <v>0</v>
      </c>
      <c r="BYE22" s="1">
        <v>0</v>
      </c>
      <c r="BYF22" s="1">
        <v>1</v>
      </c>
      <c r="BYG22" s="1">
        <v>1</v>
      </c>
      <c r="BYH22" s="1">
        <v>0</v>
      </c>
      <c r="BYI22" s="1">
        <v>0</v>
      </c>
      <c r="BYJ22" s="1">
        <v>1</v>
      </c>
      <c r="BYK22" s="1">
        <v>1</v>
      </c>
      <c r="BYL22" s="1">
        <v>0</v>
      </c>
      <c r="BYM22" s="1">
        <v>0</v>
      </c>
      <c r="BYN22" s="1">
        <v>0</v>
      </c>
      <c r="BYO22" s="1">
        <v>0</v>
      </c>
      <c r="BYP22" s="1">
        <v>0</v>
      </c>
      <c r="BYQ22" s="1">
        <v>0</v>
      </c>
      <c r="BYR22" s="1">
        <v>0</v>
      </c>
      <c r="BYS22" s="1">
        <v>0</v>
      </c>
      <c r="BYT22" s="1">
        <v>0</v>
      </c>
      <c r="BYU22" s="1">
        <v>0</v>
      </c>
      <c r="BYV22" s="1">
        <v>1</v>
      </c>
      <c r="BYW22" s="1">
        <v>0</v>
      </c>
      <c r="BYX22" s="1">
        <v>0</v>
      </c>
      <c r="BYY22" s="1">
        <v>0</v>
      </c>
      <c r="BYZ22" s="1">
        <v>3</v>
      </c>
      <c r="BZA22" s="1">
        <v>1</v>
      </c>
      <c r="BZB22" s="1">
        <v>2</v>
      </c>
      <c r="BZC22" s="1">
        <v>1</v>
      </c>
      <c r="BZD22" s="1">
        <v>2</v>
      </c>
      <c r="BZE22" s="1">
        <v>2</v>
      </c>
      <c r="BZF22" s="1">
        <v>0</v>
      </c>
      <c r="BZG22" s="1">
        <v>0</v>
      </c>
      <c r="BZH22" s="1">
        <v>0</v>
      </c>
      <c r="BZI22" s="1">
        <v>0</v>
      </c>
      <c r="BZJ22" s="1">
        <v>1</v>
      </c>
      <c r="BZK22" s="1">
        <v>0</v>
      </c>
      <c r="BZL22" s="1">
        <v>0</v>
      </c>
      <c r="BZM22" s="1">
        <v>0</v>
      </c>
      <c r="BZN22" s="1">
        <v>3</v>
      </c>
      <c r="BZO22" s="1">
        <v>0</v>
      </c>
      <c r="BZP22" s="1">
        <v>0</v>
      </c>
      <c r="BZQ22" s="1">
        <v>0</v>
      </c>
      <c r="BZR22" s="1">
        <v>0</v>
      </c>
      <c r="BZS22" s="1">
        <v>0</v>
      </c>
      <c r="BZT22" s="1">
        <v>0</v>
      </c>
      <c r="BZU22" s="1">
        <v>6</v>
      </c>
      <c r="BZV22" s="1">
        <v>4</v>
      </c>
      <c r="BZW22" s="1">
        <v>2</v>
      </c>
      <c r="BZX22" s="1">
        <v>3</v>
      </c>
      <c r="BZY22" s="1">
        <v>3</v>
      </c>
      <c r="BZZ22" s="1">
        <v>0</v>
      </c>
      <c r="CAA22" s="1">
        <v>0</v>
      </c>
      <c r="CAB22" s="1">
        <v>0</v>
      </c>
      <c r="CAC22" s="1">
        <v>0</v>
      </c>
      <c r="CAD22" s="1">
        <v>0</v>
      </c>
      <c r="CAE22" s="1">
        <v>6</v>
      </c>
      <c r="CAF22" s="1">
        <v>0</v>
      </c>
      <c r="CAG22" s="1">
        <v>0</v>
      </c>
      <c r="CAH22" s="1">
        <v>0</v>
      </c>
      <c r="CAI22" s="1">
        <v>3</v>
      </c>
      <c r="CAJ22" s="1">
        <v>0</v>
      </c>
      <c r="CAK22" s="1">
        <v>0</v>
      </c>
      <c r="CAL22" s="1">
        <v>2</v>
      </c>
      <c r="CAM22" s="1">
        <v>1</v>
      </c>
      <c r="CAN22" s="1">
        <v>0</v>
      </c>
      <c r="CAO22" s="1">
        <v>0</v>
      </c>
      <c r="CAP22" s="1">
        <v>6</v>
      </c>
      <c r="CAQ22" s="1">
        <v>5</v>
      </c>
      <c r="CAR22" s="1">
        <v>1</v>
      </c>
      <c r="CAS22" s="1">
        <v>4</v>
      </c>
      <c r="CAT22" s="1">
        <v>2</v>
      </c>
      <c r="CAU22" s="1">
        <v>0</v>
      </c>
      <c r="CAV22" s="1">
        <v>0</v>
      </c>
      <c r="CAW22" s="1">
        <v>0</v>
      </c>
      <c r="CAX22" s="1">
        <v>0</v>
      </c>
      <c r="CAY22" s="1">
        <v>0</v>
      </c>
      <c r="CAZ22" s="1">
        <v>5</v>
      </c>
      <c r="CBA22" s="1">
        <v>0</v>
      </c>
      <c r="CBB22" s="1">
        <v>1</v>
      </c>
      <c r="CBC22" s="1">
        <v>0</v>
      </c>
      <c r="CBD22" s="1">
        <v>3</v>
      </c>
      <c r="CBE22" s="1">
        <v>0</v>
      </c>
      <c r="CBF22" s="1">
        <v>1</v>
      </c>
      <c r="CBG22" s="1">
        <v>0</v>
      </c>
      <c r="CBH22" s="1">
        <v>1</v>
      </c>
      <c r="CBI22" s="1">
        <v>0</v>
      </c>
      <c r="CBJ22" s="1">
        <v>1</v>
      </c>
      <c r="CBK22" s="294">
        <v>0</v>
      </c>
      <c r="CBL22" s="295">
        <v>0</v>
      </c>
      <c r="CBM22" s="295">
        <v>0</v>
      </c>
      <c r="CBN22" s="295">
        <v>0</v>
      </c>
      <c r="CBO22" s="295">
        <v>0</v>
      </c>
      <c r="CBP22" s="295">
        <v>0</v>
      </c>
      <c r="CBQ22" s="1150">
        <v>1</v>
      </c>
      <c r="CBR22" s="295">
        <v>0</v>
      </c>
      <c r="CBS22" s="295">
        <v>0</v>
      </c>
      <c r="CBT22" s="295">
        <v>1</v>
      </c>
      <c r="CBU22" s="295">
        <v>0</v>
      </c>
      <c r="CBV22" s="295">
        <v>0</v>
      </c>
      <c r="CBW22" s="295">
        <v>0</v>
      </c>
      <c r="CBX22" s="295">
        <v>0</v>
      </c>
      <c r="CBY22" s="295">
        <v>0</v>
      </c>
      <c r="CBZ22" s="295">
        <v>0</v>
      </c>
      <c r="CCA22" s="295">
        <v>0</v>
      </c>
      <c r="CCB22" s="295">
        <v>0</v>
      </c>
      <c r="CCC22" s="295">
        <v>0</v>
      </c>
      <c r="CCD22" s="295">
        <v>0</v>
      </c>
      <c r="CCE22" s="295">
        <v>0</v>
      </c>
      <c r="CCF22" s="295">
        <v>0</v>
      </c>
      <c r="CCG22" s="295">
        <v>0</v>
      </c>
      <c r="CCH22" s="295">
        <v>0</v>
      </c>
      <c r="CCI22" s="1585">
        <v>81</v>
      </c>
      <c r="CCJ22" s="1579">
        <v>56</v>
      </c>
      <c r="CCK22" s="1579">
        <v>25</v>
      </c>
      <c r="CCL22" s="1579">
        <v>36</v>
      </c>
      <c r="CCM22" s="1579">
        <v>45</v>
      </c>
      <c r="CCN22" s="1579">
        <v>8</v>
      </c>
      <c r="CCO22" s="1579">
        <v>0</v>
      </c>
      <c r="CCP22" s="1579">
        <v>0</v>
      </c>
      <c r="CCQ22" s="1579">
        <v>68</v>
      </c>
      <c r="CCR22" s="1579">
        <v>0</v>
      </c>
      <c r="CCS22" s="1579">
        <v>5</v>
      </c>
      <c r="CCT22" s="1579">
        <v>2</v>
      </c>
      <c r="CCU22" s="1579">
        <v>28</v>
      </c>
      <c r="CCV22" s="1579">
        <v>0</v>
      </c>
      <c r="CCW22" s="1579">
        <v>13</v>
      </c>
      <c r="CCX22" s="1579">
        <v>49</v>
      </c>
      <c r="CCY22" s="1579">
        <v>19</v>
      </c>
      <c r="CCZ22" s="1579">
        <v>0</v>
      </c>
      <c r="CDA22" s="1579">
        <v>92</v>
      </c>
      <c r="CDB22" s="1579">
        <v>60</v>
      </c>
      <c r="CDC22" s="1579">
        <v>32</v>
      </c>
      <c r="CDD22" s="1579">
        <v>39</v>
      </c>
      <c r="CDE22" s="1579">
        <v>53</v>
      </c>
      <c r="CDF22" s="1579">
        <v>7</v>
      </c>
      <c r="CDG22" s="1579">
        <v>1</v>
      </c>
      <c r="CDH22" s="1579">
        <v>0</v>
      </c>
      <c r="CDI22" s="1579">
        <v>80</v>
      </c>
      <c r="CDJ22" s="1579">
        <v>2</v>
      </c>
      <c r="CDK22" s="1579">
        <v>2</v>
      </c>
      <c r="CDL22" s="1579">
        <v>0</v>
      </c>
      <c r="CDM22" s="1579">
        <v>25</v>
      </c>
      <c r="CDN22" s="1579">
        <v>0</v>
      </c>
      <c r="CDO22" s="1579">
        <v>13</v>
      </c>
      <c r="CDP22" s="1579">
        <v>50</v>
      </c>
      <c r="CDQ22" s="1579">
        <v>29</v>
      </c>
      <c r="CDR22" s="1579">
        <v>0</v>
      </c>
      <c r="CDS22" s="1579">
        <v>80</v>
      </c>
      <c r="CDT22" s="1579">
        <v>58</v>
      </c>
      <c r="CDU22" s="1579">
        <v>22</v>
      </c>
      <c r="CDV22" s="1579">
        <v>39</v>
      </c>
      <c r="CDW22" s="1579">
        <v>41</v>
      </c>
      <c r="CDX22" s="1579">
        <v>9</v>
      </c>
      <c r="CDY22" s="1579">
        <v>1</v>
      </c>
      <c r="CDZ22" s="1579">
        <v>0</v>
      </c>
      <c r="CEA22" s="1579">
        <v>68</v>
      </c>
      <c r="CEB22" s="1579">
        <v>0</v>
      </c>
      <c r="CEC22" s="1579">
        <v>2</v>
      </c>
      <c r="CED22" s="1579">
        <v>1</v>
      </c>
      <c r="CEE22" s="1579">
        <v>28</v>
      </c>
      <c r="CEF22" s="1579">
        <v>0</v>
      </c>
      <c r="CEG22" s="1579">
        <v>11</v>
      </c>
      <c r="CEH22" s="1579">
        <v>45</v>
      </c>
      <c r="CEI22" s="1579">
        <v>24</v>
      </c>
      <c r="CEJ22" s="1579">
        <v>0</v>
      </c>
      <c r="CEK22" s="1579">
        <v>135</v>
      </c>
      <c r="CEL22" s="1579">
        <v>101</v>
      </c>
      <c r="CEM22" s="1579">
        <v>34</v>
      </c>
      <c r="CEN22" s="1579">
        <v>70</v>
      </c>
      <c r="CEO22" s="1579">
        <v>65</v>
      </c>
      <c r="CEP22" s="1579">
        <v>14</v>
      </c>
      <c r="CEQ22" s="1579">
        <v>0</v>
      </c>
      <c r="CER22" s="1579">
        <v>0</v>
      </c>
      <c r="CES22" s="1579">
        <v>114</v>
      </c>
      <c r="CET22" s="1579">
        <v>0</v>
      </c>
      <c r="CEU22" s="1579">
        <v>7</v>
      </c>
      <c r="CEV22" s="1579">
        <v>1</v>
      </c>
      <c r="CEW22" s="1579">
        <v>37</v>
      </c>
      <c r="CEX22" s="1579">
        <v>0</v>
      </c>
      <c r="CEY22" s="1579">
        <v>25</v>
      </c>
      <c r="CEZ22" s="1579">
        <v>64</v>
      </c>
      <c r="CFA22" s="1579">
        <v>46</v>
      </c>
      <c r="CFB22" s="1584">
        <v>0</v>
      </c>
      <c r="CFC22" s="1578">
        <v>44</v>
      </c>
      <c r="CFD22" s="1579">
        <v>29</v>
      </c>
      <c r="CFE22" s="1579">
        <v>15</v>
      </c>
      <c r="CFF22" s="1579">
        <v>19</v>
      </c>
      <c r="CFG22" s="1579">
        <v>25</v>
      </c>
      <c r="CFH22" s="1579">
        <v>2</v>
      </c>
      <c r="CFI22" s="1579">
        <v>0</v>
      </c>
      <c r="CFJ22" s="1579">
        <v>0</v>
      </c>
      <c r="CFK22" s="1579">
        <v>39</v>
      </c>
      <c r="CFL22" s="1579">
        <v>0</v>
      </c>
      <c r="CFM22" s="1579">
        <v>3</v>
      </c>
      <c r="CFN22" s="1579">
        <v>0</v>
      </c>
      <c r="CFO22" s="1579">
        <v>17</v>
      </c>
      <c r="CFP22" s="1579">
        <v>0</v>
      </c>
      <c r="CFQ22" s="1579">
        <v>5</v>
      </c>
      <c r="CFR22" s="1579">
        <v>30</v>
      </c>
      <c r="CFS22" s="1579">
        <v>9</v>
      </c>
      <c r="CFT22" s="1579">
        <v>0</v>
      </c>
      <c r="CFU22" s="1579">
        <v>39</v>
      </c>
      <c r="CFV22" s="1579">
        <v>30</v>
      </c>
      <c r="CFW22" s="1579">
        <v>9</v>
      </c>
      <c r="CFX22" s="1579">
        <v>18</v>
      </c>
      <c r="CFY22" s="1579">
        <v>21</v>
      </c>
      <c r="CFZ22" s="1579">
        <v>2</v>
      </c>
      <c r="CGA22" s="1579">
        <v>0</v>
      </c>
      <c r="CGB22" s="1579">
        <v>0</v>
      </c>
      <c r="CGC22" s="1579">
        <v>34</v>
      </c>
      <c r="CGD22" s="1579">
        <v>2</v>
      </c>
      <c r="CGE22" s="1579">
        <v>1</v>
      </c>
      <c r="CGF22" s="1579">
        <v>0</v>
      </c>
      <c r="CGG22" s="1579">
        <v>12</v>
      </c>
      <c r="CGH22" s="1579">
        <v>0</v>
      </c>
      <c r="CGI22" s="1579">
        <v>7</v>
      </c>
      <c r="CGJ22" s="1579">
        <v>21</v>
      </c>
      <c r="CGK22" s="1579">
        <v>11</v>
      </c>
      <c r="CGL22" s="1579">
        <v>0</v>
      </c>
      <c r="CGM22" s="1579">
        <v>48</v>
      </c>
      <c r="CGN22" s="1579">
        <v>37</v>
      </c>
      <c r="CGO22" s="1579">
        <v>11</v>
      </c>
      <c r="CGP22" s="1579">
        <v>28</v>
      </c>
      <c r="CGQ22" s="1579">
        <v>20</v>
      </c>
      <c r="CGR22" s="1579">
        <v>2</v>
      </c>
      <c r="CGS22" s="1579">
        <v>0</v>
      </c>
      <c r="CGT22" s="1579">
        <v>0</v>
      </c>
      <c r="CGU22" s="1579">
        <v>44</v>
      </c>
      <c r="CGV22" s="1579">
        <v>0</v>
      </c>
      <c r="CGW22" s="1579">
        <v>2</v>
      </c>
      <c r="CGX22" s="1579">
        <v>1</v>
      </c>
      <c r="CGY22" s="1579">
        <v>17</v>
      </c>
      <c r="CGZ22" s="1579">
        <v>0</v>
      </c>
      <c r="CHA22" s="1579">
        <v>8</v>
      </c>
      <c r="CHB22" s="1579">
        <v>21</v>
      </c>
      <c r="CHC22" s="1579">
        <v>19</v>
      </c>
      <c r="CHD22" s="1579">
        <v>0</v>
      </c>
      <c r="CHE22" s="1579">
        <v>83</v>
      </c>
      <c r="CHF22" s="1579">
        <v>65</v>
      </c>
      <c r="CHG22" s="1579">
        <v>18</v>
      </c>
      <c r="CHH22" s="1579">
        <v>51</v>
      </c>
      <c r="CHI22" s="1579">
        <v>32</v>
      </c>
      <c r="CHJ22" s="1579">
        <v>8</v>
      </c>
      <c r="CHK22" s="1579">
        <v>0</v>
      </c>
      <c r="CHL22" s="1579">
        <v>0</v>
      </c>
      <c r="CHM22" s="1579">
        <v>73</v>
      </c>
      <c r="CHN22" s="1579">
        <v>0</v>
      </c>
      <c r="CHO22" s="1579">
        <v>2</v>
      </c>
      <c r="CHP22" s="1579">
        <v>1</v>
      </c>
      <c r="CHQ22" s="1579">
        <v>20</v>
      </c>
      <c r="CHR22" s="1579">
        <v>0</v>
      </c>
      <c r="CHS22" s="1579">
        <v>14</v>
      </c>
      <c r="CHT22" s="1579">
        <v>38</v>
      </c>
      <c r="CHU22" s="1579">
        <v>31</v>
      </c>
      <c r="CHV22" s="1580">
        <v>0</v>
      </c>
      <c r="CHW22" s="1585">
        <v>29</v>
      </c>
      <c r="CHX22" s="1579">
        <v>22</v>
      </c>
      <c r="CHY22" s="1579">
        <v>7</v>
      </c>
      <c r="CHZ22" s="1579">
        <v>14</v>
      </c>
      <c r="CIA22" s="1579">
        <v>15</v>
      </c>
      <c r="CIB22" s="1579">
        <v>4</v>
      </c>
      <c r="CIC22" s="1579">
        <v>0</v>
      </c>
      <c r="CID22" s="1579">
        <v>0</v>
      </c>
      <c r="CIE22" s="1579">
        <v>25</v>
      </c>
      <c r="CIF22" s="1579">
        <v>0</v>
      </c>
      <c r="CIG22" s="1579">
        <v>0</v>
      </c>
      <c r="CIH22" s="1579">
        <v>2</v>
      </c>
      <c r="CII22" s="1579">
        <v>10</v>
      </c>
      <c r="CIJ22" s="1579">
        <v>0</v>
      </c>
      <c r="CIK22" s="1579">
        <v>7</v>
      </c>
      <c r="CIL22" s="1579">
        <v>13</v>
      </c>
      <c r="CIM22" s="1579">
        <v>9</v>
      </c>
      <c r="CIN22" s="1579">
        <v>0</v>
      </c>
      <c r="CIO22" s="1579">
        <v>52</v>
      </c>
      <c r="CIP22" s="1579">
        <v>30</v>
      </c>
      <c r="CIQ22" s="1579">
        <v>22</v>
      </c>
      <c r="CIR22" s="1579">
        <v>21</v>
      </c>
      <c r="CIS22" s="1579">
        <v>31</v>
      </c>
      <c r="CIT22" s="1579">
        <v>4</v>
      </c>
      <c r="CIU22" s="1579">
        <v>1</v>
      </c>
      <c r="CIV22" s="1579">
        <v>0</v>
      </c>
      <c r="CIW22" s="1579">
        <v>46</v>
      </c>
      <c r="CIX22" s="1579">
        <v>0</v>
      </c>
      <c r="CIY22" s="1579">
        <v>1</v>
      </c>
      <c r="CIZ22" s="1579">
        <v>0</v>
      </c>
      <c r="CJA22" s="1579">
        <v>13</v>
      </c>
      <c r="CJB22" s="1579">
        <v>0</v>
      </c>
      <c r="CJC22" s="1579">
        <v>6</v>
      </c>
      <c r="CJD22" s="1579">
        <v>29</v>
      </c>
      <c r="CJE22" s="1579">
        <v>17</v>
      </c>
      <c r="CJF22" s="1579">
        <v>0</v>
      </c>
      <c r="CJG22" s="1579">
        <v>32</v>
      </c>
      <c r="CJH22" s="1579">
        <v>21</v>
      </c>
      <c r="CJI22" s="1579">
        <v>11</v>
      </c>
      <c r="CJJ22" s="1579">
        <v>11</v>
      </c>
      <c r="CJK22" s="1579">
        <v>21</v>
      </c>
      <c r="CJL22" s="1579">
        <v>7</v>
      </c>
      <c r="CJM22" s="1579">
        <v>1</v>
      </c>
      <c r="CJN22" s="1579">
        <v>0</v>
      </c>
      <c r="CJO22" s="1579">
        <v>24</v>
      </c>
      <c r="CJP22" s="1579">
        <v>0</v>
      </c>
      <c r="CJQ22" s="1579">
        <v>0</v>
      </c>
      <c r="CJR22" s="1579">
        <v>0</v>
      </c>
      <c r="CJS22" s="1579">
        <v>11</v>
      </c>
      <c r="CJT22" s="1579">
        <v>0</v>
      </c>
      <c r="CJU22" s="1579">
        <v>3</v>
      </c>
      <c r="CJV22" s="1579">
        <v>24</v>
      </c>
      <c r="CJW22" s="1579">
        <v>5</v>
      </c>
      <c r="CJX22" s="1579">
        <v>0</v>
      </c>
      <c r="CJY22" s="1579">
        <v>52</v>
      </c>
      <c r="CJZ22" s="1579">
        <v>36</v>
      </c>
      <c r="CKA22" s="1579">
        <v>16</v>
      </c>
      <c r="CKB22" s="1579">
        <v>19</v>
      </c>
      <c r="CKC22" s="1579">
        <v>33</v>
      </c>
      <c r="CKD22" s="1579">
        <v>6</v>
      </c>
      <c r="CKE22" s="1579">
        <v>0</v>
      </c>
      <c r="CKF22" s="1579">
        <v>0</v>
      </c>
      <c r="CKG22" s="1579">
        <v>41</v>
      </c>
      <c r="CKH22" s="1579">
        <v>0</v>
      </c>
      <c r="CKI22" s="1579">
        <v>5</v>
      </c>
      <c r="CKJ22" s="1579">
        <v>0</v>
      </c>
      <c r="CKK22" s="1579">
        <v>17</v>
      </c>
      <c r="CKL22" s="1579">
        <v>0</v>
      </c>
      <c r="CKM22" s="1579">
        <v>11</v>
      </c>
      <c r="CKN22" s="1579">
        <v>26</v>
      </c>
      <c r="CKO22" s="1579">
        <v>15</v>
      </c>
      <c r="CKP22" s="1584">
        <v>0</v>
      </c>
      <c r="CKQ22" s="1585">
        <v>1</v>
      </c>
      <c r="CKR22" s="1579">
        <v>0</v>
      </c>
      <c r="CKS22" s="1579">
        <v>1</v>
      </c>
      <c r="CKT22" s="1579">
        <v>1</v>
      </c>
      <c r="CKU22" s="1579">
        <v>0</v>
      </c>
      <c r="CKV22" s="1579">
        <v>0</v>
      </c>
      <c r="CKW22" s="1579">
        <v>0</v>
      </c>
      <c r="CKX22" s="1579">
        <v>0</v>
      </c>
      <c r="CKY22" s="1579">
        <v>0</v>
      </c>
      <c r="CKZ22" s="1579">
        <v>0</v>
      </c>
      <c r="CLA22" s="1579">
        <v>1</v>
      </c>
      <c r="CLB22" s="1579">
        <v>0</v>
      </c>
      <c r="CLC22" s="1579">
        <v>0</v>
      </c>
      <c r="CLD22" s="1579">
        <v>0</v>
      </c>
      <c r="CLE22" s="1579">
        <v>0</v>
      </c>
      <c r="CLF22" s="1579">
        <v>1</v>
      </c>
      <c r="CLG22" s="1579">
        <v>0</v>
      </c>
      <c r="CLH22" s="1579">
        <v>0</v>
      </c>
      <c r="CLI22" s="1579">
        <v>1</v>
      </c>
      <c r="CLJ22" s="1579">
        <v>0</v>
      </c>
      <c r="CLK22" s="1579">
        <v>1</v>
      </c>
      <c r="CLL22" s="1579">
        <v>0</v>
      </c>
      <c r="CLM22" s="1579">
        <v>1</v>
      </c>
      <c r="CLN22" s="1579">
        <v>1</v>
      </c>
      <c r="CLO22" s="1579">
        <v>0</v>
      </c>
      <c r="CLP22" s="1579">
        <v>0</v>
      </c>
      <c r="CLQ22" s="1579">
        <v>0</v>
      </c>
      <c r="CLR22" s="1579">
        <v>0</v>
      </c>
      <c r="CLS22" s="1579">
        <v>0</v>
      </c>
      <c r="CLT22" s="1579">
        <v>0</v>
      </c>
      <c r="CLU22" s="1579">
        <v>0</v>
      </c>
      <c r="CLV22" s="1579">
        <v>0</v>
      </c>
      <c r="CLW22" s="1579">
        <v>0</v>
      </c>
      <c r="CLX22" s="1579">
        <v>0</v>
      </c>
      <c r="CLY22" s="1579">
        <v>1</v>
      </c>
      <c r="CLZ22" s="1579">
        <v>0</v>
      </c>
      <c r="CMA22" s="1579">
        <v>0</v>
      </c>
      <c r="CMB22" s="1579">
        <v>0</v>
      </c>
      <c r="CMC22" s="1579">
        <v>0</v>
      </c>
      <c r="CMD22" s="1579">
        <v>0</v>
      </c>
      <c r="CME22" s="1579">
        <v>0</v>
      </c>
      <c r="CMF22" s="1579">
        <v>0</v>
      </c>
      <c r="CMG22" s="1579">
        <v>0</v>
      </c>
      <c r="CMH22" s="1579">
        <v>0</v>
      </c>
      <c r="CMI22" s="1579">
        <v>0</v>
      </c>
      <c r="CMJ22" s="1579">
        <v>0</v>
      </c>
      <c r="CMK22" s="1579">
        <v>0</v>
      </c>
      <c r="CML22" s="1579">
        <v>0</v>
      </c>
      <c r="CMM22" s="1579">
        <v>0</v>
      </c>
      <c r="CMN22" s="1579">
        <v>0</v>
      </c>
      <c r="CMO22" s="1579">
        <v>0</v>
      </c>
      <c r="CMP22" s="1579">
        <v>0</v>
      </c>
      <c r="CMQ22" s="1579">
        <v>0</v>
      </c>
      <c r="CMR22" s="1579">
        <v>0</v>
      </c>
      <c r="CMS22" s="1579">
        <v>0</v>
      </c>
      <c r="CMT22" s="1579">
        <v>0</v>
      </c>
      <c r="CMU22" s="1579">
        <v>0</v>
      </c>
      <c r="CMV22" s="1579">
        <v>0</v>
      </c>
      <c r="CMW22" s="1579">
        <v>0</v>
      </c>
      <c r="CMX22" s="1579">
        <v>0</v>
      </c>
      <c r="CMY22" s="1579">
        <v>0</v>
      </c>
      <c r="CMZ22" s="1579">
        <v>0</v>
      </c>
      <c r="CNA22" s="1579">
        <v>0</v>
      </c>
      <c r="CNB22" s="1579">
        <v>0</v>
      </c>
      <c r="CNC22" s="1579">
        <v>0</v>
      </c>
      <c r="CND22" s="1579">
        <v>0</v>
      </c>
      <c r="CNE22" s="1579">
        <v>0</v>
      </c>
      <c r="CNF22" s="1579">
        <v>0</v>
      </c>
      <c r="CNG22" s="1579">
        <v>0</v>
      </c>
      <c r="CNH22" s="1579">
        <v>0</v>
      </c>
      <c r="CNI22" s="1579">
        <v>0</v>
      </c>
      <c r="CNJ22" s="1584">
        <v>0</v>
      </c>
    </row>
    <row r="23" spans="1:2402">
      <c r="A23" s="33" t="s">
        <v>84</v>
      </c>
      <c r="B23" s="34">
        <v>81555.062999999995</v>
      </c>
      <c r="C23" s="35">
        <v>32573.682000000001</v>
      </c>
      <c r="D23" s="35">
        <v>48981.381000000001</v>
      </c>
      <c r="E23" s="35">
        <v>53225.07</v>
      </c>
      <c r="F23" s="35">
        <v>28329.992999999999</v>
      </c>
      <c r="G23" s="35">
        <v>11993.387000000001</v>
      </c>
      <c r="H23" s="35">
        <v>1821.4508000000001</v>
      </c>
      <c r="I23" s="35">
        <v>63816.235999999997</v>
      </c>
      <c r="J23" s="35">
        <v>3360.0680000000002</v>
      </c>
      <c r="K23" s="35">
        <v>563.92177000000004</v>
      </c>
      <c r="L23" s="35">
        <v>2323.6316999999999</v>
      </c>
      <c r="M23" s="35">
        <v>21786.920999999998</v>
      </c>
      <c r="N23" s="35">
        <v>31346.887999999999</v>
      </c>
      <c r="O23" s="35">
        <v>21444.394</v>
      </c>
      <c r="P23" s="35">
        <v>4653.2281999999996</v>
      </c>
      <c r="Q23" s="35">
        <v>17877.654999999999</v>
      </c>
      <c r="R23" s="35">
        <v>10601.623</v>
      </c>
      <c r="S23" s="35">
        <v>7276.0319</v>
      </c>
      <c r="T23" s="35">
        <v>9788.5629000000008</v>
      </c>
      <c r="U23" s="35">
        <v>8089.0922</v>
      </c>
      <c r="V23" s="35">
        <v>3387.6260000000002</v>
      </c>
      <c r="W23" s="35">
        <v>311.94272000000001</v>
      </c>
      <c r="X23" s="35">
        <v>12801.539000000001</v>
      </c>
      <c r="Y23" s="35">
        <v>1006.9721</v>
      </c>
      <c r="Z23" s="35">
        <v>369.57558999999998</v>
      </c>
      <c r="AA23" s="35">
        <v>0</v>
      </c>
      <c r="AB23" s="35">
        <v>4766.0586999999996</v>
      </c>
      <c r="AC23" s="35">
        <v>7470.6307999999999</v>
      </c>
      <c r="AD23" s="35">
        <v>4528.7096000000001</v>
      </c>
      <c r="AE23" s="36">
        <v>1112.2561000000001</v>
      </c>
      <c r="AF23" s="37">
        <v>34.134120000000003</v>
      </c>
      <c r="AG23" s="38">
        <v>54.647253999999997</v>
      </c>
      <c r="AH23" s="38">
        <v>20.492440999999999</v>
      </c>
      <c r="AI23" s="38">
        <v>34.624473000000002</v>
      </c>
      <c r="AJ23" s="38">
        <v>33.212870000000002</v>
      </c>
      <c r="AK23" s="38">
        <v>5.6961111000000004</v>
      </c>
      <c r="AL23" s="38">
        <v>12.914484</v>
      </c>
      <c r="AM23" s="38">
        <v>39.566242000000003</v>
      </c>
      <c r="AN23" s="38">
        <v>42.635668000000003</v>
      </c>
      <c r="AO23" s="38">
        <v>42.105510000000002</v>
      </c>
      <c r="AP23" s="38">
        <v>6.2962486999999996</v>
      </c>
      <c r="AQ23" s="38">
        <v>30.448581000000001</v>
      </c>
      <c r="AR23" s="38">
        <v>43.092277000000003</v>
      </c>
      <c r="AS23" s="38">
        <v>33.289490999999998</v>
      </c>
      <c r="AT23" s="38">
        <v>8.8363624000000005</v>
      </c>
      <c r="AU23" s="38">
        <v>80.486159999999998</v>
      </c>
      <c r="AV23" s="38">
        <v>81.551186999999999</v>
      </c>
      <c r="AW23" s="38">
        <v>78.934349999999995</v>
      </c>
      <c r="AX23" s="38">
        <v>86.324083000000002</v>
      </c>
      <c r="AY23" s="38">
        <v>73.421723999999998</v>
      </c>
      <c r="AZ23" s="38">
        <v>82.829301999999998</v>
      </c>
      <c r="BA23" s="38">
        <v>22.939311</v>
      </c>
      <c r="BB23" s="38">
        <v>83.238320000000002</v>
      </c>
      <c r="BC23" s="38">
        <v>59.949770999999998</v>
      </c>
      <c r="BD23" s="38">
        <v>68.205361999999994</v>
      </c>
      <c r="BE23" s="38">
        <v>0</v>
      </c>
      <c r="BF23" s="38">
        <v>78.461742999999998</v>
      </c>
      <c r="BG23" s="38">
        <v>82.848860999999999</v>
      </c>
      <c r="BH23" s="38">
        <v>83.488380000000006</v>
      </c>
      <c r="BI23" s="39">
        <v>61.067462999999996</v>
      </c>
      <c r="BJ23" s="37">
        <v>13.855343</v>
      </c>
      <c r="BK23" s="38">
        <v>12.111034999999999</v>
      </c>
      <c r="BL23" s="38">
        <v>15.015345999999999</v>
      </c>
      <c r="BM23" s="38">
        <v>16.521484999999998</v>
      </c>
      <c r="BN23" s="38">
        <v>8.8463189999999994</v>
      </c>
      <c r="BO23" s="38">
        <v>13.291702000000001</v>
      </c>
      <c r="BP23" s="38">
        <v>8.0321484000000005</v>
      </c>
      <c r="BQ23" s="38">
        <v>13.543683</v>
      </c>
      <c r="BR23" s="38">
        <v>27.268440999999999</v>
      </c>
      <c r="BS23" s="38">
        <v>0</v>
      </c>
      <c r="BT23" s="38">
        <v>5.9932859000000001</v>
      </c>
      <c r="BU23" s="38">
        <v>16.578363</v>
      </c>
      <c r="BV23" s="38">
        <v>11.713514999999999</v>
      </c>
      <c r="BW23" s="38">
        <v>16.569922999999999</v>
      </c>
      <c r="BX23" s="38">
        <v>6.9503370000000002</v>
      </c>
      <c r="BY23" s="38">
        <v>10.192788999999999</v>
      </c>
      <c r="BZ23" s="38">
        <v>12.967840000000001</v>
      </c>
      <c r="CA23" s="38">
        <v>6.1493706000000001</v>
      </c>
      <c r="CB23" s="38">
        <v>7.2193804000000004</v>
      </c>
      <c r="CC23" s="38">
        <v>13.790894</v>
      </c>
      <c r="CD23" s="38">
        <v>13.603403999999999</v>
      </c>
      <c r="CE23" s="38">
        <v>37.668844999999997</v>
      </c>
      <c r="CF23" s="38">
        <v>6.5663936999999999</v>
      </c>
      <c r="CG23" s="38">
        <v>40.050229000000002</v>
      </c>
      <c r="CH23" s="38">
        <v>0</v>
      </c>
      <c r="CI23" s="38">
        <v>0</v>
      </c>
      <c r="CJ23" s="38">
        <v>18.384713000000001</v>
      </c>
      <c r="CK23" s="38">
        <v>7.3200162999999998</v>
      </c>
      <c r="CL23" s="38">
        <v>8.8138596000000007</v>
      </c>
      <c r="CM23" s="39">
        <v>0</v>
      </c>
      <c r="CN23" s="37">
        <v>13.429164999999999</v>
      </c>
      <c r="CO23" s="38">
        <v>3.4075034</v>
      </c>
      <c r="CP23" s="38">
        <v>20.093788</v>
      </c>
      <c r="CQ23" s="38">
        <v>7.5205149000000002</v>
      </c>
      <c r="CR23" s="38">
        <v>24.530062000000001</v>
      </c>
      <c r="CS23" s="38">
        <v>40.319543000000003</v>
      </c>
      <c r="CT23" s="38">
        <v>27.667206</v>
      </c>
      <c r="CU23" s="38">
        <v>8.7493102999999994</v>
      </c>
      <c r="CV23" s="38">
        <v>0.86487172999999995</v>
      </c>
      <c r="CW23" s="38">
        <v>0</v>
      </c>
      <c r="CX23" s="38">
        <v>70.460729000000001</v>
      </c>
      <c r="CY23" s="38">
        <v>14.797058</v>
      </c>
      <c r="CZ23" s="38">
        <v>12.359935</v>
      </c>
      <c r="DA23" s="38">
        <v>7.6550352999999998</v>
      </c>
      <c r="DB23" s="38">
        <v>12.35834</v>
      </c>
      <c r="DC23" s="38">
        <v>3.5946395999999998</v>
      </c>
      <c r="DD23" s="38">
        <v>1.1933092999999999</v>
      </c>
      <c r="DE23" s="38">
        <v>7.0935245</v>
      </c>
      <c r="DF23" s="38">
        <v>0.70020324</v>
      </c>
      <c r="DG23" s="38">
        <v>7.0971799000000004</v>
      </c>
      <c r="DH23" s="38">
        <v>0</v>
      </c>
      <c r="DI23" s="38">
        <v>0</v>
      </c>
      <c r="DJ23" s="38">
        <v>5.0200002000000001</v>
      </c>
      <c r="DK23" s="38">
        <v>0</v>
      </c>
      <c r="DL23" s="38">
        <v>0</v>
      </c>
      <c r="DM23" s="38">
        <v>0</v>
      </c>
      <c r="DN23" s="38">
        <v>1.0768328</v>
      </c>
      <c r="DO23" s="38">
        <v>4.2087703999999997</v>
      </c>
      <c r="DP23" s="38">
        <v>1.3332349999999999</v>
      </c>
      <c r="DQ23" s="39">
        <v>19.466269</v>
      </c>
      <c r="DR23" s="37">
        <v>6.7154549000000001</v>
      </c>
      <c r="DS23" s="38">
        <v>10.989053999999999</v>
      </c>
      <c r="DT23" s="38">
        <v>3.8734187000000002</v>
      </c>
      <c r="DU23" s="38">
        <v>5.9490803000000003</v>
      </c>
      <c r="DV23" s="38">
        <v>8.1552837</v>
      </c>
      <c r="DW23" s="38">
        <v>4.7335297000000001</v>
      </c>
      <c r="DX23" s="38">
        <v>0</v>
      </c>
      <c r="DY23" s="38">
        <v>7.2852319999999997</v>
      </c>
      <c r="DZ23" s="38">
        <v>7.7356207000000001</v>
      </c>
      <c r="EA23" s="38">
        <v>0</v>
      </c>
      <c r="EB23" s="38">
        <v>10.047995</v>
      </c>
      <c r="EC23" s="38">
        <v>13.428238</v>
      </c>
      <c r="ED23" s="38">
        <v>5.4778409999999997</v>
      </c>
      <c r="EE23" s="38">
        <v>2.2807765</v>
      </c>
      <c r="EF23" s="38">
        <v>2.3958455000000001</v>
      </c>
      <c r="EG23" s="38">
        <v>0.73042200999999995</v>
      </c>
      <c r="EH23" s="38">
        <v>0.67496749</v>
      </c>
      <c r="EI23" s="38">
        <v>0.81122262999999994</v>
      </c>
      <c r="EJ23" s="38">
        <v>0.60299778000000004</v>
      </c>
      <c r="EK23" s="38">
        <v>0.88461730999999999</v>
      </c>
      <c r="EL23" s="38">
        <v>0</v>
      </c>
      <c r="EM23" s="38">
        <v>22.939311</v>
      </c>
      <c r="EN23" s="38">
        <v>0.46107596000000001</v>
      </c>
      <c r="EO23" s="38">
        <v>0</v>
      </c>
      <c r="EP23" s="38">
        <v>0</v>
      </c>
      <c r="EQ23" s="38">
        <v>0</v>
      </c>
      <c r="ER23" s="38">
        <v>0</v>
      </c>
      <c r="ES23" s="38">
        <v>0.95785098000000002</v>
      </c>
      <c r="ET23" s="38">
        <v>1.3033474</v>
      </c>
      <c r="EU23" s="39">
        <v>0</v>
      </c>
      <c r="EV23" s="37">
        <v>29.082319999999999</v>
      </c>
      <c r="EW23" s="38">
        <v>37.478847999999999</v>
      </c>
      <c r="EX23" s="38">
        <v>23.412538999999999</v>
      </c>
      <c r="EY23" s="38">
        <v>31.180631000000002</v>
      </c>
      <c r="EZ23" s="38">
        <v>26.699411000000001</v>
      </c>
      <c r="FA23" s="38">
        <v>8.9401189999999993</v>
      </c>
      <c r="FB23" s="38">
        <v>10.970413000000001</v>
      </c>
      <c r="FC23" s="38">
        <v>33.626277000000002</v>
      </c>
      <c r="FD23" s="38">
        <v>26.884808</v>
      </c>
      <c r="FE23" s="38">
        <v>71.381581999999995</v>
      </c>
      <c r="FF23" s="38">
        <v>35.675483999999997</v>
      </c>
      <c r="FG23" s="38">
        <v>19.991868</v>
      </c>
      <c r="FH23" s="38">
        <v>32.440295999999996</v>
      </c>
      <c r="FI23" s="38">
        <v>33.441257999999998</v>
      </c>
      <c r="FJ23" s="38">
        <v>20.588052999999999</v>
      </c>
      <c r="FK23" s="38">
        <v>69.194586999999999</v>
      </c>
      <c r="FL23" s="38">
        <v>67.975429000000005</v>
      </c>
      <c r="FM23" s="38">
        <v>71.024584000000004</v>
      </c>
      <c r="FN23" s="38">
        <v>70.844036000000003</v>
      </c>
      <c r="FO23" s="38">
        <v>67.456773999999996</v>
      </c>
      <c r="FP23" s="38">
        <v>49.443896000000002</v>
      </c>
      <c r="FQ23" s="38">
        <v>15.724930000000001</v>
      </c>
      <c r="FR23" s="38">
        <v>73.687843000000001</v>
      </c>
      <c r="FS23" s="38">
        <v>51.736629000000001</v>
      </c>
      <c r="FT23" s="38">
        <v>100</v>
      </c>
      <c r="FU23" s="38">
        <v>49.678024000000001</v>
      </c>
      <c r="FV23" s="38">
        <v>59.804622000000002</v>
      </c>
      <c r="FW23" s="38">
        <v>65.168260000000004</v>
      </c>
      <c r="FX23" s="38">
        <v>70.854578000000004</v>
      </c>
      <c r="FY23" s="39">
        <v>64.826915999999997</v>
      </c>
      <c r="FZ23" s="37">
        <v>44.853560999999999</v>
      </c>
      <c r="GA23" s="38">
        <v>22.643657000000001</v>
      </c>
      <c r="GB23" s="38">
        <v>59.907501000000003</v>
      </c>
      <c r="GC23" s="38">
        <v>45.300477000000001</v>
      </c>
      <c r="GD23" s="38">
        <v>44.346268000000002</v>
      </c>
      <c r="GE23" s="38">
        <v>89.078703000000004</v>
      </c>
      <c r="GF23" s="38">
        <v>55.172925999999997</v>
      </c>
      <c r="GG23" s="38">
        <v>36.682969</v>
      </c>
      <c r="GH23" s="38">
        <v>16.318413</v>
      </c>
      <c r="GI23" s="38">
        <v>0</v>
      </c>
      <c r="GJ23" s="38">
        <v>45.745114000000001</v>
      </c>
      <c r="GK23" s="38">
        <v>37.790638999999999</v>
      </c>
      <c r="GL23" s="38">
        <v>36.998792000000002</v>
      </c>
      <c r="GM23" s="38">
        <v>42.157231000000003</v>
      </c>
      <c r="GN23" s="38">
        <v>41.215800999999999</v>
      </c>
      <c r="GO23" s="38">
        <v>0</v>
      </c>
      <c r="GP23" s="38">
        <v>0</v>
      </c>
      <c r="GQ23" s="38">
        <v>0</v>
      </c>
      <c r="GR23" s="38">
        <v>0</v>
      </c>
      <c r="GS23" s="38">
        <v>0</v>
      </c>
      <c r="GT23" s="38">
        <v>0</v>
      </c>
      <c r="GU23" s="38">
        <v>0</v>
      </c>
      <c r="GV23" s="38">
        <v>0</v>
      </c>
      <c r="GW23" s="38">
        <v>0</v>
      </c>
      <c r="GX23" s="38">
        <v>0</v>
      </c>
      <c r="GY23" s="38">
        <v>0</v>
      </c>
      <c r="GZ23" s="38">
        <v>0</v>
      </c>
      <c r="HA23" s="38">
        <v>0</v>
      </c>
      <c r="HB23" s="38">
        <v>0</v>
      </c>
      <c r="HC23" s="39">
        <v>0</v>
      </c>
      <c r="HD23" s="37">
        <v>5.5556105811626022</v>
      </c>
      <c r="HE23" s="38">
        <v>2.0849832630217495</v>
      </c>
      <c r="HF23" s="38">
        <v>7.5210172248715619</v>
      </c>
      <c r="HG23" s="38">
        <v>7.8784919030935709</v>
      </c>
      <c r="HH23" s="38">
        <v>2.5582947487672856</v>
      </c>
      <c r="HI23" s="38">
        <v>11.123681586515914</v>
      </c>
      <c r="HJ23" s="38">
        <v>21.428499795647106</v>
      </c>
      <c r="HK23" s="38">
        <v>3.6968496847776851</v>
      </c>
      <c r="HL23" s="38">
        <v>1.588561089486507</v>
      </c>
      <c r="HM23" s="38">
        <v>0</v>
      </c>
      <c r="HN23" s="38">
        <v>15.449757</v>
      </c>
      <c r="HS23" s="38">
        <v>5.9926611460255224</v>
      </c>
      <c r="HT23" s="38">
        <v>1.527913504376047</v>
      </c>
      <c r="HU23" s="38">
        <v>8.3842326513598611</v>
      </c>
      <c r="HV23" s="38">
        <v>8.3687970668519007</v>
      </c>
      <c r="HW23" s="38">
        <v>3.6567700361562325</v>
      </c>
      <c r="HX23" s="38">
        <v>7.516170170627551</v>
      </c>
      <c r="HY23" s="38">
        <v>0</v>
      </c>
      <c r="HZ23" s="38">
        <v>5.7574308256134836</v>
      </c>
      <c r="IA23" s="38">
        <v>0</v>
      </c>
      <c r="IB23" s="38">
        <v>0</v>
      </c>
      <c r="IC23" s="38">
        <v>0</v>
      </c>
      <c r="IG23" s="40"/>
      <c r="IH23" s="38">
        <v>2.442191646032319</v>
      </c>
      <c r="II23" s="38">
        <v>0.70067070355130412</v>
      </c>
      <c r="IJ23" s="38">
        <v>3.4212505648210572</v>
      </c>
      <c r="IK23" s="38">
        <v>3.1398062788325438</v>
      </c>
      <c r="IL23" s="38">
        <v>1.4898999929228507</v>
      </c>
      <c r="IM23" s="38">
        <v>4.3879952571902043</v>
      </c>
      <c r="IN23" s="38">
        <v>0</v>
      </c>
      <c r="IO23" s="38">
        <v>1.9741979307585509</v>
      </c>
      <c r="IP23" s="38">
        <v>0</v>
      </c>
      <c r="IQ23" s="38">
        <v>0</v>
      </c>
      <c r="IR23" s="38"/>
      <c r="IS23" s="38"/>
      <c r="IX23" s="38">
        <v>1.979547619530279</v>
      </c>
      <c r="IY23" s="38">
        <v>2.0959877722740914</v>
      </c>
      <c r="IZ23" s="38">
        <v>1.9179572377631819</v>
      </c>
      <c r="JA23" s="38">
        <v>2.7558564714593823</v>
      </c>
      <c r="JB23" s="38">
        <v>1.2315545512909303</v>
      </c>
      <c r="JC23" s="38">
        <v>0</v>
      </c>
      <c r="JD23" s="38">
        <v>0</v>
      </c>
      <c r="JE23" s="38">
        <v>2.4162072335875746</v>
      </c>
      <c r="JF23" s="38">
        <v>0</v>
      </c>
      <c r="JG23" s="38">
        <v>0</v>
      </c>
      <c r="JH23" s="38"/>
      <c r="JI23" s="38"/>
      <c r="JJ23" s="38"/>
      <c r="JK23" s="38"/>
      <c r="JL23" s="38"/>
      <c r="JM23" s="38"/>
      <c r="JN23" s="38">
        <v>15.449757045389777</v>
      </c>
      <c r="JO23" s="38">
        <v>6.400027543696579</v>
      </c>
      <c r="JP23" s="38">
        <v>20.694136593506901</v>
      </c>
      <c r="JQ23" s="38">
        <v>24.608099542516861</v>
      </c>
      <c r="JR23" s="38">
        <v>5.5462672008328822</v>
      </c>
      <c r="JS23" s="38">
        <v>43.162318886662291</v>
      </c>
      <c r="JT23" s="38">
        <v>53.320939459001536</v>
      </c>
      <c r="JU23" s="38">
        <v>8.8422010433596814</v>
      </c>
      <c r="JV23" s="38">
        <v>4.9934844033351951</v>
      </c>
      <c r="JW23" s="38">
        <v>0</v>
      </c>
      <c r="JX23" s="38"/>
      <c r="JY23" s="38">
        <v>15.449757</v>
      </c>
      <c r="KD23" s="38">
        <v>17.123046400702002</v>
      </c>
      <c r="KE23" s="38">
        <v>0</v>
      </c>
      <c r="KF23" s="38">
        <v>26.619226110434539</v>
      </c>
      <c r="KG23" s="38">
        <v>23.35794865857039</v>
      </c>
      <c r="KH23" s="38">
        <v>10.642841254181054</v>
      </c>
      <c r="KI23" s="38">
        <v>24.208445754507359</v>
      </c>
      <c r="KJ23" s="38">
        <v>0</v>
      </c>
      <c r="KK23" s="38">
        <v>15.492822920796224</v>
      </c>
      <c r="KL23" s="38">
        <v>0</v>
      </c>
      <c r="KM23" s="38">
        <v>0</v>
      </c>
      <c r="KN23" s="38"/>
      <c r="KO23" s="38">
        <v>0</v>
      </c>
      <c r="KP23" s="38"/>
      <c r="KQ23" s="38"/>
      <c r="KR23" s="38"/>
      <c r="KS23" s="38"/>
      <c r="KT23" s="41">
        <v>2</v>
      </c>
      <c r="KU23" s="41">
        <v>1</v>
      </c>
      <c r="KV23" s="41">
        <v>1</v>
      </c>
      <c r="KW23" s="41">
        <v>1</v>
      </c>
      <c r="KX23" s="41">
        <v>1</v>
      </c>
      <c r="KY23" s="41">
        <v>1</v>
      </c>
      <c r="KZ23" s="41">
        <v>0</v>
      </c>
      <c r="LA23" s="41">
        <v>0</v>
      </c>
      <c r="LB23" s="41">
        <v>0</v>
      </c>
      <c r="LC23" s="41">
        <v>1</v>
      </c>
      <c r="LD23" s="41">
        <v>0</v>
      </c>
      <c r="LE23" s="41">
        <v>0</v>
      </c>
      <c r="LF23" s="41">
        <v>0</v>
      </c>
      <c r="LG23" s="41">
        <v>0</v>
      </c>
      <c r="LH23" s="41">
        <v>2</v>
      </c>
      <c r="LI23" s="41">
        <v>0</v>
      </c>
      <c r="LJ23" s="41">
        <v>0</v>
      </c>
      <c r="LK23" s="41">
        <v>0</v>
      </c>
      <c r="LL23" s="41">
        <v>0</v>
      </c>
      <c r="LM23" s="41">
        <v>0</v>
      </c>
      <c r="LN23" s="41">
        <v>3</v>
      </c>
      <c r="LO23" s="41">
        <v>3</v>
      </c>
      <c r="LP23" s="41">
        <v>0</v>
      </c>
      <c r="LQ23" s="41">
        <v>0</v>
      </c>
      <c r="LR23" s="41">
        <v>3</v>
      </c>
      <c r="LS23" s="41">
        <v>0</v>
      </c>
      <c r="LT23" s="41">
        <v>0</v>
      </c>
      <c r="LU23" s="41">
        <v>0</v>
      </c>
      <c r="LV23" s="41">
        <v>0</v>
      </c>
      <c r="LW23" s="41">
        <v>3</v>
      </c>
      <c r="LX23" s="41">
        <v>0</v>
      </c>
      <c r="LY23" s="41">
        <v>0</v>
      </c>
      <c r="LZ23" s="41">
        <v>0</v>
      </c>
      <c r="MA23" s="41">
        <v>0</v>
      </c>
      <c r="MB23" s="41">
        <v>0</v>
      </c>
      <c r="MC23" s="41">
        <v>2</v>
      </c>
      <c r="MD23" s="41">
        <v>0</v>
      </c>
      <c r="ME23" s="41">
        <v>1</v>
      </c>
      <c r="MF23" s="41">
        <v>0</v>
      </c>
      <c r="MG23" s="41">
        <v>0</v>
      </c>
      <c r="MH23" s="41">
        <v>2</v>
      </c>
      <c r="MI23" s="41">
        <v>1</v>
      </c>
      <c r="MJ23" s="41">
        <v>1</v>
      </c>
      <c r="MK23" s="41">
        <v>1</v>
      </c>
      <c r="ML23" s="41">
        <v>1</v>
      </c>
      <c r="MM23" s="41">
        <v>1</v>
      </c>
      <c r="MN23" s="41">
        <v>0</v>
      </c>
      <c r="MO23" s="41">
        <v>0</v>
      </c>
      <c r="MP23" s="41">
        <v>1</v>
      </c>
      <c r="MQ23" s="41">
        <v>0</v>
      </c>
      <c r="MR23" s="41">
        <v>0</v>
      </c>
      <c r="MS23" s="41">
        <v>0</v>
      </c>
      <c r="MT23" s="41">
        <v>0</v>
      </c>
      <c r="MU23" s="41">
        <v>0</v>
      </c>
      <c r="MV23" s="41">
        <v>0</v>
      </c>
      <c r="MW23" s="41">
        <v>0</v>
      </c>
      <c r="MX23" s="41">
        <v>0</v>
      </c>
      <c r="MY23" s="41">
        <v>0</v>
      </c>
      <c r="MZ23" s="41">
        <v>0</v>
      </c>
      <c r="NA23" s="41">
        <v>0</v>
      </c>
      <c r="NB23" s="41">
        <v>0</v>
      </c>
      <c r="NC23" s="41">
        <v>0</v>
      </c>
      <c r="ND23" s="41">
        <v>0</v>
      </c>
      <c r="NE23" s="41">
        <v>0</v>
      </c>
      <c r="NF23" s="41">
        <v>27</v>
      </c>
      <c r="NG23" s="41">
        <v>19</v>
      </c>
      <c r="NH23" s="41">
        <v>8</v>
      </c>
      <c r="NI23" s="41">
        <v>23</v>
      </c>
      <c r="NJ23" s="41">
        <v>4</v>
      </c>
      <c r="NK23" s="41">
        <v>1</v>
      </c>
      <c r="NL23" s="41">
        <v>3</v>
      </c>
      <c r="NM23" s="41">
        <v>0</v>
      </c>
      <c r="NN23" s="41">
        <v>0</v>
      </c>
      <c r="NO23" s="41">
        <v>21</v>
      </c>
      <c r="NP23" s="41">
        <v>0</v>
      </c>
      <c r="NQ23" s="41">
        <v>0</v>
      </c>
      <c r="NR23" s="41">
        <v>2</v>
      </c>
      <c r="NS23" s="41">
        <v>0</v>
      </c>
      <c r="NT23" s="41">
        <v>0</v>
      </c>
      <c r="NU23" s="41">
        <v>0</v>
      </c>
      <c r="NV23" s="41">
        <v>6</v>
      </c>
      <c r="NW23" s="41">
        <v>11</v>
      </c>
      <c r="NX23" s="41">
        <v>9</v>
      </c>
      <c r="NY23" s="41">
        <v>1</v>
      </c>
      <c r="NZ23" s="41">
        <v>37</v>
      </c>
      <c r="OA23" s="41">
        <v>23</v>
      </c>
      <c r="OB23" s="41">
        <v>14</v>
      </c>
      <c r="OC23" s="41">
        <v>31</v>
      </c>
      <c r="OD23" s="41">
        <v>6</v>
      </c>
      <c r="OE23" s="41">
        <v>3</v>
      </c>
      <c r="OF23" s="41">
        <v>1</v>
      </c>
      <c r="OG23" s="41">
        <v>1</v>
      </c>
      <c r="OH23" s="41">
        <v>0</v>
      </c>
      <c r="OI23" s="41">
        <v>32</v>
      </c>
      <c r="OJ23" s="41">
        <v>0</v>
      </c>
      <c r="OK23" s="41">
        <v>0</v>
      </c>
      <c r="OL23" s="41">
        <v>0</v>
      </c>
      <c r="OM23" s="41">
        <v>0</v>
      </c>
      <c r="ON23" s="41">
        <v>1</v>
      </c>
      <c r="OO23" s="41">
        <v>0</v>
      </c>
      <c r="OP23" s="41">
        <v>19</v>
      </c>
      <c r="OQ23" s="41">
        <v>9</v>
      </c>
      <c r="OR23" s="41">
        <v>5</v>
      </c>
      <c r="OS23" s="41">
        <v>3</v>
      </c>
      <c r="OT23" s="41">
        <v>0</v>
      </c>
      <c r="OU23" s="41">
        <v>0</v>
      </c>
      <c r="OV23" s="41">
        <v>0</v>
      </c>
      <c r="OW23" s="41">
        <v>0</v>
      </c>
      <c r="OX23" s="41">
        <v>0</v>
      </c>
      <c r="OY23" s="41">
        <v>0</v>
      </c>
      <c r="OZ23" s="41">
        <v>0</v>
      </c>
      <c r="PA23" s="41">
        <v>0</v>
      </c>
      <c r="PB23" s="41">
        <v>0</v>
      </c>
      <c r="PC23" s="41">
        <v>0</v>
      </c>
      <c r="PD23" s="41">
        <v>0</v>
      </c>
      <c r="PE23" s="41">
        <v>0</v>
      </c>
      <c r="PF23" s="41">
        <v>1</v>
      </c>
      <c r="PG23" s="41">
        <v>1</v>
      </c>
      <c r="PH23" s="41">
        <v>0</v>
      </c>
      <c r="PI23" s="41">
        <v>1</v>
      </c>
      <c r="PJ23" s="41">
        <v>0</v>
      </c>
      <c r="PK23" s="41">
        <v>0</v>
      </c>
      <c r="PL23" s="41">
        <v>0</v>
      </c>
      <c r="PM23" s="41">
        <v>1</v>
      </c>
      <c r="PN23" s="41">
        <v>0</v>
      </c>
      <c r="PO23" s="41">
        <v>0</v>
      </c>
      <c r="PP23" s="41">
        <v>0</v>
      </c>
      <c r="PQ23" s="41">
        <v>0</v>
      </c>
      <c r="PR23" s="41">
        <v>89.299867946068289</v>
      </c>
      <c r="PS23" s="41">
        <v>91.228359869567527</v>
      </c>
      <c r="PT23" s="41">
        <v>88.297888029396731</v>
      </c>
      <c r="PU23" s="41">
        <v>92.858422606302156</v>
      </c>
      <c r="PV23" s="41">
        <v>85.733160734715156</v>
      </c>
      <c r="PW23" s="41">
        <v>82.649870037346574</v>
      </c>
      <c r="PX23" s="41">
        <v>61.917355456296733</v>
      </c>
      <c r="PY23" s="41">
        <v>100</v>
      </c>
      <c r="PZ23" s="41">
        <v>100</v>
      </c>
      <c r="QA23" s="41">
        <v>91.952221297636285</v>
      </c>
      <c r="QB23" s="41">
        <v>246.98198632377739</v>
      </c>
      <c r="QC23" s="41">
        <v>0</v>
      </c>
      <c r="QD23" s="41">
        <v>64.966117621865365</v>
      </c>
      <c r="QE23" s="41">
        <v>0</v>
      </c>
      <c r="QF23" s="41">
        <v>68.774387148308321</v>
      </c>
      <c r="QG23" s="41">
        <v>0</v>
      </c>
      <c r="QH23" s="41">
        <v>0</v>
      </c>
      <c r="QI23" s="41">
        <v>0</v>
      </c>
      <c r="QJ23" s="41">
        <v>0</v>
      </c>
      <c r="QK23" s="41">
        <v>95.430769299312573</v>
      </c>
      <c r="QL23" s="41">
        <v>105.7469260837764</v>
      </c>
      <c r="QM23" s="41">
        <v>86.756550799831942</v>
      </c>
      <c r="QN23" s="41">
        <v>93.741979420531095</v>
      </c>
      <c r="QO23" s="41">
        <v>97.363422233609455</v>
      </c>
      <c r="QP23" s="41">
        <v>61.402845803001561</v>
      </c>
      <c r="QQ23" s="41">
        <v>77.964187860191586</v>
      </c>
      <c r="QR23" s="41">
        <v>51.322954298679214</v>
      </c>
      <c r="QS23" s="41">
        <v>0</v>
      </c>
      <c r="QT23" s="41">
        <v>107.15827768804378</v>
      </c>
      <c r="QU23" s="41">
        <v>0</v>
      </c>
      <c r="QV23" s="41">
        <v>100</v>
      </c>
      <c r="QW23" s="41">
        <v>68.48505975176414</v>
      </c>
      <c r="QX23" s="41">
        <v>0</v>
      </c>
      <c r="QY23" s="41">
        <v>71.58805062449396</v>
      </c>
      <c r="QZ23" s="41">
        <v>0</v>
      </c>
      <c r="RA23" s="41">
        <v>0</v>
      </c>
      <c r="RB23" s="41">
        <v>0</v>
      </c>
      <c r="RC23" s="41">
        <v>0</v>
      </c>
      <c r="RD23" s="41">
        <v>64.966117621865365</v>
      </c>
      <c r="RE23" s="41">
        <v>68.248393117390407</v>
      </c>
      <c r="RF23" s="41">
        <v>63.260757030293711</v>
      </c>
      <c r="RG23" s="41">
        <v>62.398929393245325</v>
      </c>
      <c r="RH23" s="41">
        <v>67.53918720830184</v>
      </c>
      <c r="RI23" s="41">
        <v>51.304863844498037</v>
      </c>
      <c r="RJ23" s="41">
        <v>61.917355456296733</v>
      </c>
      <c r="RK23" s="41">
        <v>0</v>
      </c>
      <c r="RL23" s="41">
        <v>100</v>
      </c>
      <c r="RM23" s="41">
        <v>72.396990864598962</v>
      </c>
      <c r="RN23" s="41">
        <v>59.133278438743133</v>
      </c>
      <c r="RO23" s="41">
        <v>0</v>
      </c>
      <c r="RP23" s="41">
        <v>64.966117621865365</v>
      </c>
      <c r="RQ23" s="41">
        <v>0</v>
      </c>
      <c r="RR23" s="41">
        <v>64.966117621865365</v>
      </c>
      <c r="RS23" s="41">
        <v>0</v>
      </c>
      <c r="RT23" s="41">
        <v>0</v>
      </c>
      <c r="RU23" s="41">
        <v>0</v>
      </c>
      <c r="RV23" s="41">
        <v>0</v>
      </c>
      <c r="RW23" s="41">
        <v>68.48505975176414</v>
      </c>
      <c r="RX23" s="41">
        <v>77.959626771473992</v>
      </c>
      <c r="RY23" s="41">
        <v>60.518482058731529</v>
      </c>
      <c r="RZ23" s="41">
        <v>67.273210027524058</v>
      </c>
      <c r="SA23" s="41">
        <v>69.871901865697978</v>
      </c>
      <c r="SB23" s="41">
        <v>41.906119465516831</v>
      </c>
      <c r="SC23" s="41">
        <v>74.42374415238838</v>
      </c>
      <c r="SD23" s="41">
        <v>44.337732269607692</v>
      </c>
      <c r="SE23" s="41">
        <v>0</v>
      </c>
      <c r="SF23" s="41">
        <v>76.693995317337226</v>
      </c>
      <c r="SG23" s="41">
        <v>0</v>
      </c>
      <c r="SH23" s="41">
        <v>0</v>
      </c>
      <c r="SI23" s="41">
        <v>68.48505975176414</v>
      </c>
      <c r="SJ23" s="41">
        <v>0</v>
      </c>
      <c r="SK23" s="41">
        <v>68.48505975176414</v>
      </c>
      <c r="SL23" s="41">
        <v>0</v>
      </c>
      <c r="SM23" s="41">
        <v>0</v>
      </c>
      <c r="SN23" s="41">
        <v>0</v>
      </c>
      <c r="SO23" s="41">
        <v>0</v>
      </c>
      <c r="SP23" s="41">
        <v>89.383976686615568</v>
      </c>
      <c r="SQ23" s="41">
        <v>90.668251308839899</v>
      </c>
      <c r="SR23" s="41">
        <v>88.716710537725135</v>
      </c>
      <c r="SS23" s="41">
        <v>92.514342576972169</v>
      </c>
      <c r="ST23" s="41">
        <v>86.246439213866751</v>
      </c>
      <c r="SU23" s="41">
        <v>82.649870037346574</v>
      </c>
      <c r="SV23" s="41">
        <v>61.917355456296733</v>
      </c>
      <c r="SW23" s="41">
        <v>261.14564773671242</v>
      </c>
      <c r="SX23" s="41">
        <v>100</v>
      </c>
      <c r="SY23" s="41">
        <v>91.723208164543266</v>
      </c>
      <c r="SZ23" s="41">
        <v>246.98198632377739</v>
      </c>
      <c r="TA23" s="41">
        <v>0</v>
      </c>
      <c r="TB23" s="41">
        <v>64.71706637527312</v>
      </c>
      <c r="TC23" s="41">
        <v>0</v>
      </c>
      <c r="TD23" s="41">
        <v>68.525335901716076</v>
      </c>
      <c r="TE23" s="41">
        <v>0</v>
      </c>
      <c r="TF23" s="41">
        <v>0</v>
      </c>
      <c r="TG23" s="41">
        <v>0</v>
      </c>
      <c r="TH23" s="41">
        <v>0</v>
      </c>
      <c r="TI23" s="41">
        <v>96.333699808134313</v>
      </c>
      <c r="TJ23" s="41">
        <v>106.14492576858862</v>
      </c>
      <c r="TK23" s="41">
        <v>88.084046423947143</v>
      </c>
      <c r="TL23" s="41">
        <v>94.082628562690985</v>
      </c>
      <c r="TM23" s="41">
        <v>98.909828136755237</v>
      </c>
      <c r="TN23" s="41">
        <v>61.402845803001561</v>
      </c>
      <c r="TO23" s="41">
        <v>32.13686010300674</v>
      </c>
      <c r="TP23" s="41">
        <v>51.322954298679214</v>
      </c>
      <c r="TQ23" s="41">
        <v>0</v>
      </c>
      <c r="TR23" s="41">
        <v>108.3755176551944</v>
      </c>
      <c r="TS23" s="41">
        <v>0</v>
      </c>
      <c r="TT23" s="41">
        <v>100</v>
      </c>
      <c r="TU23" s="41">
        <v>68.48505975176414</v>
      </c>
      <c r="TV23" s="41">
        <v>0</v>
      </c>
      <c r="TW23" s="41">
        <v>71.58805062449396</v>
      </c>
      <c r="TX23" s="41">
        <v>0</v>
      </c>
      <c r="TY23" s="41">
        <v>0</v>
      </c>
      <c r="TZ23" s="41">
        <v>0</v>
      </c>
      <c r="UA23" s="42">
        <v>0</v>
      </c>
      <c r="UB23" s="41">
        <v>64.71706637527312</v>
      </c>
      <c r="UC23" s="41">
        <v>67.519997614891352</v>
      </c>
      <c r="UD23" s="41">
        <v>63.260757030293711</v>
      </c>
      <c r="UE23" s="41">
        <v>62.398929393245325</v>
      </c>
      <c r="UF23" s="41">
        <v>67.040514145542602</v>
      </c>
      <c r="UG23" s="41">
        <v>51.304863844498037</v>
      </c>
      <c r="UH23" s="41">
        <v>61.917355456296733</v>
      </c>
      <c r="UI23" s="41">
        <v>0</v>
      </c>
      <c r="UJ23" s="41">
        <v>100</v>
      </c>
      <c r="UK23" s="41">
        <v>72.005443956638331</v>
      </c>
      <c r="UL23" s="41">
        <v>59.133278438743133</v>
      </c>
      <c r="UM23" s="41">
        <v>0</v>
      </c>
      <c r="UN23" s="41">
        <v>64.71706637527312</v>
      </c>
      <c r="UO23" s="41">
        <v>0</v>
      </c>
      <c r="UP23" s="41">
        <v>64.71706637527312</v>
      </c>
      <c r="UQ23" s="41">
        <v>0</v>
      </c>
      <c r="UR23" s="41">
        <v>0</v>
      </c>
      <c r="US23" s="41">
        <v>0</v>
      </c>
      <c r="UT23" s="41">
        <v>0</v>
      </c>
      <c r="UU23" s="41">
        <v>68.48505975176414</v>
      </c>
      <c r="UV23" s="41">
        <v>77.959626771473992</v>
      </c>
      <c r="UW23" s="41">
        <v>60.518482058731529</v>
      </c>
      <c r="UX23" s="41">
        <v>67.273210027524058</v>
      </c>
      <c r="UY23" s="41">
        <v>69.871901865697978</v>
      </c>
      <c r="UZ23" s="41">
        <v>41.906119465516831</v>
      </c>
      <c r="VA23" s="41">
        <v>56.739194806075723</v>
      </c>
      <c r="VB23" s="41">
        <v>44.337732269607692</v>
      </c>
      <c r="VC23" s="41">
        <v>0</v>
      </c>
      <c r="VD23" s="41">
        <v>76.693995317337226</v>
      </c>
      <c r="VE23" s="41">
        <v>0</v>
      </c>
      <c r="VF23" s="41">
        <v>0</v>
      </c>
      <c r="VG23" s="41">
        <v>68.48505975176414</v>
      </c>
      <c r="VH23" s="41">
        <v>0</v>
      </c>
      <c r="VI23" s="41">
        <v>68.48505975176414</v>
      </c>
      <c r="VJ23" s="41">
        <v>0</v>
      </c>
      <c r="VK23" s="41">
        <v>0</v>
      </c>
      <c r="VL23" s="41">
        <v>0</v>
      </c>
      <c r="VM23" s="42">
        <v>0</v>
      </c>
      <c r="VN23" s="41">
        <v>65.321869353786482</v>
      </c>
      <c r="VO23" s="41">
        <v>68.248393117390407</v>
      </c>
      <c r="VP23" s="41">
        <v>63.80134546615048</v>
      </c>
      <c r="VQ23" s="41">
        <v>63.109619702542361</v>
      </c>
      <c r="VR23" s="41">
        <v>67.53918720830184</v>
      </c>
      <c r="VS23" s="41">
        <v>51.304863844498037</v>
      </c>
      <c r="VT23" s="41">
        <v>61.917355456296733</v>
      </c>
      <c r="VU23" s="41">
        <v>0</v>
      </c>
      <c r="VV23" s="41">
        <v>100</v>
      </c>
      <c r="VW23" s="41">
        <v>72.956287364983112</v>
      </c>
      <c r="VX23" s="41">
        <v>59.133278438743133</v>
      </c>
      <c r="VY23" s="41">
        <v>0</v>
      </c>
      <c r="VZ23" s="41">
        <v>68.791810985181101</v>
      </c>
      <c r="WA23" s="41">
        <v>77.959626771473992</v>
      </c>
      <c r="WB23" s="41">
        <v>61.083161441093537</v>
      </c>
      <c r="WC23" s="41">
        <v>67.273210027524058</v>
      </c>
      <c r="WD23" s="41">
        <v>70.529699537047264</v>
      </c>
      <c r="WE23" s="41">
        <v>43.742456870513344</v>
      </c>
      <c r="WF23" s="41">
        <v>74.42374415238838</v>
      </c>
      <c r="WG23" s="41">
        <v>44.337732269607692</v>
      </c>
      <c r="WH23" s="41">
        <v>0</v>
      </c>
      <c r="WI23" s="41">
        <v>76.693995317337226</v>
      </c>
      <c r="WJ23" s="41">
        <v>0</v>
      </c>
      <c r="WK23" s="42">
        <v>0</v>
      </c>
      <c r="WL23" s="43">
        <v>26.316599896725172</v>
      </c>
      <c r="WM23" s="43">
        <v>29.346280832322758</v>
      </c>
      <c r="WN23" s="43">
        <v>25.106481632624018</v>
      </c>
      <c r="WO23" s="43">
        <v>31.068298200572318</v>
      </c>
      <c r="WP23" s="43">
        <v>21.633073296735507</v>
      </c>
      <c r="WQ23" s="43">
        <v>91.149902117788102</v>
      </c>
      <c r="WR23" s="43">
        <v>8.8500978822118999</v>
      </c>
      <c r="WS23" s="43">
        <v>26.316599896725172</v>
      </c>
      <c r="WT23" s="43">
        <v>16.297619021903241</v>
      </c>
      <c r="WU23" s="43">
        <v>38.430497167831994</v>
      </c>
      <c r="WV23" s="43">
        <v>8.9009908631107848</v>
      </c>
      <c r="WW23" s="43">
        <v>12.243059715555022</v>
      </c>
      <c r="WX23" s="43">
        <v>24.16649676313558</v>
      </c>
      <c r="WY23" s="43">
        <v>43.401634501999958</v>
      </c>
      <c r="WZ23" s="44">
        <v>35.299259474605712</v>
      </c>
      <c r="XA23" s="45">
        <v>23.774098030460525</v>
      </c>
      <c r="XB23" s="43">
        <v>28.438437635249581</v>
      </c>
      <c r="XC23" s="43">
        <v>20.508541251358263</v>
      </c>
      <c r="XD23" s="43">
        <v>24.215225389156338</v>
      </c>
      <c r="XE23" s="43">
        <v>23.304947923697139</v>
      </c>
      <c r="XF23" s="43">
        <v>98.267622225017334</v>
      </c>
      <c r="XG23" s="43">
        <v>1.7323777749826617</v>
      </c>
      <c r="XH23" s="43">
        <v>23.774098030460525</v>
      </c>
      <c r="XI23" s="43">
        <v>17.480695498771759</v>
      </c>
      <c r="XJ23" s="43">
        <v>32.275293708247538</v>
      </c>
      <c r="XK23" s="43">
        <v>3.6415271844820802</v>
      </c>
      <c r="XL23" s="43">
        <v>20.459254508614524</v>
      </c>
      <c r="XM23" s="43">
        <v>27.139889043838888</v>
      </c>
      <c r="XN23" s="43">
        <v>31.588317798922326</v>
      </c>
      <c r="XO23" s="42">
        <v>32.928602284315431</v>
      </c>
      <c r="XP23" s="46">
        <v>60.219100480895413</v>
      </c>
      <c r="XQ23" s="47">
        <v>68.400078813817473</v>
      </c>
      <c r="XR23" s="47">
        <v>55.403270766719857</v>
      </c>
      <c r="XS23" s="47">
        <v>59.552870073320896</v>
      </c>
      <c r="XT23" s="47">
        <v>60.841994268112806</v>
      </c>
      <c r="XU23" s="47">
        <v>53.283131545080018</v>
      </c>
      <c r="XV23" s="47">
        <v>59.833221792416104</v>
      </c>
      <c r="XW23" s="47">
        <v>60.592783167660734</v>
      </c>
      <c r="XX23" s="47">
        <v>0</v>
      </c>
      <c r="XY23" s="47">
        <v>65.350159136053904</v>
      </c>
      <c r="XZ23" s="47">
        <v>21.409798752242036</v>
      </c>
      <c r="YA23" s="48">
        <v>0</v>
      </c>
      <c r="YB23" s="49">
        <v>58.672057179032699</v>
      </c>
      <c r="YC23" s="50">
        <v>66.8434155006656</v>
      </c>
      <c r="YD23" s="50">
        <v>51.590081339886773</v>
      </c>
      <c r="YE23" s="50">
        <v>61.678611992375963</v>
      </c>
      <c r="YF23" s="50">
        <v>55.882200337521837</v>
      </c>
      <c r="YG23" s="50">
        <v>43.494853507663827</v>
      </c>
      <c r="YH23" s="50">
        <v>42.505761306528825</v>
      </c>
      <c r="YI23" s="50">
        <v>35.631045312641724</v>
      </c>
      <c r="YJ23" s="50">
        <v>100</v>
      </c>
      <c r="YK23" s="50">
        <v>64.054481907456918</v>
      </c>
      <c r="YL23" s="50">
        <v>38.7736402885578</v>
      </c>
      <c r="YM23" s="50">
        <v>0</v>
      </c>
      <c r="YN23" s="51">
        <v>57.883843182183291</v>
      </c>
      <c r="YO23" s="52">
        <v>72.976565198028311</v>
      </c>
      <c r="YP23" s="52">
        <v>44.462178332258368</v>
      </c>
      <c r="YQ23" s="52">
        <v>54.377294737411006</v>
      </c>
      <c r="YR23" s="52">
        <v>62.594944946814145</v>
      </c>
      <c r="YS23" s="52">
        <v>32.206075886924687</v>
      </c>
      <c r="YT23" s="52">
        <v>100</v>
      </c>
      <c r="YU23" s="52">
        <v>40.482880825401089</v>
      </c>
      <c r="YV23" s="52">
        <v>0</v>
      </c>
      <c r="YW23" s="52">
        <v>62.180200550284937</v>
      </c>
      <c r="YX23" s="52">
        <v>0</v>
      </c>
      <c r="YY23" s="53">
        <v>0</v>
      </c>
      <c r="YZ23" s="46">
        <v>3.5084892619845798</v>
      </c>
      <c r="ZA23" s="47">
        <v>7.675877437747368</v>
      </c>
      <c r="ZB23" s="47">
        <v>1.3012959873621495</v>
      </c>
      <c r="ZC23" s="47">
        <v>7.2130168496990219</v>
      </c>
      <c r="ZD23" s="47">
        <v>0.88459759118537951</v>
      </c>
      <c r="ZE23" s="47">
        <v>0</v>
      </c>
      <c r="ZF23" s="47">
        <v>0</v>
      </c>
      <c r="ZG23" s="47">
        <v>0</v>
      </c>
      <c r="ZH23" s="47">
        <v>0</v>
      </c>
      <c r="ZI23" s="47">
        <v>4.6432626875500347</v>
      </c>
      <c r="ZJ23" s="47">
        <v>0</v>
      </c>
      <c r="ZK23" s="48">
        <v>0</v>
      </c>
      <c r="ZL23" s="339">
        <v>6.932880596365079</v>
      </c>
      <c r="ZM23" s="340">
        <v>8.8835998282163864</v>
      </c>
      <c r="ZN23" s="340">
        <v>5.5857723855982417</v>
      </c>
      <c r="ZO23" s="340">
        <v>9.4627196066798156</v>
      </c>
      <c r="ZP23" s="340">
        <v>4.0231804378337497</v>
      </c>
      <c r="ZQ23" s="340">
        <v>0</v>
      </c>
      <c r="ZR23" s="340">
        <v>24.26234392112055</v>
      </c>
      <c r="ZS23" s="340">
        <v>0</v>
      </c>
      <c r="ZT23" s="340">
        <v>0</v>
      </c>
      <c r="ZU23" s="340">
        <v>7.8577554327496593</v>
      </c>
      <c r="ZV23" s="340">
        <v>0</v>
      </c>
      <c r="ZW23" s="341">
        <v>0</v>
      </c>
      <c r="ZX23" s="51">
        <v>5.7069352087044765</v>
      </c>
      <c r="ZY23" s="52">
        <v>12.442108728371295</v>
      </c>
      <c r="ZZ23" s="52">
        <v>3.0466391782875935</v>
      </c>
      <c r="AAA23" s="52">
        <v>10.153566328437757</v>
      </c>
      <c r="AAB23" s="52">
        <v>0</v>
      </c>
      <c r="AAC23" s="52">
        <v>0</v>
      </c>
      <c r="AAD23" s="52">
        <v>0</v>
      </c>
      <c r="AAE23" s="52">
        <v>0</v>
      </c>
      <c r="AAF23" s="52">
        <v>0</v>
      </c>
      <c r="AAG23" s="52">
        <v>6.9684519146053727</v>
      </c>
      <c r="AAH23" s="52">
        <v>0</v>
      </c>
      <c r="AAI23" s="53">
        <v>0</v>
      </c>
      <c r="AAJ23" s="54">
        <v>9.9841636787495052</v>
      </c>
      <c r="AAK23" s="55">
        <v>12.648356066221156</v>
      </c>
      <c r="AAL23" s="55">
        <v>8.2805592787515589</v>
      </c>
      <c r="AAM23" s="55">
        <v>10.440533781117722</v>
      </c>
      <c r="AAN23" s="55">
        <v>9.5328350159287556</v>
      </c>
      <c r="AAO23" s="55">
        <v>6.2943198895750578</v>
      </c>
      <c r="AAP23" s="55">
        <v>6.4501622683566158</v>
      </c>
      <c r="AAQ23" s="55">
        <v>0</v>
      </c>
      <c r="AAR23" s="55">
        <v>0</v>
      </c>
      <c r="AAS23" s="55">
        <v>11.680948575213005</v>
      </c>
      <c r="AAT23" s="55">
        <v>3.5721338261701026</v>
      </c>
      <c r="AAU23" s="56">
        <v>0</v>
      </c>
      <c r="AAV23" s="51">
        <v>7.7271192809673135</v>
      </c>
      <c r="AAW23" s="52">
        <v>12.197340721236047</v>
      </c>
      <c r="AAX23" s="52">
        <v>3.7450504467189956</v>
      </c>
      <c r="AAY23" s="52">
        <v>6.7347600772221154</v>
      </c>
      <c r="AAZ23" s="52">
        <v>8.7402635970048106</v>
      </c>
      <c r="ABA23" s="52">
        <v>2.4270544064199</v>
      </c>
      <c r="ABB23" s="52">
        <v>3.1606926619998927</v>
      </c>
      <c r="ABC23" s="52">
        <v>0</v>
      </c>
      <c r="ABD23" s="52">
        <v>12.080504715684921</v>
      </c>
      <c r="ABE23" s="52">
        <v>9.21772507226569</v>
      </c>
      <c r="ABF23" s="52">
        <v>1.0683313131746981</v>
      </c>
      <c r="ABG23" s="52">
        <v>50</v>
      </c>
      <c r="ABH23" s="57">
        <v>6.8850220844857919</v>
      </c>
      <c r="ABI23" s="58">
        <v>12.035975692946861</v>
      </c>
      <c r="ABJ23" s="58">
        <v>2.9395674508513419</v>
      </c>
      <c r="ABK23" s="58">
        <v>4.0448903532317306</v>
      </c>
      <c r="ABL23" s="58">
        <v>9.8690954981547279</v>
      </c>
      <c r="ABM23" s="58">
        <v>8.4222858546773267</v>
      </c>
      <c r="ABN23" s="58">
        <v>0</v>
      </c>
      <c r="ABO23" s="58">
        <v>0</v>
      </c>
      <c r="ABP23" s="58">
        <v>0</v>
      </c>
      <c r="ABQ23" s="58">
        <v>6.9010681080081682</v>
      </c>
      <c r="ABR23" s="58">
        <v>0</v>
      </c>
      <c r="ABS23" s="59">
        <v>0</v>
      </c>
      <c r="ABT23" s="60">
        <v>11.318873416414933</v>
      </c>
      <c r="ABU23" s="60">
        <v>22.174307548348988</v>
      </c>
      <c r="ABV23" s="60">
        <v>4.6742952819065096</v>
      </c>
      <c r="ABW23" s="60">
        <v>4.9583028504460769</v>
      </c>
      <c r="ABX23" s="60">
        <v>17.627243591533553</v>
      </c>
      <c r="ABY23" s="60">
        <v>1.3963520975571864</v>
      </c>
      <c r="ABZ23" s="60">
        <v>13.828321441273076</v>
      </c>
      <c r="ACA23" s="60">
        <v>14.874973767984967</v>
      </c>
      <c r="ACB23" s="60">
        <v>0</v>
      </c>
      <c r="ACC23" s="60">
        <v>16.784840168969865</v>
      </c>
      <c r="ACD23" s="60">
        <v>0</v>
      </c>
      <c r="ACE23" s="60">
        <v>0</v>
      </c>
      <c r="ACF23" s="61">
        <v>20.376194308788339</v>
      </c>
      <c r="ACG23" s="61">
        <v>24.088380768078942</v>
      </c>
      <c r="ACH23" s="61">
        <v>17.45599132397448</v>
      </c>
      <c r="ACI23" s="61">
        <v>18.834741135619872</v>
      </c>
      <c r="ACJ23" s="61">
        <v>22.024915847885847</v>
      </c>
      <c r="ACK23" s="61">
        <v>5.766112434405338</v>
      </c>
      <c r="ACL23" s="61">
        <v>8.4613273297776548</v>
      </c>
      <c r="ACM23" s="61">
        <v>0</v>
      </c>
      <c r="ACN23" s="61">
        <v>100</v>
      </c>
      <c r="ACO23" s="61">
        <v>24.829994959385157</v>
      </c>
      <c r="ACP23" s="61">
        <v>0</v>
      </c>
      <c r="ACQ23" s="62">
        <v>0</v>
      </c>
      <c r="ACR23" s="63">
        <v>5.5287388750409905</v>
      </c>
      <c r="ACS23" s="63">
        <v>11.568879862562719</v>
      </c>
      <c r="ACT23" s="63">
        <v>1.8315869926515052</v>
      </c>
      <c r="ACU23" s="63">
        <v>1.9891049202326891</v>
      </c>
      <c r="ACV23" s="63">
        <v>9.0393235057373325</v>
      </c>
      <c r="ACW23" s="63">
        <v>1.3963520975571864</v>
      </c>
      <c r="ACX23" s="63">
        <v>4.1748764908017675</v>
      </c>
      <c r="ACY23" s="63">
        <v>14.874973767984967</v>
      </c>
      <c r="ACZ23" s="63">
        <v>0</v>
      </c>
      <c r="ADA23" s="63">
        <v>7.7523694693698921</v>
      </c>
      <c r="ADB23" s="63">
        <v>0</v>
      </c>
      <c r="ADC23" s="63">
        <v>0</v>
      </c>
      <c r="ADD23" s="63">
        <v>14.564992632282719</v>
      </c>
      <c r="ADE23" s="63">
        <v>16.956744753055368</v>
      </c>
      <c r="ADF23" s="63">
        <v>12.683513412796021</v>
      </c>
      <c r="ADG23" s="63">
        <v>13.63581961281262</v>
      </c>
      <c r="ADH23" s="63">
        <v>15.558825982146784</v>
      </c>
      <c r="ADI23" s="63">
        <v>3.4980329228948968</v>
      </c>
      <c r="ADJ23" s="63">
        <v>8.4613273297776548</v>
      </c>
      <c r="ADK23" s="63">
        <v>0</v>
      </c>
      <c r="ADL23" s="63">
        <v>100</v>
      </c>
      <c r="ADM23" s="63">
        <v>17.656016917794901</v>
      </c>
      <c r="ADN23" s="63">
        <v>0</v>
      </c>
      <c r="ADO23" s="63">
        <v>0</v>
      </c>
      <c r="ADP23" s="64">
        <v>9.1450765315605107</v>
      </c>
      <c r="ADQ23" s="63">
        <v>19.787216050012013</v>
      </c>
      <c r="ADR23" s="63">
        <v>2.6310553796406748</v>
      </c>
      <c r="ADS23" s="63">
        <v>4.6295984995384627</v>
      </c>
      <c r="ADT23" s="63">
        <v>13.623496611673605</v>
      </c>
      <c r="ADU23" s="63">
        <v>1.3963520975571864</v>
      </c>
      <c r="ADV23" s="63">
        <v>13.828321441273076</v>
      </c>
      <c r="ADW23" s="63">
        <v>14.874973767984967</v>
      </c>
      <c r="ADX23" s="63">
        <v>0</v>
      </c>
      <c r="ADY23" s="63">
        <v>13.254073677170938</v>
      </c>
      <c r="ADZ23" s="63">
        <v>0</v>
      </c>
      <c r="AEA23" s="63">
        <v>0</v>
      </c>
      <c r="AEB23" s="63">
        <v>14.642371431386552</v>
      </c>
      <c r="AEC23" s="63">
        <v>17.864475610864989</v>
      </c>
      <c r="AED23" s="63">
        <v>12.107693191088192</v>
      </c>
      <c r="AEE23" s="63">
        <v>13.987833851641085</v>
      </c>
      <c r="AEF23" s="63">
        <v>15.342457703651908</v>
      </c>
      <c r="AEG23" s="63">
        <v>2.529229314331245</v>
      </c>
      <c r="AEH23" s="63">
        <v>5.875076354563765</v>
      </c>
      <c r="AEI23" s="63">
        <v>0</v>
      </c>
      <c r="AEJ23" s="63">
        <v>100</v>
      </c>
      <c r="AEK23" s="63">
        <v>18.055513373959347</v>
      </c>
      <c r="AEL23" s="63">
        <v>0</v>
      </c>
      <c r="AEM23" s="63">
        <v>0</v>
      </c>
      <c r="AEN23" s="64">
        <v>3.0424142525441065</v>
      </c>
      <c r="AEO23" s="63">
        <v>3.5173924931492051</v>
      </c>
      <c r="AEP23" s="63">
        <v>2.7744934097928455</v>
      </c>
      <c r="AEQ23" s="63">
        <v>0.44648515706233072</v>
      </c>
      <c r="AER23" s="63">
        <v>5.777676185020737</v>
      </c>
      <c r="AES23" s="63">
        <v>0</v>
      </c>
      <c r="AET23" s="63">
        <v>0</v>
      </c>
      <c r="AEU23" s="63">
        <v>0</v>
      </c>
      <c r="AEV23" s="63">
        <v>0</v>
      </c>
      <c r="AEW23" s="63">
        <v>5.1692258731214906</v>
      </c>
      <c r="AEX23" s="63">
        <v>0</v>
      </c>
      <c r="AEY23" s="63">
        <v>0</v>
      </c>
      <c r="AEZ23" s="63">
        <v>7.9069045203396735</v>
      </c>
      <c r="AFA23" s="63">
        <v>8.7590695152664875</v>
      </c>
      <c r="AFB23" s="63">
        <v>7.2602833713602877</v>
      </c>
      <c r="AFC23" s="63">
        <v>6.8522756949207553</v>
      </c>
      <c r="AFD23" s="63">
        <v>8.9790133342341676</v>
      </c>
      <c r="AFE23" s="63">
        <v>4.5665431527086051</v>
      </c>
      <c r="AFF23" s="63">
        <v>4.1352438711962103</v>
      </c>
      <c r="AFG23" s="63">
        <v>0</v>
      </c>
      <c r="AFH23" s="63">
        <v>0</v>
      </c>
      <c r="AFI23" s="63">
        <v>9.2229867076474843</v>
      </c>
      <c r="AFJ23" s="63">
        <v>0</v>
      </c>
      <c r="AFK23" s="63">
        <v>0</v>
      </c>
      <c r="AFL23" s="66">
        <v>0</v>
      </c>
      <c r="AFM23" s="66">
        <v>0</v>
      </c>
      <c r="AFN23" s="66">
        <v>1</v>
      </c>
      <c r="AFO23" s="66">
        <v>3</v>
      </c>
      <c r="AFP23" s="66">
        <v>11</v>
      </c>
      <c r="AFQ23" s="66">
        <v>49</v>
      </c>
      <c r="AFR23" s="1093"/>
      <c r="AFS23" s="1093"/>
      <c r="AFT23" s="1093"/>
      <c r="AFU23" s="1093"/>
      <c r="AFV23" s="66">
        <v>0</v>
      </c>
      <c r="AFW23" s="119">
        <v>0</v>
      </c>
      <c r="AFX23" s="119">
        <v>0</v>
      </c>
      <c r="AFY23" s="119">
        <v>6</v>
      </c>
      <c r="AFZ23" s="119">
        <v>19</v>
      </c>
      <c r="AGA23" s="119">
        <v>54</v>
      </c>
      <c r="AGB23" s="1093"/>
      <c r="AGC23" s="1093"/>
      <c r="AGD23" s="1093"/>
      <c r="AGE23" s="1093"/>
      <c r="AGF23" s="356">
        <v>0</v>
      </c>
      <c r="AGG23" s="359">
        <v>112</v>
      </c>
      <c r="AGH23" s="359">
        <v>157</v>
      </c>
      <c r="AGI23" s="359">
        <v>206</v>
      </c>
      <c r="AGJ23" s="359">
        <v>241</v>
      </c>
      <c r="AGK23" s="359">
        <v>245</v>
      </c>
      <c r="AGL23" s="356">
        <v>0</v>
      </c>
      <c r="AGM23" s="356">
        <v>0</v>
      </c>
      <c r="AGN23" s="356">
        <v>0</v>
      </c>
      <c r="AGO23" s="356">
        <v>0</v>
      </c>
      <c r="AGP23" s="356">
        <v>0</v>
      </c>
      <c r="AGQ23" s="359">
        <v>113</v>
      </c>
      <c r="AGR23" s="359">
        <v>173</v>
      </c>
      <c r="AGS23" s="359">
        <v>235</v>
      </c>
      <c r="AGT23" s="359">
        <v>241</v>
      </c>
      <c r="AGU23" s="359">
        <v>245</v>
      </c>
      <c r="AGV23" s="356">
        <v>0</v>
      </c>
      <c r="AGW23" s="356">
        <v>0</v>
      </c>
      <c r="AGX23" s="356">
        <v>0</v>
      </c>
      <c r="AGY23" s="356">
        <v>0</v>
      </c>
      <c r="AGZ23" s="68">
        <v>7</v>
      </c>
      <c r="AHA23" s="68">
        <v>2</v>
      </c>
      <c r="AHB23" s="68">
        <v>5</v>
      </c>
      <c r="AHC23" s="68">
        <v>9</v>
      </c>
      <c r="AHD23" s="68">
        <v>1</v>
      </c>
      <c r="AHE23" s="68">
        <v>8</v>
      </c>
      <c r="AHF23" s="68">
        <v>2</v>
      </c>
      <c r="AHG23" s="68">
        <v>0</v>
      </c>
      <c r="AHH23" s="68">
        <v>2</v>
      </c>
      <c r="AHI23" s="68">
        <v>0</v>
      </c>
      <c r="AHJ23" s="68">
        <v>0</v>
      </c>
      <c r="AHK23" s="68">
        <v>0</v>
      </c>
      <c r="AHL23" s="68">
        <v>0</v>
      </c>
      <c r="AHM23" s="68">
        <v>0</v>
      </c>
      <c r="AHN23" s="68">
        <v>0</v>
      </c>
      <c r="AHO23" s="68">
        <v>0</v>
      </c>
      <c r="AHP23" s="68">
        <v>0</v>
      </c>
      <c r="AHQ23" s="68">
        <v>0</v>
      </c>
      <c r="AHR23" s="68">
        <v>7</v>
      </c>
      <c r="AHS23" s="68">
        <v>2</v>
      </c>
      <c r="AHT23" s="68">
        <v>5</v>
      </c>
      <c r="AHU23" s="68">
        <v>9</v>
      </c>
      <c r="AHV23" s="68">
        <v>1</v>
      </c>
      <c r="AHW23" s="68">
        <v>8</v>
      </c>
      <c r="AHX23" s="503">
        <v>2</v>
      </c>
      <c r="AHY23" s="503">
        <v>0</v>
      </c>
      <c r="AHZ23" s="503">
        <v>2</v>
      </c>
      <c r="AIA23" s="66">
        <v>2</v>
      </c>
      <c r="AIB23" s="66">
        <v>1</v>
      </c>
      <c r="AIC23" s="66">
        <v>1</v>
      </c>
      <c r="AID23" s="66">
        <v>2</v>
      </c>
      <c r="AIE23" s="66">
        <v>0</v>
      </c>
      <c r="AIF23" s="66">
        <v>0</v>
      </c>
      <c r="AIG23" s="66">
        <v>0</v>
      </c>
      <c r="AIH23" s="66">
        <v>0</v>
      </c>
      <c r="AII23" s="66">
        <v>0</v>
      </c>
      <c r="AIJ23" s="66">
        <v>0</v>
      </c>
      <c r="AIK23" s="66">
        <v>2</v>
      </c>
      <c r="AIL23" s="66">
        <v>0</v>
      </c>
      <c r="AIM23" s="66">
        <v>0</v>
      </c>
      <c r="AIN23" s="66">
        <v>0</v>
      </c>
      <c r="AIO23" s="66">
        <v>0</v>
      </c>
      <c r="AIP23" s="66">
        <v>0</v>
      </c>
      <c r="AIQ23" s="66">
        <v>0</v>
      </c>
      <c r="AIR23" s="66">
        <v>0</v>
      </c>
      <c r="AIS23" s="66">
        <v>0</v>
      </c>
      <c r="AIT23" s="66">
        <v>0</v>
      </c>
      <c r="AIU23" s="66">
        <v>1</v>
      </c>
      <c r="AIV23" s="66">
        <v>0</v>
      </c>
      <c r="AIW23" s="66">
        <v>1</v>
      </c>
      <c r="AIX23" s="66">
        <v>2</v>
      </c>
      <c r="AIY23" s="66">
        <v>1</v>
      </c>
      <c r="AIZ23" s="66">
        <v>1</v>
      </c>
      <c r="AJA23" s="66">
        <v>1</v>
      </c>
      <c r="AJB23" s="66">
        <v>1</v>
      </c>
      <c r="AJC23" s="66">
        <v>2</v>
      </c>
      <c r="AJD23" s="66">
        <v>0</v>
      </c>
      <c r="AJE23" s="66">
        <v>0</v>
      </c>
      <c r="AJF23" s="66">
        <v>0</v>
      </c>
      <c r="AJG23" s="66">
        <v>0</v>
      </c>
      <c r="AJH23" s="66">
        <v>0</v>
      </c>
      <c r="AJI23" s="66">
        <v>0</v>
      </c>
      <c r="AJJ23" s="66">
        <v>0</v>
      </c>
      <c r="AJK23" s="66">
        <v>0</v>
      </c>
      <c r="AJL23" s="66">
        <v>0</v>
      </c>
      <c r="AJM23" s="66">
        <v>1</v>
      </c>
      <c r="AJN23" s="66">
        <v>0</v>
      </c>
      <c r="AJO23" s="66">
        <v>1</v>
      </c>
      <c r="AJP23" s="66">
        <v>0</v>
      </c>
      <c r="AJQ23" s="66">
        <v>0</v>
      </c>
      <c r="AJR23" s="66">
        <v>0</v>
      </c>
      <c r="AJS23" s="66">
        <v>0</v>
      </c>
      <c r="AJT23" s="66">
        <v>1</v>
      </c>
      <c r="AJU23" s="66">
        <v>0</v>
      </c>
      <c r="AJV23" s="66">
        <v>0</v>
      </c>
      <c r="AJW23" s="66">
        <v>0</v>
      </c>
      <c r="AJX23" s="66">
        <v>0</v>
      </c>
      <c r="AJY23" s="66">
        <v>0</v>
      </c>
      <c r="AJZ23" s="66">
        <v>0</v>
      </c>
      <c r="AKA23" s="66">
        <v>0</v>
      </c>
      <c r="AKB23" s="66">
        <v>0</v>
      </c>
      <c r="AKC23" s="66">
        <v>0</v>
      </c>
      <c r="AKD23" s="66">
        <v>0</v>
      </c>
      <c r="AKE23" s="66">
        <v>0</v>
      </c>
      <c r="AKF23" s="66">
        <v>0</v>
      </c>
      <c r="AKG23" s="66">
        <v>0</v>
      </c>
      <c r="AKH23" s="66">
        <v>0</v>
      </c>
      <c r="AKI23" s="66">
        <v>0</v>
      </c>
      <c r="AKJ23" s="66">
        <v>0</v>
      </c>
      <c r="AKK23" s="66">
        <v>0</v>
      </c>
      <c r="AKL23" s="66">
        <v>0</v>
      </c>
      <c r="AKM23" s="66">
        <v>0</v>
      </c>
      <c r="AKN23" s="66">
        <v>0</v>
      </c>
      <c r="AKO23" s="66">
        <v>0</v>
      </c>
      <c r="AKP23" s="66">
        <v>0</v>
      </c>
      <c r="AKQ23" s="66">
        <v>0</v>
      </c>
      <c r="AKR23" s="66">
        <v>0</v>
      </c>
      <c r="AKS23" s="66">
        <v>0</v>
      </c>
      <c r="AKT23" s="66">
        <v>0</v>
      </c>
      <c r="AKU23" s="66">
        <v>0</v>
      </c>
      <c r="AKV23" s="66">
        <v>0</v>
      </c>
      <c r="AKW23" s="66">
        <v>0</v>
      </c>
      <c r="AKX23" s="66">
        <v>0</v>
      </c>
      <c r="AKY23" s="66">
        <v>0</v>
      </c>
      <c r="AKZ23" s="66">
        <v>0</v>
      </c>
      <c r="ALA23" s="66">
        <v>0</v>
      </c>
      <c r="ALB23" s="66">
        <v>0</v>
      </c>
      <c r="ALC23" s="66">
        <v>0</v>
      </c>
      <c r="ALD23" s="66">
        <v>0</v>
      </c>
      <c r="ALE23" s="66">
        <v>0</v>
      </c>
      <c r="ALF23" s="66">
        <v>0</v>
      </c>
      <c r="ALG23" s="66">
        <v>0</v>
      </c>
      <c r="ALH23" s="66">
        <v>0</v>
      </c>
      <c r="ALI23" s="66">
        <v>0</v>
      </c>
      <c r="ALJ23" s="66">
        <v>0</v>
      </c>
      <c r="ALK23" s="66">
        <v>0</v>
      </c>
      <c r="ALL23" s="66">
        <v>0</v>
      </c>
      <c r="ALM23" s="66">
        <v>0</v>
      </c>
      <c r="ALN23" s="66">
        <v>0</v>
      </c>
      <c r="ALO23" s="66">
        <v>2</v>
      </c>
      <c r="ALP23" s="66">
        <v>1</v>
      </c>
      <c r="ALQ23" s="66">
        <v>1</v>
      </c>
      <c r="ALR23" s="66">
        <v>2</v>
      </c>
      <c r="ALS23" s="66">
        <v>0</v>
      </c>
      <c r="ALT23" s="66">
        <v>0</v>
      </c>
      <c r="ALU23" s="66">
        <v>0</v>
      </c>
      <c r="ALV23" s="66">
        <v>0</v>
      </c>
      <c r="ALW23" s="66">
        <v>0</v>
      </c>
      <c r="ALX23" s="66">
        <v>0</v>
      </c>
      <c r="ALY23" s="66">
        <v>2</v>
      </c>
      <c r="ALZ23" s="66">
        <v>0</v>
      </c>
      <c r="AMA23" s="66">
        <v>0</v>
      </c>
      <c r="AMB23" s="66">
        <v>0</v>
      </c>
      <c r="AMC23" s="66">
        <v>0</v>
      </c>
      <c r="AMD23" s="66">
        <v>0</v>
      </c>
      <c r="AME23" s="66">
        <v>0</v>
      </c>
      <c r="AMF23" s="66">
        <v>0</v>
      </c>
      <c r="AMG23" s="66">
        <v>0</v>
      </c>
      <c r="AMH23" s="66">
        <v>0</v>
      </c>
      <c r="AMI23" s="66">
        <v>1</v>
      </c>
      <c r="AMJ23" s="66">
        <v>0</v>
      </c>
      <c r="AMK23" s="66">
        <v>1</v>
      </c>
      <c r="AML23" s="66">
        <v>2</v>
      </c>
      <c r="AMM23" s="66">
        <v>1</v>
      </c>
      <c r="AMN23" s="66">
        <v>1</v>
      </c>
      <c r="AMO23" s="66">
        <v>1</v>
      </c>
      <c r="AMP23" s="66">
        <v>1</v>
      </c>
      <c r="AMQ23" s="66">
        <v>2</v>
      </c>
      <c r="AMR23" s="66">
        <v>0</v>
      </c>
      <c r="AMS23" s="66">
        <v>0</v>
      </c>
      <c r="AMT23" s="66">
        <v>0</v>
      </c>
      <c r="AMU23" s="66">
        <v>0</v>
      </c>
      <c r="AMV23" s="66">
        <v>0</v>
      </c>
      <c r="AMW23" s="66">
        <v>0</v>
      </c>
      <c r="AMX23" s="66">
        <v>0</v>
      </c>
      <c r="AMY23" s="66">
        <v>0</v>
      </c>
      <c r="AMZ23" s="66">
        <v>0</v>
      </c>
      <c r="ANA23" s="66">
        <v>1</v>
      </c>
      <c r="ANB23" s="66">
        <v>0</v>
      </c>
      <c r="ANC23" s="66">
        <v>1</v>
      </c>
      <c r="AND23" s="66">
        <v>0</v>
      </c>
      <c r="ANE23" s="66">
        <v>0</v>
      </c>
      <c r="ANF23" s="66">
        <v>0</v>
      </c>
      <c r="ANG23" s="66">
        <v>0</v>
      </c>
      <c r="ANH23" s="66">
        <v>1</v>
      </c>
      <c r="ANI23" s="395">
        <v>18</v>
      </c>
      <c r="ANJ23" s="395">
        <v>17</v>
      </c>
      <c r="ANK23" s="395">
        <v>1</v>
      </c>
      <c r="ANL23" s="395">
        <v>10</v>
      </c>
      <c r="ANM23" s="395">
        <v>8</v>
      </c>
      <c r="ANN23" s="395">
        <v>3</v>
      </c>
      <c r="ANO23" s="395">
        <v>0</v>
      </c>
      <c r="ANP23" s="395">
        <v>0</v>
      </c>
      <c r="ANQ23" s="395">
        <v>0</v>
      </c>
      <c r="ANR23" s="395">
        <v>0</v>
      </c>
      <c r="ANS23" s="395">
        <v>15</v>
      </c>
      <c r="ANT23" s="395">
        <v>0</v>
      </c>
      <c r="ANU23" s="395">
        <v>0</v>
      </c>
      <c r="ANV23" s="395">
        <v>0</v>
      </c>
      <c r="ANW23" s="395">
        <v>3</v>
      </c>
      <c r="ANX23" s="395">
        <v>2</v>
      </c>
      <c r="ANY23" s="395">
        <v>0</v>
      </c>
      <c r="ANZ23" s="395">
        <v>3</v>
      </c>
      <c r="AOA23" s="395">
        <v>3</v>
      </c>
      <c r="AOB23" s="395">
        <v>4</v>
      </c>
      <c r="AOC23" s="395">
        <v>3</v>
      </c>
      <c r="AOD23" s="396">
        <v>14</v>
      </c>
      <c r="AOE23" s="397">
        <v>11</v>
      </c>
      <c r="AOF23" s="397">
        <v>3</v>
      </c>
      <c r="AOG23" s="397">
        <v>5</v>
      </c>
      <c r="AOH23" s="397">
        <v>9</v>
      </c>
      <c r="AOI23" s="397">
        <v>0</v>
      </c>
      <c r="AOJ23" s="397">
        <v>0</v>
      </c>
      <c r="AOK23" s="397">
        <v>0</v>
      </c>
      <c r="AOL23" s="397">
        <v>0</v>
      </c>
      <c r="AOM23" s="397">
        <v>0</v>
      </c>
      <c r="AON23" s="397">
        <v>14</v>
      </c>
      <c r="AOO23" s="397">
        <v>0</v>
      </c>
      <c r="AOP23" s="397">
        <v>0</v>
      </c>
      <c r="AOQ23" s="397">
        <v>0</v>
      </c>
      <c r="AOR23" s="397">
        <v>0</v>
      </c>
      <c r="AOS23" s="397">
        <v>2</v>
      </c>
      <c r="AOT23" s="397">
        <v>2</v>
      </c>
      <c r="AOU23" s="397">
        <v>3</v>
      </c>
      <c r="AOV23" s="397">
        <v>1</v>
      </c>
      <c r="AOW23" s="397">
        <v>1</v>
      </c>
      <c r="AOX23" s="398">
        <v>5</v>
      </c>
      <c r="AOY23" s="395">
        <v>12</v>
      </c>
      <c r="AOZ23" s="395">
        <v>9</v>
      </c>
      <c r="APA23" s="395">
        <v>3</v>
      </c>
      <c r="APB23" s="395">
        <v>4</v>
      </c>
      <c r="APC23" s="395">
        <v>8</v>
      </c>
      <c r="APD23" s="395">
        <v>6</v>
      </c>
      <c r="APE23" s="395">
        <v>0</v>
      </c>
      <c r="APF23" s="395">
        <v>0</v>
      </c>
      <c r="APG23" s="395">
        <v>0</v>
      </c>
      <c r="APH23" s="395">
        <v>0</v>
      </c>
      <c r="API23" s="395">
        <v>6</v>
      </c>
      <c r="APJ23" s="395">
        <v>0</v>
      </c>
      <c r="APK23" s="395">
        <v>0</v>
      </c>
      <c r="APL23" s="395">
        <v>0</v>
      </c>
      <c r="APM23" s="395">
        <v>6</v>
      </c>
      <c r="APN23" s="395">
        <v>5</v>
      </c>
      <c r="APO23" s="395">
        <v>0</v>
      </c>
      <c r="APP23" s="395">
        <v>0</v>
      </c>
      <c r="APQ23" s="395">
        <v>1</v>
      </c>
      <c r="APR23" s="395">
        <v>0</v>
      </c>
      <c r="APS23" s="395">
        <v>0</v>
      </c>
      <c r="APT23" s="402">
        <v>6</v>
      </c>
      <c r="APU23" s="403">
        <v>4</v>
      </c>
      <c r="APV23" s="403">
        <v>2</v>
      </c>
      <c r="APW23" s="403">
        <v>2</v>
      </c>
      <c r="APX23" s="403">
        <v>4</v>
      </c>
      <c r="APY23" s="403">
        <v>1</v>
      </c>
      <c r="APZ23" s="403">
        <v>0</v>
      </c>
      <c r="AQA23" s="403">
        <v>0</v>
      </c>
      <c r="AQB23" s="403">
        <v>0</v>
      </c>
      <c r="AQC23" s="403">
        <v>0</v>
      </c>
      <c r="AQD23" s="403">
        <v>5</v>
      </c>
      <c r="AQE23" s="403">
        <v>0</v>
      </c>
      <c r="AQF23" s="403">
        <v>0</v>
      </c>
      <c r="AQG23" s="403">
        <v>0</v>
      </c>
      <c r="AQH23" s="403">
        <v>2</v>
      </c>
      <c r="AQI23" s="403">
        <v>0</v>
      </c>
      <c r="AQJ23" s="403">
        <v>0</v>
      </c>
      <c r="AQK23" s="403">
        <v>1</v>
      </c>
      <c r="AQL23" s="403">
        <v>0</v>
      </c>
      <c r="AQM23" s="403">
        <v>1</v>
      </c>
      <c r="AQN23" s="404">
        <v>2</v>
      </c>
      <c r="AQO23" s="395">
        <v>5</v>
      </c>
      <c r="AQP23" s="395">
        <v>5</v>
      </c>
      <c r="AQQ23" s="395">
        <v>0</v>
      </c>
      <c r="AQR23" s="395">
        <v>2</v>
      </c>
      <c r="AQS23" s="395">
        <v>3</v>
      </c>
      <c r="AQT23" s="395">
        <v>0</v>
      </c>
      <c r="AQU23" s="395">
        <v>0</v>
      </c>
      <c r="AQV23" s="395">
        <v>0</v>
      </c>
      <c r="AQW23" s="395">
        <v>0</v>
      </c>
      <c r="AQX23" s="395">
        <v>0</v>
      </c>
      <c r="AQY23" s="395">
        <v>5</v>
      </c>
      <c r="AQZ23" s="395">
        <v>0</v>
      </c>
      <c r="ARA23" s="395">
        <v>0</v>
      </c>
      <c r="ARB23" s="395">
        <v>0</v>
      </c>
      <c r="ARC23" s="395">
        <v>0</v>
      </c>
      <c r="ARD23" s="395">
        <v>0</v>
      </c>
      <c r="ARE23" s="395">
        <v>0</v>
      </c>
      <c r="ARF23" s="395">
        <v>0</v>
      </c>
      <c r="ARG23" s="395">
        <v>4</v>
      </c>
      <c r="ARH23" s="395">
        <v>1</v>
      </c>
      <c r="ARI23" s="395">
        <v>0</v>
      </c>
      <c r="ARJ23" s="402">
        <v>7</v>
      </c>
      <c r="ARK23" s="402">
        <v>7</v>
      </c>
      <c r="ARL23" s="402">
        <v>0</v>
      </c>
      <c r="ARM23" s="402">
        <v>2</v>
      </c>
      <c r="ARN23" s="402">
        <v>5</v>
      </c>
      <c r="ARO23" s="402">
        <v>0</v>
      </c>
      <c r="ARP23" s="402">
        <v>0</v>
      </c>
      <c r="ARQ23" s="402">
        <v>0</v>
      </c>
      <c r="ARR23" s="402">
        <v>0</v>
      </c>
      <c r="ARS23" s="402">
        <v>0</v>
      </c>
      <c r="ART23" s="402">
        <v>4</v>
      </c>
      <c r="ARU23" s="402">
        <v>0</v>
      </c>
      <c r="ARV23" s="402">
        <v>2</v>
      </c>
      <c r="ARW23" s="402">
        <v>1</v>
      </c>
      <c r="ARX23" s="402">
        <v>0</v>
      </c>
      <c r="ARY23" s="402">
        <v>0</v>
      </c>
      <c r="ARZ23" s="402">
        <v>0</v>
      </c>
      <c r="ASA23" s="402">
        <v>1</v>
      </c>
      <c r="ASB23" s="402">
        <v>4</v>
      </c>
      <c r="ASC23" s="402">
        <v>2</v>
      </c>
      <c r="ASD23" s="504">
        <v>0</v>
      </c>
      <c r="ASE23" s="509">
        <v>28.376861999999999</v>
      </c>
      <c r="ASF23" s="510">
        <v>11.595363000000001</v>
      </c>
      <c r="ASG23" s="510">
        <v>39.751412000000002</v>
      </c>
      <c r="ASH23" s="510">
        <v>29.435784999999999</v>
      </c>
      <c r="ASI23" s="510">
        <v>27.174880999999999</v>
      </c>
      <c r="ASJ23" s="510">
        <v>74.467701000000005</v>
      </c>
      <c r="ASK23" s="510">
        <v>32.333393999999998</v>
      </c>
      <c r="ASL23" s="510">
        <v>19.485194</v>
      </c>
      <c r="ASM23" s="510">
        <v>10.118105999999999</v>
      </c>
      <c r="ASN23" s="510">
        <v>0</v>
      </c>
      <c r="ASO23" s="510">
        <v>34.373009000000003</v>
      </c>
      <c r="ASP23" s="510">
        <v>19.088387999999998</v>
      </c>
      <c r="ASQ23" s="510">
        <v>22.709002000000002</v>
      </c>
      <c r="ASR23" s="510">
        <v>22.284365000000001</v>
      </c>
      <c r="ASS23" s="510">
        <v>19.513779</v>
      </c>
      <c r="AST23" s="509">
        <v>0</v>
      </c>
      <c r="ASU23" s="510">
        <v>0</v>
      </c>
      <c r="ASV23" s="510">
        <v>0</v>
      </c>
      <c r="ASW23" s="510">
        <v>0</v>
      </c>
      <c r="ASX23" s="510">
        <v>0</v>
      </c>
      <c r="ASY23" s="510">
        <v>0</v>
      </c>
      <c r="ASZ23" s="510">
        <v>0</v>
      </c>
      <c r="ATA23" s="510">
        <v>0</v>
      </c>
      <c r="ATB23" s="510">
        <v>0</v>
      </c>
      <c r="ATC23" s="510">
        <v>0</v>
      </c>
      <c r="ATD23" s="510">
        <v>0</v>
      </c>
      <c r="ATE23" s="510">
        <v>0</v>
      </c>
      <c r="ATF23" s="510">
        <v>0</v>
      </c>
      <c r="ATG23" s="510">
        <v>0</v>
      </c>
      <c r="ATH23" s="510">
        <v>0</v>
      </c>
      <c r="ATI23" s="509">
        <v>5.3917302999999999</v>
      </c>
      <c r="ATJ23" s="510">
        <v>3.4272103999999999</v>
      </c>
      <c r="ATK23" s="510">
        <v>6.8165450999999999</v>
      </c>
      <c r="ATL23" s="510">
        <v>5.7420888999999997</v>
      </c>
      <c r="ATM23" s="510">
        <v>5.0310855999999999</v>
      </c>
      <c r="ATN23" s="510">
        <v>5.6267480000000001</v>
      </c>
      <c r="ATO23" s="510">
        <v>15.353994</v>
      </c>
      <c r="ATP23" s="510">
        <v>5.0784140999999998</v>
      </c>
      <c r="ATQ23" s="510">
        <v>5.3924276999999998</v>
      </c>
      <c r="ATR23" s="510">
        <v>0</v>
      </c>
      <c r="ATS23" s="510">
        <v>0</v>
      </c>
      <c r="ATT23" s="510">
        <v>1.3655971</v>
      </c>
      <c r="ATU23" s="510">
        <v>1.6953273</v>
      </c>
      <c r="ATV23" s="510">
        <v>11.660042000000001</v>
      </c>
      <c r="ATW23" s="510">
        <v>24.441469000000001</v>
      </c>
      <c r="ATX23" s="510">
        <v>0.90170231000000001</v>
      </c>
      <c r="ATY23" s="510">
        <v>1.5266932</v>
      </c>
      <c r="ATZ23" s="510">
        <v>0</v>
      </c>
      <c r="AUA23" s="510">
        <v>1.2788927000000001</v>
      </c>
      <c r="AUB23" s="510">
        <v>0.50932352000000003</v>
      </c>
      <c r="AUC23" s="510">
        <v>4.4274040000000001</v>
      </c>
      <c r="AUD23" s="510">
        <v>0</v>
      </c>
      <c r="AUE23" s="510">
        <v>0.10869985</v>
      </c>
      <c r="AUF23" s="510">
        <v>0</v>
      </c>
      <c r="AUG23" s="510">
        <v>0</v>
      </c>
      <c r="AUH23" s="510">
        <v>0</v>
      </c>
      <c r="AUI23" s="510">
        <v>0</v>
      </c>
      <c r="AUJ23" s="510">
        <v>0.66546154999999996</v>
      </c>
      <c r="AUK23" s="510">
        <v>0</v>
      </c>
      <c r="AUL23" s="510">
        <v>8.8453190999999993</v>
      </c>
      <c r="AUM23" s="519">
        <v>15</v>
      </c>
      <c r="AUN23" s="518">
        <v>5</v>
      </c>
      <c r="AUO23" s="518">
        <v>10</v>
      </c>
      <c r="AUP23" s="518">
        <v>18</v>
      </c>
      <c r="AUQ23" s="518">
        <v>7</v>
      </c>
      <c r="AUR23" s="518">
        <v>11</v>
      </c>
      <c r="AUS23" s="518">
        <v>19</v>
      </c>
      <c r="AUT23" s="518">
        <v>7</v>
      </c>
      <c r="AUU23" s="518">
        <v>12</v>
      </c>
      <c r="AUV23" s="518"/>
      <c r="AUW23" s="518"/>
      <c r="AUX23" s="518"/>
      <c r="AUY23" s="518"/>
      <c r="AUZ23" s="518"/>
      <c r="AVA23" s="518"/>
      <c r="AVB23" s="518"/>
      <c r="AVC23" s="518"/>
      <c r="AVD23" s="518"/>
      <c r="AVE23" s="518">
        <v>15</v>
      </c>
      <c r="AVF23" s="518">
        <v>5</v>
      </c>
      <c r="AVG23" s="518">
        <v>10</v>
      </c>
      <c r="AVH23" s="518">
        <v>18</v>
      </c>
      <c r="AVI23" s="518">
        <v>7</v>
      </c>
      <c r="AVJ23" s="518">
        <v>11</v>
      </c>
      <c r="AVK23" s="518">
        <v>19</v>
      </c>
      <c r="AVL23" s="518">
        <v>7</v>
      </c>
      <c r="AVM23" s="518">
        <v>12</v>
      </c>
      <c r="AVN23" s="562">
        <v>18</v>
      </c>
      <c r="AVO23" s="542">
        <v>10</v>
      </c>
      <c r="AVP23" s="542">
        <v>8</v>
      </c>
      <c r="AVQ23" s="542">
        <v>14</v>
      </c>
      <c r="AVR23" s="542">
        <v>4</v>
      </c>
      <c r="AVS23" s="542">
        <v>3</v>
      </c>
      <c r="AVT23" s="542">
        <v>1</v>
      </c>
      <c r="AVU23" s="542">
        <v>1</v>
      </c>
      <c r="AVV23" s="542">
        <v>0</v>
      </c>
      <c r="AVW23" s="542">
        <v>13</v>
      </c>
      <c r="AVX23" s="542">
        <v>0</v>
      </c>
      <c r="AVY23" s="542">
        <v>0</v>
      </c>
      <c r="AVZ23" s="542">
        <v>0</v>
      </c>
      <c r="AWA23" s="542">
        <v>0</v>
      </c>
      <c r="AWB23" s="542">
        <v>3</v>
      </c>
      <c r="AWC23" s="542">
        <v>6</v>
      </c>
      <c r="AWD23" s="542">
        <v>4</v>
      </c>
      <c r="AWE23" s="542">
        <v>3</v>
      </c>
      <c r="AWF23" s="543">
        <v>2</v>
      </c>
      <c r="AWG23" s="857">
        <v>20</v>
      </c>
      <c r="AWH23" s="857">
        <v>14</v>
      </c>
      <c r="AWI23" s="857">
        <v>6</v>
      </c>
      <c r="AWJ23" s="857">
        <v>14</v>
      </c>
      <c r="AWK23" s="857">
        <v>6</v>
      </c>
      <c r="AWL23" s="857">
        <v>2</v>
      </c>
      <c r="AWM23" s="857">
        <v>1</v>
      </c>
      <c r="AWN23" s="857">
        <v>0</v>
      </c>
      <c r="AWO23" s="857">
        <v>0</v>
      </c>
      <c r="AWP23" s="857">
        <v>17</v>
      </c>
      <c r="AWQ23" s="857">
        <v>0</v>
      </c>
      <c r="AWR23" s="857">
        <v>0</v>
      </c>
      <c r="AWS23" s="857">
        <v>0</v>
      </c>
      <c r="AWT23" s="857">
        <v>0</v>
      </c>
      <c r="AWU23" s="857">
        <v>2</v>
      </c>
      <c r="AWV23" s="857">
        <v>9</v>
      </c>
      <c r="AWW23" s="857">
        <v>8</v>
      </c>
      <c r="AWX23" s="857">
        <v>1</v>
      </c>
      <c r="AWY23" s="857">
        <v>0</v>
      </c>
      <c r="AWZ23" s="552">
        <v>21</v>
      </c>
      <c r="AXA23" s="552">
        <v>11</v>
      </c>
      <c r="AXB23" s="552">
        <v>10</v>
      </c>
      <c r="AXC23" s="552">
        <v>16</v>
      </c>
      <c r="AXD23" s="552">
        <v>5</v>
      </c>
      <c r="AXE23" s="552">
        <v>5</v>
      </c>
      <c r="AXF23" s="552">
        <v>1</v>
      </c>
      <c r="AXG23" s="552">
        <v>1</v>
      </c>
      <c r="AXH23" s="552">
        <v>0</v>
      </c>
      <c r="AXI23" s="552">
        <v>13</v>
      </c>
      <c r="AXJ23" s="552">
        <v>0</v>
      </c>
      <c r="AXK23" s="552">
        <v>0</v>
      </c>
      <c r="AXL23" s="544">
        <v>1</v>
      </c>
      <c r="AXM23" s="552">
        <v>0</v>
      </c>
      <c r="AXN23" s="552">
        <v>1</v>
      </c>
      <c r="AXO23" s="552">
        <v>10</v>
      </c>
      <c r="AXP23" s="552">
        <v>7</v>
      </c>
      <c r="AXQ23" s="552">
        <v>3</v>
      </c>
      <c r="AXR23" s="553">
        <v>0</v>
      </c>
      <c r="AXS23" s="1565">
        <v>18</v>
      </c>
      <c r="AXT23" s="1566">
        <v>6</v>
      </c>
      <c r="AXU23" s="1566">
        <v>12</v>
      </c>
      <c r="AXV23" s="1566">
        <v>10</v>
      </c>
      <c r="AXW23" s="1566">
        <v>8</v>
      </c>
      <c r="AXX23" s="1566">
        <v>4</v>
      </c>
      <c r="AXY23" s="1566">
        <v>1</v>
      </c>
      <c r="AXZ23" s="1566">
        <v>0</v>
      </c>
      <c r="AYA23" s="1566">
        <v>0</v>
      </c>
      <c r="AYB23" s="1566">
        <v>12</v>
      </c>
      <c r="AYC23" s="1566">
        <v>0</v>
      </c>
      <c r="AYD23" s="1566">
        <v>1</v>
      </c>
      <c r="AYE23" s="1565">
        <v>0</v>
      </c>
      <c r="AYF23" s="1566">
        <v>0</v>
      </c>
      <c r="AYG23" s="1566">
        <v>2</v>
      </c>
      <c r="AYH23" s="1566">
        <v>7</v>
      </c>
      <c r="AYI23" s="1566">
        <v>5</v>
      </c>
      <c r="AYJ23" s="1566">
        <v>3</v>
      </c>
      <c r="AYK23" s="1566">
        <v>1</v>
      </c>
      <c r="AYL23" s="546">
        <v>3</v>
      </c>
      <c r="AYM23" s="352">
        <v>2</v>
      </c>
      <c r="AYN23" s="352">
        <v>1</v>
      </c>
      <c r="AYO23" s="352">
        <v>2</v>
      </c>
      <c r="AYP23" s="352">
        <v>1</v>
      </c>
      <c r="AYQ23" s="352">
        <v>0</v>
      </c>
      <c r="AYR23" s="352">
        <v>0</v>
      </c>
      <c r="AYS23" s="352">
        <v>0</v>
      </c>
      <c r="AYT23" s="352">
        <v>0</v>
      </c>
      <c r="AYU23" s="352">
        <v>3</v>
      </c>
      <c r="AYV23" s="352">
        <v>0</v>
      </c>
      <c r="AYW23" s="352">
        <v>0</v>
      </c>
      <c r="AYX23" s="547">
        <v>2</v>
      </c>
      <c r="AYY23" s="548">
        <v>2</v>
      </c>
      <c r="AYZ23" s="548">
        <v>0</v>
      </c>
      <c r="AZA23" s="548">
        <v>1</v>
      </c>
      <c r="AZB23" s="548">
        <v>1</v>
      </c>
      <c r="AZC23" s="548">
        <v>0</v>
      </c>
      <c r="AZD23" s="548">
        <v>0</v>
      </c>
      <c r="AZE23" s="548">
        <v>0</v>
      </c>
      <c r="AZF23" s="548">
        <v>0</v>
      </c>
      <c r="AZG23" s="548">
        <v>2</v>
      </c>
      <c r="AZH23" s="548">
        <v>0</v>
      </c>
      <c r="AZI23" s="548">
        <v>0</v>
      </c>
      <c r="AZJ23" s="549">
        <v>1</v>
      </c>
      <c r="AZK23" s="549">
        <v>1</v>
      </c>
      <c r="AZL23" s="549">
        <v>0</v>
      </c>
      <c r="AZM23" s="549">
        <v>1</v>
      </c>
      <c r="AZN23" s="549">
        <v>0</v>
      </c>
      <c r="AZO23" s="549">
        <v>1</v>
      </c>
      <c r="AZP23" s="549">
        <v>0</v>
      </c>
      <c r="AZQ23" s="549">
        <v>0</v>
      </c>
      <c r="AZR23" s="549">
        <v>0</v>
      </c>
      <c r="AZS23" s="549">
        <v>0</v>
      </c>
      <c r="AZT23" s="549">
        <v>0</v>
      </c>
      <c r="AZU23" s="549">
        <v>0</v>
      </c>
      <c r="AZV23" s="1571">
        <v>2</v>
      </c>
      <c r="AZW23" s="1571">
        <v>0</v>
      </c>
      <c r="AZX23" s="1571">
        <v>2</v>
      </c>
      <c r="AZY23" s="1571">
        <v>0</v>
      </c>
      <c r="AZZ23" s="1571">
        <v>2</v>
      </c>
      <c r="BAA23" s="1571">
        <v>0</v>
      </c>
      <c r="BAB23" s="1571">
        <v>0</v>
      </c>
      <c r="BAC23" s="1571">
        <v>0</v>
      </c>
      <c r="BAD23" s="1571">
        <v>0</v>
      </c>
      <c r="BAE23" s="1571">
        <v>2</v>
      </c>
      <c r="BAF23" s="1571">
        <v>0</v>
      </c>
      <c r="BAG23" s="1571">
        <v>0</v>
      </c>
      <c r="BAH23" s="550">
        <v>0</v>
      </c>
      <c r="BAI23" s="551">
        <v>0</v>
      </c>
      <c r="BAJ23" s="551">
        <v>0</v>
      </c>
      <c r="BAK23" s="551">
        <v>0</v>
      </c>
      <c r="BAL23" s="551">
        <v>0</v>
      </c>
      <c r="BAM23" s="551">
        <v>0</v>
      </c>
      <c r="BAN23" s="551">
        <v>0</v>
      </c>
      <c r="BAO23" s="551">
        <v>0</v>
      </c>
      <c r="BAP23" s="551">
        <v>0</v>
      </c>
      <c r="BAQ23" s="551">
        <v>0</v>
      </c>
      <c r="BAR23" s="551">
        <v>0</v>
      </c>
      <c r="BAS23" s="551">
        <v>0</v>
      </c>
      <c r="BAT23" s="547">
        <v>0</v>
      </c>
      <c r="BAU23" s="548">
        <v>0</v>
      </c>
      <c r="BAV23" s="548">
        <v>0</v>
      </c>
      <c r="BAW23" s="548">
        <v>0</v>
      </c>
      <c r="BAX23" s="548">
        <v>0</v>
      </c>
      <c r="BAY23" s="548">
        <v>0</v>
      </c>
      <c r="BAZ23" s="548">
        <v>0</v>
      </c>
      <c r="BBA23" s="548">
        <v>0</v>
      </c>
      <c r="BBB23" s="548">
        <v>0</v>
      </c>
      <c r="BBC23" s="548">
        <v>0</v>
      </c>
      <c r="BBD23" s="548">
        <v>0</v>
      </c>
      <c r="BBE23" s="548">
        <v>0</v>
      </c>
      <c r="BBF23" s="352">
        <v>0</v>
      </c>
      <c r="BBG23" s="352">
        <v>0</v>
      </c>
      <c r="BBH23" s="352">
        <v>0</v>
      </c>
      <c r="BBI23" s="352">
        <v>0</v>
      </c>
      <c r="BBJ23" s="352">
        <v>0</v>
      </c>
      <c r="BBK23" s="352">
        <v>0</v>
      </c>
      <c r="BBL23" s="352">
        <v>0</v>
      </c>
      <c r="BBM23" s="352">
        <v>0</v>
      </c>
      <c r="BBN23" s="352">
        <v>0</v>
      </c>
      <c r="BBO23" s="352">
        <v>0</v>
      </c>
      <c r="BBP23" s="352">
        <v>0</v>
      </c>
      <c r="BBQ23" s="352">
        <v>0</v>
      </c>
      <c r="BBR23" s="1571">
        <v>0</v>
      </c>
      <c r="BBS23" s="1571">
        <v>0</v>
      </c>
      <c r="BBT23" s="1571">
        <v>0</v>
      </c>
      <c r="BBU23" s="1571">
        <v>0</v>
      </c>
      <c r="BBV23" s="1571">
        <v>0</v>
      </c>
      <c r="BBW23" s="1571">
        <v>0</v>
      </c>
      <c r="BBX23" s="1571">
        <v>0</v>
      </c>
      <c r="BBY23" s="1571">
        <v>0</v>
      </c>
      <c r="BBZ23" s="1571">
        <v>0</v>
      </c>
      <c r="BCA23" s="1571">
        <v>0</v>
      </c>
      <c r="BCB23" s="1571">
        <v>0</v>
      </c>
      <c r="BCC23" s="1571">
        <v>0</v>
      </c>
      <c r="BCD23" s="729">
        <v>2131</v>
      </c>
      <c r="BCE23" s="730">
        <v>1041</v>
      </c>
      <c r="BCF23" s="730">
        <v>1090</v>
      </c>
      <c r="BCG23" s="730">
        <v>13</v>
      </c>
      <c r="BCH23" s="730">
        <v>8</v>
      </c>
      <c r="BCI23" s="730">
        <v>417</v>
      </c>
      <c r="BCJ23" s="730">
        <v>1676</v>
      </c>
      <c r="BCK23" s="730">
        <v>6</v>
      </c>
      <c r="BCL23" s="730">
        <v>9</v>
      </c>
      <c r="BCM23" s="730">
        <v>2</v>
      </c>
      <c r="BCN23" s="730">
        <v>0</v>
      </c>
      <c r="BCO23" s="730">
        <v>8</v>
      </c>
      <c r="BCP23" s="730">
        <v>2</v>
      </c>
      <c r="BCQ23" s="730">
        <v>166</v>
      </c>
      <c r="BCR23" s="730">
        <v>856</v>
      </c>
      <c r="BCS23" s="730">
        <v>3</v>
      </c>
      <c r="BCT23" s="730">
        <v>5</v>
      </c>
      <c r="BCU23" s="730">
        <v>1</v>
      </c>
      <c r="BCV23" s="730">
        <v>0</v>
      </c>
      <c r="BCW23" s="730">
        <v>5</v>
      </c>
      <c r="BCX23" s="730">
        <v>6</v>
      </c>
      <c r="BCY23" s="730">
        <v>251</v>
      </c>
      <c r="BCZ23" s="730">
        <v>820</v>
      </c>
      <c r="BDA23" s="730">
        <v>3</v>
      </c>
      <c r="BDB23" s="730">
        <v>4</v>
      </c>
      <c r="BDC23" s="295">
        <v>1</v>
      </c>
      <c r="BDD23" s="295">
        <v>0</v>
      </c>
      <c r="BDE23" s="750">
        <v>4258</v>
      </c>
      <c r="BDF23" s="751">
        <v>2022</v>
      </c>
      <c r="BDG23" s="751">
        <v>2236</v>
      </c>
      <c r="BDH23" s="751">
        <v>640</v>
      </c>
      <c r="BDI23" s="751">
        <v>26</v>
      </c>
      <c r="BDJ23" s="751">
        <v>16</v>
      </c>
      <c r="BDK23" s="751">
        <v>37</v>
      </c>
      <c r="BDL23" s="751">
        <v>21</v>
      </c>
      <c r="BDM23" s="751">
        <v>3425</v>
      </c>
      <c r="BDN23" s="751">
        <v>89</v>
      </c>
      <c r="BDO23" s="751">
        <v>4</v>
      </c>
      <c r="BDP23" s="751">
        <v>271</v>
      </c>
      <c r="BDQ23" s="751">
        <v>14</v>
      </c>
      <c r="BDR23" s="751">
        <v>9</v>
      </c>
      <c r="BDS23" s="751">
        <v>18</v>
      </c>
      <c r="BDT23" s="751">
        <v>11</v>
      </c>
      <c r="BDU23" s="751">
        <v>1651</v>
      </c>
      <c r="BDV23" s="751">
        <v>48</v>
      </c>
      <c r="BDW23" s="751">
        <v>0</v>
      </c>
      <c r="BDX23" s="751">
        <v>369</v>
      </c>
      <c r="BDY23" s="751">
        <v>12</v>
      </c>
      <c r="BDZ23" s="751">
        <v>7</v>
      </c>
      <c r="BEA23" s="751">
        <v>19</v>
      </c>
      <c r="BEB23" s="751">
        <v>10</v>
      </c>
      <c r="BEC23" s="751">
        <v>1774</v>
      </c>
      <c r="BED23" s="751">
        <v>41</v>
      </c>
      <c r="BEE23" s="752">
        <v>4</v>
      </c>
      <c r="BEF23" s="1">
        <v>1</v>
      </c>
      <c r="BEG23" s="1">
        <v>1</v>
      </c>
      <c r="BEH23" s="1">
        <v>0</v>
      </c>
      <c r="BEI23" s="1">
        <v>1</v>
      </c>
      <c r="BEJ23" s="1">
        <v>0</v>
      </c>
      <c r="BEK23" s="1">
        <v>0</v>
      </c>
      <c r="BEL23" s="1">
        <v>0</v>
      </c>
      <c r="BEM23" s="1">
        <v>0</v>
      </c>
      <c r="BEN23" s="1">
        <v>0</v>
      </c>
      <c r="BEO23" s="1">
        <v>0</v>
      </c>
      <c r="BEP23" s="1">
        <v>1</v>
      </c>
      <c r="BEQ23" s="1">
        <v>0</v>
      </c>
      <c r="BER23" s="1">
        <v>0</v>
      </c>
      <c r="BES23" s="1">
        <v>0</v>
      </c>
      <c r="BET23" s="1">
        <v>0</v>
      </c>
      <c r="BEU23" s="1">
        <v>0</v>
      </c>
      <c r="BEV23" s="1">
        <v>0</v>
      </c>
      <c r="BEW23" s="1">
        <v>0</v>
      </c>
      <c r="BEX23" s="1">
        <v>0</v>
      </c>
      <c r="BEY23" s="1">
        <v>0</v>
      </c>
      <c r="BEZ23" s="1">
        <v>0</v>
      </c>
      <c r="BFA23" s="1">
        <v>0</v>
      </c>
      <c r="BFB23" s="1">
        <v>1</v>
      </c>
      <c r="BFC23" s="1">
        <v>1</v>
      </c>
      <c r="BFD23" s="1">
        <v>0</v>
      </c>
      <c r="BFE23" s="1">
        <v>1</v>
      </c>
      <c r="BFF23" s="1">
        <v>0</v>
      </c>
      <c r="BFG23" s="1">
        <v>1</v>
      </c>
      <c r="BFH23" s="1">
        <v>0</v>
      </c>
      <c r="BFI23" s="1">
        <v>0</v>
      </c>
      <c r="BFJ23" s="1">
        <v>0</v>
      </c>
      <c r="BFK23" s="1">
        <v>0</v>
      </c>
      <c r="BFL23" s="1">
        <v>0</v>
      </c>
      <c r="BFM23" s="1">
        <v>1</v>
      </c>
      <c r="BFN23" s="1">
        <v>0</v>
      </c>
      <c r="BFO23" s="1">
        <v>0</v>
      </c>
      <c r="BFP23" s="1">
        <v>0</v>
      </c>
      <c r="BFQ23" s="1">
        <v>0</v>
      </c>
      <c r="BFR23" s="1">
        <v>0</v>
      </c>
      <c r="BFS23" s="1">
        <v>0</v>
      </c>
      <c r="BFT23" s="1">
        <v>0</v>
      </c>
      <c r="BFU23" s="1">
        <v>0</v>
      </c>
      <c r="BFV23" s="1">
        <v>0</v>
      </c>
      <c r="BFW23" s="1">
        <v>0</v>
      </c>
      <c r="BFX23" s="1">
        <v>0</v>
      </c>
      <c r="BFY23" s="1">
        <v>1</v>
      </c>
      <c r="BFZ23" s="1">
        <v>2</v>
      </c>
      <c r="BGA23" s="1">
        <v>1</v>
      </c>
      <c r="BGB23" s="1">
        <v>1</v>
      </c>
      <c r="BGC23" s="1">
        <v>1</v>
      </c>
      <c r="BGD23" s="1">
        <v>1</v>
      </c>
      <c r="BGE23" s="1">
        <v>0</v>
      </c>
      <c r="BGF23" s="1">
        <v>0</v>
      </c>
      <c r="BGG23" s="1">
        <v>0</v>
      </c>
      <c r="BGH23" s="1">
        <v>0</v>
      </c>
      <c r="BGI23" s="1">
        <v>0</v>
      </c>
      <c r="BGJ23" s="1">
        <v>2</v>
      </c>
      <c r="BGK23" s="1">
        <v>0</v>
      </c>
      <c r="BGL23" s="1">
        <v>0</v>
      </c>
      <c r="BGM23" s="1">
        <v>0</v>
      </c>
      <c r="BGN23" s="1">
        <v>0</v>
      </c>
      <c r="BGO23" s="1">
        <v>0</v>
      </c>
      <c r="BGP23" s="1">
        <v>0</v>
      </c>
      <c r="BGQ23" s="1">
        <v>0</v>
      </c>
      <c r="BGR23" s="1">
        <v>0</v>
      </c>
      <c r="BGS23" s="1">
        <v>0</v>
      </c>
      <c r="BGT23" s="1">
        <v>0</v>
      </c>
      <c r="BGU23" s="1">
        <v>0</v>
      </c>
      <c r="BGV23" s="1">
        <v>2</v>
      </c>
      <c r="BGW23" s="1">
        <v>28</v>
      </c>
      <c r="BGX23" s="1">
        <v>20</v>
      </c>
      <c r="BGY23" s="1">
        <v>8</v>
      </c>
      <c r="BGZ23" s="1">
        <v>16</v>
      </c>
      <c r="BHA23" s="1">
        <v>12</v>
      </c>
      <c r="BHB23" s="1">
        <v>3</v>
      </c>
      <c r="BHC23" s="1">
        <v>1</v>
      </c>
      <c r="BHD23" s="1">
        <v>0</v>
      </c>
      <c r="BHE23" s="1">
        <v>0</v>
      </c>
      <c r="BHF23" s="1">
        <v>0</v>
      </c>
      <c r="BHG23" s="1">
        <v>23</v>
      </c>
      <c r="BHH23" s="1">
        <v>0</v>
      </c>
      <c r="BHI23" s="1">
        <v>1</v>
      </c>
      <c r="BHJ23" s="1">
        <v>0</v>
      </c>
      <c r="BHK23" s="1">
        <v>6</v>
      </c>
      <c r="BHL23" s="1">
        <v>9</v>
      </c>
      <c r="BHM23" s="1">
        <v>1</v>
      </c>
      <c r="BHN23" s="1">
        <v>4</v>
      </c>
      <c r="BHO23" s="1">
        <v>1</v>
      </c>
      <c r="BHP23" s="1">
        <v>3</v>
      </c>
      <c r="BHQ23" s="1">
        <v>4</v>
      </c>
      <c r="BHR23" s="888">
        <v>17</v>
      </c>
      <c r="BHS23" s="889">
        <v>10</v>
      </c>
      <c r="BHT23" s="889">
        <v>7</v>
      </c>
      <c r="BHU23" s="889">
        <v>8</v>
      </c>
      <c r="BHV23" s="889">
        <v>9</v>
      </c>
      <c r="BHW23" s="889">
        <v>6</v>
      </c>
      <c r="BHX23" s="889">
        <v>1</v>
      </c>
      <c r="BHY23" s="889">
        <v>0</v>
      </c>
      <c r="BHZ23" s="889">
        <v>0</v>
      </c>
      <c r="BIA23" s="889">
        <v>0</v>
      </c>
      <c r="BIB23" s="889">
        <v>10</v>
      </c>
      <c r="BIC23" s="889">
        <v>0</v>
      </c>
      <c r="BID23" s="889">
        <v>0</v>
      </c>
      <c r="BIE23" s="889">
        <v>0</v>
      </c>
      <c r="BIF23" s="889">
        <v>10</v>
      </c>
      <c r="BIG23" s="889">
        <v>7</v>
      </c>
      <c r="BIH23" s="889">
        <v>0</v>
      </c>
      <c r="BII23" s="889">
        <v>0</v>
      </c>
      <c r="BIJ23" s="889">
        <v>0</v>
      </c>
      <c r="BIK23" s="889">
        <v>0</v>
      </c>
      <c r="BIL23" s="890">
        <v>0</v>
      </c>
      <c r="BIM23" s="1">
        <v>4</v>
      </c>
      <c r="BIN23" s="1">
        <v>3</v>
      </c>
      <c r="BIO23" s="1">
        <v>1</v>
      </c>
      <c r="BIP23" s="1">
        <v>1</v>
      </c>
      <c r="BIQ23" s="1">
        <v>3</v>
      </c>
      <c r="BIR23" s="1">
        <v>0</v>
      </c>
      <c r="BIS23" s="1">
        <v>0</v>
      </c>
      <c r="BIT23" s="1">
        <v>0</v>
      </c>
      <c r="BIU23" s="1">
        <v>0</v>
      </c>
      <c r="BIV23" s="1">
        <v>0</v>
      </c>
      <c r="BIW23" s="1">
        <v>3</v>
      </c>
      <c r="BIX23" s="1">
        <v>0</v>
      </c>
      <c r="BIY23" s="1">
        <v>0</v>
      </c>
      <c r="BIZ23" s="1">
        <v>1</v>
      </c>
      <c r="BJA23" s="1">
        <v>0</v>
      </c>
      <c r="BJB23" s="1">
        <v>0</v>
      </c>
      <c r="BJC23" s="1">
        <v>0</v>
      </c>
      <c r="BJD23" s="1">
        <v>0</v>
      </c>
      <c r="BJE23" s="1">
        <v>3</v>
      </c>
      <c r="BJF23" s="1">
        <v>1</v>
      </c>
      <c r="BJG23" s="1">
        <v>0</v>
      </c>
      <c r="BJH23" s="1">
        <v>1</v>
      </c>
      <c r="BJI23" s="1">
        <v>1</v>
      </c>
      <c r="BJJ23" s="1">
        <v>0</v>
      </c>
      <c r="BJK23" s="1">
        <v>0</v>
      </c>
      <c r="BJL23" s="1">
        <v>1</v>
      </c>
      <c r="BJM23" s="1">
        <v>0</v>
      </c>
      <c r="BJN23" s="1">
        <v>0</v>
      </c>
      <c r="BJO23" s="1">
        <v>0</v>
      </c>
      <c r="BJP23" s="1">
        <v>0</v>
      </c>
      <c r="BJQ23" s="1">
        <v>1</v>
      </c>
      <c r="BJR23" s="1">
        <v>0</v>
      </c>
      <c r="BJS23" s="1">
        <v>0</v>
      </c>
      <c r="BJT23" s="1">
        <v>0</v>
      </c>
      <c r="BJU23" s="1">
        <v>0</v>
      </c>
      <c r="BJV23" s="1">
        <v>1</v>
      </c>
      <c r="BJW23" s="1">
        <v>0</v>
      </c>
      <c r="BJX23" s="1">
        <v>0</v>
      </c>
      <c r="BJY23" s="1">
        <v>0</v>
      </c>
      <c r="BJZ23" s="1">
        <v>0</v>
      </c>
      <c r="BKA23" s="1">
        <v>0</v>
      </c>
      <c r="BKB23" s="1">
        <v>1</v>
      </c>
      <c r="BKC23" s="1">
        <v>1</v>
      </c>
      <c r="BKD23" s="1">
        <v>0</v>
      </c>
      <c r="BKE23" s="1">
        <v>0</v>
      </c>
      <c r="BKF23" s="1">
        <v>1</v>
      </c>
      <c r="BKG23" s="1">
        <v>0</v>
      </c>
      <c r="BKH23" s="1">
        <v>0</v>
      </c>
      <c r="BKI23" s="1">
        <v>0</v>
      </c>
      <c r="BKJ23" s="1">
        <v>1</v>
      </c>
      <c r="BKK23" s="1">
        <v>0</v>
      </c>
      <c r="BKL23" s="1">
        <v>0</v>
      </c>
      <c r="BKM23" s="1">
        <v>0</v>
      </c>
      <c r="BKN23" s="1">
        <v>1</v>
      </c>
      <c r="BKO23" s="1">
        <v>28</v>
      </c>
      <c r="BKP23" s="1">
        <v>20</v>
      </c>
      <c r="BKQ23" s="1">
        <v>8</v>
      </c>
      <c r="BKR23" s="1">
        <v>25</v>
      </c>
      <c r="BKS23" s="1">
        <v>3</v>
      </c>
      <c r="BKT23" s="1">
        <v>2</v>
      </c>
      <c r="BKU23" s="1">
        <v>1</v>
      </c>
      <c r="BKV23" s="1">
        <v>0</v>
      </c>
      <c r="BKW23" s="1">
        <v>0</v>
      </c>
      <c r="BKX23" s="1">
        <v>25</v>
      </c>
      <c r="BKY23" s="1">
        <v>0</v>
      </c>
      <c r="BKZ23" s="1">
        <v>0</v>
      </c>
      <c r="BLA23" s="1">
        <v>0</v>
      </c>
      <c r="BLB23" s="1">
        <v>0</v>
      </c>
      <c r="BLC23" s="1">
        <v>0</v>
      </c>
      <c r="BLD23" s="1">
        <v>0</v>
      </c>
      <c r="BLE23" s="1">
        <v>10</v>
      </c>
      <c r="BLF23" s="1">
        <v>8</v>
      </c>
      <c r="BLG23" s="1">
        <v>9</v>
      </c>
      <c r="BLH23" s="1">
        <v>1</v>
      </c>
      <c r="BLI23" s="910">
        <v>0</v>
      </c>
      <c r="BLJ23" s="910">
        <v>0</v>
      </c>
      <c r="BLK23" s="910">
        <v>0</v>
      </c>
      <c r="BLL23" s="910">
        <v>0</v>
      </c>
      <c r="BLM23" s="910">
        <v>0</v>
      </c>
      <c r="BLN23" s="910">
        <v>0</v>
      </c>
      <c r="BLO23" s="910">
        <v>0</v>
      </c>
      <c r="BLP23" s="910">
        <v>0</v>
      </c>
      <c r="BLQ23" s="905">
        <v>0</v>
      </c>
      <c r="BLR23" s="910">
        <v>0</v>
      </c>
      <c r="BLS23" s="910">
        <v>0</v>
      </c>
      <c r="BLT23" s="910">
        <v>0</v>
      </c>
      <c r="BLU23" s="910">
        <v>29</v>
      </c>
      <c r="BLV23" s="1">
        <v>25</v>
      </c>
      <c r="BLW23" s="1">
        <v>4</v>
      </c>
      <c r="BLX23" s="1">
        <v>20</v>
      </c>
      <c r="BLY23" s="1">
        <v>9</v>
      </c>
      <c r="BLZ23" s="1">
        <v>0</v>
      </c>
      <c r="BMA23" s="1">
        <v>0</v>
      </c>
      <c r="BMB23" s="1">
        <v>0</v>
      </c>
      <c r="BMC23" s="1">
        <v>0</v>
      </c>
      <c r="BMD23" s="1">
        <v>0</v>
      </c>
      <c r="BME23" s="1">
        <v>28</v>
      </c>
      <c r="BMF23" s="1">
        <v>0</v>
      </c>
      <c r="BMG23" s="1">
        <v>0</v>
      </c>
      <c r="BMH23" s="1">
        <v>1</v>
      </c>
      <c r="BMI23" s="1">
        <v>0</v>
      </c>
      <c r="BMJ23" s="1">
        <v>0</v>
      </c>
      <c r="BMK23" s="1">
        <v>4</v>
      </c>
      <c r="BML23" s="1">
        <v>6</v>
      </c>
      <c r="BMM23" s="1">
        <v>6</v>
      </c>
      <c r="BMN23" s="1">
        <v>7</v>
      </c>
      <c r="BMO23" s="1">
        <v>6</v>
      </c>
      <c r="BMP23" s="1006">
        <v>34</v>
      </c>
      <c r="BMQ23" s="1007">
        <v>29</v>
      </c>
      <c r="BMR23" s="1007">
        <v>5</v>
      </c>
      <c r="BMS23" s="1007">
        <v>22</v>
      </c>
      <c r="BMT23" s="1007">
        <v>12</v>
      </c>
      <c r="BMU23" s="1007">
        <v>1</v>
      </c>
      <c r="BMV23" s="1007">
        <v>0</v>
      </c>
      <c r="BMW23" s="1007">
        <v>0</v>
      </c>
      <c r="BMX23" s="1007">
        <v>0</v>
      </c>
      <c r="BMY23" s="1007">
        <v>0</v>
      </c>
      <c r="BMZ23" s="1007">
        <v>31</v>
      </c>
      <c r="BNA23" s="1007">
        <v>1</v>
      </c>
      <c r="BNB23" s="1007">
        <v>1</v>
      </c>
      <c r="BNC23" s="1007">
        <v>0</v>
      </c>
      <c r="BND23" s="1007">
        <v>0</v>
      </c>
      <c r="BNE23" s="1007">
        <v>2</v>
      </c>
      <c r="BNF23" s="1007">
        <v>3</v>
      </c>
      <c r="BNG23" s="1007">
        <v>9</v>
      </c>
      <c r="BNH23" s="1007">
        <v>3</v>
      </c>
      <c r="BNI23" s="1007">
        <v>10</v>
      </c>
      <c r="BNJ23" s="1008">
        <v>7</v>
      </c>
      <c r="BNK23" s="1026">
        <v>30</v>
      </c>
      <c r="BNL23" s="1027">
        <v>25</v>
      </c>
      <c r="BNM23" s="1027">
        <v>5</v>
      </c>
      <c r="BNN23" s="1027">
        <v>26</v>
      </c>
      <c r="BNO23" s="1027">
        <v>4</v>
      </c>
      <c r="BNP23" s="1027">
        <v>1</v>
      </c>
      <c r="BNQ23" s="1027">
        <v>0</v>
      </c>
      <c r="BNR23" s="1027">
        <v>0</v>
      </c>
      <c r="BNS23" s="1027">
        <v>0</v>
      </c>
      <c r="BNT23" s="1027">
        <v>0</v>
      </c>
      <c r="BNU23" s="1027">
        <v>28</v>
      </c>
      <c r="BNV23" s="1027">
        <v>0</v>
      </c>
      <c r="BNW23" s="1027">
        <v>0</v>
      </c>
      <c r="BNX23" s="1027">
        <v>1</v>
      </c>
      <c r="BNY23" s="1027">
        <v>0</v>
      </c>
      <c r="BNZ23" s="1027">
        <v>0</v>
      </c>
      <c r="BOA23" s="1027">
        <v>3</v>
      </c>
      <c r="BOB23" s="1027">
        <v>6</v>
      </c>
      <c r="BOC23" s="1027">
        <v>4</v>
      </c>
      <c r="BOD23" s="1027">
        <v>12</v>
      </c>
      <c r="BOE23" s="1028">
        <v>5</v>
      </c>
      <c r="BOF23" s="1">
        <v>0</v>
      </c>
      <c r="BOG23" s="1">
        <v>0</v>
      </c>
      <c r="BOH23" s="1">
        <v>0</v>
      </c>
      <c r="BOI23" s="1">
        <v>0</v>
      </c>
      <c r="BOJ23" s="1">
        <v>0</v>
      </c>
      <c r="BOK23" s="1">
        <v>0</v>
      </c>
      <c r="BOL23" s="1">
        <v>0</v>
      </c>
      <c r="BOM23" s="1">
        <v>0</v>
      </c>
      <c r="BON23" s="1">
        <v>0</v>
      </c>
      <c r="BOO23" s="1">
        <v>0</v>
      </c>
      <c r="BOP23" s="1">
        <v>0</v>
      </c>
      <c r="BOQ23" s="1">
        <v>0</v>
      </c>
      <c r="BOR23" s="1">
        <v>0</v>
      </c>
      <c r="BOS23" s="1">
        <v>0</v>
      </c>
      <c r="BOT23" s="1">
        <v>0</v>
      </c>
      <c r="BOU23" s="1">
        <v>0</v>
      </c>
      <c r="BOV23" s="1">
        <v>0</v>
      </c>
      <c r="BOW23" s="1">
        <v>0</v>
      </c>
      <c r="BOX23" s="1">
        <v>0</v>
      </c>
      <c r="BOY23" s="1">
        <v>0</v>
      </c>
      <c r="BOZ23" s="1">
        <v>0</v>
      </c>
      <c r="BPA23" s="1">
        <v>4</v>
      </c>
      <c r="BPB23" s="1">
        <v>3</v>
      </c>
      <c r="BPC23" s="1">
        <v>1</v>
      </c>
      <c r="BPD23" s="1">
        <v>4</v>
      </c>
      <c r="BPE23" s="1">
        <v>0</v>
      </c>
      <c r="BPF23" s="1">
        <v>1</v>
      </c>
      <c r="BPG23" s="1">
        <v>0</v>
      </c>
      <c r="BPH23" s="1">
        <v>0</v>
      </c>
      <c r="BPI23" s="1">
        <v>0</v>
      </c>
      <c r="BPJ23" s="1">
        <v>0</v>
      </c>
      <c r="BPK23" s="1">
        <v>3</v>
      </c>
      <c r="BPL23" s="1">
        <v>0</v>
      </c>
      <c r="BPM23" s="1">
        <v>0</v>
      </c>
      <c r="BPN23" s="1">
        <v>0</v>
      </c>
      <c r="BPO23" s="1">
        <v>0</v>
      </c>
      <c r="BPP23" s="1">
        <v>0</v>
      </c>
      <c r="BPQ23" s="1">
        <v>0</v>
      </c>
      <c r="BPR23" s="1">
        <v>0</v>
      </c>
      <c r="BPS23" s="1">
        <v>0</v>
      </c>
      <c r="BPT23" s="1">
        <v>0</v>
      </c>
      <c r="BPU23" s="1">
        <v>4</v>
      </c>
      <c r="BPV23" s="1">
        <v>2</v>
      </c>
      <c r="BPW23" s="1">
        <v>2</v>
      </c>
      <c r="BPX23" s="1">
        <v>0</v>
      </c>
      <c r="BPY23" s="1">
        <v>2</v>
      </c>
      <c r="BPZ23" s="1">
        <v>0</v>
      </c>
      <c r="BQA23" s="1">
        <v>0</v>
      </c>
      <c r="BQB23" s="1">
        <v>0</v>
      </c>
      <c r="BQC23" s="1">
        <v>0</v>
      </c>
      <c r="BQD23" s="1">
        <v>0</v>
      </c>
      <c r="BQE23" s="1">
        <v>0</v>
      </c>
      <c r="BQF23" s="1">
        <v>2</v>
      </c>
      <c r="BQG23" s="1">
        <v>0</v>
      </c>
      <c r="BQH23" s="1">
        <v>0</v>
      </c>
      <c r="BQI23" s="1">
        <v>0</v>
      </c>
      <c r="BQJ23" s="1">
        <v>0</v>
      </c>
      <c r="BQK23" s="1">
        <v>0</v>
      </c>
      <c r="BQL23" s="1">
        <v>0</v>
      </c>
      <c r="BQM23" s="1">
        <v>0</v>
      </c>
      <c r="BQN23" s="1">
        <v>1</v>
      </c>
      <c r="BQO23" s="1">
        <v>1</v>
      </c>
      <c r="BQP23" s="1">
        <v>0</v>
      </c>
      <c r="BQQ23" s="1">
        <v>64</v>
      </c>
      <c r="BQR23" s="1">
        <v>43</v>
      </c>
      <c r="BQS23" s="1">
        <v>21</v>
      </c>
      <c r="BQT23" s="1">
        <v>33</v>
      </c>
      <c r="BQU23" s="1">
        <v>31</v>
      </c>
      <c r="BQV23" s="1">
        <v>9</v>
      </c>
      <c r="BQW23" s="1">
        <v>1</v>
      </c>
      <c r="BQX23" s="1">
        <v>1</v>
      </c>
      <c r="BQY23" s="1">
        <v>0</v>
      </c>
      <c r="BQZ23" s="1">
        <v>0</v>
      </c>
      <c r="BRA23" s="1">
        <v>53</v>
      </c>
      <c r="BRB23" s="1">
        <v>0</v>
      </c>
      <c r="BRC23" s="1">
        <v>0</v>
      </c>
      <c r="BRD23" s="1">
        <v>0</v>
      </c>
      <c r="BRE23" s="1092">
        <v>79</v>
      </c>
      <c r="BRF23" s="1092">
        <v>50</v>
      </c>
      <c r="BRG23" s="1092">
        <v>29</v>
      </c>
      <c r="BRH23" s="1092">
        <v>45</v>
      </c>
      <c r="BRI23" s="1092">
        <v>34</v>
      </c>
      <c r="BRJ23" s="1092">
        <v>17</v>
      </c>
      <c r="BRK23" s="1092">
        <v>0</v>
      </c>
      <c r="BRL23" s="1092">
        <v>0</v>
      </c>
      <c r="BRM23" s="1092">
        <v>0</v>
      </c>
      <c r="BRN23" s="1092">
        <v>0</v>
      </c>
      <c r="BRO23" s="1092">
        <v>62</v>
      </c>
      <c r="BRP23" s="1092">
        <v>0</v>
      </c>
      <c r="BRQ23" s="1092">
        <v>0</v>
      </c>
      <c r="BRR23" s="1092">
        <v>0</v>
      </c>
      <c r="BRS23" s="1">
        <v>55</v>
      </c>
      <c r="BRT23" s="1">
        <v>42</v>
      </c>
      <c r="BRU23" s="1">
        <v>13</v>
      </c>
      <c r="BRV23" s="1">
        <v>30</v>
      </c>
      <c r="BRW23" s="1">
        <v>25</v>
      </c>
      <c r="BRX23" s="1">
        <v>11</v>
      </c>
      <c r="BRY23" s="1">
        <v>0</v>
      </c>
      <c r="BRZ23" s="1">
        <v>0</v>
      </c>
      <c r="BSA23" s="1">
        <v>1</v>
      </c>
      <c r="BSB23" s="1">
        <v>0</v>
      </c>
      <c r="BSC23" s="1">
        <v>42</v>
      </c>
      <c r="BSD23" s="1">
        <v>1</v>
      </c>
      <c r="BSE23" s="1">
        <v>0</v>
      </c>
      <c r="BSF23" s="1">
        <v>0</v>
      </c>
      <c r="BSG23" s="1">
        <v>0</v>
      </c>
      <c r="BSH23" s="1">
        <v>0</v>
      </c>
      <c r="BSI23" s="1">
        <v>0</v>
      </c>
      <c r="BSJ23" s="1">
        <v>0</v>
      </c>
      <c r="BSK23" s="1">
        <v>1</v>
      </c>
      <c r="BSL23" s="1">
        <v>961</v>
      </c>
      <c r="BSM23" s="1">
        <v>703</v>
      </c>
      <c r="BSN23" s="1">
        <v>258</v>
      </c>
      <c r="BSO23" s="1">
        <v>497</v>
      </c>
      <c r="BSP23" s="1">
        <v>464</v>
      </c>
      <c r="BSQ23" s="1">
        <v>176</v>
      </c>
      <c r="BSR23" s="1">
        <v>11</v>
      </c>
      <c r="BSS23" s="1">
        <v>8</v>
      </c>
      <c r="BST23" s="1">
        <v>0</v>
      </c>
      <c r="BSU23" s="1">
        <v>3</v>
      </c>
      <c r="BSV23" s="1">
        <v>757</v>
      </c>
      <c r="BSW23" s="1">
        <v>5</v>
      </c>
      <c r="BSX23" s="1">
        <v>0</v>
      </c>
      <c r="BSY23" s="1">
        <v>1</v>
      </c>
      <c r="BSZ23" s="1">
        <v>1007</v>
      </c>
      <c r="BTA23" s="1">
        <v>722</v>
      </c>
      <c r="BTB23" s="1">
        <v>285</v>
      </c>
      <c r="BTC23" s="1">
        <v>528</v>
      </c>
      <c r="BTD23" s="1">
        <v>479</v>
      </c>
      <c r="BTE23" s="1">
        <v>177</v>
      </c>
      <c r="BTF23" s="1">
        <v>19</v>
      </c>
      <c r="BTG23" s="1">
        <v>5</v>
      </c>
      <c r="BTH23" s="1">
        <v>1</v>
      </c>
      <c r="BTI23" s="1">
        <v>0</v>
      </c>
      <c r="BTJ23" s="1">
        <v>796</v>
      </c>
      <c r="BTK23" s="1">
        <v>6</v>
      </c>
      <c r="BTL23" s="1">
        <v>1</v>
      </c>
      <c r="BTM23" s="1">
        <v>2</v>
      </c>
      <c r="BTN23" s="1">
        <v>1018</v>
      </c>
      <c r="BTO23" s="1">
        <v>713</v>
      </c>
      <c r="BTP23" s="1">
        <v>305</v>
      </c>
      <c r="BTQ23" s="1">
        <v>518</v>
      </c>
      <c r="BTR23" s="1">
        <v>500</v>
      </c>
      <c r="BTS23" s="1">
        <v>151</v>
      </c>
      <c r="BTT23" s="1">
        <v>17</v>
      </c>
      <c r="BTU23" s="1">
        <v>6</v>
      </c>
      <c r="BTV23" s="1">
        <v>3</v>
      </c>
      <c r="BTW23" s="1">
        <v>2</v>
      </c>
      <c r="BTX23" s="1">
        <v>833</v>
      </c>
      <c r="BTY23" s="1">
        <v>1</v>
      </c>
      <c r="BTZ23" s="1">
        <v>5</v>
      </c>
      <c r="BUA23" s="1">
        <v>0</v>
      </c>
      <c r="BUB23" s="1">
        <v>3</v>
      </c>
      <c r="BUC23" s="1">
        <v>3</v>
      </c>
      <c r="BUD23" s="1">
        <v>14</v>
      </c>
      <c r="BUE23" s="1">
        <v>13</v>
      </c>
      <c r="BUF23" s="1">
        <v>11</v>
      </c>
      <c r="BUG23" s="1121">
        <v>11</v>
      </c>
      <c r="BUH23" s="1122">
        <v>9</v>
      </c>
      <c r="BUI23" s="1122">
        <v>2</v>
      </c>
      <c r="BUJ23" s="1122">
        <v>10</v>
      </c>
      <c r="BUK23" s="1122">
        <v>1</v>
      </c>
      <c r="BUL23" s="1122">
        <v>0</v>
      </c>
      <c r="BUM23" s="1122">
        <v>0</v>
      </c>
      <c r="BUN23" s="1122">
        <v>0</v>
      </c>
      <c r="BUO23" s="1122">
        <v>0</v>
      </c>
      <c r="BUP23" s="1122">
        <v>0</v>
      </c>
      <c r="BUQ23" s="1122">
        <v>8</v>
      </c>
      <c r="BUR23" s="1122">
        <v>0</v>
      </c>
      <c r="BUS23" s="1122">
        <v>0</v>
      </c>
      <c r="BUT23" s="1122">
        <v>3</v>
      </c>
      <c r="BUU23" s="1122">
        <v>0</v>
      </c>
      <c r="BUV23" s="1122">
        <v>0</v>
      </c>
      <c r="BUW23" s="1122">
        <v>0</v>
      </c>
      <c r="BUX23" s="1122">
        <v>5</v>
      </c>
      <c r="BUY23" s="1122">
        <v>4</v>
      </c>
      <c r="BUZ23" s="1122">
        <v>0</v>
      </c>
      <c r="BVA23" s="1123">
        <v>2</v>
      </c>
      <c r="BVB23" s="1026">
        <v>16</v>
      </c>
      <c r="BVC23" s="1027">
        <v>12</v>
      </c>
      <c r="BVD23" s="1027">
        <v>4</v>
      </c>
      <c r="BVE23" s="1027">
        <v>10</v>
      </c>
      <c r="BVF23" s="1027">
        <v>6</v>
      </c>
      <c r="BVG23" s="1027">
        <v>0</v>
      </c>
      <c r="BVH23" s="1027">
        <v>0</v>
      </c>
      <c r="BVI23" s="1027">
        <v>0</v>
      </c>
      <c r="BVJ23" s="1027">
        <v>0</v>
      </c>
      <c r="BVK23" s="1027">
        <v>0</v>
      </c>
      <c r="BVL23" s="1027">
        <v>14</v>
      </c>
      <c r="BVM23" s="1027">
        <v>0</v>
      </c>
      <c r="BVN23" s="1027">
        <v>1</v>
      </c>
      <c r="BVO23" s="1027">
        <v>1</v>
      </c>
      <c r="BVP23" s="1027">
        <v>1</v>
      </c>
      <c r="BVQ23" s="1027">
        <v>0</v>
      </c>
      <c r="BVR23" s="1027">
        <v>0</v>
      </c>
      <c r="BVS23" s="1027">
        <v>4</v>
      </c>
      <c r="BVT23" s="1027">
        <v>6</v>
      </c>
      <c r="BVU23" s="1027">
        <v>5</v>
      </c>
      <c r="BVV23" s="1028">
        <v>0</v>
      </c>
      <c r="BVW23" s="1124">
        <v>8</v>
      </c>
      <c r="BVX23" s="1125">
        <v>4</v>
      </c>
      <c r="BVY23" s="1125">
        <v>4</v>
      </c>
      <c r="BVZ23" s="1125">
        <v>7</v>
      </c>
      <c r="BWA23" s="1125">
        <v>1</v>
      </c>
      <c r="BWB23" s="1125">
        <v>0</v>
      </c>
      <c r="BWC23" s="1125">
        <v>0</v>
      </c>
      <c r="BWD23" s="1125">
        <v>1</v>
      </c>
      <c r="BWE23" s="1125">
        <v>0</v>
      </c>
      <c r="BWF23" s="1125">
        <v>0</v>
      </c>
      <c r="BWG23" s="1125">
        <v>7</v>
      </c>
      <c r="BWH23" s="1125">
        <v>0</v>
      </c>
      <c r="BWI23" s="1125">
        <v>0</v>
      </c>
      <c r="BWJ23" s="1125">
        <v>0</v>
      </c>
      <c r="BWK23" s="1125">
        <v>0</v>
      </c>
      <c r="BWL23" s="1125">
        <v>0</v>
      </c>
      <c r="BWM23" s="1125">
        <v>0</v>
      </c>
      <c r="BWN23" s="1125">
        <v>2</v>
      </c>
      <c r="BWO23" s="1125">
        <v>6</v>
      </c>
      <c r="BWP23" s="1125">
        <v>0</v>
      </c>
      <c r="BWQ23" s="1126">
        <v>0</v>
      </c>
      <c r="BWR23" s="1">
        <v>4</v>
      </c>
      <c r="BWS23" s="1">
        <v>3</v>
      </c>
      <c r="BWT23" s="1">
        <v>1</v>
      </c>
      <c r="BWU23" s="1">
        <v>2</v>
      </c>
      <c r="BWV23" s="1">
        <v>2</v>
      </c>
      <c r="BWW23" s="1">
        <v>1</v>
      </c>
      <c r="BWX23" s="1">
        <v>0</v>
      </c>
      <c r="BWY23" s="1">
        <v>0</v>
      </c>
      <c r="BWZ23" s="1">
        <v>0</v>
      </c>
      <c r="BXA23" s="1">
        <v>0</v>
      </c>
      <c r="BXB23" s="1">
        <v>3</v>
      </c>
      <c r="BXC23" s="1">
        <v>0</v>
      </c>
      <c r="BXD23" s="1">
        <v>0</v>
      </c>
      <c r="BXE23" s="1">
        <v>0</v>
      </c>
      <c r="BXF23" s="1">
        <v>0</v>
      </c>
      <c r="BXG23" s="1">
        <v>0</v>
      </c>
      <c r="BXH23" s="1">
        <v>2</v>
      </c>
      <c r="BXI23" s="1">
        <v>1</v>
      </c>
      <c r="BXJ23" s="1">
        <v>0</v>
      </c>
      <c r="BXK23" s="1">
        <v>1</v>
      </c>
      <c r="BXL23" s="1">
        <v>10</v>
      </c>
      <c r="BXM23" s="1">
        <v>7</v>
      </c>
      <c r="BXN23" s="1">
        <v>3</v>
      </c>
      <c r="BXO23" s="1">
        <v>6</v>
      </c>
      <c r="BXP23" s="1">
        <v>4</v>
      </c>
      <c r="BXQ23" s="1">
        <v>0</v>
      </c>
      <c r="BXR23" s="1">
        <v>0</v>
      </c>
      <c r="BXS23" s="1">
        <v>0</v>
      </c>
      <c r="BXT23" s="1">
        <v>0</v>
      </c>
      <c r="BXU23" s="1">
        <v>0</v>
      </c>
      <c r="BXV23" s="1">
        <v>9</v>
      </c>
      <c r="BXW23" s="1">
        <v>1</v>
      </c>
      <c r="BXX23" s="1">
        <v>0</v>
      </c>
      <c r="BXY23" s="1">
        <v>0</v>
      </c>
      <c r="BXZ23" s="1">
        <v>0</v>
      </c>
      <c r="BYA23" s="1">
        <v>0</v>
      </c>
      <c r="BYB23" s="1">
        <v>2</v>
      </c>
      <c r="BYC23" s="1">
        <v>5</v>
      </c>
      <c r="BYD23" s="1">
        <v>3</v>
      </c>
      <c r="BYE23" s="1">
        <v>0</v>
      </c>
      <c r="BYF23" s="1">
        <v>5</v>
      </c>
      <c r="BYG23" s="1">
        <v>4</v>
      </c>
      <c r="BYH23" s="1">
        <v>1</v>
      </c>
      <c r="BYI23" s="1">
        <v>4</v>
      </c>
      <c r="BYJ23" s="1">
        <v>1</v>
      </c>
      <c r="BYK23" s="1">
        <v>0</v>
      </c>
      <c r="BYL23" s="1">
        <v>1</v>
      </c>
      <c r="BYM23" s="1">
        <v>0</v>
      </c>
      <c r="BYN23" s="1">
        <v>0</v>
      </c>
      <c r="BYO23" s="1">
        <v>0</v>
      </c>
      <c r="BYP23" s="1">
        <v>4</v>
      </c>
      <c r="BYQ23" s="1">
        <v>0</v>
      </c>
      <c r="BYR23" s="1">
        <v>0</v>
      </c>
      <c r="BYS23" s="1">
        <v>0</v>
      </c>
      <c r="BYT23" s="1">
        <v>0</v>
      </c>
      <c r="BYU23" s="1">
        <v>0</v>
      </c>
      <c r="BYV23" s="1">
        <v>1</v>
      </c>
      <c r="BYW23" s="1">
        <v>1</v>
      </c>
      <c r="BYX23" s="1">
        <v>2</v>
      </c>
      <c r="BYY23" s="1">
        <v>1</v>
      </c>
      <c r="BYZ23" s="1">
        <v>4</v>
      </c>
      <c r="BZA23" s="1">
        <v>2</v>
      </c>
      <c r="BZB23" s="1">
        <v>2</v>
      </c>
      <c r="BZC23" s="1">
        <v>2</v>
      </c>
      <c r="BZD23" s="1">
        <v>2</v>
      </c>
      <c r="BZE23" s="1">
        <v>0</v>
      </c>
      <c r="BZF23" s="1">
        <v>0</v>
      </c>
      <c r="BZG23" s="1">
        <v>0</v>
      </c>
      <c r="BZH23" s="1">
        <v>0</v>
      </c>
      <c r="BZI23" s="1">
        <v>0</v>
      </c>
      <c r="BZJ23" s="1">
        <v>4</v>
      </c>
      <c r="BZK23" s="1">
        <v>0</v>
      </c>
      <c r="BZL23" s="1">
        <v>0</v>
      </c>
      <c r="BZM23" s="1">
        <v>0</v>
      </c>
      <c r="BZN23" s="1">
        <v>1</v>
      </c>
      <c r="BZO23" s="1">
        <v>0</v>
      </c>
      <c r="BZP23" s="1">
        <v>0</v>
      </c>
      <c r="BZQ23" s="1">
        <v>3</v>
      </c>
      <c r="BZR23" s="1">
        <v>0</v>
      </c>
      <c r="BZS23" s="1">
        <v>0</v>
      </c>
      <c r="BZT23" s="1">
        <v>0</v>
      </c>
      <c r="BZU23" s="1">
        <v>7</v>
      </c>
      <c r="BZV23" s="1">
        <v>3</v>
      </c>
      <c r="BZW23" s="1">
        <v>4</v>
      </c>
      <c r="BZX23" s="1">
        <v>3</v>
      </c>
      <c r="BZY23" s="1">
        <v>4</v>
      </c>
      <c r="BZZ23" s="1">
        <v>2</v>
      </c>
      <c r="CAA23" s="1">
        <v>0</v>
      </c>
      <c r="CAB23" s="1">
        <v>0</v>
      </c>
      <c r="CAC23" s="1">
        <v>0</v>
      </c>
      <c r="CAD23" s="1">
        <v>0</v>
      </c>
      <c r="CAE23" s="1">
        <v>5</v>
      </c>
      <c r="CAF23" s="1">
        <v>0</v>
      </c>
      <c r="CAG23" s="1">
        <v>0</v>
      </c>
      <c r="CAH23" s="1">
        <v>0</v>
      </c>
      <c r="CAI23" s="1">
        <v>1</v>
      </c>
      <c r="CAJ23" s="1">
        <v>1</v>
      </c>
      <c r="CAK23" s="1">
        <v>2</v>
      </c>
      <c r="CAL23" s="1">
        <v>2</v>
      </c>
      <c r="CAM23" s="1">
        <v>0</v>
      </c>
      <c r="CAN23" s="1">
        <v>1</v>
      </c>
      <c r="CAO23" s="1">
        <v>0</v>
      </c>
      <c r="CAP23" s="1">
        <v>10</v>
      </c>
      <c r="CAQ23" s="1">
        <v>7</v>
      </c>
      <c r="CAR23" s="1">
        <v>3</v>
      </c>
      <c r="CAS23" s="1">
        <v>1</v>
      </c>
      <c r="CAT23" s="1">
        <v>9</v>
      </c>
      <c r="CAU23" s="1">
        <v>0</v>
      </c>
      <c r="CAV23" s="1">
        <v>0</v>
      </c>
      <c r="CAW23" s="1">
        <v>0</v>
      </c>
      <c r="CAX23" s="1">
        <v>0</v>
      </c>
      <c r="CAY23" s="1">
        <v>0</v>
      </c>
      <c r="CAZ23" s="1">
        <v>10</v>
      </c>
      <c r="CBA23" s="1">
        <v>0</v>
      </c>
      <c r="CBB23" s="1">
        <v>0</v>
      </c>
      <c r="CBC23" s="1">
        <v>0</v>
      </c>
      <c r="CBD23" s="1">
        <v>5</v>
      </c>
      <c r="CBE23" s="1">
        <v>0</v>
      </c>
      <c r="CBF23" s="1">
        <v>0</v>
      </c>
      <c r="CBG23" s="1">
        <v>1</v>
      </c>
      <c r="CBH23" s="1">
        <v>3</v>
      </c>
      <c r="CBI23" s="1">
        <v>1</v>
      </c>
      <c r="CBJ23" s="1">
        <v>0</v>
      </c>
      <c r="CBK23" s="294">
        <v>2</v>
      </c>
      <c r="CBL23" s="295">
        <v>0</v>
      </c>
      <c r="CBM23" s="295">
        <v>1</v>
      </c>
      <c r="CBN23" s="295">
        <v>1</v>
      </c>
      <c r="CBO23" s="295">
        <v>0</v>
      </c>
      <c r="CBP23" s="295">
        <v>0</v>
      </c>
      <c r="CBQ23" s="1150">
        <v>2</v>
      </c>
      <c r="CBR23" s="295">
        <v>0</v>
      </c>
      <c r="CBS23" s="295">
        <v>0</v>
      </c>
      <c r="CBT23" s="295">
        <v>1</v>
      </c>
      <c r="CBU23" s="295">
        <v>1</v>
      </c>
      <c r="CBV23" s="295">
        <v>0</v>
      </c>
      <c r="CBW23" s="295">
        <v>2</v>
      </c>
      <c r="CBX23" s="295">
        <v>0</v>
      </c>
      <c r="CBY23" s="295">
        <v>0</v>
      </c>
      <c r="CBZ23" s="295">
        <v>1</v>
      </c>
      <c r="CCA23" s="295">
        <v>1</v>
      </c>
      <c r="CCB23" s="295">
        <v>0</v>
      </c>
      <c r="CCC23" s="295">
        <v>3</v>
      </c>
      <c r="CCD23" s="295">
        <v>1</v>
      </c>
      <c r="CCE23" s="295">
        <v>0</v>
      </c>
      <c r="CCF23" s="295">
        <v>2</v>
      </c>
      <c r="CCG23" s="295">
        <v>0</v>
      </c>
      <c r="CCH23" s="295">
        <v>0</v>
      </c>
      <c r="CCI23" s="1585">
        <v>551</v>
      </c>
      <c r="CCJ23" s="1579">
        <v>366</v>
      </c>
      <c r="CCK23" s="1579">
        <v>185</v>
      </c>
      <c r="CCL23" s="1579">
        <v>269</v>
      </c>
      <c r="CCM23" s="1579">
        <v>282</v>
      </c>
      <c r="CCN23" s="1579">
        <v>180</v>
      </c>
      <c r="CCO23" s="1579">
        <v>10</v>
      </c>
      <c r="CCP23" s="1579">
        <v>0</v>
      </c>
      <c r="CCQ23" s="1579">
        <v>349</v>
      </c>
      <c r="CCR23" s="1579">
        <v>2</v>
      </c>
      <c r="CCS23" s="1579">
        <v>10</v>
      </c>
      <c r="CCT23" s="1579">
        <v>13</v>
      </c>
      <c r="CCU23" s="1579">
        <v>147</v>
      </c>
      <c r="CCV23" s="1579">
        <v>0</v>
      </c>
      <c r="CCW23" s="1579">
        <v>90</v>
      </c>
      <c r="CCX23" s="1579">
        <v>314</v>
      </c>
      <c r="CCY23" s="1579">
        <v>141</v>
      </c>
      <c r="CCZ23" s="1579">
        <v>6</v>
      </c>
      <c r="CDA23" s="1579">
        <v>277</v>
      </c>
      <c r="CDB23" s="1579">
        <v>225</v>
      </c>
      <c r="CDC23" s="1579">
        <v>52</v>
      </c>
      <c r="CDD23" s="1579">
        <v>134</v>
      </c>
      <c r="CDE23" s="1579">
        <v>143</v>
      </c>
      <c r="CDF23" s="1579">
        <v>27</v>
      </c>
      <c r="CDG23" s="1579">
        <v>9</v>
      </c>
      <c r="CDH23" s="1579">
        <v>0</v>
      </c>
      <c r="CDI23" s="1579">
        <v>239</v>
      </c>
      <c r="CDJ23" s="1579">
        <v>1</v>
      </c>
      <c r="CDK23" s="1579">
        <v>1</v>
      </c>
      <c r="CDL23" s="1579">
        <v>9</v>
      </c>
      <c r="CDM23" s="1579">
        <v>80</v>
      </c>
      <c r="CDN23" s="1579">
        <v>1</v>
      </c>
      <c r="CDO23" s="1579">
        <v>48</v>
      </c>
      <c r="CDP23" s="1579">
        <v>165</v>
      </c>
      <c r="CDQ23" s="1579">
        <v>63</v>
      </c>
      <c r="CDR23" s="1579">
        <v>0</v>
      </c>
      <c r="CDS23" s="1579">
        <v>329</v>
      </c>
      <c r="CDT23" s="1579">
        <v>259</v>
      </c>
      <c r="CDU23" s="1579">
        <v>70</v>
      </c>
      <c r="CDV23" s="1579">
        <v>157</v>
      </c>
      <c r="CDW23" s="1579">
        <v>172</v>
      </c>
      <c r="CDX23" s="1579">
        <v>30</v>
      </c>
      <c r="CDY23" s="1579">
        <v>13</v>
      </c>
      <c r="CDZ23" s="1579">
        <v>0</v>
      </c>
      <c r="CEA23" s="1579">
        <v>282</v>
      </c>
      <c r="CEB23" s="1579">
        <v>4</v>
      </c>
      <c r="CEC23" s="1579">
        <v>0</v>
      </c>
      <c r="CED23" s="1579">
        <v>7</v>
      </c>
      <c r="CEE23" s="1579">
        <v>92</v>
      </c>
      <c r="CEF23" s="1579">
        <v>0</v>
      </c>
      <c r="CEG23" s="1579">
        <v>60</v>
      </c>
      <c r="CEH23" s="1579">
        <v>200</v>
      </c>
      <c r="CEI23" s="1579">
        <v>69</v>
      </c>
      <c r="CEJ23" s="1579">
        <v>0</v>
      </c>
      <c r="CEK23" s="1579">
        <v>290</v>
      </c>
      <c r="CEL23" s="1579">
        <v>194</v>
      </c>
      <c r="CEM23" s="1579">
        <v>96</v>
      </c>
      <c r="CEN23" s="1579">
        <v>140</v>
      </c>
      <c r="CEO23" s="1579">
        <v>150</v>
      </c>
      <c r="CEP23" s="1579">
        <v>32</v>
      </c>
      <c r="CEQ23" s="1579">
        <v>11</v>
      </c>
      <c r="CER23" s="1579">
        <v>2</v>
      </c>
      <c r="CES23" s="1579">
        <v>244</v>
      </c>
      <c r="CET23" s="1579">
        <v>0</v>
      </c>
      <c r="CEU23" s="1579">
        <v>1</v>
      </c>
      <c r="CEV23" s="1579">
        <v>6</v>
      </c>
      <c r="CEW23" s="1579">
        <v>64</v>
      </c>
      <c r="CEX23" s="1579">
        <v>0</v>
      </c>
      <c r="CEY23" s="1579">
        <v>33</v>
      </c>
      <c r="CEZ23" s="1579">
        <v>181</v>
      </c>
      <c r="CFA23" s="1579">
        <v>76</v>
      </c>
      <c r="CFB23" s="1584">
        <v>0</v>
      </c>
      <c r="CFC23" s="1578">
        <v>106</v>
      </c>
      <c r="CFD23" s="1579">
        <v>85</v>
      </c>
      <c r="CFE23" s="1579">
        <v>21</v>
      </c>
      <c r="CFF23" s="1579">
        <v>48</v>
      </c>
      <c r="CFG23" s="1579">
        <v>58</v>
      </c>
      <c r="CFH23" s="1579">
        <v>7</v>
      </c>
      <c r="CFI23" s="1579">
        <v>2</v>
      </c>
      <c r="CFJ23" s="1579">
        <v>0</v>
      </c>
      <c r="CFK23" s="1579">
        <v>95</v>
      </c>
      <c r="CFL23" s="1579">
        <v>0</v>
      </c>
      <c r="CFM23" s="1579">
        <v>2</v>
      </c>
      <c r="CFN23" s="1579">
        <v>5</v>
      </c>
      <c r="CFO23" s="1579">
        <v>28</v>
      </c>
      <c r="CFP23" s="1579">
        <v>0</v>
      </c>
      <c r="CFQ23" s="1579">
        <v>21</v>
      </c>
      <c r="CFR23" s="1579">
        <v>52</v>
      </c>
      <c r="CFS23" s="1579">
        <v>33</v>
      </c>
      <c r="CFT23" s="1579">
        <v>0</v>
      </c>
      <c r="CFU23" s="1579">
        <v>128</v>
      </c>
      <c r="CFV23" s="1579">
        <v>113</v>
      </c>
      <c r="CFW23" s="1579">
        <v>15</v>
      </c>
      <c r="CFX23" s="1579">
        <v>63</v>
      </c>
      <c r="CFY23" s="1579">
        <v>65</v>
      </c>
      <c r="CFZ23" s="1579">
        <v>11</v>
      </c>
      <c r="CGA23" s="1579">
        <v>4</v>
      </c>
      <c r="CGB23" s="1579">
        <v>0</v>
      </c>
      <c r="CGC23" s="1579">
        <v>112</v>
      </c>
      <c r="CGD23" s="1579">
        <v>1</v>
      </c>
      <c r="CGE23" s="1579">
        <v>0</v>
      </c>
      <c r="CGF23" s="1579">
        <v>1</v>
      </c>
      <c r="CGG23" s="1579">
        <v>33</v>
      </c>
      <c r="CGH23" s="1579">
        <v>0</v>
      </c>
      <c r="CGI23" s="1579">
        <v>17</v>
      </c>
      <c r="CGJ23" s="1579">
        <v>70</v>
      </c>
      <c r="CGK23" s="1579">
        <v>41</v>
      </c>
      <c r="CGL23" s="1579">
        <v>0</v>
      </c>
      <c r="CGM23" s="1579">
        <v>143</v>
      </c>
      <c r="CGN23" s="1579">
        <v>114</v>
      </c>
      <c r="CGO23" s="1579">
        <v>29</v>
      </c>
      <c r="CGP23" s="1579">
        <v>74</v>
      </c>
      <c r="CGQ23" s="1579">
        <v>69</v>
      </c>
      <c r="CGR23" s="1579">
        <v>12</v>
      </c>
      <c r="CGS23" s="1579">
        <v>7</v>
      </c>
      <c r="CGT23" s="1579">
        <v>0</v>
      </c>
      <c r="CGU23" s="1579">
        <v>120</v>
      </c>
      <c r="CGV23" s="1579">
        <v>4</v>
      </c>
      <c r="CGW23" s="1579">
        <v>0</v>
      </c>
      <c r="CGX23" s="1579">
        <v>2</v>
      </c>
      <c r="CGY23" s="1579">
        <v>43</v>
      </c>
      <c r="CGZ23" s="1579">
        <v>0</v>
      </c>
      <c r="CHA23" s="1579">
        <v>29</v>
      </c>
      <c r="CHB23" s="1579">
        <v>83</v>
      </c>
      <c r="CHC23" s="1579">
        <v>31</v>
      </c>
      <c r="CHD23" s="1579">
        <v>0</v>
      </c>
      <c r="CHE23" s="1579">
        <v>157</v>
      </c>
      <c r="CHF23" s="1579">
        <v>104</v>
      </c>
      <c r="CHG23" s="1579">
        <v>53</v>
      </c>
      <c r="CHH23" s="1579">
        <v>74</v>
      </c>
      <c r="CHI23" s="1579">
        <v>83</v>
      </c>
      <c r="CHJ23" s="1579">
        <v>18</v>
      </c>
      <c r="CHK23" s="1579">
        <v>5</v>
      </c>
      <c r="CHL23" s="1579">
        <v>2</v>
      </c>
      <c r="CHM23" s="1579">
        <v>132</v>
      </c>
      <c r="CHN23" s="1579">
        <v>0</v>
      </c>
      <c r="CHO23" s="1579">
        <v>0</v>
      </c>
      <c r="CHP23" s="1579">
        <v>4</v>
      </c>
      <c r="CHQ23" s="1579">
        <v>22</v>
      </c>
      <c r="CHR23" s="1579">
        <v>0</v>
      </c>
      <c r="CHS23" s="1579">
        <v>11</v>
      </c>
      <c r="CHT23" s="1579">
        <v>94</v>
      </c>
      <c r="CHU23" s="1579">
        <v>52</v>
      </c>
      <c r="CHV23" s="1580">
        <v>0</v>
      </c>
      <c r="CHW23" s="1585">
        <v>126</v>
      </c>
      <c r="CHX23" s="1579">
        <v>97</v>
      </c>
      <c r="CHY23" s="1579">
        <v>29</v>
      </c>
      <c r="CHZ23" s="1579">
        <v>63</v>
      </c>
      <c r="CIA23" s="1579">
        <v>63</v>
      </c>
      <c r="CIB23" s="1579">
        <v>13</v>
      </c>
      <c r="CIC23" s="1579">
        <v>5</v>
      </c>
      <c r="CID23" s="1579">
        <v>0</v>
      </c>
      <c r="CIE23" s="1579">
        <v>107</v>
      </c>
      <c r="CIF23" s="1579">
        <v>1</v>
      </c>
      <c r="CIG23" s="1579">
        <v>0</v>
      </c>
      <c r="CIH23" s="1579">
        <v>3</v>
      </c>
      <c r="CII23" s="1579">
        <v>43</v>
      </c>
      <c r="CIJ23" s="1579">
        <v>0</v>
      </c>
      <c r="CIK23" s="1579">
        <v>22</v>
      </c>
      <c r="CIL23" s="1579">
        <v>76</v>
      </c>
      <c r="CIM23" s="1579">
        <v>28</v>
      </c>
      <c r="CIN23" s="1579">
        <v>0</v>
      </c>
      <c r="CIO23" s="1579">
        <v>147</v>
      </c>
      <c r="CIP23" s="1579">
        <v>110</v>
      </c>
      <c r="CIQ23" s="1579">
        <v>37</v>
      </c>
      <c r="CIR23" s="1579">
        <v>70</v>
      </c>
      <c r="CIS23" s="1579">
        <v>77</v>
      </c>
      <c r="CIT23" s="1579">
        <v>16</v>
      </c>
      <c r="CIU23" s="1579">
        <v>5</v>
      </c>
      <c r="CIV23" s="1579">
        <v>0</v>
      </c>
      <c r="CIW23" s="1579">
        <v>125</v>
      </c>
      <c r="CIX23" s="1579">
        <v>0</v>
      </c>
      <c r="CIY23" s="1579">
        <v>1</v>
      </c>
      <c r="CIZ23" s="1579">
        <v>8</v>
      </c>
      <c r="CJA23" s="1579">
        <v>47</v>
      </c>
      <c r="CJB23" s="1579">
        <v>1</v>
      </c>
      <c r="CJC23" s="1579">
        <v>31</v>
      </c>
      <c r="CJD23" s="1579">
        <v>94</v>
      </c>
      <c r="CJE23" s="1579">
        <v>21</v>
      </c>
      <c r="CJF23" s="1579">
        <v>0</v>
      </c>
      <c r="CJG23" s="1579">
        <v>186</v>
      </c>
      <c r="CJH23" s="1579">
        <v>145</v>
      </c>
      <c r="CJI23" s="1579">
        <v>41</v>
      </c>
      <c r="CJJ23" s="1579">
        <v>83</v>
      </c>
      <c r="CJK23" s="1579">
        <v>103</v>
      </c>
      <c r="CJL23" s="1579">
        <v>18</v>
      </c>
      <c r="CJM23" s="1579">
        <v>6</v>
      </c>
      <c r="CJN23" s="1579">
        <v>0</v>
      </c>
      <c r="CJO23" s="1579">
        <v>162</v>
      </c>
      <c r="CJP23" s="1579">
        <v>0</v>
      </c>
      <c r="CJQ23" s="1579">
        <v>0</v>
      </c>
      <c r="CJR23" s="1579">
        <v>5</v>
      </c>
      <c r="CJS23" s="1579">
        <v>49</v>
      </c>
      <c r="CJT23" s="1579">
        <v>0</v>
      </c>
      <c r="CJU23" s="1579">
        <v>31</v>
      </c>
      <c r="CJV23" s="1579">
        <v>117</v>
      </c>
      <c r="CJW23" s="1579">
        <v>38</v>
      </c>
      <c r="CJX23" s="1579">
        <v>0</v>
      </c>
      <c r="CJY23" s="1579">
        <v>131</v>
      </c>
      <c r="CJZ23" s="1579">
        <v>88</v>
      </c>
      <c r="CKA23" s="1579">
        <v>43</v>
      </c>
      <c r="CKB23" s="1579">
        <v>64</v>
      </c>
      <c r="CKC23" s="1579">
        <v>67</v>
      </c>
      <c r="CKD23" s="1579">
        <v>13</v>
      </c>
      <c r="CKE23" s="1579">
        <v>5</v>
      </c>
      <c r="CKF23" s="1579">
        <v>0</v>
      </c>
      <c r="CKG23" s="1579">
        <v>112</v>
      </c>
      <c r="CKH23" s="1579">
        <v>0</v>
      </c>
      <c r="CKI23" s="1579">
        <v>1</v>
      </c>
      <c r="CKJ23" s="1579">
        <v>2</v>
      </c>
      <c r="CKK23" s="1579">
        <v>40</v>
      </c>
      <c r="CKL23" s="1579">
        <v>0</v>
      </c>
      <c r="CKM23" s="1579">
        <v>21</v>
      </c>
      <c r="CKN23" s="1579">
        <v>86</v>
      </c>
      <c r="CKO23" s="1579">
        <v>24</v>
      </c>
      <c r="CKP23" s="1584">
        <v>0</v>
      </c>
      <c r="CKQ23" s="1585">
        <v>0</v>
      </c>
      <c r="CKR23" s="1579">
        <v>0</v>
      </c>
      <c r="CKS23" s="1579">
        <v>0</v>
      </c>
      <c r="CKT23" s="1579">
        <v>0</v>
      </c>
      <c r="CKU23" s="1579">
        <v>0</v>
      </c>
      <c r="CKV23" s="1579">
        <v>0</v>
      </c>
      <c r="CKW23" s="1579">
        <v>0</v>
      </c>
      <c r="CKX23" s="1579">
        <v>0</v>
      </c>
      <c r="CKY23" s="1579">
        <v>0</v>
      </c>
      <c r="CKZ23" s="1579">
        <v>0</v>
      </c>
      <c r="CLA23" s="1579">
        <v>0</v>
      </c>
      <c r="CLB23" s="1579">
        <v>0</v>
      </c>
      <c r="CLC23" s="1579">
        <v>0</v>
      </c>
      <c r="CLD23" s="1579">
        <v>0</v>
      </c>
      <c r="CLE23" s="1579">
        <v>0</v>
      </c>
      <c r="CLF23" s="1579">
        <v>0</v>
      </c>
      <c r="CLG23" s="1579">
        <v>0</v>
      </c>
      <c r="CLH23" s="1579">
        <v>0</v>
      </c>
      <c r="CLI23" s="1579">
        <v>0</v>
      </c>
      <c r="CLJ23" s="1579">
        <v>0</v>
      </c>
      <c r="CLK23" s="1579">
        <v>0</v>
      </c>
      <c r="CLL23" s="1579">
        <v>0</v>
      </c>
      <c r="CLM23" s="1579">
        <v>0</v>
      </c>
      <c r="CLN23" s="1579">
        <v>0</v>
      </c>
      <c r="CLO23" s="1579">
        <v>0</v>
      </c>
      <c r="CLP23" s="1579">
        <v>0</v>
      </c>
      <c r="CLQ23" s="1579">
        <v>0</v>
      </c>
      <c r="CLR23" s="1579">
        <v>0</v>
      </c>
      <c r="CLS23" s="1579">
        <v>0</v>
      </c>
      <c r="CLT23" s="1579">
        <v>0</v>
      </c>
      <c r="CLU23" s="1579">
        <v>0</v>
      </c>
      <c r="CLV23" s="1579">
        <v>0</v>
      </c>
      <c r="CLW23" s="1579">
        <v>0</v>
      </c>
      <c r="CLX23" s="1579">
        <v>0</v>
      </c>
      <c r="CLY23" s="1579">
        <v>0</v>
      </c>
      <c r="CLZ23" s="1579">
        <v>0</v>
      </c>
      <c r="CMA23" s="1579">
        <v>0</v>
      </c>
      <c r="CMB23" s="1579">
        <v>0</v>
      </c>
      <c r="CMC23" s="1579">
        <v>0</v>
      </c>
      <c r="CMD23" s="1579">
        <v>0</v>
      </c>
      <c r="CME23" s="1579">
        <v>0</v>
      </c>
      <c r="CMF23" s="1579">
        <v>0</v>
      </c>
      <c r="CMG23" s="1579">
        <v>0</v>
      </c>
      <c r="CMH23" s="1579">
        <v>0</v>
      </c>
      <c r="CMI23" s="1579">
        <v>0</v>
      </c>
      <c r="CMJ23" s="1579">
        <v>0</v>
      </c>
      <c r="CMK23" s="1579">
        <v>0</v>
      </c>
      <c r="CML23" s="1579">
        <v>0</v>
      </c>
      <c r="CMM23" s="1579">
        <v>0</v>
      </c>
      <c r="CMN23" s="1579">
        <v>0</v>
      </c>
      <c r="CMO23" s="1579">
        <v>0</v>
      </c>
      <c r="CMP23" s="1579">
        <v>0</v>
      </c>
      <c r="CMQ23" s="1579">
        <v>0</v>
      </c>
      <c r="CMR23" s="1579">
        <v>0</v>
      </c>
      <c r="CMS23" s="1579">
        <v>2</v>
      </c>
      <c r="CMT23" s="1579">
        <v>2</v>
      </c>
      <c r="CMU23" s="1579">
        <v>0</v>
      </c>
      <c r="CMV23" s="1579">
        <v>2</v>
      </c>
      <c r="CMW23" s="1579">
        <v>0</v>
      </c>
      <c r="CMX23" s="1579">
        <v>1</v>
      </c>
      <c r="CMY23" s="1579">
        <v>1</v>
      </c>
      <c r="CMZ23" s="1579">
        <v>0</v>
      </c>
      <c r="CNA23" s="1579">
        <v>0</v>
      </c>
      <c r="CNB23" s="1579">
        <v>0</v>
      </c>
      <c r="CNC23" s="1579">
        <v>0</v>
      </c>
      <c r="CND23" s="1579">
        <v>0</v>
      </c>
      <c r="CNE23" s="1579">
        <v>2</v>
      </c>
      <c r="CNF23" s="1579">
        <v>0</v>
      </c>
      <c r="CNG23" s="1579">
        <v>1</v>
      </c>
      <c r="CNH23" s="1579">
        <v>1</v>
      </c>
      <c r="CNI23" s="1579">
        <v>0</v>
      </c>
      <c r="CNJ23" s="1584">
        <v>0</v>
      </c>
    </row>
    <row r="24" spans="1:2402">
      <c r="A24" s="33" t="s">
        <v>85</v>
      </c>
      <c r="B24" s="34">
        <v>107773.34</v>
      </c>
      <c r="C24" s="35">
        <v>48079.788</v>
      </c>
      <c r="D24" s="35">
        <v>59693.550999999999</v>
      </c>
      <c r="E24" s="35">
        <v>63077.957000000002</v>
      </c>
      <c r="F24" s="35">
        <v>44695.381999999998</v>
      </c>
      <c r="G24" s="35">
        <v>36003.64</v>
      </c>
      <c r="H24" s="35">
        <v>1556.6162999999999</v>
      </c>
      <c r="I24" s="35">
        <v>65014.046999999999</v>
      </c>
      <c r="J24" s="35">
        <v>4562.4373999999998</v>
      </c>
      <c r="K24" s="35">
        <v>636.59742000000006</v>
      </c>
      <c r="L24" s="35">
        <v>7192.7205999999996</v>
      </c>
      <c r="M24" s="35">
        <v>32087.707999999999</v>
      </c>
      <c r="N24" s="35">
        <v>37678.417999999998</v>
      </c>
      <c r="O24" s="35">
        <v>26364.633000000002</v>
      </c>
      <c r="P24" s="35">
        <v>4449.8590999999997</v>
      </c>
      <c r="Q24" s="35">
        <v>89491.180999999997</v>
      </c>
      <c r="R24" s="35">
        <v>38291.000999999997</v>
      </c>
      <c r="S24" s="35">
        <v>51200.18</v>
      </c>
      <c r="T24" s="35">
        <v>59425.987999999998</v>
      </c>
      <c r="U24" s="35">
        <v>30065.191999999999</v>
      </c>
      <c r="V24" s="35">
        <v>12967.357</v>
      </c>
      <c r="W24" s="35">
        <v>872.49996999999996</v>
      </c>
      <c r="X24" s="35">
        <v>73803.665999999997</v>
      </c>
      <c r="Y24" s="35">
        <v>1568.8723</v>
      </c>
      <c r="Z24" s="35">
        <v>278.78575999999998</v>
      </c>
      <c r="AA24" s="35">
        <v>2744.1363000000001</v>
      </c>
      <c r="AB24" s="35">
        <v>27737.169000000002</v>
      </c>
      <c r="AC24" s="35">
        <v>26816.618999999999</v>
      </c>
      <c r="AD24" s="35">
        <v>26123.292000000001</v>
      </c>
      <c r="AE24" s="36">
        <v>6069.9641000000001</v>
      </c>
      <c r="AF24" s="37">
        <v>27.664558</v>
      </c>
      <c r="AG24" s="38">
        <v>44.065232000000002</v>
      </c>
      <c r="AH24" s="38">
        <v>14.454739999999999</v>
      </c>
      <c r="AI24" s="38">
        <v>33.774574999999999</v>
      </c>
      <c r="AJ24" s="38">
        <v>19.041575999999999</v>
      </c>
      <c r="AK24" s="38">
        <v>9.8708869999999997</v>
      </c>
      <c r="AL24" s="38">
        <v>26.736305999999999</v>
      </c>
      <c r="AM24" s="38">
        <v>34.841394000000001</v>
      </c>
      <c r="AN24" s="38">
        <v>60.636879</v>
      </c>
      <c r="AO24" s="38">
        <v>67.018356999999995</v>
      </c>
      <c r="AP24" s="38">
        <v>0</v>
      </c>
      <c r="AQ24" s="38">
        <v>26.465653</v>
      </c>
      <c r="AR24" s="38">
        <v>36.302554999999998</v>
      </c>
      <c r="AS24" s="38">
        <v>27.410311</v>
      </c>
      <c r="AT24" s="38">
        <v>9.3921945999999998</v>
      </c>
      <c r="AU24" s="38">
        <v>36.016354999999997</v>
      </c>
      <c r="AV24" s="38">
        <v>50.816797999999999</v>
      </c>
      <c r="AW24" s="38">
        <v>24.947571</v>
      </c>
      <c r="AX24" s="38">
        <v>41.702843999999999</v>
      </c>
      <c r="AY24" s="38">
        <v>24.776606999999998</v>
      </c>
      <c r="AZ24" s="38">
        <v>16.823369</v>
      </c>
      <c r="BA24" s="38">
        <v>0</v>
      </c>
      <c r="BB24" s="38">
        <v>40.457245999999998</v>
      </c>
      <c r="BC24" s="38">
        <v>12.173379000000001</v>
      </c>
      <c r="BD24" s="38">
        <v>0</v>
      </c>
      <c r="BE24" s="38">
        <v>0</v>
      </c>
      <c r="BF24" s="38">
        <v>25.754988000000001</v>
      </c>
      <c r="BG24" s="38">
        <v>48.766711999999998</v>
      </c>
      <c r="BH24" s="38">
        <v>41.918976999999998</v>
      </c>
      <c r="BI24" s="39">
        <v>17.455736000000002</v>
      </c>
      <c r="BJ24" s="37">
        <v>23.451931999999999</v>
      </c>
      <c r="BK24" s="38">
        <v>23.518913000000001</v>
      </c>
      <c r="BL24" s="38">
        <v>23.397983</v>
      </c>
      <c r="BM24" s="38">
        <v>25.491455999999999</v>
      </c>
      <c r="BN24" s="38">
        <v>20.573581000000001</v>
      </c>
      <c r="BO24" s="38">
        <v>18.189088000000002</v>
      </c>
      <c r="BP24" s="38">
        <v>33.215870000000002</v>
      </c>
      <c r="BQ24" s="38">
        <v>27.100733999999999</v>
      </c>
      <c r="BR24" s="38">
        <v>12.928798</v>
      </c>
      <c r="BS24" s="38">
        <v>0</v>
      </c>
      <c r="BT24" s="38">
        <v>8.8067829</v>
      </c>
      <c r="BU24" s="38">
        <v>27.864000999999998</v>
      </c>
      <c r="BV24" s="38">
        <v>24.897317000000001</v>
      </c>
      <c r="BW24" s="38">
        <v>21.778490999999999</v>
      </c>
      <c r="BX24" s="38">
        <v>12.985332</v>
      </c>
      <c r="BY24" s="38">
        <v>11.937670000000001</v>
      </c>
      <c r="BZ24" s="38">
        <v>11.815647</v>
      </c>
      <c r="CA24" s="38">
        <v>12.028926999999999</v>
      </c>
      <c r="CB24" s="38">
        <v>13.488454000000001</v>
      </c>
      <c r="CC24" s="38">
        <v>8.8724343000000001</v>
      </c>
      <c r="CD24" s="38">
        <v>15.116619999999999</v>
      </c>
      <c r="CE24" s="38">
        <v>21.889372000000002</v>
      </c>
      <c r="CF24" s="38">
        <v>10.619493</v>
      </c>
      <c r="CG24" s="38">
        <v>26.489750999999998</v>
      </c>
      <c r="CH24" s="38">
        <v>100</v>
      </c>
      <c r="CI24" s="38">
        <v>0</v>
      </c>
      <c r="CJ24" s="38">
        <v>15.076516</v>
      </c>
      <c r="CK24" s="38">
        <v>11.951933</v>
      </c>
      <c r="CL24" s="38">
        <v>10.493338</v>
      </c>
      <c r="CM24" s="39">
        <v>9.1442595999999998</v>
      </c>
      <c r="CN24" s="37">
        <v>23.131153999999999</v>
      </c>
      <c r="CO24" s="38">
        <v>6.9891981000000003</v>
      </c>
      <c r="CP24" s="38">
        <v>36.13259</v>
      </c>
      <c r="CQ24" s="38">
        <v>12.206823</v>
      </c>
      <c r="CR24" s="38">
        <v>38.548507999999998</v>
      </c>
      <c r="CS24" s="38">
        <v>48.914648</v>
      </c>
      <c r="CT24" s="38">
        <v>0</v>
      </c>
      <c r="CU24" s="38">
        <v>11.256281</v>
      </c>
      <c r="CV24" s="38">
        <v>0</v>
      </c>
      <c r="CW24" s="38">
        <v>0</v>
      </c>
      <c r="CX24" s="38">
        <v>79.914250999999993</v>
      </c>
      <c r="CY24" s="38">
        <v>28.496649000000001</v>
      </c>
      <c r="CZ24" s="38">
        <v>15.491785</v>
      </c>
      <c r="DA24" s="38">
        <v>14.147076</v>
      </c>
      <c r="DB24" s="38">
        <v>10.571194</v>
      </c>
      <c r="DC24" s="38">
        <v>17.670109</v>
      </c>
      <c r="DD24" s="38">
        <v>8.0237072000000005</v>
      </c>
      <c r="DE24" s="38">
        <v>24.884350000000001</v>
      </c>
      <c r="DF24" s="38">
        <v>10.884479000000001</v>
      </c>
      <c r="DG24" s="38">
        <v>31.082388999999999</v>
      </c>
      <c r="DH24" s="38">
        <v>30.148672000000001</v>
      </c>
      <c r="DI24" s="38">
        <v>0</v>
      </c>
      <c r="DJ24" s="38">
        <v>15.66717</v>
      </c>
      <c r="DK24" s="38">
        <v>21.719906999999999</v>
      </c>
      <c r="DL24" s="38">
        <v>0</v>
      </c>
      <c r="DM24" s="38">
        <v>87.582336999999995</v>
      </c>
      <c r="DN24" s="38">
        <v>24.874081</v>
      </c>
      <c r="DO24" s="38">
        <v>12.154093</v>
      </c>
      <c r="DP24" s="38">
        <v>11.624998</v>
      </c>
      <c r="DQ24" s="39">
        <v>3.5304274000000002</v>
      </c>
      <c r="DR24" s="37">
        <v>2.4002715999999999</v>
      </c>
      <c r="DS24" s="38">
        <v>4.6061687999999998</v>
      </c>
      <c r="DT24" s="38">
        <v>0.62354593999999997</v>
      </c>
      <c r="DU24" s="38">
        <v>2.3397627999999999</v>
      </c>
      <c r="DV24" s="38">
        <v>2.4856668000000002</v>
      </c>
      <c r="DW24" s="38">
        <v>0</v>
      </c>
      <c r="DX24" s="38">
        <v>0</v>
      </c>
      <c r="DY24" s="38">
        <v>3.1939951</v>
      </c>
      <c r="DZ24" s="38">
        <v>11.184972999999999</v>
      </c>
      <c r="EA24" s="38">
        <v>0</v>
      </c>
      <c r="EB24" s="38">
        <v>1.9594484000000001</v>
      </c>
      <c r="EC24" s="38">
        <v>3.5197812000000002</v>
      </c>
      <c r="ED24" s="38">
        <v>2.1831966</v>
      </c>
      <c r="EE24" s="38">
        <v>1.8733588000000001</v>
      </c>
      <c r="EF24" s="38">
        <v>0</v>
      </c>
      <c r="EG24" s="38">
        <v>2.1147271000000001</v>
      </c>
      <c r="EH24" s="38">
        <v>4.9423994999999996</v>
      </c>
      <c r="EI24" s="38">
        <v>0</v>
      </c>
      <c r="EJ24" s="38">
        <v>2.7689287999999999</v>
      </c>
      <c r="EK24" s="38">
        <v>0.82165087000000003</v>
      </c>
      <c r="EL24" s="38">
        <v>0</v>
      </c>
      <c r="EM24" s="38">
        <v>0</v>
      </c>
      <c r="EN24" s="38">
        <v>2.1837835000000001</v>
      </c>
      <c r="EO24" s="38">
        <v>17.897057</v>
      </c>
      <c r="EP24" s="38">
        <v>0</v>
      </c>
      <c r="EQ24" s="38">
        <v>0</v>
      </c>
      <c r="ER24" s="38">
        <v>4.6535897999999998</v>
      </c>
      <c r="ES24" s="38">
        <v>1.0419658000000001</v>
      </c>
      <c r="ET24" s="38">
        <v>1.2337655000000001</v>
      </c>
      <c r="EU24" s="39">
        <v>0</v>
      </c>
      <c r="EV24" s="37">
        <v>35.780481000000002</v>
      </c>
      <c r="EW24" s="38">
        <v>41.318525000000001</v>
      </c>
      <c r="EX24" s="38">
        <v>30.949217999999998</v>
      </c>
      <c r="EY24" s="38">
        <v>41.205359999999999</v>
      </c>
      <c r="EZ24" s="38">
        <v>30.051959</v>
      </c>
      <c r="FA24" s="38">
        <v>19.645605</v>
      </c>
      <c r="FB24" s="38">
        <v>12.250448</v>
      </c>
      <c r="FC24" s="38">
        <v>41.704498000000001</v>
      </c>
      <c r="FD24" s="38">
        <v>63.584715000000003</v>
      </c>
      <c r="FE24" s="38">
        <v>85.851401999999993</v>
      </c>
      <c r="FF24" s="38">
        <v>40.513190999999999</v>
      </c>
      <c r="FG24" s="38">
        <v>28.203809</v>
      </c>
      <c r="FH24" s="38">
        <v>39.467523999999997</v>
      </c>
      <c r="FI24" s="38">
        <v>40.531514000000001</v>
      </c>
      <c r="FJ24" s="38">
        <v>42.403812000000002</v>
      </c>
      <c r="FK24" s="38">
        <v>32.111719000000001</v>
      </c>
      <c r="FL24" s="38">
        <v>35.654536</v>
      </c>
      <c r="FM24" s="38">
        <v>29.556305999999999</v>
      </c>
      <c r="FN24" s="38">
        <v>34.082673999999997</v>
      </c>
      <c r="FO24" s="38">
        <v>29.982271999999998</v>
      </c>
      <c r="FP24" s="38">
        <v>12.196437</v>
      </c>
      <c r="FQ24" s="38">
        <v>0</v>
      </c>
      <c r="FR24" s="38">
        <v>36.167448999999998</v>
      </c>
      <c r="FS24" s="38">
        <v>6.2738328000000001</v>
      </c>
      <c r="FT24" s="38">
        <v>0</v>
      </c>
      <c r="FU24" s="38">
        <v>39.814658999999999</v>
      </c>
      <c r="FV24" s="38">
        <v>18.790209999999998</v>
      </c>
      <c r="FW24" s="38">
        <v>34.653101999999997</v>
      </c>
      <c r="FX24" s="38">
        <v>35.708832999999998</v>
      </c>
      <c r="FY24" s="39">
        <v>23.348310000000001</v>
      </c>
      <c r="FZ24" s="37">
        <v>42.389924999999998</v>
      </c>
      <c r="GA24" s="38">
        <v>19.031094</v>
      </c>
      <c r="GB24" s="38">
        <v>62.927424000000002</v>
      </c>
      <c r="GC24" s="38">
        <v>39.939297000000003</v>
      </c>
      <c r="GD24" s="38">
        <v>44.975368000000003</v>
      </c>
      <c r="GE24" s="38">
        <v>78.678617000000003</v>
      </c>
      <c r="GF24" s="38">
        <v>64.197462999999999</v>
      </c>
      <c r="GG24" s="38">
        <v>25.771293</v>
      </c>
      <c r="GH24" s="38">
        <v>5.4876440000000004</v>
      </c>
      <c r="GI24" s="38">
        <v>0</v>
      </c>
      <c r="GJ24" s="38">
        <v>42.333576000000001</v>
      </c>
      <c r="GK24" s="38">
        <v>34.204093999999998</v>
      </c>
      <c r="GL24" s="38">
        <v>39.509442999999997</v>
      </c>
      <c r="GM24" s="38">
        <v>35.782829</v>
      </c>
      <c r="GN24" s="38">
        <v>30.647693</v>
      </c>
      <c r="GO24" s="38">
        <v>35.187165</v>
      </c>
      <c r="GP24" s="38">
        <v>13.046779000000001</v>
      </c>
      <c r="GQ24" s="38">
        <v>50.939124</v>
      </c>
      <c r="GR24" s="38">
        <v>34.329923000000001</v>
      </c>
      <c r="GS24" s="38">
        <v>36.119101999999998</v>
      </c>
      <c r="GT24" s="38">
        <v>69.931875000000005</v>
      </c>
      <c r="GU24" s="38">
        <v>0</v>
      </c>
      <c r="GV24" s="38">
        <v>26.992652</v>
      </c>
      <c r="GW24" s="38">
        <v>67.526393999999996</v>
      </c>
      <c r="GX24" s="38">
        <v>100</v>
      </c>
      <c r="GY24" s="38">
        <v>43.323031999999998</v>
      </c>
      <c r="GZ24" s="38">
        <v>24.766725999999998</v>
      </c>
      <c r="HA24" s="38">
        <v>31.202611000000001</v>
      </c>
      <c r="HB24" s="38">
        <v>24.269693</v>
      </c>
      <c r="HC24" s="39">
        <v>38.154654999999998</v>
      </c>
      <c r="HD24" s="37">
        <v>27.284735855136034</v>
      </c>
      <c r="HE24" s="38">
        <v>13.981683911170023</v>
      </c>
      <c r="HF24" s="38">
        <v>38.681218664233683</v>
      </c>
      <c r="HG24" s="38">
        <v>29.700614832750588</v>
      </c>
      <c r="HH24" s="38">
        <v>25.024336281363563</v>
      </c>
      <c r="HI24" s="38">
        <v>50.66319466922625</v>
      </c>
      <c r="HJ24" s="38">
        <v>0</v>
      </c>
      <c r="HK24" s="38">
        <v>14.596973155528941</v>
      </c>
      <c r="HL24" s="38">
        <v>15.73459947983496</v>
      </c>
      <c r="HM24" s="38">
        <v>0</v>
      </c>
      <c r="HN24" s="38">
        <v>41.679709000000003</v>
      </c>
      <c r="HS24" s="38">
        <v>33.84682664727341</v>
      </c>
      <c r="HT24" s="38">
        <v>24.215542236440111</v>
      </c>
      <c r="HU24" s="38">
        <v>46.313437977960497</v>
      </c>
      <c r="HV24" s="38">
        <v>42.562517566181207</v>
      </c>
      <c r="HW24" s="38">
        <v>22.55339410663353</v>
      </c>
      <c r="HX24" s="38">
        <v>61.220525083741947</v>
      </c>
      <c r="HY24" s="38">
        <v>0</v>
      </c>
      <c r="HZ24" s="38">
        <v>20.276898150871197</v>
      </c>
      <c r="IA24" s="38">
        <v>0</v>
      </c>
      <c r="IB24" s="38">
        <v>0</v>
      </c>
      <c r="IC24" s="38">
        <v>17.123045999999999</v>
      </c>
      <c r="IG24" s="40"/>
      <c r="IH24" s="38">
        <v>22.746093862637835</v>
      </c>
      <c r="II24" s="38">
        <v>9.6711149517418118</v>
      </c>
      <c r="IJ24" s="38">
        <v>32.897531375574601</v>
      </c>
      <c r="IK24" s="38">
        <v>23.138984729059892</v>
      </c>
      <c r="IL24" s="38">
        <v>22.37844930518267</v>
      </c>
      <c r="IM24" s="38">
        <v>41.559632794256622</v>
      </c>
      <c r="IN24" s="38">
        <v>0</v>
      </c>
      <c r="IO24" s="38">
        <v>11.880981271534335</v>
      </c>
      <c r="IP24" s="38">
        <v>2.4707669143079474</v>
      </c>
      <c r="IQ24" s="38">
        <v>0</v>
      </c>
      <c r="IR24" s="38"/>
      <c r="IS24" s="38"/>
      <c r="IX24" s="38">
        <v>26.669684988559872</v>
      </c>
      <c r="IY24" s="38">
        <v>16.930357320524049</v>
      </c>
      <c r="IZ24" s="38">
        <v>40.821679329428498</v>
      </c>
      <c r="JA24" s="38">
        <v>33.229861708020501</v>
      </c>
      <c r="JB24" s="38">
        <v>19.077715040140276</v>
      </c>
      <c r="JC24" s="38">
        <v>55.407851784636421</v>
      </c>
      <c r="JD24" s="38">
        <v>0</v>
      </c>
      <c r="JE24" s="38">
        <v>13.264562274701355</v>
      </c>
      <c r="JF24" s="38">
        <v>0</v>
      </c>
      <c r="JG24" s="38">
        <v>0</v>
      </c>
      <c r="JH24" s="38"/>
      <c r="JI24" s="38"/>
      <c r="JJ24" s="38"/>
      <c r="JK24" s="38"/>
      <c r="JL24" s="38"/>
      <c r="JM24" s="38"/>
      <c r="JN24" s="38">
        <v>41.679708794214939</v>
      </c>
      <c r="JO24" s="38">
        <v>25.075863959275562</v>
      </c>
      <c r="JP24" s="38">
        <v>61.061976190989341</v>
      </c>
      <c r="JQ24" s="38">
        <v>50.516561795963234</v>
      </c>
      <c r="JR24" s="38">
        <v>33.414358797714442</v>
      </c>
      <c r="JS24" s="38">
        <v>92.073111014476879</v>
      </c>
      <c r="JT24" s="38"/>
      <c r="JU24" s="38">
        <v>21.863527006269535</v>
      </c>
      <c r="JV24" s="38">
        <v>31.806280521644315</v>
      </c>
      <c r="JW24" s="38"/>
      <c r="JX24" s="38"/>
      <c r="JY24" s="38">
        <v>41.679709000000003</v>
      </c>
      <c r="KD24" s="38">
        <v>67.013044002729401</v>
      </c>
      <c r="KE24" s="38">
        <v>70.178769370978628</v>
      </c>
      <c r="KF24" s="38">
        <v>64.586975013141227</v>
      </c>
      <c r="KG24" s="38">
        <v>75.917345665531883</v>
      </c>
      <c r="KH24" s="38">
        <v>46.854181345283997</v>
      </c>
      <c r="KI24" s="38">
        <v>82.455320456855645</v>
      </c>
      <c r="KJ24" s="38">
        <v>0</v>
      </c>
      <c r="KK24" s="38">
        <v>56.245622068758252</v>
      </c>
      <c r="KL24" s="38">
        <v>51.686547885726654</v>
      </c>
      <c r="KM24" s="38">
        <v>0</v>
      </c>
      <c r="KN24" s="38"/>
      <c r="KO24" s="38">
        <v>17.123045999999999</v>
      </c>
      <c r="KP24" s="38"/>
      <c r="KQ24" s="38"/>
      <c r="KR24" s="38"/>
      <c r="KS24" s="38"/>
      <c r="KT24" s="41">
        <v>2</v>
      </c>
      <c r="KU24" s="41">
        <v>2</v>
      </c>
      <c r="KV24" s="41">
        <v>0</v>
      </c>
      <c r="KW24" s="41">
        <v>0</v>
      </c>
      <c r="KX24" s="41">
        <v>2</v>
      </c>
      <c r="KY24" s="41">
        <v>1</v>
      </c>
      <c r="KZ24" s="41">
        <v>0</v>
      </c>
      <c r="LA24" s="41">
        <v>0</v>
      </c>
      <c r="LB24" s="41">
        <v>0</v>
      </c>
      <c r="LC24" s="41">
        <v>1</v>
      </c>
      <c r="LD24" s="41">
        <v>0</v>
      </c>
      <c r="LE24" s="41">
        <v>0</v>
      </c>
      <c r="LF24" s="41">
        <v>0</v>
      </c>
      <c r="LG24" s="41">
        <v>0</v>
      </c>
      <c r="LH24" s="41">
        <v>1</v>
      </c>
      <c r="LI24" s="41">
        <v>1</v>
      </c>
      <c r="LJ24" s="41">
        <v>0</v>
      </c>
      <c r="LK24" s="41">
        <v>0</v>
      </c>
      <c r="LL24" s="41">
        <v>0</v>
      </c>
      <c r="LM24" s="41">
        <v>0</v>
      </c>
      <c r="LN24" s="41">
        <v>0</v>
      </c>
      <c r="LO24" s="41">
        <v>0</v>
      </c>
      <c r="LP24" s="41">
        <v>0</v>
      </c>
      <c r="LQ24" s="41">
        <v>0</v>
      </c>
      <c r="LR24" s="41">
        <v>0</v>
      </c>
      <c r="LS24" s="41">
        <v>0</v>
      </c>
      <c r="LT24" s="41">
        <v>0</v>
      </c>
      <c r="LU24" s="41">
        <v>0</v>
      </c>
      <c r="LV24" s="41">
        <v>0</v>
      </c>
      <c r="LW24" s="41">
        <v>0</v>
      </c>
      <c r="LX24" s="41">
        <v>0</v>
      </c>
      <c r="LY24" s="41">
        <v>0</v>
      </c>
      <c r="LZ24" s="41">
        <v>0</v>
      </c>
      <c r="MA24" s="41">
        <v>0</v>
      </c>
      <c r="MB24" s="41">
        <v>0</v>
      </c>
      <c r="MC24" s="41">
        <v>0</v>
      </c>
      <c r="MD24" s="41">
        <v>0</v>
      </c>
      <c r="ME24" s="41">
        <v>0</v>
      </c>
      <c r="MF24" s="41">
        <v>0</v>
      </c>
      <c r="MG24" s="41">
        <v>0</v>
      </c>
      <c r="MH24" s="41">
        <v>1</v>
      </c>
      <c r="MI24" s="41">
        <v>1</v>
      </c>
      <c r="MJ24" s="41">
        <v>0</v>
      </c>
      <c r="MK24" s="41">
        <v>0</v>
      </c>
      <c r="ML24" s="41">
        <v>1</v>
      </c>
      <c r="MM24" s="41">
        <v>1</v>
      </c>
      <c r="MN24" s="41">
        <v>0</v>
      </c>
      <c r="MO24" s="41">
        <v>0</v>
      </c>
      <c r="MP24" s="41">
        <v>0</v>
      </c>
      <c r="MQ24" s="41">
        <v>0</v>
      </c>
      <c r="MR24" s="41">
        <v>0</v>
      </c>
      <c r="MS24" s="41">
        <v>0</v>
      </c>
      <c r="MT24" s="41">
        <v>0</v>
      </c>
      <c r="MU24" s="41">
        <v>0</v>
      </c>
      <c r="MV24" s="41">
        <v>0</v>
      </c>
      <c r="MW24" s="41">
        <v>0</v>
      </c>
      <c r="MX24" s="41">
        <v>0</v>
      </c>
      <c r="MY24" s="41">
        <v>0</v>
      </c>
      <c r="MZ24" s="41">
        <v>0</v>
      </c>
      <c r="NA24" s="41">
        <v>0</v>
      </c>
      <c r="NB24" s="41">
        <v>0</v>
      </c>
      <c r="NC24" s="41">
        <v>0</v>
      </c>
      <c r="ND24" s="41">
        <v>0</v>
      </c>
      <c r="NE24" s="41">
        <v>0</v>
      </c>
      <c r="NF24" s="41">
        <v>8</v>
      </c>
      <c r="NG24" s="41">
        <v>7</v>
      </c>
      <c r="NH24" s="41">
        <v>1</v>
      </c>
      <c r="NI24" s="41">
        <v>5</v>
      </c>
      <c r="NJ24" s="41">
        <v>3</v>
      </c>
      <c r="NK24" s="41">
        <v>2</v>
      </c>
      <c r="NL24" s="41">
        <v>0</v>
      </c>
      <c r="NM24" s="41">
        <v>0</v>
      </c>
      <c r="NN24" s="41">
        <v>0</v>
      </c>
      <c r="NO24" s="41">
        <v>6</v>
      </c>
      <c r="NP24" s="41">
        <v>0</v>
      </c>
      <c r="NQ24" s="41">
        <v>0</v>
      </c>
      <c r="NR24" s="41">
        <v>0</v>
      </c>
      <c r="NS24" s="41">
        <v>0</v>
      </c>
      <c r="NT24" s="41">
        <v>0</v>
      </c>
      <c r="NU24" s="41">
        <v>0</v>
      </c>
      <c r="NV24" s="41">
        <v>5</v>
      </c>
      <c r="NW24" s="41">
        <v>1</v>
      </c>
      <c r="NX24" s="41">
        <v>2</v>
      </c>
      <c r="NY24" s="41">
        <v>0</v>
      </c>
      <c r="NZ24" s="41">
        <v>11</v>
      </c>
      <c r="OA24" s="41">
        <v>8</v>
      </c>
      <c r="OB24" s="41">
        <v>3</v>
      </c>
      <c r="OC24" s="41">
        <v>7</v>
      </c>
      <c r="OD24" s="41">
        <v>4</v>
      </c>
      <c r="OE24" s="41">
        <v>3</v>
      </c>
      <c r="OF24" s="41">
        <v>1</v>
      </c>
      <c r="OG24" s="41">
        <v>0</v>
      </c>
      <c r="OH24" s="41">
        <v>0</v>
      </c>
      <c r="OI24" s="41">
        <v>7</v>
      </c>
      <c r="OJ24" s="41">
        <v>0</v>
      </c>
      <c r="OK24" s="41">
        <v>0</v>
      </c>
      <c r="OL24" s="41">
        <v>0</v>
      </c>
      <c r="OM24" s="41">
        <v>0</v>
      </c>
      <c r="ON24" s="41">
        <v>0</v>
      </c>
      <c r="OO24" s="41">
        <v>0</v>
      </c>
      <c r="OP24" s="41">
        <v>2</v>
      </c>
      <c r="OQ24" s="41">
        <v>5</v>
      </c>
      <c r="OR24" s="41">
        <v>4</v>
      </c>
      <c r="OS24" s="41">
        <v>0</v>
      </c>
      <c r="OT24" s="41">
        <v>0</v>
      </c>
      <c r="OU24" s="41">
        <v>0</v>
      </c>
      <c r="OV24" s="41">
        <v>0</v>
      </c>
      <c r="OW24" s="41">
        <v>0</v>
      </c>
      <c r="OX24" s="41">
        <v>0</v>
      </c>
      <c r="OY24" s="41">
        <v>0</v>
      </c>
      <c r="OZ24" s="41">
        <v>0</v>
      </c>
      <c r="PA24" s="41">
        <v>0</v>
      </c>
      <c r="PB24" s="41">
        <v>0</v>
      </c>
      <c r="PC24" s="41">
        <v>0</v>
      </c>
      <c r="PD24" s="41">
        <v>0</v>
      </c>
      <c r="PE24" s="41">
        <v>0</v>
      </c>
      <c r="PF24" s="41">
        <v>0</v>
      </c>
      <c r="PG24" s="41">
        <v>0</v>
      </c>
      <c r="PH24" s="41">
        <v>0</v>
      </c>
      <c r="PI24" s="41">
        <v>0</v>
      </c>
      <c r="PJ24" s="41">
        <v>0</v>
      </c>
      <c r="PK24" s="41">
        <v>0</v>
      </c>
      <c r="PL24" s="41">
        <v>0</v>
      </c>
      <c r="PM24" s="41">
        <v>0</v>
      </c>
      <c r="PN24" s="41">
        <v>0</v>
      </c>
      <c r="PO24" s="41">
        <v>0</v>
      </c>
      <c r="PP24" s="41">
        <v>0</v>
      </c>
      <c r="PQ24" s="41">
        <v>0</v>
      </c>
      <c r="PR24" s="41">
        <v>100.14755914970969</v>
      </c>
      <c r="PS24" s="41">
        <v>114.61909021994812</v>
      </c>
      <c r="PT24" s="41">
        <v>88.169448830091525</v>
      </c>
      <c r="PU24" s="41">
        <v>99.651187382877666</v>
      </c>
      <c r="PV24" s="41">
        <v>100.62351044867768</v>
      </c>
      <c r="PW24" s="41">
        <v>83.032933213532644</v>
      </c>
      <c r="PX24" s="41">
        <v>29.598448885172147</v>
      </c>
      <c r="PY24" s="41">
        <v>385.51214183496177</v>
      </c>
      <c r="PZ24" s="41">
        <v>0</v>
      </c>
      <c r="QA24" s="41">
        <v>108.74086055676375</v>
      </c>
      <c r="QB24" s="41">
        <v>164.76682004949873</v>
      </c>
      <c r="QC24" s="41">
        <v>0</v>
      </c>
      <c r="QD24" s="41">
        <v>65.248190356177034</v>
      </c>
      <c r="QE24" s="41">
        <v>0</v>
      </c>
      <c r="QF24" s="41">
        <v>71.052308064564372</v>
      </c>
      <c r="QG24" s="41">
        <v>0</v>
      </c>
      <c r="QH24" s="41">
        <v>0</v>
      </c>
      <c r="QI24" s="41">
        <v>0</v>
      </c>
      <c r="QJ24" s="41">
        <v>0</v>
      </c>
      <c r="QK24" s="41">
        <v>112.5357767379974</v>
      </c>
      <c r="QL24" s="41">
        <v>118.88157704646606</v>
      </c>
      <c r="QM24" s="41">
        <v>104.94125490379909</v>
      </c>
      <c r="QN24" s="41">
        <v>109.77689365625905</v>
      </c>
      <c r="QO24" s="41">
        <v>116.2770070903901</v>
      </c>
      <c r="QP24" s="41">
        <v>107.43449609490297</v>
      </c>
      <c r="QQ24" s="41">
        <v>121.66647297508763</v>
      </c>
      <c r="QR24" s="41">
        <v>420.14185200454631</v>
      </c>
      <c r="QS24" s="41">
        <v>100</v>
      </c>
      <c r="QT24" s="41">
        <v>113.53795581335038</v>
      </c>
      <c r="QU24" s="41">
        <v>100.04536007408305</v>
      </c>
      <c r="QV24" s="41">
        <v>0</v>
      </c>
      <c r="QW24" s="41">
        <v>71.28186485676747</v>
      </c>
      <c r="QX24" s="41">
        <v>0</v>
      </c>
      <c r="QY24" s="41">
        <v>74.340628156950345</v>
      </c>
      <c r="QZ24" s="41">
        <v>0</v>
      </c>
      <c r="RA24" s="41">
        <v>0</v>
      </c>
      <c r="RB24" s="41">
        <v>0</v>
      </c>
      <c r="RC24" s="41">
        <v>0</v>
      </c>
      <c r="RD24" s="41">
        <v>65.248190356177034</v>
      </c>
      <c r="RE24" s="41">
        <v>73.289155302080331</v>
      </c>
      <c r="RF24" s="41">
        <v>58.592670305759334</v>
      </c>
      <c r="RG24" s="41">
        <v>68.724691546161893</v>
      </c>
      <c r="RH24" s="41">
        <v>61.914710557765062</v>
      </c>
      <c r="RI24" s="41">
        <v>51.486628544716474</v>
      </c>
      <c r="RJ24" s="41">
        <v>29.598448885172147</v>
      </c>
      <c r="RK24" s="41">
        <v>82.695790711838697</v>
      </c>
      <c r="RL24" s="41">
        <v>0</v>
      </c>
      <c r="RM24" s="41">
        <v>74.234504473150125</v>
      </c>
      <c r="RN24" s="41">
        <v>100</v>
      </c>
      <c r="RO24" s="41">
        <v>0</v>
      </c>
      <c r="RP24" s="41">
        <v>65.248190356177034</v>
      </c>
      <c r="RQ24" s="41">
        <v>0</v>
      </c>
      <c r="RR24" s="41">
        <v>65.248190356177034</v>
      </c>
      <c r="RS24" s="41">
        <v>0</v>
      </c>
      <c r="RT24" s="41">
        <v>0</v>
      </c>
      <c r="RU24" s="41">
        <v>0</v>
      </c>
      <c r="RV24" s="41">
        <v>0</v>
      </c>
      <c r="RW24" s="41">
        <v>71.28186485676747</v>
      </c>
      <c r="RX24" s="41">
        <v>81.698749793884033</v>
      </c>
      <c r="RY24" s="41">
        <v>58.815153606227945</v>
      </c>
      <c r="RZ24" s="41">
        <v>70.488745508472419</v>
      </c>
      <c r="SA24" s="41">
        <v>72.357387845962734</v>
      </c>
      <c r="SB24" s="41">
        <v>56.323210967625158</v>
      </c>
      <c r="SC24" s="41">
        <v>0</v>
      </c>
      <c r="SD24" s="41">
        <v>0</v>
      </c>
      <c r="SE24" s="41">
        <v>0</v>
      </c>
      <c r="SF24" s="41">
        <v>77.814560683221657</v>
      </c>
      <c r="SG24" s="41">
        <v>94.944097121074449</v>
      </c>
      <c r="SH24" s="41">
        <v>0</v>
      </c>
      <c r="SI24" s="41">
        <v>71.28186485676747</v>
      </c>
      <c r="SJ24" s="41">
        <v>0</v>
      </c>
      <c r="SK24" s="41">
        <v>71.28186485676747</v>
      </c>
      <c r="SL24" s="41">
        <v>0</v>
      </c>
      <c r="SM24" s="41">
        <v>0</v>
      </c>
      <c r="SN24" s="41">
        <v>0</v>
      </c>
      <c r="SO24" s="41">
        <v>0</v>
      </c>
      <c r="SP24" s="41">
        <v>100.3789284031634</v>
      </c>
      <c r="SQ24" s="41">
        <v>114.90989829787661</v>
      </c>
      <c r="SR24" s="41">
        <v>88.351620469735565</v>
      </c>
      <c r="SS24" s="41">
        <v>99.920231226277707</v>
      </c>
      <c r="ST24" s="41">
        <v>100.81875502457869</v>
      </c>
      <c r="SU24" s="41">
        <v>83.032933213532644</v>
      </c>
      <c r="SV24" s="41">
        <v>29.598448885172147</v>
      </c>
      <c r="SW24" s="41">
        <v>385.51214183496177</v>
      </c>
      <c r="SX24" s="41">
        <v>0</v>
      </c>
      <c r="SY24" s="41">
        <v>109.13031537505542</v>
      </c>
      <c r="SZ24" s="41">
        <v>164.76682004949873</v>
      </c>
      <c r="TA24" s="41">
        <v>0</v>
      </c>
      <c r="TB24" s="41">
        <v>65.379887084609777</v>
      </c>
      <c r="TC24" s="41">
        <v>0</v>
      </c>
      <c r="TD24" s="41">
        <v>71.184004792997129</v>
      </c>
      <c r="TE24" s="41">
        <v>0</v>
      </c>
      <c r="TF24" s="41">
        <v>0</v>
      </c>
      <c r="TG24" s="41">
        <v>0</v>
      </c>
      <c r="TH24" s="41">
        <v>0</v>
      </c>
      <c r="TI24" s="41">
        <v>112.44751820068994</v>
      </c>
      <c r="TJ24" s="41">
        <v>117.40269807035273</v>
      </c>
      <c r="TK24" s="41">
        <v>106.51726198662146</v>
      </c>
      <c r="TL24" s="41">
        <v>110.15973183503473</v>
      </c>
      <c r="TM24" s="41">
        <v>115.54990983433125</v>
      </c>
      <c r="TN24" s="41">
        <v>107.43449609490297</v>
      </c>
      <c r="TO24" s="41">
        <v>83.983936966617108</v>
      </c>
      <c r="TP24" s="41">
        <v>420.14185200454631</v>
      </c>
      <c r="TQ24" s="41">
        <v>100</v>
      </c>
      <c r="TR24" s="41">
        <v>113.40876139371427</v>
      </c>
      <c r="TS24" s="41">
        <v>100.04536007408305</v>
      </c>
      <c r="TT24" s="41">
        <v>0</v>
      </c>
      <c r="TU24" s="41">
        <v>71.331967077887896</v>
      </c>
      <c r="TV24" s="41">
        <v>0</v>
      </c>
      <c r="TW24" s="41">
        <v>74.390730378070785</v>
      </c>
      <c r="TX24" s="41">
        <v>0</v>
      </c>
      <c r="TY24" s="41">
        <v>0</v>
      </c>
      <c r="TZ24" s="41">
        <v>0</v>
      </c>
      <c r="UA24" s="42">
        <v>0</v>
      </c>
      <c r="UB24" s="41">
        <v>65.379887084609777</v>
      </c>
      <c r="UC24" s="41">
        <v>73.579963380008849</v>
      </c>
      <c r="UD24" s="41">
        <v>58.592670305759334</v>
      </c>
      <c r="UE24" s="41">
        <v>68.993735389561934</v>
      </c>
      <c r="UF24" s="41">
        <v>61.914710557765062</v>
      </c>
      <c r="UG24" s="41">
        <v>51.486628544716474</v>
      </c>
      <c r="UH24" s="41">
        <v>29.598448885172147</v>
      </c>
      <c r="UI24" s="41">
        <v>82.695790711838697</v>
      </c>
      <c r="UJ24" s="41">
        <v>0</v>
      </c>
      <c r="UK24" s="41">
        <v>74.456184427058318</v>
      </c>
      <c r="UL24" s="41">
        <v>100</v>
      </c>
      <c r="UM24" s="41">
        <v>0</v>
      </c>
      <c r="UN24" s="41">
        <v>65.379887084609777</v>
      </c>
      <c r="UO24" s="41">
        <v>0</v>
      </c>
      <c r="UP24" s="41">
        <v>65.379887084609777</v>
      </c>
      <c r="UQ24" s="41">
        <v>0</v>
      </c>
      <c r="UR24" s="41">
        <v>0</v>
      </c>
      <c r="US24" s="41">
        <v>0</v>
      </c>
      <c r="UT24" s="41">
        <v>0</v>
      </c>
      <c r="UU24" s="41">
        <v>71.331967077887896</v>
      </c>
      <c r="UV24" s="41">
        <v>81.132279368543053</v>
      </c>
      <c r="UW24" s="41">
        <v>59.603157147639166</v>
      </c>
      <c r="UX24" s="41">
        <v>71.111975360548414</v>
      </c>
      <c r="UY24" s="41">
        <v>71.630290589903879</v>
      </c>
      <c r="UZ24" s="41">
        <v>56.323210967625158</v>
      </c>
      <c r="VA24" s="41">
        <v>0</v>
      </c>
      <c r="VB24" s="41">
        <v>0</v>
      </c>
      <c r="VC24" s="41">
        <v>0</v>
      </c>
      <c r="VD24" s="41">
        <v>77.887901207295656</v>
      </c>
      <c r="VE24" s="41">
        <v>94.944097121074449</v>
      </c>
      <c r="VF24" s="41">
        <v>0</v>
      </c>
      <c r="VG24" s="41">
        <v>71.331967077887896</v>
      </c>
      <c r="VH24" s="41">
        <v>0</v>
      </c>
      <c r="VI24" s="41">
        <v>71.331967077887896</v>
      </c>
      <c r="VJ24" s="41">
        <v>0</v>
      </c>
      <c r="VK24" s="41">
        <v>0</v>
      </c>
      <c r="VL24" s="41">
        <v>0</v>
      </c>
      <c r="VM24" s="42">
        <v>0</v>
      </c>
      <c r="VN24" s="41">
        <v>65.379887084609777</v>
      </c>
      <c r="VO24" s="41">
        <v>73.579963380008849</v>
      </c>
      <c r="VP24" s="41">
        <v>58.592670305759334</v>
      </c>
      <c r="VQ24" s="41">
        <v>68.993735389561934</v>
      </c>
      <c r="VR24" s="41">
        <v>61.914710557765062</v>
      </c>
      <c r="VS24" s="41">
        <v>51.486628544716474</v>
      </c>
      <c r="VT24" s="41">
        <v>29.598448885172147</v>
      </c>
      <c r="VU24" s="41">
        <v>82.695790711838697</v>
      </c>
      <c r="VV24" s="41">
        <v>0</v>
      </c>
      <c r="VW24" s="41">
        <v>74.456184427058318</v>
      </c>
      <c r="VX24" s="41">
        <v>100</v>
      </c>
      <c r="VY24" s="41">
        <v>0</v>
      </c>
      <c r="VZ24" s="41">
        <v>71.454810772012749</v>
      </c>
      <c r="WA24" s="41">
        <v>81.132279368543053</v>
      </c>
      <c r="WB24" s="41">
        <v>59.873017620085868</v>
      </c>
      <c r="WC24" s="41">
        <v>71.325407272317392</v>
      </c>
      <c r="WD24" s="41">
        <v>71.630290589903879</v>
      </c>
      <c r="WE24" s="41">
        <v>56.323210967625158</v>
      </c>
      <c r="WF24" s="41">
        <v>0</v>
      </c>
      <c r="WG24" s="41">
        <v>0</v>
      </c>
      <c r="WH24" s="41">
        <v>0</v>
      </c>
      <c r="WI24" s="41">
        <v>78.067721995772246</v>
      </c>
      <c r="WJ24" s="41">
        <v>94.944097121074449</v>
      </c>
      <c r="WK24" s="42">
        <v>0</v>
      </c>
      <c r="WL24" s="43">
        <v>27.750660713812962</v>
      </c>
      <c r="WM24" s="43">
        <v>25.124849868994865</v>
      </c>
      <c r="WN24" s="43">
        <v>30.30255537422714</v>
      </c>
      <c r="WO24" s="43">
        <v>24.788967924290628</v>
      </c>
      <c r="WP24" s="43">
        <v>30.19662840022405</v>
      </c>
      <c r="WQ24" s="43">
        <v>93.93900706899457</v>
      </c>
      <c r="WR24" s="43">
        <v>6.0609929310054191</v>
      </c>
      <c r="WS24" s="43">
        <v>27.750660713812962</v>
      </c>
      <c r="WT24" s="43">
        <v>21.027457453070415</v>
      </c>
      <c r="WU24" s="43">
        <v>36.551905471069468</v>
      </c>
      <c r="WV24" s="43">
        <v>10.469422106703981</v>
      </c>
      <c r="WW24" s="43">
        <v>12.217545732091164</v>
      </c>
      <c r="WX24" s="43">
        <v>32.129298613987125</v>
      </c>
      <c r="WY24" s="43">
        <v>29.884059817385317</v>
      </c>
      <c r="WZ24" s="44">
        <v>41.444614533069966</v>
      </c>
      <c r="XA24" s="45">
        <v>23.134612062032453</v>
      </c>
      <c r="XB24" s="43">
        <v>19.042365537129033</v>
      </c>
      <c r="XC24" s="43">
        <v>27.193147955499175</v>
      </c>
      <c r="XD24" s="43">
        <v>25.486759920230906</v>
      </c>
      <c r="XE24" s="43">
        <v>20.8457306612483</v>
      </c>
      <c r="XF24" s="43">
        <v>96.103773906937604</v>
      </c>
      <c r="XG24" s="43">
        <v>3.8962260930623889</v>
      </c>
      <c r="XH24" s="43">
        <v>23.134612062032453</v>
      </c>
      <c r="XI24" s="43">
        <v>19.103057273104156</v>
      </c>
      <c r="XJ24" s="43">
        <v>27.018154260787519</v>
      </c>
      <c r="XK24" s="43">
        <v>7.0254529209265613</v>
      </c>
      <c r="XL24" s="43">
        <v>21.294931358280369</v>
      </c>
      <c r="XM24" s="43">
        <v>25.245330768435721</v>
      </c>
      <c r="XN24" s="43">
        <v>27.695482329814553</v>
      </c>
      <c r="XO24" s="42">
        <v>26.187432301505559</v>
      </c>
      <c r="XP24" s="46">
        <v>54.93584036168717</v>
      </c>
      <c r="XQ24" s="47">
        <v>69.058038359479283</v>
      </c>
      <c r="XR24" s="47">
        <v>39.896045823326887</v>
      </c>
      <c r="XS24" s="47">
        <v>54.108920225058377</v>
      </c>
      <c r="XT24" s="47">
        <v>55.75639780342825</v>
      </c>
      <c r="XU24" s="47">
        <v>29.706607324477432</v>
      </c>
      <c r="XV24" s="47">
        <v>29.684918250043424</v>
      </c>
      <c r="XW24" s="47">
        <v>75.510619853802197</v>
      </c>
      <c r="XX24" s="47">
        <v>0</v>
      </c>
      <c r="XY24" s="47">
        <v>66.607700301315177</v>
      </c>
      <c r="XZ24" s="47">
        <v>66.587960376693886</v>
      </c>
      <c r="YA24" s="48">
        <v>0</v>
      </c>
      <c r="YB24" s="49">
        <v>52.528732396835174</v>
      </c>
      <c r="YC24" s="50">
        <v>65.599885227864746</v>
      </c>
      <c r="YD24" s="50">
        <v>35.386847033112225</v>
      </c>
      <c r="YE24" s="50">
        <v>49.50057048732122</v>
      </c>
      <c r="YF24" s="50">
        <v>55.872459144048378</v>
      </c>
      <c r="YG24" s="50">
        <v>29.516176595020926</v>
      </c>
      <c r="YH24" s="50">
        <v>29.229111842173182</v>
      </c>
      <c r="YI24" s="50">
        <v>10.773674541459116</v>
      </c>
      <c r="YJ24" s="50">
        <v>0</v>
      </c>
      <c r="YK24" s="50">
        <v>64.849834222352527</v>
      </c>
      <c r="YL24" s="50">
        <v>46.035379568518145</v>
      </c>
      <c r="YM24" s="50">
        <v>0</v>
      </c>
      <c r="YN24" s="51">
        <v>68.515032561146441</v>
      </c>
      <c r="YO24" s="52">
        <v>82.614301677007987</v>
      </c>
      <c r="YP24" s="52">
        <v>44.597974041622798</v>
      </c>
      <c r="YQ24" s="52">
        <v>72.982089241919098</v>
      </c>
      <c r="YR24" s="52">
        <v>63.622630865731708</v>
      </c>
      <c r="YS24" s="52">
        <v>26.157586188058922</v>
      </c>
      <c r="YT24" s="52">
        <v>0</v>
      </c>
      <c r="YU24" s="52">
        <v>100</v>
      </c>
      <c r="YV24" s="52">
        <v>73.909783723527383</v>
      </c>
      <c r="YW24" s="52">
        <v>76.858670209156884</v>
      </c>
      <c r="YX24" s="52">
        <v>37.360439181550795</v>
      </c>
      <c r="YY24" s="53">
        <v>0</v>
      </c>
      <c r="YZ24" s="46">
        <v>2.759605804414166</v>
      </c>
      <c r="ZA24" s="47">
        <v>2.3993374514712755</v>
      </c>
      <c r="ZB24" s="47">
        <v>3.0344265463180689</v>
      </c>
      <c r="ZC24" s="47">
        <v>2.6269311350940239</v>
      </c>
      <c r="ZD24" s="47">
        <v>2.978817637258766</v>
      </c>
      <c r="ZE24" s="47">
        <v>0</v>
      </c>
      <c r="ZF24" s="47">
        <v>0</v>
      </c>
      <c r="ZG24" s="47">
        <v>0</v>
      </c>
      <c r="ZH24" s="47">
        <v>0</v>
      </c>
      <c r="ZI24" s="47">
        <v>3.5203783536727049</v>
      </c>
      <c r="ZJ24" s="47">
        <v>0</v>
      </c>
      <c r="ZK24" s="48">
        <v>0</v>
      </c>
      <c r="ZL24" s="339">
        <v>4.4941165623267256</v>
      </c>
      <c r="ZM24" s="340">
        <v>10.056369581830419</v>
      </c>
      <c r="ZN24" s="340">
        <v>1.8202620996460936</v>
      </c>
      <c r="ZO24" s="340">
        <v>6.5516727758531141</v>
      </c>
      <c r="ZP24" s="340">
        <v>2.2473734370835352</v>
      </c>
      <c r="ZQ24" s="340">
        <v>1.1085111155498375</v>
      </c>
      <c r="ZR24" s="340">
        <v>0</v>
      </c>
      <c r="ZS24" s="340">
        <v>0</v>
      </c>
      <c r="ZT24" s="340">
        <v>0</v>
      </c>
      <c r="ZU24" s="340">
        <v>7.1452848008438892</v>
      </c>
      <c r="ZV24" s="340">
        <v>0</v>
      </c>
      <c r="ZW24" s="341">
        <v>0</v>
      </c>
      <c r="ZX24" s="51">
        <v>13.90903597116813</v>
      </c>
      <c r="ZY24" s="52">
        <v>26.321657077829126</v>
      </c>
      <c r="ZZ24" s="52">
        <v>0</v>
      </c>
      <c r="AAA24" s="52">
        <v>16.110949520551568</v>
      </c>
      <c r="AAB24" s="52">
        <v>11.83585265371461</v>
      </c>
      <c r="AAC24" s="52">
        <v>0</v>
      </c>
      <c r="AAD24" s="52">
        <v>0</v>
      </c>
      <c r="AAE24" s="52">
        <v>0</v>
      </c>
      <c r="AAF24" s="52">
        <v>0</v>
      </c>
      <c r="AAG24" s="52">
        <v>14.985112417299659</v>
      </c>
      <c r="AAH24" s="52">
        <v>0</v>
      </c>
      <c r="AAI24" s="53">
        <v>0</v>
      </c>
      <c r="AAJ24" s="54">
        <v>8.4610496652263212</v>
      </c>
      <c r="AAK24" s="55">
        <v>12.710137012796597</v>
      </c>
      <c r="AAL24" s="55">
        <v>2.675616048400228</v>
      </c>
      <c r="AAM24" s="55">
        <v>7.0849733749143713</v>
      </c>
      <c r="AAN24" s="55">
        <v>9.9797808641044199</v>
      </c>
      <c r="AAO24" s="55">
        <v>1.4857497869628573</v>
      </c>
      <c r="AAP24" s="55">
        <v>0</v>
      </c>
      <c r="AAQ24" s="55">
        <v>4.5521457124229601</v>
      </c>
      <c r="AAR24" s="55">
        <v>44.68846877985974</v>
      </c>
      <c r="AAS24" s="55">
        <v>11.095278997692462</v>
      </c>
      <c r="AAT24" s="55">
        <v>13.628886275584884</v>
      </c>
      <c r="AAU24" s="56">
        <v>0</v>
      </c>
      <c r="AAV24" s="51">
        <v>6.0484202212874756</v>
      </c>
      <c r="AAW24" s="52">
        <v>9.6148750721466794</v>
      </c>
      <c r="AAX24" s="52">
        <v>1.6828437898317112</v>
      </c>
      <c r="AAY24" s="52">
        <v>5.8348825092618624</v>
      </c>
      <c r="AAZ24" s="52">
        <v>6.2688326296569912</v>
      </c>
      <c r="ABA24" s="52">
        <v>2.3887595814018381</v>
      </c>
      <c r="ABB24" s="52">
        <v>0</v>
      </c>
      <c r="ABC24" s="52">
        <v>0</v>
      </c>
      <c r="ABD24" s="52">
        <v>5.779936066381727</v>
      </c>
      <c r="ABE24" s="52">
        <v>8.0499996573921049</v>
      </c>
      <c r="ABF24" s="52">
        <v>0</v>
      </c>
      <c r="ABG24" s="52">
        <v>0</v>
      </c>
      <c r="ABH24" s="57">
        <v>6.0032295126799005</v>
      </c>
      <c r="ABI24" s="58">
        <v>6.5395305240656452</v>
      </c>
      <c r="ABJ24" s="58">
        <v>5.1540193967376702</v>
      </c>
      <c r="ABK24" s="58">
        <v>6.8438424630889418</v>
      </c>
      <c r="ABL24" s="58">
        <v>5.1503198281754248</v>
      </c>
      <c r="ABM24" s="58">
        <v>3.2503441632128593</v>
      </c>
      <c r="ABN24" s="58">
        <v>0</v>
      </c>
      <c r="ABO24" s="58">
        <v>0</v>
      </c>
      <c r="ABP24" s="58">
        <v>29.824030638467551</v>
      </c>
      <c r="ABQ24" s="58">
        <v>5.9513796202470282</v>
      </c>
      <c r="ABR24" s="58">
        <v>28.303068429736751</v>
      </c>
      <c r="ABS24" s="59">
        <v>0</v>
      </c>
      <c r="ABT24" s="60">
        <v>9.917004200625918</v>
      </c>
      <c r="ABU24" s="60">
        <v>16.212739674722563</v>
      </c>
      <c r="ABV24" s="60">
        <v>4.3269942325723552</v>
      </c>
      <c r="ABW24" s="60">
        <v>6.2526551855043797</v>
      </c>
      <c r="ABX24" s="60">
        <v>13.613992546397474</v>
      </c>
      <c r="ABY24" s="60">
        <v>0</v>
      </c>
      <c r="ABZ24" s="60">
        <v>45.085662241069898</v>
      </c>
      <c r="ACA24" s="60">
        <v>24.531651416418487</v>
      </c>
      <c r="ACB24" s="60">
        <v>0</v>
      </c>
      <c r="ACC24" s="60">
        <v>13.745917531459288</v>
      </c>
      <c r="ACD24" s="60">
        <v>18.69464246576819</v>
      </c>
      <c r="ACE24" s="60">
        <v>0</v>
      </c>
      <c r="ACF24" s="61">
        <v>13.321038153661643</v>
      </c>
      <c r="ACG24" s="61">
        <v>19.033128760040388</v>
      </c>
      <c r="ACH24" s="61">
        <v>6.8835854730503367</v>
      </c>
      <c r="ACI24" s="61">
        <v>10.060629441276204</v>
      </c>
      <c r="ACJ24" s="61">
        <v>16.953720184145663</v>
      </c>
      <c r="ACK24" s="61">
        <v>2.6094983680287056</v>
      </c>
      <c r="ACL24" s="61">
        <v>0</v>
      </c>
      <c r="ACM24" s="61">
        <v>2.10535476722715</v>
      </c>
      <c r="ACN24" s="61">
        <v>262.47470861712895</v>
      </c>
      <c r="ACO24" s="61">
        <v>20.246608834507697</v>
      </c>
      <c r="ACP24" s="61">
        <v>4.253420007584193</v>
      </c>
      <c r="ACQ24" s="62">
        <v>0</v>
      </c>
      <c r="ACR24" s="63">
        <v>6.8586274696401119</v>
      </c>
      <c r="ACS24" s="63">
        <v>11.729571691247239</v>
      </c>
      <c r="ACT24" s="63">
        <v>2.5336956384589895</v>
      </c>
      <c r="ACU24" s="63">
        <v>5.2316915342247308</v>
      </c>
      <c r="ACV24" s="63">
        <v>8.5000549558666343</v>
      </c>
      <c r="ACW24" s="63">
        <v>0</v>
      </c>
      <c r="ACX24" s="63">
        <v>0</v>
      </c>
      <c r="ACY24" s="63">
        <v>24.531651416418487</v>
      </c>
      <c r="ACZ24" s="63">
        <v>0</v>
      </c>
      <c r="ADA24" s="63">
        <v>9.5508897781056277</v>
      </c>
      <c r="ADB24" s="63">
        <v>18.69464246576819</v>
      </c>
      <c r="ADC24" s="63">
        <v>0</v>
      </c>
      <c r="ADD24" s="63">
        <v>6.3121039477044336</v>
      </c>
      <c r="ADE24" s="63">
        <v>9.4321271121120187</v>
      </c>
      <c r="ADF24" s="63">
        <v>2.795877951419306</v>
      </c>
      <c r="ADG24" s="63">
        <v>5.8484026193769072</v>
      </c>
      <c r="ADH24" s="63">
        <v>6.8287506725546105</v>
      </c>
      <c r="ADI24" s="63">
        <v>0.37893865916351893</v>
      </c>
      <c r="ADJ24" s="63">
        <v>0</v>
      </c>
      <c r="ADK24" s="63">
        <v>2.10535476722715</v>
      </c>
      <c r="ADL24" s="63">
        <v>0</v>
      </c>
      <c r="ADM24" s="63">
        <v>10.110935071289683</v>
      </c>
      <c r="ADN24" s="63">
        <v>2.1266851326952216</v>
      </c>
      <c r="ADO24" s="63">
        <v>0</v>
      </c>
      <c r="ADP24" s="64">
        <v>8.2859719329367945</v>
      </c>
      <c r="ADQ24" s="63">
        <v>13.380276557970991</v>
      </c>
      <c r="ADR24" s="63">
        <v>3.7627174614917962</v>
      </c>
      <c r="ADS24" s="63">
        <v>5.066778078897654</v>
      </c>
      <c r="ADT24" s="63">
        <v>11.533840002285361</v>
      </c>
      <c r="ADU24" s="63">
        <v>0</v>
      </c>
      <c r="ADV24" s="63">
        <v>45.085662241069898</v>
      </c>
      <c r="ADW24" s="63">
        <v>24.531651416418487</v>
      </c>
      <c r="ADX24" s="63">
        <v>0</v>
      </c>
      <c r="ADY24" s="63">
        <v>11.212565303577412</v>
      </c>
      <c r="ADZ24" s="63">
        <v>18.69464246576819</v>
      </c>
      <c r="AEA24" s="63">
        <v>0</v>
      </c>
      <c r="AEB24" s="63">
        <v>11.064896444569301</v>
      </c>
      <c r="AEC24" s="63">
        <v>16.451012992795988</v>
      </c>
      <c r="AED24" s="63">
        <v>4.9948123368789723</v>
      </c>
      <c r="AEE24" s="63">
        <v>7.5610982418624877</v>
      </c>
      <c r="AEF24" s="63">
        <v>14.968758166280502</v>
      </c>
      <c r="AEG24" s="63">
        <v>1.5087638390434464</v>
      </c>
      <c r="AEH24" s="63">
        <v>0</v>
      </c>
      <c r="AEI24" s="63">
        <v>2.10535476722715</v>
      </c>
      <c r="AEJ24" s="63">
        <v>262.47470861712895</v>
      </c>
      <c r="AEK24" s="63">
        <v>17.163530139231291</v>
      </c>
      <c r="AEL24" s="63">
        <v>2.1266851326952216</v>
      </c>
      <c r="AEM24" s="63">
        <v>0</v>
      </c>
      <c r="AEN24" s="64">
        <v>2.228814924643614</v>
      </c>
      <c r="AEO24" s="63">
        <v>4.0765004197739216</v>
      </c>
      <c r="AEP24" s="63">
        <v>0.73798705481070603</v>
      </c>
      <c r="AEQ24" s="63">
        <v>1.576959497504439</v>
      </c>
      <c r="AER24" s="63">
        <v>2.9240071935376339</v>
      </c>
      <c r="AES24" s="63">
        <v>0</v>
      </c>
      <c r="AET24" s="63">
        <v>0</v>
      </c>
      <c r="AEU24" s="63">
        <v>0</v>
      </c>
      <c r="AEV24" s="63">
        <v>0</v>
      </c>
      <c r="AEW24" s="63">
        <v>3.6104635044538327</v>
      </c>
      <c r="AEX24" s="63">
        <v>0</v>
      </c>
      <c r="AEY24" s="63">
        <v>0</v>
      </c>
      <c r="AEZ24" s="63">
        <v>3.0963483433885055</v>
      </c>
      <c r="AFA24" s="63">
        <v>3.4743229151481039</v>
      </c>
      <c r="AFB24" s="63">
        <v>2.651862196836265</v>
      </c>
      <c r="AFC24" s="63">
        <v>3.3772256996831418</v>
      </c>
      <c r="AFD24" s="63">
        <v>2.772801527869734</v>
      </c>
      <c r="AFE24" s="63">
        <v>1.4814723480273084</v>
      </c>
      <c r="AFF24" s="63">
        <v>0</v>
      </c>
      <c r="AFG24" s="63">
        <v>0</v>
      </c>
      <c r="AFH24" s="63">
        <v>0</v>
      </c>
      <c r="AFI24" s="63">
        <v>4.1640009079148843</v>
      </c>
      <c r="AFJ24" s="63">
        <v>4.1358614454265581</v>
      </c>
      <c r="AFK24" s="63">
        <v>0</v>
      </c>
      <c r="AFL24" s="66">
        <v>0</v>
      </c>
      <c r="AFM24" s="66">
        <v>0</v>
      </c>
      <c r="AFN24" s="66">
        <v>3</v>
      </c>
      <c r="AFO24" s="66">
        <v>2</v>
      </c>
      <c r="AFP24" s="66">
        <v>16</v>
      </c>
      <c r="AFQ24" s="66">
        <v>39</v>
      </c>
      <c r="AFR24" s="1093"/>
      <c r="AFS24" s="1093"/>
      <c r="AFT24" s="1093"/>
      <c r="AFU24" s="1093"/>
      <c r="AFV24" s="66">
        <v>0</v>
      </c>
      <c r="AFW24" s="119">
        <v>0</v>
      </c>
      <c r="AFX24" s="119">
        <v>0</v>
      </c>
      <c r="AFY24" s="119">
        <v>1</v>
      </c>
      <c r="AFZ24" s="119">
        <v>10</v>
      </c>
      <c r="AGA24" s="119">
        <v>52</v>
      </c>
      <c r="AGB24" s="1093"/>
      <c r="AGC24" s="1093"/>
      <c r="AGD24" s="1093"/>
      <c r="AGE24" s="1093"/>
      <c r="AGF24" s="356">
        <v>0</v>
      </c>
      <c r="AGG24" s="359">
        <v>69</v>
      </c>
      <c r="AGH24" s="359">
        <v>146</v>
      </c>
      <c r="AGI24" s="359">
        <v>183</v>
      </c>
      <c r="AGJ24" s="359">
        <v>196</v>
      </c>
      <c r="AGK24" s="359">
        <v>232</v>
      </c>
      <c r="AGL24" s="356">
        <v>0</v>
      </c>
      <c r="AGM24" s="356">
        <v>0</v>
      </c>
      <c r="AGN24" s="356">
        <v>0</v>
      </c>
      <c r="AGO24" s="356">
        <v>0</v>
      </c>
      <c r="AGP24" s="356">
        <v>0</v>
      </c>
      <c r="AGQ24" s="359">
        <v>86</v>
      </c>
      <c r="AGR24" s="359">
        <v>163</v>
      </c>
      <c r="AGS24" s="359">
        <v>199</v>
      </c>
      <c r="AGT24" s="359">
        <v>228</v>
      </c>
      <c r="AGU24" s="359">
        <v>232</v>
      </c>
      <c r="AGV24" s="356">
        <v>0</v>
      </c>
      <c r="AGW24" s="356">
        <v>0</v>
      </c>
      <c r="AGX24" s="356">
        <v>0</v>
      </c>
      <c r="AGY24" s="356">
        <v>0</v>
      </c>
      <c r="AGZ24" s="68">
        <v>0</v>
      </c>
      <c r="AHA24" s="68">
        <v>0</v>
      </c>
      <c r="AHB24" s="68">
        <v>0</v>
      </c>
      <c r="AHC24" s="68">
        <v>0</v>
      </c>
      <c r="AHD24" s="68">
        <v>0</v>
      </c>
      <c r="AHE24" s="68">
        <v>0</v>
      </c>
      <c r="AHF24" s="68">
        <v>0</v>
      </c>
      <c r="AHG24" s="68">
        <v>0</v>
      </c>
      <c r="AHH24" s="68">
        <v>0</v>
      </c>
      <c r="AHI24" s="68">
        <v>0</v>
      </c>
      <c r="AHJ24" s="68">
        <v>0</v>
      </c>
      <c r="AHK24" s="68">
        <v>0</v>
      </c>
      <c r="AHL24" s="68">
        <v>0</v>
      </c>
      <c r="AHM24" s="68">
        <v>0</v>
      </c>
      <c r="AHN24" s="68">
        <v>0</v>
      </c>
      <c r="AHO24" s="68">
        <v>0</v>
      </c>
      <c r="AHP24" s="68">
        <v>0</v>
      </c>
      <c r="AHQ24" s="68">
        <v>0</v>
      </c>
      <c r="AHR24" s="68">
        <v>0</v>
      </c>
      <c r="AHS24" s="68">
        <v>0</v>
      </c>
      <c r="AHT24" s="68">
        <v>0</v>
      </c>
      <c r="AHU24" s="68">
        <v>0</v>
      </c>
      <c r="AHV24" s="68">
        <v>0</v>
      </c>
      <c r="AHW24" s="68">
        <v>0</v>
      </c>
      <c r="AHX24" s="503">
        <v>0</v>
      </c>
      <c r="AHY24" s="503">
        <v>0</v>
      </c>
      <c r="AHZ24" s="503">
        <v>0</v>
      </c>
      <c r="AIA24" s="66">
        <v>1</v>
      </c>
      <c r="AIB24" s="66">
        <v>0</v>
      </c>
      <c r="AIC24" s="66">
        <v>1</v>
      </c>
      <c r="AID24" s="66">
        <v>0</v>
      </c>
      <c r="AIE24" s="66">
        <v>1</v>
      </c>
      <c r="AIF24" s="66">
        <v>0</v>
      </c>
      <c r="AIG24" s="66">
        <v>0</v>
      </c>
      <c r="AIH24" s="66">
        <v>0</v>
      </c>
      <c r="AII24" s="66">
        <v>0</v>
      </c>
      <c r="AIJ24" s="66">
        <v>0</v>
      </c>
      <c r="AIK24" s="66">
        <v>0</v>
      </c>
      <c r="AIL24" s="66">
        <v>0</v>
      </c>
      <c r="AIM24" s="66">
        <v>0</v>
      </c>
      <c r="AIN24" s="66">
        <v>1</v>
      </c>
      <c r="AIO24" s="66">
        <v>0</v>
      </c>
      <c r="AIP24" s="66">
        <v>1</v>
      </c>
      <c r="AIQ24" s="66">
        <v>0</v>
      </c>
      <c r="AIR24" s="66">
        <v>1</v>
      </c>
      <c r="AIS24" s="66">
        <v>0</v>
      </c>
      <c r="AIT24" s="66">
        <v>0</v>
      </c>
      <c r="AIU24" s="66">
        <v>0</v>
      </c>
      <c r="AIV24" s="66">
        <v>0</v>
      </c>
      <c r="AIW24" s="66">
        <v>0</v>
      </c>
      <c r="AIX24" s="66">
        <v>2</v>
      </c>
      <c r="AIY24" s="66">
        <v>1</v>
      </c>
      <c r="AIZ24" s="66">
        <v>1</v>
      </c>
      <c r="AJA24" s="66">
        <v>0</v>
      </c>
      <c r="AJB24" s="66">
        <v>2</v>
      </c>
      <c r="AJC24" s="66">
        <v>1</v>
      </c>
      <c r="AJD24" s="66">
        <v>0</v>
      </c>
      <c r="AJE24" s="66">
        <v>0</v>
      </c>
      <c r="AJF24" s="66">
        <v>0</v>
      </c>
      <c r="AJG24" s="66">
        <v>0</v>
      </c>
      <c r="AJH24" s="66">
        <v>1</v>
      </c>
      <c r="AJI24" s="66">
        <v>0</v>
      </c>
      <c r="AJJ24" s="66">
        <v>0</v>
      </c>
      <c r="AJK24" s="66">
        <v>0</v>
      </c>
      <c r="AJL24" s="66">
        <v>1</v>
      </c>
      <c r="AJM24" s="66">
        <v>0</v>
      </c>
      <c r="AJN24" s="66">
        <v>0</v>
      </c>
      <c r="AJO24" s="66">
        <v>1</v>
      </c>
      <c r="AJP24" s="66">
        <v>0</v>
      </c>
      <c r="AJQ24" s="66">
        <v>0</v>
      </c>
      <c r="AJR24" s="66">
        <v>0</v>
      </c>
      <c r="AJS24" s="66">
        <v>0</v>
      </c>
      <c r="AJT24" s="66">
        <v>0</v>
      </c>
      <c r="AJU24" s="66">
        <v>1</v>
      </c>
      <c r="AJV24" s="66">
        <v>1</v>
      </c>
      <c r="AJW24" s="66">
        <v>0</v>
      </c>
      <c r="AJX24" s="66">
        <v>1</v>
      </c>
      <c r="AJY24" s="66">
        <v>0</v>
      </c>
      <c r="AJZ24" s="66">
        <v>0</v>
      </c>
      <c r="AKA24" s="66">
        <v>0</v>
      </c>
      <c r="AKB24" s="66">
        <v>0</v>
      </c>
      <c r="AKC24" s="66">
        <v>0</v>
      </c>
      <c r="AKD24" s="66">
        <v>0</v>
      </c>
      <c r="AKE24" s="66">
        <v>1</v>
      </c>
      <c r="AKF24" s="66">
        <v>0</v>
      </c>
      <c r="AKG24" s="66">
        <v>0</v>
      </c>
      <c r="AKH24" s="66">
        <v>0</v>
      </c>
      <c r="AKI24" s="66">
        <v>0</v>
      </c>
      <c r="AKJ24" s="66">
        <v>0</v>
      </c>
      <c r="AKK24" s="66">
        <v>1</v>
      </c>
      <c r="AKL24" s="66">
        <v>1</v>
      </c>
      <c r="AKM24" s="66">
        <v>0</v>
      </c>
      <c r="AKN24" s="66">
        <v>0</v>
      </c>
      <c r="AKO24" s="66">
        <v>0</v>
      </c>
      <c r="AKP24" s="66">
        <v>0</v>
      </c>
      <c r="AKQ24" s="66">
        <v>0</v>
      </c>
      <c r="AKR24" s="66">
        <v>0</v>
      </c>
      <c r="AKS24" s="66">
        <v>0</v>
      </c>
      <c r="AKT24" s="66">
        <v>0</v>
      </c>
      <c r="AKU24" s="66">
        <v>0</v>
      </c>
      <c r="AKV24" s="66">
        <v>0</v>
      </c>
      <c r="AKW24" s="66">
        <v>0</v>
      </c>
      <c r="AKX24" s="66">
        <v>0</v>
      </c>
      <c r="AKY24" s="66">
        <v>0</v>
      </c>
      <c r="AKZ24" s="66">
        <v>0</v>
      </c>
      <c r="ALA24" s="66">
        <v>0</v>
      </c>
      <c r="ALB24" s="66">
        <v>0</v>
      </c>
      <c r="ALC24" s="66">
        <v>0</v>
      </c>
      <c r="ALD24" s="66">
        <v>0</v>
      </c>
      <c r="ALE24" s="66">
        <v>0</v>
      </c>
      <c r="ALF24" s="66">
        <v>0</v>
      </c>
      <c r="ALG24" s="66">
        <v>0</v>
      </c>
      <c r="ALH24" s="66">
        <v>0</v>
      </c>
      <c r="ALI24" s="66">
        <v>0</v>
      </c>
      <c r="ALJ24" s="66">
        <v>0</v>
      </c>
      <c r="ALK24" s="66">
        <v>0</v>
      </c>
      <c r="ALL24" s="66">
        <v>0</v>
      </c>
      <c r="ALM24" s="66">
        <v>1</v>
      </c>
      <c r="ALN24" s="66">
        <v>2</v>
      </c>
      <c r="ALO24" s="66">
        <v>2</v>
      </c>
      <c r="ALP24" s="66">
        <v>1</v>
      </c>
      <c r="ALQ24" s="66">
        <v>1</v>
      </c>
      <c r="ALR24" s="66">
        <v>1</v>
      </c>
      <c r="ALS24" s="66">
        <v>1</v>
      </c>
      <c r="ALT24" s="66">
        <v>0</v>
      </c>
      <c r="ALU24" s="66">
        <v>0</v>
      </c>
      <c r="ALV24" s="66">
        <v>0</v>
      </c>
      <c r="ALW24" s="66">
        <v>0</v>
      </c>
      <c r="ALX24" s="66">
        <v>0</v>
      </c>
      <c r="ALY24" s="66">
        <v>1</v>
      </c>
      <c r="ALZ24" s="66">
        <v>0</v>
      </c>
      <c r="AMA24" s="66">
        <v>0</v>
      </c>
      <c r="AMB24" s="66">
        <v>1</v>
      </c>
      <c r="AMC24" s="66">
        <v>0</v>
      </c>
      <c r="AMD24" s="66">
        <v>1</v>
      </c>
      <c r="AME24" s="66">
        <v>1</v>
      </c>
      <c r="AMF24" s="66">
        <v>2</v>
      </c>
      <c r="AMG24" s="66">
        <v>0</v>
      </c>
      <c r="AMH24" s="66">
        <v>0</v>
      </c>
      <c r="AMI24" s="66">
        <v>0</v>
      </c>
      <c r="AMJ24" s="66">
        <v>0</v>
      </c>
      <c r="AMK24" s="66">
        <v>0</v>
      </c>
      <c r="AML24" s="66">
        <v>2</v>
      </c>
      <c r="AMM24" s="66">
        <v>1</v>
      </c>
      <c r="AMN24" s="66">
        <v>1</v>
      </c>
      <c r="AMO24" s="66">
        <v>0</v>
      </c>
      <c r="AMP24" s="66">
        <v>2</v>
      </c>
      <c r="AMQ24" s="66">
        <v>1</v>
      </c>
      <c r="AMR24" s="66">
        <v>0</v>
      </c>
      <c r="AMS24" s="66">
        <v>0</v>
      </c>
      <c r="AMT24" s="66">
        <v>0</v>
      </c>
      <c r="AMU24" s="66">
        <v>0</v>
      </c>
      <c r="AMV24" s="66">
        <v>1</v>
      </c>
      <c r="AMW24" s="66">
        <v>0</v>
      </c>
      <c r="AMX24" s="66">
        <v>0</v>
      </c>
      <c r="AMY24" s="66">
        <v>0</v>
      </c>
      <c r="AMZ24" s="66">
        <v>1</v>
      </c>
      <c r="ANA24" s="66">
        <v>0</v>
      </c>
      <c r="ANB24" s="66">
        <v>0</v>
      </c>
      <c r="ANC24" s="66">
        <v>1</v>
      </c>
      <c r="AND24" s="66">
        <v>0</v>
      </c>
      <c r="ANE24" s="66">
        <v>0</v>
      </c>
      <c r="ANF24" s="66">
        <v>0</v>
      </c>
      <c r="ANG24" s="66">
        <v>0</v>
      </c>
      <c r="ANH24" s="66">
        <v>0</v>
      </c>
      <c r="ANI24" s="395">
        <v>10</v>
      </c>
      <c r="ANJ24" s="395">
        <v>7</v>
      </c>
      <c r="ANK24" s="395">
        <v>3</v>
      </c>
      <c r="ANL24" s="395">
        <v>4</v>
      </c>
      <c r="ANM24" s="395">
        <v>6</v>
      </c>
      <c r="ANN24" s="395">
        <v>1</v>
      </c>
      <c r="ANO24" s="395">
        <v>0</v>
      </c>
      <c r="ANP24" s="395">
        <v>0</v>
      </c>
      <c r="ANQ24" s="395">
        <v>0</v>
      </c>
      <c r="ANR24" s="395">
        <v>0</v>
      </c>
      <c r="ANS24" s="395">
        <v>8</v>
      </c>
      <c r="ANT24" s="395">
        <v>1</v>
      </c>
      <c r="ANU24" s="395">
        <v>0</v>
      </c>
      <c r="ANV24" s="395">
        <v>0</v>
      </c>
      <c r="ANW24" s="395">
        <v>3</v>
      </c>
      <c r="ANX24" s="395">
        <v>6</v>
      </c>
      <c r="ANY24" s="395">
        <v>0</v>
      </c>
      <c r="ANZ24" s="395">
        <v>1</v>
      </c>
      <c r="AOA24" s="395">
        <v>0</v>
      </c>
      <c r="AOB24" s="395">
        <v>0</v>
      </c>
      <c r="AOC24" s="395">
        <v>0</v>
      </c>
      <c r="AOD24" s="396">
        <v>5</v>
      </c>
      <c r="AOE24" s="397">
        <v>5</v>
      </c>
      <c r="AOF24" s="397">
        <v>0</v>
      </c>
      <c r="AOG24" s="397">
        <v>2</v>
      </c>
      <c r="AOH24" s="397">
        <v>3</v>
      </c>
      <c r="AOI24" s="397">
        <v>0</v>
      </c>
      <c r="AOJ24" s="397">
        <v>0</v>
      </c>
      <c r="AOK24" s="397">
        <v>0</v>
      </c>
      <c r="AOL24" s="397">
        <v>0</v>
      </c>
      <c r="AOM24" s="397">
        <v>0</v>
      </c>
      <c r="AON24" s="397">
        <v>5</v>
      </c>
      <c r="AOO24" s="397">
        <v>0</v>
      </c>
      <c r="AOP24" s="397">
        <v>0</v>
      </c>
      <c r="AOQ24" s="397">
        <v>0</v>
      </c>
      <c r="AOR24" s="397">
        <v>0</v>
      </c>
      <c r="AOS24" s="397">
        <v>2</v>
      </c>
      <c r="AOT24" s="397">
        <v>0</v>
      </c>
      <c r="AOU24" s="397">
        <v>0</v>
      </c>
      <c r="AOV24" s="397">
        <v>2</v>
      </c>
      <c r="AOW24" s="397">
        <v>0</v>
      </c>
      <c r="AOX24" s="398">
        <v>1</v>
      </c>
      <c r="AOY24" s="395">
        <v>14</v>
      </c>
      <c r="AOZ24" s="395">
        <v>4</v>
      </c>
      <c r="APA24" s="395">
        <v>10</v>
      </c>
      <c r="APB24" s="395">
        <v>4</v>
      </c>
      <c r="APC24" s="395">
        <v>10</v>
      </c>
      <c r="APD24" s="395">
        <v>9</v>
      </c>
      <c r="APE24" s="395">
        <v>0</v>
      </c>
      <c r="APF24" s="395">
        <v>0</v>
      </c>
      <c r="APG24" s="395">
        <v>0</v>
      </c>
      <c r="APH24" s="395">
        <v>0</v>
      </c>
      <c r="API24" s="395">
        <v>5</v>
      </c>
      <c r="APJ24" s="395">
        <v>0</v>
      </c>
      <c r="APK24" s="395">
        <v>0</v>
      </c>
      <c r="APL24" s="395">
        <v>0</v>
      </c>
      <c r="APM24" s="395">
        <v>10</v>
      </c>
      <c r="APN24" s="395">
        <v>3</v>
      </c>
      <c r="APO24" s="395">
        <v>0</v>
      </c>
      <c r="APP24" s="395">
        <v>1</v>
      </c>
      <c r="APQ24" s="395">
        <v>0</v>
      </c>
      <c r="APR24" s="395">
        <v>0</v>
      </c>
      <c r="APS24" s="395">
        <v>0</v>
      </c>
      <c r="APT24" s="402">
        <v>15</v>
      </c>
      <c r="APU24" s="403">
        <v>9</v>
      </c>
      <c r="APV24" s="403">
        <v>6</v>
      </c>
      <c r="APW24" s="403">
        <v>8</v>
      </c>
      <c r="APX24" s="403">
        <v>7</v>
      </c>
      <c r="APY24" s="403">
        <v>10</v>
      </c>
      <c r="APZ24" s="403">
        <v>0</v>
      </c>
      <c r="AQA24" s="403">
        <v>0</v>
      </c>
      <c r="AQB24" s="403">
        <v>0</v>
      </c>
      <c r="AQC24" s="403">
        <v>0</v>
      </c>
      <c r="AQD24" s="403">
        <v>5</v>
      </c>
      <c r="AQE24" s="403">
        <v>0</v>
      </c>
      <c r="AQF24" s="403">
        <v>0</v>
      </c>
      <c r="AQG24" s="403">
        <v>0</v>
      </c>
      <c r="AQH24" s="403">
        <v>12</v>
      </c>
      <c r="AQI24" s="403">
        <v>3</v>
      </c>
      <c r="AQJ24" s="403">
        <v>0</v>
      </c>
      <c r="AQK24" s="403">
        <v>0</v>
      </c>
      <c r="AQL24" s="403">
        <v>0</v>
      </c>
      <c r="AQM24" s="403">
        <v>0</v>
      </c>
      <c r="AQN24" s="404">
        <v>0</v>
      </c>
      <c r="AQO24" s="395">
        <v>2</v>
      </c>
      <c r="AQP24" s="395">
        <v>2</v>
      </c>
      <c r="AQQ24" s="395">
        <v>0</v>
      </c>
      <c r="AQR24" s="395">
        <v>0</v>
      </c>
      <c r="AQS24" s="395">
        <v>2</v>
      </c>
      <c r="AQT24" s="395">
        <v>0</v>
      </c>
      <c r="AQU24" s="395">
        <v>0</v>
      </c>
      <c r="AQV24" s="395">
        <v>0</v>
      </c>
      <c r="AQW24" s="395">
        <v>0</v>
      </c>
      <c r="AQX24" s="395">
        <v>0</v>
      </c>
      <c r="AQY24" s="395">
        <v>2</v>
      </c>
      <c r="AQZ24" s="395">
        <v>0</v>
      </c>
      <c r="ARA24" s="395">
        <v>0</v>
      </c>
      <c r="ARB24" s="395">
        <v>0</v>
      </c>
      <c r="ARC24" s="395">
        <v>0</v>
      </c>
      <c r="ARD24" s="395">
        <v>0</v>
      </c>
      <c r="ARE24" s="395">
        <v>0</v>
      </c>
      <c r="ARF24" s="395">
        <v>0</v>
      </c>
      <c r="ARG24" s="395">
        <v>2</v>
      </c>
      <c r="ARH24" s="395">
        <v>0</v>
      </c>
      <c r="ARI24" s="395">
        <v>0</v>
      </c>
      <c r="ARJ24" s="402">
        <v>3</v>
      </c>
      <c r="ARK24" s="402">
        <v>3</v>
      </c>
      <c r="ARL24" s="402">
        <v>0</v>
      </c>
      <c r="ARM24" s="402">
        <v>2</v>
      </c>
      <c r="ARN24" s="402">
        <v>1</v>
      </c>
      <c r="ARO24" s="402">
        <v>0</v>
      </c>
      <c r="ARP24" s="402">
        <v>0</v>
      </c>
      <c r="ARQ24" s="402">
        <v>0</v>
      </c>
      <c r="ARR24" s="402">
        <v>0</v>
      </c>
      <c r="ARS24" s="402">
        <v>0</v>
      </c>
      <c r="ART24" s="402">
        <v>3</v>
      </c>
      <c r="ARU24" s="402">
        <v>0</v>
      </c>
      <c r="ARV24" s="402">
        <v>0</v>
      </c>
      <c r="ARW24" s="402">
        <v>0</v>
      </c>
      <c r="ARX24" s="402">
        <v>0</v>
      </c>
      <c r="ARY24" s="402">
        <v>0</v>
      </c>
      <c r="ARZ24" s="402">
        <v>0</v>
      </c>
      <c r="ASA24" s="402">
        <v>1</v>
      </c>
      <c r="ASB24" s="402">
        <v>1</v>
      </c>
      <c r="ASC24" s="402">
        <v>1</v>
      </c>
      <c r="ASD24" s="504">
        <v>0</v>
      </c>
      <c r="ASE24" s="509">
        <v>31.379757999999999</v>
      </c>
      <c r="ASF24" s="510">
        <v>9.9770886000000001</v>
      </c>
      <c r="ASG24" s="510">
        <v>50.197366000000002</v>
      </c>
      <c r="ASH24" s="510">
        <v>29.453785</v>
      </c>
      <c r="ASI24" s="510">
        <v>33.411684000000001</v>
      </c>
      <c r="ASJ24" s="510">
        <v>67.213167999999996</v>
      </c>
      <c r="ASK24" s="510">
        <v>0</v>
      </c>
      <c r="ASL24" s="510">
        <v>15.870761999999999</v>
      </c>
      <c r="ASM24" s="510">
        <v>5.4876440000000004</v>
      </c>
      <c r="ASN24" s="510">
        <v>0</v>
      </c>
      <c r="ASO24" s="510">
        <v>31.204335</v>
      </c>
      <c r="ASP24" s="510">
        <v>25.492101999999999</v>
      </c>
      <c r="ASQ24" s="510">
        <v>27.816177</v>
      </c>
      <c r="ASR24" s="510">
        <v>27.964907</v>
      </c>
      <c r="ASS24" s="510">
        <v>15.868200999999999</v>
      </c>
      <c r="AST24" s="509">
        <v>14.742186999999999</v>
      </c>
      <c r="ASU24" s="510">
        <v>4.6416855000000004</v>
      </c>
      <c r="ASV24" s="510">
        <v>21.928272</v>
      </c>
      <c r="ASW24" s="510">
        <v>12.435328999999999</v>
      </c>
      <c r="ASX24" s="510">
        <v>17.250053000000001</v>
      </c>
      <c r="ASY24" s="510">
        <v>39.758707000000001</v>
      </c>
      <c r="ASZ24" s="510">
        <v>0</v>
      </c>
      <c r="ATA24" s="510">
        <v>8.3429756000000008</v>
      </c>
      <c r="ATB24" s="510">
        <v>33.944822000000002</v>
      </c>
      <c r="ATC24" s="510">
        <v>100</v>
      </c>
      <c r="ATD24" s="510">
        <v>20.238904000000002</v>
      </c>
      <c r="ATE24" s="510">
        <v>8.9235447000000008</v>
      </c>
      <c r="ATF24" s="510">
        <v>13.024150000000001</v>
      </c>
      <c r="ATG24" s="510">
        <v>9.1069859999999991</v>
      </c>
      <c r="ATH24" s="510">
        <v>18.098763000000002</v>
      </c>
      <c r="ATI24" s="509">
        <v>4.3906824999999996</v>
      </c>
      <c r="ATJ24" s="510">
        <v>2.8907837999999999</v>
      </c>
      <c r="ATK24" s="510">
        <v>5.8689423999999999</v>
      </c>
      <c r="ATL24" s="510">
        <v>3.7411493999999998</v>
      </c>
      <c r="ATM24" s="510">
        <v>5.0999936999999997</v>
      </c>
      <c r="ATN24" s="510">
        <v>6.1401383000000003</v>
      </c>
      <c r="ATO24" s="510">
        <v>4.4372727999999997</v>
      </c>
      <c r="ATP24" s="510">
        <v>3.6176373000000002</v>
      </c>
      <c r="ATQ24" s="510">
        <v>5.3544694000000002</v>
      </c>
      <c r="ATR24" s="510">
        <v>0</v>
      </c>
      <c r="ATS24" s="510">
        <v>0</v>
      </c>
      <c r="ATT24" s="510">
        <v>0.65386520999999997</v>
      </c>
      <c r="ATU24" s="510">
        <v>2.3883789000000002</v>
      </c>
      <c r="ATV24" s="510">
        <v>8.0571446000000009</v>
      </c>
      <c r="ATW24" s="510">
        <v>34.347759000000003</v>
      </c>
      <c r="ATX24" s="510">
        <v>5.6051694000000003</v>
      </c>
      <c r="ATY24" s="510">
        <v>3.2028265</v>
      </c>
      <c r="ATZ24" s="510">
        <v>7.5312650999999997</v>
      </c>
      <c r="AUA24" s="510">
        <v>3.8405751000000001</v>
      </c>
      <c r="AUB24" s="510">
        <v>7.6507427999999997</v>
      </c>
      <c r="AUC24" s="510">
        <v>8.3689479000000002</v>
      </c>
      <c r="AUD24" s="510">
        <v>0</v>
      </c>
      <c r="AUE24" s="510">
        <v>5.0308168000000002</v>
      </c>
      <c r="AUF24" s="510">
        <v>14.065731</v>
      </c>
      <c r="AUG24" s="510">
        <v>0</v>
      </c>
      <c r="AUH24" s="510">
        <v>1.0838076999999999</v>
      </c>
      <c r="AUI24" s="510">
        <v>0.68927643000000005</v>
      </c>
      <c r="AUJ24" s="510">
        <v>0.72008338999999999</v>
      </c>
      <c r="AUK24" s="510">
        <v>6.4148351000000003</v>
      </c>
      <c r="AUL24" s="510">
        <v>39.182285</v>
      </c>
      <c r="AUM24" s="519"/>
      <c r="AUN24" s="518"/>
      <c r="AUO24" s="518"/>
      <c r="AUP24" s="518"/>
      <c r="AUQ24" s="518"/>
      <c r="AUR24" s="518"/>
      <c r="AUS24" s="518"/>
      <c r="AUT24" s="518"/>
      <c r="AUU24" s="518"/>
      <c r="AUV24" s="518"/>
      <c r="AUW24" s="518"/>
      <c r="AUX24" s="518"/>
      <c r="AUY24" s="518"/>
      <c r="AUZ24" s="518"/>
      <c r="AVA24" s="518"/>
      <c r="AVB24" s="518"/>
      <c r="AVC24" s="518"/>
      <c r="AVD24" s="518"/>
      <c r="AVE24" s="518"/>
      <c r="AVF24" s="518"/>
      <c r="AVG24" s="518"/>
      <c r="AVH24" s="518"/>
      <c r="AVI24" s="518"/>
      <c r="AVJ24" s="518"/>
      <c r="AVK24" s="518"/>
      <c r="AVL24" s="518"/>
      <c r="AVM24" s="518"/>
      <c r="AVN24" s="562">
        <v>16</v>
      </c>
      <c r="AVO24" s="542">
        <v>7</v>
      </c>
      <c r="AVP24" s="542">
        <v>9</v>
      </c>
      <c r="AVQ24" s="542">
        <v>12</v>
      </c>
      <c r="AVR24" s="542">
        <v>4</v>
      </c>
      <c r="AVS24" s="542">
        <v>5</v>
      </c>
      <c r="AVT24" s="542">
        <v>0</v>
      </c>
      <c r="AVU24" s="542">
        <v>0</v>
      </c>
      <c r="AVV24" s="542">
        <v>0</v>
      </c>
      <c r="AVW24" s="542">
        <v>11</v>
      </c>
      <c r="AVX24" s="542">
        <v>0</v>
      </c>
      <c r="AVY24" s="542">
        <v>0</v>
      </c>
      <c r="AVZ24" s="542">
        <v>0</v>
      </c>
      <c r="AWA24" s="542">
        <v>0</v>
      </c>
      <c r="AWB24" s="542">
        <v>3</v>
      </c>
      <c r="AWC24" s="542">
        <v>9</v>
      </c>
      <c r="AWD24" s="542">
        <v>3</v>
      </c>
      <c r="AWE24" s="542">
        <v>1</v>
      </c>
      <c r="AWF24" s="543">
        <v>0</v>
      </c>
      <c r="AWG24" s="857">
        <v>16</v>
      </c>
      <c r="AWH24" s="857">
        <v>7</v>
      </c>
      <c r="AWI24" s="857">
        <v>9</v>
      </c>
      <c r="AWJ24" s="857">
        <v>11</v>
      </c>
      <c r="AWK24" s="857">
        <v>5</v>
      </c>
      <c r="AWL24" s="857">
        <v>7</v>
      </c>
      <c r="AWM24" s="857">
        <v>0</v>
      </c>
      <c r="AWN24" s="857">
        <v>0</v>
      </c>
      <c r="AWO24" s="857">
        <v>0</v>
      </c>
      <c r="AWP24" s="857">
        <v>9</v>
      </c>
      <c r="AWQ24" s="857">
        <v>0</v>
      </c>
      <c r="AWR24" s="857">
        <v>0</v>
      </c>
      <c r="AWS24" s="857">
        <v>0</v>
      </c>
      <c r="AWT24" s="857">
        <v>0</v>
      </c>
      <c r="AWU24" s="857">
        <v>1</v>
      </c>
      <c r="AWV24" s="857">
        <v>7</v>
      </c>
      <c r="AWW24" s="857">
        <v>5</v>
      </c>
      <c r="AWX24" s="857">
        <v>3</v>
      </c>
      <c r="AWY24" s="857">
        <v>0</v>
      </c>
      <c r="AWZ24" s="552">
        <v>15</v>
      </c>
      <c r="AXA24" s="552">
        <v>6</v>
      </c>
      <c r="AXB24" s="552">
        <v>9</v>
      </c>
      <c r="AXC24" s="552">
        <v>14</v>
      </c>
      <c r="AXD24" s="552">
        <v>1</v>
      </c>
      <c r="AXE24" s="552">
        <v>6</v>
      </c>
      <c r="AXF24" s="552">
        <v>0</v>
      </c>
      <c r="AXG24" s="552">
        <v>0</v>
      </c>
      <c r="AXH24" s="552">
        <v>1</v>
      </c>
      <c r="AXI24" s="552">
        <v>8</v>
      </c>
      <c r="AXJ24" s="552">
        <v>0</v>
      </c>
      <c r="AXK24" s="552">
        <v>0</v>
      </c>
      <c r="AXL24" s="544">
        <v>0</v>
      </c>
      <c r="AXM24" s="552">
        <v>1</v>
      </c>
      <c r="AXN24" s="552">
        <v>2</v>
      </c>
      <c r="AXO24" s="552">
        <v>7</v>
      </c>
      <c r="AXP24" s="552">
        <v>3</v>
      </c>
      <c r="AXQ24" s="552">
        <v>1</v>
      </c>
      <c r="AXR24" s="553">
        <v>1</v>
      </c>
      <c r="AXS24" s="1565">
        <v>9</v>
      </c>
      <c r="AXT24" s="1566">
        <v>4</v>
      </c>
      <c r="AXU24" s="1566">
        <v>5</v>
      </c>
      <c r="AXV24" s="1566">
        <v>9</v>
      </c>
      <c r="AXW24" s="1568">
        <v>0</v>
      </c>
      <c r="AXX24" s="1566">
        <v>4</v>
      </c>
      <c r="AXY24" s="1566">
        <v>1</v>
      </c>
      <c r="AXZ24" s="1566">
        <v>0</v>
      </c>
      <c r="AYA24" s="1566">
        <v>0</v>
      </c>
      <c r="AYB24" s="1566">
        <v>4</v>
      </c>
      <c r="AYC24" s="1566">
        <v>0</v>
      </c>
      <c r="AYD24" s="1566">
        <v>0</v>
      </c>
      <c r="AYE24" s="1565">
        <v>0</v>
      </c>
      <c r="AYF24" s="1566">
        <v>0</v>
      </c>
      <c r="AYG24" s="1566">
        <v>0</v>
      </c>
      <c r="AYH24" s="1566">
        <v>3</v>
      </c>
      <c r="AYI24" s="1566">
        <v>4</v>
      </c>
      <c r="AYJ24" s="1566">
        <v>2</v>
      </c>
      <c r="AYK24" s="1566">
        <v>0</v>
      </c>
      <c r="AYL24" s="546">
        <v>3</v>
      </c>
      <c r="AYM24" s="352">
        <v>2</v>
      </c>
      <c r="AYN24" s="352">
        <v>1</v>
      </c>
      <c r="AYO24" s="352">
        <v>2</v>
      </c>
      <c r="AYP24" s="352">
        <v>1</v>
      </c>
      <c r="AYQ24" s="352">
        <v>2</v>
      </c>
      <c r="AYR24" s="352">
        <v>0</v>
      </c>
      <c r="AYS24" s="352">
        <v>0</v>
      </c>
      <c r="AYT24" s="352">
        <v>0</v>
      </c>
      <c r="AYU24" s="352">
        <v>1</v>
      </c>
      <c r="AYV24" s="352">
        <v>0</v>
      </c>
      <c r="AYW24" s="352">
        <v>0</v>
      </c>
      <c r="AYX24" s="547">
        <v>1</v>
      </c>
      <c r="AYY24" s="548">
        <v>0</v>
      </c>
      <c r="AYZ24" s="548">
        <v>1</v>
      </c>
      <c r="AZA24" s="548">
        <v>1</v>
      </c>
      <c r="AZB24" s="548">
        <v>0</v>
      </c>
      <c r="AZC24" s="548">
        <v>1</v>
      </c>
      <c r="AZD24" s="548">
        <v>0</v>
      </c>
      <c r="AZE24" s="548">
        <v>0</v>
      </c>
      <c r="AZF24" s="548">
        <v>0</v>
      </c>
      <c r="AZG24" s="548">
        <v>0</v>
      </c>
      <c r="AZH24" s="548">
        <v>0</v>
      </c>
      <c r="AZI24" s="548">
        <v>0</v>
      </c>
      <c r="AZJ24" s="549">
        <v>2</v>
      </c>
      <c r="AZK24" s="549">
        <v>1</v>
      </c>
      <c r="AZL24" s="549">
        <v>1</v>
      </c>
      <c r="AZM24" s="549">
        <v>1</v>
      </c>
      <c r="AZN24" s="549">
        <v>1</v>
      </c>
      <c r="AZO24" s="549">
        <v>1</v>
      </c>
      <c r="AZP24" s="549">
        <v>0</v>
      </c>
      <c r="AZQ24" s="549">
        <v>0</v>
      </c>
      <c r="AZR24" s="549">
        <v>0</v>
      </c>
      <c r="AZS24" s="549">
        <v>1</v>
      </c>
      <c r="AZT24" s="549">
        <v>0</v>
      </c>
      <c r="AZU24" s="549">
        <v>0</v>
      </c>
      <c r="AZV24" s="1571">
        <v>0</v>
      </c>
      <c r="AZW24" s="1571">
        <v>0</v>
      </c>
      <c r="AZX24" s="1571">
        <v>0</v>
      </c>
      <c r="AZY24" s="1571">
        <v>0</v>
      </c>
      <c r="AZZ24" s="1571">
        <v>0</v>
      </c>
      <c r="BAA24" s="1571">
        <v>0</v>
      </c>
      <c r="BAB24" s="1571">
        <v>0</v>
      </c>
      <c r="BAC24" s="1571">
        <v>0</v>
      </c>
      <c r="BAD24" s="1571">
        <v>0</v>
      </c>
      <c r="BAE24" s="1571">
        <v>0</v>
      </c>
      <c r="BAF24" s="1571">
        <v>0</v>
      </c>
      <c r="BAG24" s="1571">
        <v>0</v>
      </c>
      <c r="BAH24" s="550">
        <v>0</v>
      </c>
      <c r="BAI24" s="551">
        <v>0</v>
      </c>
      <c r="BAJ24" s="551">
        <v>0</v>
      </c>
      <c r="BAK24" s="551">
        <v>0</v>
      </c>
      <c r="BAL24" s="551">
        <v>0</v>
      </c>
      <c r="BAM24" s="551">
        <v>0</v>
      </c>
      <c r="BAN24" s="551">
        <v>0</v>
      </c>
      <c r="BAO24" s="551">
        <v>0</v>
      </c>
      <c r="BAP24" s="551">
        <v>0</v>
      </c>
      <c r="BAQ24" s="551">
        <v>0</v>
      </c>
      <c r="BAR24" s="551">
        <v>0</v>
      </c>
      <c r="BAS24" s="551">
        <v>0</v>
      </c>
      <c r="BAT24" s="547">
        <v>0</v>
      </c>
      <c r="BAU24" s="548">
        <v>0</v>
      </c>
      <c r="BAV24" s="548">
        <v>0</v>
      </c>
      <c r="BAW24" s="548">
        <v>0</v>
      </c>
      <c r="BAX24" s="548">
        <v>0</v>
      </c>
      <c r="BAY24" s="548">
        <v>0</v>
      </c>
      <c r="BAZ24" s="548">
        <v>0</v>
      </c>
      <c r="BBA24" s="548">
        <v>0</v>
      </c>
      <c r="BBB24" s="548">
        <v>0</v>
      </c>
      <c r="BBC24" s="548">
        <v>0</v>
      </c>
      <c r="BBD24" s="548">
        <v>0</v>
      </c>
      <c r="BBE24" s="548">
        <v>0</v>
      </c>
      <c r="BBF24" s="352">
        <v>1</v>
      </c>
      <c r="BBG24" s="352">
        <v>1</v>
      </c>
      <c r="BBH24" s="352">
        <v>0</v>
      </c>
      <c r="BBI24" s="352">
        <v>1</v>
      </c>
      <c r="BBJ24" s="352">
        <v>0</v>
      </c>
      <c r="BBK24" s="352">
        <v>0</v>
      </c>
      <c r="BBL24" s="352">
        <v>0</v>
      </c>
      <c r="BBM24" s="352">
        <v>0</v>
      </c>
      <c r="BBN24" s="352">
        <v>0</v>
      </c>
      <c r="BBO24" s="352">
        <v>1</v>
      </c>
      <c r="BBP24" s="352">
        <v>0</v>
      </c>
      <c r="BBQ24" s="352">
        <v>0</v>
      </c>
      <c r="BBR24" s="1571">
        <v>0</v>
      </c>
      <c r="BBS24" s="1571">
        <v>0</v>
      </c>
      <c r="BBT24" s="1571">
        <v>0</v>
      </c>
      <c r="BBU24" s="1571">
        <v>0</v>
      </c>
      <c r="BBV24" s="1571">
        <v>0</v>
      </c>
      <c r="BBW24" s="1571">
        <v>0</v>
      </c>
      <c r="BBX24" s="1571">
        <v>0</v>
      </c>
      <c r="BBY24" s="1571">
        <v>0</v>
      </c>
      <c r="BBZ24" s="1571">
        <v>0</v>
      </c>
      <c r="BCA24" s="1571">
        <v>0</v>
      </c>
      <c r="BCB24" s="1571">
        <v>0</v>
      </c>
      <c r="BCC24" s="1571">
        <v>0</v>
      </c>
      <c r="BCD24" s="729">
        <v>1872</v>
      </c>
      <c r="BCE24" s="730">
        <v>955</v>
      </c>
      <c r="BCF24" s="730">
        <v>917</v>
      </c>
      <c r="BCG24" s="730">
        <v>26</v>
      </c>
      <c r="BCH24" s="730">
        <v>4</v>
      </c>
      <c r="BCI24" s="730">
        <v>708</v>
      </c>
      <c r="BCJ24" s="730">
        <v>1114</v>
      </c>
      <c r="BCK24" s="730">
        <v>6</v>
      </c>
      <c r="BCL24" s="730">
        <v>4</v>
      </c>
      <c r="BCM24" s="730">
        <v>4</v>
      </c>
      <c r="BCN24" s="730">
        <v>6</v>
      </c>
      <c r="BCO24" s="730">
        <v>16</v>
      </c>
      <c r="BCP24" s="730">
        <v>2</v>
      </c>
      <c r="BCQ24" s="730">
        <v>318</v>
      </c>
      <c r="BCR24" s="730">
        <v>606</v>
      </c>
      <c r="BCS24" s="730">
        <v>5</v>
      </c>
      <c r="BCT24" s="730">
        <v>4</v>
      </c>
      <c r="BCU24" s="730">
        <v>2</v>
      </c>
      <c r="BCV24" s="730">
        <v>2</v>
      </c>
      <c r="BCW24" s="730">
        <v>10</v>
      </c>
      <c r="BCX24" s="730">
        <v>2</v>
      </c>
      <c r="BCY24" s="730">
        <v>390</v>
      </c>
      <c r="BCZ24" s="730">
        <v>508</v>
      </c>
      <c r="BDA24" s="730">
        <v>1</v>
      </c>
      <c r="BDB24" s="730">
        <v>0</v>
      </c>
      <c r="BDC24" s="295">
        <v>2</v>
      </c>
      <c r="BDD24" s="295">
        <v>4</v>
      </c>
      <c r="BDE24" s="750">
        <v>3424</v>
      </c>
      <c r="BDF24" s="751">
        <v>1639</v>
      </c>
      <c r="BDG24" s="751">
        <v>1785</v>
      </c>
      <c r="BDH24" s="751">
        <v>1218</v>
      </c>
      <c r="BDI24" s="751">
        <v>18</v>
      </c>
      <c r="BDJ24" s="751">
        <v>16</v>
      </c>
      <c r="BDK24" s="751">
        <v>36</v>
      </c>
      <c r="BDL24" s="751">
        <v>27</v>
      </c>
      <c r="BDM24" s="751">
        <v>2017</v>
      </c>
      <c r="BDN24" s="751">
        <v>82</v>
      </c>
      <c r="BDO24" s="751">
        <v>10</v>
      </c>
      <c r="BDP24" s="751">
        <v>526</v>
      </c>
      <c r="BDQ24" s="751">
        <v>11</v>
      </c>
      <c r="BDR24" s="751">
        <v>12</v>
      </c>
      <c r="BDS24" s="751">
        <v>23</v>
      </c>
      <c r="BDT24" s="751">
        <v>16</v>
      </c>
      <c r="BDU24" s="751">
        <v>1005</v>
      </c>
      <c r="BDV24" s="751">
        <v>42</v>
      </c>
      <c r="BDW24" s="751">
        <v>4</v>
      </c>
      <c r="BDX24" s="751">
        <v>692</v>
      </c>
      <c r="BDY24" s="751">
        <v>7</v>
      </c>
      <c r="BDZ24" s="751">
        <v>4</v>
      </c>
      <c r="BEA24" s="751">
        <v>13</v>
      </c>
      <c r="BEB24" s="751">
        <v>11</v>
      </c>
      <c r="BEC24" s="751">
        <v>1012</v>
      </c>
      <c r="BED24" s="751">
        <v>40</v>
      </c>
      <c r="BEE24" s="752">
        <v>6</v>
      </c>
      <c r="BEF24" s="1">
        <v>4</v>
      </c>
      <c r="BEG24" s="1">
        <v>3</v>
      </c>
      <c r="BEH24" s="1">
        <v>1</v>
      </c>
      <c r="BEI24" s="1">
        <v>1</v>
      </c>
      <c r="BEJ24" s="1">
        <v>3</v>
      </c>
      <c r="BEK24" s="1">
        <v>2</v>
      </c>
      <c r="BEL24" s="1">
        <v>0</v>
      </c>
      <c r="BEM24" s="1">
        <v>0</v>
      </c>
      <c r="BEN24" s="1">
        <v>0</v>
      </c>
      <c r="BEO24" s="1">
        <v>1</v>
      </c>
      <c r="BEP24" s="1">
        <v>1</v>
      </c>
      <c r="BEQ24" s="1">
        <v>0</v>
      </c>
      <c r="BER24" s="1">
        <v>0</v>
      </c>
      <c r="BES24" s="1">
        <v>0</v>
      </c>
      <c r="BET24" s="1">
        <v>0</v>
      </c>
      <c r="BEU24" s="1">
        <v>1</v>
      </c>
      <c r="BEV24" s="1">
        <v>0</v>
      </c>
      <c r="BEW24" s="1">
        <v>2</v>
      </c>
      <c r="BEX24" s="1">
        <v>0</v>
      </c>
      <c r="BEY24" s="1">
        <v>0</v>
      </c>
      <c r="BEZ24" s="1">
        <v>0</v>
      </c>
      <c r="BFA24" s="1">
        <v>0</v>
      </c>
      <c r="BFB24" s="1">
        <v>2</v>
      </c>
      <c r="BFC24" s="1">
        <v>0</v>
      </c>
      <c r="BFD24" s="1">
        <v>0</v>
      </c>
      <c r="BFE24" s="1">
        <v>0</v>
      </c>
      <c r="BFF24" s="1">
        <v>0</v>
      </c>
      <c r="BFG24" s="1">
        <v>0</v>
      </c>
      <c r="BFH24" s="1">
        <v>0</v>
      </c>
      <c r="BFI24" s="1">
        <v>0</v>
      </c>
      <c r="BFJ24" s="1">
        <v>0</v>
      </c>
      <c r="BFK24" s="1">
        <v>0</v>
      </c>
      <c r="BFL24" s="1">
        <v>0</v>
      </c>
      <c r="BFM24" s="1">
        <v>0</v>
      </c>
      <c r="BFN24" s="1">
        <v>0</v>
      </c>
      <c r="BFO24" s="1">
        <v>0</v>
      </c>
      <c r="BFP24" s="1">
        <v>0</v>
      </c>
      <c r="BFQ24" s="1">
        <v>0</v>
      </c>
      <c r="BFR24" s="1">
        <v>0</v>
      </c>
      <c r="BFS24" s="1">
        <v>0</v>
      </c>
      <c r="BFT24" s="1">
        <v>0</v>
      </c>
      <c r="BFU24" s="1">
        <v>0</v>
      </c>
      <c r="BFV24" s="1">
        <v>0</v>
      </c>
      <c r="BFW24" s="1">
        <v>0</v>
      </c>
      <c r="BFX24" s="1">
        <v>0</v>
      </c>
      <c r="BFY24" s="1">
        <v>0</v>
      </c>
      <c r="BFZ24" s="1">
        <v>4</v>
      </c>
      <c r="BGA24" s="1">
        <v>3</v>
      </c>
      <c r="BGB24" s="1">
        <v>1</v>
      </c>
      <c r="BGC24" s="1">
        <v>1</v>
      </c>
      <c r="BGD24" s="1">
        <v>3</v>
      </c>
      <c r="BGE24" s="1">
        <v>2</v>
      </c>
      <c r="BGF24" s="1">
        <v>0</v>
      </c>
      <c r="BGG24" s="1">
        <v>0</v>
      </c>
      <c r="BGH24" s="1">
        <v>0</v>
      </c>
      <c r="BGI24" s="1">
        <v>1</v>
      </c>
      <c r="BGJ24" s="1">
        <v>1</v>
      </c>
      <c r="BGK24" s="1">
        <v>0</v>
      </c>
      <c r="BGL24" s="1">
        <v>0</v>
      </c>
      <c r="BGM24" s="1">
        <v>0</v>
      </c>
      <c r="BGN24" s="1">
        <v>0</v>
      </c>
      <c r="BGO24" s="1">
        <v>1</v>
      </c>
      <c r="BGP24" s="1">
        <v>0</v>
      </c>
      <c r="BGQ24" s="1">
        <v>0</v>
      </c>
      <c r="BGR24" s="1">
        <v>0</v>
      </c>
      <c r="BGS24" s="1">
        <v>0</v>
      </c>
      <c r="BGT24" s="1">
        <v>0</v>
      </c>
      <c r="BGU24" s="1">
        <v>0</v>
      </c>
      <c r="BGV24" s="1">
        <v>2</v>
      </c>
      <c r="BGW24" s="1">
        <v>10</v>
      </c>
      <c r="BGX24" s="1">
        <v>9</v>
      </c>
      <c r="BGY24" s="1">
        <v>1</v>
      </c>
      <c r="BGZ24" s="1">
        <v>3</v>
      </c>
      <c r="BHA24" s="1">
        <v>7</v>
      </c>
      <c r="BHB24" s="1">
        <v>3</v>
      </c>
      <c r="BHC24" s="1">
        <v>0</v>
      </c>
      <c r="BHD24" s="1">
        <v>0</v>
      </c>
      <c r="BHE24" s="1">
        <v>0</v>
      </c>
      <c r="BHF24" s="1">
        <v>0</v>
      </c>
      <c r="BHG24" s="1">
        <v>7</v>
      </c>
      <c r="BHH24" s="1">
        <v>0</v>
      </c>
      <c r="BHI24" s="1">
        <v>0</v>
      </c>
      <c r="BHJ24" s="1">
        <v>0</v>
      </c>
      <c r="BHK24" s="1">
        <v>1</v>
      </c>
      <c r="BHL24" s="1">
        <v>3</v>
      </c>
      <c r="BHM24" s="1">
        <v>2</v>
      </c>
      <c r="BHN24" s="1">
        <v>1</v>
      </c>
      <c r="BHO24" s="1">
        <v>1</v>
      </c>
      <c r="BHP24" s="1">
        <v>1</v>
      </c>
      <c r="BHQ24" s="1">
        <v>1</v>
      </c>
      <c r="BHR24" s="888">
        <v>16</v>
      </c>
      <c r="BHS24" s="889">
        <v>9</v>
      </c>
      <c r="BHT24" s="889">
        <v>7</v>
      </c>
      <c r="BHU24" s="889">
        <v>6</v>
      </c>
      <c r="BHV24" s="889">
        <v>10</v>
      </c>
      <c r="BHW24" s="889">
        <v>5</v>
      </c>
      <c r="BHX24" s="889">
        <v>0</v>
      </c>
      <c r="BHY24" s="889">
        <v>0</v>
      </c>
      <c r="BHZ24" s="889">
        <v>0</v>
      </c>
      <c r="BIA24" s="889">
        <v>0</v>
      </c>
      <c r="BIB24" s="889">
        <v>11</v>
      </c>
      <c r="BIC24" s="889">
        <v>0</v>
      </c>
      <c r="BID24" s="889">
        <v>0</v>
      </c>
      <c r="BIE24" s="889">
        <v>0</v>
      </c>
      <c r="BIF24" s="889">
        <v>11</v>
      </c>
      <c r="BIG24" s="889">
        <v>5</v>
      </c>
      <c r="BIH24" s="889">
        <v>0</v>
      </c>
      <c r="BII24" s="889">
        <v>0</v>
      </c>
      <c r="BIJ24" s="889">
        <v>0</v>
      </c>
      <c r="BIK24" s="891">
        <v>0</v>
      </c>
      <c r="BIL24" s="892">
        <v>0</v>
      </c>
      <c r="BIM24" s="1">
        <v>7</v>
      </c>
      <c r="BIN24" s="1">
        <v>7</v>
      </c>
      <c r="BIO24" s="1">
        <v>0</v>
      </c>
      <c r="BIP24" s="1">
        <v>2</v>
      </c>
      <c r="BIQ24" s="1">
        <v>5</v>
      </c>
      <c r="BIR24" s="1">
        <v>0</v>
      </c>
      <c r="BIS24" s="1">
        <v>0</v>
      </c>
      <c r="BIT24" s="1">
        <v>0</v>
      </c>
      <c r="BIU24" s="1">
        <v>0</v>
      </c>
      <c r="BIV24" s="1">
        <v>0</v>
      </c>
      <c r="BIW24" s="1">
        <v>6</v>
      </c>
      <c r="BIX24" s="1">
        <v>0</v>
      </c>
      <c r="BIY24" s="1">
        <v>0</v>
      </c>
      <c r="BIZ24" s="1">
        <v>1</v>
      </c>
      <c r="BJA24" s="1">
        <v>0</v>
      </c>
      <c r="BJB24" s="1">
        <v>0</v>
      </c>
      <c r="BJC24" s="1">
        <v>0</v>
      </c>
      <c r="BJD24" s="1">
        <v>0</v>
      </c>
      <c r="BJE24" s="1">
        <v>4</v>
      </c>
      <c r="BJF24" s="1">
        <v>3</v>
      </c>
      <c r="BJG24" s="1">
        <v>0</v>
      </c>
      <c r="BJH24" s="1">
        <v>1</v>
      </c>
      <c r="BJI24" s="1">
        <v>1</v>
      </c>
      <c r="BJJ24" s="1">
        <v>0</v>
      </c>
      <c r="BJK24" s="1">
        <v>0</v>
      </c>
      <c r="BJL24" s="1">
        <v>1</v>
      </c>
      <c r="BJM24" s="1">
        <v>0</v>
      </c>
      <c r="BJN24" s="1">
        <v>0</v>
      </c>
      <c r="BJO24" s="1">
        <v>0</v>
      </c>
      <c r="BJP24" s="1">
        <v>0</v>
      </c>
      <c r="BJQ24" s="1">
        <v>1</v>
      </c>
      <c r="BJR24" s="1">
        <v>0</v>
      </c>
      <c r="BJS24" s="1">
        <v>0</v>
      </c>
      <c r="BJT24" s="1">
        <v>0</v>
      </c>
      <c r="BJU24" s="1">
        <v>0</v>
      </c>
      <c r="BJV24" s="1">
        <v>0</v>
      </c>
      <c r="BJW24" s="1">
        <v>1</v>
      </c>
      <c r="BJX24" s="1">
        <v>0</v>
      </c>
      <c r="BJY24" s="1">
        <v>0</v>
      </c>
      <c r="BJZ24" s="1">
        <v>0</v>
      </c>
      <c r="BKA24" s="1">
        <v>0</v>
      </c>
      <c r="BKB24" s="1">
        <v>0</v>
      </c>
      <c r="BKC24" s="1">
        <v>0</v>
      </c>
      <c r="BKD24" s="1">
        <v>0</v>
      </c>
      <c r="BKE24" s="1">
        <v>0</v>
      </c>
      <c r="BKF24" s="1">
        <v>0</v>
      </c>
      <c r="BKG24" s="1">
        <v>0</v>
      </c>
      <c r="BKH24" s="1">
        <v>0</v>
      </c>
      <c r="BKI24" s="1">
        <v>0</v>
      </c>
      <c r="BKJ24" s="1">
        <v>0</v>
      </c>
      <c r="BKK24" s="1">
        <v>0</v>
      </c>
      <c r="BKL24" s="1">
        <v>0</v>
      </c>
      <c r="BKM24" s="1">
        <v>0</v>
      </c>
      <c r="BKN24" s="1">
        <v>0</v>
      </c>
      <c r="BKO24" s="1">
        <v>19</v>
      </c>
      <c r="BKP24" s="1">
        <v>6</v>
      </c>
      <c r="BKQ24" s="1">
        <v>13</v>
      </c>
      <c r="BKR24" s="1">
        <v>12</v>
      </c>
      <c r="BKS24" s="1">
        <v>7</v>
      </c>
      <c r="BKT24" s="1">
        <v>6</v>
      </c>
      <c r="BKU24" s="1">
        <v>1</v>
      </c>
      <c r="BKV24" s="1">
        <v>0</v>
      </c>
      <c r="BKW24" s="1">
        <v>0</v>
      </c>
      <c r="BKX24" s="1">
        <v>11</v>
      </c>
      <c r="BKY24" s="1">
        <v>0</v>
      </c>
      <c r="BKZ24" s="1">
        <v>0</v>
      </c>
      <c r="BLA24" s="1">
        <v>1</v>
      </c>
      <c r="BLB24" s="1">
        <v>0</v>
      </c>
      <c r="BLC24" s="1">
        <v>1</v>
      </c>
      <c r="BLD24" s="1">
        <v>2</v>
      </c>
      <c r="BLE24" s="1">
        <v>1</v>
      </c>
      <c r="BLF24" s="1">
        <v>7</v>
      </c>
      <c r="BLG24" s="1">
        <v>4</v>
      </c>
      <c r="BLH24" s="1">
        <v>4</v>
      </c>
      <c r="BLI24" s="910">
        <v>1</v>
      </c>
      <c r="BLJ24" s="910">
        <v>0</v>
      </c>
      <c r="BLK24" s="910">
        <v>1</v>
      </c>
      <c r="BLL24" s="910">
        <v>1</v>
      </c>
      <c r="BLM24" s="910">
        <v>0</v>
      </c>
      <c r="BLN24" s="910">
        <v>0</v>
      </c>
      <c r="BLO24" s="910">
        <v>0</v>
      </c>
      <c r="BLP24" s="910">
        <v>1</v>
      </c>
      <c r="BLQ24" s="905">
        <v>0</v>
      </c>
      <c r="BLR24" s="910">
        <v>0</v>
      </c>
      <c r="BLS24" s="910">
        <v>0</v>
      </c>
      <c r="BLT24" s="910">
        <v>0</v>
      </c>
      <c r="BLU24" s="910">
        <v>7</v>
      </c>
      <c r="BLV24" s="1">
        <v>5</v>
      </c>
      <c r="BLW24" s="1">
        <v>2</v>
      </c>
      <c r="BLX24" s="1">
        <v>6</v>
      </c>
      <c r="BLY24" s="1">
        <v>1</v>
      </c>
      <c r="BLZ24" s="1">
        <v>0</v>
      </c>
      <c r="BMA24" s="1">
        <v>0</v>
      </c>
      <c r="BMB24" s="1">
        <v>0</v>
      </c>
      <c r="BMC24" s="1">
        <v>0</v>
      </c>
      <c r="BMD24" s="1">
        <v>0</v>
      </c>
      <c r="BME24" s="1">
        <v>7</v>
      </c>
      <c r="BMF24" s="1">
        <v>0</v>
      </c>
      <c r="BMG24" s="1">
        <v>0</v>
      </c>
      <c r="BMH24" s="1">
        <v>0</v>
      </c>
      <c r="BMI24" s="1">
        <v>0</v>
      </c>
      <c r="BMJ24" s="1">
        <v>0</v>
      </c>
      <c r="BMK24" s="1">
        <v>1</v>
      </c>
      <c r="BML24" s="1">
        <v>4</v>
      </c>
      <c r="BMM24" s="1">
        <v>1</v>
      </c>
      <c r="BMN24" s="1">
        <v>1</v>
      </c>
      <c r="BMO24" s="1">
        <v>0</v>
      </c>
      <c r="BMP24" s="1006">
        <v>7</v>
      </c>
      <c r="BMQ24" s="1007">
        <v>4</v>
      </c>
      <c r="BMR24" s="1007">
        <v>3</v>
      </c>
      <c r="BMS24" s="1007">
        <v>3</v>
      </c>
      <c r="BMT24" s="1007">
        <v>4</v>
      </c>
      <c r="BMU24" s="1007">
        <v>0</v>
      </c>
      <c r="BMV24" s="1007">
        <v>0</v>
      </c>
      <c r="BMW24" s="1007">
        <v>0</v>
      </c>
      <c r="BMX24" s="1007">
        <v>0</v>
      </c>
      <c r="BMY24" s="1007">
        <v>0</v>
      </c>
      <c r="BMZ24" s="1007">
        <v>7</v>
      </c>
      <c r="BNA24" s="1007">
        <v>0</v>
      </c>
      <c r="BNB24" s="1007">
        <v>0</v>
      </c>
      <c r="BNC24" s="1007">
        <v>0</v>
      </c>
      <c r="BND24" s="1007">
        <v>0</v>
      </c>
      <c r="BNE24" s="1007">
        <v>0</v>
      </c>
      <c r="BNF24" s="1007">
        <v>1</v>
      </c>
      <c r="BNG24" s="1007">
        <v>4</v>
      </c>
      <c r="BNH24" s="1007">
        <v>2</v>
      </c>
      <c r="BNI24" s="1009">
        <v>0</v>
      </c>
      <c r="BNJ24" s="1010">
        <v>0</v>
      </c>
      <c r="BNK24" s="1026">
        <v>9</v>
      </c>
      <c r="BNL24" s="1027">
        <v>7</v>
      </c>
      <c r="BNM24" s="1027">
        <v>2</v>
      </c>
      <c r="BNN24" s="1027">
        <v>7</v>
      </c>
      <c r="BNO24" s="1027">
        <v>2</v>
      </c>
      <c r="BNP24" s="1027">
        <v>1</v>
      </c>
      <c r="BNQ24" s="1027">
        <v>0</v>
      </c>
      <c r="BNR24" s="1027">
        <v>0</v>
      </c>
      <c r="BNS24" s="1027">
        <v>0</v>
      </c>
      <c r="BNT24" s="1027">
        <v>0</v>
      </c>
      <c r="BNU24" s="1027">
        <v>8</v>
      </c>
      <c r="BNV24" s="1027">
        <v>0</v>
      </c>
      <c r="BNW24" s="1027">
        <v>0</v>
      </c>
      <c r="BNX24" s="1027">
        <v>0</v>
      </c>
      <c r="BNY24" s="1027">
        <v>0</v>
      </c>
      <c r="BNZ24" s="1027">
        <v>0</v>
      </c>
      <c r="BOA24" s="1027">
        <v>2</v>
      </c>
      <c r="BOB24" s="1027">
        <v>2</v>
      </c>
      <c r="BOC24" s="1027">
        <v>0</v>
      </c>
      <c r="BOD24" s="1029">
        <v>2</v>
      </c>
      <c r="BOE24" s="1030">
        <v>3</v>
      </c>
      <c r="BOF24" s="1">
        <v>0</v>
      </c>
      <c r="BOG24" s="1">
        <v>0</v>
      </c>
      <c r="BOH24" s="1">
        <v>0</v>
      </c>
      <c r="BOI24" s="1">
        <v>0</v>
      </c>
      <c r="BOJ24" s="1">
        <v>0</v>
      </c>
      <c r="BOK24" s="1">
        <v>0</v>
      </c>
      <c r="BOL24" s="1">
        <v>0</v>
      </c>
      <c r="BOM24" s="1">
        <v>0</v>
      </c>
      <c r="BON24" s="1">
        <v>0</v>
      </c>
      <c r="BOO24" s="1">
        <v>0</v>
      </c>
      <c r="BOP24" s="1">
        <v>0</v>
      </c>
      <c r="BOQ24" s="1">
        <v>0</v>
      </c>
      <c r="BOR24" s="1">
        <v>0</v>
      </c>
      <c r="BOS24" s="1">
        <v>0</v>
      </c>
      <c r="BOT24" s="1">
        <v>0</v>
      </c>
      <c r="BOU24" s="1">
        <v>0</v>
      </c>
      <c r="BOV24" s="1">
        <v>0</v>
      </c>
      <c r="BOW24" s="1">
        <v>0</v>
      </c>
      <c r="BOX24" s="1">
        <v>0</v>
      </c>
      <c r="BOY24" s="1">
        <v>0</v>
      </c>
      <c r="BOZ24" s="1">
        <v>0</v>
      </c>
      <c r="BPA24" s="1">
        <v>1</v>
      </c>
      <c r="BPB24" s="1">
        <v>1</v>
      </c>
      <c r="BPC24" s="1">
        <v>0</v>
      </c>
      <c r="BPD24" s="1">
        <v>1</v>
      </c>
      <c r="BPE24" s="1">
        <v>0</v>
      </c>
      <c r="BPF24" s="1">
        <v>0</v>
      </c>
      <c r="BPG24" s="1">
        <v>0</v>
      </c>
      <c r="BPH24" s="1">
        <v>0</v>
      </c>
      <c r="BPI24" s="1">
        <v>0</v>
      </c>
      <c r="BPJ24" s="1">
        <v>0</v>
      </c>
      <c r="BPK24" s="1">
        <v>1</v>
      </c>
      <c r="BPL24" s="1">
        <v>0</v>
      </c>
      <c r="BPM24" s="1">
        <v>0</v>
      </c>
      <c r="BPN24" s="1">
        <v>0</v>
      </c>
      <c r="BPO24" s="1">
        <v>0</v>
      </c>
      <c r="BPP24" s="1">
        <v>0</v>
      </c>
      <c r="BPQ24" s="1">
        <v>0</v>
      </c>
      <c r="BPR24" s="1">
        <v>0</v>
      </c>
      <c r="BPS24" s="1">
        <v>0</v>
      </c>
      <c r="BPT24" s="1">
        <v>0</v>
      </c>
      <c r="BPU24" s="1">
        <v>1</v>
      </c>
      <c r="BPV24" s="1">
        <v>0</v>
      </c>
      <c r="BPW24" s="1">
        <v>0</v>
      </c>
      <c r="BPX24" s="1">
        <v>0</v>
      </c>
      <c r="BPY24" s="1">
        <v>0</v>
      </c>
      <c r="BPZ24" s="1">
        <v>0</v>
      </c>
      <c r="BQA24" s="1">
        <v>0</v>
      </c>
      <c r="BQB24" s="1">
        <v>0</v>
      </c>
      <c r="BQC24" s="1">
        <v>0</v>
      </c>
      <c r="BQD24" s="1">
        <v>0</v>
      </c>
      <c r="BQE24" s="1">
        <v>0</v>
      </c>
      <c r="BQF24" s="1">
        <v>0</v>
      </c>
      <c r="BQG24" s="1">
        <v>0</v>
      </c>
      <c r="BQH24" s="1">
        <v>0</v>
      </c>
      <c r="BQI24" s="1">
        <v>0</v>
      </c>
      <c r="BQJ24" s="1">
        <v>0</v>
      </c>
      <c r="BQK24" s="1">
        <v>0</v>
      </c>
      <c r="BQL24" s="1">
        <v>0</v>
      </c>
      <c r="BQM24" s="1">
        <v>0</v>
      </c>
      <c r="BQN24" s="1">
        <v>0</v>
      </c>
      <c r="BQO24" s="1">
        <v>0</v>
      </c>
      <c r="BQP24" s="1">
        <v>0</v>
      </c>
      <c r="BQQ24" s="1">
        <v>60</v>
      </c>
      <c r="BQR24" s="1">
        <v>45</v>
      </c>
      <c r="BQS24" s="1">
        <v>15</v>
      </c>
      <c r="BQT24" s="1">
        <v>38</v>
      </c>
      <c r="BQU24" s="1">
        <v>22</v>
      </c>
      <c r="BQV24" s="1">
        <v>22</v>
      </c>
      <c r="BQW24" s="1">
        <v>1</v>
      </c>
      <c r="BQX24" s="1">
        <v>0</v>
      </c>
      <c r="BQY24" s="1">
        <v>0</v>
      </c>
      <c r="BQZ24" s="1">
        <v>0</v>
      </c>
      <c r="BRA24" s="1">
        <v>37</v>
      </c>
      <c r="BRB24" s="1">
        <v>0</v>
      </c>
      <c r="BRC24" s="1">
        <v>0</v>
      </c>
      <c r="BRD24" s="1">
        <v>0</v>
      </c>
      <c r="BRE24" s="1092">
        <v>63</v>
      </c>
      <c r="BRF24" s="1092">
        <v>35</v>
      </c>
      <c r="BRG24" s="1092">
        <v>28</v>
      </c>
      <c r="BRH24" s="1092">
        <v>29</v>
      </c>
      <c r="BRI24" s="1092">
        <v>34</v>
      </c>
      <c r="BRJ24" s="1092">
        <v>26</v>
      </c>
      <c r="BRK24" s="1092">
        <v>1</v>
      </c>
      <c r="BRL24" s="1092">
        <v>1</v>
      </c>
      <c r="BRM24" s="1092">
        <v>0</v>
      </c>
      <c r="BRN24" s="1092">
        <v>0</v>
      </c>
      <c r="BRO24" s="1092">
        <v>35</v>
      </c>
      <c r="BRP24" s="1092">
        <v>0</v>
      </c>
      <c r="BRQ24" s="1092">
        <v>0</v>
      </c>
      <c r="BRR24" s="1092">
        <v>0</v>
      </c>
      <c r="BRS24" s="1">
        <v>58</v>
      </c>
      <c r="BRT24" s="1">
        <v>36</v>
      </c>
      <c r="BRU24" s="1">
        <v>22</v>
      </c>
      <c r="BRV24" s="1">
        <v>27</v>
      </c>
      <c r="BRW24" s="1">
        <v>31</v>
      </c>
      <c r="BRX24" s="1">
        <v>17</v>
      </c>
      <c r="BRY24" s="1">
        <v>4</v>
      </c>
      <c r="BRZ24" s="1">
        <v>0</v>
      </c>
      <c r="BSA24" s="1">
        <v>0</v>
      </c>
      <c r="BSB24" s="1">
        <v>0</v>
      </c>
      <c r="BSC24" s="1">
        <v>32</v>
      </c>
      <c r="BSD24" s="1">
        <v>2</v>
      </c>
      <c r="BSE24" s="1">
        <v>3</v>
      </c>
      <c r="BSF24" s="1">
        <v>0</v>
      </c>
      <c r="BSG24" s="1">
        <v>0</v>
      </c>
      <c r="BSH24" s="1">
        <v>1</v>
      </c>
      <c r="BSI24" s="1">
        <v>3</v>
      </c>
      <c r="BSJ24" s="1">
        <v>12</v>
      </c>
      <c r="BSK24" s="1">
        <v>39</v>
      </c>
      <c r="BSL24" s="1">
        <v>826</v>
      </c>
      <c r="BSM24" s="1">
        <v>511</v>
      </c>
      <c r="BSN24" s="1">
        <v>315</v>
      </c>
      <c r="BSO24" s="1">
        <v>421</v>
      </c>
      <c r="BSP24" s="1">
        <v>405</v>
      </c>
      <c r="BSQ24" s="1">
        <v>343</v>
      </c>
      <c r="BSR24" s="1">
        <v>5</v>
      </c>
      <c r="BSS24" s="1">
        <v>4</v>
      </c>
      <c r="BST24" s="1">
        <v>2</v>
      </c>
      <c r="BSU24" s="1">
        <v>0</v>
      </c>
      <c r="BSV24" s="1">
        <v>468</v>
      </c>
      <c r="BSW24" s="1">
        <v>1</v>
      </c>
      <c r="BSX24" s="1">
        <v>2</v>
      </c>
      <c r="BSY24" s="1">
        <v>1</v>
      </c>
      <c r="BSZ24" s="1">
        <v>908</v>
      </c>
      <c r="BTA24" s="1">
        <v>467</v>
      </c>
      <c r="BTB24" s="1">
        <v>441</v>
      </c>
      <c r="BTC24" s="1">
        <v>472</v>
      </c>
      <c r="BTD24" s="1">
        <v>436</v>
      </c>
      <c r="BTE24" s="1">
        <v>398</v>
      </c>
      <c r="BTF24" s="1">
        <v>8</v>
      </c>
      <c r="BTG24" s="1">
        <v>4</v>
      </c>
      <c r="BTH24" s="1">
        <v>1</v>
      </c>
      <c r="BTI24" s="1">
        <v>0</v>
      </c>
      <c r="BTJ24" s="1">
        <v>489</v>
      </c>
      <c r="BTK24" s="1">
        <v>3</v>
      </c>
      <c r="BTL24" s="1">
        <v>3</v>
      </c>
      <c r="BTM24" s="1">
        <v>2</v>
      </c>
      <c r="BTN24" s="1">
        <v>774</v>
      </c>
      <c r="BTO24" s="1">
        <v>482</v>
      </c>
      <c r="BTP24" s="1">
        <v>292</v>
      </c>
      <c r="BTQ24" s="1">
        <v>397</v>
      </c>
      <c r="BTR24" s="1">
        <v>377</v>
      </c>
      <c r="BTS24" s="1">
        <v>257</v>
      </c>
      <c r="BTT24" s="1">
        <v>7</v>
      </c>
      <c r="BTU24" s="1">
        <v>5</v>
      </c>
      <c r="BTV24" s="1">
        <v>2</v>
      </c>
      <c r="BTW24" s="1">
        <v>0</v>
      </c>
      <c r="BTX24" s="1">
        <v>497</v>
      </c>
      <c r="BTY24" s="1">
        <v>0</v>
      </c>
      <c r="BTZ24" s="1">
        <v>6</v>
      </c>
      <c r="BUA24" s="1">
        <v>0</v>
      </c>
      <c r="BUB24" s="1">
        <v>107</v>
      </c>
      <c r="BUC24" s="1">
        <v>168</v>
      </c>
      <c r="BUD24" s="1">
        <v>216</v>
      </c>
      <c r="BUE24" s="1">
        <v>285</v>
      </c>
      <c r="BUF24" s="1">
        <v>242</v>
      </c>
      <c r="BUG24" s="1121">
        <v>16</v>
      </c>
      <c r="BUH24" s="1122">
        <v>13</v>
      </c>
      <c r="BUI24" s="1122">
        <v>3</v>
      </c>
      <c r="BUJ24" s="1122">
        <v>15</v>
      </c>
      <c r="BUK24" s="1122">
        <v>1</v>
      </c>
      <c r="BUL24" s="1122">
        <v>0</v>
      </c>
      <c r="BUM24" s="1122">
        <v>0</v>
      </c>
      <c r="BUN24" s="1122">
        <v>0</v>
      </c>
      <c r="BUO24" s="1122">
        <v>0</v>
      </c>
      <c r="BUP24" s="1122">
        <v>0</v>
      </c>
      <c r="BUQ24" s="1122">
        <v>16</v>
      </c>
      <c r="BUR24" s="1122">
        <v>0</v>
      </c>
      <c r="BUS24" s="1122">
        <v>0</v>
      </c>
      <c r="BUT24" s="1122">
        <v>0</v>
      </c>
      <c r="BUU24" s="1122">
        <v>0</v>
      </c>
      <c r="BUV24" s="1122">
        <v>0</v>
      </c>
      <c r="BUW24" s="1122">
        <v>0</v>
      </c>
      <c r="BUX24" s="1122">
        <v>3</v>
      </c>
      <c r="BUY24" s="1122">
        <v>8</v>
      </c>
      <c r="BUZ24" s="1122">
        <v>4</v>
      </c>
      <c r="BVA24" s="1123">
        <v>1</v>
      </c>
      <c r="BVB24" s="1026">
        <v>15</v>
      </c>
      <c r="BVC24" s="1027">
        <v>13</v>
      </c>
      <c r="BVD24" s="1027">
        <v>2</v>
      </c>
      <c r="BVE24" s="1027">
        <v>9</v>
      </c>
      <c r="BVF24" s="1027">
        <v>6</v>
      </c>
      <c r="BVG24" s="1027">
        <v>1</v>
      </c>
      <c r="BVH24" s="1027">
        <v>0</v>
      </c>
      <c r="BVI24" s="1027">
        <v>0</v>
      </c>
      <c r="BVJ24" s="1027">
        <v>0</v>
      </c>
      <c r="BVK24" s="1027">
        <v>0</v>
      </c>
      <c r="BVL24" s="1027">
        <v>13</v>
      </c>
      <c r="BVM24" s="1027">
        <v>0</v>
      </c>
      <c r="BVN24" s="1027">
        <v>0</v>
      </c>
      <c r="BVO24" s="1027">
        <v>1</v>
      </c>
      <c r="BVP24" s="1027">
        <v>0</v>
      </c>
      <c r="BVQ24" s="1027">
        <v>0</v>
      </c>
      <c r="BVR24" s="1027">
        <v>0</v>
      </c>
      <c r="BVS24" s="1027">
        <v>6</v>
      </c>
      <c r="BVT24" s="1027">
        <v>6</v>
      </c>
      <c r="BVU24" s="1029">
        <v>2</v>
      </c>
      <c r="BVV24" s="1030">
        <v>1</v>
      </c>
      <c r="BVW24" s="1124">
        <v>18</v>
      </c>
      <c r="BVX24" s="1125">
        <v>17</v>
      </c>
      <c r="BVY24" s="1125">
        <v>1</v>
      </c>
      <c r="BVZ24" s="1125">
        <v>11</v>
      </c>
      <c r="BWA24" s="1125">
        <v>7</v>
      </c>
      <c r="BWB24" s="1125">
        <v>3</v>
      </c>
      <c r="BWC24" s="1125">
        <v>0</v>
      </c>
      <c r="BWD24" s="1125">
        <v>0</v>
      </c>
      <c r="BWE24" s="1125">
        <v>0</v>
      </c>
      <c r="BWF24" s="1125">
        <v>0</v>
      </c>
      <c r="BWG24" s="1125">
        <v>15</v>
      </c>
      <c r="BWH24" s="1125">
        <v>0</v>
      </c>
      <c r="BWI24" s="1125">
        <v>0</v>
      </c>
      <c r="BWJ24" s="1125">
        <v>0</v>
      </c>
      <c r="BWK24" s="1125">
        <v>1</v>
      </c>
      <c r="BWL24" s="1125">
        <v>3</v>
      </c>
      <c r="BWM24" s="1125">
        <v>0</v>
      </c>
      <c r="BWN24" s="1125">
        <v>6</v>
      </c>
      <c r="BWO24" s="1125">
        <v>7</v>
      </c>
      <c r="BWP24" s="1127">
        <v>0</v>
      </c>
      <c r="BWQ24" s="1128">
        <v>1</v>
      </c>
      <c r="BWR24" s="1">
        <v>4</v>
      </c>
      <c r="BWS24" s="1">
        <v>2</v>
      </c>
      <c r="BWT24" s="1">
        <v>2</v>
      </c>
      <c r="BWU24" s="1">
        <v>4</v>
      </c>
      <c r="BWV24" s="1">
        <v>0</v>
      </c>
      <c r="BWW24" s="1">
        <v>0</v>
      </c>
      <c r="BWX24" s="1">
        <v>0</v>
      </c>
      <c r="BWY24" s="1">
        <v>0</v>
      </c>
      <c r="BWZ24" s="1">
        <v>0</v>
      </c>
      <c r="BXA24" s="1">
        <v>0</v>
      </c>
      <c r="BXB24" s="1">
        <v>4</v>
      </c>
      <c r="BXC24" s="1">
        <v>0</v>
      </c>
      <c r="BXD24" s="1">
        <v>0</v>
      </c>
      <c r="BXE24" s="1">
        <v>0</v>
      </c>
      <c r="BXF24" s="1">
        <v>0</v>
      </c>
      <c r="BXG24" s="1">
        <v>0</v>
      </c>
      <c r="BXH24" s="1">
        <v>1</v>
      </c>
      <c r="BXI24" s="1">
        <v>1</v>
      </c>
      <c r="BXJ24" s="1">
        <v>2</v>
      </c>
      <c r="BXK24" s="1">
        <v>0</v>
      </c>
      <c r="BXL24" s="1">
        <v>5</v>
      </c>
      <c r="BXM24" s="1">
        <v>4</v>
      </c>
      <c r="BXN24" s="1">
        <v>1</v>
      </c>
      <c r="BXO24" s="1">
        <v>2</v>
      </c>
      <c r="BXP24" s="1">
        <v>3</v>
      </c>
      <c r="BXQ24" s="1">
        <v>0</v>
      </c>
      <c r="BXR24" s="1">
        <v>1</v>
      </c>
      <c r="BXS24" s="1">
        <v>0</v>
      </c>
      <c r="BXT24" s="1">
        <v>0</v>
      </c>
      <c r="BXU24" s="1">
        <v>0</v>
      </c>
      <c r="BXV24" s="1">
        <v>4</v>
      </c>
      <c r="BXW24" s="1">
        <v>0</v>
      </c>
      <c r="BXX24" s="1">
        <v>0</v>
      </c>
      <c r="BXY24" s="1">
        <v>0</v>
      </c>
      <c r="BXZ24" s="1">
        <v>0</v>
      </c>
      <c r="BYA24" s="1">
        <v>0</v>
      </c>
      <c r="BYB24" s="1">
        <v>3</v>
      </c>
      <c r="BYC24" s="1">
        <v>1</v>
      </c>
      <c r="BYD24" s="1">
        <v>1</v>
      </c>
      <c r="BYE24" s="1">
        <v>0</v>
      </c>
      <c r="BYF24" s="1">
        <v>5</v>
      </c>
      <c r="BYG24" s="1">
        <v>5</v>
      </c>
      <c r="BYH24" s="1">
        <v>0</v>
      </c>
      <c r="BYI24" s="1">
        <v>5</v>
      </c>
      <c r="BYJ24" s="1">
        <v>0</v>
      </c>
      <c r="BYK24" s="1">
        <v>0</v>
      </c>
      <c r="BYL24" s="1">
        <v>1</v>
      </c>
      <c r="BYM24" s="1">
        <v>0</v>
      </c>
      <c r="BYN24" s="1">
        <v>0</v>
      </c>
      <c r="BYO24" s="1">
        <v>0</v>
      </c>
      <c r="BYP24" s="1">
        <v>4</v>
      </c>
      <c r="BYQ24" s="1">
        <v>0</v>
      </c>
      <c r="BYR24" s="1">
        <v>0</v>
      </c>
      <c r="BYS24" s="1">
        <v>0</v>
      </c>
      <c r="BYT24" s="1">
        <v>0</v>
      </c>
      <c r="BYU24" s="1">
        <v>0</v>
      </c>
      <c r="BYV24" s="1">
        <v>0</v>
      </c>
      <c r="BYW24" s="1">
        <v>3</v>
      </c>
      <c r="BYX24" s="1">
        <v>2</v>
      </c>
      <c r="BYY24" s="1">
        <v>0</v>
      </c>
      <c r="BYZ24" s="1">
        <v>2</v>
      </c>
      <c r="BZA24" s="1">
        <v>2</v>
      </c>
      <c r="BZB24" s="1">
        <v>0</v>
      </c>
      <c r="BZC24" s="1">
        <v>2</v>
      </c>
      <c r="BZD24" s="1">
        <v>0</v>
      </c>
      <c r="BZE24" s="1">
        <v>0</v>
      </c>
      <c r="BZF24" s="1">
        <v>0</v>
      </c>
      <c r="BZG24" s="1">
        <v>0</v>
      </c>
      <c r="BZH24" s="1">
        <v>0</v>
      </c>
      <c r="BZI24" s="1">
        <v>0</v>
      </c>
      <c r="BZJ24" s="1">
        <v>2</v>
      </c>
      <c r="BZK24" s="1">
        <v>0</v>
      </c>
      <c r="BZL24" s="1">
        <v>0</v>
      </c>
      <c r="BZM24" s="1">
        <v>0</v>
      </c>
      <c r="BZN24" s="1">
        <v>0</v>
      </c>
      <c r="BZO24" s="1">
        <v>0</v>
      </c>
      <c r="BZP24" s="1">
        <v>0</v>
      </c>
      <c r="BZQ24" s="1">
        <v>1</v>
      </c>
      <c r="BZR24" s="1">
        <v>1</v>
      </c>
      <c r="BZS24" s="1">
        <v>0</v>
      </c>
      <c r="BZT24" s="1">
        <v>0</v>
      </c>
      <c r="BZU24" s="1">
        <v>2</v>
      </c>
      <c r="BZV24" s="1">
        <v>2</v>
      </c>
      <c r="BZW24" s="1">
        <v>0</v>
      </c>
      <c r="BZX24" s="1">
        <v>1</v>
      </c>
      <c r="BZY24" s="1">
        <v>1</v>
      </c>
      <c r="BZZ24" s="1">
        <v>0</v>
      </c>
      <c r="CAA24" s="1">
        <v>0</v>
      </c>
      <c r="CAB24" s="1">
        <v>0</v>
      </c>
      <c r="CAC24" s="1">
        <v>0</v>
      </c>
      <c r="CAD24" s="1">
        <v>0</v>
      </c>
      <c r="CAE24" s="1">
        <v>2</v>
      </c>
      <c r="CAF24" s="1">
        <v>0</v>
      </c>
      <c r="CAG24" s="1">
        <v>0</v>
      </c>
      <c r="CAH24" s="1">
        <v>0</v>
      </c>
      <c r="CAI24" s="1">
        <v>0</v>
      </c>
      <c r="CAJ24" s="1">
        <v>0</v>
      </c>
      <c r="CAK24" s="1">
        <v>0</v>
      </c>
      <c r="CAL24" s="1">
        <v>1</v>
      </c>
      <c r="CAM24" s="1">
        <v>1</v>
      </c>
      <c r="CAN24" s="1">
        <v>0</v>
      </c>
      <c r="CAO24" s="1">
        <v>0</v>
      </c>
      <c r="CAP24" s="1">
        <v>4</v>
      </c>
      <c r="CAQ24" s="1">
        <v>3</v>
      </c>
      <c r="CAR24" s="1">
        <v>1</v>
      </c>
      <c r="CAS24" s="1">
        <v>0</v>
      </c>
      <c r="CAT24" s="1">
        <v>4</v>
      </c>
      <c r="CAU24" s="1">
        <v>1</v>
      </c>
      <c r="CAV24" s="1">
        <v>0</v>
      </c>
      <c r="CAW24" s="1">
        <v>0</v>
      </c>
      <c r="CAX24" s="1">
        <v>0</v>
      </c>
      <c r="CAY24" s="1">
        <v>0</v>
      </c>
      <c r="CAZ24" s="1">
        <v>3</v>
      </c>
      <c r="CBA24" s="1">
        <v>0</v>
      </c>
      <c r="CBB24" s="1">
        <v>0</v>
      </c>
      <c r="CBC24" s="1">
        <v>0</v>
      </c>
      <c r="CBD24" s="1">
        <v>2</v>
      </c>
      <c r="CBE24" s="1">
        <v>0</v>
      </c>
      <c r="CBF24" s="1">
        <v>0</v>
      </c>
      <c r="CBG24" s="1">
        <v>1</v>
      </c>
      <c r="CBH24" s="1">
        <v>1</v>
      </c>
      <c r="CBI24" s="1">
        <v>0</v>
      </c>
      <c r="CBJ24" s="1">
        <v>0</v>
      </c>
      <c r="CBK24" s="294">
        <v>1</v>
      </c>
      <c r="CBL24" s="295">
        <v>0</v>
      </c>
      <c r="CBM24" s="295">
        <v>1</v>
      </c>
      <c r="CBN24" s="295">
        <v>0</v>
      </c>
      <c r="CBO24" s="295">
        <v>0</v>
      </c>
      <c r="CBP24" s="295">
        <v>0</v>
      </c>
      <c r="CBQ24" s="1150">
        <v>3</v>
      </c>
      <c r="CBR24" s="295">
        <v>0</v>
      </c>
      <c r="CBS24" s="295">
        <v>0</v>
      </c>
      <c r="CBT24" s="295">
        <v>1</v>
      </c>
      <c r="CBU24" s="295">
        <v>2</v>
      </c>
      <c r="CBV24" s="295">
        <v>0</v>
      </c>
      <c r="CBW24" s="295">
        <v>3</v>
      </c>
      <c r="CBX24" s="295">
        <v>0</v>
      </c>
      <c r="CBY24" s="295">
        <v>1</v>
      </c>
      <c r="CBZ24" s="295">
        <v>1</v>
      </c>
      <c r="CCA24" s="295">
        <v>1</v>
      </c>
      <c r="CCB24" s="295">
        <v>0</v>
      </c>
      <c r="CCC24" s="295">
        <v>1</v>
      </c>
      <c r="CCD24" s="295">
        <v>0</v>
      </c>
      <c r="CCE24" s="295">
        <v>1</v>
      </c>
      <c r="CCF24" s="295">
        <v>0</v>
      </c>
      <c r="CCG24" s="295">
        <v>0</v>
      </c>
      <c r="CCH24" s="295">
        <v>0</v>
      </c>
      <c r="CCI24" s="1585">
        <v>221</v>
      </c>
      <c r="CCJ24" s="1579">
        <v>147</v>
      </c>
      <c r="CCK24" s="1579">
        <v>74</v>
      </c>
      <c r="CCL24" s="1579">
        <v>96</v>
      </c>
      <c r="CCM24" s="1579">
        <v>125</v>
      </c>
      <c r="CCN24" s="1579">
        <v>84</v>
      </c>
      <c r="CCO24" s="1579">
        <v>8</v>
      </c>
      <c r="CCP24" s="1579">
        <v>0</v>
      </c>
      <c r="CCQ24" s="1579">
        <v>119</v>
      </c>
      <c r="CCR24" s="1579">
        <v>3</v>
      </c>
      <c r="CCS24" s="1579">
        <v>7</v>
      </c>
      <c r="CCT24" s="1579">
        <v>6</v>
      </c>
      <c r="CCU24" s="1579">
        <v>61</v>
      </c>
      <c r="CCV24" s="1579">
        <v>0</v>
      </c>
      <c r="CCW24" s="1579">
        <v>49</v>
      </c>
      <c r="CCX24" s="1579">
        <v>116</v>
      </c>
      <c r="CCY24" s="1579">
        <v>55</v>
      </c>
      <c r="CCZ24" s="1579">
        <v>1</v>
      </c>
      <c r="CDA24" s="1579">
        <v>173</v>
      </c>
      <c r="CDB24" s="1579">
        <v>131</v>
      </c>
      <c r="CDC24" s="1579">
        <v>42</v>
      </c>
      <c r="CDD24" s="1579">
        <v>80</v>
      </c>
      <c r="CDE24" s="1579">
        <v>93</v>
      </c>
      <c r="CDF24" s="1579">
        <v>36</v>
      </c>
      <c r="CDG24" s="1579">
        <v>4</v>
      </c>
      <c r="CDH24" s="1579">
        <v>0</v>
      </c>
      <c r="CDI24" s="1579">
        <v>132</v>
      </c>
      <c r="CDJ24" s="1579">
        <v>0</v>
      </c>
      <c r="CDK24" s="1579">
        <v>1</v>
      </c>
      <c r="CDL24" s="1579">
        <v>5</v>
      </c>
      <c r="CDM24" s="1579">
        <v>46</v>
      </c>
      <c r="CDN24" s="1579">
        <v>1</v>
      </c>
      <c r="CDO24" s="1579">
        <v>25</v>
      </c>
      <c r="CDP24" s="1579">
        <v>95</v>
      </c>
      <c r="CDQ24" s="1579">
        <v>52</v>
      </c>
      <c r="CDR24" s="1579">
        <v>0</v>
      </c>
      <c r="CDS24" s="1579">
        <v>197</v>
      </c>
      <c r="CDT24" s="1579">
        <v>139</v>
      </c>
      <c r="CDU24" s="1579">
        <v>58</v>
      </c>
      <c r="CDV24" s="1579">
        <v>93</v>
      </c>
      <c r="CDW24" s="1579">
        <v>104</v>
      </c>
      <c r="CDX24" s="1579">
        <v>50</v>
      </c>
      <c r="CDY24" s="1579">
        <v>2</v>
      </c>
      <c r="CDZ24" s="1579">
        <v>1</v>
      </c>
      <c r="CEA24" s="1579">
        <v>141</v>
      </c>
      <c r="CEB24" s="1579">
        <v>2</v>
      </c>
      <c r="CEC24" s="1579">
        <v>1</v>
      </c>
      <c r="CED24" s="1579">
        <v>5</v>
      </c>
      <c r="CEE24" s="1579">
        <v>58</v>
      </c>
      <c r="CEF24" s="1579">
        <v>0</v>
      </c>
      <c r="CEG24" s="1579">
        <v>39</v>
      </c>
      <c r="CEH24" s="1579">
        <v>105</v>
      </c>
      <c r="CEI24" s="1579">
        <v>53</v>
      </c>
      <c r="CEJ24" s="1579">
        <v>0</v>
      </c>
      <c r="CEK24" s="1579">
        <v>179</v>
      </c>
      <c r="CEL24" s="1579">
        <v>129</v>
      </c>
      <c r="CEM24" s="1579">
        <v>50</v>
      </c>
      <c r="CEN24" s="1579">
        <v>99</v>
      </c>
      <c r="CEO24" s="1579">
        <v>80</v>
      </c>
      <c r="CEP24" s="1579">
        <v>45</v>
      </c>
      <c r="CEQ24" s="1579">
        <v>2</v>
      </c>
      <c r="CER24" s="1579">
        <v>0</v>
      </c>
      <c r="CES24" s="1579">
        <v>130</v>
      </c>
      <c r="CET24" s="1579">
        <v>1</v>
      </c>
      <c r="CEU24" s="1579">
        <v>1</v>
      </c>
      <c r="CEV24" s="1579">
        <v>2</v>
      </c>
      <c r="CEW24" s="1579">
        <v>44</v>
      </c>
      <c r="CEX24" s="1579">
        <v>0</v>
      </c>
      <c r="CEY24" s="1579">
        <v>24</v>
      </c>
      <c r="CEZ24" s="1579">
        <v>109</v>
      </c>
      <c r="CFA24" s="1579">
        <v>46</v>
      </c>
      <c r="CFB24" s="1584">
        <v>0</v>
      </c>
      <c r="CFC24" s="1578">
        <v>79</v>
      </c>
      <c r="CFD24" s="1579">
        <v>65</v>
      </c>
      <c r="CFE24" s="1579">
        <v>14</v>
      </c>
      <c r="CFF24" s="1579">
        <v>29</v>
      </c>
      <c r="CFG24" s="1579">
        <v>50</v>
      </c>
      <c r="CFH24" s="1579">
        <v>15</v>
      </c>
      <c r="CFI24" s="1579">
        <v>4</v>
      </c>
      <c r="CFJ24" s="1579">
        <v>0</v>
      </c>
      <c r="CFK24" s="1579">
        <v>57</v>
      </c>
      <c r="CFL24" s="1579">
        <v>2</v>
      </c>
      <c r="CFM24" s="1579">
        <v>1</v>
      </c>
      <c r="CFN24" s="1579">
        <v>3</v>
      </c>
      <c r="CFO24" s="1579">
        <v>21</v>
      </c>
      <c r="CFP24" s="1579">
        <v>0</v>
      </c>
      <c r="CFQ24" s="1579">
        <v>20</v>
      </c>
      <c r="CFR24" s="1579">
        <v>37</v>
      </c>
      <c r="CFS24" s="1579">
        <v>22</v>
      </c>
      <c r="CFT24" s="1579">
        <v>0</v>
      </c>
      <c r="CFU24" s="1579">
        <v>86</v>
      </c>
      <c r="CFV24" s="1579">
        <v>67</v>
      </c>
      <c r="CFW24" s="1579">
        <v>19</v>
      </c>
      <c r="CFX24" s="1579">
        <v>46</v>
      </c>
      <c r="CFY24" s="1579">
        <v>40</v>
      </c>
      <c r="CFZ24" s="1579">
        <v>20</v>
      </c>
      <c r="CGA24" s="1579">
        <v>2</v>
      </c>
      <c r="CGB24" s="1579">
        <v>0</v>
      </c>
      <c r="CGC24" s="1579">
        <v>64</v>
      </c>
      <c r="CGD24" s="1579">
        <v>0</v>
      </c>
      <c r="CGE24" s="1579">
        <v>0</v>
      </c>
      <c r="CGF24" s="1579">
        <v>2</v>
      </c>
      <c r="CGG24" s="1579">
        <v>22</v>
      </c>
      <c r="CGH24" s="1579">
        <v>0</v>
      </c>
      <c r="CGI24" s="1579">
        <v>14</v>
      </c>
      <c r="CGJ24" s="1579">
        <v>44</v>
      </c>
      <c r="CGK24" s="1579">
        <v>28</v>
      </c>
      <c r="CGL24" s="1579">
        <v>0</v>
      </c>
      <c r="CGM24" s="1579">
        <v>120</v>
      </c>
      <c r="CGN24" s="1579">
        <v>82</v>
      </c>
      <c r="CGO24" s="1579">
        <v>38</v>
      </c>
      <c r="CGP24" s="1579">
        <v>65</v>
      </c>
      <c r="CGQ24" s="1579">
        <v>55</v>
      </c>
      <c r="CGR24" s="1579">
        <v>27</v>
      </c>
      <c r="CGS24" s="1579">
        <v>1</v>
      </c>
      <c r="CGT24" s="1579">
        <v>1</v>
      </c>
      <c r="CGU24" s="1579">
        <v>88</v>
      </c>
      <c r="CGV24" s="1579">
        <v>2</v>
      </c>
      <c r="CGW24" s="1579">
        <v>1</v>
      </c>
      <c r="CGX24" s="1579">
        <v>3</v>
      </c>
      <c r="CGY24" s="1579">
        <v>35</v>
      </c>
      <c r="CGZ24" s="1579">
        <v>0</v>
      </c>
      <c r="CHA24" s="1579">
        <v>22</v>
      </c>
      <c r="CHB24" s="1579">
        <v>69</v>
      </c>
      <c r="CHC24" s="1579">
        <v>29</v>
      </c>
      <c r="CHD24" s="1579">
        <v>0</v>
      </c>
      <c r="CHE24" s="1579">
        <v>103</v>
      </c>
      <c r="CHF24" s="1579">
        <v>79</v>
      </c>
      <c r="CHG24" s="1579">
        <v>24</v>
      </c>
      <c r="CHH24" s="1579">
        <v>61</v>
      </c>
      <c r="CHI24" s="1579">
        <v>42</v>
      </c>
      <c r="CHJ24" s="1579">
        <v>19</v>
      </c>
      <c r="CHK24" s="1579">
        <v>1</v>
      </c>
      <c r="CHL24" s="1579">
        <v>0</v>
      </c>
      <c r="CHM24" s="1579">
        <v>81</v>
      </c>
      <c r="CHN24" s="1579">
        <v>1</v>
      </c>
      <c r="CHO24" s="1579">
        <v>1</v>
      </c>
      <c r="CHP24" s="1579">
        <v>1</v>
      </c>
      <c r="CHQ24" s="1579">
        <v>19</v>
      </c>
      <c r="CHR24" s="1579">
        <v>0</v>
      </c>
      <c r="CHS24" s="1579">
        <v>10</v>
      </c>
      <c r="CHT24" s="1579">
        <v>62</v>
      </c>
      <c r="CHU24" s="1579">
        <v>31</v>
      </c>
      <c r="CHV24" s="1580">
        <v>0</v>
      </c>
      <c r="CHW24" s="1585">
        <v>70</v>
      </c>
      <c r="CHX24" s="1579">
        <v>55</v>
      </c>
      <c r="CHY24" s="1579">
        <v>15</v>
      </c>
      <c r="CHZ24" s="1579">
        <v>30</v>
      </c>
      <c r="CIA24" s="1579">
        <v>40</v>
      </c>
      <c r="CIB24" s="1579">
        <v>19</v>
      </c>
      <c r="CIC24" s="1579">
        <v>3</v>
      </c>
      <c r="CID24" s="1579">
        <v>0</v>
      </c>
      <c r="CIE24" s="1579">
        <v>46</v>
      </c>
      <c r="CIF24" s="1579">
        <v>1</v>
      </c>
      <c r="CIG24" s="1579">
        <v>1</v>
      </c>
      <c r="CIH24" s="1579">
        <v>2</v>
      </c>
      <c r="CII24" s="1579">
        <v>22</v>
      </c>
      <c r="CIJ24" s="1579">
        <v>0</v>
      </c>
      <c r="CIK24" s="1579">
        <v>14</v>
      </c>
      <c r="CIL24" s="1579">
        <v>40</v>
      </c>
      <c r="CIM24" s="1579">
        <v>16</v>
      </c>
      <c r="CIN24" s="1579">
        <v>0</v>
      </c>
      <c r="CIO24" s="1579">
        <v>84</v>
      </c>
      <c r="CIP24" s="1579">
        <v>61</v>
      </c>
      <c r="CIQ24" s="1579">
        <v>23</v>
      </c>
      <c r="CIR24" s="1579">
        <v>32</v>
      </c>
      <c r="CIS24" s="1579">
        <v>52</v>
      </c>
      <c r="CIT24" s="1579">
        <v>16</v>
      </c>
      <c r="CIU24" s="1579">
        <v>2</v>
      </c>
      <c r="CIV24" s="1579">
        <v>0</v>
      </c>
      <c r="CIW24" s="1579">
        <v>65</v>
      </c>
      <c r="CIX24" s="1579">
        <v>0</v>
      </c>
      <c r="CIY24" s="1579">
        <v>1</v>
      </c>
      <c r="CIZ24" s="1579">
        <v>3</v>
      </c>
      <c r="CJA24" s="1579">
        <v>24</v>
      </c>
      <c r="CJB24" s="1579">
        <v>1</v>
      </c>
      <c r="CJC24" s="1579">
        <v>11</v>
      </c>
      <c r="CJD24" s="1579">
        <v>49</v>
      </c>
      <c r="CJE24" s="1579">
        <v>23</v>
      </c>
      <c r="CJF24" s="1579">
        <v>0</v>
      </c>
      <c r="CJG24" s="1579">
        <v>77</v>
      </c>
      <c r="CJH24" s="1579">
        <v>57</v>
      </c>
      <c r="CJI24" s="1579">
        <v>20</v>
      </c>
      <c r="CJJ24" s="1579">
        <v>28</v>
      </c>
      <c r="CJK24" s="1579">
        <v>49</v>
      </c>
      <c r="CJL24" s="1579">
        <v>23</v>
      </c>
      <c r="CJM24" s="1579">
        <v>1</v>
      </c>
      <c r="CJN24" s="1579">
        <v>0</v>
      </c>
      <c r="CJO24" s="1579">
        <v>53</v>
      </c>
      <c r="CJP24" s="1579">
        <v>0</v>
      </c>
      <c r="CJQ24" s="1579">
        <v>0</v>
      </c>
      <c r="CJR24" s="1579">
        <v>2</v>
      </c>
      <c r="CJS24" s="1579">
        <v>23</v>
      </c>
      <c r="CJT24" s="1579">
        <v>0</v>
      </c>
      <c r="CJU24" s="1579">
        <v>17</v>
      </c>
      <c r="CJV24" s="1579">
        <v>36</v>
      </c>
      <c r="CJW24" s="1579">
        <v>24</v>
      </c>
      <c r="CJX24" s="1579">
        <v>0</v>
      </c>
      <c r="CJY24" s="1579">
        <v>75</v>
      </c>
      <c r="CJZ24" s="1579">
        <v>49</v>
      </c>
      <c r="CKA24" s="1579">
        <v>26</v>
      </c>
      <c r="CKB24" s="1579">
        <v>38</v>
      </c>
      <c r="CKC24" s="1579">
        <v>37</v>
      </c>
      <c r="CKD24" s="1579">
        <v>26</v>
      </c>
      <c r="CKE24" s="1579">
        <v>1</v>
      </c>
      <c r="CKF24" s="1579">
        <v>0</v>
      </c>
      <c r="CKG24" s="1579">
        <v>48</v>
      </c>
      <c r="CKH24" s="1579">
        <v>0</v>
      </c>
      <c r="CKI24" s="1579">
        <v>0</v>
      </c>
      <c r="CKJ24" s="1579">
        <v>1</v>
      </c>
      <c r="CKK24" s="1579">
        <v>24</v>
      </c>
      <c r="CKL24" s="1579">
        <v>0</v>
      </c>
      <c r="CKM24" s="1579">
        <v>14</v>
      </c>
      <c r="CKN24" s="1579">
        <v>46</v>
      </c>
      <c r="CKO24" s="1579">
        <v>15</v>
      </c>
      <c r="CKP24" s="1584">
        <v>0</v>
      </c>
      <c r="CKQ24" s="1585">
        <v>0</v>
      </c>
      <c r="CKR24" s="1579">
        <v>0</v>
      </c>
      <c r="CKS24" s="1579">
        <v>0</v>
      </c>
      <c r="CKT24" s="1579">
        <v>0</v>
      </c>
      <c r="CKU24" s="1579">
        <v>0</v>
      </c>
      <c r="CKV24" s="1579">
        <v>0</v>
      </c>
      <c r="CKW24" s="1579">
        <v>0</v>
      </c>
      <c r="CKX24" s="1579">
        <v>0</v>
      </c>
      <c r="CKY24" s="1579">
        <v>0</v>
      </c>
      <c r="CKZ24" s="1579">
        <v>0</v>
      </c>
      <c r="CLA24" s="1579">
        <v>0</v>
      </c>
      <c r="CLB24" s="1579">
        <v>0</v>
      </c>
      <c r="CLC24" s="1579">
        <v>0</v>
      </c>
      <c r="CLD24" s="1579">
        <v>0</v>
      </c>
      <c r="CLE24" s="1579">
        <v>0</v>
      </c>
      <c r="CLF24" s="1579">
        <v>0</v>
      </c>
      <c r="CLG24" s="1579">
        <v>0</v>
      </c>
      <c r="CLH24" s="1579">
        <v>0</v>
      </c>
      <c r="CLI24" s="1579">
        <v>1</v>
      </c>
      <c r="CLJ24" s="1579">
        <v>1</v>
      </c>
      <c r="CLK24" s="1579">
        <v>0</v>
      </c>
      <c r="CLL24" s="1579">
        <v>1</v>
      </c>
      <c r="CLM24" s="1579">
        <v>0</v>
      </c>
      <c r="CLN24" s="1579">
        <v>0</v>
      </c>
      <c r="CLO24" s="1579">
        <v>0</v>
      </c>
      <c r="CLP24" s="1579">
        <v>0</v>
      </c>
      <c r="CLQ24" s="1579">
        <v>1</v>
      </c>
      <c r="CLR24" s="1579">
        <v>0</v>
      </c>
      <c r="CLS24" s="1579">
        <v>0</v>
      </c>
      <c r="CLT24" s="1579">
        <v>0</v>
      </c>
      <c r="CLU24" s="1579">
        <v>0</v>
      </c>
      <c r="CLV24" s="1579">
        <v>0</v>
      </c>
      <c r="CLW24" s="1579">
        <v>0</v>
      </c>
      <c r="CLX24" s="1579">
        <v>0</v>
      </c>
      <c r="CLY24" s="1579">
        <v>1</v>
      </c>
      <c r="CLZ24" s="1579">
        <v>0</v>
      </c>
      <c r="CMA24" s="1579">
        <v>0</v>
      </c>
      <c r="CMB24" s="1579">
        <v>0</v>
      </c>
      <c r="CMC24" s="1579">
        <v>0</v>
      </c>
      <c r="CMD24" s="1579">
        <v>0</v>
      </c>
      <c r="CME24" s="1579">
        <v>0</v>
      </c>
      <c r="CMF24" s="1579">
        <v>0</v>
      </c>
      <c r="CMG24" s="1579">
        <v>0</v>
      </c>
      <c r="CMH24" s="1579">
        <v>0</v>
      </c>
      <c r="CMI24" s="1579">
        <v>0</v>
      </c>
      <c r="CMJ24" s="1579">
        <v>0</v>
      </c>
      <c r="CMK24" s="1579">
        <v>0</v>
      </c>
      <c r="CML24" s="1579">
        <v>0</v>
      </c>
      <c r="CMM24" s="1579">
        <v>0</v>
      </c>
      <c r="CMN24" s="1579">
        <v>0</v>
      </c>
      <c r="CMO24" s="1579">
        <v>0</v>
      </c>
      <c r="CMP24" s="1579">
        <v>0</v>
      </c>
      <c r="CMQ24" s="1579">
        <v>0</v>
      </c>
      <c r="CMR24" s="1579">
        <v>0</v>
      </c>
      <c r="CMS24" s="1579">
        <v>1</v>
      </c>
      <c r="CMT24" s="1579">
        <v>1</v>
      </c>
      <c r="CMU24" s="1579">
        <v>0</v>
      </c>
      <c r="CMV24" s="1579">
        <v>0</v>
      </c>
      <c r="CMW24" s="1579">
        <v>1</v>
      </c>
      <c r="CMX24" s="1579">
        <v>0</v>
      </c>
      <c r="CMY24" s="1579">
        <v>0</v>
      </c>
      <c r="CMZ24" s="1579">
        <v>0</v>
      </c>
      <c r="CNA24" s="1579">
        <v>1</v>
      </c>
      <c r="CNB24" s="1579">
        <v>0</v>
      </c>
      <c r="CNC24" s="1579">
        <v>0</v>
      </c>
      <c r="CND24" s="1579">
        <v>0</v>
      </c>
      <c r="CNE24" s="1579">
        <v>1</v>
      </c>
      <c r="CNF24" s="1579">
        <v>0</v>
      </c>
      <c r="CNG24" s="1579">
        <v>0</v>
      </c>
      <c r="CNH24" s="1579">
        <v>1</v>
      </c>
      <c r="CNI24" s="1579">
        <v>0</v>
      </c>
      <c r="CNJ24" s="1584">
        <v>0</v>
      </c>
    </row>
    <row r="25" spans="1:2402">
      <c r="A25" s="33" t="s">
        <v>86</v>
      </c>
      <c r="B25" s="34">
        <v>282807.19</v>
      </c>
      <c r="C25" s="35">
        <v>235622.18</v>
      </c>
      <c r="D25" s="35">
        <v>47185.01</v>
      </c>
      <c r="E25" s="35">
        <v>160491.29</v>
      </c>
      <c r="F25" s="35">
        <v>122315.9</v>
      </c>
      <c r="G25" s="35">
        <v>2981.9845999999998</v>
      </c>
      <c r="H25" s="35">
        <v>5304.4314999999997</v>
      </c>
      <c r="I25" s="35">
        <v>260718.55</v>
      </c>
      <c r="J25" s="35">
        <v>10468.406999999999</v>
      </c>
      <c r="K25" s="35">
        <v>3333.8186000000001</v>
      </c>
      <c r="L25" s="35">
        <v>8058.2772999999997</v>
      </c>
      <c r="M25" s="35">
        <v>76330.782999999996</v>
      </c>
      <c r="N25" s="35">
        <v>105424.33</v>
      </c>
      <c r="O25" s="35">
        <v>81273.025999999998</v>
      </c>
      <c r="P25" s="35">
        <v>11720.781000000001</v>
      </c>
      <c r="Q25" s="35">
        <v>93461.277000000002</v>
      </c>
      <c r="R25" s="35">
        <v>53085.661</v>
      </c>
      <c r="S25" s="35">
        <v>40375.616000000002</v>
      </c>
      <c r="T25" s="35">
        <v>54581.334999999999</v>
      </c>
      <c r="U25" s="35">
        <v>38879.942000000003</v>
      </c>
      <c r="V25" s="35">
        <v>20721.234</v>
      </c>
      <c r="W25" s="35">
        <v>567.24512000000004</v>
      </c>
      <c r="X25" s="35">
        <v>70291.255000000005</v>
      </c>
      <c r="Y25" s="35">
        <v>909.85956999999996</v>
      </c>
      <c r="Z25" s="35">
        <v>971.68244000000004</v>
      </c>
      <c r="AA25" s="35">
        <v>7431.9268000000002</v>
      </c>
      <c r="AB25" s="35">
        <v>24024.458999999999</v>
      </c>
      <c r="AC25" s="35">
        <v>38311.453000000001</v>
      </c>
      <c r="AD25" s="35">
        <v>17943.751</v>
      </c>
      <c r="AE25" s="36">
        <v>5749.6868999999997</v>
      </c>
      <c r="AF25" s="37">
        <v>40.676090000000002</v>
      </c>
      <c r="AG25" s="38">
        <v>43.921767000000003</v>
      </c>
      <c r="AH25" s="38">
        <v>24.468537000000001</v>
      </c>
      <c r="AI25" s="38">
        <v>47.126080999999999</v>
      </c>
      <c r="AJ25" s="38">
        <v>32.213025000000002</v>
      </c>
      <c r="AK25" s="38">
        <v>59.354739000000002</v>
      </c>
      <c r="AL25" s="38">
        <v>62.734997</v>
      </c>
      <c r="AM25" s="38">
        <v>41.163027</v>
      </c>
      <c r="AN25" s="38">
        <v>18.630655999999998</v>
      </c>
      <c r="AO25" s="38">
        <v>20.014382999999999</v>
      </c>
      <c r="AP25" s="38">
        <v>0</v>
      </c>
      <c r="AQ25" s="38">
        <v>36.296731000000001</v>
      </c>
      <c r="AR25" s="38">
        <v>47.831724000000001</v>
      </c>
      <c r="AS25" s="38">
        <v>40.510514000000001</v>
      </c>
      <c r="AT25" s="38">
        <v>33.947699999999998</v>
      </c>
      <c r="AU25" s="38">
        <v>30.21576</v>
      </c>
      <c r="AV25" s="38">
        <v>38.134559000000003</v>
      </c>
      <c r="AW25" s="38">
        <v>19.804162000000002</v>
      </c>
      <c r="AX25" s="38">
        <v>36.67747</v>
      </c>
      <c r="AY25" s="38">
        <v>21.144535000000001</v>
      </c>
      <c r="AZ25" s="38">
        <v>11.668927</v>
      </c>
      <c r="BA25" s="38">
        <v>59.643520000000002</v>
      </c>
      <c r="BB25" s="38">
        <v>34.988371999999998</v>
      </c>
      <c r="BC25" s="38">
        <v>65.966668999999996</v>
      </c>
      <c r="BD25" s="38">
        <v>29.824031000000002</v>
      </c>
      <c r="BE25" s="38">
        <v>0</v>
      </c>
      <c r="BF25" s="38">
        <v>22.602764000000001</v>
      </c>
      <c r="BG25" s="38">
        <v>41.921892999999997</v>
      </c>
      <c r="BH25" s="38">
        <v>32.661848999999997</v>
      </c>
      <c r="BI25" s="39">
        <v>15.447730999999999</v>
      </c>
      <c r="BJ25" s="37">
        <v>19.795423</v>
      </c>
      <c r="BK25" s="38">
        <v>21.226127999999999</v>
      </c>
      <c r="BL25" s="38">
        <v>12.65108</v>
      </c>
      <c r="BM25" s="38">
        <v>21.721996000000001</v>
      </c>
      <c r="BN25" s="38">
        <v>17.267557</v>
      </c>
      <c r="BO25" s="38">
        <v>0</v>
      </c>
      <c r="BP25" s="38">
        <v>4.7091988000000002</v>
      </c>
      <c r="BQ25" s="38">
        <v>19.952023000000001</v>
      </c>
      <c r="BR25" s="38">
        <v>30.920669</v>
      </c>
      <c r="BS25" s="38">
        <v>14.324598</v>
      </c>
      <c r="BT25" s="38">
        <v>26.821435999999999</v>
      </c>
      <c r="BU25" s="38">
        <v>20.079884</v>
      </c>
      <c r="BV25" s="38">
        <v>20.961817</v>
      </c>
      <c r="BW25" s="38">
        <v>19.2895</v>
      </c>
      <c r="BX25" s="38">
        <v>6.1291812999999999</v>
      </c>
      <c r="BY25" s="38">
        <v>19.952562</v>
      </c>
      <c r="BZ25" s="38">
        <v>15.41009</v>
      </c>
      <c r="CA25" s="38">
        <v>25.924980999999999</v>
      </c>
      <c r="CB25" s="38">
        <v>19.763587999999999</v>
      </c>
      <c r="CC25" s="38">
        <v>20.217851</v>
      </c>
      <c r="CD25" s="38">
        <v>28.581235</v>
      </c>
      <c r="CE25" s="38">
        <v>0</v>
      </c>
      <c r="CF25" s="38">
        <v>17.517941</v>
      </c>
      <c r="CG25" s="38">
        <v>34.033330999999997</v>
      </c>
      <c r="CH25" s="38">
        <v>10.527908</v>
      </c>
      <c r="CI25" s="38">
        <v>5.7921297000000003</v>
      </c>
      <c r="CJ25" s="38">
        <v>27.707892000000001</v>
      </c>
      <c r="CK25" s="38">
        <v>16.476678</v>
      </c>
      <c r="CL25" s="38">
        <v>27.539679</v>
      </c>
      <c r="CM25" s="39">
        <v>5.3337686</v>
      </c>
      <c r="CN25" s="37">
        <v>9.1336703000000004</v>
      </c>
      <c r="CO25" s="38">
        <v>5.7608939000000001</v>
      </c>
      <c r="CP25" s="38">
        <v>25.975904</v>
      </c>
      <c r="CQ25" s="38">
        <v>4.4267206999999997</v>
      </c>
      <c r="CR25" s="38">
        <v>15.309682</v>
      </c>
      <c r="CS25" s="38">
        <v>17.505033999999998</v>
      </c>
      <c r="CT25" s="38">
        <v>0</v>
      </c>
      <c r="CU25" s="38">
        <v>9.1914610999999997</v>
      </c>
      <c r="CV25" s="38">
        <v>8.2625776000000002</v>
      </c>
      <c r="CW25" s="38">
        <v>14.394143</v>
      </c>
      <c r="CX25" s="38">
        <v>32.128349999999998</v>
      </c>
      <c r="CY25" s="38">
        <v>13.319276</v>
      </c>
      <c r="CZ25" s="38">
        <v>4.8917760000000001</v>
      </c>
      <c r="DA25" s="38">
        <v>8.7604966999999991</v>
      </c>
      <c r="DB25" s="38">
        <v>6.8078614999999996</v>
      </c>
      <c r="DC25" s="38">
        <v>25.445452</v>
      </c>
      <c r="DD25" s="38">
        <v>20.508413000000001</v>
      </c>
      <c r="DE25" s="38">
        <v>31.936647000000001</v>
      </c>
      <c r="DF25" s="38">
        <v>18.708233</v>
      </c>
      <c r="DG25" s="38">
        <v>34.903450999999997</v>
      </c>
      <c r="DH25" s="38">
        <v>39.326726999999998</v>
      </c>
      <c r="DI25" s="38">
        <v>0</v>
      </c>
      <c r="DJ25" s="38">
        <v>22.239837999999999</v>
      </c>
      <c r="DK25" s="38">
        <v>0</v>
      </c>
      <c r="DL25" s="38">
        <v>0</v>
      </c>
      <c r="DM25" s="38">
        <v>92.368043</v>
      </c>
      <c r="DN25" s="38">
        <v>22.349848000000001</v>
      </c>
      <c r="DO25" s="38">
        <v>19.190367999999999</v>
      </c>
      <c r="DP25" s="38">
        <v>12.320043999999999</v>
      </c>
      <c r="DQ25" s="39">
        <v>34.518447000000002</v>
      </c>
      <c r="DR25" s="37">
        <v>3.4248390999999998</v>
      </c>
      <c r="DS25" s="38">
        <v>4.1106873999999998</v>
      </c>
      <c r="DT25" s="38">
        <v>0</v>
      </c>
      <c r="DU25" s="38">
        <v>1.0419872999999999</v>
      </c>
      <c r="DV25" s="38">
        <v>6.5513905000000001</v>
      </c>
      <c r="DW25" s="38">
        <v>0</v>
      </c>
      <c r="DX25" s="38">
        <v>0</v>
      </c>
      <c r="DY25" s="38">
        <v>3.4669360999999999</v>
      </c>
      <c r="DZ25" s="38">
        <v>6.1780739000000002</v>
      </c>
      <c r="EA25" s="38">
        <v>0</v>
      </c>
      <c r="EB25" s="38">
        <v>0</v>
      </c>
      <c r="EC25" s="38">
        <v>5.9485459000000001</v>
      </c>
      <c r="ED25" s="38">
        <v>1.9482606</v>
      </c>
      <c r="EE25" s="38">
        <v>3.7153003999999998</v>
      </c>
      <c r="EF25" s="38">
        <v>0.61123925999999995</v>
      </c>
      <c r="EG25" s="38">
        <v>1.3949887000000001</v>
      </c>
      <c r="EH25" s="38">
        <v>1.2079557999999999</v>
      </c>
      <c r="EI25" s="38">
        <v>1.6408986000000001</v>
      </c>
      <c r="EJ25" s="38">
        <v>0.89230909999999997</v>
      </c>
      <c r="EK25" s="38">
        <v>2.1006719</v>
      </c>
      <c r="EL25" s="38">
        <v>0</v>
      </c>
      <c r="EM25" s="38">
        <v>0</v>
      </c>
      <c r="EN25" s="38">
        <v>1.4425399000000001</v>
      </c>
      <c r="EO25" s="38">
        <v>0</v>
      </c>
      <c r="EP25" s="38">
        <v>29.824031000000002</v>
      </c>
      <c r="EQ25" s="38">
        <v>1.8398277999999999</v>
      </c>
      <c r="ER25" s="38">
        <v>3.2141864</v>
      </c>
      <c r="ES25" s="38">
        <v>1.0306283999999999</v>
      </c>
      <c r="ET25" s="38">
        <v>0</v>
      </c>
      <c r="EU25" s="39">
        <v>0</v>
      </c>
      <c r="EV25" s="37">
        <v>36.083171</v>
      </c>
      <c r="EW25" s="38">
        <v>33.174269000000002</v>
      </c>
      <c r="EX25" s="38">
        <v>50.234200999999999</v>
      </c>
      <c r="EY25" s="38">
        <v>38.660848999999999</v>
      </c>
      <c r="EZ25" s="38">
        <v>33.595590999999999</v>
      </c>
      <c r="FA25" s="38">
        <v>13.452783</v>
      </c>
      <c r="FB25" s="38">
        <v>59.897508000000002</v>
      </c>
      <c r="FC25" s="38">
        <v>35.141494999999999</v>
      </c>
      <c r="FD25" s="38">
        <v>21.507093000000001</v>
      </c>
      <c r="FE25" s="38">
        <v>45.718539999999997</v>
      </c>
      <c r="FF25" s="38">
        <v>34.492711</v>
      </c>
      <c r="FG25" s="38">
        <v>28.866595</v>
      </c>
      <c r="FH25" s="38">
        <v>37.160691999999997</v>
      </c>
      <c r="FI25" s="38">
        <v>35.143521999999997</v>
      </c>
      <c r="FJ25" s="38">
        <v>32.856558999999997</v>
      </c>
      <c r="FK25" s="38">
        <v>33.955843999999999</v>
      </c>
      <c r="FL25" s="38">
        <v>39.108942999999996</v>
      </c>
      <c r="FM25" s="38">
        <v>26.397535000000001</v>
      </c>
      <c r="FN25" s="38">
        <v>32.831971000000003</v>
      </c>
      <c r="FO25" s="38">
        <v>35.165573000000002</v>
      </c>
      <c r="FP25" s="38">
        <v>9.8569151999999995</v>
      </c>
      <c r="FQ25" s="38">
        <v>54.218313000000002</v>
      </c>
      <c r="FR25" s="38">
        <v>40.805577999999997</v>
      </c>
      <c r="FS25" s="38">
        <v>51.575487000000003</v>
      </c>
      <c r="FT25" s="38">
        <v>16.504366999999998</v>
      </c>
      <c r="FU25" s="38">
        <v>24.792017000000001</v>
      </c>
      <c r="FV25" s="38">
        <v>30.256197</v>
      </c>
      <c r="FW25" s="38">
        <v>31.814259</v>
      </c>
      <c r="FX25" s="38">
        <v>32.021250999999999</v>
      </c>
      <c r="FY25" s="39">
        <v>33.294381999999999</v>
      </c>
      <c r="FZ25" s="37">
        <v>18.093658999999999</v>
      </c>
      <c r="GA25" s="38">
        <v>17.734959</v>
      </c>
      <c r="GB25" s="38">
        <v>19.813628999999999</v>
      </c>
      <c r="GC25" s="38">
        <v>17.078320999999999</v>
      </c>
      <c r="GD25" s="38">
        <v>19.07124</v>
      </c>
      <c r="GE25" s="38">
        <v>0</v>
      </c>
      <c r="GF25" s="38">
        <v>44.495176000000001</v>
      </c>
      <c r="GG25" s="38">
        <v>15.886628</v>
      </c>
      <c r="GH25" s="38">
        <v>40.005825000000002</v>
      </c>
      <c r="GI25" s="38">
        <v>14.473539000000001</v>
      </c>
      <c r="GJ25" s="38">
        <v>17.339718000000001</v>
      </c>
      <c r="GK25" s="38">
        <v>16.064558000000002</v>
      </c>
      <c r="GL25" s="38">
        <v>13.146889</v>
      </c>
      <c r="GM25" s="38">
        <v>16.22709</v>
      </c>
      <c r="GN25" s="38">
        <v>16.595738999999998</v>
      </c>
      <c r="GO25" s="38">
        <v>37.685921999999998</v>
      </c>
      <c r="GP25" s="38">
        <v>28.787479999999999</v>
      </c>
      <c r="GQ25" s="38">
        <v>50.871955999999997</v>
      </c>
      <c r="GR25" s="38">
        <v>36.662847999999997</v>
      </c>
      <c r="GS25" s="38">
        <v>38.787489999999998</v>
      </c>
      <c r="GT25" s="38">
        <v>72.760768999999996</v>
      </c>
      <c r="GU25" s="38">
        <v>0</v>
      </c>
      <c r="GV25" s="38">
        <v>24.5792</v>
      </c>
      <c r="GW25" s="38">
        <v>34.033330999999997</v>
      </c>
      <c r="GX25" s="38">
        <v>66.017466999999996</v>
      </c>
      <c r="GY25" s="38">
        <v>41.993853999999999</v>
      </c>
      <c r="GZ25" s="38">
        <v>23.986158</v>
      </c>
      <c r="HA25" s="38">
        <v>30.64537</v>
      </c>
      <c r="HB25" s="38">
        <v>34.586689999999997</v>
      </c>
      <c r="HC25" s="39">
        <v>30.305076</v>
      </c>
      <c r="HD25" s="37">
        <v>6.2959306015545407</v>
      </c>
      <c r="HE25" s="38">
        <v>6.1515584505533907</v>
      </c>
      <c r="HF25" s="38">
        <v>7.0264163051396062</v>
      </c>
      <c r="HG25" s="38">
        <v>7.9183219793402442</v>
      </c>
      <c r="HH25" s="38">
        <v>4.6456086749006795</v>
      </c>
      <c r="HI25" s="38">
        <v>10.460846007233229</v>
      </c>
      <c r="HJ25" s="38">
        <v>0</v>
      </c>
      <c r="HK25" s="38">
        <v>6.2095682437800113</v>
      </c>
      <c r="HL25" s="38">
        <v>12.181798451377571</v>
      </c>
      <c r="HM25" s="38">
        <v>0</v>
      </c>
      <c r="HN25" s="38">
        <v>20.098319</v>
      </c>
      <c r="HS25" s="38">
        <v>3.6969500068543568</v>
      </c>
      <c r="HT25" s="38">
        <v>3.349551624466486</v>
      </c>
      <c r="HU25" s="38">
        <v>5.8319286100428531</v>
      </c>
      <c r="HV25" s="38">
        <v>4.5229318066775175</v>
      </c>
      <c r="HW25" s="38">
        <v>2.828407707087051</v>
      </c>
      <c r="HX25" s="38">
        <v>0</v>
      </c>
      <c r="HY25" s="38">
        <v>0</v>
      </c>
      <c r="HZ25" s="38">
        <v>3.4549900106007669</v>
      </c>
      <c r="IA25" s="38">
        <v>7.6911883778474275</v>
      </c>
      <c r="IB25" s="38">
        <v>0</v>
      </c>
      <c r="IC25" s="38">
        <v>67.013043999999994</v>
      </c>
      <c r="IG25" s="40"/>
      <c r="IH25" s="38">
        <v>1.6045737695091231</v>
      </c>
      <c r="II25" s="38">
        <v>1.307485346360441</v>
      </c>
      <c r="IJ25" s="38">
        <v>2.9471817063945309</v>
      </c>
      <c r="IK25" s="38">
        <v>1.7085766349411355</v>
      </c>
      <c r="IL25" s="38">
        <v>1.4933387327999399</v>
      </c>
      <c r="IM25" s="38">
        <v>10.585436461192176</v>
      </c>
      <c r="IN25" s="38">
        <v>0</v>
      </c>
      <c r="IO25" s="38">
        <v>0.95225691117070554</v>
      </c>
      <c r="IP25" s="38">
        <v>12.320848375383708</v>
      </c>
      <c r="IQ25" s="38">
        <v>0</v>
      </c>
      <c r="IR25" s="38"/>
      <c r="IS25" s="38"/>
      <c r="IX25" s="38">
        <v>1.7842495613928002</v>
      </c>
      <c r="IY25" s="38">
        <v>1.3530048374446557</v>
      </c>
      <c r="IZ25" s="38">
        <v>4.3966201698097844</v>
      </c>
      <c r="JA25" s="38">
        <v>2.7049129515217514</v>
      </c>
      <c r="JB25" s="38">
        <v>0.83969599696308417</v>
      </c>
      <c r="JC25" s="38">
        <v>0</v>
      </c>
      <c r="JD25" s="38">
        <v>0</v>
      </c>
      <c r="JE25" s="38">
        <v>1.9839441783708376</v>
      </c>
      <c r="JF25" s="38">
        <v>0</v>
      </c>
      <c r="JG25" s="38">
        <v>0</v>
      </c>
      <c r="JH25" s="38"/>
      <c r="JI25" s="38"/>
      <c r="JJ25" s="38"/>
      <c r="JK25" s="38"/>
      <c r="JL25" s="38"/>
      <c r="JM25" s="38"/>
      <c r="JN25" s="38">
        <v>20.098319243778278</v>
      </c>
      <c r="JO25" s="38">
        <v>19.37441443978221</v>
      </c>
      <c r="JP25" s="38">
        <v>25.536613872828912</v>
      </c>
      <c r="JQ25" s="38">
        <v>28.119185263432922</v>
      </c>
      <c r="JR25" s="38">
        <v>13.059543194332404</v>
      </c>
      <c r="JS25" s="38">
        <v>10.339154291314943</v>
      </c>
      <c r="JT25" s="38">
        <v>0</v>
      </c>
      <c r="JU25" s="38">
        <v>21.043050208794174</v>
      </c>
      <c r="JV25" s="38">
        <v>0</v>
      </c>
      <c r="JW25" s="38">
        <v>0</v>
      </c>
      <c r="JX25" s="38"/>
      <c r="JY25" s="38">
        <v>20.098319</v>
      </c>
      <c r="KD25" s="38">
        <v>9.7428675852464597</v>
      </c>
      <c r="KE25" s="38">
        <v>9.6076392529924508</v>
      </c>
      <c r="KF25" s="38">
        <v>10.613517429439439</v>
      </c>
      <c r="KG25" s="38">
        <v>9.9929688995219053</v>
      </c>
      <c r="KH25" s="38">
        <v>9.458551820960686</v>
      </c>
      <c r="KI25" s="38">
        <v>0</v>
      </c>
      <c r="KJ25" s="38">
        <v>100</v>
      </c>
      <c r="KK25" s="38">
        <v>7.9695683498571812</v>
      </c>
      <c r="KL25" s="38">
        <v>0</v>
      </c>
      <c r="KM25" s="38">
        <v>0</v>
      </c>
      <c r="KN25" s="38"/>
      <c r="KO25" s="38">
        <v>67.013043999999994</v>
      </c>
      <c r="KP25" s="38"/>
      <c r="KQ25" s="38"/>
      <c r="KR25" s="38"/>
      <c r="KS25" s="38"/>
      <c r="KT25" s="41">
        <v>0</v>
      </c>
      <c r="KU25" s="41">
        <v>0</v>
      </c>
      <c r="KV25" s="41">
        <v>0</v>
      </c>
      <c r="KW25" s="41">
        <v>0</v>
      </c>
      <c r="KX25" s="41">
        <v>0</v>
      </c>
      <c r="KY25" s="41">
        <v>0</v>
      </c>
      <c r="KZ25" s="41">
        <v>0</v>
      </c>
      <c r="LA25" s="41">
        <v>0</v>
      </c>
      <c r="LB25" s="41">
        <v>0</v>
      </c>
      <c r="LC25" s="41">
        <v>0</v>
      </c>
      <c r="LD25" s="41">
        <v>0</v>
      </c>
      <c r="LE25" s="41">
        <v>0</v>
      </c>
      <c r="LF25" s="41">
        <v>0</v>
      </c>
      <c r="LG25" s="41">
        <v>0</v>
      </c>
      <c r="LH25" s="41">
        <v>0</v>
      </c>
      <c r="LI25" s="41">
        <v>0</v>
      </c>
      <c r="LJ25" s="41">
        <v>0</v>
      </c>
      <c r="LK25" s="41">
        <v>0</v>
      </c>
      <c r="LL25" s="41">
        <v>0</v>
      </c>
      <c r="LM25" s="41">
        <v>0</v>
      </c>
      <c r="LN25" s="41">
        <v>2</v>
      </c>
      <c r="LO25" s="41">
        <v>2</v>
      </c>
      <c r="LP25" s="41">
        <v>0</v>
      </c>
      <c r="LQ25" s="41">
        <v>1</v>
      </c>
      <c r="LR25" s="41">
        <v>1</v>
      </c>
      <c r="LS25" s="41">
        <v>0</v>
      </c>
      <c r="LT25" s="41">
        <v>0</v>
      </c>
      <c r="LU25" s="41">
        <v>0</v>
      </c>
      <c r="LV25" s="41">
        <v>0</v>
      </c>
      <c r="LW25" s="41">
        <v>1</v>
      </c>
      <c r="LX25" s="41">
        <v>0</v>
      </c>
      <c r="LY25" s="41">
        <v>0</v>
      </c>
      <c r="LZ25" s="41">
        <v>1</v>
      </c>
      <c r="MA25" s="41">
        <v>0</v>
      </c>
      <c r="MB25" s="41">
        <v>1</v>
      </c>
      <c r="MC25" s="41">
        <v>1</v>
      </c>
      <c r="MD25" s="41">
        <v>0</v>
      </c>
      <c r="ME25" s="41">
        <v>0</v>
      </c>
      <c r="MF25" s="41">
        <v>0</v>
      </c>
      <c r="MG25" s="41">
        <v>0</v>
      </c>
      <c r="MH25" s="41">
        <v>0</v>
      </c>
      <c r="MI25" s="41">
        <v>0</v>
      </c>
      <c r="MJ25" s="41">
        <v>0</v>
      </c>
      <c r="MK25" s="41">
        <v>0</v>
      </c>
      <c r="ML25" s="41">
        <v>0</v>
      </c>
      <c r="MM25" s="41">
        <v>0</v>
      </c>
      <c r="MN25" s="41">
        <v>0</v>
      </c>
      <c r="MO25" s="41">
        <v>0</v>
      </c>
      <c r="MP25" s="41">
        <v>0</v>
      </c>
      <c r="MQ25" s="41">
        <v>0</v>
      </c>
      <c r="MR25" s="41">
        <v>0</v>
      </c>
      <c r="MS25" s="41">
        <v>0</v>
      </c>
      <c r="MT25" s="41">
        <v>1</v>
      </c>
      <c r="MU25" s="41">
        <v>1</v>
      </c>
      <c r="MV25" s="41">
        <v>0</v>
      </c>
      <c r="MW25" s="41">
        <v>1</v>
      </c>
      <c r="MX25" s="41">
        <v>0</v>
      </c>
      <c r="MY25" s="41">
        <v>0</v>
      </c>
      <c r="MZ25" s="41">
        <v>0</v>
      </c>
      <c r="NA25" s="41">
        <v>0</v>
      </c>
      <c r="NB25" s="41">
        <v>1</v>
      </c>
      <c r="NC25" s="41">
        <v>0</v>
      </c>
      <c r="ND25" s="41">
        <v>0</v>
      </c>
      <c r="NE25" s="41">
        <v>0</v>
      </c>
      <c r="NF25" s="41">
        <v>25</v>
      </c>
      <c r="NG25" s="41">
        <v>25</v>
      </c>
      <c r="NH25" s="41">
        <v>0</v>
      </c>
      <c r="NI25" s="41">
        <v>17</v>
      </c>
      <c r="NJ25" s="41">
        <v>8</v>
      </c>
      <c r="NK25" s="41">
        <v>0</v>
      </c>
      <c r="NL25" s="41">
        <v>0</v>
      </c>
      <c r="NM25" s="41">
        <v>0</v>
      </c>
      <c r="NN25" s="41">
        <v>1</v>
      </c>
      <c r="NO25" s="41">
        <v>24</v>
      </c>
      <c r="NP25" s="41">
        <v>0</v>
      </c>
      <c r="NQ25" s="41">
        <v>0</v>
      </c>
      <c r="NR25" s="41">
        <v>0</v>
      </c>
      <c r="NS25" s="41">
        <v>0</v>
      </c>
      <c r="NT25" s="41">
        <v>0</v>
      </c>
      <c r="NU25" s="41">
        <v>2</v>
      </c>
      <c r="NV25" s="41">
        <v>9</v>
      </c>
      <c r="NW25" s="41">
        <v>7</v>
      </c>
      <c r="NX25" s="41">
        <v>3</v>
      </c>
      <c r="NY25" s="41">
        <v>4</v>
      </c>
      <c r="NZ25" s="41">
        <v>31</v>
      </c>
      <c r="OA25" s="41">
        <v>27</v>
      </c>
      <c r="OB25" s="41">
        <v>4</v>
      </c>
      <c r="OC25" s="41">
        <v>26</v>
      </c>
      <c r="OD25" s="41">
        <v>5</v>
      </c>
      <c r="OE25" s="41">
        <v>0</v>
      </c>
      <c r="OF25" s="41">
        <v>1</v>
      </c>
      <c r="OG25" s="41">
        <v>0</v>
      </c>
      <c r="OH25" s="41">
        <v>0</v>
      </c>
      <c r="OI25" s="41">
        <v>30</v>
      </c>
      <c r="OJ25" s="41">
        <v>0</v>
      </c>
      <c r="OK25" s="41">
        <v>0</v>
      </c>
      <c r="OL25" s="41">
        <v>0</v>
      </c>
      <c r="OM25" s="41">
        <v>0</v>
      </c>
      <c r="ON25" s="41">
        <v>0</v>
      </c>
      <c r="OO25" s="41">
        <v>1</v>
      </c>
      <c r="OP25" s="41">
        <v>10</v>
      </c>
      <c r="OQ25" s="41">
        <v>11</v>
      </c>
      <c r="OR25" s="41">
        <v>5</v>
      </c>
      <c r="OS25" s="41">
        <v>4</v>
      </c>
      <c r="OT25" s="41">
        <v>0</v>
      </c>
      <c r="OU25" s="41">
        <v>0</v>
      </c>
      <c r="OV25" s="41">
        <v>0</v>
      </c>
      <c r="OW25" s="41">
        <v>0</v>
      </c>
      <c r="OX25" s="41">
        <v>0</v>
      </c>
      <c r="OY25" s="41">
        <v>0</v>
      </c>
      <c r="OZ25" s="41">
        <v>0</v>
      </c>
      <c r="PA25" s="41">
        <v>0</v>
      </c>
      <c r="PB25" s="41">
        <v>0</v>
      </c>
      <c r="PC25" s="41">
        <v>0</v>
      </c>
      <c r="PD25" s="41">
        <v>0</v>
      </c>
      <c r="PE25" s="41">
        <v>0</v>
      </c>
      <c r="PF25" s="41">
        <v>0</v>
      </c>
      <c r="PG25" s="41">
        <v>0</v>
      </c>
      <c r="PH25" s="41">
        <v>0</v>
      </c>
      <c r="PI25" s="41">
        <v>0</v>
      </c>
      <c r="PJ25" s="41">
        <v>0</v>
      </c>
      <c r="PK25" s="41">
        <v>0</v>
      </c>
      <c r="PL25" s="41">
        <v>0</v>
      </c>
      <c r="PM25" s="41">
        <v>0</v>
      </c>
      <c r="PN25" s="41">
        <v>0</v>
      </c>
      <c r="PO25" s="41">
        <v>0</v>
      </c>
      <c r="PP25" s="41">
        <v>0</v>
      </c>
      <c r="PQ25" s="41">
        <v>0</v>
      </c>
      <c r="PR25" s="41">
        <v>102.349272826931</v>
      </c>
      <c r="PS25" s="41">
        <v>104.55976532538911</v>
      </c>
      <c r="PT25" s="41">
        <v>92.784175522815531</v>
      </c>
      <c r="PU25" s="41">
        <v>87.984873101423958</v>
      </c>
      <c r="PV25" s="41">
        <v>118.13514433196772</v>
      </c>
      <c r="PW25" s="41">
        <v>18.566976962028878</v>
      </c>
      <c r="PX25" s="41">
        <v>125.21021813179603</v>
      </c>
      <c r="PY25" s="41">
        <v>50.405255424605997</v>
      </c>
      <c r="PZ25" s="41">
        <v>0</v>
      </c>
      <c r="QA25" s="41">
        <v>101.93094619838452</v>
      </c>
      <c r="QB25" s="41">
        <v>277.05368336594762</v>
      </c>
      <c r="QC25" s="41">
        <v>0</v>
      </c>
      <c r="QD25" s="41">
        <v>72.726300758413345</v>
      </c>
      <c r="QE25" s="41">
        <v>0</v>
      </c>
      <c r="QF25" s="41">
        <v>75.352288647202954</v>
      </c>
      <c r="QG25" s="41">
        <v>0</v>
      </c>
      <c r="QH25" s="41">
        <v>0</v>
      </c>
      <c r="QI25" s="41">
        <v>0</v>
      </c>
      <c r="QJ25" s="41">
        <v>0</v>
      </c>
      <c r="QK25" s="41">
        <v>97.755292181129974</v>
      </c>
      <c r="QL25" s="41">
        <v>103.98429590090734</v>
      </c>
      <c r="QM25" s="41">
        <v>76.209135893484344</v>
      </c>
      <c r="QN25" s="41">
        <v>84.606918280631689</v>
      </c>
      <c r="QO25" s="41">
        <v>115.93749974575256</v>
      </c>
      <c r="QP25" s="41">
        <v>44.919692149846391</v>
      </c>
      <c r="QQ25" s="41">
        <v>80.537818490601794</v>
      </c>
      <c r="QR25" s="41">
        <v>88.708478183895139</v>
      </c>
      <c r="QS25" s="41">
        <v>100</v>
      </c>
      <c r="QT25" s="41">
        <v>100.99839256809193</v>
      </c>
      <c r="QU25" s="41">
        <v>69.495660152092626</v>
      </c>
      <c r="QV25" s="41">
        <v>0</v>
      </c>
      <c r="QW25" s="41">
        <v>73.802460493179296</v>
      </c>
      <c r="QX25" s="41">
        <v>0</v>
      </c>
      <c r="QY25" s="41">
        <v>76.800675691502875</v>
      </c>
      <c r="QZ25" s="41">
        <v>0</v>
      </c>
      <c r="RA25" s="41">
        <v>0</v>
      </c>
      <c r="RB25" s="41">
        <v>0</v>
      </c>
      <c r="RC25" s="41">
        <v>0</v>
      </c>
      <c r="RD25" s="41">
        <v>72.726300758413345</v>
      </c>
      <c r="RE25" s="41">
        <v>72.215694548117966</v>
      </c>
      <c r="RF25" s="41">
        <v>74.935762264828114</v>
      </c>
      <c r="RG25" s="41">
        <v>64.183887418013654</v>
      </c>
      <c r="RH25" s="41">
        <v>82.114053947640429</v>
      </c>
      <c r="RI25" s="41">
        <v>18.566976962028878</v>
      </c>
      <c r="RJ25" s="41">
        <v>18.884639580894103</v>
      </c>
      <c r="RK25" s="41">
        <v>50.405255424605997</v>
      </c>
      <c r="RL25" s="41">
        <v>0</v>
      </c>
      <c r="RM25" s="41">
        <v>73.997738891402804</v>
      </c>
      <c r="RN25" s="41">
        <v>100</v>
      </c>
      <c r="RO25" s="41">
        <v>0</v>
      </c>
      <c r="RP25" s="41">
        <v>72.726300758413345</v>
      </c>
      <c r="RQ25" s="41">
        <v>0</v>
      </c>
      <c r="RR25" s="41">
        <v>72.726300758413345</v>
      </c>
      <c r="RS25" s="41">
        <v>0</v>
      </c>
      <c r="RT25" s="41">
        <v>0</v>
      </c>
      <c r="RU25" s="41">
        <v>0</v>
      </c>
      <c r="RV25" s="41">
        <v>0</v>
      </c>
      <c r="RW25" s="41">
        <v>73.802460493179296</v>
      </c>
      <c r="RX25" s="41">
        <v>78.615498515812121</v>
      </c>
      <c r="RY25" s="41">
        <v>57.154136921824183</v>
      </c>
      <c r="RZ25" s="41">
        <v>71.591499360299025</v>
      </c>
      <c r="SA25" s="41">
        <v>76.859884516831045</v>
      </c>
      <c r="SB25" s="41">
        <v>40.749908431388995</v>
      </c>
      <c r="SC25" s="41">
        <v>80.537818490601794</v>
      </c>
      <c r="SD25" s="41">
        <v>43.412906084023476</v>
      </c>
      <c r="SE25" s="41">
        <v>100</v>
      </c>
      <c r="SF25" s="41">
        <v>74.813111822412736</v>
      </c>
      <c r="SG25" s="41">
        <v>69.495660152092626</v>
      </c>
      <c r="SH25" s="41">
        <v>0</v>
      </c>
      <c r="SI25" s="41">
        <v>73.802460493179296</v>
      </c>
      <c r="SJ25" s="41">
        <v>0</v>
      </c>
      <c r="SK25" s="41">
        <v>73.802460493179296</v>
      </c>
      <c r="SL25" s="41">
        <v>0</v>
      </c>
      <c r="SM25" s="41">
        <v>0</v>
      </c>
      <c r="SN25" s="41">
        <v>0</v>
      </c>
      <c r="SO25" s="41">
        <v>0</v>
      </c>
      <c r="SP25" s="41">
        <v>101.44799142751052</v>
      </c>
      <c r="SQ25" s="41">
        <v>103.4501979348202</v>
      </c>
      <c r="SR25" s="41">
        <v>92.784175522815531</v>
      </c>
      <c r="SS25" s="41">
        <v>86.732741006144792</v>
      </c>
      <c r="ST25" s="41">
        <v>117.61943309963485</v>
      </c>
      <c r="SU25" s="41">
        <v>18.566976962028878</v>
      </c>
      <c r="SV25" s="41">
        <v>125.21021813179603</v>
      </c>
      <c r="SW25" s="41">
        <v>50.405255424605997</v>
      </c>
      <c r="SX25" s="41">
        <v>0</v>
      </c>
      <c r="SY25" s="41">
        <v>100.99385380410932</v>
      </c>
      <c r="SZ25" s="41">
        <v>277.05368336594762</v>
      </c>
      <c r="TA25" s="41">
        <v>0</v>
      </c>
      <c r="TB25" s="41">
        <v>72.480602063780736</v>
      </c>
      <c r="TC25" s="41">
        <v>0</v>
      </c>
      <c r="TD25" s="41">
        <v>74.785938676701733</v>
      </c>
      <c r="TE25" s="41">
        <v>0</v>
      </c>
      <c r="TF25" s="41">
        <v>0</v>
      </c>
      <c r="TG25" s="41">
        <v>0</v>
      </c>
      <c r="TH25" s="41">
        <v>0</v>
      </c>
      <c r="TI25" s="41">
        <v>96.284563982224014</v>
      </c>
      <c r="TJ25" s="41">
        <v>102.08837950140249</v>
      </c>
      <c r="TK25" s="41">
        <v>76.209135893484344</v>
      </c>
      <c r="TL25" s="41">
        <v>84.178886447354984</v>
      </c>
      <c r="TM25" s="41">
        <v>113.02488056548118</v>
      </c>
      <c r="TN25" s="41">
        <v>39.290703300678807</v>
      </c>
      <c r="TO25" s="41">
        <v>67.989030499223929</v>
      </c>
      <c r="TP25" s="41">
        <v>88.708478183895139</v>
      </c>
      <c r="TQ25" s="41">
        <v>100</v>
      </c>
      <c r="TR25" s="41">
        <v>99.640837069938883</v>
      </c>
      <c r="TS25" s="41">
        <v>69.495660152092626</v>
      </c>
      <c r="TT25" s="41">
        <v>0</v>
      </c>
      <c r="TU25" s="41">
        <v>73.360388864669218</v>
      </c>
      <c r="TV25" s="41">
        <v>0</v>
      </c>
      <c r="TW25" s="41">
        <v>76.358604062992811</v>
      </c>
      <c r="TX25" s="41">
        <v>0</v>
      </c>
      <c r="TY25" s="41">
        <v>0</v>
      </c>
      <c r="TZ25" s="41">
        <v>0</v>
      </c>
      <c r="UA25" s="42">
        <v>0</v>
      </c>
      <c r="UB25" s="41">
        <v>72.480602063780736</v>
      </c>
      <c r="UC25" s="41">
        <v>71.913214923391479</v>
      </c>
      <c r="UD25" s="41">
        <v>74.935762264828114</v>
      </c>
      <c r="UE25" s="41">
        <v>64.183887418013654</v>
      </c>
      <c r="UF25" s="41">
        <v>81.598342715307552</v>
      </c>
      <c r="UG25" s="41">
        <v>18.566976962028878</v>
      </c>
      <c r="UH25" s="41">
        <v>18.884639580894103</v>
      </c>
      <c r="UI25" s="41">
        <v>50.405255424605997</v>
      </c>
      <c r="UJ25" s="41">
        <v>0</v>
      </c>
      <c r="UK25" s="41">
        <v>73.742277746668677</v>
      </c>
      <c r="UL25" s="41">
        <v>100</v>
      </c>
      <c r="UM25" s="41">
        <v>0</v>
      </c>
      <c r="UN25" s="41">
        <v>72.480602063780736</v>
      </c>
      <c r="UO25" s="41">
        <v>0</v>
      </c>
      <c r="UP25" s="41">
        <v>72.480602063780736</v>
      </c>
      <c r="UQ25" s="41">
        <v>0</v>
      </c>
      <c r="UR25" s="41">
        <v>0</v>
      </c>
      <c r="US25" s="41">
        <v>0</v>
      </c>
      <c r="UT25" s="41">
        <v>0</v>
      </c>
      <c r="UU25" s="41">
        <v>73.360388864669218</v>
      </c>
      <c r="UV25" s="41">
        <v>78.045623775617756</v>
      </c>
      <c r="UW25" s="41">
        <v>57.154136921824183</v>
      </c>
      <c r="UX25" s="41">
        <v>71.16346752702232</v>
      </c>
      <c r="UY25" s="41">
        <v>76.398397980209182</v>
      </c>
      <c r="UZ25" s="41">
        <v>35.120919582221411</v>
      </c>
      <c r="VA25" s="41">
        <v>74.75329807870375</v>
      </c>
      <c r="VB25" s="41">
        <v>43.412906084023476</v>
      </c>
      <c r="VC25" s="41">
        <v>100</v>
      </c>
      <c r="VD25" s="41">
        <v>74.598015530608379</v>
      </c>
      <c r="VE25" s="41">
        <v>69.495660152092626</v>
      </c>
      <c r="VF25" s="41">
        <v>0</v>
      </c>
      <c r="VG25" s="41">
        <v>73.360388864669218</v>
      </c>
      <c r="VH25" s="41">
        <v>0</v>
      </c>
      <c r="VI25" s="41">
        <v>73.360388864669218</v>
      </c>
      <c r="VJ25" s="41">
        <v>0</v>
      </c>
      <c r="VK25" s="41">
        <v>0</v>
      </c>
      <c r="VL25" s="41">
        <v>0</v>
      </c>
      <c r="VM25" s="42">
        <v>0</v>
      </c>
      <c r="VN25" s="41">
        <v>73.189567489467436</v>
      </c>
      <c r="VO25" s="41">
        <v>72.786022148624951</v>
      </c>
      <c r="VP25" s="41">
        <v>74.935762264828114</v>
      </c>
      <c r="VQ25" s="41">
        <v>65.537977996459801</v>
      </c>
      <c r="VR25" s="41">
        <v>81.598342715307552</v>
      </c>
      <c r="VS25" s="41">
        <v>18.566976962028878</v>
      </c>
      <c r="VT25" s="41">
        <v>18.884639580894103</v>
      </c>
      <c r="VU25" s="41">
        <v>50.405255424605997</v>
      </c>
      <c r="VV25" s="41">
        <v>0</v>
      </c>
      <c r="VW25" s="41">
        <v>74.479412795325203</v>
      </c>
      <c r="VX25" s="41">
        <v>100</v>
      </c>
      <c r="VY25" s="41">
        <v>0</v>
      </c>
      <c r="VZ25" s="41">
        <v>74.002170849941436</v>
      </c>
      <c r="WA25" s="41">
        <v>78.872945228819987</v>
      </c>
      <c r="WB25" s="41">
        <v>57.154136921824183</v>
      </c>
      <c r="WC25" s="41">
        <v>71.810189623278049</v>
      </c>
      <c r="WD25" s="41">
        <v>77.033348541004543</v>
      </c>
      <c r="WE25" s="41">
        <v>35.120919582221411</v>
      </c>
      <c r="WF25" s="41">
        <v>80.537818490601794</v>
      </c>
      <c r="WG25" s="41">
        <v>43.412906084023476</v>
      </c>
      <c r="WH25" s="41">
        <v>100</v>
      </c>
      <c r="WI25" s="41">
        <v>75.310799329054163</v>
      </c>
      <c r="WJ25" s="41">
        <v>69.495660152092626</v>
      </c>
      <c r="WK25" s="42">
        <v>0</v>
      </c>
      <c r="WL25" s="43">
        <v>20.730703336141527</v>
      </c>
      <c r="WM25" s="43">
        <v>20.428811977760112</v>
      </c>
      <c r="WN25" s="43">
        <v>21.706016366075627</v>
      </c>
      <c r="WO25" s="43">
        <v>19.676368128562544</v>
      </c>
      <c r="WP25" s="43">
        <v>22.102589379141882</v>
      </c>
      <c r="WQ25" s="43">
        <v>98.082166821967888</v>
      </c>
      <c r="WR25" s="43">
        <v>1.9178331780321145</v>
      </c>
      <c r="WS25" s="43">
        <v>20.730703336141527</v>
      </c>
      <c r="WT25" s="43">
        <v>20.986804902775543</v>
      </c>
      <c r="WU25" s="43">
        <v>20.381809226911791</v>
      </c>
      <c r="WV25" s="43">
        <v>6.6903689682358518</v>
      </c>
      <c r="WW25" s="43">
        <v>27.922666348262215</v>
      </c>
      <c r="WX25" s="43">
        <v>31.608517534583193</v>
      </c>
      <c r="WY25" s="43">
        <v>17.35325769130986</v>
      </c>
      <c r="WZ25" s="44">
        <v>22.99787748414164</v>
      </c>
      <c r="XA25" s="45">
        <v>19.016946326249808</v>
      </c>
      <c r="XB25" s="43">
        <v>17.190265451932206</v>
      </c>
      <c r="XC25" s="43">
        <v>25.581547414228766</v>
      </c>
      <c r="XD25" s="43">
        <v>23.133279758675794</v>
      </c>
      <c r="XE25" s="43">
        <v>14.463075968869591</v>
      </c>
      <c r="XF25" s="43">
        <v>93.200608525554046</v>
      </c>
      <c r="XG25" s="43">
        <v>6.7993914744459563</v>
      </c>
      <c r="XH25" s="43">
        <v>19.016946326249808</v>
      </c>
      <c r="XI25" s="43">
        <v>23.366742642661524</v>
      </c>
      <c r="XJ25" s="43">
        <v>13.504132214536584</v>
      </c>
      <c r="XK25" s="43">
        <v>16.023663931621744</v>
      </c>
      <c r="XL25" s="43">
        <v>23.833006200798039</v>
      </c>
      <c r="XM25" s="43">
        <v>27.879176568545549</v>
      </c>
      <c r="XN25" s="43">
        <v>18.589702918148312</v>
      </c>
      <c r="XO25" s="42">
        <v>7.5024232995807472</v>
      </c>
      <c r="XP25" s="46">
        <v>57.032748042970219</v>
      </c>
      <c r="XQ25" s="47">
        <v>62.177846050963183</v>
      </c>
      <c r="XR25" s="47">
        <v>35.246267724087168</v>
      </c>
      <c r="XS25" s="47">
        <v>53.865020464682978</v>
      </c>
      <c r="XT25" s="47">
        <v>59.986260188717402</v>
      </c>
      <c r="XU25" s="47">
        <v>0</v>
      </c>
      <c r="XV25" s="47">
        <v>24.43085805278276</v>
      </c>
      <c r="XW25" s="47">
        <v>30.752924578156321</v>
      </c>
      <c r="XX25" s="47">
        <v>36.252790760734989</v>
      </c>
      <c r="XY25" s="47">
        <v>59.130227202596963</v>
      </c>
      <c r="XZ25" s="47">
        <v>55.437029223145586</v>
      </c>
      <c r="YA25" s="48">
        <v>0</v>
      </c>
      <c r="YB25" s="49">
        <v>60.875145980752251</v>
      </c>
      <c r="YC25" s="50">
        <v>64.264659161413405</v>
      </c>
      <c r="YD25" s="50">
        <v>47.877675676457045</v>
      </c>
      <c r="YE25" s="50">
        <v>64.135204955237725</v>
      </c>
      <c r="YF25" s="50">
        <v>58.056938207472228</v>
      </c>
      <c r="YG25" s="50">
        <v>28.111296659454343</v>
      </c>
      <c r="YH25" s="50">
        <v>37.503720546456279</v>
      </c>
      <c r="YI25" s="50">
        <v>43.903797530125658</v>
      </c>
      <c r="YJ25" s="50">
        <v>41.177534147823039</v>
      </c>
      <c r="YK25" s="50">
        <v>63.287068406491777</v>
      </c>
      <c r="YL25" s="50">
        <v>69.423093365313065</v>
      </c>
      <c r="YM25" s="50">
        <v>0</v>
      </c>
      <c r="YN25" s="51">
        <v>69.938192999383958</v>
      </c>
      <c r="YO25" s="52">
        <v>74.537274717009112</v>
      </c>
      <c r="YP25" s="52">
        <v>46.526532527168335</v>
      </c>
      <c r="YQ25" s="52">
        <v>67.076648821806501</v>
      </c>
      <c r="YR25" s="52">
        <v>73.619441525687407</v>
      </c>
      <c r="YS25" s="52">
        <v>57.972959008271829</v>
      </c>
      <c r="YT25" s="52">
        <v>76.284633664141552</v>
      </c>
      <c r="YU25" s="52">
        <v>73.606740482726323</v>
      </c>
      <c r="YV25" s="52">
        <v>100</v>
      </c>
      <c r="YW25" s="52">
        <v>70.548193411864958</v>
      </c>
      <c r="YX25" s="52">
        <v>41.716958341085892</v>
      </c>
      <c r="YY25" s="53">
        <v>0</v>
      </c>
      <c r="YZ25" s="46">
        <v>6.6628230058373648</v>
      </c>
      <c r="ZA25" s="47">
        <v>9.5905577980972936</v>
      </c>
      <c r="ZB25" s="47">
        <v>0</v>
      </c>
      <c r="ZC25" s="47">
        <v>8.7651993474539101</v>
      </c>
      <c r="ZD25" s="47">
        <v>4.3988274076170679</v>
      </c>
      <c r="ZE25" s="47">
        <v>0</v>
      </c>
      <c r="ZF25" s="47">
        <v>0</v>
      </c>
      <c r="ZG25" s="47">
        <v>0</v>
      </c>
      <c r="ZH25" s="47">
        <v>0</v>
      </c>
      <c r="ZI25" s="47">
        <v>7.1618309570143603</v>
      </c>
      <c r="ZJ25" s="47">
        <v>24.030034313061282</v>
      </c>
      <c r="ZK25" s="48">
        <v>0</v>
      </c>
      <c r="ZL25" s="339">
        <v>11.292225531364494</v>
      </c>
      <c r="ZM25" s="340">
        <v>13.021093326309826</v>
      </c>
      <c r="ZN25" s="340">
        <v>2.0233808135273068</v>
      </c>
      <c r="ZO25" s="340">
        <v>9.7367822983687446</v>
      </c>
      <c r="ZP25" s="340">
        <v>12.823777856210805</v>
      </c>
      <c r="ZQ25" s="340">
        <v>0</v>
      </c>
      <c r="ZR25" s="340">
        <v>0</v>
      </c>
      <c r="ZS25" s="340">
        <v>0</v>
      </c>
      <c r="ZT25" s="340">
        <v>11.542311115436862</v>
      </c>
      <c r="ZU25" s="340">
        <v>11.892266325742879</v>
      </c>
      <c r="ZV25" s="340">
        <v>11.388292471222375</v>
      </c>
      <c r="ZW25" s="341">
        <v>0</v>
      </c>
      <c r="ZX25" s="51">
        <v>10.818627585728642</v>
      </c>
      <c r="ZY25" s="52">
        <v>13.876829251435957</v>
      </c>
      <c r="ZZ25" s="52">
        <v>0</v>
      </c>
      <c r="AAA25" s="52">
        <v>14.507860904785492</v>
      </c>
      <c r="AAB25" s="52">
        <v>7.0203321782089381</v>
      </c>
      <c r="AAC25" s="52">
        <v>39.942387986710834</v>
      </c>
      <c r="AAD25" s="52">
        <v>0</v>
      </c>
      <c r="AAE25" s="52">
        <v>0</v>
      </c>
      <c r="AAF25" s="52">
        <v>0</v>
      </c>
      <c r="AAG25" s="52">
        <v>10.278472039080821</v>
      </c>
      <c r="AAH25" s="52">
        <v>0</v>
      </c>
      <c r="AAI25" s="53">
        <v>0</v>
      </c>
      <c r="AAJ25" s="54">
        <v>9.7396189308840651</v>
      </c>
      <c r="AAK25" s="55">
        <v>12.126486778766274</v>
      </c>
      <c r="AAL25" s="55">
        <v>1.9423353636892526</v>
      </c>
      <c r="AAM25" s="55">
        <v>10.215121439239399</v>
      </c>
      <c r="AAN25" s="55">
        <v>9.2964322263399897</v>
      </c>
      <c r="AAO25" s="55">
        <v>3.8868169172603655</v>
      </c>
      <c r="AAP25" s="55">
        <v>9.8286950064598066</v>
      </c>
      <c r="AAQ25" s="55">
        <v>0</v>
      </c>
      <c r="AAR25" s="55">
        <v>0</v>
      </c>
      <c r="AAS25" s="55">
        <v>10.352622693879523</v>
      </c>
      <c r="AAT25" s="55">
        <v>0</v>
      </c>
      <c r="AAU25" s="56">
        <v>0</v>
      </c>
      <c r="AAV25" s="51">
        <v>10.15361881389963</v>
      </c>
      <c r="AAW25" s="52">
        <v>11.482204182559768</v>
      </c>
      <c r="AAX25" s="52">
        <v>4.6712628372005263</v>
      </c>
      <c r="AAY25" s="52">
        <v>10.581189238886799</v>
      </c>
      <c r="AAZ25" s="52">
        <v>9.7655365197884993</v>
      </c>
      <c r="ABA25" s="52">
        <v>9.4928755678489019</v>
      </c>
      <c r="ABB25" s="52">
        <v>6.6902370178916009</v>
      </c>
      <c r="ABC25" s="52">
        <v>1.4317949921368307</v>
      </c>
      <c r="ABD25" s="52">
        <v>6.4771036646112421</v>
      </c>
      <c r="ABE25" s="52">
        <v>10.375142043104214</v>
      </c>
      <c r="ABF25" s="52">
        <v>14.886818705419882</v>
      </c>
      <c r="ABG25" s="52">
        <v>100</v>
      </c>
      <c r="ABH25" s="57">
        <v>9.2443959785826877</v>
      </c>
      <c r="ABI25" s="58">
        <v>10.282732865493779</v>
      </c>
      <c r="ABJ25" s="58">
        <v>3.5693911730398828</v>
      </c>
      <c r="ABK25" s="58">
        <v>9.5090607463916097</v>
      </c>
      <c r="ABL25" s="58">
        <v>9.0081172234523947</v>
      </c>
      <c r="ABM25" s="58">
        <v>30.101225999741171</v>
      </c>
      <c r="ABN25" s="58">
        <v>0</v>
      </c>
      <c r="ABO25" s="58">
        <v>37.984237233874005</v>
      </c>
      <c r="ABP25" s="58">
        <v>12.669351417521678</v>
      </c>
      <c r="ABQ25" s="58">
        <v>9.002862193624491</v>
      </c>
      <c r="ABR25" s="58">
        <v>1.6767729057780407</v>
      </c>
      <c r="ABS25" s="59">
        <v>0</v>
      </c>
      <c r="ABT25" s="60">
        <v>19.775158809360249</v>
      </c>
      <c r="ABU25" s="60">
        <v>22.123591973929972</v>
      </c>
      <c r="ABV25" s="60">
        <v>8.1845345373489842</v>
      </c>
      <c r="ABW25" s="60">
        <v>20.08693386212644</v>
      </c>
      <c r="ABX25" s="60">
        <v>19.475142212581908</v>
      </c>
      <c r="ABY25" s="60">
        <v>29.654185567767321</v>
      </c>
      <c r="ABZ25" s="60">
        <v>14.958957068383519</v>
      </c>
      <c r="ACA25" s="60">
        <v>0</v>
      </c>
      <c r="ACB25" s="60">
        <v>0</v>
      </c>
      <c r="ACC25" s="60">
        <v>20.368593634036031</v>
      </c>
      <c r="ACD25" s="60">
        <v>0</v>
      </c>
      <c r="ACE25" s="60">
        <v>0</v>
      </c>
      <c r="ACF25" s="61">
        <v>22.454547560925345</v>
      </c>
      <c r="ACG25" s="61">
        <v>22.506780497826714</v>
      </c>
      <c r="ACH25" s="61">
        <v>22.261689589600429</v>
      </c>
      <c r="ACI25" s="61">
        <v>22.407351563724884</v>
      </c>
      <c r="ACJ25" s="61">
        <v>22.497958157762035</v>
      </c>
      <c r="ACK25" s="61">
        <v>15.172573317995328</v>
      </c>
      <c r="ACL25" s="61">
        <v>18.198864952250347</v>
      </c>
      <c r="ACM25" s="61">
        <v>35.814759139038188</v>
      </c>
      <c r="ACN25" s="61">
        <v>0</v>
      </c>
      <c r="ACO25" s="61">
        <v>23.019861037619872</v>
      </c>
      <c r="ACP25" s="61">
        <v>11.381152625936018</v>
      </c>
      <c r="ACQ25" s="62">
        <v>0</v>
      </c>
      <c r="ACR25" s="63">
        <v>14.359481060562839</v>
      </c>
      <c r="ACS25" s="63">
        <v>15.610617225814751</v>
      </c>
      <c r="ACT25" s="63">
        <v>8.1845345373489842</v>
      </c>
      <c r="ACU25" s="63">
        <v>13.694437419536598</v>
      </c>
      <c r="ACV25" s="63">
        <v>14.999442879571557</v>
      </c>
      <c r="ACW25" s="63">
        <v>0</v>
      </c>
      <c r="ACX25" s="63">
        <v>3.6790497326053537</v>
      </c>
      <c r="ACY25" s="63">
        <v>0</v>
      </c>
      <c r="ACZ25" s="63">
        <v>0</v>
      </c>
      <c r="ADA25" s="63">
        <v>15.175705998016669</v>
      </c>
      <c r="ADB25" s="63">
        <v>0</v>
      </c>
      <c r="ADC25" s="63">
        <v>0</v>
      </c>
      <c r="ADD25" s="63">
        <v>13.610509386642514</v>
      </c>
      <c r="ADE25" s="63">
        <v>14.834056855351113</v>
      </c>
      <c r="ADF25" s="63">
        <v>9.0928449275179144</v>
      </c>
      <c r="ADG25" s="63">
        <v>14.731219456206981</v>
      </c>
      <c r="ADH25" s="63">
        <v>12.579686946466889</v>
      </c>
      <c r="ADI25" s="63">
        <v>0</v>
      </c>
      <c r="ADJ25" s="63">
        <v>18.198864952250347</v>
      </c>
      <c r="ADK25" s="63">
        <v>28.935804689800477</v>
      </c>
      <c r="ADL25" s="63">
        <v>0</v>
      </c>
      <c r="ADM25" s="63">
        <v>13.90656913507218</v>
      </c>
      <c r="ADN25" s="63">
        <v>11.381152625936018</v>
      </c>
      <c r="ADO25" s="63">
        <v>0</v>
      </c>
      <c r="ADP25" s="64">
        <v>18.822515363336965</v>
      </c>
      <c r="ADQ25" s="63">
        <v>20.977928772443345</v>
      </c>
      <c r="ADR25" s="63">
        <v>8.1845345373489842</v>
      </c>
      <c r="ADS25" s="63">
        <v>19.295268747705915</v>
      </c>
      <c r="ADT25" s="63">
        <v>18.367591660380569</v>
      </c>
      <c r="ADU25" s="63">
        <v>29.654185567767321</v>
      </c>
      <c r="ADV25" s="63">
        <v>14.958957068383519</v>
      </c>
      <c r="ADW25" s="63">
        <v>0</v>
      </c>
      <c r="ADX25" s="63">
        <v>0</v>
      </c>
      <c r="ADY25" s="63">
        <v>19.355046913720386</v>
      </c>
      <c r="ADZ25" s="63">
        <v>0</v>
      </c>
      <c r="AEA25" s="63">
        <v>0</v>
      </c>
      <c r="AEB25" s="63">
        <v>19.13102772008083</v>
      </c>
      <c r="AEC25" s="63">
        <v>19.790992621703019</v>
      </c>
      <c r="AED25" s="63">
        <v>16.694260813542268</v>
      </c>
      <c r="AEE25" s="63">
        <v>21.279764925182761</v>
      </c>
      <c r="AEF25" s="63">
        <v>17.154632049860684</v>
      </c>
      <c r="AEG25" s="63">
        <v>15.172573317995328</v>
      </c>
      <c r="AEH25" s="63">
        <v>18.198864952250347</v>
      </c>
      <c r="AEI25" s="63">
        <v>35.814759139038188</v>
      </c>
      <c r="AEJ25" s="63">
        <v>0</v>
      </c>
      <c r="AEK25" s="63">
        <v>19.363590803025819</v>
      </c>
      <c r="AEL25" s="63">
        <v>11.381152625936018</v>
      </c>
      <c r="AEM25" s="63">
        <v>0</v>
      </c>
      <c r="AEN25" s="64">
        <v>1.3914593992692612</v>
      </c>
      <c r="AEO25" s="63">
        <v>1.6494307206726413</v>
      </c>
      <c r="AEP25" s="63">
        <v>0</v>
      </c>
      <c r="AEQ25" s="63">
        <v>1.1513172836749823</v>
      </c>
      <c r="AER25" s="63">
        <v>1.6245271284733562</v>
      </c>
      <c r="AES25" s="63">
        <v>0</v>
      </c>
      <c r="AET25" s="63">
        <v>0</v>
      </c>
      <c r="AEU25" s="63">
        <v>0</v>
      </c>
      <c r="AEV25" s="63">
        <v>0</v>
      </c>
      <c r="AEW25" s="63">
        <v>1.4792942811279723</v>
      </c>
      <c r="AEX25" s="63">
        <v>0</v>
      </c>
      <c r="AEY25" s="63">
        <v>0</v>
      </c>
      <c r="AEZ25" s="63">
        <v>4.4595583228325655</v>
      </c>
      <c r="AFA25" s="63">
        <v>3.6800923062271438</v>
      </c>
      <c r="AFB25" s="63">
        <v>7.2100575627690553</v>
      </c>
      <c r="AFC25" s="63">
        <v>1.5119866255358665</v>
      </c>
      <c r="AFD25" s="63">
        <v>7.1742626092447539</v>
      </c>
      <c r="AFE25" s="63">
        <v>0</v>
      </c>
      <c r="AFF25" s="63">
        <v>0</v>
      </c>
      <c r="AFG25" s="63">
        <v>0</v>
      </c>
      <c r="AFH25" s="63">
        <v>0</v>
      </c>
      <c r="AFI25" s="63">
        <v>4.8680287966726441</v>
      </c>
      <c r="AFJ25" s="63">
        <v>0</v>
      </c>
      <c r="AFK25" s="63">
        <v>0</v>
      </c>
      <c r="AFL25" s="66">
        <v>0</v>
      </c>
      <c r="AFM25" s="66">
        <v>0</v>
      </c>
      <c r="AFN25" s="66">
        <v>0</v>
      </c>
      <c r="AFO25" s="66">
        <v>4</v>
      </c>
      <c r="AFP25" s="66">
        <v>38</v>
      </c>
      <c r="AFQ25" s="66">
        <v>63</v>
      </c>
      <c r="AFR25" s="1093"/>
      <c r="AFS25" s="1093"/>
      <c r="AFT25" s="1093"/>
      <c r="AFU25" s="1093"/>
      <c r="AFV25" s="66">
        <v>0</v>
      </c>
      <c r="AFW25" s="119">
        <v>1</v>
      </c>
      <c r="AFX25" s="119">
        <v>0</v>
      </c>
      <c r="AFY25" s="119">
        <v>3</v>
      </c>
      <c r="AFZ25" s="119">
        <v>16</v>
      </c>
      <c r="AGA25" s="119">
        <v>81</v>
      </c>
      <c r="AGB25" s="1093"/>
      <c r="AGC25" s="1093"/>
      <c r="AGD25" s="1093"/>
      <c r="AGE25" s="1093"/>
      <c r="AGF25" s="356">
        <v>0</v>
      </c>
      <c r="AGG25" s="359">
        <v>184</v>
      </c>
      <c r="AGH25" s="359">
        <v>333</v>
      </c>
      <c r="AGI25" s="359">
        <v>375</v>
      </c>
      <c r="AGJ25" s="359">
        <v>441</v>
      </c>
      <c r="AGK25" s="359">
        <v>537</v>
      </c>
      <c r="AGL25" s="356">
        <v>0</v>
      </c>
      <c r="AGM25" s="356">
        <v>0</v>
      </c>
      <c r="AGN25" s="356">
        <v>0</v>
      </c>
      <c r="AGO25" s="356">
        <v>0</v>
      </c>
      <c r="AGP25" s="356">
        <v>0</v>
      </c>
      <c r="AGQ25" s="359">
        <v>178</v>
      </c>
      <c r="AGR25" s="359">
        <v>281</v>
      </c>
      <c r="AGS25" s="359">
        <v>444</v>
      </c>
      <c r="AGT25" s="359">
        <v>497</v>
      </c>
      <c r="AGU25" s="359">
        <v>515</v>
      </c>
      <c r="AGV25" s="356">
        <v>0</v>
      </c>
      <c r="AGW25" s="356">
        <v>0</v>
      </c>
      <c r="AGX25" s="356">
        <v>0</v>
      </c>
      <c r="AGY25" s="356">
        <v>0</v>
      </c>
      <c r="AGZ25" s="68">
        <v>28</v>
      </c>
      <c r="AHA25" s="68">
        <v>8</v>
      </c>
      <c r="AHB25" s="68">
        <v>20</v>
      </c>
      <c r="AHC25" s="68">
        <v>26</v>
      </c>
      <c r="AHD25" s="68">
        <v>10</v>
      </c>
      <c r="AHE25" s="68">
        <v>16</v>
      </c>
      <c r="AHF25" s="68">
        <v>34</v>
      </c>
      <c r="AHG25" s="68">
        <v>12</v>
      </c>
      <c r="AHH25" s="68">
        <v>22</v>
      </c>
      <c r="AHI25" s="68">
        <v>3</v>
      </c>
      <c r="AHJ25" s="68">
        <v>2</v>
      </c>
      <c r="AHK25" s="68">
        <v>1</v>
      </c>
      <c r="AHL25" s="68">
        <v>5</v>
      </c>
      <c r="AHM25" s="68">
        <v>4</v>
      </c>
      <c r="AHN25" s="68">
        <v>1</v>
      </c>
      <c r="AHO25" s="68">
        <v>0</v>
      </c>
      <c r="AHP25" s="68">
        <v>0</v>
      </c>
      <c r="AHQ25" s="68">
        <v>0</v>
      </c>
      <c r="AHR25" s="68">
        <v>31</v>
      </c>
      <c r="AHS25" s="68">
        <v>10</v>
      </c>
      <c r="AHT25" s="68">
        <v>21</v>
      </c>
      <c r="AHU25" s="68">
        <v>31</v>
      </c>
      <c r="AHV25" s="68">
        <v>14</v>
      </c>
      <c r="AHW25" s="68">
        <v>17</v>
      </c>
      <c r="AHX25" s="503">
        <v>34</v>
      </c>
      <c r="AHY25" s="503">
        <v>12</v>
      </c>
      <c r="AHZ25" s="503">
        <v>22</v>
      </c>
      <c r="AIA25" s="66">
        <v>17</v>
      </c>
      <c r="AIB25" s="66">
        <v>10</v>
      </c>
      <c r="AIC25" s="66">
        <v>7</v>
      </c>
      <c r="AID25" s="66">
        <v>9</v>
      </c>
      <c r="AIE25" s="66">
        <v>8</v>
      </c>
      <c r="AIF25" s="66">
        <v>0</v>
      </c>
      <c r="AIG25" s="66">
        <v>1</v>
      </c>
      <c r="AIH25" s="66">
        <v>1</v>
      </c>
      <c r="AII25" s="66">
        <v>0</v>
      </c>
      <c r="AIJ25" s="66">
        <v>0</v>
      </c>
      <c r="AIK25" s="66">
        <v>15</v>
      </c>
      <c r="AIL25" s="66">
        <v>0</v>
      </c>
      <c r="AIM25" s="66">
        <v>0</v>
      </c>
      <c r="AIN25" s="66">
        <v>0</v>
      </c>
      <c r="AIO25" s="66">
        <v>0</v>
      </c>
      <c r="AIP25" s="66">
        <v>1</v>
      </c>
      <c r="AIQ25" s="66">
        <v>1</v>
      </c>
      <c r="AIR25" s="66">
        <v>2</v>
      </c>
      <c r="AIS25" s="66">
        <v>1</v>
      </c>
      <c r="AIT25" s="66">
        <v>0</v>
      </c>
      <c r="AIU25" s="66">
        <v>0</v>
      </c>
      <c r="AIV25" s="66">
        <v>2</v>
      </c>
      <c r="AIW25" s="66">
        <v>12</v>
      </c>
      <c r="AIX25" s="66">
        <v>7</v>
      </c>
      <c r="AIY25" s="66">
        <v>7</v>
      </c>
      <c r="AIZ25" s="66">
        <v>0</v>
      </c>
      <c r="AJA25" s="66">
        <v>4</v>
      </c>
      <c r="AJB25" s="66">
        <v>3</v>
      </c>
      <c r="AJC25" s="66">
        <v>1</v>
      </c>
      <c r="AJD25" s="66">
        <v>0</v>
      </c>
      <c r="AJE25" s="66">
        <v>0</v>
      </c>
      <c r="AJF25" s="66">
        <v>0</v>
      </c>
      <c r="AJG25" s="66">
        <v>0</v>
      </c>
      <c r="AJH25" s="66">
        <v>6</v>
      </c>
      <c r="AJI25" s="66">
        <v>0</v>
      </c>
      <c r="AJJ25" s="66">
        <v>0</v>
      </c>
      <c r="AJK25" s="66">
        <v>0</v>
      </c>
      <c r="AJL25" s="66">
        <v>2</v>
      </c>
      <c r="AJM25" s="66">
        <v>0</v>
      </c>
      <c r="AJN25" s="66">
        <v>1</v>
      </c>
      <c r="AJO25" s="66">
        <v>1</v>
      </c>
      <c r="AJP25" s="66">
        <v>0</v>
      </c>
      <c r="AJQ25" s="66">
        <v>0</v>
      </c>
      <c r="AJR25" s="66">
        <v>0</v>
      </c>
      <c r="AJS25" s="66">
        <v>0</v>
      </c>
      <c r="AJT25" s="66">
        <v>4</v>
      </c>
      <c r="AJU25" s="66">
        <v>3</v>
      </c>
      <c r="AJV25" s="66">
        <v>3</v>
      </c>
      <c r="AJW25" s="66">
        <v>0</v>
      </c>
      <c r="AJX25" s="66">
        <v>2</v>
      </c>
      <c r="AJY25" s="66">
        <v>1</v>
      </c>
      <c r="AJZ25" s="66">
        <v>0</v>
      </c>
      <c r="AKA25" s="66">
        <v>0</v>
      </c>
      <c r="AKB25" s="66">
        <v>0</v>
      </c>
      <c r="AKC25" s="66">
        <v>0</v>
      </c>
      <c r="AKD25" s="66">
        <v>0</v>
      </c>
      <c r="AKE25" s="66">
        <v>3</v>
      </c>
      <c r="AKF25" s="66">
        <v>0</v>
      </c>
      <c r="AKG25" s="66">
        <v>0</v>
      </c>
      <c r="AKH25" s="66">
        <v>0</v>
      </c>
      <c r="AKI25" s="66">
        <v>0</v>
      </c>
      <c r="AKJ25" s="66">
        <v>0</v>
      </c>
      <c r="AKK25" s="66">
        <v>0</v>
      </c>
      <c r="AKL25" s="66">
        <v>0</v>
      </c>
      <c r="AKM25" s="66">
        <v>0</v>
      </c>
      <c r="AKN25" s="66">
        <v>0</v>
      </c>
      <c r="AKO25" s="66">
        <v>1</v>
      </c>
      <c r="AKP25" s="66">
        <v>0</v>
      </c>
      <c r="AKQ25" s="66">
        <v>2</v>
      </c>
      <c r="AKR25" s="66">
        <v>3</v>
      </c>
      <c r="AKS25" s="66">
        <v>3</v>
      </c>
      <c r="AKT25" s="66">
        <v>0</v>
      </c>
      <c r="AKU25" s="66">
        <v>0</v>
      </c>
      <c r="AKV25" s="66">
        <v>3</v>
      </c>
      <c r="AKW25" s="66">
        <v>0</v>
      </c>
      <c r="AKX25" s="66">
        <v>0</v>
      </c>
      <c r="AKY25" s="66">
        <v>0</v>
      </c>
      <c r="AKZ25" s="66">
        <v>0</v>
      </c>
      <c r="ALA25" s="66">
        <v>0</v>
      </c>
      <c r="ALB25" s="66">
        <v>3</v>
      </c>
      <c r="ALC25" s="66">
        <v>0</v>
      </c>
      <c r="ALD25" s="66">
        <v>0</v>
      </c>
      <c r="ALE25" s="66">
        <v>0</v>
      </c>
      <c r="ALF25" s="66">
        <v>0</v>
      </c>
      <c r="ALG25" s="66">
        <v>0</v>
      </c>
      <c r="ALH25" s="66">
        <v>0</v>
      </c>
      <c r="ALI25" s="66">
        <v>0</v>
      </c>
      <c r="ALJ25" s="66">
        <v>0</v>
      </c>
      <c r="ALK25" s="66">
        <v>0</v>
      </c>
      <c r="ALL25" s="66">
        <v>0</v>
      </c>
      <c r="ALM25" s="66">
        <v>1</v>
      </c>
      <c r="ALN25" s="66">
        <v>3</v>
      </c>
      <c r="ALO25" s="66">
        <v>20</v>
      </c>
      <c r="ALP25" s="66">
        <v>13</v>
      </c>
      <c r="ALQ25" s="66">
        <v>7</v>
      </c>
      <c r="ALR25" s="66">
        <v>11</v>
      </c>
      <c r="ALS25" s="66">
        <v>9</v>
      </c>
      <c r="ALT25" s="66">
        <v>0</v>
      </c>
      <c r="ALU25" s="66">
        <v>1</v>
      </c>
      <c r="ALV25" s="66">
        <v>1</v>
      </c>
      <c r="ALW25" s="66">
        <v>0</v>
      </c>
      <c r="ALX25" s="66">
        <v>0</v>
      </c>
      <c r="ALY25" s="66">
        <v>18</v>
      </c>
      <c r="ALZ25" s="66">
        <v>0</v>
      </c>
      <c r="AMA25" s="66">
        <v>0</v>
      </c>
      <c r="AMB25" s="66">
        <v>0</v>
      </c>
      <c r="AMC25" s="66">
        <v>0</v>
      </c>
      <c r="AMD25" s="66">
        <v>1</v>
      </c>
      <c r="AME25" s="66">
        <v>1</v>
      </c>
      <c r="AMF25" s="66">
        <v>2</v>
      </c>
      <c r="AMG25" s="66">
        <v>1</v>
      </c>
      <c r="AMH25" s="66">
        <v>0</v>
      </c>
      <c r="AMI25" s="66">
        <v>1</v>
      </c>
      <c r="AMJ25" s="66">
        <v>2</v>
      </c>
      <c r="AMK25" s="66">
        <v>14</v>
      </c>
      <c r="AML25" s="66">
        <v>10</v>
      </c>
      <c r="AMM25" s="66">
        <v>10</v>
      </c>
      <c r="AMN25" s="66">
        <v>0</v>
      </c>
      <c r="AMO25" s="66">
        <v>4</v>
      </c>
      <c r="AMP25" s="66">
        <v>6</v>
      </c>
      <c r="AMQ25" s="66">
        <v>1</v>
      </c>
      <c r="AMR25" s="66">
        <v>0</v>
      </c>
      <c r="AMS25" s="66">
        <v>0</v>
      </c>
      <c r="AMT25" s="66">
        <v>0</v>
      </c>
      <c r="AMU25" s="66">
        <v>0</v>
      </c>
      <c r="AMV25" s="66">
        <v>9</v>
      </c>
      <c r="AMW25" s="66">
        <v>0</v>
      </c>
      <c r="AMX25" s="66">
        <v>0</v>
      </c>
      <c r="AMY25" s="66">
        <v>0</v>
      </c>
      <c r="AMZ25" s="66">
        <v>2</v>
      </c>
      <c r="ANA25" s="66">
        <v>0</v>
      </c>
      <c r="ANB25" s="66">
        <v>1</v>
      </c>
      <c r="ANC25" s="66">
        <v>1</v>
      </c>
      <c r="AND25" s="66">
        <v>0</v>
      </c>
      <c r="ANE25" s="66">
        <v>0</v>
      </c>
      <c r="ANF25" s="66">
        <v>0</v>
      </c>
      <c r="ANG25" s="66">
        <v>1</v>
      </c>
      <c r="ANH25" s="66">
        <v>6</v>
      </c>
      <c r="ANI25" s="395">
        <v>79</v>
      </c>
      <c r="ANJ25" s="395">
        <v>70</v>
      </c>
      <c r="ANK25" s="395">
        <v>9</v>
      </c>
      <c r="ANL25" s="395">
        <v>33</v>
      </c>
      <c r="ANM25" s="395">
        <v>46</v>
      </c>
      <c r="ANN25" s="395">
        <v>0</v>
      </c>
      <c r="ANO25" s="395">
        <v>0</v>
      </c>
      <c r="ANP25" s="395">
        <v>0</v>
      </c>
      <c r="ANQ25" s="395">
        <v>0</v>
      </c>
      <c r="ANR25" s="395">
        <v>0</v>
      </c>
      <c r="ANS25" s="395">
        <v>63</v>
      </c>
      <c r="ANT25" s="395">
        <v>0</v>
      </c>
      <c r="ANU25" s="395">
        <v>0</v>
      </c>
      <c r="ANV25" s="395">
        <v>16</v>
      </c>
      <c r="ANW25" s="395">
        <v>23</v>
      </c>
      <c r="ANX25" s="395">
        <v>23</v>
      </c>
      <c r="ANY25" s="395">
        <v>4</v>
      </c>
      <c r="ANZ25" s="395">
        <v>8</v>
      </c>
      <c r="AOA25" s="395">
        <v>4</v>
      </c>
      <c r="AOB25" s="395">
        <v>4</v>
      </c>
      <c r="AOC25" s="395">
        <v>13</v>
      </c>
      <c r="AOD25" s="396">
        <v>47</v>
      </c>
      <c r="AOE25" s="397">
        <v>46</v>
      </c>
      <c r="AOF25" s="397">
        <v>1</v>
      </c>
      <c r="AOG25" s="397">
        <v>21</v>
      </c>
      <c r="AOH25" s="397">
        <v>26</v>
      </c>
      <c r="AOI25" s="397">
        <v>0</v>
      </c>
      <c r="AOJ25" s="397">
        <v>0</v>
      </c>
      <c r="AOK25" s="397">
        <v>0</v>
      </c>
      <c r="AOL25" s="397">
        <v>0</v>
      </c>
      <c r="AOM25" s="397">
        <v>0</v>
      </c>
      <c r="AON25" s="397">
        <v>42</v>
      </c>
      <c r="AOO25" s="397">
        <v>0</v>
      </c>
      <c r="AOP25" s="397">
        <v>1</v>
      </c>
      <c r="AOQ25" s="397">
        <v>4</v>
      </c>
      <c r="AOR25" s="397">
        <v>8</v>
      </c>
      <c r="AOS25" s="397">
        <v>19</v>
      </c>
      <c r="AOT25" s="397">
        <v>6</v>
      </c>
      <c r="AOU25" s="397">
        <v>2</v>
      </c>
      <c r="AOV25" s="397">
        <v>0</v>
      </c>
      <c r="AOW25" s="397">
        <v>8</v>
      </c>
      <c r="AOX25" s="398">
        <v>4</v>
      </c>
      <c r="AOY25" s="395">
        <v>34</v>
      </c>
      <c r="AOZ25" s="395">
        <v>31</v>
      </c>
      <c r="APA25" s="395">
        <v>3</v>
      </c>
      <c r="APB25" s="395">
        <v>19</v>
      </c>
      <c r="APC25" s="395">
        <v>15</v>
      </c>
      <c r="APD25" s="395">
        <v>0</v>
      </c>
      <c r="APE25" s="395">
        <v>0</v>
      </c>
      <c r="APF25" s="395">
        <v>0</v>
      </c>
      <c r="APG25" s="395">
        <v>0</v>
      </c>
      <c r="APH25" s="395">
        <v>0</v>
      </c>
      <c r="API25" s="395">
        <v>33</v>
      </c>
      <c r="APJ25" s="395">
        <v>0</v>
      </c>
      <c r="APK25" s="395">
        <v>0</v>
      </c>
      <c r="APL25" s="395">
        <v>1</v>
      </c>
      <c r="APM25" s="395">
        <v>16</v>
      </c>
      <c r="APN25" s="395">
        <v>15</v>
      </c>
      <c r="APO25" s="395">
        <v>1</v>
      </c>
      <c r="APP25" s="395">
        <v>1</v>
      </c>
      <c r="APQ25" s="395">
        <v>0</v>
      </c>
      <c r="APR25" s="395">
        <v>0</v>
      </c>
      <c r="APS25" s="395">
        <v>1</v>
      </c>
      <c r="APT25" s="402">
        <v>42</v>
      </c>
      <c r="APU25" s="403">
        <v>41</v>
      </c>
      <c r="APV25" s="403">
        <v>1</v>
      </c>
      <c r="APW25" s="403">
        <v>23</v>
      </c>
      <c r="APX25" s="403">
        <v>19</v>
      </c>
      <c r="APY25" s="403">
        <v>0</v>
      </c>
      <c r="APZ25" s="403">
        <v>0</v>
      </c>
      <c r="AQA25" s="403">
        <v>0</v>
      </c>
      <c r="AQB25" s="403">
        <v>0</v>
      </c>
      <c r="AQC25" s="403">
        <v>0</v>
      </c>
      <c r="AQD25" s="403">
        <v>38</v>
      </c>
      <c r="AQE25" s="403">
        <v>0</v>
      </c>
      <c r="AQF25" s="403">
        <v>0</v>
      </c>
      <c r="AQG25" s="403">
        <v>4</v>
      </c>
      <c r="AQH25" s="403">
        <v>12</v>
      </c>
      <c r="AQI25" s="403">
        <v>25</v>
      </c>
      <c r="AQJ25" s="403">
        <v>0</v>
      </c>
      <c r="AQK25" s="403">
        <v>0</v>
      </c>
      <c r="AQL25" s="403">
        <v>2</v>
      </c>
      <c r="AQM25" s="403">
        <v>0</v>
      </c>
      <c r="AQN25" s="404">
        <v>3</v>
      </c>
      <c r="AQO25" s="395">
        <v>23</v>
      </c>
      <c r="AQP25" s="395">
        <v>23</v>
      </c>
      <c r="AQQ25" s="395">
        <v>0</v>
      </c>
      <c r="AQR25" s="395">
        <v>5</v>
      </c>
      <c r="AQS25" s="395">
        <v>18</v>
      </c>
      <c r="AQT25" s="395">
        <v>0</v>
      </c>
      <c r="AQU25" s="395">
        <v>0</v>
      </c>
      <c r="AQV25" s="395">
        <v>0</v>
      </c>
      <c r="AQW25" s="395">
        <v>0</v>
      </c>
      <c r="AQX25" s="395">
        <v>0</v>
      </c>
      <c r="AQY25" s="395">
        <v>20</v>
      </c>
      <c r="AQZ25" s="395">
        <v>0</v>
      </c>
      <c r="ARA25" s="395">
        <v>0</v>
      </c>
      <c r="ARB25" s="395">
        <v>3</v>
      </c>
      <c r="ARC25" s="395">
        <v>0</v>
      </c>
      <c r="ARD25" s="395">
        <v>0</v>
      </c>
      <c r="ARE25" s="395">
        <v>0</v>
      </c>
      <c r="ARF25" s="395">
        <v>8</v>
      </c>
      <c r="ARG25" s="395">
        <v>11</v>
      </c>
      <c r="ARH25" s="395">
        <v>4</v>
      </c>
      <c r="ARI25" s="395">
        <v>0</v>
      </c>
      <c r="ARJ25" s="402">
        <v>49</v>
      </c>
      <c r="ARK25" s="402">
        <v>48</v>
      </c>
      <c r="ARL25" s="402">
        <v>1</v>
      </c>
      <c r="ARM25" s="402">
        <v>16</v>
      </c>
      <c r="ARN25" s="402">
        <v>33</v>
      </c>
      <c r="ARO25" s="402">
        <v>0</v>
      </c>
      <c r="ARP25" s="402">
        <v>0</v>
      </c>
      <c r="ARQ25" s="402">
        <v>0</v>
      </c>
      <c r="ARR25" s="402">
        <v>0</v>
      </c>
      <c r="ARS25" s="402">
        <v>0</v>
      </c>
      <c r="ART25" s="402">
        <v>42</v>
      </c>
      <c r="ARU25" s="402">
        <v>1</v>
      </c>
      <c r="ARV25" s="402">
        <v>4</v>
      </c>
      <c r="ARW25" s="402">
        <v>2</v>
      </c>
      <c r="ARX25" s="402">
        <v>0</v>
      </c>
      <c r="ARY25" s="402">
        <v>3</v>
      </c>
      <c r="ARZ25" s="402">
        <v>1</v>
      </c>
      <c r="ASA25" s="402">
        <v>11</v>
      </c>
      <c r="ASB25" s="402">
        <v>21</v>
      </c>
      <c r="ASC25" s="402">
        <v>12</v>
      </c>
      <c r="ASD25" s="504">
        <v>1</v>
      </c>
      <c r="ASE25" s="509">
        <v>4.4341286000000002</v>
      </c>
      <c r="ASF25" s="510">
        <v>3.5021165000000001</v>
      </c>
      <c r="ASG25" s="510">
        <v>8.9031362000000005</v>
      </c>
      <c r="ASH25" s="510">
        <v>4.0042913000000002</v>
      </c>
      <c r="ASI25" s="510">
        <v>4.8479815000000004</v>
      </c>
      <c r="ASJ25" s="510">
        <v>0</v>
      </c>
      <c r="ASK25" s="510">
        <v>34.648836000000003</v>
      </c>
      <c r="ASL25" s="510">
        <v>2.3934150000000001</v>
      </c>
      <c r="ASM25" s="510">
        <v>34.981701000000001</v>
      </c>
      <c r="ASN25" s="510">
        <v>12.529496</v>
      </c>
      <c r="ASO25" s="510">
        <v>2.4645020999999998</v>
      </c>
      <c r="ASP25" s="510">
        <v>3.3452465</v>
      </c>
      <c r="ASQ25" s="510">
        <v>3.5817104</v>
      </c>
      <c r="ASR25" s="510">
        <v>2.2368326999999999</v>
      </c>
      <c r="ASS25" s="510">
        <v>5.4693455000000002</v>
      </c>
      <c r="AST25" s="509">
        <v>19.969441</v>
      </c>
      <c r="ASU25" s="510">
        <v>17.367366000000001</v>
      </c>
      <c r="ASV25" s="510">
        <v>23.825291</v>
      </c>
      <c r="ASW25" s="510">
        <v>20.338193</v>
      </c>
      <c r="ASX25" s="510">
        <v>19.572398</v>
      </c>
      <c r="ASY25" s="510">
        <v>52.968026999999999</v>
      </c>
      <c r="ASZ25" s="510">
        <v>0</v>
      </c>
      <c r="ATA25" s="510">
        <v>8.1305546999999994</v>
      </c>
      <c r="ATB25" s="510">
        <v>0</v>
      </c>
      <c r="ATC25" s="510">
        <v>0</v>
      </c>
      <c r="ATD25" s="510">
        <v>22.479516</v>
      </c>
      <c r="ATE25" s="510">
        <v>12.233567000000001</v>
      </c>
      <c r="ATF25" s="510">
        <v>14.337014999999999</v>
      </c>
      <c r="ATG25" s="510">
        <v>18.880438999999999</v>
      </c>
      <c r="ATH25" s="510">
        <v>1.8048938000000001</v>
      </c>
      <c r="ATI25" s="509">
        <v>5.1374427000000003</v>
      </c>
      <c r="ATJ25" s="510">
        <v>4.2282538000000001</v>
      </c>
      <c r="ATK25" s="510">
        <v>9.9340522</v>
      </c>
      <c r="ATL25" s="510">
        <v>5.3912708</v>
      </c>
      <c r="ATM25" s="510">
        <v>4.9010161999999999</v>
      </c>
      <c r="ATN25" s="510">
        <v>2.4759429000000002</v>
      </c>
      <c r="ATO25" s="510">
        <v>0</v>
      </c>
      <c r="ATP25" s="510">
        <v>4.7505503999999998</v>
      </c>
      <c r="ATQ25" s="510">
        <v>9.4932078999999998</v>
      </c>
      <c r="ATR25" s="510">
        <v>25.229572000000001</v>
      </c>
      <c r="ATS25" s="510">
        <v>3.5640413999999998</v>
      </c>
      <c r="ATT25" s="510">
        <v>1.9073644999999999</v>
      </c>
      <c r="ATU25" s="510">
        <v>2.3974641999999999</v>
      </c>
      <c r="ATV25" s="510">
        <v>6.7444075000000003</v>
      </c>
      <c r="ATW25" s="510">
        <v>26.046901999999999</v>
      </c>
      <c r="ATX25" s="510">
        <v>3.2621521000000002</v>
      </c>
      <c r="ATY25" s="510">
        <v>1.8717661999999999</v>
      </c>
      <c r="ATZ25" s="510">
        <v>5.2785827999999997</v>
      </c>
      <c r="AUA25" s="510">
        <v>1.4821492999999999</v>
      </c>
      <c r="AUB25" s="510">
        <v>5.3462196000000004</v>
      </c>
      <c r="AUC25" s="510">
        <v>4.6965944999999998</v>
      </c>
      <c r="AUD25" s="510">
        <v>0</v>
      </c>
      <c r="AUE25" s="510">
        <v>3.0260701000000001</v>
      </c>
      <c r="AUF25" s="510">
        <v>0</v>
      </c>
      <c r="AUG25" s="510">
        <v>0</v>
      </c>
      <c r="AUH25" s="510">
        <v>0</v>
      </c>
      <c r="AUI25" s="510">
        <v>1.0612820999999999</v>
      </c>
      <c r="AUJ25" s="510">
        <v>1.9814486</v>
      </c>
      <c r="AUK25" s="510">
        <v>2.2184954000000001</v>
      </c>
      <c r="AUL25" s="510">
        <v>23.530213</v>
      </c>
      <c r="AUM25" s="519">
        <v>90</v>
      </c>
      <c r="AUN25" s="518">
        <v>43</v>
      </c>
      <c r="AUO25" s="518">
        <v>47</v>
      </c>
      <c r="AUP25" s="518">
        <v>90</v>
      </c>
      <c r="AUQ25" s="518">
        <v>43</v>
      </c>
      <c r="AUR25" s="518">
        <v>47</v>
      </c>
      <c r="AUS25" s="518">
        <v>90</v>
      </c>
      <c r="AUT25" s="518">
        <v>43</v>
      </c>
      <c r="AUU25" s="518">
        <v>47</v>
      </c>
      <c r="AUV25" s="518">
        <v>25</v>
      </c>
      <c r="AUW25" s="518">
        <v>11</v>
      </c>
      <c r="AUX25" s="518">
        <v>14</v>
      </c>
      <c r="AUY25" s="518">
        <v>42</v>
      </c>
      <c r="AUZ25" s="518">
        <v>27</v>
      </c>
      <c r="AVA25" s="518">
        <v>15</v>
      </c>
      <c r="AVB25" s="518"/>
      <c r="AVC25" s="518"/>
      <c r="AVD25" s="518"/>
      <c r="AVE25" s="518">
        <v>115</v>
      </c>
      <c r="AVF25" s="518">
        <v>54</v>
      </c>
      <c r="AVG25" s="518">
        <v>61</v>
      </c>
      <c r="AVH25" s="518">
        <v>113</v>
      </c>
      <c r="AVI25" s="518">
        <v>57</v>
      </c>
      <c r="AVJ25" s="518">
        <v>56</v>
      </c>
      <c r="AVK25" s="518">
        <v>90</v>
      </c>
      <c r="AVL25" s="518">
        <v>43</v>
      </c>
      <c r="AVM25" s="518">
        <v>47</v>
      </c>
      <c r="AVN25" s="562">
        <v>26</v>
      </c>
      <c r="AVO25" s="542">
        <v>24</v>
      </c>
      <c r="AVP25" s="542">
        <v>2</v>
      </c>
      <c r="AVQ25" s="542">
        <v>22</v>
      </c>
      <c r="AVR25" s="542">
        <v>4</v>
      </c>
      <c r="AVS25" s="542">
        <v>0</v>
      </c>
      <c r="AVT25" s="542">
        <v>1</v>
      </c>
      <c r="AVU25" s="542">
        <v>0</v>
      </c>
      <c r="AVV25" s="542">
        <v>0</v>
      </c>
      <c r="AVW25" s="542">
        <v>25</v>
      </c>
      <c r="AVX25" s="542">
        <v>0</v>
      </c>
      <c r="AVY25" s="542">
        <v>0</v>
      </c>
      <c r="AVZ25" s="542">
        <v>0</v>
      </c>
      <c r="AWA25" s="542">
        <v>0</v>
      </c>
      <c r="AWB25" s="542">
        <v>4</v>
      </c>
      <c r="AWC25" s="542">
        <v>6</v>
      </c>
      <c r="AWD25" s="542">
        <v>6</v>
      </c>
      <c r="AWE25" s="542">
        <v>5</v>
      </c>
      <c r="AWF25" s="543">
        <v>5</v>
      </c>
      <c r="AWG25" s="857">
        <v>39</v>
      </c>
      <c r="AWH25" s="857">
        <v>32</v>
      </c>
      <c r="AWI25" s="857">
        <v>7</v>
      </c>
      <c r="AWJ25" s="857">
        <v>30</v>
      </c>
      <c r="AWK25" s="857">
        <v>9</v>
      </c>
      <c r="AWL25" s="857">
        <v>0</v>
      </c>
      <c r="AWM25" s="857">
        <v>0</v>
      </c>
      <c r="AWN25" s="857">
        <v>0</v>
      </c>
      <c r="AWO25" s="857">
        <v>2</v>
      </c>
      <c r="AWP25" s="857">
        <v>37</v>
      </c>
      <c r="AWQ25" s="857">
        <v>0</v>
      </c>
      <c r="AWR25" s="857">
        <v>0</v>
      </c>
      <c r="AWS25" s="857">
        <v>0</v>
      </c>
      <c r="AWT25" s="857">
        <v>0</v>
      </c>
      <c r="AWU25" s="857">
        <v>5</v>
      </c>
      <c r="AWV25" s="857">
        <v>11</v>
      </c>
      <c r="AWW25" s="857">
        <v>8</v>
      </c>
      <c r="AWX25" s="857">
        <v>12</v>
      </c>
      <c r="AWY25" s="857">
        <v>3</v>
      </c>
      <c r="AWZ25" s="552">
        <v>31</v>
      </c>
      <c r="AXA25" s="552">
        <v>27</v>
      </c>
      <c r="AXB25" s="552">
        <v>4</v>
      </c>
      <c r="AXC25" s="552">
        <v>22</v>
      </c>
      <c r="AXD25" s="552">
        <v>9</v>
      </c>
      <c r="AXE25" s="552">
        <v>1</v>
      </c>
      <c r="AXF25" s="552">
        <v>1</v>
      </c>
      <c r="AXG25" s="552">
        <v>1</v>
      </c>
      <c r="AXH25" s="552">
        <v>0</v>
      </c>
      <c r="AXI25" s="552">
        <v>28</v>
      </c>
      <c r="AXJ25" s="552">
        <v>0</v>
      </c>
      <c r="AXK25" s="552">
        <v>0</v>
      </c>
      <c r="AXL25" s="544">
        <v>0</v>
      </c>
      <c r="AXM25" s="552">
        <v>0</v>
      </c>
      <c r="AXN25" s="552">
        <v>5</v>
      </c>
      <c r="AXO25" s="552">
        <v>5</v>
      </c>
      <c r="AXP25" s="552">
        <v>8</v>
      </c>
      <c r="AXQ25" s="552">
        <v>7</v>
      </c>
      <c r="AXR25" s="553">
        <v>6</v>
      </c>
      <c r="AXS25" s="1565">
        <v>30</v>
      </c>
      <c r="AXT25" s="1566">
        <v>21</v>
      </c>
      <c r="AXU25" s="1566">
        <v>9</v>
      </c>
      <c r="AXV25" s="1566">
        <v>26</v>
      </c>
      <c r="AXW25" s="1566">
        <v>4</v>
      </c>
      <c r="AXX25" s="1566">
        <v>0</v>
      </c>
      <c r="AXY25" s="1566">
        <v>1</v>
      </c>
      <c r="AXZ25" s="1566">
        <v>0</v>
      </c>
      <c r="AYA25" s="1566">
        <v>0</v>
      </c>
      <c r="AYB25" s="1566">
        <v>28</v>
      </c>
      <c r="AYC25" s="1566">
        <v>0</v>
      </c>
      <c r="AYD25" s="1566">
        <v>1</v>
      </c>
      <c r="AYE25" s="1565">
        <v>0</v>
      </c>
      <c r="AYF25" s="1566">
        <v>0</v>
      </c>
      <c r="AYG25" s="1566">
        <v>2</v>
      </c>
      <c r="AYH25" s="1566">
        <v>5</v>
      </c>
      <c r="AYI25" s="1566">
        <v>9</v>
      </c>
      <c r="AYJ25" s="1566">
        <v>8</v>
      </c>
      <c r="AYK25" s="1566">
        <v>6</v>
      </c>
      <c r="AYL25" s="546">
        <v>4</v>
      </c>
      <c r="AYM25" s="352">
        <v>4</v>
      </c>
      <c r="AYN25" s="352">
        <v>0</v>
      </c>
      <c r="AYO25" s="352">
        <v>2</v>
      </c>
      <c r="AYP25" s="352">
        <v>2</v>
      </c>
      <c r="AYQ25" s="352">
        <v>0</v>
      </c>
      <c r="AYR25" s="352">
        <v>0</v>
      </c>
      <c r="AYS25" s="352">
        <v>0</v>
      </c>
      <c r="AYT25" s="352">
        <v>0</v>
      </c>
      <c r="AYU25" s="352">
        <v>4</v>
      </c>
      <c r="AYV25" s="352">
        <v>0</v>
      </c>
      <c r="AYW25" s="352">
        <v>0</v>
      </c>
      <c r="AYX25" s="547">
        <v>5</v>
      </c>
      <c r="AYY25" s="548">
        <v>5</v>
      </c>
      <c r="AYZ25" s="548">
        <v>0</v>
      </c>
      <c r="AZA25" s="548">
        <v>2</v>
      </c>
      <c r="AZB25" s="548">
        <v>3</v>
      </c>
      <c r="AZC25" s="548">
        <v>0</v>
      </c>
      <c r="AZD25" s="548">
        <v>0</v>
      </c>
      <c r="AZE25" s="548">
        <v>0</v>
      </c>
      <c r="AZF25" s="548">
        <v>0</v>
      </c>
      <c r="AZG25" s="548">
        <v>5</v>
      </c>
      <c r="AZH25" s="548">
        <v>0</v>
      </c>
      <c r="AZI25" s="548">
        <v>0</v>
      </c>
      <c r="AZJ25" s="549">
        <v>5</v>
      </c>
      <c r="AZK25" s="549">
        <v>5</v>
      </c>
      <c r="AZL25" s="549">
        <v>0</v>
      </c>
      <c r="AZM25" s="549">
        <v>2</v>
      </c>
      <c r="AZN25" s="549">
        <v>3</v>
      </c>
      <c r="AZO25" s="549">
        <v>0</v>
      </c>
      <c r="AZP25" s="549">
        <v>0</v>
      </c>
      <c r="AZQ25" s="549">
        <v>1</v>
      </c>
      <c r="AZR25" s="549">
        <v>0</v>
      </c>
      <c r="AZS25" s="549">
        <v>4</v>
      </c>
      <c r="AZT25" s="549">
        <v>0</v>
      </c>
      <c r="AZU25" s="549">
        <v>0</v>
      </c>
      <c r="AZV25" s="1571">
        <v>2</v>
      </c>
      <c r="AZW25" s="1571">
        <v>2</v>
      </c>
      <c r="AZX25" s="1571">
        <v>0</v>
      </c>
      <c r="AZY25" s="1571">
        <v>1</v>
      </c>
      <c r="AZZ25" s="1571">
        <v>1</v>
      </c>
      <c r="BAA25" s="1571">
        <v>0</v>
      </c>
      <c r="BAB25" s="1571">
        <v>1</v>
      </c>
      <c r="BAC25" s="1571">
        <v>0</v>
      </c>
      <c r="BAD25" s="1571">
        <v>0</v>
      </c>
      <c r="BAE25" s="1571">
        <v>1</v>
      </c>
      <c r="BAF25" s="1571">
        <v>0</v>
      </c>
      <c r="BAG25" s="1571">
        <v>0</v>
      </c>
      <c r="BAH25" s="550">
        <v>0</v>
      </c>
      <c r="BAI25" s="551">
        <v>0</v>
      </c>
      <c r="BAJ25" s="551">
        <v>0</v>
      </c>
      <c r="BAK25" s="551">
        <v>0</v>
      </c>
      <c r="BAL25" s="551">
        <v>0</v>
      </c>
      <c r="BAM25" s="551">
        <v>0</v>
      </c>
      <c r="BAN25" s="551">
        <v>0</v>
      </c>
      <c r="BAO25" s="551">
        <v>0</v>
      </c>
      <c r="BAP25" s="551">
        <v>0</v>
      </c>
      <c r="BAQ25" s="551">
        <v>0</v>
      </c>
      <c r="BAR25" s="551">
        <v>0</v>
      </c>
      <c r="BAS25" s="551">
        <v>0</v>
      </c>
      <c r="BAT25" s="547">
        <v>0</v>
      </c>
      <c r="BAU25" s="548">
        <v>0</v>
      </c>
      <c r="BAV25" s="548">
        <v>0</v>
      </c>
      <c r="BAW25" s="548">
        <v>0</v>
      </c>
      <c r="BAX25" s="548">
        <v>0</v>
      </c>
      <c r="BAY25" s="548">
        <v>0</v>
      </c>
      <c r="BAZ25" s="548">
        <v>0</v>
      </c>
      <c r="BBA25" s="548">
        <v>0</v>
      </c>
      <c r="BBB25" s="548">
        <v>0</v>
      </c>
      <c r="BBC25" s="548">
        <v>0</v>
      </c>
      <c r="BBD25" s="548">
        <v>0</v>
      </c>
      <c r="BBE25" s="548">
        <v>0</v>
      </c>
      <c r="BBF25" s="352">
        <v>0</v>
      </c>
      <c r="BBG25" s="352">
        <v>0</v>
      </c>
      <c r="BBH25" s="352">
        <v>0</v>
      </c>
      <c r="BBI25" s="352">
        <v>0</v>
      </c>
      <c r="BBJ25" s="352">
        <v>0</v>
      </c>
      <c r="BBK25" s="352">
        <v>0</v>
      </c>
      <c r="BBL25" s="352">
        <v>0</v>
      </c>
      <c r="BBM25" s="352">
        <v>0</v>
      </c>
      <c r="BBN25" s="352">
        <v>0</v>
      </c>
      <c r="BBO25" s="352">
        <v>0</v>
      </c>
      <c r="BBP25" s="352">
        <v>0</v>
      </c>
      <c r="BBQ25" s="352">
        <v>0</v>
      </c>
      <c r="BBR25" s="1571">
        <v>0</v>
      </c>
      <c r="BBS25" s="1571">
        <v>0</v>
      </c>
      <c r="BBT25" s="1571">
        <v>0</v>
      </c>
      <c r="BBU25" s="1571">
        <v>0</v>
      </c>
      <c r="BBV25" s="1571">
        <v>0</v>
      </c>
      <c r="BBW25" s="1571">
        <v>0</v>
      </c>
      <c r="BBX25" s="1571">
        <v>0</v>
      </c>
      <c r="BBY25" s="1571">
        <v>0</v>
      </c>
      <c r="BBZ25" s="1571">
        <v>0</v>
      </c>
      <c r="BCA25" s="1571">
        <v>0</v>
      </c>
      <c r="BCB25" s="1571">
        <v>0</v>
      </c>
      <c r="BCC25" s="1571">
        <v>0</v>
      </c>
      <c r="BCD25" s="729">
        <v>994</v>
      </c>
      <c r="BCE25" s="730">
        <v>484</v>
      </c>
      <c r="BCF25" s="730">
        <v>510</v>
      </c>
      <c r="BCG25" s="730">
        <v>13</v>
      </c>
      <c r="BCH25" s="730">
        <v>0</v>
      </c>
      <c r="BCI25" s="730">
        <v>15</v>
      </c>
      <c r="BCJ25" s="730">
        <v>945</v>
      </c>
      <c r="BCK25" s="730">
        <v>11</v>
      </c>
      <c r="BCL25" s="730">
        <v>7</v>
      </c>
      <c r="BCM25" s="730">
        <v>1</v>
      </c>
      <c r="BCN25" s="730">
        <v>2</v>
      </c>
      <c r="BCO25" s="730">
        <v>10</v>
      </c>
      <c r="BCP25" s="730">
        <v>0</v>
      </c>
      <c r="BCQ25" s="730">
        <v>8</v>
      </c>
      <c r="BCR25" s="730">
        <v>452</v>
      </c>
      <c r="BCS25" s="730">
        <v>8</v>
      </c>
      <c r="BCT25" s="730">
        <v>5</v>
      </c>
      <c r="BCU25" s="730">
        <v>0</v>
      </c>
      <c r="BCV25" s="730">
        <v>1</v>
      </c>
      <c r="BCW25" s="730">
        <v>3</v>
      </c>
      <c r="BCX25" s="730">
        <v>0</v>
      </c>
      <c r="BCY25" s="730">
        <v>7</v>
      </c>
      <c r="BCZ25" s="730">
        <v>493</v>
      </c>
      <c r="BDA25" s="730">
        <v>3</v>
      </c>
      <c r="BDB25" s="730">
        <v>2</v>
      </c>
      <c r="BDC25" s="295">
        <v>1</v>
      </c>
      <c r="BDD25" s="295">
        <v>1</v>
      </c>
      <c r="BDE25" s="750">
        <v>9922</v>
      </c>
      <c r="BDF25" s="751">
        <v>4562</v>
      </c>
      <c r="BDG25" s="751">
        <v>5360</v>
      </c>
      <c r="BDH25" s="751">
        <v>254</v>
      </c>
      <c r="BDI25" s="751">
        <v>69</v>
      </c>
      <c r="BDJ25" s="751">
        <v>142</v>
      </c>
      <c r="BDK25" s="751">
        <v>136</v>
      </c>
      <c r="BDL25" s="751">
        <v>421</v>
      </c>
      <c r="BDM25" s="751">
        <v>8603</v>
      </c>
      <c r="BDN25" s="751">
        <v>250</v>
      </c>
      <c r="BDO25" s="751">
        <v>47</v>
      </c>
      <c r="BDP25" s="751">
        <v>107</v>
      </c>
      <c r="BDQ25" s="751">
        <v>35</v>
      </c>
      <c r="BDR25" s="751">
        <v>71</v>
      </c>
      <c r="BDS25" s="751">
        <v>63</v>
      </c>
      <c r="BDT25" s="751">
        <v>240</v>
      </c>
      <c r="BDU25" s="751">
        <v>3910</v>
      </c>
      <c r="BDV25" s="751">
        <v>117</v>
      </c>
      <c r="BDW25" s="751">
        <v>19</v>
      </c>
      <c r="BDX25" s="751">
        <v>147</v>
      </c>
      <c r="BDY25" s="751">
        <v>34</v>
      </c>
      <c r="BDZ25" s="751">
        <v>71</v>
      </c>
      <c r="BEA25" s="751">
        <v>73</v>
      </c>
      <c r="BEB25" s="751">
        <v>181</v>
      </c>
      <c r="BEC25" s="751">
        <v>4693</v>
      </c>
      <c r="BED25" s="751">
        <v>133</v>
      </c>
      <c r="BEE25" s="752">
        <v>28</v>
      </c>
      <c r="BEF25" s="1">
        <v>4</v>
      </c>
      <c r="BEG25" s="1">
        <v>3</v>
      </c>
      <c r="BEH25" s="1">
        <v>1</v>
      </c>
      <c r="BEI25" s="1">
        <v>3</v>
      </c>
      <c r="BEJ25" s="1">
        <v>1</v>
      </c>
      <c r="BEK25" s="1">
        <v>0</v>
      </c>
      <c r="BEL25" s="1">
        <v>1</v>
      </c>
      <c r="BEM25" s="1">
        <v>0</v>
      </c>
      <c r="BEN25" s="1">
        <v>0</v>
      </c>
      <c r="BEO25" s="1">
        <v>1</v>
      </c>
      <c r="BEP25" s="1">
        <v>2</v>
      </c>
      <c r="BEQ25" s="1">
        <v>0</v>
      </c>
      <c r="BER25" s="1">
        <v>0</v>
      </c>
      <c r="BES25" s="1">
        <v>0</v>
      </c>
      <c r="BET25" s="1">
        <v>2</v>
      </c>
      <c r="BEU25" s="1">
        <v>0</v>
      </c>
      <c r="BEV25" s="1">
        <v>0</v>
      </c>
      <c r="BEW25" s="1">
        <v>0</v>
      </c>
      <c r="BEX25" s="1">
        <v>0</v>
      </c>
      <c r="BEY25" s="1">
        <v>0</v>
      </c>
      <c r="BEZ25" s="1">
        <v>0</v>
      </c>
      <c r="BFA25" s="1">
        <v>0</v>
      </c>
      <c r="BFB25" s="1">
        <v>2</v>
      </c>
      <c r="BFC25" s="1">
        <v>0</v>
      </c>
      <c r="BFD25" s="1">
        <v>0</v>
      </c>
      <c r="BFE25" s="1">
        <v>0</v>
      </c>
      <c r="BFF25" s="1">
        <v>0</v>
      </c>
      <c r="BFG25" s="1">
        <v>0</v>
      </c>
      <c r="BFH25" s="1">
        <v>0</v>
      </c>
      <c r="BFI25" s="1">
        <v>0</v>
      </c>
      <c r="BFJ25" s="1">
        <v>0</v>
      </c>
      <c r="BFK25" s="1">
        <v>0</v>
      </c>
      <c r="BFL25" s="1">
        <v>0</v>
      </c>
      <c r="BFM25" s="1">
        <v>0</v>
      </c>
      <c r="BFN25" s="1">
        <v>0</v>
      </c>
      <c r="BFO25" s="1">
        <v>0</v>
      </c>
      <c r="BFP25" s="1">
        <v>0</v>
      </c>
      <c r="BFQ25" s="1">
        <v>0</v>
      </c>
      <c r="BFR25" s="1">
        <v>0</v>
      </c>
      <c r="BFS25" s="1">
        <v>0</v>
      </c>
      <c r="BFT25" s="1">
        <v>0</v>
      </c>
      <c r="BFU25" s="1">
        <v>0</v>
      </c>
      <c r="BFV25" s="1">
        <v>0</v>
      </c>
      <c r="BFW25" s="1">
        <v>0</v>
      </c>
      <c r="BFX25" s="1">
        <v>0</v>
      </c>
      <c r="BFY25" s="1">
        <v>0</v>
      </c>
      <c r="BFZ25" s="1">
        <v>4</v>
      </c>
      <c r="BGA25" s="1">
        <v>3</v>
      </c>
      <c r="BGB25" s="1">
        <v>1</v>
      </c>
      <c r="BGC25" s="1">
        <v>3</v>
      </c>
      <c r="BGD25" s="1">
        <v>1</v>
      </c>
      <c r="BGE25" s="1">
        <v>0</v>
      </c>
      <c r="BGF25" s="1">
        <v>1</v>
      </c>
      <c r="BGG25" s="1">
        <v>0</v>
      </c>
      <c r="BGH25" s="1">
        <v>0</v>
      </c>
      <c r="BGI25" s="1">
        <v>1</v>
      </c>
      <c r="BGJ25" s="1">
        <v>2</v>
      </c>
      <c r="BGK25" s="1">
        <v>0</v>
      </c>
      <c r="BGL25" s="1">
        <v>0</v>
      </c>
      <c r="BGM25" s="1">
        <v>0</v>
      </c>
      <c r="BGN25" s="1">
        <v>0</v>
      </c>
      <c r="BGO25" s="1">
        <v>0</v>
      </c>
      <c r="BGP25" s="1">
        <v>0</v>
      </c>
      <c r="BGQ25" s="1">
        <v>0</v>
      </c>
      <c r="BGR25" s="1">
        <v>0</v>
      </c>
      <c r="BGS25" s="1">
        <v>0</v>
      </c>
      <c r="BGT25" s="1">
        <v>0</v>
      </c>
      <c r="BGU25" s="1">
        <v>0</v>
      </c>
      <c r="BGV25" s="1">
        <v>2</v>
      </c>
      <c r="BGW25" s="1">
        <v>55</v>
      </c>
      <c r="BGX25" s="1">
        <v>54</v>
      </c>
      <c r="BGY25" s="1">
        <v>1</v>
      </c>
      <c r="BGZ25" s="1">
        <v>27</v>
      </c>
      <c r="BHA25" s="1">
        <v>28</v>
      </c>
      <c r="BHB25" s="1">
        <v>0</v>
      </c>
      <c r="BHC25" s="1">
        <v>0</v>
      </c>
      <c r="BHD25" s="1">
        <v>0</v>
      </c>
      <c r="BHE25" s="1">
        <v>0</v>
      </c>
      <c r="BHF25" s="1">
        <v>0</v>
      </c>
      <c r="BHG25" s="1">
        <v>55</v>
      </c>
      <c r="BHH25" s="1">
        <v>0</v>
      </c>
      <c r="BHI25" s="1">
        <v>0</v>
      </c>
      <c r="BHJ25" s="1">
        <v>0</v>
      </c>
      <c r="BHK25" s="1">
        <v>6</v>
      </c>
      <c r="BHL25" s="1">
        <v>14</v>
      </c>
      <c r="BHM25" s="1">
        <v>1</v>
      </c>
      <c r="BHN25" s="1">
        <v>5</v>
      </c>
      <c r="BHO25" s="1">
        <v>8</v>
      </c>
      <c r="BHP25" s="1">
        <v>10</v>
      </c>
      <c r="BHQ25" s="1">
        <v>11</v>
      </c>
      <c r="BHR25" s="893">
        <v>48</v>
      </c>
      <c r="BHS25" s="891">
        <v>37</v>
      </c>
      <c r="BHT25" s="891">
        <v>11</v>
      </c>
      <c r="BHU25" s="891">
        <v>28</v>
      </c>
      <c r="BHV25" s="891">
        <v>20</v>
      </c>
      <c r="BHW25" s="891">
        <v>0</v>
      </c>
      <c r="BHX25" s="891">
        <v>0</v>
      </c>
      <c r="BHY25" s="891">
        <v>0</v>
      </c>
      <c r="BHZ25" s="891">
        <v>0</v>
      </c>
      <c r="BIA25" s="891">
        <v>0</v>
      </c>
      <c r="BIB25" s="891">
        <v>48</v>
      </c>
      <c r="BIC25" s="891">
        <v>0</v>
      </c>
      <c r="BID25" s="891">
        <v>0</v>
      </c>
      <c r="BIE25" s="891">
        <v>0</v>
      </c>
      <c r="BIF25" s="891">
        <v>21</v>
      </c>
      <c r="BIG25" s="891">
        <v>24</v>
      </c>
      <c r="BIH25" s="891">
        <v>0</v>
      </c>
      <c r="BII25" s="891">
        <v>0</v>
      </c>
      <c r="BIJ25" s="891">
        <v>2</v>
      </c>
      <c r="BIK25" s="891">
        <v>1</v>
      </c>
      <c r="BIL25" s="892">
        <v>0</v>
      </c>
      <c r="BIM25" s="1">
        <v>77</v>
      </c>
      <c r="BIN25" s="1">
        <v>74</v>
      </c>
      <c r="BIO25" s="1">
        <v>3</v>
      </c>
      <c r="BIP25" s="1">
        <v>23</v>
      </c>
      <c r="BIQ25" s="1">
        <v>54</v>
      </c>
      <c r="BIR25" s="1">
        <v>0</v>
      </c>
      <c r="BIS25" s="1">
        <v>0</v>
      </c>
      <c r="BIT25" s="1">
        <v>0</v>
      </c>
      <c r="BIU25" s="1">
        <v>1</v>
      </c>
      <c r="BIV25" s="1">
        <v>0</v>
      </c>
      <c r="BIW25" s="1">
        <v>69</v>
      </c>
      <c r="BIX25" s="1">
        <v>1</v>
      </c>
      <c r="BIY25" s="1">
        <v>2</v>
      </c>
      <c r="BIZ25" s="1">
        <v>4</v>
      </c>
      <c r="BJA25" s="1">
        <v>0</v>
      </c>
      <c r="BJB25" s="1">
        <v>2</v>
      </c>
      <c r="BJC25" s="1">
        <v>1</v>
      </c>
      <c r="BJD25" s="1">
        <v>19</v>
      </c>
      <c r="BJE25" s="1">
        <v>37</v>
      </c>
      <c r="BJF25" s="1">
        <v>17</v>
      </c>
      <c r="BJG25" s="1">
        <v>1</v>
      </c>
      <c r="BJH25" s="1">
        <v>2</v>
      </c>
      <c r="BJI25" s="1">
        <v>2</v>
      </c>
      <c r="BJJ25" s="1">
        <v>0</v>
      </c>
      <c r="BJK25" s="1">
        <v>0</v>
      </c>
      <c r="BJL25" s="1">
        <v>2</v>
      </c>
      <c r="BJM25" s="1">
        <v>0</v>
      </c>
      <c r="BJN25" s="1">
        <v>0</v>
      </c>
      <c r="BJO25" s="1">
        <v>0</v>
      </c>
      <c r="BJP25" s="1">
        <v>0</v>
      </c>
      <c r="BJQ25" s="1">
        <v>2</v>
      </c>
      <c r="BJR25" s="1">
        <v>0</v>
      </c>
      <c r="BJS25" s="1">
        <v>0</v>
      </c>
      <c r="BJT25" s="1">
        <v>0</v>
      </c>
      <c r="BJU25" s="1">
        <v>0</v>
      </c>
      <c r="BJV25" s="1">
        <v>0</v>
      </c>
      <c r="BJW25" s="1">
        <v>1</v>
      </c>
      <c r="BJX25" s="1">
        <v>0</v>
      </c>
      <c r="BJY25" s="1">
        <v>1</v>
      </c>
      <c r="BJZ25" s="1">
        <v>0</v>
      </c>
      <c r="BKA25" s="1">
        <v>0</v>
      </c>
      <c r="BKB25" s="1">
        <v>0</v>
      </c>
      <c r="BKC25" s="1">
        <v>0</v>
      </c>
      <c r="BKD25" s="1">
        <v>0</v>
      </c>
      <c r="BKE25" s="1">
        <v>0</v>
      </c>
      <c r="BKF25" s="1">
        <v>0</v>
      </c>
      <c r="BKG25" s="1">
        <v>0</v>
      </c>
      <c r="BKH25" s="1">
        <v>0</v>
      </c>
      <c r="BKI25" s="1">
        <v>0</v>
      </c>
      <c r="BKJ25" s="1">
        <v>0</v>
      </c>
      <c r="BKK25" s="1">
        <v>0</v>
      </c>
      <c r="BKL25" s="1">
        <v>0</v>
      </c>
      <c r="BKM25" s="1">
        <v>0</v>
      </c>
      <c r="BKN25" s="1">
        <v>0</v>
      </c>
      <c r="BKO25" s="1">
        <v>38</v>
      </c>
      <c r="BKP25" s="1">
        <v>34</v>
      </c>
      <c r="BKQ25" s="1">
        <v>4</v>
      </c>
      <c r="BKR25" s="1">
        <v>32</v>
      </c>
      <c r="BKS25" s="1">
        <v>6</v>
      </c>
      <c r="BKT25" s="1">
        <v>1</v>
      </c>
      <c r="BKU25" s="1">
        <v>2</v>
      </c>
      <c r="BKV25" s="1">
        <v>2</v>
      </c>
      <c r="BKW25" s="1">
        <v>1</v>
      </c>
      <c r="BKX25" s="1">
        <v>31</v>
      </c>
      <c r="BKY25" s="1">
        <v>0</v>
      </c>
      <c r="BKZ25" s="1">
        <v>0</v>
      </c>
      <c r="BLA25" s="1">
        <v>1</v>
      </c>
      <c r="BLB25" s="1">
        <v>0</v>
      </c>
      <c r="BLC25" s="1">
        <v>1</v>
      </c>
      <c r="BLD25" s="1">
        <v>0</v>
      </c>
      <c r="BLE25" s="1">
        <v>15</v>
      </c>
      <c r="BLF25" s="1">
        <v>16</v>
      </c>
      <c r="BLG25" s="1">
        <v>3</v>
      </c>
      <c r="BLH25" s="1">
        <v>2</v>
      </c>
      <c r="BLI25" s="910">
        <v>1</v>
      </c>
      <c r="BLJ25" s="910">
        <v>1</v>
      </c>
      <c r="BLK25" s="910">
        <v>0</v>
      </c>
      <c r="BLL25" s="910">
        <v>0</v>
      </c>
      <c r="BLM25" s="910">
        <v>1</v>
      </c>
      <c r="BLN25" s="910">
        <v>0</v>
      </c>
      <c r="BLO25" s="910">
        <v>0</v>
      </c>
      <c r="BLP25" s="910">
        <v>0</v>
      </c>
      <c r="BLQ25" s="905">
        <v>1</v>
      </c>
      <c r="BLR25" s="910">
        <v>0</v>
      </c>
      <c r="BLS25" s="910">
        <v>0</v>
      </c>
      <c r="BLT25" s="910">
        <v>0</v>
      </c>
      <c r="BLU25" s="910">
        <v>60</v>
      </c>
      <c r="BLV25" s="1">
        <v>58</v>
      </c>
      <c r="BLW25" s="1">
        <v>2</v>
      </c>
      <c r="BLX25" s="1">
        <v>42</v>
      </c>
      <c r="BLY25" s="1">
        <v>18</v>
      </c>
      <c r="BLZ25" s="1">
        <v>0</v>
      </c>
      <c r="BMA25" s="1">
        <v>0</v>
      </c>
      <c r="BMB25" s="1">
        <v>0</v>
      </c>
      <c r="BMC25" s="1">
        <v>0</v>
      </c>
      <c r="BMD25" s="1">
        <v>0</v>
      </c>
      <c r="BME25" s="1">
        <v>55</v>
      </c>
      <c r="BMF25" s="1">
        <v>0</v>
      </c>
      <c r="BMG25" s="1">
        <v>0</v>
      </c>
      <c r="BMH25" s="1">
        <v>5</v>
      </c>
      <c r="BMI25" s="1">
        <v>1</v>
      </c>
      <c r="BMJ25" s="1">
        <v>2</v>
      </c>
      <c r="BMK25" s="1">
        <v>4</v>
      </c>
      <c r="BML25" s="1">
        <v>13</v>
      </c>
      <c r="BMM25" s="1">
        <v>14</v>
      </c>
      <c r="BMN25" s="1">
        <v>14</v>
      </c>
      <c r="BMO25" s="1">
        <v>12</v>
      </c>
      <c r="BMP25" s="1011">
        <v>58</v>
      </c>
      <c r="BMQ25" s="1009">
        <v>56</v>
      </c>
      <c r="BMR25" s="1009">
        <v>2</v>
      </c>
      <c r="BMS25" s="1009">
        <v>40</v>
      </c>
      <c r="BMT25" s="1009">
        <v>18</v>
      </c>
      <c r="BMU25" s="1009">
        <v>0</v>
      </c>
      <c r="BMV25" s="1009">
        <v>0</v>
      </c>
      <c r="BMW25" s="1009">
        <v>0</v>
      </c>
      <c r="BMX25" s="1009">
        <v>0</v>
      </c>
      <c r="BMY25" s="1009">
        <v>0</v>
      </c>
      <c r="BMZ25" s="1009">
        <v>53</v>
      </c>
      <c r="BNA25" s="1009">
        <v>2</v>
      </c>
      <c r="BNB25" s="1009">
        <v>0</v>
      </c>
      <c r="BNC25" s="1009">
        <v>3</v>
      </c>
      <c r="BND25" s="1009">
        <v>4</v>
      </c>
      <c r="BNE25" s="1009">
        <v>0</v>
      </c>
      <c r="BNF25" s="1009">
        <v>7</v>
      </c>
      <c r="BNG25" s="1009">
        <v>12</v>
      </c>
      <c r="BNH25" s="1009">
        <v>9</v>
      </c>
      <c r="BNI25" s="1009">
        <v>20</v>
      </c>
      <c r="BNJ25" s="1010">
        <v>6</v>
      </c>
      <c r="BNK25" s="1031">
        <v>92</v>
      </c>
      <c r="BNL25" s="1029">
        <v>87</v>
      </c>
      <c r="BNM25" s="1029">
        <v>5</v>
      </c>
      <c r="BNN25" s="1029">
        <v>60</v>
      </c>
      <c r="BNO25" s="1029">
        <v>32</v>
      </c>
      <c r="BNP25" s="1029">
        <v>0</v>
      </c>
      <c r="BNQ25" s="1029">
        <v>0</v>
      </c>
      <c r="BNR25" s="1029">
        <v>0</v>
      </c>
      <c r="BNS25" s="1029">
        <v>0</v>
      </c>
      <c r="BNT25" s="1029">
        <v>0</v>
      </c>
      <c r="BNU25" s="1029">
        <v>87</v>
      </c>
      <c r="BNV25" s="1029">
        <v>1</v>
      </c>
      <c r="BNW25" s="1029">
        <v>1</v>
      </c>
      <c r="BNX25" s="1029">
        <v>3</v>
      </c>
      <c r="BNY25" s="1029">
        <v>1</v>
      </c>
      <c r="BNZ25" s="1029">
        <v>2</v>
      </c>
      <c r="BOA25" s="1029">
        <v>7</v>
      </c>
      <c r="BOB25" s="1029">
        <v>24</v>
      </c>
      <c r="BOC25" s="1029">
        <v>23</v>
      </c>
      <c r="BOD25" s="1029">
        <v>21</v>
      </c>
      <c r="BOE25" s="1030">
        <v>14</v>
      </c>
      <c r="BOF25" s="1">
        <v>7</v>
      </c>
      <c r="BOG25" s="1">
        <v>7</v>
      </c>
      <c r="BOH25" s="1">
        <v>0</v>
      </c>
      <c r="BOI25" s="1">
        <v>6</v>
      </c>
      <c r="BOJ25" s="1">
        <v>1</v>
      </c>
      <c r="BOK25" s="1">
        <v>0</v>
      </c>
      <c r="BOL25" s="1">
        <v>0</v>
      </c>
      <c r="BOM25" s="1">
        <v>0</v>
      </c>
      <c r="BON25" s="1">
        <v>0</v>
      </c>
      <c r="BOO25" s="1">
        <v>0</v>
      </c>
      <c r="BOP25" s="1">
        <v>7</v>
      </c>
      <c r="BOQ25" s="1">
        <v>0</v>
      </c>
      <c r="BOR25" s="1">
        <v>0</v>
      </c>
      <c r="BOS25" s="1">
        <v>0</v>
      </c>
      <c r="BOT25" s="1">
        <v>0</v>
      </c>
      <c r="BOU25" s="1">
        <v>0</v>
      </c>
      <c r="BOV25" s="1">
        <v>0</v>
      </c>
      <c r="BOW25" s="1">
        <v>0</v>
      </c>
      <c r="BOX25" s="1">
        <v>0</v>
      </c>
      <c r="BOY25" s="1">
        <v>1</v>
      </c>
      <c r="BOZ25" s="1">
        <v>6</v>
      </c>
      <c r="BPA25" s="1">
        <v>10</v>
      </c>
      <c r="BPB25" s="1">
        <v>9</v>
      </c>
      <c r="BPC25" s="1">
        <v>1</v>
      </c>
      <c r="BPD25" s="1">
        <v>10</v>
      </c>
      <c r="BPE25" s="1">
        <v>0</v>
      </c>
      <c r="BPF25" s="1">
        <v>0</v>
      </c>
      <c r="BPG25" s="1">
        <v>0</v>
      </c>
      <c r="BPH25" s="1">
        <v>1</v>
      </c>
      <c r="BPI25" s="1">
        <v>0</v>
      </c>
      <c r="BPJ25" s="1">
        <v>0</v>
      </c>
      <c r="BPK25" s="1">
        <v>9</v>
      </c>
      <c r="BPL25" s="1">
        <v>0</v>
      </c>
      <c r="BPM25" s="1">
        <v>0</v>
      </c>
      <c r="BPN25" s="1">
        <v>0</v>
      </c>
      <c r="BPO25" s="1">
        <v>0</v>
      </c>
      <c r="BPP25" s="1">
        <v>0</v>
      </c>
      <c r="BPQ25" s="1">
        <v>0</v>
      </c>
      <c r="BPR25" s="1">
        <v>0</v>
      </c>
      <c r="BPS25" s="1">
        <v>1</v>
      </c>
      <c r="BPT25" s="1">
        <v>4</v>
      </c>
      <c r="BPU25" s="1">
        <v>5</v>
      </c>
      <c r="BPV25" s="1">
        <v>9</v>
      </c>
      <c r="BPW25" s="1">
        <v>8</v>
      </c>
      <c r="BPX25" s="1">
        <v>1</v>
      </c>
      <c r="BPY25" s="1">
        <v>9</v>
      </c>
      <c r="BPZ25" s="1">
        <v>0</v>
      </c>
      <c r="BQA25" s="1">
        <v>1</v>
      </c>
      <c r="BQB25" s="1">
        <v>0</v>
      </c>
      <c r="BQC25" s="1">
        <v>0</v>
      </c>
      <c r="BQD25" s="1">
        <v>0</v>
      </c>
      <c r="BQE25" s="1">
        <v>0</v>
      </c>
      <c r="BQF25" s="1">
        <v>8</v>
      </c>
      <c r="BQG25" s="1">
        <v>0</v>
      </c>
      <c r="BQH25" s="1">
        <v>0</v>
      </c>
      <c r="BQI25" s="1">
        <v>0</v>
      </c>
      <c r="BQJ25" s="1">
        <v>1</v>
      </c>
      <c r="BQK25" s="1">
        <v>0</v>
      </c>
      <c r="BQL25" s="1">
        <v>0</v>
      </c>
      <c r="BQM25" s="1">
        <v>1</v>
      </c>
      <c r="BQN25" s="1">
        <v>0</v>
      </c>
      <c r="BQO25" s="1">
        <v>6</v>
      </c>
      <c r="BQP25" s="1">
        <v>1</v>
      </c>
      <c r="BQQ25" s="1">
        <v>105</v>
      </c>
      <c r="BQR25" s="1">
        <v>79</v>
      </c>
      <c r="BQS25" s="1">
        <v>26</v>
      </c>
      <c r="BQT25" s="1">
        <v>55</v>
      </c>
      <c r="BQU25" s="1">
        <v>50</v>
      </c>
      <c r="BQV25" s="1">
        <v>0</v>
      </c>
      <c r="BQW25" s="1">
        <v>0</v>
      </c>
      <c r="BQX25" s="1">
        <v>1</v>
      </c>
      <c r="BQY25" s="1">
        <v>0</v>
      </c>
      <c r="BQZ25" s="1">
        <v>1</v>
      </c>
      <c r="BRA25" s="1">
        <v>102</v>
      </c>
      <c r="BRB25" s="1">
        <v>1</v>
      </c>
      <c r="BRC25" s="1">
        <v>0</v>
      </c>
      <c r="BRD25" s="1">
        <v>0</v>
      </c>
      <c r="BRE25" s="1092">
        <v>101</v>
      </c>
      <c r="BRF25" s="1092">
        <v>81</v>
      </c>
      <c r="BRG25" s="1092">
        <v>20</v>
      </c>
      <c r="BRH25" s="1092">
        <v>57</v>
      </c>
      <c r="BRI25" s="1092">
        <v>44</v>
      </c>
      <c r="BRJ25" s="1092">
        <v>0</v>
      </c>
      <c r="BRK25" s="1092">
        <v>1</v>
      </c>
      <c r="BRL25" s="1092">
        <v>3</v>
      </c>
      <c r="BRM25" s="1092">
        <v>0</v>
      </c>
      <c r="BRN25" s="1092">
        <v>0</v>
      </c>
      <c r="BRO25" s="1092">
        <v>95</v>
      </c>
      <c r="BRP25" s="1092">
        <v>1</v>
      </c>
      <c r="BRQ25" s="1092">
        <v>0</v>
      </c>
      <c r="BRR25" s="1092">
        <v>1</v>
      </c>
      <c r="BRS25" s="1">
        <v>95</v>
      </c>
      <c r="BRT25" s="1">
        <v>77</v>
      </c>
      <c r="BRU25" s="1">
        <v>18</v>
      </c>
      <c r="BRV25" s="1">
        <v>45</v>
      </c>
      <c r="BRW25" s="1">
        <v>50</v>
      </c>
      <c r="BRX25" s="1">
        <v>0</v>
      </c>
      <c r="BRY25" s="1">
        <v>2</v>
      </c>
      <c r="BRZ25" s="1">
        <v>1</v>
      </c>
      <c r="BSA25" s="1">
        <v>1</v>
      </c>
      <c r="BSB25" s="1">
        <v>0</v>
      </c>
      <c r="BSC25" s="1">
        <v>90</v>
      </c>
      <c r="BSD25" s="1">
        <v>1</v>
      </c>
      <c r="BSE25" s="1">
        <v>0</v>
      </c>
      <c r="BSF25" s="1">
        <v>0</v>
      </c>
      <c r="BSG25" s="1">
        <v>0</v>
      </c>
      <c r="BSH25" s="1">
        <v>0</v>
      </c>
      <c r="BSI25" s="1">
        <v>0</v>
      </c>
      <c r="BSJ25" s="1">
        <v>15</v>
      </c>
      <c r="BSK25" s="1">
        <v>43</v>
      </c>
      <c r="BSL25" s="1">
        <v>1870</v>
      </c>
      <c r="BSM25" s="1">
        <v>1541</v>
      </c>
      <c r="BSN25" s="1">
        <v>329</v>
      </c>
      <c r="BSO25" s="1">
        <v>956</v>
      </c>
      <c r="BSP25" s="1">
        <v>914</v>
      </c>
      <c r="BSQ25" s="1">
        <v>3</v>
      </c>
      <c r="BSR25" s="1">
        <v>17</v>
      </c>
      <c r="BSS25" s="1">
        <v>21</v>
      </c>
      <c r="BST25" s="1">
        <v>9</v>
      </c>
      <c r="BSU25" s="1">
        <v>9</v>
      </c>
      <c r="BSV25" s="1">
        <v>1784</v>
      </c>
      <c r="BSW25" s="1">
        <v>13</v>
      </c>
      <c r="BSX25" s="1">
        <v>1</v>
      </c>
      <c r="BSY25" s="1">
        <v>13</v>
      </c>
      <c r="BSZ25" s="1">
        <v>1915</v>
      </c>
      <c r="BTA25" s="1">
        <v>1623</v>
      </c>
      <c r="BTB25" s="1">
        <v>292</v>
      </c>
      <c r="BTC25" s="1">
        <v>1011</v>
      </c>
      <c r="BTD25" s="1">
        <v>904</v>
      </c>
      <c r="BTE25" s="1">
        <v>5</v>
      </c>
      <c r="BTF25" s="1">
        <v>17</v>
      </c>
      <c r="BTG25" s="1">
        <v>13</v>
      </c>
      <c r="BTH25" s="1">
        <v>4</v>
      </c>
      <c r="BTI25" s="1">
        <v>7</v>
      </c>
      <c r="BTJ25" s="1">
        <v>1856</v>
      </c>
      <c r="BTK25" s="1">
        <v>9</v>
      </c>
      <c r="BTL25" s="1">
        <v>1</v>
      </c>
      <c r="BTM25" s="1">
        <v>3</v>
      </c>
      <c r="BTN25" s="1">
        <v>2001</v>
      </c>
      <c r="BTO25" s="1">
        <v>1697</v>
      </c>
      <c r="BTP25" s="1">
        <v>304</v>
      </c>
      <c r="BTQ25" s="1">
        <v>996</v>
      </c>
      <c r="BTR25" s="1">
        <v>1005</v>
      </c>
      <c r="BTS25" s="1">
        <v>14</v>
      </c>
      <c r="BTT25" s="1">
        <v>17</v>
      </c>
      <c r="BTU25" s="1">
        <v>11</v>
      </c>
      <c r="BTV25" s="1">
        <v>5</v>
      </c>
      <c r="BTW25" s="1">
        <v>8</v>
      </c>
      <c r="BTX25" s="1">
        <v>1935</v>
      </c>
      <c r="BTY25" s="1">
        <v>9</v>
      </c>
      <c r="BTZ25" s="1">
        <v>0</v>
      </c>
      <c r="BUA25" s="1">
        <v>2</v>
      </c>
      <c r="BUB25" s="1">
        <v>89</v>
      </c>
      <c r="BUC25" s="1">
        <v>114</v>
      </c>
      <c r="BUD25" s="1">
        <v>182</v>
      </c>
      <c r="BUE25" s="1">
        <v>191</v>
      </c>
      <c r="BUF25" s="1">
        <v>198</v>
      </c>
      <c r="BUG25" s="1121">
        <v>72</v>
      </c>
      <c r="BUH25" s="1122">
        <v>67</v>
      </c>
      <c r="BUI25" s="1122">
        <v>5</v>
      </c>
      <c r="BUJ25" s="1122">
        <v>51</v>
      </c>
      <c r="BUK25" s="1122">
        <v>21</v>
      </c>
      <c r="BUL25" s="1122">
        <v>0</v>
      </c>
      <c r="BUM25" s="1122">
        <v>0</v>
      </c>
      <c r="BUN25" s="1122">
        <v>0</v>
      </c>
      <c r="BUO25" s="1122">
        <v>0</v>
      </c>
      <c r="BUP25" s="1122">
        <v>0</v>
      </c>
      <c r="BUQ25" s="1122">
        <v>63</v>
      </c>
      <c r="BUR25" s="1122">
        <v>0</v>
      </c>
      <c r="BUS25" s="1122">
        <v>1</v>
      </c>
      <c r="BUT25" s="1122">
        <v>8</v>
      </c>
      <c r="BUU25" s="1122">
        <v>3</v>
      </c>
      <c r="BUV25" s="1122">
        <v>3</v>
      </c>
      <c r="BUW25" s="1122">
        <v>2</v>
      </c>
      <c r="BUX25" s="1122">
        <v>17</v>
      </c>
      <c r="BUY25" s="1122">
        <v>32</v>
      </c>
      <c r="BUZ25" s="1122">
        <v>10</v>
      </c>
      <c r="BVA25" s="1123">
        <v>5</v>
      </c>
      <c r="BVB25" s="1031">
        <v>93</v>
      </c>
      <c r="BVC25" s="1029">
        <v>89</v>
      </c>
      <c r="BVD25" s="1029">
        <v>4</v>
      </c>
      <c r="BVE25" s="1029">
        <v>61</v>
      </c>
      <c r="BVF25" s="1029">
        <v>32</v>
      </c>
      <c r="BVG25" s="1029">
        <v>0</v>
      </c>
      <c r="BVH25" s="1029">
        <v>0</v>
      </c>
      <c r="BVI25" s="1029">
        <v>0</v>
      </c>
      <c r="BVJ25" s="1029">
        <v>0</v>
      </c>
      <c r="BVK25" s="1029">
        <v>0</v>
      </c>
      <c r="BVL25" s="1029">
        <v>89</v>
      </c>
      <c r="BVM25" s="1029">
        <v>0</v>
      </c>
      <c r="BVN25" s="1029">
        <v>1</v>
      </c>
      <c r="BVO25" s="1029">
        <v>3</v>
      </c>
      <c r="BVP25" s="1029">
        <v>7</v>
      </c>
      <c r="BVQ25" s="1029">
        <v>2</v>
      </c>
      <c r="BVR25" s="1029">
        <v>2</v>
      </c>
      <c r="BVS25" s="1029">
        <v>27</v>
      </c>
      <c r="BVT25" s="1029">
        <v>31</v>
      </c>
      <c r="BVU25" s="1029">
        <v>17</v>
      </c>
      <c r="BVV25" s="1030">
        <v>7</v>
      </c>
      <c r="BVW25" s="1129">
        <v>113</v>
      </c>
      <c r="BVX25" s="1127">
        <v>108</v>
      </c>
      <c r="BVY25" s="1127">
        <v>5</v>
      </c>
      <c r="BVZ25" s="1127">
        <v>82</v>
      </c>
      <c r="BWA25" s="1127">
        <v>31</v>
      </c>
      <c r="BWB25" s="1127">
        <v>0</v>
      </c>
      <c r="BWC25" s="1127">
        <v>1</v>
      </c>
      <c r="BWD25" s="1127">
        <v>0</v>
      </c>
      <c r="BWE25" s="1127">
        <v>0</v>
      </c>
      <c r="BWF25" s="1127">
        <v>0</v>
      </c>
      <c r="BWG25" s="1127">
        <v>111</v>
      </c>
      <c r="BWH25" s="1127">
        <v>0</v>
      </c>
      <c r="BWI25" s="1127">
        <v>0</v>
      </c>
      <c r="BWJ25" s="1127">
        <v>1</v>
      </c>
      <c r="BWK25" s="1127">
        <v>14</v>
      </c>
      <c r="BWL25" s="1127">
        <v>3</v>
      </c>
      <c r="BWM25" s="1127">
        <v>0</v>
      </c>
      <c r="BWN25" s="1127">
        <v>34</v>
      </c>
      <c r="BWO25" s="1127">
        <v>49</v>
      </c>
      <c r="BWP25" s="1127">
        <v>9</v>
      </c>
      <c r="BWQ25" s="1128">
        <v>4</v>
      </c>
      <c r="BWR25" s="1">
        <v>24</v>
      </c>
      <c r="BWS25" s="1">
        <v>23</v>
      </c>
      <c r="BWT25" s="1">
        <v>1</v>
      </c>
      <c r="BWU25" s="1">
        <v>18</v>
      </c>
      <c r="BWV25" s="1">
        <v>6</v>
      </c>
      <c r="BWW25" s="1">
        <v>0</v>
      </c>
      <c r="BWX25" s="1">
        <v>1</v>
      </c>
      <c r="BWY25" s="1">
        <v>0</v>
      </c>
      <c r="BWZ25" s="1">
        <v>0</v>
      </c>
      <c r="BXA25" s="1">
        <v>0</v>
      </c>
      <c r="BXB25" s="1">
        <v>23</v>
      </c>
      <c r="BXC25" s="1">
        <v>0</v>
      </c>
      <c r="BXD25" s="1">
        <v>0</v>
      </c>
      <c r="BXE25" s="1">
        <v>0</v>
      </c>
      <c r="BXF25" s="1">
        <v>0</v>
      </c>
      <c r="BXG25" s="1">
        <v>0</v>
      </c>
      <c r="BXH25" s="1">
        <v>4</v>
      </c>
      <c r="BXI25" s="1">
        <v>9</v>
      </c>
      <c r="BXJ25" s="1">
        <v>9</v>
      </c>
      <c r="BXK25" s="1">
        <v>2</v>
      </c>
      <c r="BXL25" s="1">
        <v>34</v>
      </c>
      <c r="BXM25" s="1">
        <v>29</v>
      </c>
      <c r="BXN25" s="1">
        <v>5</v>
      </c>
      <c r="BXO25" s="1">
        <v>21</v>
      </c>
      <c r="BXP25" s="1">
        <v>13</v>
      </c>
      <c r="BXQ25" s="1">
        <v>1</v>
      </c>
      <c r="BXR25" s="1">
        <v>0</v>
      </c>
      <c r="BXS25" s="1">
        <v>0</v>
      </c>
      <c r="BXT25" s="1">
        <v>1</v>
      </c>
      <c r="BXU25" s="1">
        <v>0</v>
      </c>
      <c r="BXV25" s="1">
        <v>32</v>
      </c>
      <c r="BXW25" s="1">
        <v>0</v>
      </c>
      <c r="BXX25" s="1">
        <v>0</v>
      </c>
      <c r="BXY25" s="1">
        <v>0</v>
      </c>
      <c r="BXZ25" s="1">
        <v>0</v>
      </c>
      <c r="BYA25" s="1">
        <v>0</v>
      </c>
      <c r="BYB25" s="1">
        <v>9</v>
      </c>
      <c r="BYC25" s="1">
        <v>13</v>
      </c>
      <c r="BYD25" s="1">
        <v>8</v>
      </c>
      <c r="BYE25" s="1">
        <v>4</v>
      </c>
      <c r="BYF25" s="1">
        <v>33</v>
      </c>
      <c r="BYG25" s="1">
        <v>29</v>
      </c>
      <c r="BYH25" s="1">
        <v>4</v>
      </c>
      <c r="BYI25" s="1">
        <v>28</v>
      </c>
      <c r="BYJ25" s="1">
        <v>5</v>
      </c>
      <c r="BYK25" s="1">
        <v>0</v>
      </c>
      <c r="BYL25" s="1">
        <v>2</v>
      </c>
      <c r="BYM25" s="1">
        <v>0</v>
      </c>
      <c r="BYN25" s="1">
        <v>0</v>
      </c>
      <c r="BYO25" s="1">
        <v>0</v>
      </c>
      <c r="BYP25" s="1">
        <v>31</v>
      </c>
      <c r="BYQ25" s="1">
        <v>0</v>
      </c>
      <c r="BYR25" s="1">
        <v>0</v>
      </c>
      <c r="BYS25" s="1">
        <v>0</v>
      </c>
      <c r="BYT25" s="1">
        <v>0</v>
      </c>
      <c r="BYU25" s="1">
        <v>0</v>
      </c>
      <c r="BYV25" s="1">
        <v>5</v>
      </c>
      <c r="BYW25" s="1">
        <v>19</v>
      </c>
      <c r="BYX25" s="1">
        <v>6</v>
      </c>
      <c r="BYY25" s="1">
        <v>3</v>
      </c>
      <c r="BYZ25" s="1">
        <v>18</v>
      </c>
      <c r="BZA25" s="1">
        <v>18</v>
      </c>
      <c r="BZB25" s="1">
        <v>0</v>
      </c>
      <c r="BZC25" s="1">
        <v>6</v>
      </c>
      <c r="BZD25" s="1">
        <v>12</v>
      </c>
      <c r="BZE25" s="1">
        <v>0</v>
      </c>
      <c r="BZF25" s="1">
        <v>0</v>
      </c>
      <c r="BZG25" s="1">
        <v>0</v>
      </c>
      <c r="BZH25" s="1">
        <v>0</v>
      </c>
      <c r="BZI25" s="1">
        <v>0</v>
      </c>
      <c r="BZJ25" s="1">
        <v>15</v>
      </c>
      <c r="BZK25" s="1">
        <v>0</v>
      </c>
      <c r="BZL25" s="1">
        <v>0</v>
      </c>
      <c r="BZM25" s="1">
        <v>3</v>
      </c>
      <c r="BZN25" s="1">
        <v>1</v>
      </c>
      <c r="BZO25" s="1">
        <v>2</v>
      </c>
      <c r="BZP25" s="1">
        <v>1</v>
      </c>
      <c r="BZQ25" s="1">
        <v>8</v>
      </c>
      <c r="BZR25" s="1">
        <v>4</v>
      </c>
      <c r="BZS25" s="1">
        <v>2</v>
      </c>
      <c r="BZT25" s="1">
        <v>0</v>
      </c>
      <c r="BZU25" s="1">
        <v>17</v>
      </c>
      <c r="BZV25" s="1">
        <v>16</v>
      </c>
      <c r="BZW25" s="1">
        <v>1</v>
      </c>
      <c r="BZX25" s="1">
        <v>13</v>
      </c>
      <c r="BZY25" s="1">
        <v>4</v>
      </c>
      <c r="BZZ25" s="1">
        <v>0</v>
      </c>
      <c r="CAA25" s="1">
        <v>0</v>
      </c>
      <c r="CAB25" s="1">
        <v>0</v>
      </c>
      <c r="CAC25" s="1">
        <v>0</v>
      </c>
      <c r="CAD25" s="1">
        <v>0</v>
      </c>
      <c r="CAE25" s="1">
        <v>16</v>
      </c>
      <c r="CAF25" s="1">
        <v>0</v>
      </c>
      <c r="CAG25" s="1">
        <v>1</v>
      </c>
      <c r="CAH25" s="1">
        <v>0</v>
      </c>
      <c r="CAI25" s="1">
        <v>2</v>
      </c>
      <c r="CAJ25" s="1">
        <v>1</v>
      </c>
      <c r="CAK25" s="1">
        <v>1</v>
      </c>
      <c r="CAL25" s="1">
        <v>7</v>
      </c>
      <c r="CAM25" s="1">
        <v>3</v>
      </c>
      <c r="CAN25" s="1">
        <v>3</v>
      </c>
      <c r="CAO25" s="1">
        <v>0</v>
      </c>
      <c r="CAP25" s="1">
        <v>26</v>
      </c>
      <c r="CAQ25" s="1">
        <v>25</v>
      </c>
      <c r="CAR25" s="1">
        <v>1</v>
      </c>
      <c r="CAS25" s="1">
        <v>12</v>
      </c>
      <c r="CAT25" s="1">
        <v>14</v>
      </c>
      <c r="CAU25" s="1">
        <v>0</v>
      </c>
      <c r="CAV25" s="1">
        <v>0</v>
      </c>
      <c r="CAW25" s="1">
        <v>0</v>
      </c>
      <c r="CAX25" s="1">
        <v>0</v>
      </c>
      <c r="CAY25" s="1">
        <v>0</v>
      </c>
      <c r="CAZ25" s="1">
        <v>26</v>
      </c>
      <c r="CBA25" s="1">
        <v>0</v>
      </c>
      <c r="CBB25" s="1">
        <v>0</v>
      </c>
      <c r="CBC25" s="1">
        <v>0</v>
      </c>
      <c r="CBD25" s="1">
        <v>10</v>
      </c>
      <c r="CBE25" s="1">
        <v>0</v>
      </c>
      <c r="CBF25" s="1">
        <v>1</v>
      </c>
      <c r="CBG25" s="1">
        <v>10</v>
      </c>
      <c r="CBH25" s="1">
        <v>2</v>
      </c>
      <c r="CBI25" s="1">
        <v>3</v>
      </c>
      <c r="CBJ25" s="1">
        <v>0</v>
      </c>
      <c r="CBK25" s="294">
        <v>4</v>
      </c>
      <c r="CBL25" s="295">
        <v>0</v>
      </c>
      <c r="CBM25" s="295">
        <v>1</v>
      </c>
      <c r="CBN25" s="295">
        <v>3</v>
      </c>
      <c r="CBO25" s="295">
        <v>0</v>
      </c>
      <c r="CBP25" s="295">
        <v>0</v>
      </c>
      <c r="CBQ25" s="1150">
        <v>1</v>
      </c>
      <c r="CBR25" s="295">
        <v>0</v>
      </c>
      <c r="CBS25" s="295">
        <v>0</v>
      </c>
      <c r="CBT25" s="295">
        <v>0</v>
      </c>
      <c r="CBU25" s="295">
        <v>1</v>
      </c>
      <c r="CBV25" s="295">
        <v>0</v>
      </c>
      <c r="CBW25" s="295">
        <v>3</v>
      </c>
      <c r="CBX25" s="295">
        <v>0</v>
      </c>
      <c r="CBY25" s="295">
        <v>1</v>
      </c>
      <c r="CBZ25" s="295">
        <v>1</v>
      </c>
      <c r="CCA25" s="295">
        <v>1</v>
      </c>
      <c r="CCB25" s="295">
        <v>0</v>
      </c>
      <c r="CCC25" s="295">
        <v>2</v>
      </c>
      <c r="CCD25" s="295">
        <v>0</v>
      </c>
      <c r="CCE25" s="295">
        <v>1</v>
      </c>
      <c r="CCF25" s="295">
        <v>1</v>
      </c>
      <c r="CCG25" s="295">
        <v>0</v>
      </c>
      <c r="CCH25" s="295">
        <v>0</v>
      </c>
      <c r="CCI25" s="1585">
        <v>543</v>
      </c>
      <c r="CCJ25" s="1579">
        <v>475</v>
      </c>
      <c r="CCK25" s="1579">
        <v>68</v>
      </c>
      <c r="CCL25" s="1579">
        <v>255</v>
      </c>
      <c r="CCM25" s="1579">
        <v>288</v>
      </c>
      <c r="CCN25" s="1579">
        <v>0</v>
      </c>
      <c r="CCO25" s="1579">
        <v>11</v>
      </c>
      <c r="CCP25" s="1579">
        <v>2</v>
      </c>
      <c r="CCQ25" s="1579">
        <v>513</v>
      </c>
      <c r="CCR25" s="1579">
        <v>10</v>
      </c>
      <c r="CCS25" s="1579">
        <v>7</v>
      </c>
      <c r="CCT25" s="1579">
        <v>13</v>
      </c>
      <c r="CCU25" s="1579">
        <v>153</v>
      </c>
      <c r="CCV25" s="1579">
        <v>0</v>
      </c>
      <c r="CCW25" s="1579">
        <v>97</v>
      </c>
      <c r="CCX25" s="1579">
        <v>306</v>
      </c>
      <c r="CCY25" s="1579">
        <v>140</v>
      </c>
      <c r="CCZ25" s="1579">
        <v>0</v>
      </c>
      <c r="CDA25" s="1579">
        <v>577</v>
      </c>
      <c r="CDB25" s="1579">
        <v>489</v>
      </c>
      <c r="CDC25" s="1579">
        <v>88</v>
      </c>
      <c r="CDD25" s="1579">
        <v>271</v>
      </c>
      <c r="CDE25" s="1579">
        <v>306</v>
      </c>
      <c r="CDF25" s="1579">
        <v>1</v>
      </c>
      <c r="CDG25" s="1579">
        <v>15</v>
      </c>
      <c r="CDH25" s="1579">
        <v>3</v>
      </c>
      <c r="CDI25" s="1579">
        <v>550</v>
      </c>
      <c r="CDJ25" s="1579">
        <v>4</v>
      </c>
      <c r="CDK25" s="1579">
        <v>4</v>
      </c>
      <c r="CDL25" s="1579">
        <v>17</v>
      </c>
      <c r="CDM25" s="1579">
        <v>149</v>
      </c>
      <c r="CDN25" s="1579">
        <v>0</v>
      </c>
      <c r="CDO25" s="1579">
        <v>95</v>
      </c>
      <c r="CDP25" s="1579">
        <v>332</v>
      </c>
      <c r="CDQ25" s="1579">
        <v>150</v>
      </c>
      <c r="CDR25" s="1579">
        <v>0</v>
      </c>
      <c r="CDS25" s="1579">
        <v>682</v>
      </c>
      <c r="CDT25" s="1579">
        <v>602</v>
      </c>
      <c r="CDU25" s="1579">
        <v>80</v>
      </c>
      <c r="CDV25" s="1579">
        <v>339</v>
      </c>
      <c r="CDW25" s="1579">
        <v>343</v>
      </c>
      <c r="CDX25" s="1579">
        <v>1</v>
      </c>
      <c r="CDY25" s="1579">
        <v>16</v>
      </c>
      <c r="CDZ25" s="1579">
        <v>2</v>
      </c>
      <c r="CEA25" s="1579">
        <v>654</v>
      </c>
      <c r="CEB25" s="1579">
        <v>8</v>
      </c>
      <c r="CEC25" s="1579">
        <v>1</v>
      </c>
      <c r="CED25" s="1579">
        <v>14</v>
      </c>
      <c r="CEE25" s="1579">
        <v>154</v>
      </c>
      <c r="CEF25" s="1579">
        <v>0</v>
      </c>
      <c r="CEG25" s="1579">
        <v>81</v>
      </c>
      <c r="CEH25" s="1579">
        <v>415</v>
      </c>
      <c r="CEI25" s="1579">
        <v>186</v>
      </c>
      <c r="CEJ25" s="1579">
        <v>0</v>
      </c>
      <c r="CEK25" s="1579">
        <v>702</v>
      </c>
      <c r="CEL25" s="1579">
        <v>601</v>
      </c>
      <c r="CEM25" s="1579">
        <v>101</v>
      </c>
      <c r="CEN25" s="1579">
        <v>332</v>
      </c>
      <c r="CEO25" s="1579">
        <v>370</v>
      </c>
      <c r="CEP25" s="1579">
        <v>2</v>
      </c>
      <c r="CEQ25" s="1579">
        <v>13</v>
      </c>
      <c r="CER25" s="1579">
        <v>4</v>
      </c>
      <c r="CES25" s="1579">
        <v>680</v>
      </c>
      <c r="CET25" s="1579">
        <v>2</v>
      </c>
      <c r="CEU25" s="1579">
        <v>1</v>
      </c>
      <c r="CEV25" s="1579">
        <v>11</v>
      </c>
      <c r="CEW25" s="1579">
        <v>163</v>
      </c>
      <c r="CEX25" s="1579">
        <v>0</v>
      </c>
      <c r="CEY25" s="1579">
        <v>101</v>
      </c>
      <c r="CEZ25" s="1579">
        <v>396</v>
      </c>
      <c r="CFA25" s="1579">
        <v>205</v>
      </c>
      <c r="CFB25" s="1584">
        <v>0</v>
      </c>
      <c r="CFC25" s="1578">
        <v>260</v>
      </c>
      <c r="CFD25" s="1579">
        <v>236</v>
      </c>
      <c r="CFE25" s="1579">
        <v>24</v>
      </c>
      <c r="CFF25" s="1579">
        <v>135</v>
      </c>
      <c r="CFG25" s="1579">
        <v>125</v>
      </c>
      <c r="CFH25" s="1579">
        <v>0</v>
      </c>
      <c r="CFI25" s="1579">
        <v>3</v>
      </c>
      <c r="CFJ25" s="1579">
        <v>1</v>
      </c>
      <c r="CFK25" s="1579">
        <v>246</v>
      </c>
      <c r="CFL25" s="1579">
        <v>7</v>
      </c>
      <c r="CFM25" s="1579">
        <v>3</v>
      </c>
      <c r="CFN25" s="1579">
        <v>8</v>
      </c>
      <c r="CFO25" s="1579">
        <v>67</v>
      </c>
      <c r="CFP25" s="1579">
        <v>0</v>
      </c>
      <c r="CFQ25" s="1579">
        <v>42</v>
      </c>
      <c r="CFR25" s="1579">
        <v>142</v>
      </c>
      <c r="CFS25" s="1579">
        <v>76</v>
      </c>
      <c r="CFT25" s="1579">
        <v>0</v>
      </c>
      <c r="CFU25" s="1579">
        <v>280</v>
      </c>
      <c r="CFV25" s="1579">
        <v>244</v>
      </c>
      <c r="CFW25" s="1579">
        <v>36</v>
      </c>
      <c r="CFX25" s="1579">
        <v>149</v>
      </c>
      <c r="CFY25" s="1579">
        <v>131</v>
      </c>
      <c r="CFZ25" s="1579">
        <v>0</v>
      </c>
      <c r="CGA25" s="1579">
        <v>8</v>
      </c>
      <c r="CGB25" s="1579">
        <v>1</v>
      </c>
      <c r="CGC25" s="1579">
        <v>269</v>
      </c>
      <c r="CGD25" s="1579">
        <v>1</v>
      </c>
      <c r="CGE25" s="1579">
        <v>1</v>
      </c>
      <c r="CGF25" s="1579">
        <v>7</v>
      </c>
      <c r="CGG25" s="1579">
        <v>68</v>
      </c>
      <c r="CGH25" s="1579">
        <v>0</v>
      </c>
      <c r="CGI25" s="1579">
        <v>45</v>
      </c>
      <c r="CGJ25" s="1579">
        <v>144</v>
      </c>
      <c r="CGK25" s="1579">
        <v>91</v>
      </c>
      <c r="CGL25" s="1579">
        <v>0</v>
      </c>
      <c r="CGM25" s="1579">
        <v>356</v>
      </c>
      <c r="CGN25" s="1579">
        <v>316</v>
      </c>
      <c r="CGO25" s="1579">
        <v>40</v>
      </c>
      <c r="CGP25" s="1579">
        <v>176</v>
      </c>
      <c r="CGQ25" s="1579">
        <v>180</v>
      </c>
      <c r="CGR25" s="1579">
        <v>0</v>
      </c>
      <c r="CGS25" s="1579">
        <v>4</v>
      </c>
      <c r="CGT25" s="1579">
        <v>1</v>
      </c>
      <c r="CGU25" s="1579">
        <v>348</v>
      </c>
      <c r="CGV25" s="1579">
        <v>3</v>
      </c>
      <c r="CGW25" s="1579">
        <v>0</v>
      </c>
      <c r="CGX25" s="1579">
        <v>10</v>
      </c>
      <c r="CGY25" s="1579">
        <v>76</v>
      </c>
      <c r="CGZ25" s="1579">
        <v>0</v>
      </c>
      <c r="CHA25" s="1579">
        <v>40</v>
      </c>
      <c r="CHB25" s="1579">
        <v>207</v>
      </c>
      <c r="CHC25" s="1579">
        <v>109</v>
      </c>
      <c r="CHD25" s="1579">
        <v>0</v>
      </c>
      <c r="CHE25" s="1579">
        <v>367</v>
      </c>
      <c r="CHF25" s="1579">
        <v>307</v>
      </c>
      <c r="CHG25" s="1579">
        <v>60</v>
      </c>
      <c r="CHH25" s="1579">
        <v>190</v>
      </c>
      <c r="CHI25" s="1579">
        <v>177</v>
      </c>
      <c r="CHJ25" s="1579">
        <v>0</v>
      </c>
      <c r="CHK25" s="1579">
        <v>5</v>
      </c>
      <c r="CHL25" s="1579">
        <v>1</v>
      </c>
      <c r="CHM25" s="1579">
        <v>361</v>
      </c>
      <c r="CHN25" s="1579">
        <v>0</v>
      </c>
      <c r="CHO25" s="1579">
        <v>0</v>
      </c>
      <c r="CHP25" s="1579">
        <v>8</v>
      </c>
      <c r="CHQ25" s="1579">
        <v>86</v>
      </c>
      <c r="CHR25" s="1579">
        <v>0</v>
      </c>
      <c r="CHS25" s="1579">
        <v>57</v>
      </c>
      <c r="CHT25" s="1579">
        <v>194</v>
      </c>
      <c r="CHU25" s="1579">
        <v>116</v>
      </c>
      <c r="CHV25" s="1580">
        <v>0</v>
      </c>
      <c r="CHW25" s="1585">
        <v>271</v>
      </c>
      <c r="CHX25" s="1579">
        <v>230</v>
      </c>
      <c r="CHY25" s="1579">
        <v>41</v>
      </c>
      <c r="CHZ25" s="1579">
        <v>115</v>
      </c>
      <c r="CIA25" s="1579">
        <v>156</v>
      </c>
      <c r="CIB25" s="1579">
        <v>0</v>
      </c>
      <c r="CIC25" s="1579">
        <v>8</v>
      </c>
      <c r="CID25" s="1579">
        <v>1</v>
      </c>
      <c r="CIE25" s="1579">
        <v>256</v>
      </c>
      <c r="CIF25" s="1579">
        <v>3</v>
      </c>
      <c r="CIG25" s="1579">
        <v>3</v>
      </c>
      <c r="CIH25" s="1579">
        <v>5</v>
      </c>
      <c r="CII25" s="1579">
        <v>84</v>
      </c>
      <c r="CIJ25" s="1579">
        <v>0</v>
      </c>
      <c r="CIK25" s="1579">
        <v>54</v>
      </c>
      <c r="CIL25" s="1579">
        <v>157</v>
      </c>
      <c r="CIM25" s="1579">
        <v>60</v>
      </c>
      <c r="CIN25" s="1579">
        <v>0</v>
      </c>
      <c r="CIO25" s="1579">
        <v>293</v>
      </c>
      <c r="CIP25" s="1579">
        <v>242</v>
      </c>
      <c r="CIQ25" s="1579">
        <v>51</v>
      </c>
      <c r="CIR25" s="1579">
        <v>119</v>
      </c>
      <c r="CIS25" s="1579">
        <v>174</v>
      </c>
      <c r="CIT25" s="1579">
        <v>1</v>
      </c>
      <c r="CIU25" s="1579">
        <v>7</v>
      </c>
      <c r="CIV25" s="1579">
        <v>2</v>
      </c>
      <c r="CIW25" s="1579">
        <v>277</v>
      </c>
      <c r="CIX25" s="1579">
        <v>3</v>
      </c>
      <c r="CIY25" s="1579">
        <v>3</v>
      </c>
      <c r="CIZ25" s="1579">
        <v>10</v>
      </c>
      <c r="CJA25" s="1579">
        <v>79</v>
      </c>
      <c r="CJB25" s="1579">
        <v>0</v>
      </c>
      <c r="CJC25" s="1579">
        <v>48</v>
      </c>
      <c r="CJD25" s="1579">
        <v>186</v>
      </c>
      <c r="CJE25" s="1579">
        <v>59</v>
      </c>
      <c r="CJF25" s="1579">
        <v>0</v>
      </c>
      <c r="CJG25" s="1579">
        <v>322</v>
      </c>
      <c r="CJH25" s="1579">
        <v>283</v>
      </c>
      <c r="CJI25" s="1579">
        <v>39</v>
      </c>
      <c r="CJJ25" s="1579">
        <v>161</v>
      </c>
      <c r="CJK25" s="1579">
        <v>161</v>
      </c>
      <c r="CJL25" s="1579">
        <v>1</v>
      </c>
      <c r="CJM25" s="1579">
        <v>12</v>
      </c>
      <c r="CJN25" s="1579">
        <v>1</v>
      </c>
      <c r="CJO25" s="1579">
        <v>303</v>
      </c>
      <c r="CJP25" s="1579">
        <v>5</v>
      </c>
      <c r="CJQ25" s="1579">
        <v>0</v>
      </c>
      <c r="CJR25" s="1579">
        <v>4</v>
      </c>
      <c r="CJS25" s="1579">
        <v>77</v>
      </c>
      <c r="CJT25" s="1579">
        <v>0</v>
      </c>
      <c r="CJU25" s="1579">
        <v>40</v>
      </c>
      <c r="CJV25" s="1579">
        <v>207</v>
      </c>
      <c r="CJW25" s="1579">
        <v>75</v>
      </c>
      <c r="CJX25" s="1579">
        <v>0</v>
      </c>
      <c r="CJY25" s="1579">
        <v>335</v>
      </c>
      <c r="CJZ25" s="1579">
        <v>294</v>
      </c>
      <c r="CKA25" s="1579">
        <v>41</v>
      </c>
      <c r="CKB25" s="1579">
        <v>142</v>
      </c>
      <c r="CKC25" s="1579">
        <v>193</v>
      </c>
      <c r="CKD25" s="1579">
        <v>2</v>
      </c>
      <c r="CKE25" s="1579">
        <v>8</v>
      </c>
      <c r="CKF25" s="1579">
        <v>3</v>
      </c>
      <c r="CKG25" s="1579">
        <v>319</v>
      </c>
      <c r="CKH25" s="1579">
        <v>2</v>
      </c>
      <c r="CKI25" s="1579">
        <v>1</v>
      </c>
      <c r="CKJ25" s="1579">
        <v>3</v>
      </c>
      <c r="CKK25" s="1579">
        <v>77</v>
      </c>
      <c r="CKL25" s="1579">
        <v>0</v>
      </c>
      <c r="CKM25" s="1579">
        <v>44</v>
      </c>
      <c r="CKN25" s="1579">
        <v>202</v>
      </c>
      <c r="CKO25" s="1579">
        <v>89</v>
      </c>
      <c r="CKP25" s="1584">
        <v>0</v>
      </c>
      <c r="CKQ25" s="1585">
        <v>2</v>
      </c>
      <c r="CKR25" s="1579">
        <v>2</v>
      </c>
      <c r="CKS25" s="1579">
        <v>0</v>
      </c>
      <c r="CKT25" s="1579">
        <v>2</v>
      </c>
      <c r="CKU25" s="1579">
        <v>0</v>
      </c>
      <c r="CKV25" s="1579">
        <v>0</v>
      </c>
      <c r="CKW25" s="1579">
        <v>0</v>
      </c>
      <c r="CKX25" s="1579">
        <v>0</v>
      </c>
      <c r="CKY25" s="1579">
        <v>2</v>
      </c>
      <c r="CKZ25" s="1579">
        <v>0</v>
      </c>
      <c r="CLA25" s="1579">
        <v>0</v>
      </c>
      <c r="CLB25" s="1579">
        <v>0</v>
      </c>
      <c r="CLC25" s="1579">
        <v>1</v>
      </c>
      <c r="CLD25" s="1579">
        <v>0</v>
      </c>
      <c r="CLE25" s="1579">
        <v>1</v>
      </c>
      <c r="CLF25" s="1579">
        <v>0</v>
      </c>
      <c r="CLG25" s="1579">
        <v>1</v>
      </c>
      <c r="CLH25" s="1579">
        <v>0</v>
      </c>
      <c r="CLI25" s="1579">
        <v>1</v>
      </c>
      <c r="CLJ25" s="1579">
        <v>1</v>
      </c>
      <c r="CLK25" s="1579">
        <v>0</v>
      </c>
      <c r="CLL25" s="1579">
        <v>1</v>
      </c>
      <c r="CLM25" s="1579">
        <v>0</v>
      </c>
      <c r="CLN25" s="1579">
        <v>0</v>
      </c>
      <c r="CLO25" s="1579">
        <v>0</v>
      </c>
      <c r="CLP25" s="1579">
        <v>0</v>
      </c>
      <c r="CLQ25" s="1579">
        <v>1</v>
      </c>
      <c r="CLR25" s="1579">
        <v>0</v>
      </c>
      <c r="CLS25" s="1579">
        <v>0</v>
      </c>
      <c r="CLT25" s="1579">
        <v>0</v>
      </c>
      <c r="CLU25" s="1579">
        <v>1</v>
      </c>
      <c r="CLV25" s="1579">
        <v>0</v>
      </c>
      <c r="CLW25" s="1579">
        <v>1</v>
      </c>
      <c r="CLX25" s="1579">
        <v>0</v>
      </c>
      <c r="CLY25" s="1579">
        <v>0</v>
      </c>
      <c r="CLZ25" s="1579">
        <v>0</v>
      </c>
      <c r="CMA25" s="1579">
        <v>0</v>
      </c>
      <c r="CMB25" s="1579">
        <v>0</v>
      </c>
      <c r="CMC25" s="1579">
        <v>0</v>
      </c>
      <c r="CMD25" s="1579">
        <v>0</v>
      </c>
      <c r="CME25" s="1579">
        <v>0</v>
      </c>
      <c r="CMF25" s="1579">
        <v>0</v>
      </c>
      <c r="CMG25" s="1579">
        <v>0</v>
      </c>
      <c r="CMH25" s="1579">
        <v>0</v>
      </c>
      <c r="CMI25" s="1579">
        <v>0</v>
      </c>
      <c r="CMJ25" s="1579">
        <v>0</v>
      </c>
      <c r="CMK25" s="1579">
        <v>0</v>
      </c>
      <c r="CML25" s="1579">
        <v>0</v>
      </c>
      <c r="CMM25" s="1579">
        <v>0</v>
      </c>
      <c r="CMN25" s="1579">
        <v>0</v>
      </c>
      <c r="CMO25" s="1579">
        <v>0</v>
      </c>
      <c r="CMP25" s="1579">
        <v>0</v>
      </c>
      <c r="CMQ25" s="1579">
        <v>0</v>
      </c>
      <c r="CMR25" s="1579">
        <v>0</v>
      </c>
      <c r="CMS25" s="1579">
        <v>0</v>
      </c>
      <c r="CMT25" s="1579">
        <v>0</v>
      </c>
      <c r="CMU25" s="1579">
        <v>0</v>
      </c>
      <c r="CMV25" s="1579">
        <v>0</v>
      </c>
      <c r="CMW25" s="1579">
        <v>0</v>
      </c>
      <c r="CMX25" s="1579">
        <v>0</v>
      </c>
      <c r="CMY25" s="1579">
        <v>0</v>
      </c>
      <c r="CMZ25" s="1579">
        <v>0</v>
      </c>
      <c r="CNA25" s="1579">
        <v>0</v>
      </c>
      <c r="CNB25" s="1579">
        <v>0</v>
      </c>
      <c r="CNC25" s="1579">
        <v>0</v>
      </c>
      <c r="CND25" s="1579">
        <v>0</v>
      </c>
      <c r="CNE25" s="1579">
        <v>0</v>
      </c>
      <c r="CNF25" s="1579">
        <v>0</v>
      </c>
      <c r="CNG25" s="1579">
        <v>0</v>
      </c>
      <c r="CNH25" s="1579">
        <v>0</v>
      </c>
      <c r="CNI25" s="1579">
        <v>0</v>
      </c>
      <c r="CNJ25" s="1584">
        <v>0</v>
      </c>
    </row>
    <row r="26" spans="1:2402" ht="17.25" thickBot="1">
      <c r="A26" s="33" t="s">
        <v>87</v>
      </c>
      <c r="B26" s="69">
        <v>214613.56</v>
      </c>
      <c r="C26" s="70">
        <v>195715.85</v>
      </c>
      <c r="D26" s="70">
        <v>18897.716</v>
      </c>
      <c r="E26" s="70">
        <v>139382.43</v>
      </c>
      <c r="F26" s="70">
        <v>75231.134000000005</v>
      </c>
      <c r="G26" s="70">
        <v>67.359657999999996</v>
      </c>
      <c r="H26" s="70">
        <v>397.59151000000003</v>
      </c>
      <c r="I26" s="70">
        <v>202992.65</v>
      </c>
      <c r="J26" s="70">
        <v>1344.4103</v>
      </c>
      <c r="K26" s="70">
        <v>6483.4146000000001</v>
      </c>
      <c r="L26" s="70">
        <v>4672.8518999999997</v>
      </c>
      <c r="M26" s="70">
        <v>64397.135000000002</v>
      </c>
      <c r="N26" s="70">
        <v>84362.807000000001</v>
      </c>
      <c r="O26" s="70">
        <v>52835.96</v>
      </c>
      <c r="P26" s="70">
        <v>8344.8096000000005</v>
      </c>
      <c r="Q26" s="70">
        <v>242477.01</v>
      </c>
      <c r="R26" s="70">
        <v>201638.76</v>
      </c>
      <c r="S26" s="70">
        <v>40838.249000000003</v>
      </c>
      <c r="T26" s="70">
        <v>141378.65</v>
      </c>
      <c r="U26" s="70">
        <v>101098.36</v>
      </c>
      <c r="V26" s="70">
        <v>3583.8368999999998</v>
      </c>
      <c r="W26" s="70">
        <v>4118.6628000000001</v>
      </c>
      <c r="X26" s="70">
        <v>218609.7</v>
      </c>
      <c r="Y26" s="70">
        <v>15079.995999999999</v>
      </c>
      <c r="Z26" s="70">
        <v>1084.8159000000001</v>
      </c>
      <c r="AA26" s="70">
        <v>4781.0758999999998</v>
      </c>
      <c r="AB26" s="70">
        <v>60604.241000000002</v>
      </c>
      <c r="AC26" s="70">
        <v>105649.18</v>
      </c>
      <c r="AD26" s="70">
        <v>55406.355000000003</v>
      </c>
      <c r="AE26" s="71">
        <v>16036.157999999999</v>
      </c>
      <c r="AF26" s="72">
        <v>37.853183999999999</v>
      </c>
      <c r="AG26" s="73">
        <v>38.776414000000003</v>
      </c>
      <c r="AH26" s="73">
        <v>28.291664999999998</v>
      </c>
      <c r="AI26" s="73">
        <v>39.79674</v>
      </c>
      <c r="AJ26" s="73">
        <v>34.252312000000003</v>
      </c>
      <c r="AK26" s="73">
        <v>100</v>
      </c>
      <c r="AL26" s="73">
        <v>0</v>
      </c>
      <c r="AM26" s="73">
        <v>38.329873999999997</v>
      </c>
      <c r="AN26" s="73">
        <v>50</v>
      </c>
      <c r="AO26" s="73">
        <v>21.07272</v>
      </c>
      <c r="AP26" s="73">
        <v>0</v>
      </c>
      <c r="AQ26" s="73">
        <v>32.930715999999997</v>
      </c>
      <c r="AR26" s="73">
        <v>43.727477999999998</v>
      </c>
      <c r="AS26" s="73">
        <v>42.136690000000002</v>
      </c>
      <c r="AT26" s="73">
        <v>10.528419</v>
      </c>
      <c r="AU26" s="73">
        <v>38.361275999999997</v>
      </c>
      <c r="AV26" s="73">
        <v>41.930917000000001</v>
      </c>
      <c r="AW26" s="73">
        <v>20.736179</v>
      </c>
      <c r="AX26" s="73">
        <v>49.058929999999997</v>
      </c>
      <c r="AY26" s="73">
        <v>23.401389999999999</v>
      </c>
      <c r="AZ26" s="73">
        <v>30.185734</v>
      </c>
      <c r="BA26" s="73">
        <v>54.828640999999998</v>
      </c>
      <c r="BB26" s="73">
        <v>38.961702000000002</v>
      </c>
      <c r="BC26" s="73">
        <v>29.406379999999999</v>
      </c>
      <c r="BD26" s="73">
        <v>6.3346757</v>
      </c>
      <c r="BE26" s="73">
        <v>0</v>
      </c>
      <c r="BF26" s="73">
        <v>33.356591000000002</v>
      </c>
      <c r="BG26" s="73">
        <v>43.889187</v>
      </c>
      <c r="BH26" s="73">
        <v>42.789909000000002</v>
      </c>
      <c r="BI26" s="74">
        <v>16.992038000000001</v>
      </c>
      <c r="BJ26" s="72">
        <v>25.037386999999999</v>
      </c>
      <c r="BK26" s="73">
        <v>24.076160999999999</v>
      </c>
      <c r="BL26" s="73">
        <v>34.992403000000003</v>
      </c>
      <c r="BM26" s="73">
        <v>26.550791</v>
      </c>
      <c r="BN26" s="73">
        <v>22.233467000000001</v>
      </c>
      <c r="BO26" s="73">
        <v>0</v>
      </c>
      <c r="BP26" s="73">
        <v>0</v>
      </c>
      <c r="BQ26" s="73">
        <v>25.27739</v>
      </c>
      <c r="BR26" s="73">
        <v>0</v>
      </c>
      <c r="BS26" s="73">
        <v>27.108922</v>
      </c>
      <c r="BT26" s="73">
        <v>3.0295128</v>
      </c>
      <c r="BU26" s="73">
        <v>23.917259000000001</v>
      </c>
      <c r="BV26" s="73">
        <v>29.722491000000002</v>
      </c>
      <c r="BW26" s="73">
        <v>23.444230999999998</v>
      </c>
      <c r="BX26" s="73">
        <v>8.7278319999999994</v>
      </c>
      <c r="BY26" s="73">
        <v>21.192546</v>
      </c>
      <c r="BZ26" s="73">
        <v>19.015114000000001</v>
      </c>
      <c r="CA26" s="73">
        <v>31.943612999999999</v>
      </c>
      <c r="CB26" s="73">
        <v>19.028717</v>
      </c>
      <c r="CC26" s="73">
        <v>24.218502999999998</v>
      </c>
      <c r="CD26" s="73">
        <v>15.81273</v>
      </c>
      <c r="CE26" s="73">
        <v>29.149557000000001</v>
      </c>
      <c r="CF26" s="73">
        <v>21.110762000000001</v>
      </c>
      <c r="CG26" s="73">
        <v>22.552302999999998</v>
      </c>
      <c r="CH26" s="73">
        <v>6.3346757</v>
      </c>
      <c r="CI26" s="73">
        <v>2.8847817</v>
      </c>
      <c r="CJ26" s="73">
        <v>25.577705000000002</v>
      </c>
      <c r="CK26" s="73">
        <v>19.721468999999999</v>
      </c>
      <c r="CL26" s="73">
        <v>21.983046000000002</v>
      </c>
      <c r="CM26" s="74">
        <v>17.038867</v>
      </c>
      <c r="CN26" s="72">
        <v>6.7322075999999997</v>
      </c>
      <c r="CO26" s="73">
        <v>6.0925048000000004</v>
      </c>
      <c r="CP26" s="73">
        <v>13.357346</v>
      </c>
      <c r="CQ26" s="73">
        <v>3.9440781</v>
      </c>
      <c r="CR26" s="73">
        <v>11.897838</v>
      </c>
      <c r="CS26" s="73">
        <v>0</v>
      </c>
      <c r="CT26" s="73">
        <v>43.839246000000003</v>
      </c>
      <c r="CU26" s="73">
        <v>6.6746024000000004</v>
      </c>
      <c r="CV26" s="73">
        <v>0</v>
      </c>
      <c r="CW26" s="73">
        <v>7.7380079999999998</v>
      </c>
      <c r="CX26" s="73">
        <v>65.315838999999997</v>
      </c>
      <c r="CY26" s="73">
        <v>9.9621663999999992</v>
      </c>
      <c r="CZ26" s="73">
        <v>1.2481738</v>
      </c>
      <c r="DA26" s="73">
        <v>6.2488026000000003</v>
      </c>
      <c r="DB26" s="73">
        <v>7.5035765000000003</v>
      </c>
      <c r="DC26" s="73">
        <v>8.7341684999999991</v>
      </c>
      <c r="DD26" s="73">
        <v>8.0065766000000007</v>
      </c>
      <c r="DE26" s="73">
        <v>12.326651</v>
      </c>
      <c r="DF26" s="73">
        <v>3.0840122000000001</v>
      </c>
      <c r="DG26" s="73">
        <v>16.635497999999998</v>
      </c>
      <c r="DH26" s="73">
        <v>0</v>
      </c>
      <c r="DI26" s="73">
        <v>0</v>
      </c>
      <c r="DJ26" s="73">
        <v>9.6877452000000002</v>
      </c>
      <c r="DK26" s="73">
        <v>0</v>
      </c>
      <c r="DL26" s="73">
        <v>0</v>
      </c>
      <c r="DM26" s="73">
        <v>41.109870000000001</v>
      </c>
      <c r="DN26" s="73">
        <v>9.3903157999999998</v>
      </c>
      <c r="DO26" s="73">
        <v>5.6870485000000004</v>
      </c>
      <c r="DP26" s="73">
        <v>10.951769000000001</v>
      </c>
      <c r="DQ26" s="74">
        <v>9.0148212999999995</v>
      </c>
      <c r="DR26" s="72">
        <v>4.3173899999999996</v>
      </c>
      <c r="DS26" s="73">
        <v>4.6149915000000004</v>
      </c>
      <c r="DT26" s="73">
        <v>1.2352536999999999</v>
      </c>
      <c r="DU26" s="73">
        <v>3.9174405999999999</v>
      </c>
      <c r="DV26" s="73">
        <v>5.0583853000000003</v>
      </c>
      <c r="DW26" s="73">
        <v>0</v>
      </c>
      <c r="DX26" s="73">
        <v>0</v>
      </c>
      <c r="DY26" s="73">
        <v>4.4223689000000004</v>
      </c>
      <c r="DZ26" s="73">
        <v>0</v>
      </c>
      <c r="EA26" s="73">
        <v>1.7632629</v>
      </c>
      <c r="EB26" s="73">
        <v>11.248148</v>
      </c>
      <c r="EC26" s="73">
        <v>9.1802662999999995</v>
      </c>
      <c r="ED26" s="73">
        <v>3.1458954000000001</v>
      </c>
      <c r="EE26" s="73">
        <v>0.32989108</v>
      </c>
      <c r="EF26" s="73">
        <v>0</v>
      </c>
      <c r="EG26" s="73">
        <v>3.2854918999999998</v>
      </c>
      <c r="EH26" s="73">
        <v>3.9509083</v>
      </c>
      <c r="EI26" s="73">
        <v>0</v>
      </c>
      <c r="EJ26" s="73">
        <v>3.2454744999999998</v>
      </c>
      <c r="EK26" s="73">
        <v>3.3414533</v>
      </c>
      <c r="EL26" s="73">
        <v>9.5078376000000002</v>
      </c>
      <c r="EM26" s="73">
        <v>0</v>
      </c>
      <c r="EN26" s="73">
        <v>3.4883251999999998</v>
      </c>
      <c r="EO26" s="73">
        <v>0</v>
      </c>
      <c r="EP26" s="73">
        <v>0</v>
      </c>
      <c r="EQ26" s="73">
        <v>11.853032000000001</v>
      </c>
      <c r="ER26" s="73">
        <v>6.8863773999999998</v>
      </c>
      <c r="ES26" s="73">
        <v>2.2441167000000002</v>
      </c>
      <c r="ET26" s="73">
        <v>1.5441050999999999</v>
      </c>
      <c r="EU26" s="74">
        <v>0</v>
      </c>
      <c r="EV26" s="72">
        <v>29.196199</v>
      </c>
      <c r="EW26" s="73">
        <v>27.781064000000001</v>
      </c>
      <c r="EX26" s="73">
        <v>44.984248000000001</v>
      </c>
      <c r="EY26" s="73">
        <v>31.420327</v>
      </c>
      <c r="EZ26" s="73">
        <v>26.844992000000001</v>
      </c>
      <c r="FA26" s="73">
        <v>15.112899000000001</v>
      </c>
      <c r="FB26" s="73">
        <v>45.265503000000002</v>
      </c>
      <c r="FC26" s="73">
        <v>27.846436000000001</v>
      </c>
      <c r="FD26" s="73">
        <v>62.940438</v>
      </c>
      <c r="FE26" s="73">
        <v>18.082045000000001</v>
      </c>
      <c r="FF26" s="73">
        <v>26.998999000000001</v>
      </c>
      <c r="FG26" s="73">
        <v>20.737926999999999</v>
      </c>
      <c r="FH26" s="73">
        <v>25.853815999999998</v>
      </c>
      <c r="FI26" s="73">
        <v>25.709220999999999</v>
      </c>
      <c r="FJ26" s="73">
        <v>41.640503000000002</v>
      </c>
      <c r="FK26" s="73">
        <v>27.220934</v>
      </c>
      <c r="FL26" s="73">
        <v>26.289183999999999</v>
      </c>
      <c r="FM26" s="73">
        <v>32.325285999999998</v>
      </c>
      <c r="FN26" s="73">
        <v>29.867439000000001</v>
      </c>
      <c r="FO26" s="73">
        <v>24.538340999999999</v>
      </c>
      <c r="FP26" s="73">
        <v>12.298836</v>
      </c>
      <c r="FQ26" s="73">
        <v>15.795420999999999</v>
      </c>
      <c r="FR26" s="73">
        <v>28.334228</v>
      </c>
      <c r="FS26" s="73">
        <v>19.497146000000001</v>
      </c>
      <c r="FT26" s="73">
        <v>0</v>
      </c>
      <c r="FU26" s="73">
        <v>25.245674999999999</v>
      </c>
      <c r="FV26" s="73">
        <v>19.881533000000001</v>
      </c>
      <c r="FW26" s="73">
        <v>28.326270999999998</v>
      </c>
      <c r="FX26" s="73">
        <v>29.725652</v>
      </c>
      <c r="FY26" s="74">
        <v>31.451060999999999</v>
      </c>
      <c r="FZ26" s="72">
        <v>29.133317000000002</v>
      </c>
      <c r="GA26" s="73">
        <v>28.596734999999999</v>
      </c>
      <c r="GB26" s="73">
        <v>35.241267000000001</v>
      </c>
      <c r="GC26" s="73">
        <v>30.034141000000002</v>
      </c>
      <c r="GD26" s="73">
        <v>28.179893</v>
      </c>
      <c r="GE26" s="73">
        <v>0</v>
      </c>
      <c r="GF26" s="73">
        <v>0</v>
      </c>
      <c r="GG26" s="73">
        <v>28.387702000000001</v>
      </c>
      <c r="GH26" s="73">
        <v>0</v>
      </c>
      <c r="GI26" s="73">
        <v>39.292456000000001</v>
      </c>
      <c r="GJ26" s="73">
        <v>33.223443000000003</v>
      </c>
      <c r="GK26" s="73">
        <v>24.369678</v>
      </c>
      <c r="GL26" s="73">
        <v>27.114618</v>
      </c>
      <c r="GM26" s="73">
        <v>21.886775</v>
      </c>
      <c r="GN26" s="73">
        <v>15.738495</v>
      </c>
      <c r="GO26" s="73">
        <v>20.467704000000001</v>
      </c>
      <c r="GP26" s="73">
        <v>20.361609999999999</v>
      </c>
      <c r="GQ26" s="73">
        <v>21.043727000000001</v>
      </c>
      <c r="GR26" s="73">
        <v>17.959965</v>
      </c>
      <c r="GS26" s="73">
        <v>23.018820000000002</v>
      </c>
      <c r="GT26" s="73">
        <v>13.899476</v>
      </c>
      <c r="GU26" s="73">
        <v>3.0354896</v>
      </c>
      <c r="GV26" s="73">
        <v>21.103999000000002</v>
      </c>
      <c r="GW26" s="73">
        <v>22.291509999999999</v>
      </c>
      <c r="GX26" s="73">
        <v>0</v>
      </c>
      <c r="GY26" s="73">
        <v>30.71406</v>
      </c>
      <c r="GZ26" s="73">
        <v>12.602629</v>
      </c>
      <c r="HA26" s="73">
        <v>21.418472999999999</v>
      </c>
      <c r="HB26" s="73">
        <v>9.8738931999999995</v>
      </c>
      <c r="HC26" s="74">
        <v>14.375408</v>
      </c>
      <c r="HD26" s="72">
        <v>3.0581726629949717</v>
      </c>
      <c r="HE26" s="73">
        <v>2.7104781093660191</v>
      </c>
      <c r="HF26" s="73">
        <v>7.1288112548366271</v>
      </c>
      <c r="HG26" s="73">
        <v>3.8132008192158366</v>
      </c>
      <c r="HH26" s="73">
        <v>2.0510072648834212</v>
      </c>
      <c r="HI26" s="73">
        <v>24.580825043210048</v>
      </c>
      <c r="HJ26" s="73">
        <v>100</v>
      </c>
      <c r="HK26" s="73">
        <v>3.1337349373413885</v>
      </c>
      <c r="HL26" s="73">
        <v>0</v>
      </c>
      <c r="HM26" s="73">
        <v>0</v>
      </c>
      <c r="HN26" s="73">
        <v>11.409044</v>
      </c>
      <c r="HO26" s="75"/>
      <c r="HP26" s="75"/>
      <c r="HQ26" s="75"/>
      <c r="HR26" s="75"/>
      <c r="HS26" s="73">
        <v>3.9418189260206864</v>
      </c>
      <c r="HT26" s="73">
        <v>3.5808305219975605</v>
      </c>
      <c r="HU26" s="73">
        <v>5.9120893998442607</v>
      </c>
      <c r="HV26" s="73">
        <v>4.559057037175748</v>
      </c>
      <c r="HW26" s="73">
        <v>3.1709471387171986</v>
      </c>
      <c r="HX26" s="73">
        <v>0</v>
      </c>
      <c r="HY26" s="73">
        <v>100</v>
      </c>
      <c r="HZ26" s="73">
        <v>3.5853621418744264</v>
      </c>
      <c r="IA26" s="73">
        <v>0</v>
      </c>
      <c r="IB26" s="73">
        <v>0</v>
      </c>
      <c r="IC26" s="73">
        <v>9.7428676000000003</v>
      </c>
      <c r="ID26" s="75"/>
      <c r="IE26" s="75"/>
      <c r="IF26" s="75"/>
      <c r="IG26" s="76"/>
      <c r="IH26" s="38">
        <v>0.83029652929499009</v>
      </c>
      <c r="II26" s="38">
        <v>0.60878833521865283</v>
      </c>
      <c r="IJ26" s="38">
        <v>3.3153431746700948</v>
      </c>
      <c r="IK26" s="38">
        <v>0.96566034123895717</v>
      </c>
      <c r="IL26" s="38">
        <v>0.65152117259990361</v>
      </c>
      <c r="IM26" s="38">
        <v>32.592275183722421</v>
      </c>
      <c r="IN26" s="38"/>
      <c r="IO26" s="38">
        <v>0.84521320531906508</v>
      </c>
      <c r="IP26" s="38">
        <v>0</v>
      </c>
      <c r="IQ26" s="38">
        <v>0</v>
      </c>
      <c r="IR26" s="38"/>
      <c r="IS26" s="38"/>
      <c r="IX26" s="38">
        <v>1.2271252459890862</v>
      </c>
      <c r="IY26" s="38">
        <v>1.431263242006962</v>
      </c>
      <c r="IZ26" s="38">
        <v>0</v>
      </c>
      <c r="JA26" s="38">
        <v>1.2067417024022358</v>
      </c>
      <c r="JB26" s="38">
        <v>1.2526149666603612</v>
      </c>
      <c r="JC26" s="38">
        <v>0</v>
      </c>
      <c r="JD26" s="38">
        <v>0</v>
      </c>
      <c r="JE26" s="38">
        <v>1.2789868316470572</v>
      </c>
      <c r="JF26" s="38">
        <v>0</v>
      </c>
      <c r="JG26" s="38">
        <v>0</v>
      </c>
      <c r="JH26" s="38"/>
      <c r="JI26" s="38"/>
      <c r="JJ26" s="38"/>
      <c r="JK26" s="38"/>
      <c r="JL26" s="38"/>
      <c r="JM26" s="38"/>
      <c r="JN26" s="38">
        <v>11.40904433904441</v>
      </c>
      <c r="JO26" s="38">
        <v>10.462168018509262</v>
      </c>
      <c r="JP26" s="38">
        <v>24.616917781952541</v>
      </c>
      <c r="JQ26" s="38">
        <v>14.273429560318787</v>
      </c>
      <c r="JR26" s="38">
        <v>7.4420087804407258</v>
      </c>
      <c r="JS26" s="38">
        <v>0</v>
      </c>
      <c r="JT26" s="38">
        <v>100</v>
      </c>
      <c r="JU26" s="38">
        <v>11.399735565184276</v>
      </c>
      <c r="JV26" s="38">
        <v>0</v>
      </c>
      <c r="JW26" s="38">
        <v>0</v>
      </c>
      <c r="JX26" s="38"/>
      <c r="JY26" s="38">
        <v>11.409044</v>
      </c>
      <c r="KD26" s="38">
        <v>16.028981253615939</v>
      </c>
      <c r="KE26" s="38">
        <v>13.958173807342773</v>
      </c>
      <c r="KF26" s="38">
        <v>23.85438123068657</v>
      </c>
      <c r="KG26" s="38">
        <v>19.531669300437475</v>
      </c>
      <c r="KH26" s="38">
        <v>11.679310700156394</v>
      </c>
      <c r="KI26" s="38">
        <v>0</v>
      </c>
      <c r="KJ26" s="38">
        <v>0</v>
      </c>
      <c r="KK26" s="38">
        <v>13.840372388875016</v>
      </c>
      <c r="KL26" s="38">
        <v>0</v>
      </c>
      <c r="KM26" s="38">
        <v>0</v>
      </c>
      <c r="KN26" s="38"/>
      <c r="KO26" s="38">
        <v>9.7428676000000003</v>
      </c>
      <c r="KP26" s="38"/>
      <c r="KQ26" s="38"/>
      <c r="KR26" s="38"/>
      <c r="KS26" s="38"/>
      <c r="KT26" s="41">
        <v>0</v>
      </c>
      <c r="KU26" s="41">
        <v>0</v>
      </c>
      <c r="KV26" s="41">
        <v>0</v>
      </c>
      <c r="KW26" s="41">
        <v>0</v>
      </c>
      <c r="KX26" s="41">
        <v>0</v>
      </c>
      <c r="KY26" s="41">
        <v>0</v>
      </c>
      <c r="KZ26" s="41">
        <v>0</v>
      </c>
      <c r="LA26" s="41">
        <v>0</v>
      </c>
      <c r="LB26" s="41">
        <v>0</v>
      </c>
      <c r="LC26" s="41">
        <v>0</v>
      </c>
      <c r="LD26" s="41">
        <v>0</v>
      </c>
      <c r="LE26" s="41">
        <v>0</v>
      </c>
      <c r="LF26" s="41">
        <v>0</v>
      </c>
      <c r="LG26" s="41">
        <v>0</v>
      </c>
      <c r="LH26" s="41">
        <v>0</v>
      </c>
      <c r="LI26" s="41">
        <v>0</v>
      </c>
      <c r="LJ26" s="41">
        <v>0</v>
      </c>
      <c r="LK26" s="41">
        <v>0</v>
      </c>
      <c r="LL26" s="41">
        <v>0</v>
      </c>
      <c r="LM26" s="41">
        <v>0</v>
      </c>
      <c r="LN26" s="41">
        <v>2</v>
      </c>
      <c r="LO26" s="41">
        <v>2</v>
      </c>
      <c r="LP26" s="41">
        <v>0</v>
      </c>
      <c r="LQ26" s="41">
        <v>1</v>
      </c>
      <c r="LR26" s="41">
        <v>1</v>
      </c>
      <c r="LS26" s="41">
        <v>0</v>
      </c>
      <c r="LT26" s="41">
        <v>0</v>
      </c>
      <c r="LU26" s="41">
        <v>0</v>
      </c>
      <c r="LV26" s="41">
        <v>0</v>
      </c>
      <c r="LW26" s="41">
        <v>2</v>
      </c>
      <c r="LX26" s="41">
        <v>0</v>
      </c>
      <c r="LY26" s="41">
        <v>0</v>
      </c>
      <c r="LZ26" s="41">
        <v>0</v>
      </c>
      <c r="MA26" s="41">
        <v>1</v>
      </c>
      <c r="MB26" s="41">
        <v>0</v>
      </c>
      <c r="MC26" s="41">
        <v>1</v>
      </c>
      <c r="MD26" s="41">
        <v>0</v>
      </c>
      <c r="ME26" s="41">
        <v>0</v>
      </c>
      <c r="MF26" s="41">
        <v>0</v>
      </c>
      <c r="MG26" s="41">
        <v>0</v>
      </c>
      <c r="MH26" s="41">
        <v>0</v>
      </c>
      <c r="MI26" s="41">
        <v>0</v>
      </c>
      <c r="MJ26" s="41">
        <v>0</v>
      </c>
      <c r="MK26" s="41">
        <v>0</v>
      </c>
      <c r="ML26" s="41">
        <v>0</v>
      </c>
      <c r="MM26" s="41">
        <v>0</v>
      </c>
      <c r="MN26" s="41">
        <v>0</v>
      </c>
      <c r="MO26" s="41">
        <v>0</v>
      </c>
      <c r="MP26" s="41">
        <v>0</v>
      </c>
      <c r="MQ26" s="41">
        <v>0</v>
      </c>
      <c r="MR26" s="41">
        <v>0</v>
      </c>
      <c r="MS26" s="41">
        <v>0</v>
      </c>
      <c r="MT26" s="41">
        <v>1</v>
      </c>
      <c r="MU26" s="41">
        <v>1</v>
      </c>
      <c r="MV26" s="41">
        <v>0</v>
      </c>
      <c r="MW26" s="41">
        <v>1</v>
      </c>
      <c r="MX26" s="41">
        <v>0</v>
      </c>
      <c r="MY26" s="41">
        <v>0</v>
      </c>
      <c r="MZ26" s="41">
        <v>0</v>
      </c>
      <c r="NA26" s="41">
        <v>0</v>
      </c>
      <c r="NB26" s="41">
        <v>1</v>
      </c>
      <c r="NC26" s="41">
        <v>0</v>
      </c>
      <c r="ND26" s="41">
        <v>0</v>
      </c>
      <c r="NE26" s="41">
        <v>0</v>
      </c>
      <c r="NF26" s="41">
        <v>16</v>
      </c>
      <c r="NG26" s="41">
        <v>11</v>
      </c>
      <c r="NH26" s="41">
        <v>5</v>
      </c>
      <c r="NI26" s="41">
        <v>15</v>
      </c>
      <c r="NJ26" s="41">
        <v>1</v>
      </c>
      <c r="NK26" s="41">
        <v>0</v>
      </c>
      <c r="NL26" s="41">
        <v>0</v>
      </c>
      <c r="NM26" s="41">
        <v>0</v>
      </c>
      <c r="NN26" s="41">
        <v>0</v>
      </c>
      <c r="NO26" s="41">
        <v>15</v>
      </c>
      <c r="NP26" s="41">
        <v>1</v>
      </c>
      <c r="NQ26" s="41">
        <v>0</v>
      </c>
      <c r="NR26" s="41">
        <v>0</v>
      </c>
      <c r="NS26" s="41">
        <v>0</v>
      </c>
      <c r="NT26" s="41">
        <v>2</v>
      </c>
      <c r="NU26" s="41">
        <v>0</v>
      </c>
      <c r="NV26" s="41">
        <v>7</v>
      </c>
      <c r="NW26" s="41">
        <v>4</v>
      </c>
      <c r="NX26" s="41">
        <v>1</v>
      </c>
      <c r="NY26" s="41">
        <v>2</v>
      </c>
      <c r="NZ26" s="41">
        <v>11</v>
      </c>
      <c r="OA26" s="41">
        <v>10</v>
      </c>
      <c r="OB26" s="41">
        <v>1</v>
      </c>
      <c r="OC26" s="41">
        <v>8</v>
      </c>
      <c r="OD26" s="41">
        <v>3</v>
      </c>
      <c r="OE26" s="41">
        <v>0</v>
      </c>
      <c r="OF26" s="41">
        <v>0</v>
      </c>
      <c r="OG26" s="41">
        <v>0</v>
      </c>
      <c r="OH26" s="41">
        <v>0</v>
      </c>
      <c r="OI26" s="41">
        <v>11</v>
      </c>
      <c r="OJ26" s="41">
        <v>0</v>
      </c>
      <c r="OK26" s="41">
        <v>0</v>
      </c>
      <c r="OL26" s="41">
        <v>0</v>
      </c>
      <c r="OM26" s="41">
        <v>0</v>
      </c>
      <c r="ON26" s="41">
        <v>0</v>
      </c>
      <c r="OO26" s="41">
        <v>1</v>
      </c>
      <c r="OP26" s="41">
        <v>3</v>
      </c>
      <c r="OQ26" s="41">
        <v>5</v>
      </c>
      <c r="OR26" s="41">
        <v>2</v>
      </c>
      <c r="OS26" s="41">
        <v>0</v>
      </c>
      <c r="OT26" s="41">
        <v>2</v>
      </c>
      <c r="OU26" s="41">
        <v>0</v>
      </c>
      <c r="OV26" s="41">
        <v>2</v>
      </c>
      <c r="OW26" s="41">
        <v>2</v>
      </c>
      <c r="OX26" s="41">
        <v>0</v>
      </c>
      <c r="OY26" s="41">
        <v>0</v>
      </c>
      <c r="OZ26" s="41">
        <v>0</v>
      </c>
      <c r="PA26" s="41">
        <v>2</v>
      </c>
      <c r="PB26" s="41">
        <v>0</v>
      </c>
      <c r="PC26" s="41">
        <v>0</v>
      </c>
      <c r="PD26" s="41">
        <v>0</v>
      </c>
      <c r="PE26" s="41">
        <v>0</v>
      </c>
      <c r="PF26" s="41">
        <v>0</v>
      </c>
      <c r="PG26" s="41">
        <v>0</v>
      </c>
      <c r="PH26" s="41">
        <v>0</v>
      </c>
      <c r="PI26" s="41">
        <v>0</v>
      </c>
      <c r="PJ26" s="41">
        <v>0</v>
      </c>
      <c r="PK26" s="41">
        <v>0</v>
      </c>
      <c r="PL26" s="41">
        <v>0</v>
      </c>
      <c r="PM26" s="41">
        <v>0</v>
      </c>
      <c r="PN26" s="41">
        <v>0</v>
      </c>
      <c r="PO26" s="41">
        <v>0</v>
      </c>
      <c r="PP26" s="41">
        <v>0</v>
      </c>
      <c r="PQ26" s="41">
        <v>0</v>
      </c>
      <c r="PR26" s="41">
        <v>87.854514574438326</v>
      </c>
      <c r="PS26" s="41">
        <v>93.235472140546875</v>
      </c>
      <c r="PT26" s="41">
        <v>56.705480352408721</v>
      </c>
      <c r="PU26" s="41">
        <v>86.911370974753936</v>
      </c>
      <c r="PV26" s="41">
        <v>88.868490660447137</v>
      </c>
      <c r="PW26" s="41">
        <v>0</v>
      </c>
      <c r="PX26" s="41">
        <v>0</v>
      </c>
      <c r="PY26" s="41">
        <v>0</v>
      </c>
      <c r="PZ26" s="41">
        <v>187.00352445011518</v>
      </c>
      <c r="QA26" s="41">
        <v>88.439890518517998</v>
      </c>
      <c r="QB26" s="41">
        <v>0</v>
      </c>
      <c r="QC26" s="41">
        <v>0</v>
      </c>
      <c r="QD26" s="41">
        <v>65.066264638190631</v>
      </c>
      <c r="QE26" s="41">
        <v>0</v>
      </c>
      <c r="QF26" s="41">
        <v>65.558122187269106</v>
      </c>
      <c r="QG26" s="41">
        <v>0</v>
      </c>
      <c r="QH26" s="41">
        <v>0</v>
      </c>
      <c r="QI26" s="41">
        <v>0</v>
      </c>
      <c r="QJ26" s="41">
        <v>0</v>
      </c>
      <c r="QK26" s="41">
        <v>96.46926940762188</v>
      </c>
      <c r="QL26" s="41">
        <v>94.528995823461869</v>
      </c>
      <c r="QM26" s="41">
        <v>109.81926634672867</v>
      </c>
      <c r="QN26" s="41">
        <v>98.196631615953407</v>
      </c>
      <c r="QO26" s="41">
        <v>94.701095315995047</v>
      </c>
      <c r="QP26" s="41">
        <v>100</v>
      </c>
      <c r="QQ26" s="41">
        <v>100.87559353293942</v>
      </c>
      <c r="QR26" s="41">
        <v>0</v>
      </c>
      <c r="QS26" s="41">
        <v>107.55704337166576</v>
      </c>
      <c r="QT26" s="41">
        <v>96.398874447064088</v>
      </c>
      <c r="QU26" s="41">
        <v>44.386166298603683</v>
      </c>
      <c r="QV26" s="41">
        <v>96.042321668845304</v>
      </c>
      <c r="QW26" s="41">
        <v>77.984726232850804</v>
      </c>
      <c r="QX26" s="41">
        <v>0</v>
      </c>
      <c r="QY26" s="41">
        <v>78.376984364596737</v>
      </c>
      <c r="QZ26" s="41">
        <v>0</v>
      </c>
      <c r="RA26" s="41">
        <v>0</v>
      </c>
      <c r="RB26" s="41">
        <v>0</v>
      </c>
      <c r="RC26" s="41">
        <v>0</v>
      </c>
      <c r="RD26" s="41">
        <v>65.066264638190631</v>
      </c>
      <c r="RE26" s="41">
        <v>69.575931667192464</v>
      </c>
      <c r="RF26" s="41">
        <v>38.960916121584496</v>
      </c>
      <c r="RG26" s="41">
        <v>68.314985828927391</v>
      </c>
      <c r="RH26" s="41">
        <v>61.573556212221568</v>
      </c>
      <c r="RI26" s="41">
        <v>0</v>
      </c>
      <c r="RJ26" s="41">
        <v>0</v>
      </c>
      <c r="RK26" s="41">
        <v>0</v>
      </c>
      <c r="RL26" s="41">
        <v>0</v>
      </c>
      <c r="RM26" s="41">
        <v>65.775887157912834</v>
      </c>
      <c r="RN26" s="41">
        <v>0</v>
      </c>
      <c r="RO26" s="41">
        <v>0</v>
      </c>
      <c r="RP26" s="41">
        <v>65.066264638190631</v>
      </c>
      <c r="RQ26" s="41">
        <v>0</v>
      </c>
      <c r="RR26" s="41">
        <v>65.066264638190631</v>
      </c>
      <c r="RS26" s="41">
        <v>0</v>
      </c>
      <c r="RT26" s="41">
        <v>0</v>
      </c>
      <c r="RU26" s="41">
        <v>0</v>
      </c>
      <c r="RV26" s="41">
        <v>0</v>
      </c>
      <c r="RW26" s="41">
        <v>77.984726232850804</v>
      </c>
      <c r="RX26" s="41">
        <v>76.665680265083111</v>
      </c>
      <c r="RY26" s="41">
        <v>87.060384313236156</v>
      </c>
      <c r="RZ26" s="41">
        <v>79.03892697882398</v>
      </c>
      <c r="SA26" s="41">
        <v>76.905618193197753</v>
      </c>
      <c r="SB26" s="41">
        <v>100</v>
      </c>
      <c r="SC26" s="41">
        <v>82.392964925349702</v>
      </c>
      <c r="SD26" s="41">
        <v>0</v>
      </c>
      <c r="SE26" s="41">
        <v>79.610886588091162</v>
      </c>
      <c r="SF26" s="41">
        <v>77.677526888331698</v>
      </c>
      <c r="SG26" s="41">
        <v>44.386166298603683</v>
      </c>
      <c r="SH26" s="41">
        <v>81.372692354732379</v>
      </c>
      <c r="SI26" s="41">
        <v>77.984726232850804</v>
      </c>
      <c r="SJ26" s="41">
        <v>0</v>
      </c>
      <c r="SK26" s="41">
        <v>77.984726232850804</v>
      </c>
      <c r="SL26" s="41">
        <v>0</v>
      </c>
      <c r="SM26" s="41">
        <v>0</v>
      </c>
      <c r="SN26" s="41">
        <v>0</v>
      </c>
      <c r="SO26" s="41">
        <v>0</v>
      </c>
      <c r="SP26" s="41">
        <v>86.564942069913513</v>
      </c>
      <c r="SQ26" s="41">
        <v>91.723127563032364</v>
      </c>
      <c r="SR26" s="41">
        <v>56.705480352408721</v>
      </c>
      <c r="SS26" s="41">
        <v>84.958343461764159</v>
      </c>
      <c r="ST26" s="41">
        <v>88.292200325203112</v>
      </c>
      <c r="SU26" s="41">
        <v>0</v>
      </c>
      <c r="SV26" s="41">
        <v>0</v>
      </c>
      <c r="SW26" s="41">
        <v>0</v>
      </c>
      <c r="SX26" s="41">
        <v>187.00352445011518</v>
      </c>
      <c r="SY26" s="41">
        <v>86.910813087836758</v>
      </c>
      <c r="SZ26" s="41">
        <v>0</v>
      </c>
      <c r="TA26" s="41">
        <v>0</v>
      </c>
      <c r="TB26" s="41">
        <v>63.553683644518379</v>
      </c>
      <c r="TC26" s="41">
        <v>0</v>
      </c>
      <c r="TD26" s="41">
        <v>64.045541193596861</v>
      </c>
      <c r="TE26" s="41">
        <v>0</v>
      </c>
      <c r="TF26" s="41">
        <v>0</v>
      </c>
      <c r="TG26" s="41">
        <v>0</v>
      </c>
      <c r="TH26" s="41">
        <v>0</v>
      </c>
      <c r="TI26" s="41">
        <v>95.650350370455612</v>
      </c>
      <c r="TJ26" s="41">
        <v>93.591056011787032</v>
      </c>
      <c r="TK26" s="41">
        <v>109.81926634672867</v>
      </c>
      <c r="TL26" s="41">
        <v>95.831316674775096</v>
      </c>
      <c r="TM26" s="41">
        <v>95.465108428023626</v>
      </c>
      <c r="TN26" s="41">
        <v>100</v>
      </c>
      <c r="TO26" s="41">
        <v>89.562445284445687</v>
      </c>
      <c r="TP26" s="41">
        <v>0</v>
      </c>
      <c r="TQ26" s="41">
        <v>107.55704337166576</v>
      </c>
      <c r="TR26" s="41">
        <v>95.886879060436499</v>
      </c>
      <c r="TS26" s="41">
        <v>44.386166298603683</v>
      </c>
      <c r="TT26" s="41">
        <v>96.042321668845304</v>
      </c>
      <c r="TU26" s="41">
        <v>76.989027148485036</v>
      </c>
      <c r="TV26" s="41">
        <v>0</v>
      </c>
      <c r="TW26" s="41">
        <v>77.381285280230955</v>
      </c>
      <c r="TX26" s="41">
        <v>0</v>
      </c>
      <c r="TY26" s="41">
        <v>0</v>
      </c>
      <c r="TZ26" s="41">
        <v>0</v>
      </c>
      <c r="UA26" s="42">
        <v>0</v>
      </c>
      <c r="UB26" s="41">
        <v>63.553683644518379</v>
      </c>
      <c r="UC26" s="41">
        <v>67.802054156773124</v>
      </c>
      <c r="UD26" s="41">
        <v>38.960916121584496</v>
      </c>
      <c r="UE26" s="41">
        <v>66.361958315937599</v>
      </c>
      <c r="UF26" s="41">
        <v>60.534500393192069</v>
      </c>
      <c r="UG26" s="41">
        <v>0</v>
      </c>
      <c r="UH26" s="41">
        <v>0</v>
      </c>
      <c r="UI26" s="41">
        <v>0</v>
      </c>
      <c r="UJ26" s="41">
        <v>0</v>
      </c>
      <c r="UK26" s="41">
        <v>64.246809727231607</v>
      </c>
      <c r="UL26" s="41">
        <v>0</v>
      </c>
      <c r="UM26" s="41">
        <v>0</v>
      </c>
      <c r="UN26" s="41">
        <v>63.553683644518379</v>
      </c>
      <c r="UO26" s="41">
        <v>0</v>
      </c>
      <c r="UP26" s="41">
        <v>63.553683644518379</v>
      </c>
      <c r="UQ26" s="41">
        <v>0</v>
      </c>
      <c r="UR26" s="41">
        <v>0</v>
      </c>
      <c r="US26" s="41">
        <v>0</v>
      </c>
      <c r="UT26" s="41">
        <v>0</v>
      </c>
      <c r="UU26" s="41">
        <v>76.989027148485036</v>
      </c>
      <c r="UV26" s="41">
        <v>75.525267392393715</v>
      </c>
      <c r="UW26" s="41">
        <v>87.060384313236156</v>
      </c>
      <c r="UX26" s="41">
        <v>77.070510910679076</v>
      </c>
      <c r="UY26" s="41">
        <v>76.905618193197753</v>
      </c>
      <c r="UZ26" s="41">
        <v>100</v>
      </c>
      <c r="VA26" s="41">
        <v>71.079816676855984</v>
      </c>
      <c r="VB26" s="41">
        <v>0</v>
      </c>
      <c r="VC26" s="41">
        <v>79.610886588091162</v>
      </c>
      <c r="VD26" s="41">
        <v>76.965278715055064</v>
      </c>
      <c r="VE26" s="41">
        <v>44.386166298603683</v>
      </c>
      <c r="VF26" s="41">
        <v>81.372692354732379</v>
      </c>
      <c r="VG26" s="41">
        <v>76.989027148485036</v>
      </c>
      <c r="VH26" s="41">
        <v>0</v>
      </c>
      <c r="VI26" s="41">
        <v>76.989027148485036</v>
      </c>
      <c r="VJ26" s="41">
        <v>0</v>
      </c>
      <c r="VK26" s="41">
        <v>0</v>
      </c>
      <c r="VL26" s="41">
        <v>0</v>
      </c>
      <c r="VM26" s="42">
        <v>0</v>
      </c>
      <c r="VN26" s="41">
        <v>63.553683644518379</v>
      </c>
      <c r="VO26" s="41">
        <v>67.802054156773124</v>
      </c>
      <c r="VP26" s="41">
        <v>38.960916121584496</v>
      </c>
      <c r="VQ26" s="41">
        <v>66.361958315937599</v>
      </c>
      <c r="VR26" s="41">
        <v>60.534500393192069</v>
      </c>
      <c r="VS26" s="41">
        <v>0</v>
      </c>
      <c r="VT26" s="41">
        <v>0</v>
      </c>
      <c r="VU26" s="41">
        <v>0</v>
      </c>
      <c r="VV26" s="41">
        <v>0</v>
      </c>
      <c r="VW26" s="41">
        <v>64.246809727231607</v>
      </c>
      <c r="VX26" s="41">
        <v>0</v>
      </c>
      <c r="VY26" s="41">
        <v>0</v>
      </c>
      <c r="VZ26" s="41">
        <v>77.617788764223633</v>
      </c>
      <c r="WA26" s="41">
        <v>76.245412516257133</v>
      </c>
      <c r="WB26" s="41">
        <v>87.060384313236156</v>
      </c>
      <c r="WC26" s="41">
        <v>78.31352146164383</v>
      </c>
      <c r="WD26" s="41">
        <v>76.905618193197753</v>
      </c>
      <c r="WE26" s="41">
        <v>100</v>
      </c>
      <c r="WF26" s="41">
        <v>71.079816676855984</v>
      </c>
      <c r="WG26" s="41">
        <v>0</v>
      </c>
      <c r="WH26" s="41">
        <v>79.610886588091162</v>
      </c>
      <c r="WI26" s="41">
        <v>77.677526888331698</v>
      </c>
      <c r="WJ26" s="41">
        <v>44.386166298603683</v>
      </c>
      <c r="WK26" s="42">
        <v>81.372692354732379</v>
      </c>
      <c r="WL26" s="43">
        <v>31.704370614132905</v>
      </c>
      <c r="WM26" s="43">
        <v>31.160013775174239</v>
      </c>
      <c r="WN26" s="43">
        <v>35.353605697209481</v>
      </c>
      <c r="WO26" s="43">
        <v>32.167847524591494</v>
      </c>
      <c r="WP26" s="43">
        <v>31.191725983779691</v>
      </c>
      <c r="WQ26" s="43">
        <v>96.381284522085764</v>
      </c>
      <c r="WR26" s="43">
        <v>3.6187154779142308</v>
      </c>
      <c r="WS26" s="43">
        <v>31.704370614132905</v>
      </c>
      <c r="WT26" s="43">
        <v>35.836646704278245</v>
      </c>
      <c r="WU26" s="43">
        <v>26.187401380764381</v>
      </c>
      <c r="WV26" s="43">
        <v>20.675857922884848</v>
      </c>
      <c r="WW26" s="43">
        <v>33.569300476643789</v>
      </c>
      <c r="WX26" s="43">
        <v>52.755357973716997</v>
      </c>
      <c r="WY26" s="43">
        <v>35.18018558208913</v>
      </c>
      <c r="WZ26" s="44">
        <v>18.285940764799964</v>
      </c>
      <c r="XA26" s="45">
        <v>26.524106862930523</v>
      </c>
      <c r="XB26" s="43">
        <v>28.452997970691797</v>
      </c>
      <c r="XC26" s="43">
        <v>16.683573322279845</v>
      </c>
      <c r="XD26" s="43">
        <v>29.501659219317872</v>
      </c>
      <c r="XE26" s="43">
        <v>23.425456087899178</v>
      </c>
      <c r="XF26" s="43">
        <v>98.530199380464637</v>
      </c>
      <c r="XG26" s="43">
        <v>1.4698006195353586</v>
      </c>
      <c r="XH26" s="43">
        <v>26.524106862930523</v>
      </c>
      <c r="XI26" s="43">
        <v>31.61844583601771</v>
      </c>
      <c r="XJ26" s="43">
        <v>19.977574640171685</v>
      </c>
      <c r="XK26" s="43">
        <v>16.186841059306143</v>
      </c>
      <c r="XL26" s="43">
        <v>37.294688709508534</v>
      </c>
      <c r="XM26" s="43">
        <v>46.644504836796095</v>
      </c>
      <c r="XN26" s="43">
        <v>26.811651909966134</v>
      </c>
      <c r="XO26" s="42">
        <v>13.846126681935525</v>
      </c>
      <c r="XP26" s="46">
        <v>52.182363590988459</v>
      </c>
      <c r="XQ26" s="47">
        <v>55.342567552785262</v>
      </c>
      <c r="XR26" s="47">
        <v>34.26414879151109</v>
      </c>
      <c r="XS26" s="47">
        <v>57.703589207883532</v>
      </c>
      <c r="XT26" s="47">
        <v>46.636696153353448</v>
      </c>
      <c r="XU26" s="47">
        <v>0</v>
      </c>
      <c r="XV26" s="47">
        <v>45.969728128100222</v>
      </c>
      <c r="XW26" s="47">
        <v>0</v>
      </c>
      <c r="XX26" s="47">
        <v>50.979869915529861</v>
      </c>
      <c r="XY26" s="47">
        <v>52.721659216588513</v>
      </c>
      <c r="XZ26" s="47">
        <v>0</v>
      </c>
      <c r="YA26" s="48">
        <v>0</v>
      </c>
      <c r="YB26" s="49">
        <v>53.971418567183207</v>
      </c>
      <c r="YC26" s="50">
        <v>58.458604828231863</v>
      </c>
      <c r="YD26" s="50">
        <v>32.293814267960101</v>
      </c>
      <c r="YE26" s="50">
        <v>55.863931307121128</v>
      </c>
      <c r="YF26" s="50">
        <v>52.004809365606185</v>
      </c>
      <c r="YG26" s="50">
        <v>66.529868966504907</v>
      </c>
      <c r="YH26" s="50">
        <v>56.489111334194675</v>
      </c>
      <c r="YI26" s="50">
        <v>0</v>
      </c>
      <c r="YJ26" s="50">
        <v>42.260842022415176</v>
      </c>
      <c r="YK26" s="50">
        <v>54.818318468623595</v>
      </c>
      <c r="YL26" s="50">
        <v>31.893138123799382</v>
      </c>
      <c r="YM26" s="50">
        <v>52.607303449626954</v>
      </c>
      <c r="YN26" s="51">
        <v>62.496013737456039</v>
      </c>
      <c r="YO26" s="52">
        <v>68.053782599608468</v>
      </c>
      <c r="YP26" s="52">
        <v>22.886002942795557</v>
      </c>
      <c r="YQ26" s="52">
        <v>57.77544161062719</v>
      </c>
      <c r="YR26" s="52">
        <v>66.442990013664186</v>
      </c>
      <c r="YS26" s="52">
        <v>33.333333333333329</v>
      </c>
      <c r="YT26" s="52">
        <v>100</v>
      </c>
      <c r="YU26" s="52">
        <v>0</v>
      </c>
      <c r="YV26" s="52">
        <v>0</v>
      </c>
      <c r="YW26" s="52">
        <v>61.810879806706588</v>
      </c>
      <c r="YX26" s="52">
        <v>0</v>
      </c>
      <c r="YY26" s="53">
        <v>0</v>
      </c>
      <c r="YZ26" s="46">
        <v>6.9738665313024892</v>
      </c>
      <c r="ZA26" s="47">
        <v>7.5858247259572229</v>
      </c>
      <c r="ZB26" s="47">
        <v>3.2853239690631488</v>
      </c>
      <c r="ZC26" s="47">
        <v>9.2139221813559651</v>
      </c>
      <c r="ZD26" s="47">
        <v>5.0081246008234617</v>
      </c>
      <c r="ZE26" s="47">
        <v>0</v>
      </c>
      <c r="ZF26" s="47">
        <v>0</v>
      </c>
      <c r="ZG26" s="47">
        <v>0</v>
      </c>
      <c r="ZH26" s="47">
        <v>0</v>
      </c>
      <c r="ZI26" s="47">
        <v>6.3113671979927917</v>
      </c>
      <c r="ZJ26" s="47">
        <v>95.933572666273363</v>
      </c>
      <c r="ZK26" s="48">
        <v>0</v>
      </c>
      <c r="ZL26" s="339">
        <v>12.851514816152251</v>
      </c>
      <c r="ZM26" s="340">
        <v>17.407082604895695</v>
      </c>
      <c r="ZN26" s="340">
        <v>0</v>
      </c>
      <c r="ZO26" s="340">
        <v>13.301074681005598</v>
      </c>
      <c r="ZP26" s="340">
        <v>12.362943222767449</v>
      </c>
      <c r="ZQ26" s="340">
        <v>0</v>
      </c>
      <c r="ZR26" s="340">
        <v>0</v>
      </c>
      <c r="ZS26" s="340">
        <v>0</v>
      </c>
      <c r="ZT26" s="340">
        <v>0</v>
      </c>
      <c r="ZU26" s="340">
        <v>14.826305790117214</v>
      </c>
      <c r="ZV26" s="340">
        <v>72.217036230964339</v>
      </c>
      <c r="ZW26" s="341">
        <v>0</v>
      </c>
      <c r="ZX26" s="51">
        <v>8.405913440088792</v>
      </c>
      <c r="ZY26" s="52">
        <v>9.7756231029578515</v>
      </c>
      <c r="ZZ26" s="52">
        <v>1.0379967146071072</v>
      </c>
      <c r="AAA26" s="52">
        <v>8.2437073720647653</v>
      </c>
      <c r="AAB26" s="52">
        <v>8.5712997527102708</v>
      </c>
      <c r="AAC26" s="52">
        <v>0</v>
      </c>
      <c r="AAD26" s="52">
        <v>0</v>
      </c>
      <c r="AAE26" s="52">
        <v>0</v>
      </c>
      <c r="AAF26" s="52">
        <v>0</v>
      </c>
      <c r="AAG26" s="52">
        <v>7.8333905113563711</v>
      </c>
      <c r="AAH26" s="52">
        <v>100</v>
      </c>
      <c r="AAI26" s="53">
        <v>0</v>
      </c>
      <c r="AAJ26" s="54">
        <v>7.1967786104340101</v>
      </c>
      <c r="AAK26" s="55">
        <v>7.6857772807079048</v>
      </c>
      <c r="AAL26" s="55">
        <v>4.286817335961131</v>
      </c>
      <c r="AAM26" s="55">
        <v>7.0755604197360391</v>
      </c>
      <c r="AAN26" s="55">
        <v>7.3212062187392402</v>
      </c>
      <c r="AAO26" s="55">
        <v>10.670814858080254</v>
      </c>
      <c r="AAP26" s="55">
        <v>0</v>
      </c>
      <c r="AAQ26" s="55">
        <v>0</v>
      </c>
      <c r="AAR26" s="55">
        <v>1.3724705519170881</v>
      </c>
      <c r="AAS26" s="55">
        <v>7.3080696782385406</v>
      </c>
      <c r="AAT26" s="55">
        <v>23.364379786433279</v>
      </c>
      <c r="AAU26" s="56">
        <v>0</v>
      </c>
      <c r="AAV26" s="51">
        <v>7.9006631256790136</v>
      </c>
      <c r="AAW26" s="52">
        <v>8.8815612235676014</v>
      </c>
      <c r="AAX26" s="52">
        <v>2.9607069859786774</v>
      </c>
      <c r="AAY26" s="52">
        <v>6.9710756479965372</v>
      </c>
      <c r="AAZ26" s="52">
        <v>8.8700625886536191</v>
      </c>
      <c r="ABA26" s="52">
        <v>15.804701619764053</v>
      </c>
      <c r="ABB26" s="52">
        <v>5.2243628528471726</v>
      </c>
      <c r="ABC26" s="52">
        <v>0</v>
      </c>
      <c r="ABD26" s="52">
        <v>0.71046213350090359</v>
      </c>
      <c r="ABE26" s="52">
        <v>8.3179138903284606</v>
      </c>
      <c r="ABF26" s="52">
        <v>6.2269915807172271</v>
      </c>
      <c r="ABG26" s="52">
        <v>7.8825414153091344</v>
      </c>
      <c r="ABH26" s="57">
        <v>6.1844519604062755</v>
      </c>
      <c r="ABI26" s="58">
        <v>6.93848870325753</v>
      </c>
      <c r="ABJ26" s="58">
        <v>0.91663744630961197</v>
      </c>
      <c r="ABK26" s="58">
        <v>6.2833905838000872</v>
      </c>
      <c r="ABL26" s="58">
        <v>6.0858717612786561</v>
      </c>
      <c r="ABM26" s="58">
        <v>0</v>
      </c>
      <c r="ABN26" s="58">
        <v>13.153120736558746</v>
      </c>
      <c r="ABO26" s="58">
        <v>0</v>
      </c>
      <c r="ABP26" s="58">
        <v>1.0465440989753245</v>
      </c>
      <c r="ABQ26" s="58">
        <v>5.9398492108139092</v>
      </c>
      <c r="ABR26" s="58">
        <v>65.962842059833434</v>
      </c>
      <c r="ABS26" s="59">
        <v>0</v>
      </c>
      <c r="ABT26" s="60">
        <v>14.123471794156345</v>
      </c>
      <c r="ABU26" s="60">
        <v>16.452051992343073</v>
      </c>
      <c r="ABV26" s="60">
        <v>0</v>
      </c>
      <c r="ABW26" s="60">
        <v>14.533833053130671</v>
      </c>
      <c r="ABX26" s="60">
        <v>13.751809359039669</v>
      </c>
      <c r="ABY26" s="60">
        <v>0</v>
      </c>
      <c r="ABZ26" s="60">
        <v>54.789664540776826</v>
      </c>
      <c r="ACA26" s="60">
        <v>0</v>
      </c>
      <c r="ACB26" s="60">
        <v>15.944753943351373</v>
      </c>
      <c r="ACC26" s="60">
        <v>13.934730899817849</v>
      </c>
      <c r="ACD26" s="60">
        <v>0</v>
      </c>
      <c r="ACE26" s="60">
        <v>0</v>
      </c>
      <c r="ACF26" s="61">
        <v>18.026278863597099</v>
      </c>
      <c r="ACG26" s="61">
        <v>20.792335694973087</v>
      </c>
      <c r="ACH26" s="61">
        <v>2.940626809197648</v>
      </c>
      <c r="ACI26" s="61">
        <v>15.893063287276352</v>
      </c>
      <c r="ACJ26" s="61">
        <v>19.983064403886193</v>
      </c>
      <c r="ACK26" s="61">
        <v>52.750009129001619</v>
      </c>
      <c r="ACL26" s="61">
        <v>0</v>
      </c>
      <c r="ACM26" s="61">
        <v>0</v>
      </c>
      <c r="ACN26" s="61">
        <v>5.3976777248248826</v>
      </c>
      <c r="ACO26" s="61">
        <v>19.0936447920297</v>
      </c>
      <c r="ACP26" s="61">
        <v>0</v>
      </c>
      <c r="ACQ26" s="62">
        <v>8.2222631129113264</v>
      </c>
      <c r="ACR26" s="63">
        <v>11.397520432330364</v>
      </c>
      <c r="ACS26" s="63">
        <v>13.276664652247607</v>
      </c>
      <c r="ACT26" s="63">
        <v>0</v>
      </c>
      <c r="ACU26" s="63">
        <v>12.233587676094434</v>
      </c>
      <c r="ACV26" s="63">
        <v>10.64029790963092</v>
      </c>
      <c r="ACW26" s="63">
        <v>0</v>
      </c>
      <c r="ACX26" s="63">
        <v>54.789664540776826</v>
      </c>
      <c r="ACY26" s="63">
        <v>0</v>
      </c>
      <c r="ACZ26" s="63">
        <v>15.944753943351373</v>
      </c>
      <c r="ADA26" s="63">
        <v>11.149878778465167</v>
      </c>
      <c r="ADB26" s="63">
        <v>0</v>
      </c>
      <c r="ADC26" s="63">
        <v>0</v>
      </c>
      <c r="ADD26" s="63">
        <v>12.485003826245531</v>
      </c>
      <c r="ADE26" s="63">
        <v>14.235030219140764</v>
      </c>
      <c r="ADF26" s="63">
        <v>2.940626809197648</v>
      </c>
      <c r="ADG26" s="63">
        <v>12.059000131700524</v>
      </c>
      <c r="ADH26" s="63">
        <v>12.875774397606692</v>
      </c>
      <c r="ADI26" s="63">
        <v>0</v>
      </c>
      <c r="ADJ26" s="63">
        <v>0</v>
      </c>
      <c r="ADK26" s="63">
        <v>0</v>
      </c>
      <c r="ADL26" s="63">
        <v>0</v>
      </c>
      <c r="ADM26" s="63">
        <v>13.551148246802985</v>
      </c>
      <c r="ADN26" s="63">
        <v>0</v>
      </c>
      <c r="ADO26" s="63">
        <v>8.2222631129113264</v>
      </c>
      <c r="ADP26" s="64">
        <v>13.398305374669956</v>
      </c>
      <c r="ADQ26" s="63">
        <v>15.607325156734023</v>
      </c>
      <c r="ADR26" s="63">
        <v>0</v>
      </c>
      <c r="ADS26" s="63">
        <v>14.533833053130671</v>
      </c>
      <c r="ADT26" s="63">
        <v>12.369862818533042</v>
      </c>
      <c r="ADU26" s="63">
        <v>0</v>
      </c>
      <c r="ADV26" s="63">
        <v>54.789664540776826</v>
      </c>
      <c r="ADW26" s="63">
        <v>0</v>
      </c>
      <c r="ADX26" s="63">
        <v>15.944753943351373</v>
      </c>
      <c r="ADY26" s="63">
        <v>13.193895509311229</v>
      </c>
      <c r="ADZ26" s="63">
        <v>0</v>
      </c>
      <c r="AEA26" s="63">
        <v>0</v>
      </c>
      <c r="AEB26" s="63">
        <v>16.913273609993958</v>
      </c>
      <c r="AEC26" s="63">
        <v>19.475253363761055</v>
      </c>
      <c r="AED26" s="63">
        <v>2.940626809197648</v>
      </c>
      <c r="AEE26" s="63">
        <v>15.893063287276352</v>
      </c>
      <c r="AEF26" s="63">
        <v>17.84910627018418</v>
      </c>
      <c r="AEG26" s="63">
        <v>52.750009129001619</v>
      </c>
      <c r="AEH26" s="63">
        <v>0</v>
      </c>
      <c r="AEI26" s="63">
        <v>0</v>
      </c>
      <c r="AEJ26" s="63">
        <v>5.3976777248248826</v>
      </c>
      <c r="AEK26" s="63">
        <v>17.866862961528337</v>
      </c>
      <c r="AEL26" s="63">
        <v>0</v>
      </c>
      <c r="AEM26" s="63">
        <v>8.2222631129113264</v>
      </c>
      <c r="AEN26" s="64">
        <v>1.0178040855191886</v>
      </c>
      <c r="AEO26" s="63">
        <v>1.1670243987282407</v>
      </c>
      <c r="AEP26" s="63">
        <v>0</v>
      </c>
      <c r="AEQ26" s="63">
        <v>0</v>
      </c>
      <c r="AER26" s="63">
        <v>1.9175690796376437</v>
      </c>
      <c r="AES26" s="63">
        <v>0</v>
      </c>
      <c r="AET26" s="63">
        <v>0</v>
      </c>
      <c r="AEU26" s="63">
        <v>0</v>
      </c>
      <c r="AEV26" s="63">
        <v>0</v>
      </c>
      <c r="AEW26" s="63">
        <v>1.0255900959754911</v>
      </c>
      <c r="AEX26" s="63">
        <v>0</v>
      </c>
      <c r="AEY26" s="63">
        <v>0</v>
      </c>
      <c r="AEZ26" s="63">
        <v>1.5393607396001816</v>
      </c>
      <c r="AFA26" s="63">
        <v>1.8374950322877461</v>
      </c>
      <c r="AFB26" s="63">
        <v>0</v>
      </c>
      <c r="AFC26" s="63">
        <v>0</v>
      </c>
      <c r="AFD26" s="63">
        <v>3.0061649201903706</v>
      </c>
      <c r="AFE26" s="63">
        <v>0</v>
      </c>
      <c r="AFF26" s="63">
        <v>0</v>
      </c>
      <c r="AFG26" s="63">
        <v>0</v>
      </c>
      <c r="AFH26" s="63">
        <v>0</v>
      </c>
      <c r="AFI26" s="63">
        <v>1.7001231303597191</v>
      </c>
      <c r="AFJ26" s="63">
        <v>0</v>
      </c>
      <c r="AFK26" s="63">
        <v>0</v>
      </c>
      <c r="AFL26" s="66">
        <v>0</v>
      </c>
      <c r="AFM26" s="66">
        <v>0</v>
      </c>
      <c r="AFN26" s="66">
        <v>2</v>
      </c>
      <c r="AFO26" s="66">
        <v>1</v>
      </c>
      <c r="AFP26" s="66">
        <v>8</v>
      </c>
      <c r="AFQ26" s="66">
        <v>30</v>
      </c>
      <c r="AFR26" s="1093"/>
      <c r="AFS26" s="1093"/>
      <c r="AFT26" s="1093"/>
      <c r="AFU26" s="1093"/>
      <c r="AFV26" s="66">
        <v>0</v>
      </c>
      <c r="AFW26" s="119">
        <v>0</v>
      </c>
      <c r="AFX26" s="119">
        <v>0</v>
      </c>
      <c r="AFY26" s="119">
        <v>3</v>
      </c>
      <c r="AFZ26" s="119">
        <v>10</v>
      </c>
      <c r="AGA26" s="119">
        <v>31</v>
      </c>
      <c r="AGB26" s="1093"/>
      <c r="AGC26" s="1093"/>
      <c r="AGD26" s="1093"/>
      <c r="AGE26" s="1093"/>
      <c r="AGF26" s="356">
        <v>0</v>
      </c>
      <c r="AGG26" s="359">
        <v>109</v>
      </c>
      <c r="AGH26" s="359">
        <v>199</v>
      </c>
      <c r="AGI26" s="359">
        <v>257</v>
      </c>
      <c r="AGJ26" s="359">
        <v>322</v>
      </c>
      <c r="AGK26" s="359">
        <v>356</v>
      </c>
      <c r="AGL26" s="356">
        <v>0</v>
      </c>
      <c r="AGM26" s="356">
        <v>0</v>
      </c>
      <c r="AGN26" s="356">
        <v>0</v>
      </c>
      <c r="AGO26" s="356">
        <v>0</v>
      </c>
      <c r="AGP26" s="356">
        <v>0</v>
      </c>
      <c r="AGQ26" s="359">
        <v>121</v>
      </c>
      <c r="AGR26" s="359">
        <v>223</v>
      </c>
      <c r="AGS26" s="359">
        <v>270</v>
      </c>
      <c r="AGT26" s="359">
        <v>363</v>
      </c>
      <c r="AGU26" s="359">
        <v>349</v>
      </c>
      <c r="AGV26" s="356">
        <v>0</v>
      </c>
      <c r="AGW26" s="356">
        <v>0</v>
      </c>
      <c r="AGX26" s="356">
        <v>0</v>
      </c>
      <c r="AGY26" s="356">
        <v>0</v>
      </c>
      <c r="AGZ26" s="68">
        <v>22</v>
      </c>
      <c r="AHA26" s="68">
        <v>5</v>
      </c>
      <c r="AHB26" s="68">
        <v>17</v>
      </c>
      <c r="AHC26" s="68">
        <v>32</v>
      </c>
      <c r="AHD26" s="68">
        <v>8</v>
      </c>
      <c r="AHE26" s="68">
        <v>24</v>
      </c>
      <c r="AHF26" s="68">
        <v>31</v>
      </c>
      <c r="AHG26" s="68">
        <v>10</v>
      </c>
      <c r="AHH26" s="68">
        <v>21</v>
      </c>
      <c r="AHI26" s="68">
        <v>0</v>
      </c>
      <c r="AHJ26" s="68">
        <v>0</v>
      </c>
      <c r="AHK26" s="68">
        <v>0</v>
      </c>
      <c r="AHL26" s="68">
        <v>0</v>
      </c>
      <c r="AHM26" s="68">
        <v>0</v>
      </c>
      <c r="AHN26" s="68">
        <v>0</v>
      </c>
      <c r="AHO26" s="68">
        <v>0</v>
      </c>
      <c r="AHP26" s="68">
        <v>0</v>
      </c>
      <c r="AHQ26" s="68">
        <v>0</v>
      </c>
      <c r="AHR26" s="68">
        <v>22</v>
      </c>
      <c r="AHS26" s="68">
        <v>5</v>
      </c>
      <c r="AHT26" s="68">
        <v>17</v>
      </c>
      <c r="AHU26" s="68">
        <v>32</v>
      </c>
      <c r="AHV26" s="68">
        <v>8</v>
      </c>
      <c r="AHW26" s="68">
        <v>24</v>
      </c>
      <c r="AHX26" s="503">
        <v>31</v>
      </c>
      <c r="AHY26" s="503">
        <v>10</v>
      </c>
      <c r="AHZ26" s="503">
        <v>21</v>
      </c>
      <c r="AIA26" s="66">
        <v>9</v>
      </c>
      <c r="AIB26" s="66">
        <v>4</v>
      </c>
      <c r="AIC26" s="66">
        <v>5</v>
      </c>
      <c r="AID26" s="66">
        <v>3</v>
      </c>
      <c r="AIE26" s="66">
        <v>6</v>
      </c>
      <c r="AIF26" s="66">
        <v>0</v>
      </c>
      <c r="AIG26" s="66">
        <v>0</v>
      </c>
      <c r="AIH26" s="66">
        <v>0</v>
      </c>
      <c r="AII26" s="66">
        <v>0</v>
      </c>
      <c r="AIJ26" s="66">
        <v>0</v>
      </c>
      <c r="AIK26" s="66">
        <v>9</v>
      </c>
      <c r="AIL26" s="66">
        <v>0</v>
      </c>
      <c r="AIM26" s="66">
        <v>0</v>
      </c>
      <c r="AIN26" s="66">
        <v>0</v>
      </c>
      <c r="AIO26" s="66">
        <v>1</v>
      </c>
      <c r="AIP26" s="66">
        <v>1</v>
      </c>
      <c r="AIQ26" s="66">
        <v>0</v>
      </c>
      <c r="AIR26" s="66">
        <v>1</v>
      </c>
      <c r="AIS26" s="66">
        <v>0</v>
      </c>
      <c r="AIT26" s="66">
        <v>0</v>
      </c>
      <c r="AIU26" s="66">
        <v>0</v>
      </c>
      <c r="AIV26" s="66">
        <v>0</v>
      </c>
      <c r="AIW26" s="66">
        <v>7</v>
      </c>
      <c r="AIX26" s="66">
        <v>7</v>
      </c>
      <c r="AIY26" s="66">
        <v>3</v>
      </c>
      <c r="AIZ26" s="66">
        <v>4</v>
      </c>
      <c r="AJA26" s="66">
        <v>4</v>
      </c>
      <c r="AJB26" s="66">
        <v>3</v>
      </c>
      <c r="AJC26" s="66">
        <v>0</v>
      </c>
      <c r="AJD26" s="66">
        <v>0</v>
      </c>
      <c r="AJE26" s="66">
        <v>0</v>
      </c>
      <c r="AJF26" s="66">
        <v>0</v>
      </c>
      <c r="AJG26" s="66">
        <v>0</v>
      </c>
      <c r="AJH26" s="66">
        <v>5</v>
      </c>
      <c r="AJI26" s="66">
        <v>0</v>
      </c>
      <c r="AJJ26" s="66">
        <v>0</v>
      </c>
      <c r="AJK26" s="66">
        <v>2</v>
      </c>
      <c r="AJL26" s="66">
        <v>0</v>
      </c>
      <c r="AJM26" s="66">
        <v>0</v>
      </c>
      <c r="AJN26" s="66">
        <v>0</v>
      </c>
      <c r="AJO26" s="66">
        <v>0</v>
      </c>
      <c r="AJP26" s="66">
        <v>0</v>
      </c>
      <c r="AJQ26" s="66">
        <v>1</v>
      </c>
      <c r="AJR26" s="66">
        <v>1</v>
      </c>
      <c r="AJS26" s="66">
        <v>0</v>
      </c>
      <c r="AJT26" s="66">
        <v>5</v>
      </c>
      <c r="AJU26" s="66">
        <v>3</v>
      </c>
      <c r="AJV26" s="66">
        <v>2</v>
      </c>
      <c r="AJW26" s="66">
        <v>1</v>
      </c>
      <c r="AJX26" s="66">
        <v>2</v>
      </c>
      <c r="AJY26" s="66">
        <v>1</v>
      </c>
      <c r="AJZ26" s="66">
        <v>0</v>
      </c>
      <c r="AKA26" s="66">
        <v>0</v>
      </c>
      <c r="AKB26" s="66">
        <v>0</v>
      </c>
      <c r="AKC26" s="66">
        <v>0</v>
      </c>
      <c r="AKD26" s="66">
        <v>0</v>
      </c>
      <c r="AKE26" s="66">
        <v>3</v>
      </c>
      <c r="AKF26" s="66">
        <v>0</v>
      </c>
      <c r="AKG26" s="66">
        <v>0</v>
      </c>
      <c r="AKH26" s="66">
        <v>0</v>
      </c>
      <c r="AKI26" s="66">
        <v>0</v>
      </c>
      <c r="AKJ26" s="66">
        <v>0</v>
      </c>
      <c r="AKK26" s="66">
        <v>0</v>
      </c>
      <c r="AKL26" s="66">
        <v>0</v>
      </c>
      <c r="AKM26" s="66">
        <v>0</v>
      </c>
      <c r="AKN26" s="66">
        <v>0</v>
      </c>
      <c r="AKO26" s="66">
        <v>0</v>
      </c>
      <c r="AKP26" s="66">
        <v>0</v>
      </c>
      <c r="AKQ26" s="66">
        <v>3</v>
      </c>
      <c r="AKR26" s="66">
        <v>4</v>
      </c>
      <c r="AKS26" s="66">
        <v>2</v>
      </c>
      <c r="AKT26" s="66">
        <v>2</v>
      </c>
      <c r="AKU26" s="66">
        <v>3</v>
      </c>
      <c r="AKV26" s="66">
        <v>1</v>
      </c>
      <c r="AKW26" s="66">
        <v>0</v>
      </c>
      <c r="AKX26" s="66">
        <v>0</v>
      </c>
      <c r="AKY26" s="66">
        <v>0</v>
      </c>
      <c r="AKZ26" s="66">
        <v>0</v>
      </c>
      <c r="ALA26" s="66">
        <v>0</v>
      </c>
      <c r="ALB26" s="66">
        <v>4</v>
      </c>
      <c r="ALC26" s="66">
        <v>0</v>
      </c>
      <c r="ALD26" s="66">
        <v>0</v>
      </c>
      <c r="ALE26" s="66">
        <v>0</v>
      </c>
      <c r="ALF26" s="66">
        <v>0</v>
      </c>
      <c r="ALG26" s="66">
        <v>0</v>
      </c>
      <c r="ALH26" s="66">
        <v>0</v>
      </c>
      <c r="ALI26" s="66">
        <v>0</v>
      </c>
      <c r="ALJ26" s="66">
        <v>0</v>
      </c>
      <c r="ALK26" s="66">
        <v>0</v>
      </c>
      <c r="ALL26" s="66">
        <v>0</v>
      </c>
      <c r="ALM26" s="66">
        <v>0</v>
      </c>
      <c r="ALN26" s="66">
        <v>0</v>
      </c>
      <c r="ALO26" s="66">
        <v>12</v>
      </c>
      <c r="ALP26" s="66">
        <v>6</v>
      </c>
      <c r="ALQ26" s="66">
        <v>6</v>
      </c>
      <c r="ALR26" s="66">
        <v>5</v>
      </c>
      <c r="ALS26" s="66">
        <v>7</v>
      </c>
      <c r="ALT26" s="66">
        <v>0</v>
      </c>
      <c r="ALU26" s="66">
        <v>0</v>
      </c>
      <c r="ALV26" s="66">
        <v>0</v>
      </c>
      <c r="ALW26" s="66">
        <v>0</v>
      </c>
      <c r="ALX26" s="66">
        <v>0</v>
      </c>
      <c r="ALY26" s="66">
        <v>12</v>
      </c>
      <c r="ALZ26" s="66">
        <v>0</v>
      </c>
      <c r="AMA26" s="66">
        <v>0</v>
      </c>
      <c r="AMB26" s="66">
        <v>0</v>
      </c>
      <c r="AMC26" s="66">
        <v>1</v>
      </c>
      <c r="AMD26" s="66">
        <v>1</v>
      </c>
      <c r="AME26" s="66">
        <v>0</v>
      </c>
      <c r="AMF26" s="66">
        <v>1</v>
      </c>
      <c r="AMG26" s="66">
        <v>0</v>
      </c>
      <c r="AMH26" s="66">
        <v>0</v>
      </c>
      <c r="AMI26" s="66">
        <v>0</v>
      </c>
      <c r="AMJ26" s="66">
        <v>0</v>
      </c>
      <c r="AMK26" s="66">
        <v>10</v>
      </c>
      <c r="AML26" s="66">
        <v>11</v>
      </c>
      <c r="AMM26" s="66">
        <v>5</v>
      </c>
      <c r="AMN26" s="66">
        <v>6</v>
      </c>
      <c r="AMO26" s="66">
        <v>7</v>
      </c>
      <c r="AMP26" s="66">
        <v>4</v>
      </c>
      <c r="AMQ26" s="66">
        <v>0</v>
      </c>
      <c r="AMR26" s="66">
        <v>0</v>
      </c>
      <c r="AMS26" s="66">
        <v>0</v>
      </c>
      <c r="AMT26" s="66">
        <v>0</v>
      </c>
      <c r="AMU26" s="66">
        <v>0</v>
      </c>
      <c r="AMV26" s="66">
        <v>9</v>
      </c>
      <c r="AMW26" s="66">
        <v>0</v>
      </c>
      <c r="AMX26" s="66">
        <v>0</v>
      </c>
      <c r="AMY26" s="66">
        <v>2</v>
      </c>
      <c r="AMZ26" s="66">
        <v>0</v>
      </c>
      <c r="ANA26" s="66">
        <v>0</v>
      </c>
      <c r="ANB26" s="66">
        <v>0</v>
      </c>
      <c r="ANC26" s="66">
        <v>0</v>
      </c>
      <c r="AND26" s="66">
        <v>0</v>
      </c>
      <c r="ANE26" s="66">
        <v>1</v>
      </c>
      <c r="ANF26" s="66">
        <v>1</v>
      </c>
      <c r="ANG26" s="66">
        <v>1</v>
      </c>
      <c r="ANH26" s="66">
        <v>8</v>
      </c>
      <c r="ANI26" s="395">
        <v>62</v>
      </c>
      <c r="ANJ26" s="395">
        <v>51</v>
      </c>
      <c r="ANK26" s="395">
        <v>11</v>
      </c>
      <c r="ANL26" s="395">
        <v>19</v>
      </c>
      <c r="ANM26" s="395">
        <v>43</v>
      </c>
      <c r="ANN26" s="395">
        <v>0</v>
      </c>
      <c r="ANO26" s="395">
        <v>0</v>
      </c>
      <c r="ANP26" s="395">
        <v>0</v>
      </c>
      <c r="ANQ26" s="395">
        <v>0</v>
      </c>
      <c r="ANR26" s="395">
        <v>0</v>
      </c>
      <c r="ANS26" s="395">
        <v>60</v>
      </c>
      <c r="ANT26" s="395">
        <v>1</v>
      </c>
      <c r="ANU26" s="395">
        <v>1</v>
      </c>
      <c r="ANV26" s="395">
        <v>0</v>
      </c>
      <c r="ANW26" s="395">
        <v>5</v>
      </c>
      <c r="ANX26" s="395">
        <v>7</v>
      </c>
      <c r="ANY26" s="395">
        <v>6</v>
      </c>
      <c r="ANZ26" s="395">
        <v>7</v>
      </c>
      <c r="AOA26" s="395">
        <v>11</v>
      </c>
      <c r="AOB26" s="395">
        <v>14</v>
      </c>
      <c r="AOC26" s="395">
        <v>12</v>
      </c>
      <c r="AOD26" s="396">
        <v>35</v>
      </c>
      <c r="AOE26" s="397">
        <v>23</v>
      </c>
      <c r="AOF26" s="397">
        <v>12</v>
      </c>
      <c r="AOG26" s="397">
        <v>19</v>
      </c>
      <c r="AOH26" s="397">
        <v>16</v>
      </c>
      <c r="AOI26" s="397">
        <v>0</v>
      </c>
      <c r="AOJ26" s="397">
        <v>0</v>
      </c>
      <c r="AOK26" s="397">
        <v>0</v>
      </c>
      <c r="AOL26" s="397">
        <v>0</v>
      </c>
      <c r="AOM26" s="397">
        <v>0</v>
      </c>
      <c r="AON26" s="397">
        <v>34</v>
      </c>
      <c r="AOO26" s="397">
        <v>1</v>
      </c>
      <c r="AOP26" s="397">
        <v>0</v>
      </c>
      <c r="AOQ26" s="397">
        <v>0</v>
      </c>
      <c r="AOR26" s="397">
        <v>4</v>
      </c>
      <c r="AOS26" s="397">
        <v>10</v>
      </c>
      <c r="AOT26" s="397">
        <v>2</v>
      </c>
      <c r="AOU26" s="397">
        <v>4</v>
      </c>
      <c r="AOV26" s="397">
        <v>4</v>
      </c>
      <c r="AOW26" s="397">
        <v>4</v>
      </c>
      <c r="AOX26" s="398">
        <v>7</v>
      </c>
      <c r="AOY26" s="395">
        <v>26</v>
      </c>
      <c r="AOZ26" s="395">
        <v>18</v>
      </c>
      <c r="APA26" s="395">
        <v>8</v>
      </c>
      <c r="APB26" s="395">
        <v>11</v>
      </c>
      <c r="APC26" s="395">
        <v>15</v>
      </c>
      <c r="APD26" s="395">
        <v>0</v>
      </c>
      <c r="APE26" s="395">
        <v>0</v>
      </c>
      <c r="APF26" s="395">
        <v>0</v>
      </c>
      <c r="APG26" s="395">
        <v>0</v>
      </c>
      <c r="APH26" s="395">
        <v>0</v>
      </c>
      <c r="API26" s="395">
        <v>25</v>
      </c>
      <c r="APJ26" s="395">
        <v>1</v>
      </c>
      <c r="APK26" s="395">
        <v>0</v>
      </c>
      <c r="APL26" s="395">
        <v>0</v>
      </c>
      <c r="APM26" s="395">
        <v>5</v>
      </c>
      <c r="APN26" s="395">
        <v>14</v>
      </c>
      <c r="APO26" s="395">
        <v>0</v>
      </c>
      <c r="APP26" s="395">
        <v>3</v>
      </c>
      <c r="APQ26" s="395">
        <v>0</v>
      </c>
      <c r="APR26" s="395">
        <v>1</v>
      </c>
      <c r="APS26" s="395">
        <v>3</v>
      </c>
      <c r="APT26" s="402">
        <v>23</v>
      </c>
      <c r="APU26" s="403">
        <v>15</v>
      </c>
      <c r="APV26" s="403">
        <v>8</v>
      </c>
      <c r="APW26" s="403">
        <v>14</v>
      </c>
      <c r="APX26" s="403">
        <v>9</v>
      </c>
      <c r="APY26" s="403">
        <v>0</v>
      </c>
      <c r="APZ26" s="403">
        <v>0</v>
      </c>
      <c r="AQA26" s="403">
        <v>0</v>
      </c>
      <c r="AQB26" s="403">
        <v>0</v>
      </c>
      <c r="AQC26" s="403">
        <v>0</v>
      </c>
      <c r="AQD26" s="403">
        <v>20</v>
      </c>
      <c r="AQE26" s="403">
        <v>0</v>
      </c>
      <c r="AQF26" s="403">
        <v>0</v>
      </c>
      <c r="AQG26" s="403">
        <v>3</v>
      </c>
      <c r="AQH26" s="403">
        <v>5</v>
      </c>
      <c r="AQI26" s="403">
        <v>9</v>
      </c>
      <c r="AQJ26" s="403">
        <v>2</v>
      </c>
      <c r="AQK26" s="403">
        <v>1</v>
      </c>
      <c r="AQL26" s="403">
        <v>1</v>
      </c>
      <c r="AQM26" s="403">
        <v>1</v>
      </c>
      <c r="AQN26" s="404">
        <v>4</v>
      </c>
      <c r="AQO26" s="395">
        <v>9</v>
      </c>
      <c r="AQP26" s="395">
        <v>9</v>
      </c>
      <c r="AQQ26" s="395">
        <v>0</v>
      </c>
      <c r="AQR26" s="395">
        <v>5</v>
      </c>
      <c r="AQS26" s="395">
        <v>4</v>
      </c>
      <c r="AQT26" s="395">
        <v>0</v>
      </c>
      <c r="AQU26" s="395">
        <v>0</v>
      </c>
      <c r="AQV26" s="395">
        <v>0</v>
      </c>
      <c r="AQW26" s="395">
        <v>0</v>
      </c>
      <c r="AQX26" s="395">
        <v>0</v>
      </c>
      <c r="AQY26" s="395">
        <v>8</v>
      </c>
      <c r="AQZ26" s="395">
        <v>0</v>
      </c>
      <c r="ARA26" s="395">
        <v>1</v>
      </c>
      <c r="ARB26" s="395">
        <v>0</v>
      </c>
      <c r="ARC26" s="395">
        <v>0</v>
      </c>
      <c r="ARD26" s="395">
        <v>0</v>
      </c>
      <c r="ARE26" s="395">
        <v>0</v>
      </c>
      <c r="ARF26" s="395">
        <v>2</v>
      </c>
      <c r="ARG26" s="395">
        <v>3</v>
      </c>
      <c r="ARH26" s="395">
        <v>3</v>
      </c>
      <c r="ARI26" s="395">
        <v>1</v>
      </c>
      <c r="ARJ26" s="402">
        <v>13</v>
      </c>
      <c r="ARK26" s="402">
        <v>13</v>
      </c>
      <c r="ARL26" s="402">
        <v>0</v>
      </c>
      <c r="ARM26" s="402">
        <v>7</v>
      </c>
      <c r="ARN26" s="402">
        <v>6</v>
      </c>
      <c r="ARO26" s="402">
        <v>0</v>
      </c>
      <c r="ARP26" s="402">
        <v>0</v>
      </c>
      <c r="ARQ26" s="402">
        <v>0</v>
      </c>
      <c r="ARR26" s="402">
        <v>0</v>
      </c>
      <c r="ARS26" s="402">
        <v>0</v>
      </c>
      <c r="ART26" s="402">
        <v>13</v>
      </c>
      <c r="ARU26" s="402">
        <v>0</v>
      </c>
      <c r="ARV26" s="402">
        <v>0</v>
      </c>
      <c r="ARW26" s="402">
        <v>0</v>
      </c>
      <c r="ARX26" s="402">
        <v>0</v>
      </c>
      <c r="ARY26" s="402">
        <v>0</v>
      </c>
      <c r="ARZ26" s="402">
        <v>0</v>
      </c>
      <c r="ASA26" s="402">
        <v>4</v>
      </c>
      <c r="ASB26" s="402">
        <v>7</v>
      </c>
      <c r="ASC26" s="402">
        <v>2</v>
      </c>
      <c r="ASD26" s="504">
        <v>0</v>
      </c>
      <c r="ASE26" s="509">
        <v>5.6266750999999999</v>
      </c>
      <c r="ASF26" s="510">
        <v>5.2803120000000003</v>
      </c>
      <c r="ASG26" s="510">
        <v>9.5693561000000003</v>
      </c>
      <c r="ASH26" s="510">
        <v>5.7345734999999998</v>
      </c>
      <c r="ASI26" s="510">
        <v>5.5124765</v>
      </c>
      <c r="ASJ26" s="510">
        <v>0</v>
      </c>
      <c r="ASK26" s="510">
        <v>0</v>
      </c>
      <c r="ASL26" s="510">
        <v>5.5503175000000002</v>
      </c>
      <c r="ASM26" s="510">
        <v>0</v>
      </c>
      <c r="ASN26" s="510">
        <v>4.1810878999999996</v>
      </c>
      <c r="ASO26" s="510">
        <v>10.490434</v>
      </c>
      <c r="ASP26" s="510">
        <v>2.1318524000000001</v>
      </c>
      <c r="ASQ26" s="510">
        <v>5.5917969999999997</v>
      </c>
      <c r="ASR26" s="510">
        <v>5.0706699999999998</v>
      </c>
      <c r="ASS26" s="510">
        <v>1.90533</v>
      </c>
      <c r="AST26" s="509">
        <v>6.4259594</v>
      </c>
      <c r="ASU26" s="510">
        <v>6.3673824000000003</v>
      </c>
      <c r="ASV26" s="510">
        <v>6.7439951999999996</v>
      </c>
      <c r="ASW26" s="510">
        <v>5.5273878999999999</v>
      </c>
      <c r="ASX26" s="510">
        <v>7.3400736000000002</v>
      </c>
      <c r="ASY26" s="510">
        <v>13.899476</v>
      </c>
      <c r="ASZ26" s="510">
        <v>3.0354896</v>
      </c>
      <c r="ATA26" s="510">
        <v>5.4479392000000004</v>
      </c>
      <c r="ATB26" s="510">
        <v>15.339162999999999</v>
      </c>
      <c r="ATC26" s="510">
        <v>0</v>
      </c>
      <c r="ATD26" s="510">
        <v>8.8343524999999996</v>
      </c>
      <c r="ATE26" s="510">
        <v>1.7227387000000001</v>
      </c>
      <c r="ATF26" s="510">
        <v>5.5079979000000003</v>
      </c>
      <c r="ATG26" s="510">
        <v>4.6192888999999999</v>
      </c>
      <c r="ATH26" s="510">
        <v>1.7408049000000001</v>
      </c>
      <c r="ATI26" s="509">
        <v>4.8025618000000003</v>
      </c>
      <c r="ATJ26" s="510">
        <v>4.8265465000000001</v>
      </c>
      <c r="ATK26" s="510">
        <v>4.5346812999999999</v>
      </c>
      <c r="ATL26" s="510">
        <v>3.3194211</v>
      </c>
      <c r="ATM26" s="510">
        <v>6.3430444000000001</v>
      </c>
      <c r="ATN26" s="510">
        <v>0</v>
      </c>
      <c r="ATO26" s="510">
        <v>0</v>
      </c>
      <c r="ATP26" s="510">
        <v>4.3500658000000003</v>
      </c>
      <c r="ATQ26" s="510">
        <v>3.0805237000000001</v>
      </c>
      <c r="ATR26" s="510">
        <v>17.963408000000001</v>
      </c>
      <c r="ATS26" s="510">
        <v>0</v>
      </c>
      <c r="ATT26" s="510">
        <v>1.1378927999999999</v>
      </c>
      <c r="ATU26" s="510">
        <v>2.6172439000000001</v>
      </c>
      <c r="ATV26" s="510">
        <v>8.5791293999999994</v>
      </c>
      <c r="ATW26" s="510">
        <v>22.391382</v>
      </c>
      <c r="ATX26" s="510">
        <v>5.1266942999999996</v>
      </c>
      <c r="ATY26" s="510">
        <v>4.0408103999999998</v>
      </c>
      <c r="ATZ26" s="510">
        <v>10.910793</v>
      </c>
      <c r="AUA26" s="510">
        <v>4.9755468</v>
      </c>
      <c r="AUB26" s="510">
        <v>5.2774441999999997</v>
      </c>
      <c r="AUC26" s="510">
        <v>16.134160000000001</v>
      </c>
      <c r="AUD26" s="510">
        <v>8.0442084999999999</v>
      </c>
      <c r="AUE26" s="510">
        <v>4.6258461000000004</v>
      </c>
      <c r="AUF26" s="510">
        <v>7.3668338999999996</v>
      </c>
      <c r="AUG26" s="510">
        <v>31.401879999999998</v>
      </c>
      <c r="AUH26" s="510">
        <v>0</v>
      </c>
      <c r="AUI26" s="510">
        <v>1.4832337</v>
      </c>
      <c r="AUJ26" s="510">
        <v>3.048918</v>
      </c>
      <c r="AUK26" s="510">
        <v>5.4488732000000004</v>
      </c>
      <c r="AUL26" s="510">
        <v>23.870345</v>
      </c>
      <c r="AUM26" s="519">
        <v>50</v>
      </c>
      <c r="AUN26" s="518">
        <v>16</v>
      </c>
      <c r="AUO26" s="518">
        <v>34</v>
      </c>
      <c r="AUP26" s="518">
        <v>63</v>
      </c>
      <c r="AUQ26" s="518">
        <v>19</v>
      </c>
      <c r="AUR26" s="518">
        <v>44</v>
      </c>
      <c r="AUS26" s="518">
        <v>60</v>
      </c>
      <c r="AUT26" s="518">
        <v>22</v>
      </c>
      <c r="AUU26" s="518">
        <v>38</v>
      </c>
      <c r="AUV26" s="518"/>
      <c r="AUW26" s="518"/>
      <c r="AUX26" s="518"/>
      <c r="AUY26" s="518"/>
      <c r="AUZ26" s="518"/>
      <c r="AVA26" s="518"/>
      <c r="AVB26" s="518"/>
      <c r="AVC26" s="518"/>
      <c r="AVD26" s="518"/>
      <c r="AVE26" s="518">
        <v>50</v>
      </c>
      <c r="AVF26" s="518">
        <v>16</v>
      </c>
      <c r="AVG26" s="518">
        <v>34</v>
      </c>
      <c r="AVH26" s="518">
        <v>63</v>
      </c>
      <c r="AVI26" s="518">
        <v>19</v>
      </c>
      <c r="AVJ26" s="518">
        <v>44</v>
      </c>
      <c r="AVK26" s="518">
        <v>60</v>
      </c>
      <c r="AVL26" s="518">
        <v>22</v>
      </c>
      <c r="AVM26" s="518">
        <v>38</v>
      </c>
      <c r="AVN26" s="562">
        <v>8</v>
      </c>
      <c r="AVO26" s="542">
        <v>4</v>
      </c>
      <c r="AVP26" s="542">
        <v>4</v>
      </c>
      <c r="AVQ26" s="542">
        <v>7</v>
      </c>
      <c r="AVR26" s="542">
        <v>1</v>
      </c>
      <c r="AVS26" s="542">
        <v>0</v>
      </c>
      <c r="AVT26" s="542">
        <v>0</v>
      </c>
      <c r="AVU26" s="542">
        <v>0</v>
      </c>
      <c r="AVV26" s="542">
        <v>0</v>
      </c>
      <c r="AVW26" s="542">
        <v>8</v>
      </c>
      <c r="AVX26" s="542">
        <v>0</v>
      </c>
      <c r="AVY26" s="542">
        <v>0</v>
      </c>
      <c r="AVZ26" s="542">
        <v>0</v>
      </c>
      <c r="AWA26" s="542">
        <v>0</v>
      </c>
      <c r="AWB26" s="542">
        <v>1</v>
      </c>
      <c r="AWC26" s="542">
        <v>2</v>
      </c>
      <c r="AWD26" s="542">
        <v>1</v>
      </c>
      <c r="AWE26" s="542">
        <v>3</v>
      </c>
      <c r="AWF26" s="543">
        <v>1</v>
      </c>
      <c r="AWG26" s="857">
        <v>13</v>
      </c>
      <c r="AWH26" s="857">
        <v>12</v>
      </c>
      <c r="AWI26" s="857">
        <v>1</v>
      </c>
      <c r="AWJ26" s="857">
        <v>12</v>
      </c>
      <c r="AWK26" s="857">
        <v>1</v>
      </c>
      <c r="AWL26" s="857">
        <v>0</v>
      </c>
      <c r="AWM26" s="857">
        <v>0</v>
      </c>
      <c r="AWN26" s="857">
        <v>0</v>
      </c>
      <c r="AWO26" s="857">
        <v>0</v>
      </c>
      <c r="AWP26" s="857">
        <v>13</v>
      </c>
      <c r="AWQ26" s="857">
        <v>0</v>
      </c>
      <c r="AWR26" s="857">
        <v>0</v>
      </c>
      <c r="AWS26" s="857">
        <v>0</v>
      </c>
      <c r="AWT26" s="857">
        <v>0</v>
      </c>
      <c r="AWU26" s="857">
        <v>1</v>
      </c>
      <c r="AWV26" s="857">
        <v>4</v>
      </c>
      <c r="AWW26" s="857">
        <v>4</v>
      </c>
      <c r="AWX26" s="857">
        <v>2</v>
      </c>
      <c r="AWY26" s="857">
        <v>2</v>
      </c>
      <c r="AWZ26" s="552">
        <v>18</v>
      </c>
      <c r="AXA26" s="552">
        <v>13</v>
      </c>
      <c r="AXB26" s="552">
        <v>5</v>
      </c>
      <c r="AXC26" s="552">
        <v>16</v>
      </c>
      <c r="AXD26" s="552">
        <v>2</v>
      </c>
      <c r="AXE26" s="552">
        <v>0</v>
      </c>
      <c r="AXF26" s="552">
        <v>0</v>
      </c>
      <c r="AXG26" s="552">
        <v>0</v>
      </c>
      <c r="AXH26" s="552">
        <v>0</v>
      </c>
      <c r="AXI26" s="552">
        <v>9</v>
      </c>
      <c r="AXJ26" s="552">
        <v>0</v>
      </c>
      <c r="AXK26" s="552">
        <v>0</v>
      </c>
      <c r="AXL26" s="544">
        <v>9</v>
      </c>
      <c r="AXM26" s="552">
        <v>0</v>
      </c>
      <c r="AXN26" s="552">
        <v>2</v>
      </c>
      <c r="AXO26" s="552">
        <v>3</v>
      </c>
      <c r="AXP26" s="552">
        <v>5</v>
      </c>
      <c r="AXQ26" s="552">
        <v>8</v>
      </c>
      <c r="AXR26" s="553">
        <v>0</v>
      </c>
      <c r="AXS26" s="1565">
        <v>14</v>
      </c>
      <c r="AXT26" s="1566">
        <v>12</v>
      </c>
      <c r="AXU26" s="1566">
        <v>2</v>
      </c>
      <c r="AXV26" s="1566">
        <v>13</v>
      </c>
      <c r="AXW26" s="1568">
        <v>1</v>
      </c>
      <c r="AXX26" s="1566">
        <v>0</v>
      </c>
      <c r="AXY26" s="1566">
        <v>0</v>
      </c>
      <c r="AXZ26" s="1566">
        <v>0</v>
      </c>
      <c r="AYA26" s="1566">
        <v>0</v>
      </c>
      <c r="AYB26" s="1566">
        <v>14</v>
      </c>
      <c r="AYC26" s="1566">
        <v>0</v>
      </c>
      <c r="AYD26" s="1566">
        <v>0</v>
      </c>
      <c r="AYE26" s="1565">
        <v>0</v>
      </c>
      <c r="AYF26" s="1566">
        <v>0</v>
      </c>
      <c r="AYG26" s="1566">
        <v>0</v>
      </c>
      <c r="AYH26" s="1566">
        <v>7</v>
      </c>
      <c r="AYI26" s="1566">
        <v>2</v>
      </c>
      <c r="AYJ26" s="1566">
        <v>3</v>
      </c>
      <c r="AYK26" s="1566">
        <v>2</v>
      </c>
      <c r="AYL26" s="546">
        <v>1</v>
      </c>
      <c r="AYM26" s="352">
        <v>1</v>
      </c>
      <c r="AYN26" s="352">
        <v>0</v>
      </c>
      <c r="AYO26" s="352">
        <v>1</v>
      </c>
      <c r="AYP26" s="352">
        <v>0</v>
      </c>
      <c r="AYQ26" s="352">
        <v>0</v>
      </c>
      <c r="AYR26" s="352">
        <v>0</v>
      </c>
      <c r="AYS26" s="352">
        <v>0</v>
      </c>
      <c r="AYT26" s="352">
        <v>0</v>
      </c>
      <c r="AYU26" s="352">
        <v>1</v>
      </c>
      <c r="AYV26" s="352">
        <v>0</v>
      </c>
      <c r="AYW26" s="352">
        <v>0</v>
      </c>
      <c r="AYX26" s="547">
        <v>1</v>
      </c>
      <c r="AYY26" s="548">
        <v>1</v>
      </c>
      <c r="AYZ26" s="548">
        <v>0</v>
      </c>
      <c r="AZA26" s="548">
        <v>1</v>
      </c>
      <c r="AZB26" s="548">
        <v>0</v>
      </c>
      <c r="AZC26" s="548">
        <v>0</v>
      </c>
      <c r="AZD26" s="548">
        <v>0</v>
      </c>
      <c r="AZE26" s="548">
        <v>0</v>
      </c>
      <c r="AZF26" s="548">
        <v>0</v>
      </c>
      <c r="AZG26" s="548">
        <v>1</v>
      </c>
      <c r="AZH26" s="548">
        <v>0</v>
      </c>
      <c r="AZI26" s="548">
        <v>0</v>
      </c>
      <c r="AZJ26" s="549">
        <v>2</v>
      </c>
      <c r="AZK26" s="549">
        <v>1</v>
      </c>
      <c r="AZL26" s="549">
        <v>1</v>
      </c>
      <c r="AZM26" s="549">
        <v>2</v>
      </c>
      <c r="AZN26" s="549">
        <v>0</v>
      </c>
      <c r="AZO26" s="549">
        <v>0</v>
      </c>
      <c r="AZP26" s="549">
        <v>0</v>
      </c>
      <c r="AZQ26" s="549">
        <v>0</v>
      </c>
      <c r="AZR26" s="549">
        <v>0</v>
      </c>
      <c r="AZS26" s="549">
        <v>1</v>
      </c>
      <c r="AZT26" s="549">
        <v>0</v>
      </c>
      <c r="AZU26" s="549">
        <v>1</v>
      </c>
      <c r="AZV26" s="1571">
        <v>0</v>
      </c>
      <c r="AZW26" s="1571">
        <v>0</v>
      </c>
      <c r="AZX26" s="1571">
        <v>0</v>
      </c>
      <c r="AZY26" s="1571">
        <v>0</v>
      </c>
      <c r="AZZ26" s="1571">
        <v>0</v>
      </c>
      <c r="BAA26" s="1571">
        <v>0</v>
      </c>
      <c r="BAB26" s="1571">
        <v>0</v>
      </c>
      <c r="BAC26" s="1571">
        <v>0</v>
      </c>
      <c r="BAD26" s="1571">
        <v>0</v>
      </c>
      <c r="BAE26" s="1571">
        <v>0</v>
      </c>
      <c r="BAF26" s="1571">
        <v>0</v>
      </c>
      <c r="BAG26" s="1571">
        <v>0</v>
      </c>
      <c r="BAH26" s="550">
        <v>0</v>
      </c>
      <c r="BAI26" s="551">
        <v>0</v>
      </c>
      <c r="BAJ26" s="551">
        <v>0</v>
      </c>
      <c r="BAK26" s="551">
        <v>0</v>
      </c>
      <c r="BAL26" s="551">
        <v>0</v>
      </c>
      <c r="BAM26" s="551">
        <v>0</v>
      </c>
      <c r="BAN26" s="551">
        <v>0</v>
      </c>
      <c r="BAO26" s="551">
        <v>0</v>
      </c>
      <c r="BAP26" s="551">
        <v>0</v>
      </c>
      <c r="BAQ26" s="551">
        <v>0</v>
      </c>
      <c r="BAR26" s="551">
        <v>0</v>
      </c>
      <c r="BAS26" s="551">
        <v>0</v>
      </c>
      <c r="BAT26" s="547">
        <v>0</v>
      </c>
      <c r="BAU26" s="548">
        <v>0</v>
      </c>
      <c r="BAV26" s="548">
        <v>0</v>
      </c>
      <c r="BAW26" s="548">
        <v>0</v>
      </c>
      <c r="BAX26" s="548">
        <v>0</v>
      </c>
      <c r="BAY26" s="548">
        <v>0</v>
      </c>
      <c r="BAZ26" s="548">
        <v>0</v>
      </c>
      <c r="BBA26" s="548">
        <v>0</v>
      </c>
      <c r="BBB26" s="548">
        <v>0</v>
      </c>
      <c r="BBC26" s="548">
        <v>0</v>
      </c>
      <c r="BBD26" s="548">
        <v>0</v>
      </c>
      <c r="BBE26" s="548">
        <v>0</v>
      </c>
      <c r="BBF26" s="352">
        <v>0</v>
      </c>
      <c r="BBG26" s="352">
        <v>0</v>
      </c>
      <c r="BBH26" s="352">
        <v>0</v>
      </c>
      <c r="BBI26" s="352">
        <v>0</v>
      </c>
      <c r="BBJ26" s="352">
        <v>0</v>
      </c>
      <c r="BBK26" s="352">
        <v>0</v>
      </c>
      <c r="BBL26" s="352">
        <v>0</v>
      </c>
      <c r="BBM26" s="352">
        <v>0</v>
      </c>
      <c r="BBN26" s="352">
        <v>0</v>
      </c>
      <c r="BBO26" s="352">
        <v>0</v>
      </c>
      <c r="BBP26" s="352">
        <v>0</v>
      </c>
      <c r="BBQ26" s="352">
        <v>0</v>
      </c>
      <c r="BBR26" s="1571">
        <v>0</v>
      </c>
      <c r="BBS26" s="1571">
        <v>0</v>
      </c>
      <c r="BBT26" s="1571">
        <v>0</v>
      </c>
      <c r="BBU26" s="1571">
        <v>0</v>
      </c>
      <c r="BBV26" s="1571">
        <v>0</v>
      </c>
      <c r="BBW26" s="1571">
        <v>0</v>
      </c>
      <c r="BBX26" s="1571">
        <v>0</v>
      </c>
      <c r="BBY26" s="1571">
        <v>0</v>
      </c>
      <c r="BBZ26" s="1571">
        <v>0</v>
      </c>
      <c r="BCA26" s="1571">
        <v>0</v>
      </c>
      <c r="BCB26" s="1571">
        <v>0</v>
      </c>
      <c r="BCC26" s="1571">
        <v>0</v>
      </c>
      <c r="BCD26" s="729">
        <v>1911</v>
      </c>
      <c r="BCE26" s="730">
        <v>675</v>
      </c>
      <c r="BCF26" s="730">
        <v>1236</v>
      </c>
      <c r="BCG26" s="730">
        <v>7</v>
      </c>
      <c r="BCH26" s="730">
        <v>2</v>
      </c>
      <c r="BCI26" s="730">
        <v>1</v>
      </c>
      <c r="BCJ26" s="730">
        <v>1850</v>
      </c>
      <c r="BCK26" s="730">
        <v>20</v>
      </c>
      <c r="BCL26" s="730">
        <v>10</v>
      </c>
      <c r="BCM26" s="730">
        <v>1</v>
      </c>
      <c r="BCN26" s="730">
        <v>20</v>
      </c>
      <c r="BCO26" s="730">
        <v>6</v>
      </c>
      <c r="BCP26" s="730">
        <v>2</v>
      </c>
      <c r="BCQ26" s="730">
        <v>0</v>
      </c>
      <c r="BCR26" s="730">
        <v>654</v>
      </c>
      <c r="BCS26" s="730">
        <v>11</v>
      </c>
      <c r="BCT26" s="730">
        <v>1</v>
      </c>
      <c r="BCU26" s="730">
        <v>0</v>
      </c>
      <c r="BCV26" s="730">
        <v>1</v>
      </c>
      <c r="BCW26" s="730">
        <v>1</v>
      </c>
      <c r="BCX26" s="730">
        <v>0</v>
      </c>
      <c r="BCY26" s="730">
        <v>1</v>
      </c>
      <c r="BCZ26" s="730">
        <v>1196</v>
      </c>
      <c r="BDA26" s="730">
        <v>9</v>
      </c>
      <c r="BDB26" s="730">
        <v>9</v>
      </c>
      <c r="BDC26" s="295">
        <v>1</v>
      </c>
      <c r="BDD26" s="295">
        <v>19</v>
      </c>
      <c r="BDE26" s="750">
        <v>6907</v>
      </c>
      <c r="BDF26" s="751">
        <v>2774</v>
      </c>
      <c r="BDG26" s="751">
        <v>4133</v>
      </c>
      <c r="BDH26" s="751">
        <v>35</v>
      </c>
      <c r="BDI26" s="751">
        <v>16</v>
      </c>
      <c r="BDJ26" s="751">
        <v>24</v>
      </c>
      <c r="BDK26" s="751">
        <v>46</v>
      </c>
      <c r="BDL26" s="751">
        <v>281</v>
      </c>
      <c r="BDM26" s="751">
        <v>6367</v>
      </c>
      <c r="BDN26" s="751">
        <v>65</v>
      </c>
      <c r="BDO26" s="751">
        <v>73</v>
      </c>
      <c r="BDP26" s="751">
        <v>16</v>
      </c>
      <c r="BDQ26" s="751">
        <v>7</v>
      </c>
      <c r="BDR26" s="751">
        <v>14</v>
      </c>
      <c r="BDS26" s="751">
        <v>23</v>
      </c>
      <c r="BDT26" s="751">
        <v>132</v>
      </c>
      <c r="BDU26" s="751">
        <v>2522</v>
      </c>
      <c r="BDV26" s="751">
        <v>32</v>
      </c>
      <c r="BDW26" s="751">
        <v>28</v>
      </c>
      <c r="BDX26" s="751">
        <v>19</v>
      </c>
      <c r="BDY26" s="751">
        <v>9</v>
      </c>
      <c r="BDZ26" s="751">
        <v>10</v>
      </c>
      <c r="BEA26" s="751">
        <v>23</v>
      </c>
      <c r="BEB26" s="751">
        <v>149</v>
      </c>
      <c r="BEC26" s="751">
        <v>3845</v>
      </c>
      <c r="BED26" s="751">
        <v>33</v>
      </c>
      <c r="BEE26" s="752">
        <v>45</v>
      </c>
      <c r="BEF26" s="1">
        <v>5</v>
      </c>
      <c r="BEG26" s="1">
        <v>5</v>
      </c>
      <c r="BEH26" s="1">
        <v>0</v>
      </c>
      <c r="BEI26" s="1">
        <v>4</v>
      </c>
      <c r="BEJ26" s="1">
        <v>1</v>
      </c>
      <c r="BEK26" s="1">
        <v>0</v>
      </c>
      <c r="BEL26" s="1">
        <v>0</v>
      </c>
      <c r="BEM26" s="1">
        <v>0</v>
      </c>
      <c r="BEN26" s="1">
        <v>0</v>
      </c>
      <c r="BEO26" s="1">
        <v>0</v>
      </c>
      <c r="BEP26" s="1">
        <v>5</v>
      </c>
      <c r="BEQ26" s="1">
        <v>0</v>
      </c>
      <c r="BER26" s="1">
        <v>0</v>
      </c>
      <c r="BES26" s="1">
        <v>0</v>
      </c>
      <c r="BET26" s="1">
        <v>1</v>
      </c>
      <c r="BEU26" s="1">
        <v>1</v>
      </c>
      <c r="BEV26" s="1">
        <v>0</v>
      </c>
      <c r="BEW26" s="1">
        <v>2</v>
      </c>
      <c r="BEX26" s="1">
        <v>0</v>
      </c>
      <c r="BEY26" s="1">
        <v>0</v>
      </c>
      <c r="BEZ26" s="1">
        <v>0</v>
      </c>
      <c r="BFA26" s="1">
        <v>0</v>
      </c>
      <c r="BFB26" s="1">
        <v>2</v>
      </c>
      <c r="BFC26" s="1">
        <v>5</v>
      </c>
      <c r="BFD26" s="1">
        <v>3</v>
      </c>
      <c r="BFE26" s="1">
        <v>2</v>
      </c>
      <c r="BFF26" s="1">
        <v>2</v>
      </c>
      <c r="BFG26" s="1">
        <v>3</v>
      </c>
      <c r="BFH26" s="1">
        <v>1</v>
      </c>
      <c r="BFI26" s="1">
        <v>0</v>
      </c>
      <c r="BFJ26" s="1">
        <v>0</v>
      </c>
      <c r="BFK26" s="1">
        <v>0</v>
      </c>
      <c r="BFL26" s="1">
        <v>0</v>
      </c>
      <c r="BFM26" s="1">
        <v>3</v>
      </c>
      <c r="BFN26" s="1">
        <v>1</v>
      </c>
      <c r="BFO26" s="1">
        <v>0</v>
      </c>
      <c r="BFP26" s="1">
        <v>0</v>
      </c>
      <c r="BFQ26" s="1">
        <v>0</v>
      </c>
      <c r="BFR26" s="1">
        <v>0</v>
      </c>
      <c r="BFS26" s="1">
        <v>0</v>
      </c>
      <c r="BFT26" s="1">
        <v>0</v>
      </c>
      <c r="BFU26" s="1">
        <v>0</v>
      </c>
      <c r="BFV26" s="1">
        <v>0</v>
      </c>
      <c r="BFW26" s="1">
        <v>0</v>
      </c>
      <c r="BFX26" s="1">
        <v>0</v>
      </c>
      <c r="BFY26" s="1">
        <v>5</v>
      </c>
      <c r="BFZ26" s="1">
        <v>10</v>
      </c>
      <c r="BGA26" s="1">
        <v>8</v>
      </c>
      <c r="BGB26" s="1">
        <v>2</v>
      </c>
      <c r="BGC26" s="1">
        <v>6</v>
      </c>
      <c r="BGD26" s="1">
        <v>4</v>
      </c>
      <c r="BGE26" s="1">
        <v>1</v>
      </c>
      <c r="BGF26" s="1">
        <v>0</v>
      </c>
      <c r="BGG26" s="1">
        <v>0</v>
      </c>
      <c r="BGH26" s="1">
        <v>0</v>
      </c>
      <c r="BGI26" s="1">
        <v>0</v>
      </c>
      <c r="BGJ26" s="1">
        <v>8</v>
      </c>
      <c r="BGK26" s="1">
        <v>1</v>
      </c>
      <c r="BGL26" s="1">
        <v>0</v>
      </c>
      <c r="BGM26" s="1">
        <v>0</v>
      </c>
      <c r="BGN26" s="1">
        <v>2</v>
      </c>
      <c r="BGO26" s="1">
        <v>1</v>
      </c>
      <c r="BGP26" s="1">
        <v>0</v>
      </c>
      <c r="BGQ26" s="1">
        <v>2</v>
      </c>
      <c r="BGR26" s="1">
        <v>0</v>
      </c>
      <c r="BGS26" s="1">
        <v>0</v>
      </c>
      <c r="BGT26" s="1">
        <v>0</v>
      </c>
      <c r="BGU26" s="1">
        <v>0</v>
      </c>
      <c r="BGV26" s="1">
        <v>7</v>
      </c>
      <c r="BGW26" s="1">
        <v>30</v>
      </c>
      <c r="BGX26" s="1">
        <v>18</v>
      </c>
      <c r="BGY26" s="1">
        <v>12</v>
      </c>
      <c r="BGZ26" s="1">
        <v>5</v>
      </c>
      <c r="BHA26" s="1">
        <v>25</v>
      </c>
      <c r="BHB26" s="1">
        <v>0</v>
      </c>
      <c r="BHC26" s="1">
        <v>0</v>
      </c>
      <c r="BHD26" s="1">
        <v>0</v>
      </c>
      <c r="BHE26" s="1">
        <v>0</v>
      </c>
      <c r="BHF26" s="1">
        <v>0</v>
      </c>
      <c r="BHG26" s="1">
        <v>30</v>
      </c>
      <c r="BHH26" s="1">
        <v>0</v>
      </c>
      <c r="BHI26" s="1">
        <v>0</v>
      </c>
      <c r="BHJ26" s="1">
        <v>0</v>
      </c>
      <c r="BHK26" s="1">
        <v>0</v>
      </c>
      <c r="BHL26" s="1">
        <v>2</v>
      </c>
      <c r="BHM26" s="1">
        <v>1</v>
      </c>
      <c r="BHN26" s="1">
        <v>9</v>
      </c>
      <c r="BHO26" s="1">
        <v>7</v>
      </c>
      <c r="BHP26" s="1">
        <v>7</v>
      </c>
      <c r="BHQ26" s="1">
        <v>4</v>
      </c>
      <c r="BHR26" s="893">
        <v>16</v>
      </c>
      <c r="BHS26" s="891">
        <v>9</v>
      </c>
      <c r="BHT26" s="891">
        <v>7</v>
      </c>
      <c r="BHU26" s="891">
        <v>8</v>
      </c>
      <c r="BHV26" s="891">
        <v>8</v>
      </c>
      <c r="BHW26" s="891">
        <v>0</v>
      </c>
      <c r="BHX26" s="891">
        <v>0</v>
      </c>
      <c r="BHY26" s="891">
        <v>0</v>
      </c>
      <c r="BHZ26" s="891">
        <v>0</v>
      </c>
      <c r="BIA26" s="894">
        <v>0</v>
      </c>
      <c r="BIB26" s="894">
        <v>16</v>
      </c>
      <c r="BIC26" s="894">
        <v>0</v>
      </c>
      <c r="BID26" s="894">
        <v>0</v>
      </c>
      <c r="BIE26" s="894">
        <v>0</v>
      </c>
      <c r="BIF26" s="894">
        <v>8</v>
      </c>
      <c r="BIG26" s="894">
        <v>4</v>
      </c>
      <c r="BIH26" s="894">
        <v>1</v>
      </c>
      <c r="BII26" s="894">
        <v>0</v>
      </c>
      <c r="BIJ26" s="894">
        <v>0</v>
      </c>
      <c r="BIK26" s="894">
        <v>1</v>
      </c>
      <c r="BIL26" s="894">
        <v>2</v>
      </c>
      <c r="BIM26" s="1">
        <v>12</v>
      </c>
      <c r="BIN26" s="1">
        <v>12</v>
      </c>
      <c r="BIO26" s="1">
        <v>0</v>
      </c>
      <c r="BIP26" s="1">
        <v>2</v>
      </c>
      <c r="BIQ26" s="1">
        <v>10</v>
      </c>
      <c r="BIR26" s="1">
        <v>0</v>
      </c>
      <c r="BIS26" s="1">
        <v>0</v>
      </c>
      <c r="BIT26" s="1">
        <v>0</v>
      </c>
      <c r="BIU26" s="1">
        <v>0</v>
      </c>
      <c r="BIV26" s="1">
        <v>0</v>
      </c>
      <c r="BIW26" s="1">
        <v>9</v>
      </c>
      <c r="BIX26" s="1">
        <v>2</v>
      </c>
      <c r="BIY26" s="1">
        <v>1</v>
      </c>
      <c r="BIZ26" s="1">
        <v>0</v>
      </c>
      <c r="BJA26" s="1">
        <v>0</v>
      </c>
      <c r="BJB26" s="1">
        <v>0</v>
      </c>
      <c r="BJC26" s="1">
        <v>0</v>
      </c>
      <c r="BJD26" s="1">
        <v>2</v>
      </c>
      <c r="BJE26" s="1">
        <v>7</v>
      </c>
      <c r="BJF26" s="1">
        <v>3</v>
      </c>
      <c r="BJG26" s="1">
        <v>0</v>
      </c>
      <c r="BJH26" s="1">
        <v>4</v>
      </c>
      <c r="BJI26" s="1">
        <v>2</v>
      </c>
      <c r="BJJ26" s="1">
        <v>2</v>
      </c>
      <c r="BJK26" s="1">
        <v>3</v>
      </c>
      <c r="BJL26" s="1">
        <v>1</v>
      </c>
      <c r="BJM26" s="1">
        <v>0</v>
      </c>
      <c r="BJN26" s="1">
        <v>0</v>
      </c>
      <c r="BJO26" s="1">
        <v>0</v>
      </c>
      <c r="BJP26" s="1">
        <v>0</v>
      </c>
      <c r="BJQ26" s="1">
        <v>4</v>
      </c>
      <c r="BJR26" s="1">
        <v>0</v>
      </c>
      <c r="BJS26" s="1">
        <v>0</v>
      </c>
      <c r="BJT26" s="1">
        <v>0</v>
      </c>
      <c r="BJU26" s="1">
        <v>0</v>
      </c>
      <c r="BJV26" s="1">
        <v>2</v>
      </c>
      <c r="BJW26" s="1">
        <v>1</v>
      </c>
      <c r="BJX26" s="1">
        <v>0</v>
      </c>
      <c r="BJY26" s="1">
        <v>0</v>
      </c>
      <c r="BJZ26" s="1">
        <v>1</v>
      </c>
      <c r="BKA26" s="1">
        <v>0</v>
      </c>
      <c r="BKB26" s="1">
        <v>2</v>
      </c>
      <c r="BKC26" s="1">
        <v>1</v>
      </c>
      <c r="BKD26" s="1">
        <v>1</v>
      </c>
      <c r="BKE26" s="1">
        <v>2</v>
      </c>
      <c r="BKF26" s="1">
        <v>0</v>
      </c>
      <c r="BKG26" s="1">
        <v>0</v>
      </c>
      <c r="BKH26" s="1">
        <v>0</v>
      </c>
      <c r="BKI26" s="1">
        <v>0</v>
      </c>
      <c r="BKJ26" s="1">
        <v>2</v>
      </c>
      <c r="BKK26" s="1">
        <v>0</v>
      </c>
      <c r="BKL26" s="1">
        <v>0</v>
      </c>
      <c r="BKM26" s="1">
        <v>0</v>
      </c>
      <c r="BKN26" s="1">
        <v>2</v>
      </c>
      <c r="BKO26" s="1">
        <v>7</v>
      </c>
      <c r="BKP26" s="1">
        <v>7</v>
      </c>
      <c r="BKQ26" s="1">
        <v>0</v>
      </c>
      <c r="BKR26" s="1">
        <v>7</v>
      </c>
      <c r="BKS26" s="1">
        <v>0</v>
      </c>
      <c r="BKT26" s="1">
        <v>0</v>
      </c>
      <c r="BKU26" s="1">
        <v>0</v>
      </c>
      <c r="BKV26" s="1">
        <v>0</v>
      </c>
      <c r="BKW26" s="1">
        <v>0</v>
      </c>
      <c r="BKX26" s="1">
        <v>4</v>
      </c>
      <c r="BKY26" s="1">
        <v>0</v>
      </c>
      <c r="BKZ26" s="1">
        <v>0</v>
      </c>
      <c r="BLA26" s="1">
        <v>3</v>
      </c>
      <c r="BLB26" s="1">
        <v>0</v>
      </c>
      <c r="BLC26" s="1">
        <v>0</v>
      </c>
      <c r="BLD26" s="1">
        <v>0</v>
      </c>
      <c r="BLE26" s="1">
        <v>5</v>
      </c>
      <c r="BLF26" s="1">
        <v>1</v>
      </c>
      <c r="BLG26" s="1">
        <v>1</v>
      </c>
      <c r="BLH26" s="1">
        <v>0</v>
      </c>
      <c r="BLI26" s="910">
        <v>0</v>
      </c>
      <c r="BLJ26" s="910">
        <v>0</v>
      </c>
      <c r="BLK26" s="910">
        <v>0</v>
      </c>
      <c r="BLL26" s="910">
        <v>0</v>
      </c>
      <c r="BLM26" s="910">
        <v>0</v>
      </c>
      <c r="BLN26" s="910">
        <v>0</v>
      </c>
      <c r="BLO26" s="910">
        <v>0</v>
      </c>
      <c r="BLP26" s="910">
        <v>0</v>
      </c>
      <c r="BLQ26" s="905">
        <v>0</v>
      </c>
      <c r="BLR26" s="910">
        <v>0</v>
      </c>
      <c r="BLS26" s="910">
        <v>0</v>
      </c>
      <c r="BLT26" s="910">
        <v>0</v>
      </c>
      <c r="BLU26" s="910">
        <v>71</v>
      </c>
      <c r="BLV26" s="1">
        <v>60</v>
      </c>
      <c r="BLW26" s="1">
        <v>11</v>
      </c>
      <c r="BLX26" s="1">
        <v>55</v>
      </c>
      <c r="BLY26" s="1">
        <v>16</v>
      </c>
      <c r="BLZ26" s="1">
        <v>0</v>
      </c>
      <c r="BMA26" s="1">
        <v>0</v>
      </c>
      <c r="BMB26" s="1">
        <v>0</v>
      </c>
      <c r="BMC26" s="1">
        <v>0</v>
      </c>
      <c r="BMD26" s="1">
        <v>0</v>
      </c>
      <c r="BME26" s="1">
        <v>67</v>
      </c>
      <c r="BMF26" s="1">
        <v>0</v>
      </c>
      <c r="BMG26" s="1">
        <v>4</v>
      </c>
      <c r="BMH26" s="1">
        <v>0</v>
      </c>
      <c r="BMI26" s="1">
        <v>0</v>
      </c>
      <c r="BMJ26" s="1">
        <v>4</v>
      </c>
      <c r="BMK26" s="1">
        <v>14</v>
      </c>
      <c r="BML26" s="1">
        <v>26</v>
      </c>
      <c r="BMM26" s="1">
        <v>9</v>
      </c>
      <c r="BMN26" s="1">
        <v>12</v>
      </c>
      <c r="BMO26" s="1">
        <v>6</v>
      </c>
      <c r="BMP26" s="1011">
        <v>100</v>
      </c>
      <c r="BMQ26" s="1009">
        <v>67</v>
      </c>
      <c r="BMR26" s="1009">
        <v>33</v>
      </c>
      <c r="BMS26" s="1009">
        <v>83</v>
      </c>
      <c r="BMT26" s="1009">
        <v>17</v>
      </c>
      <c r="BMU26" s="1009">
        <v>0</v>
      </c>
      <c r="BMV26" s="1009">
        <v>0</v>
      </c>
      <c r="BMW26" s="1009">
        <v>0</v>
      </c>
      <c r="BMX26" s="1009">
        <v>0</v>
      </c>
      <c r="BMY26" s="910">
        <v>0</v>
      </c>
      <c r="BMZ26" s="910">
        <v>98</v>
      </c>
      <c r="BNA26" s="910">
        <v>2</v>
      </c>
      <c r="BNB26" s="910">
        <v>0</v>
      </c>
      <c r="BNC26" s="910">
        <v>0</v>
      </c>
      <c r="BND26" s="910">
        <v>1</v>
      </c>
      <c r="BNE26" s="910">
        <v>0</v>
      </c>
      <c r="BNF26" s="910">
        <v>25</v>
      </c>
      <c r="BNG26" s="910">
        <v>43</v>
      </c>
      <c r="BNH26" s="910">
        <v>13</v>
      </c>
      <c r="BNI26" s="910">
        <v>12</v>
      </c>
      <c r="BNJ26" s="910">
        <v>6</v>
      </c>
      <c r="BNK26" s="1031">
        <v>108</v>
      </c>
      <c r="BNL26" s="1029">
        <v>77</v>
      </c>
      <c r="BNM26" s="1029">
        <v>31</v>
      </c>
      <c r="BNN26" s="1029">
        <v>89</v>
      </c>
      <c r="BNO26" s="1029">
        <v>19</v>
      </c>
      <c r="BNP26" s="1029">
        <v>0</v>
      </c>
      <c r="BNQ26" s="1029">
        <v>0</v>
      </c>
      <c r="BNR26" s="1029">
        <v>0</v>
      </c>
      <c r="BNS26" s="1029">
        <v>0</v>
      </c>
      <c r="BNT26" s="1032">
        <v>0</v>
      </c>
      <c r="BNU26" s="1032">
        <v>107</v>
      </c>
      <c r="BNV26" s="1032">
        <v>0</v>
      </c>
      <c r="BNW26" s="1032">
        <v>0</v>
      </c>
      <c r="BNX26" s="1032">
        <v>1</v>
      </c>
      <c r="BNY26" s="1032">
        <v>2</v>
      </c>
      <c r="BNZ26" s="1032">
        <v>0</v>
      </c>
      <c r="BOA26" s="1032">
        <v>21</v>
      </c>
      <c r="BOB26" s="1032">
        <v>53</v>
      </c>
      <c r="BOC26" s="1032">
        <v>11</v>
      </c>
      <c r="BOD26" s="1032">
        <v>14</v>
      </c>
      <c r="BOE26" s="1032">
        <v>7</v>
      </c>
      <c r="BOF26" s="1">
        <v>10</v>
      </c>
      <c r="BOG26" s="1">
        <v>7</v>
      </c>
      <c r="BOH26" s="1">
        <v>3</v>
      </c>
      <c r="BOI26" s="1">
        <v>9</v>
      </c>
      <c r="BOJ26" s="1">
        <v>1</v>
      </c>
      <c r="BOK26" s="1">
        <v>0</v>
      </c>
      <c r="BOL26" s="1">
        <v>0</v>
      </c>
      <c r="BOM26" s="1">
        <v>0</v>
      </c>
      <c r="BON26" s="1">
        <v>0</v>
      </c>
      <c r="BOO26" s="1">
        <v>0</v>
      </c>
      <c r="BOP26" s="1">
        <v>9</v>
      </c>
      <c r="BOQ26" s="1">
        <v>0</v>
      </c>
      <c r="BOR26" s="1">
        <v>0</v>
      </c>
      <c r="BOS26" s="1">
        <v>1</v>
      </c>
      <c r="BOT26" s="1">
        <v>0</v>
      </c>
      <c r="BOU26" s="1">
        <v>0</v>
      </c>
      <c r="BOV26" s="1">
        <v>0</v>
      </c>
      <c r="BOW26" s="1">
        <v>0</v>
      </c>
      <c r="BOX26" s="1">
        <v>2</v>
      </c>
      <c r="BOY26" s="1">
        <v>7</v>
      </c>
      <c r="BOZ26" s="1">
        <v>1</v>
      </c>
      <c r="BPA26" s="1">
        <v>5</v>
      </c>
      <c r="BPB26" s="1">
        <v>3</v>
      </c>
      <c r="BPC26" s="1">
        <v>2</v>
      </c>
      <c r="BPD26" s="1">
        <v>5</v>
      </c>
      <c r="BPE26" s="1">
        <v>0</v>
      </c>
      <c r="BPF26" s="1">
        <v>0</v>
      </c>
      <c r="BPG26" s="1">
        <v>0</v>
      </c>
      <c r="BPH26" s="1">
        <v>1</v>
      </c>
      <c r="BPI26" s="1">
        <v>0</v>
      </c>
      <c r="BPJ26" s="1">
        <v>0</v>
      </c>
      <c r="BPK26" s="1">
        <v>4</v>
      </c>
      <c r="BPL26" s="1">
        <v>0</v>
      </c>
      <c r="BPM26" s="1">
        <v>0</v>
      </c>
      <c r="BPN26" s="1">
        <v>0</v>
      </c>
      <c r="BPO26" s="1">
        <v>0</v>
      </c>
      <c r="BPP26" s="1">
        <v>0</v>
      </c>
      <c r="BPQ26" s="1">
        <v>0</v>
      </c>
      <c r="BPR26" s="1">
        <v>0</v>
      </c>
      <c r="BPS26" s="1">
        <v>0</v>
      </c>
      <c r="BPT26" s="1">
        <v>2</v>
      </c>
      <c r="BPU26" s="1">
        <v>3</v>
      </c>
      <c r="BPV26" s="1">
        <v>1</v>
      </c>
      <c r="BPW26" s="1">
        <v>1</v>
      </c>
      <c r="BPX26" s="1">
        <v>0</v>
      </c>
      <c r="BPY26" s="1">
        <v>0</v>
      </c>
      <c r="BPZ26" s="1">
        <v>1</v>
      </c>
      <c r="BQA26" s="1">
        <v>0</v>
      </c>
      <c r="BQB26" s="1">
        <v>0</v>
      </c>
      <c r="BQC26" s="1">
        <v>0</v>
      </c>
      <c r="BQD26" s="1">
        <v>0</v>
      </c>
      <c r="BQE26" s="1">
        <v>0</v>
      </c>
      <c r="BQF26" s="1">
        <v>1</v>
      </c>
      <c r="BQG26" s="1">
        <v>0</v>
      </c>
      <c r="BQH26" s="1">
        <v>0</v>
      </c>
      <c r="BQI26" s="1">
        <v>0</v>
      </c>
      <c r="BQJ26" s="1">
        <v>1</v>
      </c>
      <c r="BQK26" s="1">
        <v>0</v>
      </c>
      <c r="BQL26" s="1">
        <v>0</v>
      </c>
      <c r="BQM26" s="1">
        <v>0</v>
      </c>
      <c r="BQN26" s="1">
        <v>0</v>
      </c>
      <c r="BQO26" s="1">
        <v>0</v>
      </c>
      <c r="BQP26" s="1">
        <v>0</v>
      </c>
      <c r="BQQ26" s="1">
        <v>41</v>
      </c>
      <c r="BQR26" s="1">
        <v>25</v>
      </c>
      <c r="BQS26" s="1">
        <v>16</v>
      </c>
      <c r="BQT26" s="1">
        <v>21</v>
      </c>
      <c r="BQU26" s="1">
        <v>20</v>
      </c>
      <c r="BQV26" s="1">
        <v>1</v>
      </c>
      <c r="BQW26" s="1">
        <v>0</v>
      </c>
      <c r="BQX26" s="1">
        <v>0</v>
      </c>
      <c r="BQY26" s="1">
        <v>0</v>
      </c>
      <c r="BQZ26" s="1">
        <v>0</v>
      </c>
      <c r="BRA26" s="1">
        <v>38</v>
      </c>
      <c r="BRB26" s="1">
        <v>2</v>
      </c>
      <c r="BRC26" s="1">
        <v>0</v>
      </c>
      <c r="BRD26" s="1">
        <v>0</v>
      </c>
      <c r="BRE26" s="1092">
        <v>44</v>
      </c>
      <c r="BRF26" s="1092">
        <v>29</v>
      </c>
      <c r="BRG26" s="1092">
        <v>15</v>
      </c>
      <c r="BRH26" s="1092">
        <v>27</v>
      </c>
      <c r="BRI26" s="1092">
        <v>17</v>
      </c>
      <c r="BRJ26" s="1092">
        <v>0</v>
      </c>
      <c r="BRK26" s="1092">
        <v>0</v>
      </c>
      <c r="BRL26" s="1092">
        <v>0</v>
      </c>
      <c r="BRM26" s="1092">
        <v>0</v>
      </c>
      <c r="BRN26" s="1092">
        <v>0</v>
      </c>
      <c r="BRO26" s="1092">
        <v>44</v>
      </c>
      <c r="BRP26" s="1092">
        <v>0</v>
      </c>
      <c r="BRQ26" s="1092">
        <v>0</v>
      </c>
      <c r="BRR26" s="1092">
        <v>0</v>
      </c>
      <c r="BRS26" s="1">
        <v>44</v>
      </c>
      <c r="BRT26" s="1">
        <v>28</v>
      </c>
      <c r="BRU26" s="1">
        <v>16</v>
      </c>
      <c r="BRV26" s="1">
        <v>28</v>
      </c>
      <c r="BRW26" s="1">
        <v>16</v>
      </c>
      <c r="BRX26" s="1">
        <v>0</v>
      </c>
      <c r="BRY26" s="1">
        <v>0</v>
      </c>
      <c r="BRZ26" s="1">
        <v>0</v>
      </c>
      <c r="BSA26" s="1">
        <v>0</v>
      </c>
      <c r="BSB26" s="1">
        <v>0</v>
      </c>
      <c r="BSC26" s="1">
        <v>44</v>
      </c>
      <c r="BSD26" s="1">
        <v>0</v>
      </c>
      <c r="BSE26" s="1">
        <v>0</v>
      </c>
      <c r="BSF26" s="1">
        <v>0</v>
      </c>
      <c r="BSG26" s="1">
        <v>0</v>
      </c>
      <c r="BSH26" s="1">
        <v>0</v>
      </c>
      <c r="BSI26" s="1">
        <v>3</v>
      </c>
      <c r="BSJ26" s="1">
        <v>21</v>
      </c>
      <c r="BSK26" s="1">
        <v>71</v>
      </c>
      <c r="BSL26" s="1">
        <v>1243</v>
      </c>
      <c r="BSM26" s="1">
        <v>749</v>
      </c>
      <c r="BSN26" s="1">
        <v>494</v>
      </c>
      <c r="BSO26" s="1">
        <v>620</v>
      </c>
      <c r="BSP26" s="1">
        <v>623</v>
      </c>
      <c r="BSQ26" s="1">
        <v>0</v>
      </c>
      <c r="BSR26" s="1">
        <v>2</v>
      </c>
      <c r="BSS26" s="1">
        <v>2</v>
      </c>
      <c r="BST26" s="1">
        <v>0</v>
      </c>
      <c r="BSU26" s="1">
        <v>1</v>
      </c>
      <c r="BSV26" s="1">
        <v>1225</v>
      </c>
      <c r="BSW26" s="1">
        <v>5</v>
      </c>
      <c r="BSX26" s="1">
        <v>0</v>
      </c>
      <c r="BSY26" s="1">
        <v>8</v>
      </c>
      <c r="BSZ26" s="1">
        <v>1326</v>
      </c>
      <c r="BTA26" s="1">
        <v>813</v>
      </c>
      <c r="BTB26" s="1">
        <v>513</v>
      </c>
      <c r="BTC26" s="1">
        <v>650</v>
      </c>
      <c r="BTD26" s="1">
        <v>676</v>
      </c>
      <c r="BTE26" s="1">
        <v>3</v>
      </c>
      <c r="BTF26" s="1">
        <v>3</v>
      </c>
      <c r="BTG26" s="1">
        <v>5</v>
      </c>
      <c r="BTH26" s="1">
        <v>2</v>
      </c>
      <c r="BTI26" s="1">
        <v>0</v>
      </c>
      <c r="BTJ26" s="1">
        <v>1308</v>
      </c>
      <c r="BTK26" s="1">
        <v>5</v>
      </c>
      <c r="BTL26" s="1">
        <v>0</v>
      </c>
      <c r="BTM26" s="1">
        <v>0</v>
      </c>
      <c r="BTN26" s="1">
        <v>1313</v>
      </c>
      <c r="BTO26" s="1">
        <v>785</v>
      </c>
      <c r="BTP26" s="1">
        <v>528</v>
      </c>
      <c r="BTQ26" s="1">
        <v>667</v>
      </c>
      <c r="BTR26" s="1">
        <v>646</v>
      </c>
      <c r="BTS26" s="1">
        <v>0</v>
      </c>
      <c r="BTT26" s="1">
        <v>3</v>
      </c>
      <c r="BTU26" s="1">
        <v>2</v>
      </c>
      <c r="BTV26" s="1">
        <v>2</v>
      </c>
      <c r="BTW26" s="1">
        <v>1</v>
      </c>
      <c r="BTX26" s="1">
        <v>1303</v>
      </c>
      <c r="BTY26" s="1">
        <v>0</v>
      </c>
      <c r="BTZ26" s="1">
        <v>0</v>
      </c>
      <c r="BUA26" s="1">
        <v>2</v>
      </c>
      <c r="BUB26" s="1">
        <v>191</v>
      </c>
      <c r="BUC26" s="1">
        <v>292</v>
      </c>
      <c r="BUD26" s="1">
        <v>427</v>
      </c>
      <c r="BUE26" s="1">
        <v>538</v>
      </c>
      <c r="BUF26" s="1">
        <v>553</v>
      </c>
      <c r="BUG26" s="1130">
        <v>71</v>
      </c>
      <c r="BUH26" s="1131">
        <v>59</v>
      </c>
      <c r="BUI26" s="1131">
        <v>12</v>
      </c>
      <c r="BUJ26" s="1131">
        <v>50</v>
      </c>
      <c r="BUK26" s="1131">
        <v>21</v>
      </c>
      <c r="BUL26" s="1131">
        <v>0</v>
      </c>
      <c r="BUM26" s="1131">
        <v>0</v>
      </c>
      <c r="BUN26" s="1131">
        <v>0</v>
      </c>
      <c r="BUO26" s="1131">
        <v>0</v>
      </c>
      <c r="BUP26" s="1131">
        <v>0</v>
      </c>
      <c r="BUQ26" s="1131">
        <v>63</v>
      </c>
      <c r="BUR26" s="1131">
        <v>1</v>
      </c>
      <c r="BUS26" s="1131">
        <v>7</v>
      </c>
      <c r="BUT26" s="1131">
        <v>0</v>
      </c>
      <c r="BUU26" s="1131">
        <v>2</v>
      </c>
      <c r="BUV26" s="1131">
        <v>5</v>
      </c>
      <c r="BUW26" s="1131">
        <v>0</v>
      </c>
      <c r="BUX26" s="1131">
        <v>23</v>
      </c>
      <c r="BUY26" s="1131">
        <v>29</v>
      </c>
      <c r="BUZ26" s="1131">
        <v>9</v>
      </c>
      <c r="BVA26" s="1132">
        <v>3</v>
      </c>
      <c r="BVB26" s="1031">
        <v>62</v>
      </c>
      <c r="BVC26" s="1029">
        <v>46</v>
      </c>
      <c r="BVD26" s="1029">
        <v>16</v>
      </c>
      <c r="BVE26" s="1029">
        <v>42</v>
      </c>
      <c r="BVF26" s="1029">
        <v>20</v>
      </c>
      <c r="BVG26" s="1029">
        <v>0</v>
      </c>
      <c r="BVH26" s="1029">
        <v>0</v>
      </c>
      <c r="BVI26" s="1029">
        <v>0</v>
      </c>
      <c r="BVJ26" s="1029">
        <v>0</v>
      </c>
      <c r="BVK26" s="1032">
        <v>0</v>
      </c>
      <c r="BVL26" s="1032">
        <v>57</v>
      </c>
      <c r="BVM26" s="1032">
        <v>0</v>
      </c>
      <c r="BVN26" s="1032">
        <v>5</v>
      </c>
      <c r="BVO26" s="1032">
        <v>0</v>
      </c>
      <c r="BVP26" s="1032">
        <v>4</v>
      </c>
      <c r="BVQ26" s="1032">
        <v>3</v>
      </c>
      <c r="BVR26" s="1032">
        <v>2</v>
      </c>
      <c r="BVS26" s="1032">
        <v>8</v>
      </c>
      <c r="BVT26" s="1032">
        <v>26</v>
      </c>
      <c r="BVU26" s="1032">
        <v>17</v>
      </c>
      <c r="BVV26" s="1032">
        <v>2</v>
      </c>
      <c r="BVW26" s="1129">
        <v>64</v>
      </c>
      <c r="BVX26" s="1127">
        <v>54</v>
      </c>
      <c r="BVY26" s="1127">
        <v>10</v>
      </c>
      <c r="BVZ26" s="1127">
        <v>49</v>
      </c>
      <c r="BWA26" s="1127">
        <v>15</v>
      </c>
      <c r="BWB26" s="1127">
        <v>0</v>
      </c>
      <c r="BWC26" s="1127">
        <v>0</v>
      </c>
      <c r="BWD26" s="1127">
        <v>0</v>
      </c>
      <c r="BWE26" s="1127">
        <v>0</v>
      </c>
      <c r="BWF26" s="1133">
        <v>0</v>
      </c>
      <c r="BWG26" s="1133">
        <v>60</v>
      </c>
      <c r="BWH26" s="1133">
        <v>0</v>
      </c>
      <c r="BWI26" s="1133">
        <v>2</v>
      </c>
      <c r="BWJ26" s="1133">
        <v>2</v>
      </c>
      <c r="BWK26" s="1133">
        <v>0</v>
      </c>
      <c r="BWL26" s="1133">
        <v>4</v>
      </c>
      <c r="BWM26" s="1133">
        <v>1</v>
      </c>
      <c r="BWN26" s="1133">
        <v>18</v>
      </c>
      <c r="BWO26" s="1133">
        <v>28</v>
      </c>
      <c r="BWP26" s="1133">
        <v>13</v>
      </c>
      <c r="BWQ26" s="1133">
        <v>0</v>
      </c>
      <c r="BWR26" s="1">
        <v>20</v>
      </c>
      <c r="BWS26" s="1">
        <v>13</v>
      </c>
      <c r="BWT26" s="1">
        <v>7</v>
      </c>
      <c r="BWU26" s="1">
        <v>14</v>
      </c>
      <c r="BWV26" s="1">
        <v>6</v>
      </c>
      <c r="BWW26" s="1">
        <v>0</v>
      </c>
      <c r="BWX26" s="1">
        <v>0</v>
      </c>
      <c r="BWY26" s="1">
        <v>1</v>
      </c>
      <c r="BWZ26" s="1">
        <v>0</v>
      </c>
      <c r="BXA26" s="1">
        <v>0</v>
      </c>
      <c r="BXB26" s="1">
        <v>19</v>
      </c>
      <c r="BXC26" s="1">
        <v>0</v>
      </c>
      <c r="BXD26" s="1">
        <v>0</v>
      </c>
      <c r="BXE26" s="1">
        <v>0</v>
      </c>
      <c r="BXF26" s="1">
        <v>0</v>
      </c>
      <c r="BXG26" s="1">
        <v>0</v>
      </c>
      <c r="BXH26" s="1">
        <v>7</v>
      </c>
      <c r="BXI26" s="1">
        <v>9</v>
      </c>
      <c r="BXJ26" s="1">
        <v>2</v>
      </c>
      <c r="BXK26" s="1">
        <v>2</v>
      </c>
      <c r="BXL26" s="1">
        <v>18</v>
      </c>
      <c r="BXM26" s="1">
        <v>11</v>
      </c>
      <c r="BXN26" s="1">
        <v>7</v>
      </c>
      <c r="BXO26" s="1">
        <v>15</v>
      </c>
      <c r="BXP26" s="1">
        <v>3</v>
      </c>
      <c r="BXQ26" s="1">
        <v>0</v>
      </c>
      <c r="BXR26" s="1">
        <v>0</v>
      </c>
      <c r="BXS26" s="1">
        <v>0</v>
      </c>
      <c r="BXT26" s="1">
        <v>0</v>
      </c>
      <c r="BXU26" s="1">
        <v>0</v>
      </c>
      <c r="BXV26" s="1">
        <v>16</v>
      </c>
      <c r="BXW26" s="1">
        <v>0</v>
      </c>
      <c r="BXX26" s="1">
        <v>0</v>
      </c>
      <c r="BXY26" s="1">
        <v>2</v>
      </c>
      <c r="BXZ26" s="1">
        <v>0</v>
      </c>
      <c r="BYA26" s="1">
        <v>0</v>
      </c>
      <c r="BYB26" s="1">
        <v>4</v>
      </c>
      <c r="BYC26" s="1">
        <v>8</v>
      </c>
      <c r="BYD26" s="1">
        <v>5</v>
      </c>
      <c r="BYE26" s="1">
        <v>1</v>
      </c>
      <c r="BYF26" s="1">
        <v>22</v>
      </c>
      <c r="BYG26" s="1">
        <v>14</v>
      </c>
      <c r="BYH26" s="1">
        <v>8</v>
      </c>
      <c r="BYI26" s="1">
        <v>20</v>
      </c>
      <c r="BYJ26" s="1">
        <v>2</v>
      </c>
      <c r="BYK26" s="1">
        <v>0</v>
      </c>
      <c r="BYL26" s="1">
        <v>0</v>
      </c>
      <c r="BYM26" s="1">
        <v>0</v>
      </c>
      <c r="BYN26" s="1">
        <v>0</v>
      </c>
      <c r="BYO26" s="1">
        <v>0</v>
      </c>
      <c r="BYP26" s="1">
        <v>22</v>
      </c>
      <c r="BYQ26" s="1">
        <v>0</v>
      </c>
      <c r="BYR26" s="1">
        <v>0</v>
      </c>
      <c r="BYS26" s="1">
        <v>0</v>
      </c>
      <c r="BYT26" s="1">
        <v>0</v>
      </c>
      <c r="BYU26" s="1">
        <v>0</v>
      </c>
      <c r="BYV26" s="1">
        <v>2</v>
      </c>
      <c r="BYW26" s="1">
        <v>9</v>
      </c>
      <c r="BYX26" s="1">
        <v>11</v>
      </c>
      <c r="BYY26" s="1">
        <v>0</v>
      </c>
      <c r="BYZ26" s="1">
        <v>10</v>
      </c>
      <c r="BZA26" s="1">
        <v>8</v>
      </c>
      <c r="BZB26" s="1">
        <v>2</v>
      </c>
      <c r="BZC26" s="1">
        <v>4</v>
      </c>
      <c r="BZD26" s="1">
        <v>6</v>
      </c>
      <c r="BZE26" s="1">
        <v>0</v>
      </c>
      <c r="BZF26" s="1">
        <v>0</v>
      </c>
      <c r="BZG26" s="1">
        <v>0</v>
      </c>
      <c r="BZH26" s="1">
        <v>0</v>
      </c>
      <c r="BZI26" s="1">
        <v>0</v>
      </c>
      <c r="BZJ26" s="1">
        <v>9</v>
      </c>
      <c r="BZK26" s="1">
        <v>0</v>
      </c>
      <c r="BZL26" s="1">
        <v>1</v>
      </c>
      <c r="BZM26" s="1">
        <v>0</v>
      </c>
      <c r="BZN26" s="1">
        <v>4</v>
      </c>
      <c r="BZO26" s="1">
        <v>1</v>
      </c>
      <c r="BZP26" s="1">
        <v>0</v>
      </c>
      <c r="BZQ26" s="1">
        <v>2</v>
      </c>
      <c r="BZR26" s="1">
        <v>2</v>
      </c>
      <c r="BZS26" s="1">
        <v>1</v>
      </c>
      <c r="BZT26" s="1">
        <v>0</v>
      </c>
      <c r="BZU26" s="1">
        <v>10</v>
      </c>
      <c r="BZV26" s="1">
        <v>8</v>
      </c>
      <c r="BZW26" s="1">
        <v>2</v>
      </c>
      <c r="BZX26" s="1">
        <v>3</v>
      </c>
      <c r="BZY26" s="1">
        <v>7</v>
      </c>
      <c r="BZZ26" s="1">
        <v>0</v>
      </c>
      <c r="CAA26" s="1">
        <v>0</v>
      </c>
      <c r="CAB26" s="1">
        <v>0</v>
      </c>
      <c r="CAC26" s="1">
        <v>0</v>
      </c>
      <c r="CAD26" s="1">
        <v>0</v>
      </c>
      <c r="CAE26" s="1">
        <v>10</v>
      </c>
      <c r="CAF26" s="1">
        <v>0</v>
      </c>
      <c r="CAG26" s="1">
        <v>0</v>
      </c>
      <c r="CAH26" s="1">
        <v>0</v>
      </c>
      <c r="CAI26" s="1">
        <v>4</v>
      </c>
      <c r="CAJ26" s="1">
        <v>0</v>
      </c>
      <c r="CAK26" s="1">
        <v>0</v>
      </c>
      <c r="CAL26" s="1">
        <v>2</v>
      </c>
      <c r="CAM26" s="1">
        <v>1</v>
      </c>
      <c r="CAN26" s="1">
        <v>3</v>
      </c>
      <c r="CAO26" s="1">
        <v>0</v>
      </c>
      <c r="CAP26" s="1">
        <v>26</v>
      </c>
      <c r="CAQ26" s="1">
        <v>23</v>
      </c>
      <c r="CAR26" s="1">
        <v>3</v>
      </c>
      <c r="CAS26" s="1">
        <v>14</v>
      </c>
      <c r="CAT26" s="1">
        <v>12</v>
      </c>
      <c r="CAU26" s="1">
        <v>0</v>
      </c>
      <c r="CAV26" s="1">
        <v>0</v>
      </c>
      <c r="CAW26" s="1">
        <v>0</v>
      </c>
      <c r="CAX26" s="1">
        <v>0</v>
      </c>
      <c r="CAY26" s="1">
        <v>0</v>
      </c>
      <c r="CAZ26" s="1">
        <v>26</v>
      </c>
      <c r="CBA26" s="1">
        <v>0</v>
      </c>
      <c r="CBB26" s="1">
        <v>0</v>
      </c>
      <c r="CBC26" s="1">
        <v>0</v>
      </c>
      <c r="CBD26" s="1">
        <v>19</v>
      </c>
      <c r="CBE26" s="1">
        <v>0</v>
      </c>
      <c r="CBF26" s="1">
        <v>0</v>
      </c>
      <c r="CBG26" s="1">
        <v>2</v>
      </c>
      <c r="CBH26" s="1">
        <v>3</v>
      </c>
      <c r="CBI26" s="1">
        <v>2</v>
      </c>
      <c r="CBJ26" s="1">
        <v>0</v>
      </c>
      <c r="CBK26" s="294">
        <v>1</v>
      </c>
      <c r="CBL26" s="295">
        <v>0</v>
      </c>
      <c r="CBM26" s="295">
        <v>1</v>
      </c>
      <c r="CBN26" s="295">
        <v>0</v>
      </c>
      <c r="CBO26" s="295">
        <v>0</v>
      </c>
      <c r="CBP26" s="295">
        <v>0</v>
      </c>
      <c r="CBQ26" s="1150">
        <v>3</v>
      </c>
      <c r="CBR26" s="295">
        <v>0</v>
      </c>
      <c r="CBS26" s="295">
        <v>0</v>
      </c>
      <c r="CBT26" s="295">
        <v>1</v>
      </c>
      <c r="CBU26" s="295">
        <v>2</v>
      </c>
      <c r="CBV26" s="295">
        <v>0</v>
      </c>
      <c r="CBW26" s="295">
        <v>0</v>
      </c>
      <c r="CBX26" s="295">
        <v>0</v>
      </c>
      <c r="CBY26" s="295">
        <v>0</v>
      </c>
      <c r="CBZ26" s="295">
        <v>0</v>
      </c>
      <c r="CCA26" s="295">
        <v>0</v>
      </c>
      <c r="CCB26" s="295">
        <v>0</v>
      </c>
      <c r="CCC26" s="295">
        <v>1</v>
      </c>
      <c r="CCD26" s="295">
        <v>0</v>
      </c>
      <c r="CCE26" s="295">
        <v>1</v>
      </c>
      <c r="CCF26" s="295">
        <v>0</v>
      </c>
      <c r="CCG26" s="295">
        <v>0</v>
      </c>
      <c r="CCH26" s="295">
        <v>0</v>
      </c>
      <c r="CCI26" s="1585">
        <v>588</v>
      </c>
      <c r="CCJ26" s="1579">
        <v>356</v>
      </c>
      <c r="CCK26" s="1579">
        <v>232</v>
      </c>
      <c r="CCL26" s="1579">
        <v>280</v>
      </c>
      <c r="CCM26" s="1579">
        <v>308</v>
      </c>
      <c r="CCN26" s="1579">
        <v>0</v>
      </c>
      <c r="CCO26" s="1579">
        <v>10</v>
      </c>
      <c r="CCP26" s="1579">
        <v>6</v>
      </c>
      <c r="CCQ26" s="1579">
        <v>549</v>
      </c>
      <c r="CCR26" s="1579">
        <v>3</v>
      </c>
      <c r="CCS26" s="1579">
        <v>20</v>
      </c>
      <c r="CCT26" s="1579">
        <v>9</v>
      </c>
      <c r="CCU26" s="1579">
        <v>150</v>
      </c>
      <c r="CCV26" s="1579">
        <v>0</v>
      </c>
      <c r="CCW26" s="1579">
        <v>90</v>
      </c>
      <c r="CCX26" s="1579">
        <v>345</v>
      </c>
      <c r="CCY26" s="1579">
        <v>151</v>
      </c>
      <c r="CCZ26" s="1579">
        <v>2</v>
      </c>
      <c r="CDA26" s="1579">
        <v>652</v>
      </c>
      <c r="CDB26" s="1579">
        <v>407</v>
      </c>
      <c r="CDC26" s="1579">
        <v>245</v>
      </c>
      <c r="CDD26" s="1579">
        <v>310</v>
      </c>
      <c r="CDE26" s="1579">
        <v>342</v>
      </c>
      <c r="CDF26" s="1579">
        <v>2</v>
      </c>
      <c r="CDG26" s="1579">
        <v>2</v>
      </c>
      <c r="CDH26" s="1579">
        <v>0</v>
      </c>
      <c r="CDI26" s="1579">
        <v>643</v>
      </c>
      <c r="CDJ26" s="1579">
        <v>0</v>
      </c>
      <c r="CDK26" s="1579">
        <v>5</v>
      </c>
      <c r="CDL26" s="1579">
        <v>6</v>
      </c>
      <c r="CDM26" s="1579">
        <v>142</v>
      </c>
      <c r="CDN26" s="1579">
        <v>0</v>
      </c>
      <c r="CDO26" s="1579">
        <v>81</v>
      </c>
      <c r="CDP26" s="1579">
        <v>371</v>
      </c>
      <c r="CDQ26" s="1579">
        <v>200</v>
      </c>
      <c r="CDR26" s="1579">
        <v>0</v>
      </c>
      <c r="CDS26" s="1579">
        <v>821</v>
      </c>
      <c r="CDT26" s="1579">
        <v>511</v>
      </c>
      <c r="CDU26" s="1579">
        <v>310</v>
      </c>
      <c r="CDV26" s="1579">
        <v>402</v>
      </c>
      <c r="CDW26" s="1579">
        <v>419</v>
      </c>
      <c r="CDX26" s="1579">
        <v>2</v>
      </c>
      <c r="CDY26" s="1579">
        <v>3</v>
      </c>
      <c r="CDZ26" s="1579">
        <v>0</v>
      </c>
      <c r="CEA26" s="1579">
        <v>810</v>
      </c>
      <c r="CEB26" s="1579">
        <v>5</v>
      </c>
      <c r="CEC26" s="1579">
        <v>1</v>
      </c>
      <c r="CED26" s="1579">
        <v>6</v>
      </c>
      <c r="CEE26" s="1579">
        <v>213</v>
      </c>
      <c r="CEF26" s="1579">
        <v>0</v>
      </c>
      <c r="CEG26" s="1579">
        <v>102</v>
      </c>
      <c r="CEH26" s="1579">
        <v>497</v>
      </c>
      <c r="CEI26" s="1579">
        <v>222</v>
      </c>
      <c r="CEJ26" s="1579">
        <v>0</v>
      </c>
      <c r="CEK26" s="1579">
        <v>741</v>
      </c>
      <c r="CEL26" s="1579">
        <v>470</v>
      </c>
      <c r="CEM26" s="1579">
        <v>271</v>
      </c>
      <c r="CEN26" s="1579">
        <v>365</v>
      </c>
      <c r="CEO26" s="1579">
        <v>376</v>
      </c>
      <c r="CEP26" s="1579">
        <v>0</v>
      </c>
      <c r="CEQ26" s="1579">
        <v>0</v>
      </c>
      <c r="CER26" s="1579">
        <v>0</v>
      </c>
      <c r="CES26" s="1579">
        <v>739</v>
      </c>
      <c r="CET26" s="1579">
        <v>0</v>
      </c>
      <c r="CEU26" s="1579">
        <v>2</v>
      </c>
      <c r="CEV26" s="1579">
        <v>11</v>
      </c>
      <c r="CEW26" s="1579">
        <v>184</v>
      </c>
      <c r="CEX26" s="1579">
        <v>0</v>
      </c>
      <c r="CEY26" s="1579">
        <v>110</v>
      </c>
      <c r="CEZ26" s="1579">
        <v>413</v>
      </c>
      <c r="CFA26" s="1579">
        <v>218</v>
      </c>
      <c r="CFB26" s="1584">
        <v>0</v>
      </c>
      <c r="CFC26" s="1578">
        <v>138</v>
      </c>
      <c r="CFD26" s="1579">
        <v>96</v>
      </c>
      <c r="CFE26" s="1579">
        <v>42</v>
      </c>
      <c r="CFF26" s="1579">
        <v>72</v>
      </c>
      <c r="CFG26" s="1579">
        <v>66</v>
      </c>
      <c r="CFH26" s="1579">
        <v>0</v>
      </c>
      <c r="CFI26" s="1579">
        <v>2</v>
      </c>
      <c r="CFJ26" s="1579">
        <v>3</v>
      </c>
      <c r="CFK26" s="1579">
        <v>128</v>
      </c>
      <c r="CFL26" s="1579">
        <v>2</v>
      </c>
      <c r="CFM26" s="1579">
        <v>3</v>
      </c>
      <c r="CFN26" s="1579">
        <v>3</v>
      </c>
      <c r="CFO26" s="1579">
        <v>34</v>
      </c>
      <c r="CFP26" s="1579">
        <v>0</v>
      </c>
      <c r="CFQ26" s="1579">
        <v>22</v>
      </c>
      <c r="CFR26" s="1579">
        <v>75</v>
      </c>
      <c r="CFS26" s="1579">
        <v>41</v>
      </c>
      <c r="CFT26" s="1579">
        <v>0</v>
      </c>
      <c r="CFU26" s="1579">
        <v>231</v>
      </c>
      <c r="CFV26" s="1579">
        <v>165</v>
      </c>
      <c r="CFW26" s="1579">
        <v>66</v>
      </c>
      <c r="CFX26" s="1579">
        <v>106</v>
      </c>
      <c r="CFY26" s="1579">
        <v>125</v>
      </c>
      <c r="CFZ26" s="1579">
        <v>1</v>
      </c>
      <c r="CGA26" s="1579">
        <v>0</v>
      </c>
      <c r="CGB26" s="1579">
        <v>0</v>
      </c>
      <c r="CGC26" s="1579">
        <v>230</v>
      </c>
      <c r="CGD26" s="1579">
        <v>0</v>
      </c>
      <c r="CGE26" s="1579">
        <v>0</v>
      </c>
      <c r="CGF26" s="1579">
        <v>3</v>
      </c>
      <c r="CGG26" s="1579">
        <v>40</v>
      </c>
      <c r="CGH26" s="1579">
        <v>0</v>
      </c>
      <c r="CGI26" s="1579">
        <v>21</v>
      </c>
      <c r="CGJ26" s="1579">
        <v>133</v>
      </c>
      <c r="CGK26" s="1579">
        <v>77</v>
      </c>
      <c r="CGL26" s="1579">
        <v>0</v>
      </c>
      <c r="CGM26" s="1579">
        <v>284</v>
      </c>
      <c r="CGN26" s="1579">
        <v>180</v>
      </c>
      <c r="CGO26" s="1579">
        <v>104</v>
      </c>
      <c r="CGP26" s="1579">
        <v>162</v>
      </c>
      <c r="CGQ26" s="1579">
        <v>122</v>
      </c>
      <c r="CGR26" s="1579">
        <v>0</v>
      </c>
      <c r="CGS26" s="1579">
        <v>0</v>
      </c>
      <c r="CGT26" s="1579">
        <v>0</v>
      </c>
      <c r="CGU26" s="1579">
        <v>281</v>
      </c>
      <c r="CGV26" s="1579">
        <v>3</v>
      </c>
      <c r="CGW26" s="1579">
        <v>0</v>
      </c>
      <c r="CGX26" s="1579">
        <v>3</v>
      </c>
      <c r="CGY26" s="1579">
        <v>71</v>
      </c>
      <c r="CGZ26" s="1579">
        <v>0</v>
      </c>
      <c r="CHA26" s="1579">
        <v>32</v>
      </c>
      <c r="CHB26" s="1579">
        <v>160</v>
      </c>
      <c r="CHC26" s="1579">
        <v>92</v>
      </c>
      <c r="CHD26" s="1579">
        <v>0</v>
      </c>
      <c r="CHE26" s="1579">
        <v>299</v>
      </c>
      <c r="CHF26" s="1579">
        <v>186</v>
      </c>
      <c r="CHG26" s="1579">
        <v>113</v>
      </c>
      <c r="CHH26" s="1579">
        <v>157</v>
      </c>
      <c r="CHI26" s="1579">
        <v>142</v>
      </c>
      <c r="CHJ26" s="1579">
        <v>0</v>
      </c>
      <c r="CHK26" s="1579">
        <v>0</v>
      </c>
      <c r="CHL26" s="1579">
        <v>0</v>
      </c>
      <c r="CHM26" s="1579">
        <v>298</v>
      </c>
      <c r="CHN26" s="1579">
        <v>0</v>
      </c>
      <c r="CHO26" s="1579">
        <v>1</v>
      </c>
      <c r="CHP26" s="1579">
        <v>5</v>
      </c>
      <c r="CHQ26" s="1579">
        <v>70</v>
      </c>
      <c r="CHR26" s="1579">
        <v>0</v>
      </c>
      <c r="CHS26" s="1579">
        <v>45</v>
      </c>
      <c r="CHT26" s="1579">
        <v>164</v>
      </c>
      <c r="CHU26" s="1579">
        <v>90</v>
      </c>
      <c r="CHV26" s="1580">
        <v>0</v>
      </c>
      <c r="CHW26" s="1585">
        <v>414</v>
      </c>
      <c r="CHX26" s="1579">
        <v>246</v>
      </c>
      <c r="CHY26" s="1579">
        <v>168</v>
      </c>
      <c r="CHZ26" s="1579">
        <v>193</v>
      </c>
      <c r="CIA26" s="1579">
        <v>221</v>
      </c>
      <c r="CIB26" s="1579">
        <v>0</v>
      </c>
      <c r="CIC26" s="1579">
        <v>7</v>
      </c>
      <c r="CID26" s="1579">
        <v>2</v>
      </c>
      <c r="CIE26" s="1579">
        <v>390</v>
      </c>
      <c r="CIF26" s="1579">
        <v>1</v>
      </c>
      <c r="CIG26" s="1579">
        <v>14</v>
      </c>
      <c r="CIH26" s="1579">
        <v>6</v>
      </c>
      <c r="CII26" s="1579">
        <v>107</v>
      </c>
      <c r="CIJ26" s="1579">
        <v>0</v>
      </c>
      <c r="CIK26" s="1579">
        <v>66</v>
      </c>
      <c r="CIL26" s="1579">
        <v>245</v>
      </c>
      <c r="CIM26" s="1579">
        <v>101</v>
      </c>
      <c r="CIN26" s="1579">
        <v>2</v>
      </c>
      <c r="CIO26" s="1579">
        <v>398</v>
      </c>
      <c r="CIP26" s="1579">
        <v>227</v>
      </c>
      <c r="CIQ26" s="1579">
        <v>171</v>
      </c>
      <c r="CIR26" s="1579">
        <v>197</v>
      </c>
      <c r="CIS26" s="1579">
        <v>201</v>
      </c>
      <c r="CIT26" s="1579">
        <v>1</v>
      </c>
      <c r="CIU26" s="1579">
        <v>2</v>
      </c>
      <c r="CIV26" s="1579">
        <v>0</v>
      </c>
      <c r="CIW26" s="1579">
        <v>390</v>
      </c>
      <c r="CIX26" s="1579">
        <v>0</v>
      </c>
      <c r="CIY26" s="1579">
        <v>5</v>
      </c>
      <c r="CIZ26" s="1579">
        <v>3</v>
      </c>
      <c r="CJA26" s="1579">
        <v>97</v>
      </c>
      <c r="CJB26" s="1579">
        <v>0</v>
      </c>
      <c r="CJC26" s="1579">
        <v>57</v>
      </c>
      <c r="CJD26" s="1579">
        <v>228</v>
      </c>
      <c r="CJE26" s="1579">
        <v>113</v>
      </c>
      <c r="CJF26" s="1579">
        <v>0</v>
      </c>
      <c r="CJG26" s="1579">
        <v>532</v>
      </c>
      <c r="CJH26" s="1579">
        <v>328</v>
      </c>
      <c r="CJI26" s="1579">
        <v>204</v>
      </c>
      <c r="CJJ26" s="1579">
        <v>239</v>
      </c>
      <c r="CJK26" s="1579">
        <v>293</v>
      </c>
      <c r="CJL26" s="1579">
        <v>2</v>
      </c>
      <c r="CJM26" s="1579">
        <v>3</v>
      </c>
      <c r="CJN26" s="1579">
        <v>0</v>
      </c>
      <c r="CJO26" s="1579">
        <v>524</v>
      </c>
      <c r="CJP26" s="1579">
        <v>2</v>
      </c>
      <c r="CJQ26" s="1579">
        <v>1</v>
      </c>
      <c r="CJR26" s="1579">
        <v>3</v>
      </c>
      <c r="CJS26" s="1579">
        <v>142</v>
      </c>
      <c r="CJT26" s="1579">
        <v>0</v>
      </c>
      <c r="CJU26" s="1579">
        <v>70</v>
      </c>
      <c r="CJV26" s="1579">
        <v>333</v>
      </c>
      <c r="CJW26" s="1579">
        <v>129</v>
      </c>
      <c r="CJX26" s="1579">
        <v>0</v>
      </c>
      <c r="CJY26" s="1579">
        <v>441</v>
      </c>
      <c r="CJZ26" s="1579">
        <v>284</v>
      </c>
      <c r="CKA26" s="1579">
        <v>157</v>
      </c>
      <c r="CKB26" s="1579">
        <v>207</v>
      </c>
      <c r="CKC26" s="1579">
        <v>234</v>
      </c>
      <c r="CKD26" s="1579">
        <v>0</v>
      </c>
      <c r="CKE26" s="1579">
        <v>0</v>
      </c>
      <c r="CKF26" s="1579">
        <v>0</v>
      </c>
      <c r="CKG26" s="1579">
        <v>440</v>
      </c>
      <c r="CKH26" s="1579">
        <v>0</v>
      </c>
      <c r="CKI26" s="1579">
        <v>1</v>
      </c>
      <c r="CKJ26" s="1579">
        <v>6</v>
      </c>
      <c r="CKK26" s="1579">
        <v>113</v>
      </c>
      <c r="CKL26" s="1579">
        <v>0</v>
      </c>
      <c r="CKM26" s="1579">
        <v>65</v>
      </c>
      <c r="CKN26" s="1579">
        <v>248</v>
      </c>
      <c r="CKO26" s="1579">
        <v>128</v>
      </c>
      <c r="CKP26" s="1584">
        <v>0</v>
      </c>
      <c r="CKQ26" s="1585">
        <v>2</v>
      </c>
      <c r="CKR26" s="1579">
        <v>1</v>
      </c>
      <c r="CKS26" s="1579">
        <v>1</v>
      </c>
      <c r="CKT26" s="1579">
        <v>2</v>
      </c>
      <c r="CKU26" s="1579">
        <v>0</v>
      </c>
      <c r="CKV26" s="1579">
        <v>0</v>
      </c>
      <c r="CKW26" s="1579">
        <v>1</v>
      </c>
      <c r="CKX26" s="1579">
        <v>0</v>
      </c>
      <c r="CKY26" s="1579">
        <v>1</v>
      </c>
      <c r="CKZ26" s="1579">
        <v>0</v>
      </c>
      <c r="CLA26" s="1579">
        <v>0</v>
      </c>
      <c r="CLB26" s="1579">
        <v>0</v>
      </c>
      <c r="CLC26" s="1579">
        <v>1</v>
      </c>
      <c r="CLD26" s="1579">
        <v>0</v>
      </c>
      <c r="CLE26" s="1579">
        <v>0</v>
      </c>
      <c r="CLF26" s="1579">
        <v>1</v>
      </c>
      <c r="CLG26" s="1579">
        <v>1</v>
      </c>
      <c r="CLH26" s="1579">
        <v>0</v>
      </c>
      <c r="CLI26" s="1579">
        <v>2</v>
      </c>
      <c r="CLJ26" s="1579">
        <v>2</v>
      </c>
      <c r="CLK26" s="1579">
        <v>0</v>
      </c>
      <c r="CLL26" s="1579">
        <v>1</v>
      </c>
      <c r="CLM26" s="1579">
        <v>1</v>
      </c>
      <c r="CLN26" s="1579">
        <v>0</v>
      </c>
      <c r="CLO26" s="1579">
        <v>0</v>
      </c>
      <c r="CLP26" s="1579">
        <v>0</v>
      </c>
      <c r="CLQ26" s="1579">
        <v>2</v>
      </c>
      <c r="CLR26" s="1579">
        <v>0</v>
      </c>
      <c r="CLS26" s="1579">
        <v>0</v>
      </c>
      <c r="CLT26" s="1579">
        <v>0</v>
      </c>
      <c r="CLU26" s="1579">
        <v>0</v>
      </c>
      <c r="CLV26" s="1579">
        <v>0</v>
      </c>
      <c r="CLW26" s="1579">
        <v>0</v>
      </c>
      <c r="CLX26" s="1579">
        <v>1</v>
      </c>
      <c r="CLY26" s="1579">
        <v>1</v>
      </c>
      <c r="CLZ26" s="1579">
        <v>0</v>
      </c>
      <c r="CMA26" s="1579">
        <v>1</v>
      </c>
      <c r="CMB26" s="1579">
        <v>1</v>
      </c>
      <c r="CMC26" s="1579">
        <v>0</v>
      </c>
      <c r="CMD26" s="1579">
        <v>0</v>
      </c>
      <c r="CME26" s="1579">
        <v>1</v>
      </c>
      <c r="CMF26" s="1579">
        <v>0</v>
      </c>
      <c r="CMG26" s="1579">
        <v>0</v>
      </c>
      <c r="CMH26" s="1579">
        <v>0</v>
      </c>
      <c r="CMI26" s="1579">
        <v>1</v>
      </c>
      <c r="CMJ26" s="1579">
        <v>0</v>
      </c>
      <c r="CMK26" s="1579">
        <v>0</v>
      </c>
      <c r="CML26" s="1579">
        <v>0</v>
      </c>
      <c r="CMM26" s="1579">
        <v>0</v>
      </c>
      <c r="CMN26" s="1579">
        <v>0</v>
      </c>
      <c r="CMO26" s="1579">
        <v>0</v>
      </c>
      <c r="CMP26" s="1579">
        <v>1</v>
      </c>
      <c r="CMQ26" s="1579">
        <v>0</v>
      </c>
      <c r="CMR26" s="1579">
        <v>0</v>
      </c>
      <c r="CMS26" s="1579">
        <v>1</v>
      </c>
      <c r="CMT26" s="1579">
        <v>0</v>
      </c>
      <c r="CMU26" s="1579">
        <v>1</v>
      </c>
      <c r="CMV26" s="1579">
        <v>1</v>
      </c>
      <c r="CMW26" s="1579">
        <v>0</v>
      </c>
      <c r="CMX26" s="1579">
        <v>0</v>
      </c>
      <c r="CMY26" s="1579">
        <v>0</v>
      </c>
      <c r="CMZ26" s="1579">
        <v>0</v>
      </c>
      <c r="CNA26" s="1579">
        <v>1</v>
      </c>
      <c r="CNB26" s="1579">
        <v>0</v>
      </c>
      <c r="CNC26" s="1579">
        <v>0</v>
      </c>
      <c r="CND26" s="1579">
        <v>0</v>
      </c>
      <c r="CNE26" s="1579">
        <v>1</v>
      </c>
      <c r="CNF26" s="1579">
        <v>0</v>
      </c>
      <c r="CNG26" s="1579">
        <v>0</v>
      </c>
      <c r="CNH26" s="1579">
        <v>1</v>
      </c>
      <c r="CNI26" s="1579">
        <v>0</v>
      </c>
      <c r="CNJ26" s="1584">
        <v>0</v>
      </c>
    </row>
    <row r="27" spans="1:2402">
      <c r="A27" s="33" t="s">
        <v>568</v>
      </c>
      <c r="HD27" s="1">
        <v>0</v>
      </c>
      <c r="HE27" s="1">
        <v>0</v>
      </c>
      <c r="HF27" s="1">
        <v>0</v>
      </c>
      <c r="HG27" s="1">
        <v>0</v>
      </c>
      <c r="HH27" s="1">
        <v>0</v>
      </c>
      <c r="HI27" s="1">
        <v>0</v>
      </c>
      <c r="HJ27" s="1">
        <v>0</v>
      </c>
      <c r="HK27" s="1">
        <v>0</v>
      </c>
      <c r="HL27" s="1">
        <v>0</v>
      </c>
      <c r="HM27" s="1">
        <v>0</v>
      </c>
      <c r="HS27" s="1">
        <v>0</v>
      </c>
      <c r="HT27" s="1">
        <v>0</v>
      </c>
      <c r="HU27" s="1">
        <v>0</v>
      </c>
      <c r="HV27" s="1">
        <v>0</v>
      </c>
      <c r="HW27" s="1">
        <v>0</v>
      </c>
      <c r="HX27" s="1">
        <v>0</v>
      </c>
      <c r="HY27" s="1">
        <v>0</v>
      </c>
      <c r="HZ27" s="1">
        <v>0</v>
      </c>
      <c r="IA27" s="1">
        <v>0</v>
      </c>
      <c r="IB27" s="1">
        <v>0</v>
      </c>
      <c r="IH27" s="1">
        <v>0</v>
      </c>
      <c r="II27" s="1">
        <v>0</v>
      </c>
      <c r="IJ27" s="1">
        <v>0</v>
      </c>
      <c r="IK27" s="1">
        <v>0</v>
      </c>
      <c r="IL27" s="1">
        <v>0</v>
      </c>
      <c r="IM27" s="1">
        <v>0</v>
      </c>
      <c r="IN27" s="1">
        <v>0</v>
      </c>
      <c r="IO27" s="1">
        <v>0</v>
      </c>
      <c r="IP27" s="1">
        <v>0</v>
      </c>
      <c r="IQ27" s="1">
        <v>0</v>
      </c>
      <c r="IX27" s="1">
        <v>0</v>
      </c>
      <c r="IY27" s="1">
        <v>0</v>
      </c>
      <c r="IZ27" s="1">
        <v>0</v>
      </c>
      <c r="JA27" s="1">
        <v>0</v>
      </c>
      <c r="JB27" s="1">
        <v>0</v>
      </c>
      <c r="JC27" s="1">
        <v>0</v>
      </c>
      <c r="JD27" s="1">
        <v>0</v>
      </c>
      <c r="JE27" s="1">
        <v>0</v>
      </c>
      <c r="JF27" s="1">
        <v>0</v>
      </c>
      <c r="JG27" s="1">
        <v>0</v>
      </c>
      <c r="JN27" s="1">
        <v>0</v>
      </c>
      <c r="JO27" s="1">
        <v>0</v>
      </c>
      <c r="JP27" s="1">
        <v>0</v>
      </c>
      <c r="JQ27" s="1">
        <v>0</v>
      </c>
      <c r="JR27" s="1">
        <v>0</v>
      </c>
      <c r="JS27" s="1">
        <v>0</v>
      </c>
      <c r="JT27" s="1">
        <v>19.63722724982415</v>
      </c>
      <c r="JU27" s="1">
        <v>0</v>
      </c>
      <c r="JV27" s="1">
        <v>0</v>
      </c>
      <c r="KD27" s="1">
        <v>0</v>
      </c>
      <c r="KE27" s="1">
        <v>0</v>
      </c>
      <c r="KF27" s="1">
        <v>0</v>
      </c>
      <c r="KG27" s="1">
        <v>0</v>
      </c>
      <c r="KH27" s="1">
        <v>0</v>
      </c>
      <c r="KI27" s="1">
        <v>0</v>
      </c>
      <c r="KJ27" s="1">
        <v>0</v>
      </c>
      <c r="KK27" s="1">
        <v>0</v>
      </c>
      <c r="KL27" s="1">
        <v>0</v>
      </c>
      <c r="KM27" s="1">
        <v>0</v>
      </c>
      <c r="KT27" s="41">
        <v>1</v>
      </c>
      <c r="KU27" s="41">
        <v>1</v>
      </c>
      <c r="KV27" s="41">
        <v>0</v>
      </c>
      <c r="KW27" s="41">
        <v>0</v>
      </c>
      <c r="KX27" s="41">
        <v>1</v>
      </c>
      <c r="KY27" s="41">
        <v>0</v>
      </c>
      <c r="KZ27" s="41">
        <v>0</v>
      </c>
      <c r="LA27" s="41">
        <v>0</v>
      </c>
      <c r="LB27" s="41">
        <v>0</v>
      </c>
      <c r="LC27" s="41">
        <v>1</v>
      </c>
      <c r="LD27" s="41">
        <v>0</v>
      </c>
      <c r="LE27" s="41">
        <v>0</v>
      </c>
      <c r="LF27" s="41">
        <v>0</v>
      </c>
      <c r="LG27" s="41">
        <v>0</v>
      </c>
      <c r="LH27" s="41">
        <v>0</v>
      </c>
      <c r="LI27" s="41">
        <v>1</v>
      </c>
      <c r="LJ27" s="41">
        <v>0</v>
      </c>
      <c r="LK27" s="41">
        <v>0</v>
      </c>
      <c r="LL27" s="41">
        <v>0</v>
      </c>
      <c r="LM27" s="41">
        <v>0</v>
      </c>
      <c r="LN27" s="41">
        <v>0</v>
      </c>
      <c r="LO27" s="41">
        <v>0</v>
      </c>
      <c r="LP27" s="41">
        <v>0</v>
      </c>
      <c r="LQ27" s="41">
        <v>0</v>
      </c>
      <c r="LR27" s="41">
        <v>0</v>
      </c>
      <c r="LS27" s="41">
        <v>0</v>
      </c>
      <c r="LT27" s="41">
        <v>0</v>
      </c>
      <c r="LU27" s="41">
        <v>0</v>
      </c>
      <c r="LV27" s="41">
        <v>0</v>
      </c>
      <c r="LW27" s="41">
        <v>0</v>
      </c>
      <c r="LX27" s="41">
        <v>0</v>
      </c>
      <c r="LY27" s="41">
        <v>0</v>
      </c>
      <c r="LZ27" s="41">
        <v>0</v>
      </c>
      <c r="MA27" s="41">
        <v>0</v>
      </c>
      <c r="MB27" s="41">
        <v>0</v>
      </c>
      <c r="MC27" s="41">
        <v>0</v>
      </c>
      <c r="MD27" s="41">
        <v>0</v>
      </c>
      <c r="ME27" s="41">
        <v>0</v>
      </c>
      <c r="MF27" s="41">
        <v>0</v>
      </c>
      <c r="MG27" s="41">
        <v>0</v>
      </c>
      <c r="MH27" s="41">
        <v>0</v>
      </c>
      <c r="MI27" s="41">
        <v>0</v>
      </c>
      <c r="MJ27" s="41">
        <v>0</v>
      </c>
      <c r="MK27" s="41">
        <v>0</v>
      </c>
      <c r="ML27" s="41">
        <v>0</v>
      </c>
      <c r="MM27" s="41">
        <v>0</v>
      </c>
      <c r="MN27" s="41">
        <v>0</v>
      </c>
      <c r="MO27" s="41">
        <v>0</v>
      </c>
      <c r="MP27" s="41">
        <v>0</v>
      </c>
      <c r="MQ27" s="41">
        <v>0</v>
      </c>
      <c r="MR27" s="41">
        <v>0</v>
      </c>
      <c r="MS27" s="41">
        <v>0</v>
      </c>
      <c r="MT27" s="41">
        <v>0</v>
      </c>
      <c r="MU27" s="41">
        <v>0</v>
      </c>
      <c r="MV27" s="41">
        <v>0</v>
      </c>
      <c r="MW27" s="41">
        <v>0</v>
      </c>
      <c r="MX27" s="41">
        <v>0</v>
      </c>
      <c r="MY27" s="41">
        <v>0</v>
      </c>
      <c r="MZ27" s="41">
        <v>0</v>
      </c>
      <c r="NA27" s="41">
        <v>0</v>
      </c>
      <c r="NB27" s="41">
        <v>0</v>
      </c>
      <c r="NC27" s="41">
        <v>0</v>
      </c>
      <c r="ND27" s="41">
        <v>0</v>
      </c>
      <c r="NE27" s="41">
        <v>0</v>
      </c>
      <c r="NF27" s="41">
        <v>0</v>
      </c>
      <c r="NG27" s="41">
        <v>0</v>
      </c>
      <c r="NH27" s="41">
        <v>0</v>
      </c>
      <c r="NI27" s="41">
        <v>0</v>
      </c>
      <c r="NJ27" s="41">
        <v>0</v>
      </c>
      <c r="NK27" s="41">
        <v>0</v>
      </c>
      <c r="NL27" s="41">
        <v>0</v>
      </c>
      <c r="NM27" s="41">
        <v>0</v>
      </c>
      <c r="NN27" s="41">
        <v>0</v>
      </c>
      <c r="NO27" s="41">
        <v>0</v>
      </c>
      <c r="NP27" s="41">
        <v>0</v>
      </c>
      <c r="NQ27" s="41">
        <v>0</v>
      </c>
      <c r="NR27" s="41">
        <v>0</v>
      </c>
      <c r="NS27" s="41">
        <v>0</v>
      </c>
      <c r="NT27" s="41">
        <v>0</v>
      </c>
      <c r="NU27" s="41">
        <v>0</v>
      </c>
      <c r="NV27" s="41">
        <v>0</v>
      </c>
      <c r="NW27" s="41">
        <v>0</v>
      </c>
      <c r="NX27" s="41">
        <v>0</v>
      </c>
      <c r="NY27" s="41">
        <v>0</v>
      </c>
      <c r="NZ27" s="41">
        <v>1</v>
      </c>
      <c r="OA27" s="41">
        <v>0</v>
      </c>
      <c r="OB27" s="41">
        <v>1</v>
      </c>
      <c r="OC27" s="41">
        <v>1</v>
      </c>
      <c r="OD27" s="41">
        <v>0</v>
      </c>
      <c r="OE27" s="41">
        <v>0</v>
      </c>
      <c r="OF27" s="41">
        <v>0</v>
      </c>
      <c r="OG27" s="41">
        <v>0</v>
      </c>
      <c r="OH27" s="41">
        <v>0</v>
      </c>
      <c r="OI27" s="41">
        <v>1</v>
      </c>
      <c r="OJ27" s="41">
        <v>0</v>
      </c>
      <c r="OK27" s="41">
        <v>0</v>
      </c>
      <c r="OL27" s="41">
        <v>0</v>
      </c>
      <c r="OM27" s="41">
        <v>0</v>
      </c>
      <c r="ON27" s="41">
        <v>0</v>
      </c>
      <c r="OO27" s="41">
        <v>0</v>
      </c>
      <c r="OP27" s="41">
        <v>0</v>
      </c>
      <c r="OQ27" s="41">
        <v>1</v>
      </c>
      <c r="OR27" s="41">
        <v>0</v>
      </c>
      <c r="OS27" s="41">
        <v>0</v>
      </c>
      <c r="OT27" s="41">
        <v>0</v>
      </c>
      <c r="OU27" s="41">
        <v>0</v>
      </c>
      <c r="OV27" s="41">
        <v>0</v>
      </c>
      <c r="OW27" s="41">
        <v>0</v>
      </c>
      <c r="OX27" s="41">
        <v>0</v>
      </c>
      <c r="OY27" s="41">
        <v>0</v>
      </c>
      <c r="OZ27" s="41">
        <v>0</v>
      </c>
      <c r="PA27" s="41">
        <v>0</v>
      </c>
      <c r="PB27" s="41">
        <v>0</v>
      </c>
      <c r="PC27" s="41">
        <v>0</v>
      </c>
      <c r="PD27" s="41">
        <v>0</v>
      </c>
      <c r="PE27" s="41">
        <v>0</v>
      </c>
      <c r="PF27" s="41">
        <v>0</v>
      </c>
      <c r="PG27" s="41">
        <v>0</v>
      </c>
      <c r="PH27" s="41">
        <v>0</v>
      </c>
      <c r="PI27" s="41">
        <v>0</v>
      </c>
      <c r="PJ27" s="41">
        <v>0</v>
      </c>
      <c r="PK27" s="41">
        <v>0</v>
      </c>
      <c r="PL27" s="41">
        <v>0</v>
      </c>
      <c r="PM27" s="41">
        <v>0</v>
      </c>
      <c r="PN27" s="41">
        <v>0</v>
      </c>
      <c r="PO27" s="41">
        <v>0</v>
      </c>
      <c r="PP27" s="41">
        <v>0</v>
      </c>
      <c r="PQ27" s="41">
        <v>0</v>
      </c>
      <c r="PR27" s="41">
        <v>103.87742714665944</v>
      </c>
      <c r="PS27" s="41">
        <v>103.07337709825386</v>
      </c>
      <c r="PT27" s="41">
        <v>106.9336949569951</v>
      </c>
      <c r="PU27" s="41">
        <v>94.587519846667547</v>
      </c>
      <c r="PV27" s="41">
        <v>114.63112968210152</v>
      </c>
      <c r="PW27" s="41">
        <v>57.379641822839623</v>
      </c>
      <c r="PX27" s="41">
        <v>100</v>
      </c>
      <c r="PY27" s="41">
        <v>100</v>
      </c>
      <c r="PZ27" s="41">
        <v>0</v>
      </c>
      <c r="QA27" s="41">
        <v>107.69009637067187</v>
      </c>
      <c r="QB27" s="41">
        <v>200</v>
      </c>
      <c r="QC27" s="41">
        <v>0</v>
      </c>
      <c r="QD27" s="41">
        <v>83.453097322743943</v>
      </c>
      <c r="QE27" s="41">
        <v>0</v>
      </c>
      <c r="QF27" s="41">
        <v>83.453097322743943</v>
      </c>
      <c r="QG27" s="41">
        <v>0</v>
      </c>
      <c r="QH27" s="41">
        <v>0</v>
      </c>
      <c r="QI27" s="41">
        <v>0</v>
      </c>
      <c r="QJ27" s="41">
        <v>0</v>
      </c>
      <c r="QK27" s="41">
        <v>98.169615488946562</v>
      </c>
      <c r="QL27" s="41">
        <v>101.22304793374349</v>
      </c>
      <c r="QM27" s="41">
        <v>76.194506789303261</v>
      </c>
      <c r="QN27" s="41">
        <v>111.92779308104568</v>
      </c>
      <c r="QO27" s="41">
        <v>84.255449847180344</v>
      </c>
      <c r="QP27" s="41">
        <v>104.13947792210917</v>
      </c>
      <c r="QQ27" s="41">
        <v>100</v>
      </c>
      <c r="QR27" s="41">
        <v>200</v>
      </c>
      <c r="QS27" s="41">
        <v>0</v>
      </c>
      <c r="QT27" s="41">
        <v>95.102681353367501</v>
      </c>
      <c r="QU27" s="41">
        <v>0</v>
      </c>
      <c r="QV27" s="41">
        <v>0</v>
      </c>
      <c r="QW27" s="41">
        <v>81.440955638828456</v>
      </c>
      <c r="QX27" s="41">
        <v>0</v>
      </c>
      <c r="QY27" s="41">
        <v>81.440955638828456</v>
      </c>
      <c r="QZ27" s="41">
        <v>0</v>
      </c>
      <c r="RA27" s="41">
        <v>0</v>
      </c>
      <c r="RB27" s="41">
        <v>0</v>
      </c>
      <c r="RC27" s="41">
        <v>0</v>
      </c>
      <c r="RD27" s="41">
        <v>83.453097322743943</v>
      </c>
      <c r="RE27" s="41">
        <v>83.89531774798985</v>
      </c>
      <c r="RF27" s="41">
        <v>81.772177020043713</v>
      </c>
      <c r="RG27" s="41">
        <v>74.023426578638023</v>
      </c>
      <c r="RH27" s="41">
        <v>94.368585595631458</v>
      </c>
      <c r="RI27" s="41">
        <v>57.379641822839623</v>
      </c>
      <c r="RJ27" s="41">
        <v>100</v>
      </c>
      <c r="RK27" s="41">
        <v>0</v>
      </c>
      <c r="RL27" s="41">
        <v>0</v>
      </c>
      <c r="RM27" s="41">
        <v>86.397359293952434</v>
      </c>
      <c r="RN27" s="41">
        <v>100</v>
      </c>
      <c r="RO27" s="41">
        <v>0</v>
      </c>
      <c r="RP27" s="41">
        <v>83.453097322743943</v>
      </c>
      <c r="RQ27" s="41">
        <v>0</v>
      </c>
      <c r="RR27" s="41">
        <v>83.453097322743943</v>
      </c>
      <c r="RS27" s="41">
        <v>0</v>
      </c>
      <c r="RT27" s="41">
        <v>0</v>
      </c>
      <c r="RU27" s="41">
        <v>0</v>
      </c>
      <c r="RV27" s="41">
        <v>0</v>
      </c>
      <c r="RW27" s="41">
        <v>81.440955638828456</v>
      </c>
      <c r="RX27" s="41">
        <v>83.828596749438873</v>
      </c>
      <c r="RY27" s="41">
        <v>64.257450226482149</v>
      </c>
      <c r="RZ27" s="41">
        <v>83.971515661293921</v>
      </c>
      <c r="SA27" s="41">
        <v>78.881704525567883</v>
      </c>
      <c r="SB27" s="41">
        <v>73.272102791948527</v>
      </c>
      <c r="SC27" s="41">
        <v>100</v>
      </c>
      <c r="SD27" s="41">
        <v>100</v>
      </c>
      <c r="SE27" s="41">
        <v>0</v>
      </c>
      <c r="SF27" s="41">
        <v>81.321949242965815</v>
      </c>
      <c r="SG27" s="41">
        <v>0</v>
      </c>
      <c r="SH27" s="41">
        <v>0</v>
      </c>
      <c r="SI27" s="41">
        <v>81.440955638828456</v>
      </c>
      <c r="SJ27" s="41">
        <v>0</v>
      </c>
      <c r="SK27" s="41">
        <v>81.440955638828456</v>
      </c>
      <c r="SL27" s="41">
        <v>0</v>
      </c>
      <c r="SM27" s="41">
        <v>0</v>
      </c>
      <c r="SN27" s="41">
        <v>0</v>
      </c>
      <c r="SO27" s="41">
        <v>0</v>
      </c>
      <c r="SP27" s="41">
        <v>103.87742714665944</v>
      </c>
      <c r="SQ27" s="41">
        <v>103.07337709825386</v>
      </c>
      <c r="SR27" s="41">
        <v>106.9336949569951</v>
      </c>
      <c r="SS27" s="41">
        <v>94.587519846667547</v>
      </c>
      <c r="ST27" s="41">
        <v>114.63112968210152</v>
      </c>
      <c r="SU27" s="41">
        <v>57.379641822839623</v>
      </c>
      <c r="SV27" s="41">
        <v>100</v>
      </c>
      <c r="SW27" s="41">
        <v>100</v>
      </c>
      <c r="SX27" s="41">
        <v>0</v>
      </c>
      <c r="SY27" s="41">
        <v>107.69009637067187</v>
      </c>
      <c r="SZ27" s="41">
        <v>200</v>
      </c>
      <c r="TA27" s="41">
        <v>0</v>
      </c>
      <c r="TB27" s="41">
        <v>83.453097322743943</v>
      </c>
      <c r="TC27" s="41">
        <v>0</v>
      </c>
      <c r="TD27" s="41">
        <v>83.453097322743943</v>
      </c>
      <c r="TE27" s="41">
        <v>0</v>
      </c>
      <c r="TF27" s="41">
        <v>0</v>
      </c>
      <c r="TG27" s="41">
        <v>0</v>
      </c>
      <c r="TH27" s="41">
        <v>0</v>
      </c>
      <c r="TI27" s="41">
        <v>98.169615488946562</v>
      </c>
      <c r="TJ27" s="41">
        <v>101.22304793374349</v>
      </c>
      <c r="TK27" s="41">
        <v>76.194506789303261</v>
      </c>
      <c r="TL27" s="41">
        <v>111.92779308104568</v>
      </c>
      <c r="TM27" s="41">
        <v>84.255449847180344</v>
      </c>
      <c r="TN27" s="41">
        <v>104.13947792210917</v>
      </c>
      <c r="TO27" s="41">
        <v>61.463863578337339</v>
      </c>
      <c r="TP27" s="41">
        <v>200</v>
      </c>
      <c r="TQ27" s="41">
        <v>0</v>
      </c>
      <c r="TR27" s="41">
        <v>95.102681353367501</v>
      </c>
      <c r="TS27" s="41">
        <v>0</v>
      </c>
      <c r="TT27" s="41">
        <v>0</v>
      </c>
      <c r="TU27" s="41">
        <v>81.440955638828456</v>
      </c>
      <c r="TV27" s="41">
        <v>0</v>
      </c>
      <c r="TW27" s="41">
        <v>81.440955638828456</v>
      </c>
      <c r="TX27" s="41">
        <v>0</v>
      </c>
      <c r="TY27" s="41">
        <v>0</v>
      </c>
      <c r="TZ27" s="41">
        <v>0</v>
      </c>
      <c r="UA27" s="42">
        <v>0</v>
      </c>
      <c r="UB27" s="41">
        <v>83.453097322743943</v>
      </c>
      <c r="UC27" s="41">
        <v>83.89531774798985</v>
      </c>
      <c r="UD27" s="41">
        <v>81.772177020043713</v>
      </c>
      <c r="UE27" s="41">
        <v>74.023426578638023</v>
      </c>
      <c r="UF27" s="41">
        <v>94.368585595631458</v>
      </c>
      <c r="UG27" s="41">
        <v>57.379641822839623</v>
      </c>
      <c r="UH27" s="41">
        <v>100</v>
      </c>
      <c r="UI27" s="41">
        <v>0</v>
      </c>
      <c r="UJ27" s="41">
        <v>0</v>
      </c>
      <c r="UK27" s="41">
        <v>86.397359293952434</v>
      </c>
      <c r="UL27" s="41">
        <v>100</v>
      </c>
      <c r="UM27" s="41">
        <v>0</v>
      </c>
      <c r="UN27" s="41">
        <v>83.453097322743943</v>
      </c>
      <c r="UO27" s="41">
        <v>0</v>
      </c>
      <c r="UP27" s="41">
        <v>83.453097322743943</v>
      </c>
      <c r="UQ27" s="41">
        <v>0</v>
      </c>
      <c r="UR27" s="41">
        <v>0</v>
      </c>
      <c r="US27" s="41">
        <v>0</v>
      </c>
      <c r="UT27" s="41">
        <v>0</v>
      </c>
      <c r="UU27" s="41">
        <v>81.440955638828456</v>
      </c>
      <c r="UV27" s="41">
        <v>83.828596749438873</v>
      </c>
      <c r="UW27" s="41">
        <v>64.257450226482149</v>
      </c>
      <c r="UX27" s="41">
        <v>83.971515661293921</v>
      </c>
      <c r="UY27" s="41">
        <v>78.881704525567883</v>
      </c>
      <c r="UZ27" s="41">
        <v>73.272102791948527</v>
      </c>
      <c r="VA27" s="41">
        <v>100</v>
      </c>
      <c r="VB27" s="41">
        <v>100</v>
      </c>
      <c r="VC27" s="41">
        <v>0</v>
      </c>
      <c r="VD27" s="41">
        <v>81.321949242965815</v>
      </c>
      <c r="VE27" s="41">
        <v>0</v>
      </c>
      <c r="VF27" s="41">
        <v>0</v>
      </c>
      <c r="VG27" s="41">
        <v>81.440955638828456</v>
      </c>
      <c r="VH27" s="41">
        <v>0</v>
      </c>
      <c r="VI27" s="41">
        <v>81.440955638828456</v>
      </c>
      <c r="VJ27" s="41">
        <v>0</v>
      </c>
      <c r="VK27" s="41">
        <v>0</v>
      </c>
      <c r="VL27" s="41">
        <v>0</v>
      </c>
      <c r="VM27" s="42">
        <v>0</v>
      </c>
      <c r="VN27" s="41">
        <v>83.453097322743943</v>
      </c>
      <c r="VO27" s="41">
        <v>83.89531774798985</v>
      </c>
      <c r="VP27" s="41">
        <v>81.772177020043713</v>
      </c>
      <c r="VQ27" s="41">
        <v>74.023426578638023</v>
      </c>
      <c r="VR27" s="41">
        <v>94.368585595631458</v>
      </c>
      <c r="VS27" s="41">
        <v>57.379641822839623</v>
      </c>
      <c r="VT27" s="41">
        <v>100</v>
      </c>
      <c r="VU27" s="41">
        <v>0</v>
      </c>
      <c r="VV27" s="41">
        <v>0</v>
      </c>
      <c r="VW27" s="41">
        <v>86.397359293952434</v>
      </c>
      <c r="VX27" s="41">
        <v>100</v>
      </c>
      <c r="VY27" s="41">
        <v>0</v>
      </c>
      <c r="VZ27" s="41">
        <v>81.440955638828456</v>
      </c>
      <c r="WA27" s="41">
        <v>83.828596749438873</v>
      </c>
      <c r="WB27" s="41">
        <v>64.257450226482149</v>
      </c>
      <c r="WC27" s="41">
        <v>83.971515661293921</v>
      </c>
      <c r="WD27" s="41">
        <v>78.881704525567883</v>
      </c>
      <c r="WE27" s="41">
        <v>73.272102791948527</v>
      </c>
      <c r="WF27" s="41">
        <v>100</v>
      </c>
      <c r="WG27" s="41">
        <v>100</v>
      </c>
      <c r="WH27" s="41">
        <v>0</v>
      </c>
      <c r="WI27" s="41">
        <v>81.321949242965815</v>
      </c>
      <c r="WJ27" s="41">
        <v>0</v>
      </c>
      <c r="WK27" s="42">
        <v>0</v>
      </c>
      <c r="WL27" s="43">
        <v>25.494490303589849</v>
      </c>
      <c r="WM27" s="43">
        <v>26.079716365560699</v>
      </c>
      <c r="WN27" s="43">
        <v>23.262073266432438</v>
      </c>
      <c r="WO27" s="43">
        <v>29.124942948242872</v>
      </c>
      <c r="WP27" s="43">
        <v>22.086006483615467</v>
      </c>
      <c r="WQ27" s="43">
        <v>89.7938327055884</v>
      </c>
      <c r="WR27" s="43">
        <v>10.206167294411598</v>
      </c>
      <c r="WS27" s="43">
        <v>25.494490303589849</v>
      </c>
      <c r="WT27" s="43">
        <v>23.58544964893342</v>
      </c>
      <c r="WU27" s="43">
        <v>28.497046441675639</v>
      </c>
      <c r="WV27" s="43">
        <v>4.7187471201979116</v>
      </c>
      <c r="WW27" s="43">
        <v>18.099263422167731</v>
      </c>
      <c r="WX27" s="43">
        <v>39.058920777546241</v>
      </c>
      <c r="WY27" s="43">
        <v>27.003142260912018</v>
      </c>
      <c r="WZ27" s="44">
        <v>29.793571570270792</v>
      </c>
      <c r="XA27" s="45">
        <v>28.210665902438741</v>
      </c>
      <c r="XB27" s="43">
        <v>27.059675363772858</v>
      </c>
      <c r="XC27" s="43">
        <v>33.689229940108881</v>
      </c>
      <c r="XD27" s="43">
        <v>23.615168648518456</v>
      </c>
      <c r="XE27" s="43">
        <v>33.872635720740611</v>
      </c>
      <c r="XF27" s="43">
        <v>95.084366167749039</v>
      </c>
      <c r="XG27" s="43">
        <v>4.9156338322509621</v>
      </c>
      <c r="XH27" s="43">
        <v>28.210665902438741</v>
      </c>
      <c r="XI27" s="43">
        <v>24.645253061859382</v>
      </c>
      <c r="XJ27" s="43">
        <v>32.213989174423283</v>
      </c>
      <c r="XK27" s="43">
        <v>0</v>
      </c>
      <c r="XL27" s="43">
        <v>12.296519048365433</v>
      </c>
      <c r="XM27" s="43">
        <v>62.299740671960343</v>
      </c>
      <c r="XN27" s="43">
        <v>35.504585626625143</v>
      </c>
      <c r="XO27" s="42">
        <v>29.59961205894755</v>
      </c>
      <c r="XP27" s="46">
        <v>73.278233072849645</v>
      </c>
      <c r="XQ27" s="47">
        <v>74.796266814372487</v>
      </c>
      <c r="XR27" s="47">
        <v>66.253729941116347</v>
      </c>
      <c r="XS27" s="47">
        <v>70.333736324514646</v>
      </c>
      <c r="XT27" s="47">
        <v>76.056244486382667</v>
      </c>
      <c r="XU27" s="47">
        <v>39.235136556717457</v>
      </c>
      <c r="XV27" s="47">
        <v>100</v>
      </c>
      <c r="XW27" s="47">
        <v>79.365322858170913</v>
      </c>
      <c r="XX27" s="47">
        <v>74.454896378885238</v>
      </c>
      <c r="XY27" s="47">
        <v>77.268843836114996</v>
      </c>
      <c r="XZ27" s="47">
        <v>73.05220217143426</v>
      </c>
      <c r="YA27" s="48">
        <v>0</v>
      </c>
      <c r="YB27" s="49">
        <v>76.619623790651644</v>
      </c>
      <c r="YC27" s="50">
        <v>81.549559714180958</v>
      </c>
      <c r="YD27" s="50">
        <v>50.42317287937459</v>
      </c>
      <c r="YE27" s="50">
        <v>70.078296846652904</v>
      </c>
      <c r="YF27" s="50">
        <v>84.251259679787466</v>
      </c>
      <c r="YG27" s="50">
        <v>38.182664913190962</v>
      </c>
      <c r="YH27" s="50">
        <v>66.794121232318943</v>
      </c>
      <c r="YI27" s="50">
        <v>59.639896264935523</v>
      </c>
      <c r="YJ27" s="50">
        <v>100</v>
      </c>
      <c r="YK27" s="50">
        <v>81.976915089447274</v>
      </c>
      <c r="YL27" s="50">
        <v>0</v>
      </c>
      <c r="YM27" s="50">
        <v>0</v>
      </c>
      <c r="YN27" s="51">
        <v>80.791566061786796</v>
      </c>
      <c r="YO27" s="52">
        <v>81.780576932924205</v>
      </c>
      <c r="YP27" s="52">
        <v>77.613358822103407</v>
      </c>
      <c r="YQ27" s="52">
        <v>72.956349868636252</v>
      </c>
      <c r="YR27" s="52">
        <v>89.672332032037417</v>
      </c>
      <c r="YS27" s="52">
        <v>85.449067299441694</v>
      </c>
      <c r="YT27" s="52">
        <v>59.792265185400616</v>
      </c>
      <c r="YU27" s="52">
        <v>100</v>
      </c>
      <c r="YV27" s="52">
        <v>100</v>
      </c>
      <c r="YW27" s="52">
        <v>79.353495322952426</v>
      </c>
      <c r="YX27" s="52">
        <v>0</v>
      </c>
      <c r="YY27" s="53">
        <v>0</v>
      </c>
      <c r="YZ27" s="46">
        <v>21.553223856143706</v>
      </c>
      <c r="ZA27" s="47">
        <v>27.749285104479345</v>
      </c>
      <c r="ZB27" s="47">
        <v>13.619941377882583</v>
      </c>
      <c r="ZC27" s="47">
        <v>16.308346512527979</v>
      </c>
      <c r="ZD27" s="47">
        <v>28.403123199096768</v>
      </c>
      <c r="ZE27" s="47">
        <v>0</v>
      </c>
      <c r="ZF27" s="47">
        <v>0</v>
      </c>
      <c r="ZG27" s="47">
        <v>0</v>
      </c>
      <c r="ZH27" s="47">
        <v>0</v>
      </c>
      <c r="ZI27" s="47">
        <v>22.273758734907716</v>
      </c>
      <c r="ZJ27" s="47">
        <v>0</v>
      </c>
      <c r="ZK27" s="48">
        <v>0</v>
      </c>
      <c r="ZL27" s="339">
        <v>24.682021860574025</v>
      </c>
      <c r="ZM27" s="340">
        <v>30.655938483099966</v>
      </c>
      <c r="ZN27" s="340">
        <v>12.364518703463045</v>
      </c>
      <c r="ZO27" s="340">
        <v>22.780284510434541</v>
      </c>
      <c r="ZP27" s="340">
        <v>26.749000909546666</v>
      </c>
      <c r="ZQ27" s="340">
        <v>0</v>
      </c>
      <c r="ZR27" s="340">
        <v>0</v>
      </c>
      <c r="ZS27" s="340">
        <v>0</v>
      </c>
      <c r="ZT27" s="340">
        <v>31.071663114112614</v>
      </c>
      <c r="ZU27" s="340">
        <v>21.808330580883581</v>
      </c>
      <c r="ZV27" s="340">
        <v>100</v>
      </c>
      <c r="ZW27" s="341">
        <v>0</v>
      </c>
      <c r="ZX27" s="51">
        <v>19.022960419264493</v>
      </c>
      <c r="ZY27" s="52">
        <v>5.8325854892379745</v>
      </c>
      <c r="ZZ27" s="52">
        <v>21.963072841523978</v>
      </c>
      <c r="AAA27" s="52">
        <v>12.06484100656289</v>
      </c>
      <c r="AAB27" s="52">
        <v>29.526298522142607</v>
      </c>
      <c r="AAC27" s="52">
        <v>31.19942936139087</v>
      </c>
      <c r="AAD27" s="52">
        <v>0</v>
      </c>
      <c r="AAE27" s="52">
        <v>0</v>
      </c>
      <c r="AAF27" s="52">
        <v>0</v>
      </c>
      <c r="AAG27" s="52">
        <v>21.32491366798563</v>
      </c>
      <c r="AAH27" s="52">
        <v>0</v>
      </c>
      <c r="AAI27" s="53">
        <v>0</v>
      </c>
      <c r="AAJ27" s="54">
        <v>16.959435906169023</v>
      </c>
      <c r="AAK27" s="55">
        <v>18.235610198776968</v>
      </c>
      <c r="AAL27" s="55">
        <v>12.066968410931036</v>
      </c>
      <c r="AAM27" s="55">
        <v>13.558143956777352</v>
      </c>
      <c r="AAN27" s="55">
        <v>20.459994157208321</v>
      </c>
      <c r="AAO27" s="55">
        <v>10.500942918378019</v>
      </c>
      <c r="AAP27" s="55">
        <v>6.7694836174182091</v>
      </c>
      <c r="AAQ27" s="55">
        <v>9.4438793811498325</v>
      </c>
      <c r="AAR27" s="55">
        <v>14.773586539695147</v>
      </c>
      <c r="AAS27" s="55">
        <v>18.071102246562955</v>
      </c>
      <c r="AAT27" s="55">
        <v>9.7840482992832403</v>
      </c>
      <c r="AAU27" s="56">
        <v>47.826086960813704</v>
      </c>
      <c r="AAV27" s="51">
        <v>16.783242390232108</v>
      </c>
      <c r="AAW27" s="52">
        <v>18.823541729864566</v>
      </c>
      <c r="AAX27" s="52">
        <v>7.6198594500776595</v>
      </c>
      <c r="AAY27" s="52">
        <v>14.270337716025102</v>
      </c>
      <c r="AAZ27" s="52">
        <v>19.301303188845615</v>
      </c>
      <c r="ABA27" s="52">
        <v>0</v>
      </c>
      <c r="ABB27" s="52">
        <v>24.456579029547768</v>
      </c>
      <c r="ABC27" s="52">
        <v>6.9732093200442113</v>
      </c>
      <c r="ABD27" s="52">
        <v>14.804170612637876</v>
      </c>
      <c r="ABE27" s="52">
        <v>17.788709003074771</v>
      </c>
      <c r="ABF27" s="52">
        <v>32.353711631959698</v>
      </c>
      <c r="ABG27" s="52">
        <v>0</v>
      </c>
      <c r="ABH27" s="57">
        <v>25.652070509982895</v>
      </c>
      <c r="ABI27" s="58">
        <v>19.966875221601914</v>
      </c>
      <c r="ABJ27" s="58">
        <v>32.556121352226704</v>
      </c>
      <c r="ABK27" s="58">
        <v>19.905090157547711</v>
      </c>
      <c r="ABL27" s="58">
        <v>31.094239600874555</v>
      </c>
      <c r="ABM27" s="58">
        <v>5.2160705446832951</v>
      </c>
      <c r="ABN27" s="58">
        <v>0</v>
      </c>
      <c r="ABO27" s="58">
        <v>64.032282825964188</v>
      </c>
      <c r="ABP27" s="58">
        <v>9.1607806693825182</v>
      </c>
      <c r="ABQ27" s="58">
        <v>31.493267385343316</v>
      </c>
      <c r="ABR27" s="58">
        <v>22.939310699925596</v>
      </c>
      <c r="ABS27" s="59">
        <v>0</v>
      </c>
      <c r="ABT27" s="60">
        <v>26.839280243140884</v>
      </c>
      <c r="ABU27" s="60">
        <v>25.080600293059803</v>
      </c>
      <c r="ABV27" s="60">
        <v>33.422076186677806</v>
      </c>
      <c r="ABW27" s="60">
        <v>16.802043850387165</v>
      </c>
      <c r="ABX27" s="60">
        <v>37.789510628657915</v>
      </c>
      <c r="ABY27" s="60">
        <v>0</v>
      </c>
      <c r="ABZ27" s="60">
        <v>0</v>
      </c>
      <c r="ACA27" s="60">
        <v>25.418210211505276</v>
      </c>
      <c r="ACB27" s="60">
        <v>0</v>
      </c>
      <c r="ACC27" s="60">
        <v>31.028114060655621</v>
      </c>
      <c r="ACD27" s="60">
        <v>0</v>
      </c>
      <c r="ACE27" s="60">
        <v>0</v>
      </c>
      <c r="ACF27" s="61">
        <v>17.349308031204647</v>
      </c>
      <c r="ACG27" s="61">
        <v>18.928203494654159</v>
      </c>
      <c r="ACH27" s="61">
        <v>11.060213803348857</v>
      </c>
      <c r="ACI27" s="61">
        <v>11.200849009779258</v>
      </c>
      <c r="ACJ27" s="61">
        <v>24.213509472947017</v>
      </c>
      <c r="ACK27" s="61">
        <v>0</v>
      </c>
      <c r="ACL27" s="61">
        <v>0</v>
      </c>
      <c r="ACM27" s="61">
        <v>0</v>
      </c>
      <c r="ACN27" s="61">
        <v>0</v>
      </c>
      <c r="ACO27" s="61">
        <v>21.505409541665497</v>
      </c>
      <c r="ACP27" s="61">
        <v>0</v>
      </c>
      <c r="ACQ27" s="62">
        <v>0</v>
      </c>
      <c r="ACR27" s="63">
        <v>11.000418505343651</v>
      </c>
      <c r="ACS27" s="63">
        <v>7.9245127947697354</v>
      </c>
      <c r="ACT27" s="63">
        <v>22.513633080476815</v>
      </c>
      <c r="ACU27" s="63">
        <v>6.9501851191893591</v>
      </c>
      <c r="ACV27" s="63">
        <v>15.419063933035376</v>
      </c>
      <c r="ACW27" s="63">
        <v>0</v>
      </c>
      <c r="ACX27" s="63">
        <v>0</v>
      </c>
      <c r="ACY27" s="63">
        <v>25.418210211505276</v>
      </c>
      <c r="ACZ27" s="63">
        <v>0</v>
      </c>
      <c r="ADA27" s="63">
        <v>11.784638736120563</v>
      </c>
      <c r="ADB27" s="63">
        <v>0</v>
      </c>
      <c r="ADC27" s="63">
        <v>0</v>
      </c>
      <c r="ADD27" s="63">
        <v>5.1276027819542982</v>
      </c>
      <c r="ADE27" s="63">
        <v>6.414902427575762</v>
      </c>
      <c r="ADF27" s="63">
        <v>0</v>
      </c>
      <c r="ADG27" s="63">
        <v>4.7185449515378686</v>
      </c>
      <c r="ADH27" s="63">
        <v>5.5842790547432939</v>
      </c>
      <c r="ADI27" s="63">
        <v>0</v>
      </c>
      <c r="ADJ27" s="63">
        <v>0</v>
      </c>
      <c r="ADK27" s="63">
        <v>0</v>
      </c>
      <c r="ADL27" s="63">
        <v>0</v>
      </c>
      <c r="ADM27" s="63">
        <v>6.355942127177383</v>
      </c>
      <c r="ADN27" s="63">
        <v>0</v>
      </c>
      <c r="ADO27" s="63">
        <v>0</v>
      </c>
      <c r="ADP27" s="64">
        <v>25.780417824801432</v>
      </c>
      <c r="ADQ27" s="63">
        <v>23.738848944089543</v>
      </c>
      <c r="ADR27" s="63">
        <v>33.422076186677806</v>
      </c>
      <c r="ADS27" s="63">
        <v>16.802043850387165</v>
      </c>
      <c r="ADT27" s="63">
        <v>35.575470931067223</v>
      </c>
      <c r="ADU27" s="63">
        <v>0</v>
      </c>
      <c r="ADV27" s="63">
        <v>0</v>
      </c>
      <c r="ADW27" s="63">
        <v>25.418210211505276</v>
      </c>
      <c r="ADX27" s="63">
        <v>0</v>
      </c>
      <c r="ADY27" s="63">
        <v>29.741645805757745</v>
      </c>
      <c r="ADZ27" s="63">
        <v>0</v>
      </c>
      <c r="AEA27" s="63">
        <v>0</v>
      </c>
      <c r="AEB27" s="63">
        <v>17.349308031204647</v>
      </c>
      <c r="AEC27" s="63">
        <v>18.928203494654159</v>
      </c>
      <c r="AED27" s="63">
        <v>11.060213803348857</v>
      </c>
      <c r="AEE27" s="63">
        <v>11.200849009779258</v>
      </c>
      <c r="AEF27" s="63">
        <v>24.213509472947017</v>
      </c>
      <c r="AEG27" s="63">
        <v>0</v>
      </c>
      <c r="AEH27" s="63">
        <v>0</v>
      </c>
      <c r="AEI27" s="63">
        <v>0</v>
      </c>
      <c r="AEJ27" s="63">
        <v>0</v>
      </c>
      <c r="AEK27" s="63">
        <v>21.505409541665497</v>
      </c>
      <c r="AEL27" s="63">
        <v>0</v>
      </c>
      <c r="AEM27" s="63">
        <v>0</v>
      </c>
      <c r="AEN27" s="64">
        <v>1.46538254110454</v>
      </c>
      <c r="AEO27" s="63">
        <v>1.986596852437426</v>
      </c>
      <c r="AEP27" s="63">
        <v>0</v>
      </c>
      <c r="AEQ27" s="63">
        <v>0</v>
      </c>
      <c r="AER27" s="63">
        <v>3.1909691130062532</v>
      </c>
      <c r="AES27" s="63">
        <v>0</v>
      </c>
      <c r="AET27" s="63">
        <v>0</v>
      </c>
      <c r="AEU27" s="63">
        <v>0</v>
      </c>
      <c r="AEV27" s="63">
        <v>0</v>
      </c>
      <c r="AEW27" s="63">
        <v>1.7766764746006629</v>
      </c>
      <c r="AEX27" s="63">
        <v>0</v>
      </c>
      <c r="AEY27" s="63">
        <v>0</v>
      </c>
      <c r="AEZ27" s="63">
        <v>0</v>
      </c>
      <c r="AFA27" s="63">
        <v>0</v>
      </c>
      <c r="AFB27" s="63">
        <v>0</v>
      </c>
      <c r="AFC27" s="63">
        <v>0</v>
      </c>
      <c r="AFD27" s="63">
        <v>0</v>
      </c>
      <c r="AFE27" s="63">
        <v>0</v>
      </c>
      <c r="AFF27" s="63">
        <v>0</v>
      </c>
      <c r="AFG27" s="63">
        <v>0</v>
      </c>
      <c r="AFH27" s="63">
        <v>0</v>
      </c>
      <c r="AFI27" s="63">
        <v>0</v>
      </c>
      <c r="AFJ27" s="63">
        <v>0</v>
      </c>
      <c r="AFK27" s="63">
        <v>0</v>
      </c>
      <c r="AFM27" s="1">
        <v>0</v>
      </c>
      <c r="AFN27" s="1">
        <v>0</v>
      </c>
      <c r="AFO27" s="1">
        <v>0</v>
      </c>
      <c r="AFP27" s="1">
        <v>0</v>
      </c>
      <c r="AFQ27" s="1">
        <v>2</v>
      </c>
      <c r="AFW27" s="303">
        <v>0</v>
      </c>
      <c r="AFX27" s="303">
        <v>0</v>
      </c>
      <c r="AFY27" s="303">
        <v>0</v>
      </c>
      <c r="AFZ27" s="303">
        <v>0</v>
      </c>
      <c r="AGA27" s="303">
        <v>1</v>
      </c>
      <c r="AGF27" s="352"/>
      <c r="AGG27" s="359">
        <v>2</v>
      </c>
      <c r="AGH27" s="359">
        <v>6</v>
      </c>
      <c r="AGI27" s="359">
        <v>6</v>
      </c>
      <c r="AGJ27" s="359">
        <v>13</v>
      </c>
      <c r="AGK27" s="359">
        <v>13</v>
      </c>
      <c r="AGL27" s="352"/>
      <c r="AGM27" s="352"/>
      <c r="AGN27" s="352"/>
      <c r="AGO27" s="352"/>
      <c r="AGP27" s="352"/>
      <c r="AGQ27" s="359">
        <v>0</v>
      </c>
      <c r="AGR27" s="359">
        <v>6</v>
      </c>
      <c r="AGS27" s="359">
        <v>8</v>
      </c>
      <c r="AGT27" s="359">
        <v>11</v>
      </c>
      <c r="AGU27" s="359">
        <v>17</v>
      </c>
      <c r="AGV27" s="352"/>
      <c r="AGW27" s="352"/>
      <c r="AGX27" s="352"/>
      <c r="AGY27" s="352"/>
      <c r="AIA27" s="66">
        <v>0</v>
      </c>
      <c r="AIB27" s="66">
        <v>0</v>
      </c>
      <c r="AIC27" s="66">
        <v>0</v>
      </c>
      <c r="AID27" s="66">
        <v>0</v>
      </c>
      <c r="AIE27" s="66">
        <v>0</v>
      </c>
      <c r="AIF27" s="66">
        <v>0</v>
      </c>
      <c r="AIG27" s="66">
        <v>0</v>
      </c>
      <c r="AIH27" s="66">
        <v>0</v>
      </c>
      <c r="AII27" s="66">
        <v>0</v>
      </c>
      <c r="AIJ27" s="66">
        <v>0</v>
      </c>
      <c r="AIK27" s="66">
        <v>0</v>
      </c>
      <c r="AIL27" s="66">
        <v>0</v>
      </c>
      <c r="AIM27" s="66">
        <v>0</v>
      </c>
      <c r="AIN27" s="66">
        <v>0</v>
      </c>
      <c r="AIO27" s="66">
        <v>0</v>
      </c>
      <c r="AIP27" s="66">
        <v>0</v>
      </c>
      <c r="AIQ27" s="66">
        <v>0</v>
      </c>
      <c r="AIR27" s="66">
        <v>0</v>
      </c>
      <c r="AIS27" s="66">
        <v>0</v>
      </c>
      <c r="AIT27" s="66">
        <v>0</v>
      </c>
      <c r="AIU27" s="66">
        <v>0</v>
      </c>
      <c r="AIV27" s="66">
        <v>0</v>
      </c>
      <c r="AIW27" s="66">
        <v>0</v>
      </c>
      <c r="AIX27" s="66">
        <v>1</v>
      </c>
      <c r="AIY27" s="66">
        <v>1</v>
      </c>
      <c r="AIZ27" s="66">
        <v>0</v>
      </c>
      <c r="AJA27" s="66">
        <v>1</v>
      </c>
      <c r="AJB27" s="66">
        <v>0</v>
      </c>
      <c r="AJC27" s="66">
        <v>0</v>
      </c>
      <c r="AJD27" s="66">
        <v>0</v>
      </c>
      <c r="AJE27" s="66">
        <v>0</v>
      </c>
      <c r="AJF27" s="66">
        <v>0</v>
      </c>
      <c r="AJG27" s="66">
        <v>0</v>
      </c>
      <c r="AJH27" s="66">
        <v>1</v>
      </c>
      <c r="AJI27" s="66">
        <v>0</v>
      </c>
      <c r="AJJ27" s="66">
        <v>0</v>
      </c>
      <c r="AJK27" s="66">
        <v>0</v>
      </c>
      <c r="AJL27" s="66">
        <v>0</v>
      </c>
      <c r="AJM27" s="66">
        <v>0</v>
      </c>
      <c r="AJN27" s="66">
        <v>0</v>
      </c>
      <c r="AJO27" s="66">
        <v>0</v>
      </c>
      <c r="AJP27" s="66">
        <v>0</v>
      </c>
      <c r="AJQ27" s="66">
        <v>0</v>
      </c>
      <c r="AJR27" s="66">
        <v>0</v>
      </c>
      <c r="AJS27" s="66">
        <v>0</v>
      </c>
      <c r="AJT27" s="66">
        <v>1</v>
      </c>
      <c r="AJU27" s="66">
        <v>0</v>
      </c>
      <c r="AJV27" s="66">
        <v>0</v>
      </c>
      <c r="AJW27" s="66">
        <v>0</v>
      </c>
      <c r="AJX27" s="66">
        <v>0</v>
      </c>
      <c r="AJY27" s="66">
        <v>0</v>
      </c>
      <c r="AJZ27" s="66">
        <v>0</v>
      </c>
      <c r="AKA27" s="66">
        <v>0</v>
      </c>
      <c r="AKB27" s="66">
        <v>0</v>
      </c>
      <c r="AKC27" s="66">
        <v>0</v>
      </c>
      <c r="AKD27" s="66">
        <v>0</v>
      </c>
      <c r="AKE27" s="66">
        <v>0</v>
      </c>
      <c r="AKF27" s="66">
        <v>0</v>
      </c>
      <c r="AKG27" s="66">
        <v>0</v>
      </c>
      <c r="AKH27" s="66">
        <v>0</v>
      </c>
      <c r="AKI27" s="66">
        <v>0</v>
      </c>
      <c r="AKJ27" s="66">
        <v>0</v>
      </c>
      <c r="AKK27" s="66">
        <v>0</v>
      </c>
      <c r="AKL27" s="66">
        <v>0</v>
      </c>
      <c r="AKM27" s="66">
        <v>0</v>
      </c>
      <c r="AKN27" s="66">
        <v>0</v>
      </c>
      <c r="AKO27" s="66">
        <v>0</v>
      </c>
      <c r="AKP27" s="66">
        <v>0</v>
      </c>
      <c r="AKQ27" s="66">
        <v>0</v>
      </c>
      <c r="AKR27" s="66">
        <v>0</v>
      </c>
      <c r="AKS27" s="66">
        <v>0</v>
      </c>
      <c r="AKT27" s="66">
        <v>0</v>
      </c>
      <c r="AKU27" s="66">
        <v>0</v>
      </c>
      <c r="AKV27" s="66">
        <v>0</v>
      </c>
      <c r="AKW27" s="66">
        <v>0</v>
      </c>
      <c r="AKX27" s="66">
        <v>0</v>
      </c>
      <c r="AKY27" s="66">
        <v>0</v>
      </c>
      <c r="AKZ27" s="66">
        <v>0</v>
      </c>
      <c r="ALA27" s="66">
        <v>0</v>
      </c>
      <c r="ALB27" s="66">
        <v>0</v>
      </c>
      <c r="ALC27" s="66">
        <v>0</v>
      </c>
      <c r="ALD27" s="66">
        <v>0</v>
      </c>
      <c r="ALE27" s="66">
        <v>0</v>
      </c>
      <c r="ALF27" s="66">
        <v>0</v>
      </c>
      <c r="ALG27" s="66">
        <v>0</v>
      </c>
      <c r="ALH27" s="66">
        <v>0</v>
      </c>
      <c r="ALI27" s="66">
        <v>0</v>
      </c>
      <c r="ALJ27" s="66">
        <v>0</v>
      </c>
      <c r="ALK27" s="66">
        <v>0</v>
      </c>
      <c r="ALL27" s="66">
        <v>0</v>
      </c>
      <c r="ALM27" s="66">
        <v>0</v>
      </c>
      <c r="ALN27" s="66">
        <v>0</v>
      </c>
      <c r="ALO27" s="66">
        <v>0</v>
      </c>
      <c r="ALP27" s="66">
        <v>0</v>
      </c>
      <c r="ALQ27" s="66">
        <v>0</v>
      </c>
      <c r="ALR27" s="66">
        <v>0</v>
      </c>
      <c r="ALS27" s="66">
        <v>0</v>
      </c>
      <c r="ALT27" s="66">
        <v>0</v>
      </c>
      <c r="ALU27" s="66">
        <v>0</v>
      </c>
      <c r="ALV27" s="66">
        <v>0</v>
      </c>
      <c r="ALW27" s="66">
        <v>0</v>
      </c>
      <c r="ALX27" s="66">
        <v>0</v>
      </c>
      <c r="ALY27" s="66">
        <v>0</v>
      </c>
      <c r="ALZ27" s="66">
        <v>0</v>
      </c>
      <c r="AMA27" s="66">
        <v>0</v>
      </c>
      <c r="AMB27" s="66">
        <v>0</v>
      </c>
      <c r="AMC27" s="66">
        <v>0</v>
      </c>
      <c r="AMD27" s="66">
        <v>0</v>
      </c>
      <c r="AME27" s="66">
        <v>0</v>
      </c>
      <c r="AMF27" s="66">
        <v>0</v>
      </c>
      <c r="AMG27" s="66">
        <v>0</v>
      </c>
      <c r="AMH27" s="66">
        <v>0</v>
      </c>
      <c r="AMI27" s="66">
        <v>0</v>
      </c>
      <c r="AMJ27" s="66">
        <v>0</v>
      </c>
      <c r="AMK27" s="66">
        <v>0</v>
      </c>
      <c r="AML27" s="66">
        <v>1</v>
      </c>
      <c r="AMM27" s="66">
        <v>1</v>
      </c>
      <c r="AMN27" s="66">
        <v>0</v>
      </c>
      <c r="AMO27" s="66">
        <v>1</v>
      </c>
      <c r="AMP27" s="66">
        <v>0</v>
      </c>
      <c r="AMQ27" s="66">
        <v>0</v>
      </c>
      <c r="AMR27" s="66">
        <v>0</v>
      </c>
      <c r="AMS27" s="66">
        <v>0</v>
      </c>
      <c r="AMT27" s="66">
        <v>0</v>
      </c>
      <c r="AMU27" s="66">
        <v>0</v>
      </c>
      <c r="AMV27" s="66">
        <v>1</v>
      </c>
      <c r="AMW27" s="66">
        <v>0</v>
      </c>
      <c r="AMX27" s="66">
        <v>0</v>
      </c>
      <c r="AMY27" s="66">
        <v>0</v>
      </c>
      <c r="AMZ27" s="66">
        <v>0</v>
      </c>
      <c r="ANA27" s="66">
        <v>0</v>
      </c>
      <c r="ANB27" s="66">
        <v>0</v>
      </c>
      <c r="ANC27" s="66">
        <v>0</v>
      </c>
      <c r="AND27" s="66">
        <v>0</v>
      </c>
      <c r="ANE27" s="66">
        <v>0</v>
      </c>
      <c r="ANF27" s="66">
        <v>0</v>
      </c>
      <c r="ANG27" s="66">
        <v>0</v>
      </c>
      <c r="ANH27" s="66">
        <v>1</v>
      </c>
      <c r="ANI27" s="395">
        <v>5</v>
      </c>
      <c r="ANJ27" s="395">
        <v>5</v>
      </c>
      <c r="ANK27" s="395">
        <v>0</v>
      </c>
      <c r="ANL27" s="395">
        <v>0</v>
      </c>
      <c r="ANM27" s="395">
        <v>5</v>
      </c>
      <c r="ANN27" s="395">
        <v>0</v>
      </c>
      <c r="ANO27" s="395">
        <v>0</v>
      </c>
      <c r="ANP27" s="395">
        <v>0</v>
      </c>
      <c r="ANQ27" s="395">
        <v>0</v>
      </c>
      <c r="ANR27" s="395">
        <v>0</v>
      </c>
      <c r="ANS27" s="395">
        <v>5</v>
      </c>
      <c r="ANT27" s="395">
        <v>0</v>
      </c>
      <c r="ANU27" s="395">
        <v>0</v>
      </c>
      <c r="ANV27" s="395">
        <v>0</v>
      </c>
      <c r="ANW27" s="395">
        <v>0</v>
      </c>
      <c r="ANX27" s="395">
        <v>0</v>
      </c>
      <c r="ANY27" s="395">
        <v>0</v>
      </c>
      <c r="ANZ27" s="395">
        <v>1</v>
      </c>
      <c r="AOA27" s="395">
        <v>2</v>
      </c>
      <c r="AOB27" s="395">
        <v>1</v>
      </c>
      <c r="AOC27" s="395">
        <v>1</v>
      </c>
      <c r="AOD27" s="396">
        <v>0</v>
      </c>
      <c r="AOE27" s="397">
        <v>0</v>
      </c>
      <c r="AOF27" s="397">
        <v>0</v>
      </c>
      <c r="AOG27" s="397">
        <v>0</v>
      </c>
      <c r="AOH27" s="397">
        <v>0</v>
      </c>
      <c r="AOI27" s="397">
        <v>0</v>
      </c>
      <c r="AOJ27" s="397">
        <v>0</v>
      </c>
      <c r="AOK27" s="397">
        <v>0</v>
      </c>
      <c r="AOL27" s="397">
        <v>0</v>
      </c>
      <c r="AOM27" s="397">
        <v>0</v>
      </c>
      <c r="AON27" s="397">
        <v>0</v>
      </c>
      <c r="AOO27" s="397">
        <v>0</v>
      </c>
      <c r="AOP27" s="397">
        <v>0</v>
      </c>
      <c r="AOQ27" s="397">
        <v>0</v>
      </c>
      <c r="AOR27" s="397">
        <v>0</v>
      </c>
      <c r="AOS27" s="397">
        <v>0</v>
      </c>
      <c r="AOT27" s="397">
        <v>0</v>
      </c>
      <c r="AOU27" s="397">
        <v>0</v>
      </c>
      <c r="AOV27" s="397">
        <v>0</v>
      </c>
      <c r="AOW27" s="397">
        <v>0</v>
      </c>
      <c r="AOX27" s="398">
        <v>0</v>
      </c>
      <c r="AOY27" s="395">
        <v>2</v>
      </c>
      <c r="AOZ27" s="395">
        <v>2</v>
      </c>
      <c r="APA27" s="395">
        <v>0</v>
      </c>
      <c r="APB27" s="395">
        <v>2</v>
      </c>
      <c r="APC27" s="395">
        <v>0</v>
      </c>
      <c r="APD27" s="395">
        <v>0</v>
      </c>
      <c r="APE27" s="395">
        <v>0</v>
      </c>
      <c r="APF27" s="395">
        <v>0</v>
      </c>
      <c r="APG27" s="395">
        <v>0</v>
      </c>
      <c r="APH27" s="395">
        <v>0</v>
      </c>
      <c r="API27" s="395">
        <v>2</v>
      </c>
      <c r="APJ27" s="395">
        <v>0</v>
      </c>
      <c r="APK27" s="395">
        <v>0</v>
      </c>
      <c r="APL27" s="395">
        <v>0</v>
      </c>
      <c r="APM27" s="395">
        <v>1</v>
      </c>
      <c r="APN27" s="395">
        <v>1</v>
      </c>
      <c r="APO27" s="395">
        <v>0</v>
      </c>
      <c r="APP27" s="395">
        <v>0</v>
      </c>
      <c r="APQ27" s="395">
        <v>0</v>
      </c>
      <c r="APR27" s="395">
        <v>0</v>
      </c>
      <c r="APS27" s="395">
        <v>0</v>
      </c>
      <c r="APT27" s="402">
        <v>3</v>
      </c>
      <c r="APU27" s="403">
        <v>3</v>
      </c>
      <c r="APV27" s="403">
        <v>0</v>
      </c>
      <c r="APW27" s="403">
        <v>3</v>
      </c>
      <c r="APX27" s="403">
        <v>0</v>
      </c>
      <c r="APY27" s="403">
        <v>0</v>
      </c>
      <c r="APZ27" s="403">
        <v>0</v>
      </c>
      <c r="AQA27" s="403">
        <v>0</v>
      </c>
      <c r="AQB27" s="403">
        <v>0</v>
      </c>
      <c r="AQC27" s="403">
        <v>0</v>
      </c>
      <c r="AQD27" s="403">
        <v>3</v>
      </c>
      <c r="AQE27" s="403">
        <v>0</v>
      </c>
      <c r="AQF27" s="403">
        <v>0</v>
      </c>
      <c r="AQG27" s="403">
        <v>0</v>
      </c>
      <c r="AQH27" s="403">
        <v>0</v>
      </c>
      <c r="AQI27" s="403">
        <v>1</v>
      </c>
      <c r="AQJ27" s="403">
        <v>0</v>
      </c>
      <c r="AQK27" s="403">
        <v>0</v>
      </c>
      <c r="AQL27" s="403">
        <v>0</v>
      </c>
      <c r="AQM27" s="403">
        <v>0</v>
      </c>
      <c r="AQN27" s="404">
        <v>2</v>
      </c>
      <c r="AQO27" s="395">
        <v>5</v>
      </c>
      <c r="AQP27" s="395">
        <v>4</v>
      </c>
      <c r="AQQ27" s="395">
        <v>1</v>
      </c>
      <c r="AQR27" s="395">
        <v>2</v>
      </c>
      <c r="AQS27" s="395">
        <v>3</v>
      </c>
      <c r="AQT27" s="395">
        <v>0</v>
      </c>
      <c r="AQU27" s="395">
        <v>0</v>
      </c>
      <c r="AQV27" s="395">
        <v>0</v>
      </c>
      <c r="AQW27" s="395">
        <v>0</v>
      </c>
      <c r="AQX27" s="395">
        <v>0</v>
      </c>
      <c r="AQY27" s="395">
        <v>3</v>
      </c>
      <c r="AQZ27" s="395">
        <v>1</v>
      </c>
      <c r="ARA27" s="395">
        <v>1</v>
      </c>
      <c r="ARB27" s="395">
        <v>0</v>
      </c>
      <c r="ARC27" s="395">
        <v>0</v>
      </c>
      <c r="ARD27" s="395">
        <v>0</v>
      </c>
      <c r="ARE27" s="395">
        <v>0</v>
      </c>
      <c r="ARF27" s="395">
        <v>1</v>
      </c>
      <c r="ARG27" s="395">
        <v>3</v>
      </c>
      <c r="ARH27" s="395">
        <v>1</v>
      </c>
      <c r="ARI27" s="395">
        <v>0</v>
      </c>
      <c r="ARJ27" s="402">
        <v>5</v>
      </c>
      <c r="ARK27" s="402">
        <v>4</v>
      </c>
      <c r="ARL27" s="402">
        <v>1</v>
      </c>
      <c r="ARM27" s="402">
        <v>1</v>
      </c>
      <c r="ARN27" s="402">
        <v>4</v>
      </c>
      <c r="ARO27" s="402">
        <v>0</v>
      </c>
      <c r="ARP27" s="402">
        <v>0</v>
      </c>
      <c r="ARQ27" s="402">
        <v>0</v>
      </c>
      <c r="ARR27" s="402">
        <v>0</v>
      </c>
      <c r="ARS27" s="402">
        <v>0</v>
      </c>
      <c r="ART27" s="402">
        <v>2</v>
      </c>
      <c r="ARU27" s="402">
        <v>2</v>
      </c>
      <c r="ARV27" s="402">
        <v>0</v>
      </c>
      <c r="ARW27" s="402">
        <v>1</v>
      </c>
      <c r="ARX27" s="402">
        <v>0</v>
      </c>
      <c r="ARY27" s="402">
        <v>0</v>
      </c>
      <c r="ARZ27" s="402">
        <v>0</v>
      </c>
      <c r="ASA27" s="402">
        <v>2</v>
      </c>
      <c r="ASB27" s="402">
        <v>2</v>
      </c>
      <c r="ASC27" s="402">
        <v>1</v>
      </c>
      <c r="ASD27" s="504">
        <v>0</v>
      </c>
      <c r="ASE27" s="505"/>
      <c r="ASF27" s="295"/>
      <c r="ASG27" s="295"/>
      <c r="ASH27" s="295"/>
      <c r="ASI27" s="295"/>
      <c r="ASJ27" s="295"/>
      <c r="ASK27" s="295"/>
      <c r="ASL27" s="295"/>
      <c r="ASM27" s="295"/>
      <c r="ASN27" s="295"/>
      <c r="ASO27" s="295"/>
      <c r="ASP27" s="295"/>
      <c r="ASQ27" s="295"/>
      <c r="ASR27" s="295"/>
      <c r="ASS27" s="295"/>
      <c r="AST27" s="295"/>
      <c r="ASU27" s="295"/>
      <c r="ASV27" s="295"/>
      <c r="ASW27" s="295"/>
      <c r="ASX27" s="295"/>
      <c r="ASY27" s="295"/>
      <c r="ASZ27" s="295"/>
      <c r="ATA27" s="295"/>
      <c r="ATB27" s="295"/>
      <c r="ATC27" s="295"/>
      <c r="ATD27" s="295"/>
      <c r="ATE27" s="295"/>
      <c r="ATF27" s="295"/>
      <c r="ATG27" s="295"/>
      <c r="ATH27" s="295"/>
      <c r="ATI27" s="505"/>
      <c r="AVN27" s="562">
        <v>1</v>
      </c>
      <c r="AVO27" s="542">
        <v>0</v>
      </c>
      <c r="AVP27" s="542">
        <v>1</v>
      </c>
      <c r="AVQ27" s="542">
        <v>0</v>
      </c>
      <c r="AVR27" s="542">
        <v>1</v>
      </c>
      <c r="AVS27" s="542">
        <v>0</v>
      </c>
      <c r="AVT27" s="542">
        <v>0</v>
      </c>
      <c r="AVU27" s="542">
        <v>0</v>
      </c>
      <c r="AVV27" s="542">
        <v>0</v>
      </c>
      <c r="AVW27" s="542">
        <v>1</v>
      </c>
      <c r="AVX27" s="542">
        <v>0</v>
      </c>
      <c r="AVY27" s="542">
        <v>0</v>
      </c>
      <c r="AVZ27" s="542">
        <v>0</v>
      </c>
      <c r="AWA27" s="542">
        <v>0</v>
      </c>
      <c r="AWB27" s="542">
        <v>1</v>
      </c>
      <c r="AWC27" s="542">
        <v>0</v>
      </c>
      <c r="AWD27" s="542">
        <v>0</v>
      </c>
      <c r="AWE27" s="542">
        <v>0</v>
      </c>
      <c r="AWF27" s="543">
        <v>0</v>
      </c>
      <c r="AWG27" s="857">
        <v>1</v>
      </c>
      <c r="AWH27" s="857">
        <v>1</v>
      </c>
      <c r="AWI27" s="857">
        <v>0</v>
      </c>
      <c r="AWJ27" s="857">
        <v>0</v>
      </c>
      <c r="AWK27" s="857">
        <v>1</v>
      </c>
      <c r="AWL27" s="857">
        <v>0</v>
      </c>
      <c r="AWM27" s="857">
        <v>0</v>
      </c>
      <c r="AWN27" s="857">
        <v>0</v>
      </c>
      <c r="AWO27" s="857">
        <v>0</v>
      </c>
      <c r="AWP27" s="857">
        <v>1</v>
      </c>
      <c r="AWQ27" s="857">
        <v>0</v>
      </c>
      <c r="AWR27" s="857">
        <v>0</v>
      </c>
      <c r="AWS27" s="857">
        <v>0</v>
      </c>
      <c r="AWT27" s="857">
        <v>0</v>
      </c>
      <c r="AWU27" s="857">
        <v>1</v>
      </c>
      <c r="AWV27" s="857">
        <v>0</v>
      </c>
      <c r="AWW27" s="857">
        <v>0</v>
      </c>
      <c r="AWX27" s="857">
        <v>0</v>
      </c>
      <c r="AWY27" s="857">
        <v>0</v>
      </c>
      <c r="AWZ27" s="552">
        <v>1</v>
      </c>
      <c r="AXA27" s="552">
        <v>1</v>
      </c>
      <c r="AXB27" s="552">
        <v>0</v>
      </c>
      <c r="AXC27" s="552">
        <v>1</v>
      </c>
      <c r="AXD27" s="552">
        <v>0</v>
      </c>
      <c r="AXE27" s="552">
        <v>0</v>
      </c>
      <c r="AXF27" s="552">
        <v>0</v>
      </c>
      <c r="AXG27" s="552">
        <v>0</v>
      </c>
      <c r="AXH27" s="552">
        <v>0</v>
      </c>
      <c r="AXI27" s="552">
        <v>1</v>
      </c>
      <c r="AXJ27" s="552">
        <v>0</v>
      </c>
      <c r="AXK27" s="552">
        <v>0</v>
      </c>
      <c r="AXL27" s="544">
        <v>0</v>
      </c>
      <c r="AXM27" s="552">
        <v>0</v>
      </c>
      <c r="AXN27" s="552">
        <v>0</v>
      </c>
      <c r="AXO27" s="552">
        <v>0</v>
      </c>
      <c r="AXP27" s="552">
        <v>1</v>
      </c>
      <c r="AXQ27" s="552">
        <v>0</v>
      </c>
      <c r="AXR27" s="553">
        <v>0</v>
      </c>
      <c r="AXS27" s="1565">
        <v>0</v>
      </c>
      <c r="AXT27" s="1566">
        <v>0</v>
      </c>
      <c r="AXU27" s="1566">
        <v>0</v>
      </c>
      <c r="AXV27" s="1566">
        <v>0</v>
      </c>
      <c r="AXW27" s="1566">
        <v>0</v>
      </c>
      <c r="AXX27" s="1566">
        <v>0</v>
      </c>
      <c r="AXY27" s="1566">
        <v>0</v>
      </c>
      <c r="AXZ27" s="1566">
        <v>0</v>
      </c>
      <c r="AYA27" s="1566">
        <v>0</v>
      </c>
      <c r="AYB27" s="1566">
        <v>0</v>
      </c>
      <c r="AYC27" s="1566">
        <v>0</v>
      </c>
      <c r="AYD27" s="1566">
        <v>0</v>
      </c>
      <c r="AYE27" s="1566">
        <v>0</v>
      </c>
      <c r="AYF27" s="1566">
        <v>0</v>
      </c>
      <c r="AYG27" s="1566">
        <v>0</v>
      </c>
      <c r="AYH27" s="1566">
        <v>0</v>
      </c>
      <c r="AYI27" s="1566">
        <v>0</v>
      </c>
      <c r="AYJ27" s="1566">
        <v>0</v>
      </c>
      <c r="AYK27" s="1566">
        <v>0</v>
      </c>
      <c r="AYL27" s="546">
        <v>1</v>
      </c>
      <c r="AYM27" s="352">
        <v>0</v>
      </c>
      <c r="AYN27" s="352">
        <v>1</v>
      </c>
      <c r="AYO27" s="352">
        <v>0</v>
      </c>
      <c r="AYP27" s="352">
        <v>1</v>
      </c>
      <c r="AYQ27" s="352">
        <v>0</v>
      </c>
      <c r="AYR27" s="352">
        <v>0</v>
      </c>
      <c r="AYS27" s="352">
        <v>0</v>
      </c>
      <c r="AYT27" s="352">
        <v>0</v>
      </c>
      <c r="AYU27" s="352">
        <v>1</v>
      </c>
      <c r="AYV27" s="352">
        <v>0</v>
      </c>
      <c r="AYW27" s="352">
        <v>0</v>
      </c>
      <c r="AYX27" s="547">
        <v>1</v>
      </c>
      <c r="AYY27" s="548">
        <v>1</v>
      </c>
      <c r="AYZ27" s="548">
        <v>0</v>
      </c>
      <c r="AZA27" s="548">
        <v>0</v>
      </c>
      <c r="AZB27" s="548">
        <v>1</v>
      </c>
      <c r="AZC27" s="548">
        <v>0</v>
      </c>
      <c r="AZD27" s="548">
        <v>0</v>
      </c>
      <c r="AZE27" s="548">
        <v>0</v>
      </c>
      <c r="AZF27" s="548">
        <v>0</v>
      </c>
      <c r="AZG27" s="548">
        <v>1</v>
      </c>
      <c r="AZH27" s="548">
        <v>0</v>
      </c>
      <c r="AZI27" s="548">
        <v>0</v>
      </c>
      <c r="AZJ27" s="549">
        <v>0</v>
      </c>
      <c r="AZK27" s="549">
        <v>0</v>
      </c>
      <c r="AZL27" s="549">
        <v>0</v>
      </c>
      <c r="AZM27" s="549">
        <v>0</v>
      </c>
      <c r="AZN27" s="549">
        <v>0</v>
      </c>
      <c r="AZO27" s="549">
        <v>0</v>
      </c>
      <c r="AZP27" s="549">
        <v>0</v>
      </c>
      <c r="AZQ27" s="549">
        <v>0</v>
      </c>
      <c r="AZR27" s="549">
        <v>0</v>
      </c>
      <c r="AZS27" s="549">
        <v>0</v>
      </c>
      <c r="AZT27" s="549">
        <v>0</v>
      </c>
      <c r="AZU27" s="549">
        <v>0</v>
      </c>
      <c r="AZV27" s="1571">
        <v>0</v>
      </c>
      <c r="AZW27" s="1571">
        <v>0</v>
      </c>
      <c r="AZX27" s="1571">
        <v>0</v>
      </c>
      <c r="AZY27" s="1571">
        <v>0</v>
      </c>
      <c r="AZZ27" s="1571">
        <v>0</v>
      </c>
      <c r="BAA27" s="1571">
        <v>0</v>
      </c>
      <c r="BAB27" s="1571">
        <v>0</v>
      </c>
      <c r="BAC27" s="1571">
        <v>0</v>
      </c>
      <c r="BAD27" s="1571">
        <v>0</v>
      </c>
      <c r="BAE27" s="1571">
        <v>0</v>
      </c>
      <c r="BAF27" s="1571">
        <v>0</v>
      </c>
      <c r="BAG27" s="1571">
        <v>0</v>
      </c>
      <c r="BAH27" s="550">
        <v>0</v>
      </c>
      <c r="BAI27" s="551">
        <v>0</v>
      </c>
      <c r="BAJ27" s="551">
        <v>0</v>
      </c>
      <c r="BAK27" s="551">
        <v>0</v>
      </c>
      <c r="BAL27" s="551">
        <v>0</v>
      </c>
      <c r="BAM27" s="551">
        <v>0</v>
      </c>
      <c r="BAN27" s="551">
        <v>0</v>
      </c>
      <c r="BAO27" s="551">
        <v>0</v>
      </c>
      <c r="BAP27" s="551">
        <v>0</v>
      </c>
      <c r="BAQ27" s="551">
        <v>0</v>
      </c>
      <c r="BAR27" s="551">
        <v>0</v>
      </c>
      <c r="BAS27" s="551">
        <v>0</v>
      </c>
      <c r="BAT27" s="547">
        <v>0</v>
      </c>
      <c r="BAU27" s="548">
        <v>0</v>
      </c>
      <c r="BAV27" s="548">
        <v>0</v>
      </c>
      <c r="BAW27" s="548">
        <v>0</v>
      </c>
      <c r="BAX27" s="548">
        <v>0</v>
      </c>
      <c r="BAY27" s="548">
        <v>0</v>
      </c>
      <c r="BAZ27" s="548">
        <v>0</v>
      </c>
      <c r="BBA27" s="548">
        <v>0</v>
      </c>
      <c r="BBB27" s="548">
        <v>0</v>
      </c>
      <c r="BBC27" s="548">
        <v>0</v>
      </c>
      <c r="BBD27" s="548">
        <v>0</v>
      </c>
      <c r="BBE27" s="548">
        <v>0</v>
      </c>
      <c r="BBF27" s="352">
        <v>0</v>
      </c>
      <c r="BBG27" s="352">
        <v>0</v>
      </c>
      <c r="BBH27" s="352">
        <v>0</v>
      </c>
      <c r="BBI27" s="352">
        <v>0</v>
      </c>
      <c r="BBJ27" s="352">
        <v>0</v>
      </c>
      <c r="BBK27" s="352">
        <v>0</v>
      </c>
      <c r="BBL27" s="352">
        <v>0</v>
      </c>
      <c r="BBM27" s="352">
        <v>0</v>
      </c>
      <c r="BBN27" s="352">
        <v>0</v>
      </c>
      <c r="BBO27" s="352">
        <v>0</v>
      </c>
      <c r="BBP27" s="352">
        <v>0</v>
      </c>
      <c r="BBQ27" s="352">
        <v>0</v>
      </c>
      <c r="BBR27" s="1571">
        <v>0</v>
      </c>
      <c r="BBS27" s="1571">
        <v>0</v>
      </c>
      <c r="BBT27" s="1571">
        <v>0</v>
      </c>
      <c r="BBU27" s="1571">
        <v>0</v>
      </c>
      <c r="BBV27" s="1571">
        <v>0</v>
      </c>
      <c r="BBW27" s="1571">
        <v>0</v>
      </c>
      <c r="BBX27" s="1571">
        <v>0</v>
      </c>
      <c r="BBY27" s="1571">
        <v>0</v>
      </c>
      <c r="BBZ27" s="1571">
        <v>0</v>
      </c>
      <c r="BCA27" s="1571">
        <v>0</v>
      </c>
      <c r="BCB27" s="1571">
        <v>0</v>
      </c>
      <c r="BCC27" s="1571">
        <v>0</v>
      </c>
      <c r="BCD27" s="729">
        <v>187</v>
      </c>
      <c r="BCE27" s="730">
        <v>81</v>
      </c>
      <c r="BCF27" s="730">
        <v>106</v>
      </c>
      <c r="BCG27" s="730">
        <v>1</v>
      </c>
      <c r="BCH27" s="730">
        <v>1</v>
      </c>
      <c r="BCI27" s="730">
        <v>4</v>
      </c>
      <c r="BCJ27" s="730">
        <v>179</v>
      </c>
      <c r="BCK27" s="730">
        <v>1</v>
      </c>
      <c r="BCL27" s="730">
        <v>1</v>
      </c>
      <c r="BCM27" s="730">
        <v>0</v>
      </c>
      <c r="BCN27" s="730">
        <v>0</v>
      </c>
      <c r="BCO27" s="730">
        <v>1</v>
      </c>
      <c r="BCP27" s="730">
        <v>1</v>
      </c>
      <c r="BCQ27" s="730">
        <v>1</v>
      </c>
      <c r="BCR27" s="730">
        <v>78</v>
      </c>
      <c r="BCS27" s="730">
        <v>0</v>
      </c>
      <c r="BCT27" s="730">
        <v>0</v>
      </c>
      <c r="BCU27" s="730">
        <v>0</v>
      </c>
      <c r="BCV27" s="730">
        <v>0</v>
      </c>
      <c r="BCW27" s="730">
        <v>0</v>
      </c>
      <c r="BCX27" s="730">
        <v>0</v>
      </c>
      <c r="BCY27" s="730">
        <v>3</v>
      </c>
      <c r="BCZ27" s="730">
        <v>101</v>
      </c>
      <c r="BDA27" s="730">
        <v>1</v>
      </c>
      <c r="BDB27" s="730">
        <v>1</v>
      </c>
      <c r="BDC27" s="295">
        <v>0</v>
      </c>
      <c r="BDD27" s="295">
        <v>0</v>
      </c>
      <c r="BDE27" s="750">
        <v>105</v>
      </c>
      <c r="BDF27" s="751">
        <v>50</v>
      </c>
      <c r="BDG27" s="751">
        <v>55</v>
      </c>
      <c r="BDH27" s="751">
        <v>8</v>
      </c>
      <c r="BDI27" s="751">
        <v>0</v>
      </c>
      <c r="BDJ27" s="751">
        <v>1</v>
      </c>
      <c r="BDK27" s="751">
        <v>2</v>
      </c>
      <c r="BDL27" s="751">
        <v>3</v>
      </c>
      <c r="BDM27" s="751">
        <v>87</v>
      </c>
      <c r="BDN27" s="751">
        <v>4</v>
      </c>
      <c r="BDO27" s="751">
        <v>0</v>
      </c>
      <c r="BDP27" s="751">
        <v>5</v>
      </c>
      <c r="BDQ27" s="751">
        <v>0</v>
      </c>
      <c r="BDR27" s="751">
        <v>0</v>
      </c>
      <c r="BDS27" s="751">
        <v>0</v>
      </c>
      <c r="BDT27" s="751">
        <v>2</v>
      </c>
      <c r="BDU27" s="751">
        <v>41</v>
      </c>
      <c r="BDV27" s="751">
        <v>2</v>
      </c>
      <c r="BDW27" s="751">
        <v>0</v>
      </c>
      <c r="BDX27" s="751">
        <v>3</v>
      </c>
      <c r="BDY27" s="751">
        <v>0</v>
      </c>
      <c r="BDZ27" s="751">
        <v>1</v>
      </c>
      <c r="BEA27" s="751">
        <v>2</v>
      </c>
      <c r="BEB27" s="751">
        <v>1</v>
      </c>
      <c r="BEC27" s="751">
        <v>46</v>
      </c>
      <c r="BED27" s="751">
        <v>2</v>
      </c>
      <c r="BEE27" s="752">
        <v>0</v>
      </c>
      <c r="BEF27" s="1">
        <v>0</v>
      </c>
      <c r="BEG27" s="1">
        <v>0</v>
      </c>
      <c r="BEH27" s="1">
        <v>0</v>
      </c>
      <c r="BEI27" s="1">
        <v>0</v>
      </c>
      <c r="BEJ27" s="1">
        <v>0</v>
      </c>
      <c r="BEK27" s="1">
        <v>0</v>
      </c>
      <c r="BEL27" s="1">
        <v>0</v>
      </c>
      <c r="BEM27" s="1">
        <v>0</v>
      </c>
      <c r="BEN27" s="1">
        <v>0</v>
      </c>
      <c r="BEO27" s="1">
        <v>0</v>
      </c>
      <c r="BEP27" s="1">
        <v>0</v>
      </c>
      <c r="BEQ27" s="1">
        <v>0</v>
      </c>
      <c r="BER27" s="1">
        <v>0</v>
      </c>
      <c r="BES27" s="1">
        <v>0</v>
      </c>
      <c r="BET27" s="1">
        <v>0</v>
      </c>
      <c r="BEU27" s="1">
        <v>0</v>
      </c>
      <c r="BEV27" s="1">
        <v>0</v>
      </c>
      <c r="BEW27" s="1">
        <v>0</v>
      </c>
      <c r="BEX27" s="1">
        <v>0</v>
      </c>
      <c r="BEY27" s="1">
        <v>0</v>
      </c>
      <c r="BEZ27" s="1">
        <v>0</v>
      </c>
      <c r="BFA27" s="1">
        <v>0</v>
      </c>
      <c r="BFB27" s="1">
        <v>0</v>
      </c>
      <c r="BFC27" s="1">
        <v>0</v>
      </c>
      <c r="BFD27" s="1">
        <v>0</v>
      </c>
      <c r="BFE27" s="1">
        <v>0</v>
      </c>
      <c r="BFF27" s="1">
        <v>0</v>
      </c>
      <c r="BFG27" s="1">
        <v>0</v>
      </c>
      <c r="BFH27" s="1">
        <v>0</v>
      </c>
      <c r="BFI27" s="1">
        <v>0</v>
      </c>
      <c r="BFJ27" s="1">
        <v>0</v>
      </c>
      <c r="BFK27" s="1">
        <v>0</v>
      </c>
      <c r="BFL27" s="1">
        <v>0</v>
      </c>
      <c r="BFM27" s="1">
        <v>0</v>
      </c>
      <c r="BFN27" s="1">
        <v>0</v>
      </c>
      <c r="BFO27" s="1">
        <v>0</v>
      </c>
      <c r="BFP27" s="1">
        <v>0</v>
      </c>
      <c r="BFQ27" s="1">
        <v>0</v>
      </c>
      <c r="BFR27" s="1">
        <v>0</v>
      </c>
      <c r="BFS27" s="1">
        <v>0</v>
      </c>
      <c r="BFT27" s="1">
        <v>0</v>
      </c>
      <c r="BFU27" s="1">
        <v>0</v>
      </c>
      <c r="BFV27" s="1">
        <v>0</v>
      </c>
      <c r="BFW27" s="1">
        <v>0</v>
      </c>
      <c r="BFX27" s="1">
        <v>0</v>
      </c>
      <c r="BFY27" s="1">
        <v>0</v>
      </c>
      <c r="BFZ27" s="1">
        <v>0</v>
      </c>
      <c r="BGA27" s="1">
        <v>0</v>
      </c>
      <c r="BGB27" s="1">
        <v>0</v>
      </c>
      <c r="BGC27" s="1">
        <v>0</v>
      </c>
      <c r="BGD27" s="1">
        <v>0</v>
      </c>
      <c r="BGE27" s="1">
        <v>0</v>
      </c>
      <c r="BGF27" s="1">
        <v>0</v>
      </c>
      <c r="BGG27" s="1">
        <v>0</v>
      </c>
      <c r="BGH27" s="1">
        <v>0</v>
      </c>
      <c r="BGI27" s="1">
        <v>0</v>
      </c>
      <c r="BGJ27" s="1">
        <v>0</v>
      </c>
      <c r="BGK27" s="1">
        <v>0</v>
      </c>
      <c r="BGL27" s="1">
        <v>0</v>
      </c>
      <c r="BGM27" s="1">
        <v>0</v>
      </c>
      <c r="BGN27" s="1">
        <v>1</v>
      </c>
      <c r="BGO27" s="1">
        <v>0</v>
      </c>
      <c r="BGP27" s="1">
        <v>0</v>
      </c>
      <c r="BGQ27" s="1">
        <v>1</v>
      </c>
      <c r="BGR27" s="1">
        <v>0</v>
      </c>
      <c r="BGS27" s="1">
        <v>0</v>
      </c>
      <c r="BGT27" s="1">
        <v>0</v>
      </c>
      <c r="BGU27" s="1">
        <v>0</v>
      </c>
      <c r="BGV27" s="1">
        <v>0</v>
      </c>
      <c r="BGW27" s="1">
        <v>4</v>
      </c>
      <c r="BGX27" s="1">
        <v>4</v>
      </c>
      <c r="BGY27" s="1">
        <v>0</v>
      </c>
      <c r="BGZ27" s="1">
        <v>1</v>
      </c>
      <c r="BHA27" s="1">
        <v>3</v>
      </c>
      <c r="BHB27" s="1">
        <v>0</v>
      </c>
      <c r="BHC27" s="1">
        <v>0</v>
      </c>
      <c r="BHD27" s="1">
        <v>0</v>
      </c>
      <c r="BHE27" s="1">
        <v>0</v>
      </c>
      <c r="BHF27" s="1">
        <v>0</v>
      </c>
      <c r="BHG27" s="1">
        <v>3</v>
      </c>
      <c r="BHH27" s="1">
        <v>1</v>
      </c>
      <c r="BHI27" s="1">
        <v>0</v>
      </c>
      <c r="BHJ27" s="1">
        <v>0</v>
      </c>
      <c r="BHK27" s="1">
        <v>0</v>
      </c>
      <c r="BHL27" s="1">
        <v>0</v>
      </c>
      <c r="BHM27" s="1">
        <v>1</v>
      </c>
      <c r="BHN27" s="1">
        <v>1</v>
      </c>
      <c r="BHO27" s="1">
        <v>1</v>
      </c>
      <c r="BHP27" s="1">
        <v>0</v>
      </c>
      <c r="BHQ27" s="1">
        <v>1</v>
      </c>
      <c r="BHR27" s="888">
        <v>3</v>
      </c>
      <c r="BHS27" s="889">
        <v>3</v>
      </c>
      <c r="BHT27" s="889">
        <v>0</v>
      </c>
      <c r="BHU27" s="889">
        <v>3</v>
      </c>
      <c r="BHV27" s="889">
        <v>0</v>
      </c>
      <c r="BHW27" s="889">
        <v>0</v>
      </c>
      <c r="BHX27" s="889">
        <v>0</v>
      </c>
      <c r="BHY27" s="889">
        <v>0</v>
      </c>
      <c r="BHZ27" s="889">
        <v>0</v>
      </c>
      <c r="BIA27" s="889">
        <v>0</v>
      </c>
      <c r="BIB27" s="889">
        <v>3</v>
      </c>
      <c r="BIC27" s="889">
        <v>0</v>
      </c>
      <c r="BID27" s="889">
        <v>0</v>
      </c>
      <c r="BIE27" s="889">
        <v>0</v>
      </c>
      <c r="BIF27" s="889">
        <v>1</v>
      </c>
      <c r="BIG27" s="889">
        <v>1</v>
      </c>
      <c r="BIH27" s="889">
        <v>0</v>
      </c>
      <c r="BII27" s="889">
        <v>0</v>
      </c>
      <c r="BIJ27" s="889">
        <v>0</v>
      </c>
      <c r="BIK27" s="889">
        <v>0</v>
      </c>
      <c r="BIL27" s="890">
        <v>1</v>
      </c>
      <c r="BIM27" s="1">
        <v>4</v>
      </c>
      <c r="BIN27" s="1">
        <v>3</v>
      </c>
      <c r="BIO27" s="1">
        <v>1</v>
      </c>
      <c r="BIP27" s="1">
        <v>1</v>
      </c>
      <c r="BIQ27" s="1">
        <v>3</v>
      </c>
      <c r="BIR27" s="1">
        <v>0</v>
      </c>
      <c r="BIS27" s="1">
        <v>0</v>
      </c>
      <c r="BIT27" s="1">
        <v>0</v>
      </c>
      <c r="BIU27" s="1">
        <v>0</v>
      </c>
      <c r="BIV27" s="1">
        <v>0</v>
      </c>
      <c r="BIW27" s="1">
        <v>4</v>
      </c>
      <c r="BIX27" s="1">
        <v>0</v>
      </c>
      <c r="BIY27" s="1">
        <v>0</v>
      </c>
      <c r="BIZ27" s="1">
        <v>0</v>
      </c>
      <c r="BJA27" s="1">
        <v>0</v>
      </c>
      <c r="BJB27" s="1">
        <v>0</v>
      </c>
      <c r="BJC27" s="1">
        <v>0</v>
      </c>
      <c r="BJD27" s="1">
        <v>1</v>
      </c>
      <c r="BJE27" s="1">
        <v>3</v>
      </c>
      <c r="BJF27" s="1">
        <v>0</v>
      </c>
      <c r="BJG27" s="1">
        <v>0</v>
      </c>
      <c r="BJH27" s="1">
        <v>0</v>
      </c>
      <c r="BJI27" s="1">
        <v>0</v>
      </c>
      <c r="BJJ27" s="1">
        <v>0</v>
      </c>
      <c r="BJK27" s="1">
        <v>0</v>
      </c>
      <c r="BJL27" s="1">
        <v>0</v>
      </c>
      <c r="BJM27" s="1">
        <v>0</v>
      </c>
      <c r="BJN27" s="1">
        <v>0</v>
      </c>
      <c r="BJO27" s="1">
        <v>0</v>
      </c>
      <c r="BJP27" s="1">
        <v>0</v>
      </c>
      <c r="BJQ27" s="1">
        <v>0</v>
      </c>
      <c r="BJR27" s="1">
        <v>0</v>
      </c>
      <c r="BJS27" s="1">
        <v>0</v>
      </c>
      <c r="BJT27" s="1">
        <v>0</v>
      </c>
      <c r="BJU27" s="1">
        <v>0</v>
      </c>
      <c r="BJV27" s="1">
        <v>0</v>
      </c>
      <c r="BJW27" s="1">
        <v>0</v>
      </c>
      <c r="BJX27" s="1">
        <v>0</v>
      </c>
      <c r="BJY27" s="1">
        <v>0</v>
      </c>
      <c r="BJZ27" s="1">
        <v>0</v>
      </c>
      <c r="BKA27" s="1">
        <v>0</v>
      </c>
      <c r="BKB27" s="1">
        <v>0</v>
      </c>
      <c r="BKC27" s="1">
        <v>0</v>
      </c>
      <c r="BKD27" s="1">
        <v>0</v>
      </c>
      <c r="BKE27" s="1">
        <v>0</v>
      </c>
      <c r="BKF27" s="1">
        <v>0</v>
      </c>
      <c r="BKG27" s="1">
        <v>0</v>
      </c>
      <c r="BKH27" s="1">
        <v>0</v>
      </c>
      <c r="BKI27" s="1">
        <v>0</v>
      </c>
      <c r="BKJ27" s="1">
        <v>0</v>
      </c>
      <c r="BKK27" s="1">
        <v>0</v>
      </c>
      <c r="BKL27" s="1">
        <v>0</v>
      </c>
      <c r="BKM27" s="1">
        <v>0</v>
      </c>
      <c r="BKN27" s="1">
        <v>0</v>
      </c>
      <c r="BKO27" s="1">
        <v>0</v>
      </c>
      <c r="BKP27" s="1">
        <v>0</v>
      </c>
      <c r="BKQ27" s="1">
        <v>0</v>
      </c>
      <c r="BKR27" s="1">
        <v>0</v>
      </c>
      <c r="BKS27" s="1">
        <v>0</v>
      </c>
      <c r="BKT27" s="1">
        <v>0</v>
      </c>
      <c r="BKU27" s="1">
        <v>0</v>
      </c>
      <c r="BKV27" s="1">
        <v>0</v>
      </c>
      <c r="BKW27" s="1">
        <v>0</v>
      </c>
      <c r="BKX27" s="1">
        <v>0</v>
      </c>
      <c r="BKY27" s="1">
        <v>0</v>
      </c>
      <c r="BKZ27" s="1">
        <v>0</v>
      </c>
      <c r="BLA27" s="1">
        <v>0</v>
      </c>
      <c r="BLB27" s="1">
        <v>0</v>
      </c>
      <c r="BLC27" s="1">
        <v>0</v>
      </c>
      <c r="BLD27" s="1">
        <v>0</v>
      </c>
      <c r="BLE27" s="1">
        <v>0</v>
      </c>
      <c r="BLF27" s="1">
        <v>0</v>
      </c>
      <c r="BLG27" s="1">
        <v>0</v>
      </c>
      <c r="BLH27" s="1">
        <v>0</v>
      </c>
      <c r="BLI27" s="910">
        <v>0</v>
      </c>
      <c r="BLJ27" s="910">
        <v>0</v>
      </c>
      <c r="BLK27" s="910">
        <v>0</v>
      </c>
      <c r="BLL27" s="910">
        <v>0</v>
      </c>
      <c r="BLM27" s="910">
        <v>0</v>
      </c>
      <c r="BLN27" s="910">
        <v>0</v>
      </c>
      <c r="BLO27" s="910">
        <v>0</v>
      </c>
      <c r="BLP27" s="910">
        <v>0</v>
      </c>
      <c r="BLQ27" s="905">
        <v>0</v>
      </c>
      <c r="BLR27" s="910">
        <v>0</v>
      </c>
      <c r="BLS27" s="910">
        <v>0</v>
      </c>
      <c r="BLT27" s="910">
        <v>0</v>
      </c>
      <c r="BLU27" s="910">
        <v>24</v>
      </c>
      <c r="BLV27" s="1">
        <v>24</v>
      </c>
      <c r="BLW27" s="1">
        <v>0</v>
      </c>
      <c r="BLX27" s="1">
        <v>17</v>
      </c>
      <c r="BLY27" s="1">
        <v>7</v>
      </c>
      <c r="BLZ27" s="1">
        <v>0</v>
      </c>
      <c r="BMA27" s="1">
        <v>0</v>
      </c>
      <c r="BMB27" s="1">
        <v>0</v>
      </c>
      <c r="BMC27" s="1">
        <v>0</v>
      </c>
      <c r="BMD27" s="1">
        <v>0</v>
      </c>
      <c r="BME27" s="1">
        <v>24</v>
      </c>
      <c r="BMF27" s="1">
        <v>0</v>
      </c>
      <c r="BMG27" s="1">
        <v>0</v>
      </c>
      <c r="BMH27" s="1">
        <v>0</v>
      </c>
      <c r="BMI27" s="1">
        <v>0</v>
      </c>
      <c r="BMJ27" s="1">
        <v>0</v>
      </c>
      <c r="BMK27" s="1">
        <v>3</v>
      </c>
      <c r="BML27" s="1">
        <v>10</v>
      </c>
      <c r="BMM27" s="1">
        <v>3</v>
      </c>
      <c r="BMN27" s="1">
        <v>3</v>
      </c>
      <c r="BMO27" s="1">
        <v>5</v>
      </c>
      <c r="BMP27" s="1006">
        <v>34</v>
      </c>
      <c r="BMQ27" s="1007">
        <v>34</v>
      </c>
      <c r="BMR27" s="1007">
        <v>0</v>
      </c>
      <c r="BMS27" s="1007">
        <v>19</v>
      </c>
      <c r="BMT27" s="1007">
        <v>15</v>
      </c>
      <c r="BMU27" s="1007">
        <v>0</v>
      </c>
      <c r="BMV27" s="1007">
        <v>0</v>
      </c>
      <c r="BMW27" s="1007">
        <v>0</v>
      </c>
      <c r="BMX27" s="1007">
        <v>0</v>
      </c>
      <c r="BMY27" s="1007">
        <v>0</v>
      </c>
      <c r="BMZ27" s="1007">
        <v>31</v>
      </c>
      <c r="BNA27" s="1007">
        <v>3</v>
      </c>
      <c r="BNB27" s="1007">
        <v>0</v>
      </c>
      <c r="BNC27" s="1007">
        <v>0</v>
      </c>
      <c r="BND27" s="1007">
        <v>0</v>
      </c>
      <c r="BNE27" s="1007">
        <v>0</v>
      </c>
      <c r="BNF27" s="1007">
        <v>9</v>
      </c>
      <c r="BNG27" s="1007">
        <v>14</v>
      </c>
      <c r="BNH27" s="1007">
        <v>8</v>
      </c>
      <c r="BNI27" s="1007">
        <v>1</v>
      </c>
      <c r="BNJ27" s="1008">
        <v>2</v>
      </c>
      <c r="BNK27" s="1026">
        <v>32</v>
      </c>
      <c r="BNL27" s="1027">
        <v>28</v>
      </c>
      <c r="BNM27" s="1027">
        <v>4</v>
      </c>
      <c r="BNN27" s="1027">
        <v>25</v>
      </c>
      <c r="BNO27" s="1027">
        <v>7</v>
      </c>
      <c r="BNP27" s="1027">
        <v>0</v>
      </c>
      <c r="BNQ27" s="1027">
        <v>0</v>
      </c>
      <c r="BNR27" s="1027">
        <v>0</v>
      </c>
      <c r="BNS27" s="1027">
        <v>0</v>
      </c>
      <c r="BNT27" s="1027">
        <v>0</v>
      </c>
      <c r="BNU27" s="1027">
        <v>31</v>
      </c>
      <c r="BNV27" s="1027">
        <v>0</v>
      </c>
      <c r="BNW27" s="1027">
        <v>1</v>
      </c>
      <c r="BNX27" s="1027">
        <v>0</v>
      </c>
      <c r="BNY27" s="1027">
        <v>0</v>
      </c>
      <c r="BNZ27" s="1027">
        <v>1</v>
      </c>
      <c r="BOA27" s="1027">
        <v>5</v>
      </c>
      <c r="BOB27" s="1027">
        <v>14</v>
      </c>
      <c r="BOC27" s="1027">
        <v>8</v>
      </c>
      <c r="BOD27" s="1027">
        <v>1</v>
      </c>
      <c r="BOE27" s="1028">
        <v>3</v>
      </c>
      <c r="BOF27" s="1">
        <v>1</v>
      </c>
      <c r="BOG27" s="1">
        <v>0</v>
      </c>
      <c r="BOH27" s="1">
        <v>1</v>
      </c>
      <c r="BOI27" s="1">
        <v>1</v>
      </c>
      <c r="BOJ27" s="1">
        <v>0</v>
      </c>
      <c r="BOK27" s="1">
        <v>0</v>
      </c>
      <c r="BOL27" s="1">
        <v>0</v>
      </c>
      <c r="BOM27" s="1">
        <v>0</v>
      </c>
      <c r="BON27" s="1">
        <v>0</v>
      </c>
      <c r="BOO27" s="1">
        <v>0</v>
      </c>
      <c r="BOP27" s="1">
        <v>1</v>
      </c>
      <c r="BOQ27" s="1">
        <v>0</v>
      </c>
      <c r="BOR27" s="1">
        <v>0</v>
      </c>
      <c r="BOS27" s="1">
        <v>0</v>
      </c>
      <c r="BOT27" s="1">
        <v>0</v>
      </c>
      <c r="BOU27" s="1">
        <v>0</v>
      </c>
      <c r="BOV27" s="1">
        <v>0</v>
      </c>
      <c r="BOW27" s="1">
        <v>0</v>
      </c>
      <c r="BOX27" s="1">
        <v>0</v>
      </c>
      <c r="BOY27" s="1">
        <v>1</v>
      </c>
      <c r="BOZ27" s="1">
        <v>0</v>
      </c>
      <c r="BPA27" s="1">
        <v>0</v>
      </c>
      <c r="BPB27" s="1">
        <v>0</v>
      </c>
      <c r="BPC27" s="1">
        <v>0</v>
      </c>
      <c r="BPD27" s="1">
        <v>0</v>
      </c>
      <c r="BPE27" s="1">
        <v>0</v>
      </c>
      <c r="BPF27" s="1">
        <v>0</v>
      </c>
      <c r="BPG27" s="1">
        <v>0</v>
      </c>
      <c r="BPH27" s="1">
        <v>0</v>
      </c>
      <c r="BPI27" s="1">
        <v>0</v>
      </c>
      <c r="BPJ27" s="1">
        <v>0</v>
      </c>
      <c r="BPK27" s="1">
        <v>0</v>
      </c>
      <c r="BPL27" s="1">
        <v>0</v>
      </c>
      <c r="BPM27" s="1">
        <v>0</v>
      </c>
      <c r="BPN27" s="1">
        <v>0</v>
      </c>
      <c r="BPO27" s="1">
        <v>0</v>
      </c>
      <c r="BPP27" s="1">
        <v>0</v>
      </c>
      <c r="BPQ27" s="1">
        <v>0</v>
      </c>
      <c r="BPR27" s="1">
        <v>0</v>
      </c>
      <c r="BPS27" s="1">
        <v>0</v>
      </c>
      <c r="BPT27" s="1">
        <v>0</v>
      </c>
      <c r="BPU27" s="1">
        <v>0</v>
      </c>
      <c r="BPV27" s="1">
        <v>0</v>
      </c>
      <c r="BPW27" s="1">
        <v>0</v>
      </c>
      <c r="BPX27" s="1">
        <v>0</v>
      </c>
      <c r="BPY27" s="1">
        <v>0</v>
      </c>
      <c r="BPZ27" s="1">
        <v>0</v>
      </c>
      <c r="BQA27" s="1">
        <v>0</v>
      </c>
      <c r="BQB27" s="1">
        <v>0</v>
      </c>
      <c r="BQC27" s="1">
        <v>0</v>
      </c>
      <c r="BQD27" s="1">
        <v>0</v>
      </c>
      <c r="BQE27" s="1">
        <v>0</v>
      </c>
      <c r="BQF27" s="1">
        <v>0</v>
      </c>
      <c r="BQG27" s="1">
        <v>0</v>
      </c>
      <c r="BQH27" s="1">
        <v>0</v>
      </c>
      <c r="BQI27" s="1">
        <v>0</v>
      </c>
      <c r="BQJ27" s="1">
        <v>0</v>
      </c>
      <c r="BQK27" s="1">
        <v>0</v>
      </c>
      <c r="BQL27" s="1">
        <v>0</v>
      </c>
      <c r="BQM27" s="1">
        <v>0</v>
      </c>
      <c r="BQN27" s="1">
        <v>0</v>
      </c>
      <c r="BQO27" s="1">
        <v>0</v>
      </c>
      <c r="BQP27" s="1">
        <v>0</v>
      </c>
      <c r="BQQ27" s="1">
        <v>2</v>
      </c>
      <c r="BQR27" s="1">
        <v>2</v>
      </c>
      <c r="BQS27" s="1">
        <v>0</v>
      </c>
      <c r="BQT27" s="1">
        <v>1</v>
      </c>
      <c r="BQU27" s="1">
        <v>1</v>
      </c>
      <c r="BQV27" s="1">
        <v>1</v>
      </c>
      <c r="BQW27" s="1">
        <v>0</v>
      </c>
      <c r="BQX27" s="1">
        <v>0</v>
      </c>
      <c r="BQY27" s="1">
        <v>0</v>
      </c>
      <c r="BQZ27" s="1">
        <v>0</v>
      </c>
      <c r="BRA27" s="1">
        <v>1</v>
      </c>
      <c r="BRB27" s="1">
        <v>0</v>
      </c>
      <c r="BRC27" s="1">
        <v>0</v>
      </c>
      <c r="BRD27" s="1">
        <v>0</v>
      </c>
      <c r="BRE27" s="1092">
        <v>1</v>
      </c>
      <c r="BRF27" s="1092">
        <v>1</v>
      </c>
      <c r="BRG27" s="1092">
        <v>0</v>
      </c>
      <c r="BRH27" s="1092">
        <v>1</v>
      </c>
      <c r="BRI27" s="1092">
        <v>0</v>
      </c>
      <c r="BRJ27" s="1092">
        <v>0</v>
      </c>
      <c r="BRK27" s="1092">
        <v>0</v>
      </c>
      <c r="BRL27" s="1092">
        <v>0</v>
      </c>
      <c r="BRM27" s="1092">
        <v>0</v>
      </c>
      <c r="BRN27" s="1092">
        <v>0</v>
      </c>
      <c r="BRO27" s="1092">
        <v>1</v>
      </c>
      <c r="BRP27" s="1092">
        <v>0</v>
      </c>
      <c r="BRQ27" s="1092">
        <v>0</v>
      </c>
      <c r="BRR27" s="1092">
        <v>0</v>
      </c>
      <c r="BRS27" s="1">
        <v>1</v>
      </c>
      <c r="BRT27" s="1">
        <v>1</v>
      </c>
      <c r="BRU27" s="1">
        <v>0</v>
      </c>
      <c r="BRV27" s="1">
        <v>0</v>
      </c>
      <c r="BRW27" s="1">
        <v>1</v>
      </c>
      <c r="BRX27" s="1">
        <v>0</v>
      </c>
      <c r="BRY27" s="1">
        <v>0</v>
      </c>
      <c r="BRZ27" s="1">
        <v>0</v>
      </c>
      <c r="BSA27" s="1">
        <v>0</v>
      </c>
      <c r="BSB27" s="1">
        <v>0</v>
      </c>
      <c r="BSC27" s="1">
        <v>1</v>
      </c>
      <c r="BSD27" s="1">
        <v>0</v>
      </c>
      <c r="BSE27" s="1">
        <v>0</v>
      </c>
      <c r="BSF27" s="1">
        <v>0</v>
      </c>
      <c r="BSG27" s="1">
        <v>0</v>
      </c>
      <c r="BSH27" s="1">
        <v>1</v>
      </c>
      <c r="BSI27" s="1">
        <v>0</v>
      </c>
      <c r="BSJ27" s="1">
        <v>8</v>
      </c>
      <c r="BSK27" s="1">
        <v>35</v>
      </c>
      <c r="BSL27" s="1">
        <v>40</v>
      </c>
      <c r="BSM27" s="1">
        <v>37</v>
      </c>
      <c r="BSN27" s="1">
        <v>3</v>
      </c>
      <c r="BSO27" s="1">
        <v>18</v>
      </c>
      <c r="BSP27" s="1">
        <v>22</v>
      </c>
      <c r="BSQ27" s="1">
        <v>2</v>
      </c>
      <c r="BSR27" s="1">
        <v>0</v>
      </c>
      <c r="BSS27" s="1">
        <v>0</v>
      </c>
      <c r="BST27" s="1">
        <v>0</v>
      </c>
      <c r="BSU27" s="1">
        <v>0</v>
      </c>
      <c r="BSV27" s="1">
        <v>38</v>
      </c>
      <c r="BSW27" s="1">
        <v>0</v>
      </c>
      <c r="BSX27" s="1">
        <v>0</v>
      </c>
      <c r="BSY27" s="1">
        <v>0</v>
      </c>
      <c r="BSZ27" s="1">
        <v>42</v>
      </c>
      <c r="BTA27" s="1">
        <v>33</v>
      </c>
      <c r="BTB27" s="1">
        <v>9</v>
      </c>
      <c r="BTC27" s="1">
        <v>27</v>
      </c>
      <c r="BTD27" s="1">
        <v>15</v>
      </c>
      <c r="BTE27" s="1">
        <v>6</v>
      </c>
      <c r="BTF27" s="1">
        <v>0</v>
      </c>
      <c r="BTG27" s="1">
        <v>0</v>
      </c>
      <c r="BTH27" s="1">
        <v>0</v>
      </c>
      <c r="BTI27" s="1">
        <v>0</v>
      </c>
      <c r="BTJ27" s="1">
        <v>36</v>
      </c>
      <c r="BTK27" s="1">
        <v>0</v>
      </c>
      <c r="BTL27" s="1">
        <v>0</v>
      </c>
      <c r="BTM27" s="1">
        <v>0</v>
      </c>
      <c r="BTN27" s="1">
        <v>44</v>
      </c>
      <c r="BTO27" s="1">
        <v>39</v>
      </c>
      <c r="BTP27" s="1">
        <v>5</v>
      </c>
      <c r="BTQ27" s="1">
        <v>22</v>
      </c>
      <c r="BTR27" s="1">
        <v>22</v>
      </c>
      <c r="BTS27" s="1">
        <v>2</v>
      </c>
      <c r="BTT27" s="1">
        <v>0</v>
      </c>
      <c r="BTU27" s="1">
        <v>1</v>
      </c>
      <c r="BTV27" s="1">
        <v>0</v>
      </c>
      <c r="BTW27" s="1">
        <v>0</v>
      </c>
      <c r="BTX27" s="1">
        <v>41</v>
      </c>
      <c r="BTY27" s="1">
        <v>0</v>
      </c>
      <c r="BTZ27" s="1">
        <v>0</v>
      </c>
      <c r="BUA27" s="1">
        <v>0</v>
      </c>
      <c r="BUB27" s="1">
        <v>99</v>
      </c>
      <c r="BUC27" s="1">
        <v>181</v>
      </c>
      <c r="BUD27" s="1">
        <v>279</v>
      </c>
      <c r="BUE27" s="1">
        <v>371</v>
      </c>
      <c r="BUF27" s="1">
        <v>383</v>
      </c>
      <c r="BUG27" s="1121">
        <v>1</v>
      </c>
      <c r="BUH27" s="1122">
        <v>0</v>
      </c>
      <c r="BUI27" s="1122">
        <v>1</v>
      </c>
      <c r="BUJ27" s="1122">
        <v>0</v>
      </c>
      <c r="BUK27" s="1122">
        <v>1</v>
      </c>
      <c r="BUL27" s="1122">
        <v>0</v>
      </c>
      <c r="BUM27" s="1122">
        <v>0</v>
      </c>
      <c r="BUN27" s="1122">
        <v>0</v>
      </c>
      <c r="BUO27" s="1122">
        <v>0</v>
      </c>
      <c r="BUP27" s="1122">
        <v>0</v>
      </c>
      <c r="BUQ27" s="1122">
        <v>1</v>
      </c>
      <c r="BUR27" s="1122">
        <v>0</v>
      </c>
      <c r="BUS27" s="1122">
        <v>0</v>
      </c>
      <c r="BUT27" s="1122">
        <v>0</v>
      </c>
      <c r="BUU27" s="1122">
        <v>0</v>
      </c>
      <c r="BUV27" s="1122">
        <v>1</v>
      </c>
      <c r="BUW27" s="1122">
        <v>0</v>
      </c>
      <c r="BUX27" s="1122">
        <v>0</v>
      </c>
      <c r="BUY27" s="1122">
        <v>0</v>
      </c>
      <c r="BUZ27" s="1122">
        <v>0</v>
      </c>
      <c r="BVA27" s="1123">
        <v>0</v>
      </c>
      <c r="BVB27" s="1026">
        <v>11</v>
      </c>
      <c r="BVC27" s="1027">
        <v>11</v>
      </c>
      <c r="BVD27" s="1027">
        <v>0</v>
      </c>
      <c r="BVE27" s="1027">
        <v>11</v>
      </c>
      <c r="BVF27" s="1027">
        <v>0</v>
      </c>
      <c r="BVG27" s="1027">
        <v>0</v>
      </c>
      <c r="BVH27" s="1027">
        <v>0</v>
      </c>
      <c r="BVI27" s="1027">
        <v>0</v>
      </c>
      <c r="BVJ27" s="1027">
        <v>0</v>
      </c>
      <c r="BVK27" s="1027">
        <v>0</v>
      </c>
      <c r="BVL27" s="1027">
        <v>10</v>
      </c>
      <c r="BVM27" s="1027">
        <v>0</v>
      </c>
      <c r="BVN27" s="1027">
        <v>1</v>
      </c>
      <c r="BVO27" s="1027">
        <v>0</v>
      </c>
      <c r="BVP27" s="1027">
        <v>0</v>
      </c>
      <c r="BVQ27" s="1027">
        <v>0</v>
      </c>
      <c r="BVR27" s="1027">
        <v>0</v>
      </c>
      <c r="BVS27" s="1027">
        <v>2</v>
      </c>
      <c r="BVT27" s="1027">
        <v>6</v>
      </c>
      <c r="BVU27" s="1027">
        <v>3</v>
      </c>
      <c r="BVV27" s="1028">
        <v>0</v>
      </c>
      <c r="BVW27" s="1124">
        <v>14</v>
      </c>
      <c r="BVX27" s="1125">
        <v>11</v>
      </c>
      <c r="BVY27" s="1125">
        <v>3</v>
      </c>
      <c r="BVZ27" s="1125">
        <v>9</v>
      </c>
      <c r="BWA27" s="1125">
        <v>5</v>
      </c>
      <c r="BWB27" s="1125">
        <v>0</v>
      </c>
      <c r="BWC27" s="1125">
        <v>0</v>
      </c>
      <c r="BWD27" s="1125">
        <v>0</v>
      </c>
      <c r="BWE27" s="1125">
        <v>0</v>
      </c>
      <c r="BWF27" s="1125">
        <v>0</v>
      </c>
      <c r="BWG27" s="1125">
        <v>13</v>
      </c>
      <c r="BWH27" s="1125">
        <v>0</v>
      </c>
      <c r="BWI27" s="1125">
        <v>1</v>
      </c>
      <c r="BWJ27" s="1125">
        <v>0</v>
      </c>
      <c r="BWK27" s="1125">
        <v>0</v>
      </c>
      <c r="BWL27" s="1125">
        <v>0</v>
      </c>
      <c r="BWM27" s="1125">
        <v>0</v>
      </c>
      <c r="BWN27" s="1125">
        <v>2</v>
      </c>
      <c r="BWO27" s="1125">
        <v>7</v>
      </c>
      <c r="BWP27" s="1125">
        <v>5</v>
      </c>
      <c r="BWQ27" s="1126">
        <v>0</v>
      </c>
      <c r="BWR27" s="1">
        <v>0</v>
      </c>
      <c r="BWS27" s="1">
        <v>0</v>
      </c>
      <c r="BWT27" s="1">
        <v>0</v>
      </c>
      <c r="BWU27" s="1">
        <v>0</v>
      </c>
      <c r="BWV27" s="1">
        <v>0</v>
      </c>
      <c r="BWW27" s="1">
        <v>0</v>
      </c>
      <c r="BWX27" s="1">
        <v>0</v>
      </c>
      <c r="BWY27" s="1">
        <v>0</v>
      </c>
      <c r="BWZ27" s="1">
        <v>0</v>
      </c>
      <c r="BXA27" s="1">
        <v>0</v>
      </c>
      <c r="BXB27" s="1">
        <v>0</v>
      </c>
      <c r="BXC27" s="1">
        <v>0</v>
      </c>
      <c r="BXD27" s="1">
        <v>0</v>
      </c>
      <c r="BXE27" s="1">
        <v>0</v>
      </c>
      <c r="BXF27" s="1">
        <v>0</v>
      </c>
      <c r="BXG27" s="1">
        <v>0</v>
      </c>
      <c r="BXH27" s="1">
        <v>0</v>
      </c>
      <c r="BXI27" s="1">
        <v>0</v>
      </c>
      <c r="BXJ27" s="1">
        <v>0</v>
      </c>
      <c r="BXK27" s="1">
        <v>0</v>
      </c>
      <c r="BXL27" s="1">
        <v>0</v>
      </c>
      <c r="BXM27" s="1">
        <v>0</v>
      </c>
      <c r="BXN27" s="1">
        <v>0</v>
      </c>
      <c r="BXO27" s="1">
        <v>0</v>
      </c>
      <c r="BXP27" s="1">
        <v>0</v>
      </c>
      <c r="BXQ27" s="1">
        <v>0</v>
      </c>
      <c r="BXR27" s="1">
        <v>0</v>
      </c>
      <c r="BXS27" s="1">
        <v>0</v>
      </c>
      <c r="BXT27" s="1">
        <v>0</v>
      </c>
      <c r="BXU27" s="1">
        <v>0</v>
      </c>
      <c r="BXV27" s="1">
        <v>0</v>
      </c>
      <c r="BXW27" s="1">
        <v>0</v>
      </c>
      <c r="BXX27" s="1">
        <v>0</v>
      </c>
      <c r="BXY27" s="1">
        <v>0</v>
      </c>
      <c r="BXZ27" s="1">
        <v>0</v>
      </c>
      <c r="BYA27" s="1">
        <v>0</v>
      </c>
      <c r="BYB27" s="1">
        <v>0</v>
      </c>
      <c r="BYC27" s="1">
        <v>0</v>
      </c>
      <c r="BYD27" s="1">
        <v>0</v>
      </c>
      <c r="BYE27" s="1">
        <v>0</v>
      </c>
      <c r="BYF27" s="1">
        <v>1</v>
      </c>
      <c r="BYG27" s="1">
        <v>0</v>
      </c>
      <c r="BYH27" s="1">
        <v>1</v>
      </c>
      <c r="BYI27" s="1">
        <v>0</v>
      </c>
      <c r="BYJ27" s="1">
        <v>1</v>
      </c>
      <c r="BYK27" s="1">
        <v>0</v>
      </c>
      <c r="BYL27" s="1">
        <v>0</v>
      </c>
      <c r="BYM27" s="1">
        <v>0</v>
      </c>
      <c r="BYN27" s="1">
        <v>0</v>
      </c>
      <c r="BYO27" s="1">
        <v>0</v>
      </c>
      <c r="BYP27" s="1">
        <v>1</v>
      </c>
      <c r="BYQ27" s="1">
        <v>0</v>
      </c>
      <c r="BYR27" s="1">
        <v>0</v>
      </c>
      <c r="BYS27" s="1">
        <v>0</v>
      </c>
      <c r="BYT27" s="1">
        <v>0</v>
      </c>
      <c r="BYU27" s="1">
        <v>0</v>
      </c>
      <c r="BYV27" s="1">
        <v>0</v>
      </c>
      <c r="BYW27" s="1">
        <v>1</v>
      </c>
      <c r="BYX27" s="1">
        <v>0</v>
      </c>
      <c r="BYY27" s="1">
        <v>0</v>
      </c>
      <c r="BYZ27" s="1">
        <v>2</v>
      </c>
      <c r="BZA27" s="1">
        <v>2</v>
      </c>
      <c r="BZB27" s="1">
        <v>0</v>
      </c>
      <c r="BZC27" s="1">
        <v>0</v>
      </c>
      <c r="BZD27" s="1">
        <v>2</v>
      </c>
      <c r="BZE27" s="1">
        <v>0</v>
      </c>
      <c r="BZF27" s="1">
        <v>0</v>
      </c>
      <c r="BZG27" s="1">
        <v>0</v>
      </c>
      <c r="BZH27" s="1">
        <v>0</v>
      </c>
      <c r="BZI27" s="1">
        <v>0</v>
      </c>
      <c r="BZJ27" s="1">
        <v>2</v>
      </c>
      <c r="BZK27" s="1">
        <v>0</v>
      </c>
      <c r="BZL27" s="1">
        <v>0</v>
      </c>
      <c r="BZM27" s="1">
        <v>0</v>
      </c>
      <c r="BZN27" s="1">
        <v>0</v>
      </c>
      <c r="BZO27" s="1">
        <v>0</v>
      </c>
      <c r="BZP27" s="1">
        <v>0</v>
      </c>
      <c r="BZQ27" s="1">
        <v>2</v>
      </c>
      <c r="BZR27" s="1">
        <v>0</v>
      </c>
      <c r="BZS27" s="1">
        <v>0</v>
      </c>
      <c r="BZT27" s="1">
        <v>0</v>
      </c>
      <c r="BZU27" s="1">
        <v>0</v>
      </c>
      <c r="BZV27" s="1">
        <v>0</v>
      </c>
      <c r="BZW27" s="1">
        <v>0</v>
      </c>
      <c r="BZX27" s="1">
        <v>0</v>
      </c>
      <c r="BZY27" s="1">
        <v>0</v>
      </c>
      <c r="BZZ27" s="1">
        <v>0</v>
      </c>
      <c r="CAA27" s="1">
        <v>0</v>
      </c>
      <c r="CAB27" s="1">
        <v>0</v>
      </c>
      <c r="CAC27" s="1">
        <v>0</v>
      </c>
      <c r="CAD27" s="1">
        <v>0</v>
      </c>
      <c r="CAE27" s="1">
        <v>0</v>
      </c>
      <c r="CAF27" s="1">
        <v>0</v>
      </c>
      <c r="CAG27" s="1">
        <v>0</v>
      </c>
      <c r="CAH27" s="1">
        <v>0</v>
      </c>
      <c r="CAI27" s="1">
        <v>0</v>
      </c>
      <c r="CAJ27" s="1">
        <v>0</v>
      </c>
      <c r="CAK27" s="1">
        <v>0</v>
      </c>
      <c r="CAL27" s="1">
        <v>0</v>
      </c>
      <c r="CAM27" s="1">
        <v>0</v>
      </c>
      <c r="CAN27" s="1">
        <v>0</v>
      </c>
      <c r="CAO27" s="1">
        <v>0</v>
      </c>
      <c r="CAP27" s="1">
        <v>1</v>
      </c>
      <c r="CAQ27" s="1">
        <v>0</v>
      </c>
      <c r="CAR27" s="1">
        <v>1</v>
      </c>
      <c r="CAS27" s="1">
        <v>0</v>
      </c>
      <c r="CAT27" s="1">
        <v>1</v>
      </c>
      <c r="CAU27" s="1">
        <v>0</v>
      </c>
      <c r="CAV27" s="1">
        <v>0</v>
      </c>
      <c r="CAW27" s="1">
        <v>0</v>
      </c>
      <c r="CAX27" s="1">
        <v>0</v>
      </c>
      <c r="CAY27" s="1">
        <v>0</v>
      </c>
      <c r="CAZ27" s="1">
        <v>1</v>
      </c>
      <c r="CBA27" s="1">
        <v>0</v>
      </c>
      <c r="CBB27" s="1">
        <v>0</v>
      </c>
      <c r="CBC27" s="1">
        <v>0</v>
      </c>
      <c r="CBD27" s="1">
        <v>0</v>
      </c>
      <c r="CBE27" s="1">
        <v>0</v>
      </c>
      <c r="CBF27" s="1">
        <v>0</v>
      </c>
      <c r="CBG27" s="1">
        <v>1</v>
      </c>
      <c r="CBH27" s="1">
        <v>0</v>
      </c>
      <c r="CBI27" s="1">
        <v>0</v>
      </c>
      <c r="CBJ27" s="1">
        <v>0</v>
      </c>
      <c r="CBK27" s="294">
        <v>0</v>
      </c>
      <c r="CBL27" s="295">
        <v>0</v>
      </c>
      <c r="CBM27" s="295">
        <v>0</v>
      </c>
      <c r="CBN27" s="295">
        <v>0</v>
      </c>
      <c r="CBO27" s="295">
        <v>0</v>
      </c>
      <c r="CBP27" s="295">
        <v>0</v>
      </c>
      <c r="CBQ27" s="1151">
        <v>0</v>
      </c>
      <c r="CBR27" s="295">
        <v>0</v>
      </c>
      <c r="CBS27" s="295">
        <v>0</v>
      </c>
      <c r="CBT27" s="295">
        <v>0</v>
      </c>
      <c r="CBU27" s="295">
        <v>0</v>
      </c>
      <c r="CBV27" s="295">
        <v>0</v>
      </c>
      <c r="CBW27" s="295">
        <v>0</v>
      </c>
      <c r="CBX27" s="295">
        <v>0</v>
      </c>
      <c r="CBY27" s="295">
        <v>0</v>
      </c>
      <c r="CBZ27" s="295">
        <v>0</v>
      </c>
      <c r="CCA27" s="295">
        <v>0</v>
      </c>
      <c r="CCB27" s="295">
        <v>0</v>
      </c>
      <c r="CCC27" s="295">
        <v>0</v>
      </c>
      <c r="CCD27" s="295">
        <v>0</v>
      </c>
      <c r="CCE27" s="295">
        <v>0</v>
      </c>
      <c r="CCF27" s="295">
        <v>0</v>
      </c>
      <c r="CCG27" s="295">
        <v>0</v>
      </c>
      <c r="CCH27" s="295">
        <v>0</v>
      </c>
      <c r="CCI27" s="1585">
        <v>17</v>
      </c>
      <c r="CCJ27" s="1579">
        <v>14</v>
      </c>
      <c r="CCK27" s="1579">
        <v>3</v>
      </c>
      <c r="CCL27" s="1579">
        <v>8</v>
      </c>
      <c r="CCM27" s="1579">
        <v>9</v>
      </c>
      <c r="CCN27" s="1579">
        <v>0</v>
      </c>
      <c r="CCO27" s="1579">
        <v>1</v>
      </c>
      <c r="CCP27" s="1579">
        <v>0</v>
      </c>
      <c r="CCQ27" s="1579">
        <v>15</v>
      </c>
      <c r="CCR27" s="1579">
        <v>1</v>
      </c>
      <c r="CCS27" s="1579">
        <v>0</v>
      </c>
      <c r="CCT27" s="1579">
        <v>0</v>
      </c>
      <c r="CCU27" s="1579">
        <v>2</v>
      </c>
      <c r="CCV27" s="1579">
        <v>0</v>
      </c>
      <c r="CCW27" s="1579">
        <v>1</v>
      </c>
      <c r="CCX27" s="1579">
        <v>8</v>
      </c>
      <c r="CCY27" s="1579">
        <v>8</v>
      </c>
      <c r="CCZ27" s="1579">
        <v>0</v>
      </c>
      <c r="CDA27" s="1579">
        <v>14</v>
      </c>
      <c r="CDB27" s="1579">
        <v>13</v>
      </c>
      <c r="CDC27" s="1579">
        <v>1</v>
      </c>
      <c r="CDD27" s="1579">
        <v>6</v>
      </c>
      <c r="CDE27" s="1579">
        <v>8</v>
      </c>
      <c r="CDF27" s="1579">
        <v>2</v>
      </c>
      <c r="CDG27" s="1579">
        <v>0</v>
      </c>
      <c r="CDH27" s="1579">
        <v>0</v>
      </c>
      <c r="CDI27" s="1579">
        <v>12</v>
      </c>
      <c r="CDJ27" s="1579">
        <v>0</v>
      </c>
      <c r="CDK27" s="1579">
        <v>0</v>
      </c>
      <c r="CDL27" s="1579">
        <v>0</v>
      </c>
      <c r="CDM27" s="1579">
        <v>3</v>
      </c>
      <c r="CDN27" s="1579">
        <v>0</v>
      </c>
      <c r="CDO27" s="1579">
        <v>1</v>
      </c>
      <c r="CDP27" s="1579">
        <v>7</v>
      </c>
      <c r="CDQ27" s="1579">
        <v>6</v>
      </c>
      <c r="CDR27" s="1579">
        <v>0</v>
      </c>
      <c r="CDS27" s="1579">
        <v>23</v>
      </c>
      <c r="CDT27" s="1579">
        <v>19</v>
      </c>
      <c r="CDU27" s="1579">
        <v>4</v>
      </c>
      <c r="CDV27" s="1579">
        <v>12</v>
      </c>
      <c r="CDW27" s="1579">
        <v>11</v>
      </c>
      <c r="CDX27" s="1579">
        <v>2</v>
      </c>
      <c r="CDY27" s="1579">
        <v>0</v>
      </c>
      <c r="CDZ27" s="1579">
        <v>0</v>
      </c>
      <c r="CEA27" s="1579">
        <v>21</v>
      </c>
      <c r="CEB27" s="1579">
        <v>0</v>
      </c>
      <c r="CEC27" s="1579">
        <v>0</v>
      </c>
      <c r="CED27" s="1579">
        <v>0</v>
      </c>
      <c r="CEE27" s="1579">
        <v>5</v>
      </c>
      <c r="CEF27" s="1579">
        <v>0</v>
      </c>
      <c r="CEG27" s="1579">
        <v>2</v>
      </c>
      <c r="CEH27" s="1579">
        <v>14</v>
      </c>
      <c r="CEI27" s="1579">
        <v>7</v>
      </c>
      <c r="CEJ27" s="1579">
        <v>0</v>
      </c>
      <c r="CEK27" s="1579">
        <v>29</v>
      </c>
      <c r="CEL27" s="1579">
        <v>28</v>
      </c>
      <c r="CEM27" s="1579">
        <v>1</v>
      </c>
      <c r="CEN27" s="1579">
        <v>11</v>
      </c>
      <c r="CEO27" s="1579">
        <v>18</v>
      </c>
      <c r="CEP27" s="1579">
        <v>4</v>
      </c>
      <c r="CEQ27" s="1579">
        <v>1</v>
      </c>
      <c r="CER27" s="1579">
        <v>0</v>
      </c>
      <c r="CES27" s="1579">
        <v>23</v>
      </c>
      <c r="CET27" s="1579">
        <v>1</v>
      </c>
      <c r="CEU27" s="1579">
        <v>0</v>
      </c>
      <c r="CEV27" s="1579">
        <v>0</v>
      </c>
      <c r="CEW27" s="1579">
        <v>0</v>
      </c>
      <c r="CEX27" s="1579">
        <v>0</v>
      </c>
      <c r="CEY27" s="1579">
        <v>0</v>
      </c>
      <c r="CEZ27" s="1579">
        <v>14</v>
      </c>
      <c r="CFA27" s="1579">
        <v>15</v>
      </c>
      <c r="CFB27" s="1584">
        <v>0</v>
      </c>
      <c r="CFC27" s="1578">
        <v>6</v>
      </c>
      <c r="CFD27" s="1579">
        <v>5</v>
      </c>
      <c r="CFE27" s="1579">
        <v>1</v>
      </c>
      <c r="CFF27" s="1579">
        <v>3</v>
      </c>
      <c r="CFG27" s="1579">
        <v>3</v>
      </c>
      <c r="CFH27" s="1579">
        <v>0</v>
      </c>
      <c r="CFI27" s="1579">
        <v>0</v>
      </c>
      <c r="CFJ27" s="1579">
        <v>0</v>
      </c>
      <c r="CFK27" s="1579">
        <v>6</v>
      </c>
      <c r="CFL27" s="1579">
        <v>0</v>
      </c>
      <c r="CFM27" s="1579">
        <v>0</v>
      </c>
      <c r="CFN27" s="1579">
        <v>0</v>
      </c>
      <c r="CFO27" s="1579">
        <v>0</v>
      </c>
      <c r="CFP27" s="1579">
        <v>0</v>
      </c>
      <c r="CFQ27" s="1579">
        <v>0</v>
      </c>
      <c r="CFR27" s="1579">
        <v>4</v>
      </c>
      <c r="CFS27" s="1579">
        <v>2</v>
      </c>
      <c r="CFT27" s="1579">
        <v>0</v>
      </c>
      <c r="CFU27" s="1579">
        <v>10</v>
      </c>
      <c r="CFV27" s="1579">
        <v>10</v>
      </c>
      <c r="CFW27" s="1579">
        <v>0</v>
      </c>
      <c r="CFX27" s="1579">
        <v>2</v>
      </c>
      <c r="CFY27" s="1579">
        <v>8</v>
      </c>
      <c r="CFZ27" s="1579">
        <v>1</v>
      </c>
      <c r="CGA27" s="1579">
        <v>0</v>
      </c>
      <c r="CGB27" s="1579">
        <v>0</v>
      </c>
      <c r="CGC27" s="1579">
        <v>9</v>
      </c>
      <c r="CGD27" s="1579">
        <v>0</v>
      </c>
      <c r="CGE27" s="1579">
        <v>0</v>
      </c>
      <c r="CGF27" s="1579">
        <v>0</v>
      </c>
      <c r="CGG27" s="1579">
        <v>3</v>
      </c>
      <c r="CGH27" s="1579">
        <v>0</v>
      </c>
      <c r="CGI27" s="1579">
        <v>1</v>
      </c>
      <c r="CGJ27" s="1579">
        <v>5</v>
      </c>
      <c r="CGK27" s="1579">
        <v>4</v>
      </c>
      <c r="CGL27" s="1579">
        <v>0</v>
      </c>
      <c r="CGM27" s="1579">
        <v>10</v>
      </c>
      <c r="CGN27" s="1579">
        <v>8</v>
      </c>
      <c r="CGO27" s="1579">
        <v>2</v>
      </c>
      <c r="CGP27" s="1579">
        <v>8</v>
      </c>
      <c r="CGQ27" s="1579">
        <v>2</v>
      </c>
      <c r="CGR27" s="1579">
        <v>1</v>
      </c>
      <c r="CGS27" s="1579">
        <v>0</v>
      </c>
      <c r="CGT27" s="1579">
        <v>0</v>
      </c>
      <c r="CGU27" s="1579">
        <v>9</v>
      </c>
      <c r="CGV27" s="1579">
        <v>0</v>
      </c>
      <c r="CGW27" s="1579">
        <v>0</v>
      </c>
      <c r="CGX27" s="1579">
        <v>0</v>
      </c>
      <c r="CGY27" s="1579">
        <v>2</v>
      </c>
      <c r="CGZ27" s="1579">
        <v>0</v>
      </c>
      <c r="CHA27" s="1579">
        <v>0</v>
      </c>
      <c r="CHB27" s="1579">
        <v>8</v>
      </c>
      <c r="CHC27" s="1579">
        <v>2</v>
      </c>
      <c r="CHD27" s="1579">
        <v>0</v>
      </c>
      <c r="CHE27" s="1579">
        <v>20</v>
      </c>
      <c r="CHF27" s="1579">
        <v>20</v>
      </c>
      <c r="CHG27" s="1579">
        <v>0</v>
      </c>
      <c r="CHH27" s="1579">
        <v>7</v>
      </c>
      <c r="CHI27" s="1579">
        <v>13</v>
      </c>
      <c r="CHJ27" s="1579">
        <v>3</v>
      </c>
      <c r="CHK27" s="1579">
        <v>1</v>
      </c>
      <c r="CHL27" s="1579">
        <v>0</v>
      </c>
      <c r="CHM27" s="1579">
        <v>15</v>
      </c>
      <c r="CHN27" s="1579">
        <v>1</v>
      </c>
      <c r="CHO27" s="1579">
        <v>0</v>
      </c>
      <c r="CHP27" s="1579">
        <v>0</v>
      </c>
      <c r="CHQ27" s="1579">
        <v>0</v>
      </c>
      <c r="CHR27" s="1579">
        <v>0</v>
      </c>
      <c r="CHS27" s="1579">
        <v>0</v>
      </c>
      <c r="CHT27" s="1579">
        <v>11</v>
      </c>
      <c r="CHU27" s="1579">
        <v>9</v>
      </c>
      <c r="CHV27" s="1580">
        <v>0</v>
      </c>
      <c r="CHW27" s="1585">
        <v>10</v>
      </c>
      <c r="CHX27" s="1579">
        <v>8</v>
      </c>
      <c r="CHY27" s="1579">
        <v>2</v>
      </c>
      <c r="CHZ27" s="1579">
        <v>4</v>
      </c>
      <c r="CIA27" s="1579">
        <v>6</v>
      </c>
      <c r="CIB27" s="1579">
        <v>0</v>
      </c>
      <c r="CIC27" s="1579">
        <v>1</v>
      </c>
      <c r="CID27" s="1579">
        <v>0</v>
      </c>
      <c r="CIE27" s="1579">
        <v>9</v>
      </c>
      <c r="CIF27" s="1579">
        <v>0</v>
      </c>
      <c r="CIG27" s="1579">
        <v>0</v>
      </c>
      <c r="CIH27" s="1579">
        <v>0</v>
      </c>
      <c r="CII27" s="1579">
        <v>1</v>
      </c>
      <c r="CIJ27" s="1579">
        <v>0</v>
      </c>
      <c r="CIK27" s="1579">
        <v>1</v>
      </c>
      <c r="CIL27" s="1579">
        <v>3</v>
      </c>
      <c r="CIM27" s="1579">
        <v>6</v>
      </c>
      <c r="CIN27" s="1579">
        <v>0</v>
      </c>
      <c r="CIO27" s="1579">
        <v>4</v>
      </c>
      <c r="CIP27" s="1579">
        <v>3</v>
      </c>
      <c r="CIQ27" s="1579">
        <v>1</v>
      </c>
      <c r="CIR27" s="1579">
        <v>4</v>
      </c>
      <c r="CIS27" s="1579">
        <v>0</v>
      </c>
      <c r="CIT27" s="1579">
        <v>1</v>
      </c>
      <c r="CIU27" s="1579">
        <v>0</v>
      </c>
      <c r="CIV27" s="1579">
        <v>0</v>
      </c>
      <c r="CIW27" s="1579">
        <v>3</v>
      </c>
      <c r="CIX27" s="1579">
        <v>0</v>
      </c>
      <c r="CIY27" s="1579">
        <v>0</v>
      </c>
      <c r="CIZ27" s="1579">
        <v>0</v>
      </c>
      <c r="CJA27" s="1579">
        <v>0</v>
      </c>
      <c r="CJB27" s="1579">
        <v>0</v>
      </c>
      <c r="CJC27" s="1579">
        <v>0</v>
      </c>
      <c r="CJD27" s="1579">
        <v>2</v>
      </c>
      <c r="CJE27" s="1579">
        <v>2</v>
      </c>
      <c r="CJF27" s="1579">
        <v>0</v>
      </c>
      <c r="CJG27" s="1579">
        <v>13</v>
      </c>
      <c r="CJH27" s="1579">
        <v>11</v>
      </c>
      <c r="CJI27" s="1579">
        <v>2</v>
      </c>
      <c r="CJJ27" s="1579">
        <v>4</v>
      </c>
      <c r="CJK27" s="1579">
        <v>9</v>
      </c>
      <c r="CJL27" s="1579">
        <v>1</v>
      </c>
      <c r="CJM27" s="1579">
        <v>0</v>
      </c>
      <c r="CJN27" s="1579">
        <v>0</v>
      </c>
      <c r="CJO27" s="1579">
        <v>12</v>
      </c>
      <c r="CJP27" s="1579">
        <v>0</v>
      </c>
      <c r="CJQ27" s="1579">
        <v>0</v>
      </c>
      <c r="CJR27" s="1579">
        <v>0</v>
      </c>
      <c r="CJS27" s="1579">
        <v>3</v>
      </c>
      <c r="CJT27" s="1579">
        <v>0</v>
      </c>
      <c r="CJU27" s="1579">
        <v>2</v>
      </c>
      <c r="CJV27" s="1579">
        <v>6</v>
      </c>
      <c r="CJW27" s="1579">
        <v>5</v>
      </c>
      <c r="CJX27" s="1579">
        <v>0</v>
      </c>
      <c r="CJY27" s="1579">
        <v>9</v>
      </c>
      <c r="CJZ27" s="1579">
        <v>8</v>
      </c>
      <c r="CKA27" s="1579">
        <v>1</v>
      </c>
      <c r="CKB27" s="1579">
        <v>4</v>
      </c>
      <c r="CKC27" s="1579">
        <v>5</v>
      </c>
      <c r="CKD27" s="1579">
        <v>1</v>
      </c>
      <c r="CKE27" s="1579">
        <v>0</v>
      </c>
      <c r="CKF27" s="1579">
        <v>0</v>
      </c>
      <c r="CKG27" s="1579">
        <v>8</v>
      </c>
      <c r="CKH27" s="1579">
        <v>0</v>
      </c>
      <c r="CKI27" s="1579">
        <v>0</v>
      </c>
      <c r="CKJ27" s="1579">
        <v>0</v>
      </c>
      <c r="CKK27" s="1579">
        <v>0</v>
      </c>
      <c r="CKL27" s="1579">
        <v>0</v>
      </c>
      <c r="CKM27" s="1579">
        <v>0</v>
      </c>
      <c r="CKN27" s="1579">
        <v>3</v>
      </c>
      <c r="CKO27" s="1579">
        <v>6</v>
      </c>
      <c r="CKP27" s="1584">
        <v>0</v>
      </c>
      <c r="CKQ27" s="1585">
        <v>0</v>
      </c>
      <c r="CKR27" s="1579">
        <v>0</v>
      </c>
      <c r="CKS27" s="1579">
        <v>0</v>
      </c>
      <c r="CKT27" s="1579">
        <v>0</v>
      </c>
      <c r="CKU27" s="1579">
        <v>0</v>
      </c>
      <c r="CKV27" s="1579">
        <v>0</v>
      </c>
      <c r="CKW27" s="1579">
        <v>0</v>
      </c>
      <c r="CKX27" s="1579">
        <v>0</v>
      </c>
      <c r="CKY27" s="1579">
        <v>0</v>
      </c>
      <c r="CKZ27" s="1579">
        <v>0</v>
      </c>
      <c r="CLA27" s="1579">
        <v>0</v>
      </c>
      <c r="CLB27" s="1579">
        <v>0</v>
      </c>
      <c r="CLC27" s="1579">
        <v>0</v>
      </c>
      <c r="CLD27" s="1579">
        <v>0</v>
      </c>
      <c r="CLE27" s="1579">
        <v>0</v>
      </c>
      <c r="CLF27" s="1579">
        <v>0</v>
      </c>
      <c r="CLG27" s="1579">
        <v>0</v>
      </c>
      <c r="CLH27" s="1579">
        <v>0</v>
      </c>
      <c r="CLI27" s="1579">
        <v>0</v>
      </c>
      <c r="CLJ27" s="1579">
        <v>0</v>
      </c>
      <c r="CLK27" s="1579">
        <v>0</v>
      </c>
      <c r="CLL27" s="1579">
        <v>0</v>
      </c>
      <c r="CLM27" s="1579">
        <v>0</v>
      </c>
      <c r="CLN27" s="1579">
        <v>0</v>
      </c>
      <c r="CLO27" s="1579">
        <v>0</v>
      </c>
      <c r="CLP27" s="1579">
        <v>0</v>
      </c>
      <c r="CLQ27" s="1579">
        <v>0</v>
      </c>
      <c r="CLR27" s="1579">
        <v>0</v>
      </c>
      <c r="CLS27" s="1579">
        <v>0</v>
      </c>
      <c r="CLT27" s="1579">
        <v>0</v>
      </c>
      <c r="CLU27" s="1579">
        <v>0</v>
      </c>
      <c r="CLV27" s="1579">
        <v>0</v>
      </c>
      <c r="CLW27" s="1579">
        <v>0</v>
      </c>
      <c r="CLX27" s="1579">
        <v>0</v>
      </c>
      <c r="CLY27" s="1579">
        <v>0</v>
      </c>
      <c r="CLZ27" s="1579">
        <v>0</v>
      </c>
      <c r="CMA27" s="1579">
        <v>0</v>
      </c>
      <c r="CMB27" s="1579">
        <v>0</v>
      </c>
      <c r="CMC27" s="1579">
        <v>0</v>
      </c>
      <c r="CMD27" s="1579">
        <v>0</v>
      </c>
      <c r="CME27" s="1579">
        <v>0</v>
      </c>
      <c r="CMF27" s="1579">
        <v>0</v>
      </c>
      <c r="CMG27" s="1579">
        <v>0</v>
      </c>
      <c r="CMH27" s="1579">
        <v>0</v>
      </c>
      <c r="CMI27" s="1579">
        <v>0</v>
      </c>
      <c r="CMJ27" s="1579">
        <v>0</v>
      </c>
      <c r="CMK27" s="1579">
        <v>0</v>
      </c>
      <c r="CML27" s="1579">
        <v>0</v>
      </c>
      <c r="CMM27" s="1579">
        <v>0</v>
      </c>
      <c r="CMN27" s="1579">
        <v>0</v>
      </c>
      <c r="CMO27" s="1579">
        <v>0</v>
      </c>
      <c r="CMP27" s="1579">
        <v>0</v>
      </c>
      <c r="CMQ27" s="1579">
        <v>0</v>
      </c>
      <c r="CMR27" s="1579">
        <v>0</v>
      </c>
      <c r="CMS27" s="1579">
        <v>0</v>
      </c>
      <c r="CMT27" s="1579">
        <v>0</v>
      </c>
      <c r="CMU27" s="1579">
        <v>0</v>
      </c>
      <c r="CMV27" s="1579">
        <v>0</v>
      </c>
      <c r="CMW27" s="1579">
        <v>0</v>
      </c>
      <c r="CMX27" s="1579">
        <v>0</v>
      </c>
      <c r="CMY27" s="1579">
        <v>0</v>
      </c>
      <c r="CMZ27" s="1579">
        <v>0</v>
      </c>
      <c r="CNA27" s="1579">
        <v>0</v>
      </c>
      <c r="CNB27" s="1579">
        <v>0</v>
      </c>
      <c r="CNC27" s="1579">
        <v>0</v>
      </c>
      <c r="CND27" s="1579">
        <v>0</v>
      </c>
      <c r="CNE27" s="1579">
        <v>0</v>
      </c>
      <c r="CNF27" s="1579">
        <v>0</v>
      </c>
      <c r="CNG27" s="1579">
        <v>0</v>
      </c>
      <c r="CNH27" s="1579">
        <v>0</v>
      </c>
      <c r="CNI27" s="1579">
        <v>0</v>
      </c>
      <c r="CNJ27" s="1584">
        <v>0</v>
      </c>
    </row>
    <row r="28" spans="1:2402">
      <c r="A28" s="1" t="s">
        <v>1214</v>
      </c>
      <c r="HD28" s="1">
        <v>0</v>
      </c>
      <c r="HE28" s="1">
        <v>0</v>
      </c>
      <c r="HF28" s="1">
        <v>0</v>
      </c>
      <c r="HG28" s="1">
        <v>0</v>
      </c>
      <c r="HH28" s="1">
        <v>0</v>
      </c>
      <c r="HI28" s="1">
        <v>0</v>
      </c>
      <c r="HJ28" s="1">
        <v>0</v>
      </c>
      <c r="HK28" s="1">
        <v>0</v>
      </c>
      <c r="HL28" s="1">
        <v>0</v>
      </c>
      <c r="HM28" s="1">
        <v>0</v>
      </c>
      <c r="HS28" s="1">
        <v>0</v>
      </c>
      <c r="HT28" s="1">
        <v>0</v>
      </c>
      <c r="HU28" s="1">
        <v>0</v>
      </c>
      <c r="HV28" s="1">
        <v>0</v>
      </c>
      <c r="HW28" s="1">
        <v>0</v>
      </c>
      <c r="HX28" s="1">
        <v>0</v>
      </c>
      <c r="HY28" s="1">
        <v>0</v>
      </c>
      <c r="HZ28" s="1">
        <v>0</v>
      </c>
      <c r="IA28" s="1">
        <v>0</v>
      </c>
      <c r="IB28" s="1">
        <v>0</v>
      </c>
      <c r="IH28" s="1">
        <v>0</v>
      </c>
      <c r="II28" s="1">
        <v>0</v>
      </c>
      <c r="IJ28" s="1">
        <v>0</v>
      </c>
      <c r="IK28" s="1">
        <v>0</v>
      </c>
      <c r="IL28" s="1">
        <v>0</v>
      </c>
      <c r="IM28" s="1">
        <v>0</v>
      </c>
      <c r="IN28" s="1">
        <v>0</v>
      </c>
      <c r="IO28" s="1">
        <v>0</v>
      </c>
      <c r="IP28" s="1">
        <v>0</v>
      </c>
      <c r="IQ28" s="1">
        <v>0</v>
      </c>
      <c r="IX28" s="1">
        <v>0</v>
      </c>
      <c r="IY28" s="1">
        <v>0</v>
      </c>
      <c r="IZ28" s="1">
        <v>0</v>
      </c>
      <c r="JA28" s="1">
        <v>0</v>
      </c>
      <c r="JB28" s="1">
        <v>0</v>
      </c>
      <c r="JC28" s="1">
        <v>0</v>
      </c>
      <c r="JD28" s="1">
        <v>0</v>
      </c>
      <c r="JE28" s="1">
        <v>0</v>
      </c>
      <c r="JF28" s="1">
        <v>0</v>
      </c>
      <c r="JG28" s="1">
        <v>0</v>
      </c>
      <c r="JN28" s="1">
        <v>0</v>
      </c>
      <c r="JO28" s="1">
        <v>0</v>
      </c>
      <c r="JP28" s="1">
        <v>0</v>
      </c>
      <c r="JQ28" s="1">
        <v>0</v>
      </c>
      <c r="JR28" s="1">
        <v>0</v>
      </c>
      <c r="JS28" s="1">
        <v>0</v>
      </c>
      <c r="JT28" s="1">
        <v>0</v>
      </c>
      <c r="JU28" s="1">
        <v>0</v>
      </c>
      <c r="JV28" s="1">
        <v>0</v>
      </c>
      <c r="JW28" s="1">
        <v>0</v>
      </c>
      <c r="KD28" s="1">
        <v>0</v>
      </c>
      <c r="KE28" s="1">
        <v>0</v>
      </c>
      <c r="KF28" s="1">
        <v>0</v>
      </c>
      <c r="KG28" s="1">
        <v>0</v>
      </c>
      <c r="KH28" s="1">
        <v>0</v>
      </c>
      <c r="KI28" s="1">
        <v>0</v>
      </c>
      <c r="KJ28" s="1">
        <v>0</v>
      </c>
      <c r="KK28" s="1">
        <v>0</v>
      </c>
      <c r="KL28" s="1">
        <v>0</v>
      </c>
      <c r="KM28" s="1">
        <v>0</v>
      </c>
      <c r="KT28" s="41">
        <v>0</v>
      </c>
      <c r="KU28" s="41">
        <v>0</v>
      </c>
      <c r="KV28" s="41">
        <v>0</v>
      </c>
      <c r="KW28" s="41">
        <v>0</v>
      </c>
      <c r="KX28" s="41">
        <v>0</v>
      </c>
      <c r="KY28" s="41">
        <v>0</v>
      </c>
      <c r="KZ28" s="41">
        <v>0</v>
      </c>
      <c r="LA28" s="41">
        <v>0</v>
      </c>
      <c r="LB28" s="41">
        <v>0</v>
      </c>
      <c r="LC28" s="41">
        <v>0</v>
      </c>
      <c r="LD28" s="41">
        <v>0</v>
      </c>
      <c r="LE28" s="41">
        <v>0</v>
      </c>
      <c r="LF28" s="41">
        <v>0</v>
      </c>
      <c r="LG28" s="41">
        <v>0</v>
      </c>
      <c r="LH28" s="41">
        <v>0</v>
      </c>
      <c r="LI28" s="41">
        <v>0</v>
      </c>
      <c r="LJ28" s="41">
        <v>0</v>
      </c>
      <c r="LK28" s="41">
        <v>0</v>
      </c>
      <c r="LL28" s="41">
        <v>0</v>
      </c>
      <c r="LM28" s="41">
        <v>0</v>
      </c>
      <c r="LN28" s="41">
        <v>1</v>
      </c>
      <c r="LO28" s="41">
        <v>1</v>
      </c>
      <c r="LP28" s="41">
        <v>0</v>
      </c>
      <c r="LQ28" s="41">
        <v>1</v>
      </c>
      <c r="LR28" s="41">
        <v>0</v>
      </c>
      <c r="LS28" s="41">
        <v>0</v>
      </c>
      <c r="LT28" s="41">
        <v>0</v>
      </c>
      <c r="LU28" s="41">
        <v>0</v>
      </c>
      <c r="LV28" s="41">
        <v>0</v>
      </c>
      <c r="LW28" s="41">
        <v>1</v>
      </c>
      <c r="LX28" s="41">
        <v>0</v>
      </c>
      <c r="LY28" s="41">
        <v>0</v>
      </c>
      <c r="LZ28" s="41">
        <v>0</v>
      </c>
      <c r="MA28" s="41">
        <v>0</v>
      </c>
      <c r="MB28" s="41">
        <v>1</v>
      </c>
      <c r="MC28" s="41">
        <v>0</v>
      </c>
      <c r="MD28" s="41">
        <v>0</v>
      </c>
      <c r="ME28" s="41">
        <v>0</v>
      </c>
      <c r="MF28" s="41">
        <v>0</v>
      </c>
      <c r="MG28" s="41">
        <v>0</v>
      </c>
      <c r="MH28" s="41">
        <v>0</v>
      </c>
      <c r="MI28" s="41">
        <v>0</v>
      </c>
      <c r="MJ28" s="41">
        <v>0</v>
      </c>
      <c r="MK28" s="41">
        <v>0</v>
      </c>
      <c r="ML28" s="41">
        <v>0</v>
      </c>
      <c r="MM28" s="41">
        <v>0</v>
      </c>
      <c r="MN28" s="41">
        <v>0</v>
      </c>
      <c r="MO28" s="41">
        <v>0</v>
      </c>
      <c r="MP28" s="41">
        <v>0</v>
      </c>
      <c r="MQ28" s="41">
        <v>0</v>
      </c>
      <c r="MR28" s="41">
        <v>0</v>
      </c>
      <c r="MS28" s="41">
        <v>0</v>
      </c>
      <c r="MT28" s="41">
        <v>1</v>
      </c>
      <c r="MU28" s="41">
        <v>1</v>
      </c>
      <c r="MV28" s="41">
        <v>0</v>
      </c>
      <c r="MW28" s="41">
        <v>1</v>
      </c>
      <c r="MX28" s="41">
        <v>0</v>
      </c>
      <c r="MY28" s="41">
        <v>0</v>
      </c>
      <c r="MZ28" s="41">
        <v>0</v>
      </c>
      <c r="NA28" s="41">
        <v>0</v>
      </c>
      <c r="NB28" s="41">
        <v>1</v>
      </c>
      <c r="NC28" s="41">
        <v>0</v>
      </c>
      <c r="ND28" s="41">
        <v>0</v>
      </c>
      <c r="NE28" s="41">
        <v>0</v>
      </c>
      <c r="NF28" s="41">
        <v>5</v>
      </c>
      <c r="NG28" s="41">
        <v>5</v>
      </c>
      <c r="NH28" s="41">
        <v>0</v>
      </c>
      <c r="NI28" s="41">
        <v>4</v>
      </c>
      <c r="NJ28" s="41">
        <v>1</v>
      </c>
      <c r="NK28" s="41">
        <v>0</v>
      </c>
      <c r="NL28" s="41">
        <v>0</v>
      </c>
      <c r="NM28" s="41">
        <v>0</v>
      </c>
      <c r="NN28" s="41">
        <v>0</v>
      </c>
      <c r="NO28" s="41">
        <v>5</v>
      </c>
      <c r="NP28" s="41">
        <v>0</v>
      </c>
      <c r="NQ28" s="41">
        <v>0</v>
      </c>
      <c r="NR28" s="41">
        <v>0</v>
      </c>
      <c r="NS28" s="41">
        <v>0</v>
      </c>
      <c r="NT28" s="41">
        <v>0</v>
      </c>
      <c r="NU28" s="41">
        <v>0</v>
      </c>
      <c r="NV28" s="41">
        <v>0</v>
      </c>
      <c r="NW28" s="41">
        <v>4</v>
      </c>
      <c r="NX28" s="41">
        <v>1</v>
      </c>
      <c r="NY28" s="41">
        <v>0</v>
      </c>
      <c r="NZ28" s="41">
        <v>3</v>
      </c>
      <c r="OA28" s="41">
        <v>3</v>
      </c>
      <c r="OB28" s="41">
        <v>0</v>
      </c>
      <c r="OC28" s="41">
        <v>2</v>
      </c>
      <c r="OD28" s="41">
        <v>1</v>
      </c>
      <c r="OE28" s="41">
        <v>0</v>
      </c>
      <c r="OF28" s="41">
        <v>0</v>
      </c>
      <c r="OG28" s="41">
        <v>0</v>
      </c>
      <c r="OH28" s="41">
        <v>0</v>
      </c>
      <c r="OI28" s="41">
        <v>3</v>
      </c>
      <c r="OJ28" s="41">
        <v>0</v>
      </c>
      <c r="OK28" s="41">
        <v>0</v>
      </c>
      <c r="OL28" s="41">
        <v>0</v>
      </c>
      <c r="OM28" s="41">
        <v>0</v>
      </c>
      <c r="ON28" s="41">
        <v>0</v>
      </c>
      <c r="OO28" s="41">
        <v>1</v>
      </c>
      <c r="OP28" s="41">
        <v>0</v>
      </c>
      <c r="OQ28" s="41">
        <v>1</v>
      </c>
      <c r="OR28" s="41">
        <v>1</v>
      </c>
      <c r="OS28" s="41">
        <v>0</v>
      </c>
      <c r="VN28" s="77"/>
      <c r="VO28" s="77"/>
      <c r="VP28" s="77"/>
      <c r="VQ28" s="77"/>
      <c r="VR28" s="77"/>
      <c r="VS28" s="77"/>
      <c r="VT28" s="77"/>
      <c r="VU28" s="77"/>
      <c r="VV28" s="77"/>
      <c r="VW28" s="77"/>
      <c r="VX28" s="77"/>
      <c r="VY28" s="77"/>
      <c r="VZ28" s="77"/>
      <c r="WA28" s="77"/>
      <c r="WB28" s="77"/>
      <c r="WC28" s="77"/>
      <c r="WD28" s="77"/>
      <c r="WE28" s="77"/>
      <c r="WF28" s="77"/>
      <c r="WG28" s="77"/>
      <c r="WH28" s="77"/>
      <c r="WI28" s="77"/>
      <c r="WJ28" s="77"/>
      <c r="WK28" s="77"/>
      <c r="XO28" s="78"/>
      <c r="AAJ28" s="52"/>
      <c r="AAK28" s="52"/>
      <c r="AAL28" s="52"/>
      <c r="ABS28" s="78"/>
      <c r="ACQ28" s="78"/>
      <c r="AFM28" s="1">
        <v>0</v>
      </c>
      <c r="AFN28" s="1">
        <v>2</v>
      </c>
      <c r="AFO28" s="1">
        <v>0</v>
      </c>
      <c r="AFP28" s="1">
        <v>1</v>
      </c>
      <c r="AFQ28" s="1">
        <v>0</v>
      </c>
      <c r="AFW28" s="303">
        <v>0</v>
      </c>
      <c r="AFX28" s="303">
        <v>0</v>
      </c>
      <c r="AFY28" s="303">
        <v>0</v>
      </c>
      <c r="AFZ28" s="303">
        <v>1</v>
      </c>
      <c r="AGA28" s="303">
        <v>1</v>
      </c>
      <c r="AGF28" s="352"/>
      <c r="AGG28" s="360">
        <v>2</v>
      </c>
      <c r="AGH28" s="360">
        <v>3</v>
      </c>
      <c r="AGI28" s="360">
        <v>3</v>
      </c>
      <c r="AGJ28" s="360">
        <v>6</v>
      </c>
      <c r="AGK28" s="360">
        <v>7</v>
      </c>
      <c r="AGL28" s="352"/>
      <c r="AGM28" s="352"/>
      <c r="AGN28" s="352"/>
      <c r="AGO28" s="352"/>
      <c r="AGP28" s="352"/>
      <c r="AGQ28" s="359">
        <v>1</v>
      </c>
      <c r="AGR28" s="359">
        <v>11</v>
      </c>
      <c r="AGS28" s="359">
        <v>8</v>
      </c>
      <c r="AGT28" s="359">
        <v>9</v>
      </c>
      <c r="AGU28" s="359">
        <v>12</v>
      </c>
      <c r="AGV28" s="352"/>
      <c r="AGW28" s="352"/>
      <c r="AGX28" s="352"/>
      <c r="AGY28" s="352"/>
      <c r="AIA28" s="66">
        <v>0</v>
      </c>
      <c r="AIB28" s="66">
        <v>0</v>
      </c>
      <c r="AIC28" s="66">
        <v>0</v>
      </c>
      <c r="AID28" s="66">
        <v>0</v>
      </c>
      <c r="AIE28" s="66">
        <v>0</v>
      </c>
      <c r="AIF28" s="66">
        <v>0</v>
      </c>
      <c r="AIG28" s="66">
        <v>0</v>
      </c>
      <c r="AIH28" s="66">
        <v>0</v>
      </c>
      <c r="AII28" s="66">
        <v>0</v>
      </c>
      <c r="AIJ28" s="66">
        <v>0</v>
      </c>
      <c r="AIK28" s="66">
        <v>0</v>
      </c>
      <c r="AIL28" s="66">
        <v>0</v>
      </c>
      <c r="AIM28" s="66">
        <v>0</v>
      </c>
      <c r="AIN28" s="66">
        <v>0</v>
      </c>
      <c r="AIO28" s="66">
        <v>0</v>
      </c>
      <c r="AIP28" s="66">
        <v>0</v>
      </c>
      <c r="AIQ28" s="66">
        <v>0</v>
      </c>
      <c r="AIR28" s="66">
        <v>0</v>
      </c>
      <c r="AIS28" s="66">
        <v>0</v>
      </c>
      <c r="AIT28" s="66">
        <v>0</v>
      </c>
      <c r="AIU28" s="66">
        <v>0</v>
      </c>
      <c r="AIV28" s="66">
        <v>0</v>
      </c>
      <c r="AIW28" s="66">
        <v>0</v>
      </c>
      <c r="AIX28" s="66">
        <v>0</v>
      </c>
      <c r="AIY28" s="66">
        <v>0</v>
      </c>
      <c r="AIZ28" s="66">
        <v>0</v>
      </c>
      <c r="AJA28" s="66">
        <v>0</v>
      </c>
      <c r="AJB28" s="66">
        <v>0</v>
      </c>
      <c r="AJC28" s="66">
        <v>0</v>
      </c>
      <c r="AJD28" s="66">
        <v>0</v>
      </c>
      <c r="AJE28" s="66">
        <v>0</v>
      </c>
      <c r="AJF28" s="66">
        <v>0</v>
      </c>
      <c r="AJG28" s="66">
        <v>0</v>
      </c>
      <c r="AJH28" s="66">
        <v>0</v>
      </c>
      <c r="AJI28" s="66">
        <v>0</v>
      </c>
      <c r="AJJ28" s="66">
        <v>0</v>
      </c>
      <c r="AJK28" s="66">
        <v>0</v>
      </c>
      <c r="AJL28" s="66">
        <v>0</v>
      </c>
      <c r="AJM28" s="66">
        <v>0</v>
      </c>
      <c r="AJN28" s="66">
        <v>0</v>
      </c>
      <c r="AJO28" s="66">
        <v>0</v>
      </c>
      <c r="AJP28" s="66">
        <v>0</v>
      </c>
      <c r="AJQ28" s="66">
        <v>0</v>
      </c>
      <c r="AJR28" s="66">
        <v>0</v>
      </c>
      <c r="AJS28" s="66">
        <v>0</v>
      </c>
      <c r="AJT28" s="66">
        <v>0</v>
      </c>
      <c r="AJU28" s="66">
        <v>0</v>
      </c>
      <c r="AJV28" s="66">
        <v>0</v>
      </c>
      <c r="AJW28" s="66">
        <v>0</v>
      </c>
      <c r="AJX28" s="66">
        <v>0</v>
      </c>
      <c r="AJY28" s="66">
        <v>0</v>
      </c>
      <c r="AJZ28" s="66">
        <v>0</v>
      </c>
      <c r="AKA28" s="66">
        <v>0</v>
      </c>
      <c r="AKB28" s="66">
        <v>0</v>
      </c>
      <c r="AKC28" s="66">
        <v>0</v>
      </c>
      <c r="AKD28" s="66">
        <v>0</v>
      </c>
      <c r="AKE28" s="66">
        <v>0</v>
      </c>
      <c r="AKF28" s="66">
        <v>0</v>
      </c>
      <c r="AKG28" s="66">
        <v>0</v>
      </c>
      <c r="AKH28" s="66">
        <v>0</v>
      </c>
      <c r="AKI28" s="66">
        <v>0</v>
      </c>
      <c r="AKJ28" s="66">
        <v>0</v>
      </c>
      <c r="AKK28" s="66">
        <v>0</v>
      </c>
      <c r="AKL28" s="66">
        <v>0</v>
      </c>
      <c r="AKM28" s="66">
        <v>0</v>
      </c>
      <c r="AKN28" s="66">
        <v>0</v>
      </c>
      <c r="AKO28" s="66">
        <v>0</v>
      </c>
      <c r="AKP28" s="66">
        <v>0</v>
      </c>
      <c r="AKQ28" s="66">
        <v>0</v>
      </c>
      <c r="AKR28" s="66">
        <v>0</v>
      </c>
      <c r="AKS28" s="66">
        <v>0</v>
      </c>
      <c r="AKT28" s="66">
        <v>0</v>
      </c>
      <c r="AKU28" s="66">
        <v>0</v>
      </c>
      <c r="AKV28" s="66">
        <v>0</v>
      </c>
      <c r="AKW28" s="66">
        <v>0</v>
      </c>
      <c r="AKX28" s="66">
        <v>0</v>
      </c>
      <c r="AKY28" s="66">
        <v>0</v>
      </c>
      <c r="AKZ28" s="66">
        <v>0</v>
      </c>
      <c r="ALA28" s="66">
        <v>0</v>
      </c>
      <c r="ALB28" s="66">
        <v>0</v>
      </c>
      <c r="ALC28" s="66">
        <v>0</v>
      </c>
      <c r="ALD28" s="66">
        <v>0</v>
      </c>
      <c r="ALE28" s="66">
        <v>0</v>
      </c>
      <c r="ALF28" s="66">
        <v>0</v>
      </c>
      <c r="ALG28" s="66">
        <v>0</v>
      </c>
      <c r="ALH28" s="66">
        <v>0</v>
      </c>
      <c r="ALI28" s="66">
        <v>0</v>
      </c>
      <c r="ALJ28" s="66">
        <v>0</v>
      </c>
      <c r="ALK28" s="66">
        <v>0</v>
      </c>
      <c r="ALL28" s="66">
        <v>0</v>
      </c>
      <c r="ALM28" s="66">
        <v>0</v>
      </c>
      <c r="ALN28" s="66">
        <v>0</v>
      </c>
      <c r="ALO28" s="66">
        <v>0</v>
      </c>
      <c r="ALP28" s="66">
        <v>0</v>
      </c>
      <c r="ALQ28" s="66">
        <v>0</v>
      </c>
      <c r="ALR28" s="66">
        <v>0</v>
      </c>
      <c r="ALS28" s="66">
        <v>0</v>
      </c>
      <c r="ALT28" s="66">
        <v>0</v>
      </c>
      <c r="ALU28" s="66">
        <v>0</v>
      </c>
      <c r="ALV28" s="66">
        <v>0</v>
      </c>
      <c r="ALW28" s="66">
        <v>0</v>
      </c>
      <c r="ALX28" s="66">
        <v>0</v>
      </c>
      <c r="ALY28" s="66">
        <v>0</v>
      </c>
      <c r="ALZ28" s="66">
        <v>0</v>
      </c>
      <c r="AMA28" s="66">
        <v>0</v>
      </c>
      <c r="AMB28" s="66">
        <v>0</v>
      </c>
      <c r="AMC28" s="66">
        <v>0</v>
      </c>
      <c r="AMD28" s="66">
        <v>0</v>
      </c>
      <c r="AME28" s="66">
        <v>0</v>
      </c>
      <c r="AMF28" s="66">
        <v>0</v>
      </c>
      <c r="AMG28" s="66">
        <v>0</v>
      </c>
      <c r="AMH28" s="66">
        <v>0</v>
      </c>
      <c r="AMI28" s="66">
        <v>0</v>
      </c>
      <c r="AMJ28" s="66">
        <v>0</v>
      </c>
      <c r="AMK28" s="66">
        <v>0</v>
      </c>
      <c r="AML28" s="66">
        <v>0</v>
      </c>
      <c r="AMM28" s="66">
        <v>0</v>
      </c>
      <c r="AMN28" s="66">
        <v>0</v>
      </c>
      <c r="AMO28" s="66">
        <v>0</v>
      </c>
      <c r="AMP28" s="66">
        <v>0</v>
      </c>
      <c r="AMQ28" s="66">
        <v>0</v>
      </c>
      <c r="AMR28" s="66">
        <v>0</v>
      </c>
      <c r="AMS28" s="66">
        <v>0</v>
      </c>
      <c r="AMT28" s="66">
        <v>0</v>
      </c>
      <c r="AMU28" s="66">
        <v>0</v>
      </c>
      <c r="AMV28" s="66">
        <v>0</v>
      </c>
      <c r="AMW28" s="66">
        <v>0</v>
      </c>
      <c r="AMX28" s="66">
        <v>0</v>
      </c>
      <c r="AMY28" s="66">
        <v>0</v>
      </c>
      <c r="AMZ28" s="66">
        <v>0</v>
      </c>
      <c r="ANA28" s="66">
        <v>0</v>
      </c>
      <c r="ANB28" s="66">
        <v>0</v>
      </c>
      <c r="ANC28" s="66">
        <v>0</v>
      </c>
      <c r="AND28" s="66">
        <v>0</v>
      </c>
      <c r="ANE28" s="66">
        <v>0</v>
      </c>
      <c r="ANF28" s="66">
        <v>0</v>
      </c>
      <c r="ANG28" s="66">
        <v>0</v>
      </c>
      <c r="ANH28" s="66">
        <v>0</v>
      </c>
      <c r="ANI28" s="395">
        <v>0</v>
      </c>
      <c r="ANJ28" s="395">
        <v>0</v>
      </c>
      <c r="ANK28" s="395">
        <v>0</v>
      </c>
      <c r="ANL28" s="395">
        <v>0</v>
      </c>
      <c r="ANM28" s="395">
        <v>0</v>
      </c>
      <c r="ANN28" s="395">
        <v>0</v>
      </c>
      <c r="ANO28" s="395">
        <v>0</v>
      </c>
      <c r="ANP28" s="395">
        <v>0</v>
      </c>
      <c r="ANQ28" s="395">
        <v>0</v>
      </c>
      <c r="ANR28" s="395">
        <v>0</v>
      </c>
      <c r="ANS28" s="395">
        <v>0</v>
      </c>
      <c r="ANT28" s="395">
        <v>0</v>
      </c>
      <c r="ANU28" s="395">
        <v>0</v>
      </c>
      <c r="ANV28" s="395">
        <v>0</v>
      </c>
      <c r="ANW28" s="395">
        <v>0</v>
      </c>
      <c r="ANX28" s="395">
        <v>0</v>
      </c>
      <c r="ANY28" s="395">
        <v>0</v>
      </c>
      <c r="ANZ28" s="395">
        <v>0</v>
      </c>
      <c r="AOA28" s="395">
        <v>0</v>
      </c>
      <c r="AOB28" s="395">
        <v>0</v>
      </c>
      <c r="AOC28" s="395">
        <v>0</v>
      </c>
      <c r="AOD28" s="396">
        <v>1</v>
      </c>
      <c r="AOE28" s="397">
        <v>1</v>
      </c>
      <c r="AOF28" s="397">
        <v>0</v>
      </c>
      <c r="AOG28" s="397">
        <v>0</v>
      </c>
      <c r="AOH28" s="397">
        <v>1</v>
      </c>
      <c r="AOI28" s="397">
        <v>0</v>
      </c>
      <c r="AOJ28" s="397">
        <v>0</v>
      </c>
      <c r="AOK28" s="397">
        <v>0</v>
      </c>
      <c r="AOL28" s="397">
        <v>0</v>
      </c>
      <c r="AOM28" s="397">
        <v>0</v>
      </c>
      <c r="AON28" s="397">
        <v>1</v>
      </c>
      <c r="AOO28" s="397">
        <v>0</v>
      </c>
      <c r="AOP28" s="397">
        <v>0</v>
      </c>
      <c r="AOQ28" s="397">
        <v>0</v>
      </c>
      <c r="AOR28" s="397">
        <v>0</v>
      </c>
      <c r="AOS28" s="397">
        <v>0</v>
      </c>
      <c r="AOT28" s="397">
        <v>0</v>
      </c>
      <c r="AOU28" s="397">
        <v>1</v>
      </c>
      <c r="AOV28" s="397">
        <v>0</v>
      </c>
      <c r="AOW28" s="397">
        <v>0</v>
      </c>
      <c r="AOX28" s="398">
        <v>0</v>
      </c>
      <c r="AOY28" s="395">
        <v>0</v>
      </c>
      <c r="AOZ28" s="395">
        <v>0</v>
      </c>
      <c r="APA28" s="395">
        <v>0</v>
      </c>
      <c r="APB28" s="395">
        <v>0</v>
      </c>
      <c r="APC28" s="395">
        <v>0</v>
      </c>
      <c r="APD28" s="395">
        <v>0</v>
      </c>
      <c r="APE28" s="395">
        <v>0</v>
      </c>
      <c r="APF28" s="395">
        <v>0</v>
      </c>
      <c r="APG28" s="395">
        <v>0</v>
      </c>
      <c r="APH28" s="395">
        <v>0</v>
      </c>
      <c r="API28" s="395">
        <v>0</v>
      </c>
      <c r="APJ28" s="395">
        <v>0</v>
      </c>
      <c r="APK28" s="395">
        <v>0</v>
      </c>
      <c r="APL28" s="395">
        <v>0</v>
      </c>
      <c r="APM28" s="395">
        <v>0</v>
      </c>
      <c r="APN28" s="395">
        <v>0</v>
      </c>
      <c r="APO28" s="395">
        <v>0</v>
      </c>
      <c r="APP28" s="395">
        <v>0</v>
      </c>
      <c r="APQ28" s="395">
        <v>0</v>
      </c>
      <c r="APR28" s="395">
        <v>0</v>
      </c>
      <c r="APS28" s="395">
        <v>0</v>
      </c>
      <c r="APT28" s="402">
        <v>0</v>
      </c>
      <c r="APU28" s="403">
        <v>0</v>
      </c>
      <c r="APV28" s="403">
        <v>0</v>
      </c>
      <c r="APW28" s="403">
        <v>0</v>
      </c>
      <c r="APX28" s="403">
        <v>0</v>
      </c>
      <c r="APY28" s="403">
        <v>0</v>
      </c>
      <c r="APZ28" s="403">
        <v>0</v>
      </c>
      <c r="AQA28" s="403">
        <v>0</v>
      </c>
      <c r="AQB28" s="403">
        <v>0</v>
      </c>
      <c r="AQC28" s="403">
        <v>0</v>
      </c>
      <c r="AQD28" s="403">
        <v>0</v>
      </c>
      <c r="AQE28" s="403">
        <v>0</v>
      </c>
      <c r="AQF28" s="403">
        <v>0</v>
      </c>
      <c r="AQG28" s="403">
        <v>0</v>
      </c>
      <c r="AQH28" s="403">
        <v>0</v>
      </c>
      <c r="AQI28" s="403">
        <v>0</v>
      </c>
      <c r="AQJ28" s="403">
        <v>0</v>
      </c>
      <c r="AQK28" s="403">
        <v>0</v>
      </c>
      <c r="AQL28" s="403">
        <v>0</v>
      </c>
      <c r="AQM28" s="403">
        <v>0</v>
      </c>
      <c r="AQN28" s="404">
        <v>0</v>
      </c>
      <c r="AQO28" s="395">
        <v>2</v>
      </c>
      <c r="AQP28" s="395">
        <v>2</v>
      </c>
      <c r="AQQ28" s="395">
        <v>0</v>
      </c>
      <c r="AQR28" s="395">
        <v>0</v>
      </c>
      <c r="AQS28" s="395">
        <v>2</v>
      </c>
      <c r="AQT28" s="395">
        <v>0</v>
      </c>
      <c r="AQU28" s="395">
        <v>0</v>
      </c>
      <c r="AQV28" s="395">
        <v>0</v>
      </c>
      <c r="AQW28" s="395">
        <v>0</v>
      </c>
      <c r="AQX28" s="395">
        <v>0</v>
      </c>
      <c r="AQY28" s="395">
        <v>2</v>
      </c>
      <c r="AQZ28" s="395">
        <v>0</v>
      </c>
      <c r="ARA28" s="395">
        <v>0</v>
      </c>
      <c r="ARB28" s="395">
        <v>0</v>
      </c>
      <c r="ARC28" s="395">
        <v>0</v>
      </c>
      <c r="ARD28" s="395">
        <v>0</v>
      </c>
      <c r="ARE28" s="395">
        <v>0</v>
      </c>
      <c r="ARF28" s="395">
        <v>0</v>
      </c>
      <c r="ARG28" s="395">
        <v>1</v>
      </c>
      <c r="ARH28" s="395">
        <v>1</v>
      </c>
      <c r="ARI28" s="395">
        <v>0</v>
      </c>
      <c r="ARJ28" s="402">
        <v>1</v>
      </c>
      <c r="ARK28" s="402">
        <v>1</v>
      </c>
      <c r="ARL28" s="402">
        <v>0</v>
      </c>
      <c r="ARM28" s="402">
        <v>0</v>
      </c>
      <c r="ARN28" s="402">
        <v>1</v>
      </c>
      <c r="ARO28" s="402">
        <v>0</v>
      </c>
      <c r="ARP28" s="402">
        <v>0</v>
      </c>
      <c r="ARQ28" s="402">
        <v>0</v>
      </c>
      <c r="ARR28" s="402">
        <v>0</v>
      </c>
      <c r="ARS28" s="402">
        <v>0</v>
      </c>
      <c r="ART28" s="402">
        <v>1</v>
      </c>
      <c r="ARU28" s="402">
        <v>0</v>
      </c>
      <c r="ARV28" s="402">
        <v>0</v>
      </c>
      <c r="ARW28" s="402">
        <v>0</v>
      </c>
      <c r="ARX28" s="402">
        <v>0</v>
      </c>
      <c r="ARY28" s="402">
        <v>0</v>
      </c>
      <c r="ARZ28" s="402">
        <v>0</v>
      </c>
      <c r="ASA28" s="402">
        <v>0</v>
      </c>
      <c r="ASB28" s="402">
        <v>1</v>
      </c>
      <c r="ASC28" s="402">
        <v>0</v>
      </c>
      <c r="ASD28" s="504">
        <v>0</v>
      </c>
      <c r="ASE28" s="505"/>
      <c r="ASF28" s="295"/>
      <c r="ASG28" s="295"/>
      <c r="ASH28" s="295"/>
      <c r="ASI28" s="295"/>
      <c r="ASJ28" s="295"/>
      <c r="ASK28" s="295"/>
      <c r="ASL28" s="295"/>
      <c r="ASM28" s="295"/>
      <c r="ASN28" s="295"/>
      <c r="ASO28" s="295"/>
      <c r="ASP28" s="295"/>
      <c r="ASQ28" s="295"/>
      <c r="ASR28" s="295"/>
      <c r="ASS28" s="295"/>
      <c r="AST28" s="295"/>
      <c r="ASU28" s="295"/>
      <c r="ASV28" s="295"/>
      <c r="ASW28" s="295"/>
      <c r="ASX28" s="295"/>
      <c r="ASY28" s="295"/>
      <c r="ASZ28" s="295"/>
      <c r="ATA28" s="295"/>
      <c r="ATB28" s="295"/>
      <c r="ATC28" s="295"/>
      <c r="ATD28" s="295"/>
      <c r="ATE28" s="295"/>
      <c r="ATF28" s="295"/>
      <c r="ATG28" s="295"/>
      <c r="ATH28" s="295"/>
      <c r="ATI28" s="505"/>
      <c r="AVN28" s="562">
        <v>0</v>
      </c>
      <c r="AVO28" s="542">
        <v>0</v>
      </c>
      <c r="AVP28" s="542">
        <v>0</v>
      </c>
      <c r="AVQ28" s="542">
        <v>0</v>
      </c>
      <c r="AVR28" s="542">
        <v>0</v>
      </c>
      <c r="AVS28" s="542">
        <v>0</v>
      </c>
      <c r="AVT28" s="542">
        <v>0</v>
      </c>
      <c r="AVU28" s="542">
        <v>0</v>
      </c>
      <c r="AVV28" s="542">
        <v>0</v>
      </c>
      <c r="AVW28" s="542">
        <v>0</v>
      </c>
      <c r="AVX28" s="542">
        <v>0</v>
      </c>
      <c r="AVY28" s="542">
        <v>0</v>
      </c>
      <c r="AVZ28" s="542">
        <v>0</v>
      </c>
      <c r="AWA28" s="542">
        <v>0</v>
      </c>
      <c r="AWB28" s="542">
        <v>0</v>
      </c>
      <c r="AWC28" s="542">
        <v>0</v>
      </c>
      <c r="AWD28" s="542">
        <v>0</v>
      </c>
      <c r="AWE28" s="542">
        <v>0</v>
      </c>
      <c r="AWF28" s="543">
        <v>0</v>
      </c>
      <c r="AWG28" s="857">
        <v>0</v>
      </c>
      <c r="AWH28" s="857">
        <v>0</v>
      </c>
      <c r="AWI28" s="857">
        <v>0</v>
      </c>
      <c r="AWJ28" s="857">
        <v>0</v>
      </c>
      <c r="AWK28" s="857">
        <v>0</v>
      </c>
      <c r="AWL28" s="857">
        <v>0</v>
      </c>
      <c r="AWM28" s="857">
        <v>0</v>
      </c>
      <c r="AWN28" s="857">
        <v>0</v>
      </c>
      <c r="AWO28" s="857">
        <v>0</v>
      </c>
      <c r="AWP28" s="857">
        <v>0</v>
      </c>
      <c r="AWQ28" s="857">
        <v>0</v>
      </c>
      <c r="AWR28" s="857">
        <v>0</v>
      </c>
      <c r="AWS28" s="857">
        <v>0</v>
      </c>
      <c r="AWT28" s="857">
        <v>0</v>
      </c>
      <c r="AWU28" s="857">
        <v>0</v>
      </c>
      <c r="AWV28" s="857">
        <v>0</v>
      </c>
      <c r="AWW28" s="857">
        <v>0</v>
      </c>
      <c r="AWX28" s="857">
        <v>0</v>
      </c>
      <c r="AWY28" s="857">
        <v>0</v>
      </c>
      <c r="AWZ28" s="552">
        <v>1</v>
      </c>
      <c r="AXA28" s="552">
        <v>1</v>
      </c>
      <c r="AXB28" s="552">
        <v>0</v>
      </c>
      <c r="AXC28" s="552">
        <v>1</v>
      </c>
      <c r="AXD28" s="552">
        <v>0</v>
      </c>
      <c r="AXE28" s="552">
        <v>0</v>
      </c>
      <c r="AXF28" s="552">
        <v>0</v>
      </c>
      <c r="AXG28" s="552">
        <v>0</v>
      </c>
      <c r="AXH28" s="552">
        <v>0</v>
      </c>
      <c r="AXI28" s="552">
        <v>1</v>
      </c>
      <c r="AXJ28" s="552">
        <v>0</v>
      </c>
      <c r="AXK28" s="552">
        <v>0</v>
      </c>
      <c r="AXL28" s="544">
        <v>0</v>
      </c>
      <c r="AXM28" s="552">
        <v>0</v>
      </c>
      <c r="AXN28" s="552">
        <v>0</v>
      </c>
      <c r="AXO28" s="552">
        <v>1</v>
      </c>
      <c r="AXP28" s="552">
        <v>0</v>
      </c>
      <c r="AXQ28" s="552">
        <v>0</v>
      </c>
      <c r="AXR28" s="553">
        <v>0</v>
      </c>
      <c r="AXS28" s="1565">
        <v>0</v>
      </c>
      <c r="AXT28" s="1566">
        <v>0</v>
      </c>
      <c r="AXU28" s="1566">
        <v>0</v>
      </c>
      <c r="AXV28" s="1566">
        <v>0</v>
      </c>
      <c r="AXW28" s="1566">
        <v>0</v>
      </c>
      <c r="AXX28" s="1566">
        <v>0</v>
      </c>
      <c r="AXY28" s="1566">
        <v>0</v>
      </c>
      <c r="AXZ28" s="1566">
        <v>0</v>
      </c>
      <c r="AYA28" s="1566">
        <v>0</v>
      </c>
      <c r="AYB28" s="1566">
        <v>0</v>
      </c>
      <c r="AYC28" s="1566">
        <v>0</v>
      </c>
      <c r="AYD28" s="1566">
        <v>0</v>
      </c>
      <c r="AYE28" s="1566">
        <v>0</v>
      </c>
      <c r="AYF28" s="1566">
        <v>0</v>
      </c>
      <c r="AYG28" s="1566">
        <v>0</v>
      </c>
      <c r="AYH28" s="1566">
        <v>0</v>
      </c>
      <c r="AYI28" s="1566">
        <v>0</v>
      </c>
      <c r="AYJ28" s="1566">
        <v>0</v>
      </c>
      <c r="AYK28" s="1566">
        <v>0</v>
      </c>
      <c r="AYL28" s="546">
        <v>0</v>
      </c>
      <c r="AYM28" s="352">
        <v>0</v>
      </c>
      <c r="AYN28" s="352">
        <v>0</v>
      </c>
      <c r="AYO28" s="352">
        <v>0</v>
      </c>
      <c r="AYP28" s="352">
        <v>0</v>
      </c>
      <c r="AYQ28" s="352">
        <v>0</v>
      </c>
      <c r="AYR28" s="352">
        <v>0</v>
      </c>
      <c r="AYS28" s="352">
        <v>0</v>
      </c>
      <c r="AYT28" s="352">
        <v>0</v>
      </c>
      <c r="AYU28" s="352">
        <v>0</v>
      </c>
      <c r="AYV28" s="352">
        <v>0</v>
      </c>
      <c r="AYW28" s="352">
        <v>0</v>
      </c>
      <c r="AYX28" s="547">
        <v>0</v>
      </c>
      <c r="AYY28" s="548">
        <v>0</v>
      </c>
      <c r="AYZ28" s="548">
        <v>0</v>
      </c>
      <c r="AZA28" s="548">
        <v>0</v>
      </c>
      <c r="AZB28" s="548">
        <v>0</v>
      </c>
      <c r="AZC28" s="548">
        <v>0</v>
      </c>
      <c r="AZD28" s="548">
        <v>0</v>
      </c>
      <c r="AZE28" s="548">
        <v>0</v>
      </c>
      <c r="AZF28" s="548">
        <v>0</v>
      </c>
      <c r="AZG28" s="548">
        <v>0</v>
      </c>
      <c r="AZH28" s="548">
        <v>0</v>
      </c>
      <c r="AZI28" s="548">
        <v>0</v>
      </c>
      <c r="AZJ28" s="549">
        <v>0</v>
      </c>
      <c r="AZK28" s="549">
        <v>0</v>
      </c>
      <c r="AZL28" s="549">
        <v>0</v>
      </c>
      <c r="AZM28" s="549">
        <v>0</v>
      </c>
      <c r="AZN28" s="549">
        <v>0</v>
      </c>
      <c r="AZO28" s="549">
        <v>0</v>
      </c>
      <c r="AZP28" s="549">
        <v>0</v>
      </c>
      <c r="AZQ28" s="549">
        <v>0</v>
      </c>
      <c r="AZR28" s="549">
        <v>0</v>
      </c>
      <c r="AZS28" s="549">
        <v>0</v>
      </c>
      <c r="AZT28" s="549">
        <v>0</v>
      </c>
      <c r="AZU28" s="549">
        <v>0</v>
      </c>
      <c r="AZV28" s="1571">
        <v>0</v>
      </c>
      <c r="AZW28" s="1571">
        <v>0</v>
      </c>
      <c r="AZX28" s="1571">
        <v>0</v>
      </c>
      <c r="AZY28" s="1571">
        <v>0</v>
      </c>
      <c r="AZZ28" s="1571">
        <v>0</v>
      </c>
      <c r="BAA28" s="1571">
        <v>0</v>
      </c>
      <c r="BAB28" s="1571">
        <v>0</v>
      </c>
      <c r="BAC28" s="1571">
        <v>0</v>
      </c>
      <c r="BAD28" s="1571">
        <v>0</v>
      </c>
      <c r="BAE28" s="1571">
        <v>0</v>
      </c>
      <c r="BAF28" s="1571">
        <v>0</v>
      </c>
      <c r="BAG28" s="1571">
        <v>0</v>
      </c>
      <c r="BAH28" s="550">
        <v>0</v>
      </c>
      <c r="BAI28" s="551">
        <v>0</v>
      </c>
      <c r="BAJ28" s="551">
        <v>0</v>
      </c>
      <c r="BAK28" s="551">
        <v>0</v>
      </c>
      <c r="BAL28" s="551">
        <v>0</v>
      </c>
      <c r="BAM28" s="551">
        <v>0</v>
      </c>
      <c r="BAN28" s="551">
        <v>0</v>
      </c>
      <c r="BAO28" s="551">
        <v>0</v>
      </c>
      <c r="BAP28" s="551">
        <v>0</v>
      </c>
      <c r="BAQ28" s="551">
        <v>0</v>
      </c>
      <c r="BAR28" s="551">
        <v>0</v>
      </c>
      <c r="BAS28" s="551">
        <v>0</v>
      </c>
      <c r="BAT28" s="547">
        <v>0</v>
      </c>
      <c r="BAU28" s="548">
        <v>0</v>
      </c>
      <c r="BAV28" s="548">
        <v>0</v>
      </c>
      <c r="BAW28" s="548">
        <v>0</v>
      </c>
      <c r="BAX28" s="548">
        <v>0</v>
      </c>
      <c r="BAY28" s="548">
        <v>0</v>
      </c>
      <c r="BAZ28" s="548">
        <v>0</v>
      </c>
      <c r="BBA28" s="548">
        <v>0</v>
      </c>
      <c r="BBB28" s="548">
        <v>0</v>
      </c>
      <c r="BBC28" s="548">
        <v>0</v>
      </c>
      <c r="BBD28" s="548">
        <v>0</v>
      </c>
      <c r="BBE28" s="548">
        <v>0</v>
      </c>
      <c r="BBF28" s="352">
        <v>0</v>
      </c>
      <c r="BBG28" s="352">
        <v>0</v>
      </c>
      <c r="BBH28" s="352">
        <v>0</v>
      </c>
      <c r="BBI28" s="352">
        <v>0</v>
      </c>
      <c r="BBJ28" s="352">
        <v>0</v>
      </c>
      <c r="BBK28" s="352">
        <v>0</v>
      </c>
      <c r="BBL28" s="352">
        <v>0</v>
      </c>
      <c r="BBM28" s="352">
        <v>0</v>
      </c>
      <c r="BBN28" s="352">
        <v>0</v>
      </c>
      <c r="BBO28" s="352">
        <v>0</v>
      </c>
      <c r="BBP28" s="352">
        <v>0</v>
      </c>
      <c r="BBQ28" s="352">
        <v>0</v>
      </c>
      <c r="BBR28" s="1571">
        <v>0</v>
      </c>
      <c r="BBS28" s="1571">
        <v>0</v>
      </c>
      <c r="BBT28" s="1571">
        <v>0</v>
      </c>
      <c r="BBU28" s="1571">
        <v>0</v>
      </c>
      <c r="BBV28" s="1571">
        <v>0</v>
      </c>
      <c r="BBW28" s="1571">
        <v>0</v>
      </c>
      <c r="BBX28" s="1571">
        <v>0</v>
      </c>
      <c r="BBY28" s="1571">
        <v>0</v>
      </c>
      <c r="BBZ28" s="1571">
        <v>0</v>
      </c>
      <c r="BCA28" s="1571">
        <v>0</v>
      </c>
      <c r="BCB28" s="1571">
        <v>0</v>
      </c>
      <c r="BCC28" s="1571">
        <v>0</v>
      </c>
      <c r="BEF28" s="1">
        <v>0</v>
      </c>
      <c r="BEG28" s="1">
        <v>0</v>
      </c>
      <c r="BEH28" s="1">
        <v>0</v>
      </c>
      <c r="BEI28" s="1">
        <v>0</v>
      </c>
      <c r="BEJ28" s="1">
        <v>0</v>
      </c>
      <c r="BEK28" s="1">
        <v>0</v>
      </c>
      <c r="BEL28" s="1">
        <v>0</v>
      </c>
      <c r="BEM28" s="1">
        <v>0</v>
      </c>
      <c r="BEN28" s="1">
        <v>0</v>
      </c>
      <c r="BEO28" s="1">
        <v>0</v>
      </c>
      <c r="BEP28" s="1">
        <v>0</v>
      </c>
      <c r="BEQ28" s="1">
        <v>0</v>
      </c>
      <c r="BER28" s="1">
        <v>0</v>
      </c>
      <c r="BES28" s="1">
        <v>0</v>
      </c>
      <c r="BET28" s="1">
        <v>0</v>
      </c>
      <c r="BEU28" s="1">
        <v>0</v>
      </c>
      <c r="BEV28" s="1">
        <v>0</v>
      </c>
      <c r="BEW28" s="1">
        <v>0</v>
      </c>
      <c r="BEX28" s="1">
        <v>0</v>
      </c>
      <c r="BEY28" s="1">
        <v>0</v>
      </c>
      <c r="BEZ28" s="1">
        <v>0</v>
      </c>
      <c r="BFA28" s="1">
        <v>0</v>
      </c>
      <c r="BFB28" s="1">
        <v>0</v>
      </c>
      <c r="BFC28" s="1">
        <v>0</v>
      </c>
      <c r="BFD28" s="1">
        <v>0</v>
      </c>
      <c r="BFE28" s="1">
        <v>0</v>
      </c>
      <c r="BFF28" s="1">
        <v>0</v>
      </c>
      <c r="BFG28" s="1">
        <v>0</v>
      </c>
      <c r="BFH28" s="1">
        <v>0</v>
      </c>
      <c r="BFI28" s="1">
        <v>0</v>
      </c>
      <c r="BFJ28" s="1">
        <v>0</v>
      </c>
      <c r="BFK28" s="1">
        <v>0</v>
      </c>
      <c r="BFL28" s="1">
        <v>0</v>
      </c>
      <c r="BFM28" s="1">
        <v>0</v>
      </c>
      <c r="BFN28" s="1">
        <v>0</v>
      </c>
      <c r="BFO28" s="1">
        <v>0</v>
      </c>
      <c r="BFP28" s="1">
        <v>0</v>
      </c>
      <c r="BFQ28" s="1">
        <v>0</v>
      </c>
      <c r="BFR28" s="1">
        <v>0</v>
      </c>
      <c r="BFS28" s="1">
        <v>0</v>
      </c>
      <c r="BFT28" s="1">
        <v>0</v>
      </c>
      <c r="BFU28" s="1">
        <v>0</v>
      </c>
      <c r="BFV28" s="1">
        <v>0</v>
      </c>
      <c r="BFW28" s="1">
        <v>0</v>
      </c>
      <c r="BFX28" s="1">
        <v>0</v>
      </c>
      <c r="BFY28" s="1">
        <v>0</v>
      </c>
      <c r="BFZ28" s="1">
        <v>0</v>
      </c>
      <c r="BGA28" s="1">
        <v>0</v>
      </c>
      <c r="BGB28" s="1">
        <v>0</v>
      </c>
      <c r="BGC28" s="1">
        <v>0</v>
      </c>
      <c r="BGD28" s="1">
        <v>0</v>
      </c>
      <c r="BGE28" s="1">
        <v>0</v>
      </c>
      <c r="BGF28" s="1">
        <v>0</v>
      </c>
      <c r="BGG28" s="1">
        <v>0</v>
      </c>
      <c r="BGH28" s="1">
        <v>0</v>
      </c>
      <c r="BGI28" s="1">
        <v>0</v>
      </c>
      <c r="BGJ28" s="1">
        <v>0</v>
      </c>
      <c r="BGK28" s="1">
        <v>0</v>
      </c>
      <c r="BGL28" s="1">
        <v>0</v>
      </c>
      <c r="BGM28" s="1">
        <v>0</v>
      </c>
      <c r="BGN28" s="1">
        <v>0</v>
      </c>
      <c r="BGO28" s="1">
        <v>0</v>
      </c>
      <c r="BGP28" s="1">
        <v>0</v>
      </c>
      <c r="BGQ28" s="1">
        <v>0</v>
      </c>
      <c r="BGR28" s="1">
        <v>0</v>
      </c>
      <c r="BGS28" s="1">
        <v>0</v>
      </c>
      <c r="BGT28" s="1">
        <v>0</v>
      </c>
      <c r="BGU28" s="1">
        <v>0</v>
      </c>
      <c r="BGV28" s="1">
        <v>0</v>
      </c>
      <c r="BGW28" s="1">
        <v>2</v>
      </c>
      <c r="BGX28" s="1">
        <v>2</v>
      </c>
      <c r="BGY28" s="1">
        <v>0</v>
      </c>
      <c r="BGZ28" s="1">
        <v>1</v>
      </c>
      <c r="BHA28" s="1">
        <v>1</v>
      </c>
      <c r="BHB28" s="1">
        <v>2</v>
      </c>
      <c r="BHC28" s="1">
        <v>0</v>
      </c>
      <c r="BHD28" s="1">
        <v>0</v>
      </c>
      <c r="BHE28" s="1">
        <v>0</v>
      </c>
      <c r="BHF28" s="1">
        <v>0</v>
      </c>
      <c r="BHG28" s="1">
        <v>0</v>
      </c>
      <c r="BHH28" s="1">
        <v>0</v>
      </c>
      <c r="BHI28" s="1">
        <v>0</v>
      </c>
      <c r="BHJ28" s="1">
        <v>0</v>
      </c>
      <c r="BHK28" s="1">
        <v>1</v>
      </c>
      <c r="BHL28" s="1">
        <v>0</v>
      </c>
      <c r="BHM28" s="1">
        <v>0</v>
      </c>
      <c r="BHN28" s="1">
        <v>0</v>
      </c>
      <c r="BHO28" s="1">
        <v>0</v>
      </c>
      <c r="BHP28" s="1">
        <v>0</v>
      </c>
      <c r="BHQ28" s="1">
        <v>1</v>
      </c>
      <c r="BHR28" s="894">
        <v>0</v>
      </c>
      <c r="BHS28" s="894">
        <v>0</v>
      </c>
      <c r="BHT28" s="894">
        <v>0</v>
      </c>
      <c r="BHU28" s="894">
        <v>0</v>
      </c>
      <c r="BHV28" s="894">
        <v>0</v>
      </c>
      <c r="BHW28" s="894">
        <v>0</v>
      </c>
      <c r="BHX28" s="894">
        <v>0</v>
      </c>
      <c r="BHY28" s="894">
        <v>0</v>
      </c>
      <c r="BHZ28" s="894">
        <v>0</v>
      </c>
      <c r="BIA28" s="894">
        <v>0</v>
      </c>
      <c r="BIB28" s="894">
        <v>0</v>
      </c>
      <c r="BIC28" s="894">
        <v>0</v>
      </c>
      <c r="BID28" s="894">
        <v>0</v>
      </c>
      <c r="BIE28" s="894">
        <v>0</v>
      </c>
      <c r="BIF28" s="894">
        <v>0</v>
      </c>
      <c r="BIG28" s="894">
        <v>0</v>
      </c>
      <c r="BIH28" s="894">
        <v>0</v>
      </c>
      <c r="BII28" s="894">
        <v>0</v>
      </c>
      <c r="BIJ28" s="894">
        <v>0</v>
      </c>
      <c r="BIK28" s="894">
        <v>0</v>
      </c>
      <c r="BIL28" s="894">
        <v>0</v>
      </c>
      <c r="BIM28" s="1">
        <v>3</v>
      </c>
      <c r="BIN28" s="1">
        <v>3</v>
      </c>
      <c r="BIO28" s="1">
        <v>0</v>
      </c>
      <c r="BIP28" s="1">
        <v>3</v>
      </c>
      <c r="BIQ28" s="1">
        <v>0</v>
      </c>
      <c r="BIR28" s="1">
        <v>0</v>
      </c>
      <c r="BIS28" s="1">
        <v>0</v>
      </c>
      <c r="BIT28" s="1">
        <v>0</v>
      </c>
      <c r="BIU28" s="1">
        <v>0</v>
      </c>
      <c r="BIV28" s="1">
        <v>0</v>
      </c>
      <c r="BIW28" s="1">
        <v>3</v>
      </c>
      <c r="BIX28" s="1">
        <v>0</v>
      </c>
      <c r="BIY28" s="1">
        <v>0</v>
      </c>
      <c r="BIZ28" s="1">
        <v>0</v>
      </c>
      <c r="BJA28" s="1">
        <v>0</v>
      </c>
      <c r="BJB28" s="1">
        <v>0</v>
      </c>
      <c r="BJC28" s="1">
        <v>0</v>
      </c>
      <c r="BJD28" s="1">
        <v>0</v>
      </c>
      <c r="BJE28" s="1">
        <v>2</v>
      </c>
      <c r="BJF28" s="1">
        <v>1</v>
      </c>
      <c r="BJG28" s="1">
        <v>0</v>
      </c>
      <c r="BJH28" s="1">
        <v>1</v>
      </c>
      <c r="BJI28" s="1">
        <v>1</v>
      </c>
      <c r="BJJ28" s="1">
        <v>0</v>
      </c>
      <c r="BJK28" s="1">
        <v>0</v>
      </c>
      <c r="BJL28" s="1">
        <v>1</v>
      </c>
      <c r="BJM28" s="1">
        <v>0</v>
      </c>
      <c r="BJN28" s="1">
        <v>0</v>
      </c>
      <c r="BJO28" s="1">
        <v>0</v>
      </c>
      <c r="BJP28" s="1">
        <v>0</v>
      </c>
      <c r="BJQ28" s="1">
        <v>0</v>
      </c>
      <c r="BJR28" s="1">
        <v>1</v>
      </c>
      <c r="BJS28" s="1">
        <v>0</v>
      </c>
      <c r="BJT28" s="1">
        <v>0</v>
      </c>
      <c r="BJU28" s="1">
        <v>0</v>
      </c>
      <c r="BJV28" s="1">
        <v>0</v>
      </c>
      <c r="BJW28" s="1">
        <v>0</v>
      </c>
      <c r="BJX28" s="1">
        <v>1</v>
      </c>
      <c r="BJY28" s="1">
        <v>0</v>
      </c>
      <c r="BJZ28" s="1">
        <v>0</v>
      </c>
      <c r="BKA28" s="1">
        <v>0</v>
      </c>
      <c r="BKB28" s="1">
        <v>0</v>
      </c>
      <c r="BKC28" s="1">
        <v>0</v>
      </c>
      <c r="BKD28" s="1">
        <v>0</v>
      </c>
      <c r="BKE28" s="1">
        <v>0</v>
      </c>
      <c r="BKF28" s="1">
        <v>0</v>
      </c>
      <c r="BKG28" s="1">
        <v>0</v>
      </c>
      <c r="BKH28" s="1">
        <v>0</v>
      </c>
      <c r="BKI28" s="1">
        <v>0</v>
      </c>
      <c r="BKJ28" s="1">
        <v>0</v>
      </c>
      <c r="BKK28" s="1">
        <v>0</v>
      </c>
      <c r="BKL28" s="1">
        <v>0</v>
      </c>
      <c r="BKM28" s="1">
        <v>0</v>
      </c>
      <c r="BKN28" s="1">
        <v>0</v>
      </c>
      <c r="BKO28" s="1">
        <v>1</v>
      </c>
      <c r="BKP28" s="1">
        <v>1</v>
      </c>
      <c r="BKQ28" s="1">
        <v>0</v>
      </c>
      <c r="BKR28" s="1">
        <v>0</v>
      </c>
      <c r="BKS28" s="1">
        <v>1</v>
      </c>
      <c r="BKT28" s="1">
        <v>0</v>
      </c>
      <c r="BKU28" s="1">
        <v>0</v>
      </c>
      <c r="BKV28" s="1">
        <v>0</v>
      </c>
      <c r="BKW28" s="1">
        <v>0</v>
      </c>
      <c r="BKX28" s="1">
        <v>1</v>
      </c>
      <c r="BKY28" s="1">
        <v>0</v>
      </c>
      <c r="BKZ28" s="1">
        <v>0</v>
      </c>
      <c r="BLA28" s="1">
        <v>0</v>
      </c>
      <c r="BLB28" s="1">
        <v>0</v>
      </c>
      <c r="BLC28" s="1">
        <v>0</v>
      </c>
      <c r="BLD28" s="1">
        <v>0</v>
      </c>
      <c r="BLE28" s="1">
        <v>0</v>
      </c>
      <c r="BLF28" s="1">
        <v>1</v>
      </c>
      <c r="BLG28" s="1">
        <v>0</v>
      </c>
      <c r="BLH28" s="1">
        <v>0</v>
      </c>
      <c r="BLI28" s="910">
        <v>0</v>
      </c>
      <c r="BLJ28" s="910">
        <v>0</v>
      </c>
      <c r="BLK28" s="910">
        <v>0</v>
      </c>
      <c r="BLL28" s="910">
        <v>0</v>
      </c>
      <c r="BLM28" s="910">
        <v>0</v>
      </c>
      <c r="BLN28" s="910">
        <v>0</v>
      </c>
      <c r="BLO28" s="910">
        <v>0</v>
      </c>
      <c r="BLP28" s="910">
        <v>0</v>
      </c>
      <c r="BLQ28" s="905">
        <v>0</v>
      </c>
      <c r="BLR28" s="910">
        <v>0</v>
      </c>
      <c r="BLS28" s="910">
        <v>0</v>
      </c>
      <c r="BLT28" s="910">
        <v>0</v>
      </c>
      <c r="BLU28" s="910">
        <v>1</v>
      </c>
      <c r="BLV28" s="1">
        <v>1</v>
      </c>
      <c r="BLW28" s="1">
        <v>0</v>
      </c>
      <c r="BLX28" s="1">
        <v>1</v>
      </c>
      <c r="BLY28" s="1">
        <v>0</v>
      </c>
      <c r="BLZ28" s="1">
        <v>0</v>
      </c>
      <c r="BMA28" s="1">
        <v>0</v>
      </c>
      <c r="BMB28" s="1">
        <v>0</v>
      </c>
      <c r="BMC28" s="1">
        <v>0</v>
      </c>
      <c r="BMD28" s="1">
        <v>0</v>
      </c>
      <c r="BME28" s="1">
        <v>1</v>
      </c>
      <c r="BMF28" s="1">
        <v>0</v>
      </c>
      <c r="BMG28" s="1">
        <v>0</v>
      </c>
      <c r="BMH28" s="1">
        <v>0</v>
      </c>
      <c r="BMI28" s="1">
        <v>0</v>
      </c>
      <c r="BMJ28" s="1">
        <v>0</v>
      </c>
      <c r="BMK28" s="1">
        <v>0</v>
      </c>
      <c r="BML28" s="1">
        <v>0</v>
      </c>
      <c r="BMM28" s="1">
        <v>1</v>
      </c>
      <c r="BMN28" s="1">
        <v>0</v>
      </c>
      <c r="BMO28" s="1">
        <v>0</v>
      </c>
      <c r="BMP28" s="910">
        <v>3</v>
      </c>
      <c r="BMQ28" s="910">
        <v>3</v>
      </c>
      <c r="BMR28" s="910">
        <v>0</v>
      </c>
      <c r="BMS28" s="910">
        <v>2</v>
      </c>
      <c r="BMT28" s="910">
        <v>1</v>
      </c>
      <c r="BMU28" s="910">
        <v>0</v>
      </c>
      <c r="BMV28" s="910">
        <v>0</v>
      </c>
      <c r="BMW28" s="910">
        <v>0</v>
      </c>
      <c r="BMX28" s="910">
        <v>0</v>
      </c>
      <c r="BMY28" s="910">
        <v>0</v>
      </c>
      <c r="BMZ28" s="910">
        <v>2</v>
      </c>
      <c r="BNA28" s="910">
        <v>0</v>
      </c>
      <c r="BNB28" s="910">
        <v>1</v>
      </c>
      <c r="BNC28" s="910">
        <v>0</v>
      </c>
      <c r="BND28" s="910">
        <v>0</v>
      </c>
      <c r="BNE28" s="910">
        <v>0</v>
      </c>
      <c r="BNF28" s="910">
        <v>2</v>
      </c>
      <c r="BNG28" s="910">
        <v>0</v>
      </c>
      <c r="BNH28" s="910">
        <v>1</v>
      </c>
      <c r="BNI28" s="910">
        <v>0</v>
      </c>
      <c r="BNJ28" s="910">
        <v>0</v>
      </c>
      <c r="BNK28" s="1032">
        <v>1</v>
      </c>
      <c r="BNL28" s="1032">
        <v>1</v>
      </c>
      <c r="BNM28" s="1032">
        <v>0</v>
      </c>
      <c r="BNN28" s="1032">
        <v>1</v>
      </c>
      <c r="BNO28" s="1032">
        <v>0</v>
      </c>
      <c r="BNP28" s="1032">
        <v>0</v>
      </c>
      <c r="BNQ28" s="1032">
        <v>0</v>
      </c>
      <c r="BNR28" s="1032">
        <v>0</v>
      </c>
      <c r="BNS28" s="1032">
        <v>0</v>
      </c>
      <c r="BNT28" s="1032">
        <v>0</v>
      </c>
      <c r="BNU28" s="1032">
        <v>0</v>
      </c>
      <c r="BNV28" s="1032">
        <v>0</v>
      </c>
      <c r="BNW28" s="1032">
        <v>1</v>
      </c>
      <c r="BNX28" s="1032">
        <v>0</v>
      </c>
      <c r="BNY28" s="1032">
        <v>0</v>
      </c>
      <c r="BNZ28" s="1032">
        <v>0</v>
      </c>
      <c r="BOA28" s="1032">
        <v>1</v>
      </c>
      <c r="BOB28" s="1032">
        <v>0</v>
      </c>
      <c r="BOC28" s="1032">
        <v>0</v>
      </c>
      <c r="BOD28" s="1032">
        <v>0</v>
      </c>
      <c r="BOE28" s="1032">
        <v>0</v>
      </c>
      <c r="BOF28" s="1">
        <v>0</v>
      </c>
      <c r="BOG28" s="1">
        <v>0</v>
      </c>
      <c r="BOH28" s="1">
        <v>0</v>
      </c>
      <c r="BOI28" s="1">
        <v>0</v>
      </c>
      <c r="BOJ28" s="1">
        <v>0</v>
      </c>
      <c r="BOK28" s="1">
        <v>0</v>
      </c>
      <c r="BOL28" s="1">
        <v>0</v>
      </c>
      <c r="BOM28" s="1">
        <v>0</v>
      </c>
      <c r="BON28" s="1">
        <v>0</v>
      </c>
      <c r="BOO28" s="1">
        <v>0</v>
      </c>
      <c r="BOP28" s="1">
        <v>0</v>
      </c>
      <c r="BOQ28" s="1">
        <v>0</v>
      </c>
      <c r="BOR28" s="1">
        <v>0</v>
      </c>
      <c r="BOS28" s="1">
        <v>0</v>
      </c>
      <c r="BOT28" s="1">
        <v>0</v>
      </c>
      <c r="BOU28" s="1">
        <v>0</v>
      </c>
      <c r="BOV28" s="1">
        <v>0</v>
      </c>
      <c r="BOW28" s="1">
        <v>0</v>
      </c>
      <c r="BOX28" s="1">
        <v>0</v>
      </c>
      <c r="BOY28" s="1">
        <v>0</v>
      </c>
      <c r="BOZ28" s="1">
        <v>0</v>
      </c>
      <c r="BPA28" s="1">
        <v>0</v>
      </c>
      <c r="BPB28" s="1">
        <v>0</v>
      </c>
      <c r="BPC28" s="1">
        <v>0</v>
      </c>
      <c r="BPD28" s="1">
        <v>0</v>
      </c>
      <c r="BPE28" s="1">
        <v>0</v>
      </c>
      <c r="BPF28" s="1">
        <v>0</v>
      </c>
      <c r="BPG28" s="1">
        <v>0</v>
      </c>
      <c r="BPH28" s="1">
        <v>0</v>
      </c>
      <c r="BPI28" s="1">
        <v>0</v>
      </c>
      <c r="BPJ28" s="1">
        <v>0</v>
      </c>
      <c r="BPK28" s="1">
        <v>0</v>
      </c>
      <c r="BPL28" s="1">
        <v>0</v>
      </c>
      <c r="BPM28" s="1">
        <v>0</v>
      </c>
      <c r="BPN28" s="1">
        <v>0</v>
      </c>
      <c r="BPO28" s="1">
        <v>0</v>
      </c>
      <c r="BPP28" s="1">
        <v>0</v>
      </c>
      <c r="BPQ28" s="1">
        <v>0</v>
      </c>
      <c r="BPR28" s="1">
        <v>0</v>
      </c>
      <c r="BPS28" s="1">
        <v>0</v>
      </c>
      <c r="BPT28" s="1">
        <v>0</v>
      </c>
      <c r="BPU28" s="1">
        <v>0</v>
      </c>
      <c r="BPV28" s="1">
        <v>0</v>
      </c>
      <c r="BPW28" s="1">
        <v>0</v>
      </c>
      <c r="BPX28" s="1">
        <v>0</v>
      </c>
      <c r="BPY28" s="1">
        <v>0</v>
      </c>
      <c r="BPZ28" s="1">
        <v>0</v>
      </c>
      <c r="BQA28" s="1">
        <v>0</v>
      </c>
      <c r="BQB28" s="1">
        <v>0</v>
      </c>
      <c r="BQC28" s="1">
        <v>0</v>
      </c>
      <c r="BQD28" s="1">
        <v>0</v>
      </c>
      <c r="BQE28" s="1">
        <v>0</v>
      </c>
      <c r="BQF28" s="1">
        <v>0</v>
      </c>
      <c r="BQG28" s="1">
        <v>0</v>
      </c>
      <c r="BQH28" s="1">
        <v>0</v>
      </c>
      <c r="BQI28" s="1">
        <v>0</v>
      </c>
      <c r="BQJ28" s="1">
        <v>0</v>
      </c>
      <c r="BQK28" s="1">
        <v>0</v>
      </c>
      <c r="BQL28" s="1">
        <v>0</v>
      </c>
      <c r="BQM28" s="1">
        <v>0</v>
      </c>
      <c r="BQN28" s="1">
        <v>0</v>
      </c>
      <c r="BQO28" s="1">
        <v>0</v>
      </c>
      <c r="BQP28" s="1">
        <v>0</v>
      </c>
      <c r="BQQ28" s="1">
        <v>3</v>
      </c>
      <c r="BQR28" s="1">
        <v>3</v>
      </c>
      <c r="BQS28" s="1">
        <v>0</v>
      </c>
      <c r="BQT28" s="1">
        <v>2</v>
      </c>
      <c r="BQU28" s="1">
        <v>1</v>
      </c>
      <c r="BQV28" s="1">
        <v>0</v>
      </c>
      <c r="BQW28" s="1">
        <v>0</v>
      </c>
      <c r="BQX28" s="1">
        <v>0</v>
      </c>
      <c r="BQY28" s="1">
        <v>0</v>
      </c>
      <c r="BQZ28" s="1">
        <v>0</v>
      </c>
      <c r="BRA28" s="1">
        <v>3</v>
      </c>
      <c r="BRB28" s="1">
        <v>0</v>
      </c>
      <c r="BRC28" s="1">
        <v>0</v>
      </c>
      <c r="BRD28" s="1">
        <v>0</v>
      </c>
      <c r="BRE28" s="1092">
        <v>2</v>
      </c>
      <c r="BRF28" s="1092">
        <v>2</v>
      </c>
      <c r="BRG28" s="1092">
        <v>0</v>
      </c>
      <c r="BRH28" s="1092">
        <v>1</v>
      </c>
      <c r="BRI28" s="1092">
        <v>1</v>
      </c>
      <c r="BRJ28" s="1092">
        <v>0</v>
      </c>
      <c r="BRK28" s="1092">
        <v>0</v>
      </c>
      <c r="BRL28" s="1092">
        <v>0</v>
      </c>
      <c r="BRM28" s="1092">
        <v>0</v>
      </c>
      <c r="BRN28" s="1092">
        <v>0</v>
      </c>
      <c r="BRO28" s="1092">
        <v>2</v>
      </c>
      <c r="BRP28" s="1092">
        <v>0</v>
      </c>
      <c r="BRQ28" s="1092">
        <v>0</v>
      </c>
      <c r="BRR28" s="1092">
        <v>0</v>
      </c>
      <c r="BRS28" s="1">
        <v>0</v>
      </c>
      <c r="BRT28" s="1">
        <v>0</v>
      </c>
      <c r="BRU28" s="1">
        <v>0</v>
      </c>
      <c r="BRV28" s="1">
        <v>0</v>
      </c>
      <c r="BRW28" s="1">
        <v>0</v>
      </c>
      <c r="BRX28" s="1">
        <v>0</v>
      </c>
      <c r="BRY28" s="1">
        <v>0</v>
      </c>
      <c r="BRZ28" s="1">
        <v>0</v>
      </c>
      <c r="BSA28" s="1">
        <v>0</v>
      </c>
      <c r="BSB28" s="1">
        <v>0</v>
      </c>
      <c r="BSC28" s="1">
        <v>0</v>
      </c>
      <c r="BSD28" s="1">
        <v>0</v>
      </c>
      <c r="BSE28" s="1">
        <v>0</v>
      </c>
      <c r="BSF28" s="1">
        <v>0</v>
      </c>
      <c r="BSG28" s="1">
        <v>0</v>
      </c>
      <c r="BSH28" s="1">
        <v>0</v>
      </c>
      <c r="BSI28" s="1">
        <v>0</v>
      </c>
      <c r="BSJ28" s="1">
        <v>0</v>
      </c>
      <c r="BSK28" s="1">
        <v>0</v>
      </c>
      <c r="BSL28" s="1">
        <v>21</v>
      </c>
      <c r="BSM28" s="1">
        <v>21</v>
      </c>
      <c r="BSN28" s="1">
        <v>0</v>
      </c>
      <c r="BSO28" s="1">
        <v>12</v>
      </c>
      <c r="BSP28" s="1">
        <v>9</v>
      </c>
      <c r="BSQ28" s="1">
        <v>1</v>
      </c>
      <c r="BSR28" s="1">
        <v>1</v>
      </c>
      <c r="BSS28" s="1">
        <v>0</v>
      </c>
      <c r="BST28" s="1">
        <v>0</v>
      </c>
      <c r="BSU28" s="1">
        <v>0</v>
      </c>
      <c r="BSV28" s="1">
        <v>16</v>
      </c>
      <c r="BSW28" s="1">
        <v>1</v>
      </c>
      <c r="BSX28" s="1">
        <v>2</v>
      </c>
      <c r="BSY28" s="1">
        <v>0</v>
      </c>
      <c r="BSZ28" s="1">
        <v>41</v>
      </c>
      <c r="BTA28" s="1">
        <v>41</v>
      </c>
      <c r="BTB28" s="1">
        <v>0</v>
      </c>
      <c r="BTC28" s="1">
        <v>23</v>
      </c>
      <c r="BTD28" s="1">
        <v>18</v>
      </c>
      <c r="BTE28" s="1">
        <v>3</v>
      </c>
      <c r="BTF28" s="1">
        <v>1</v>
      </c>
      <c r="BTG28" s="1">
        <v>3</v>
      </c>
      <c r="BTH28" s="1">
        <v>0</v>
      </c>
      <c r="BTI28" s="1">
        <v>0</v>
      </c>
      <c r="BTJ28" s="1">
        <v>28</v>
      </c>
      <c r="BTK28" s="1">
        <v>1</v>
      </c>
      <c r="BTL28" s="1">
        <v>5</v>
      </c>
      <c r="BTM28" s="1">
        <v>0</v>
      </c>
      <c r="BTN28" s="1">
        <v>0</v>
      </c>
      <c r="BTO28" s="1">
        <v>0</v>
      </c>
      <c r="BTP28" s="1">
        <v>0</v>
      </c>
      <c r="BTQ28" s="1">
        <v>0</v>
      </c>
      <c r="BTR28" s="1">
        <v>0</v>
      </c>
      <c r="BTS28" s="1">
        <v>0</v>
      </c>
      <c r="BTT28" s="1">
        <v>0</v>
      </c>
      <c r="BTU28" s="1">
        <v>0</v>
      </c>
      <c r="BTV28" s="1">
        <v>0</v>
      </c>
      <c r="BTW28" s="1">
        <v>0</v>
      </c>
      <c r="BTX28" s="1">
        <v>0</v>
      </c>
      <c r="BTY28" s="1">
        <v>0</v>
      </c>
      <c r="BTZ28" s="1">
        <v>0</v>
      </c>
      <c r="BUA28" s="1">
        <v>0</v>
      </c>
      <c r="BUB28" s="1">
        <v>0</v>
      </c>
      <c r="BUC28" s="1">
        <v>0</v>
      </c>
      <c r="BUD28" s="1">
        <v>0</v>
      </c>
      <c r="BUE28" s="1">
        <v>0</v>
      </c>
      <c r="BUF28" s="1">
        <v>0</v>
      </c>
      <c r="BUG28" s="1130">
        <v>0</v>
      </c>
      <c r="BUH28" s="1131">
        <v>0</v>
      </c>
      <c r="BUI28" s="1131">
        <v>0</v>
      </c>
      <c r="BUJ28" s="1131">
        <v>0</v>
      </c>
      <c r="BUK28" s="1131">
        <v>0</v>
      </c>
      <c r="BUL28" s="1131">
        <v>0</v>
      </c>
      <c r="BUM28" s="1131">
        <v>0</v>
      </c>
      <c r="BUN28" s="1131">
        <v>0</v>
      </c>
      <c r="BUO28" s="1131">
        <v>0</v>
      </c>
      <c r="BUP28" s="1131">
        <v>0</v>
      </c>
      <c r="BUQ28" s="1131">
        <v>0</v>
      </c>
      <c r="BUR28" s="1131">
        <v>0</v>
      </c>
      <c r="BUS28" s="1131">
        <v>0</v>
      </c>
      <c r="BUT28" s="1131">
        <v>0</v>
      </c>
      <c r="BUU28" s="1131">
        <v>0</v>
      </c>
      <c r="BUV28" s="1131">
        <v>0</v>
      </c>
      <c r="BUW28" s="1131">
        <v>0</v>
      </c>
      <c r="BUX28" s="1131">
        <v>0</v>
      </c>
      <c r="BUY28" s="1131">
        <v>0</v>
      </c>
      <c r="BUZ28" s="1131">
        <v>0</v>
      </c>
      <c r="BVA28" s="1132">
        <v>0</v>
      </c>
      <c r="BVB28" s="1032">
        <v>1</v>
      </c>
      <c r="BVC28" s="1032">
        <v>1</v>
      </c>
      <c r="BVD28" s="1032">
        <v>0</v>
      </c>
      <c r="BVE28" s="1032">
        <v>1</v>
      </c>
      <c r="BVF28" s="1032">
        <v>0</v>
      </c>
      <c r="BVG28" s="1032">
        <v>0</v>
      </c>
      <c r="BVH28" s="1032">
        <v>0</v>
      </c>
      <c r="BVI28" s="1032">
        <v>0</v>
      </c>
      <c r="BVJ28" s="1032">
        <v>0</v>
      </c>
      <c r="BVK28" s="1032">
        <v>0</v>
      </c>
      <c r="BVL28" s="1032">
        <v>1</v>
      </c>
      <c r="BVM28" s="1032">
        <v>0</v>
      </c>
      <c r="BVN28" s="1032">
        <v>0</v>
      </c>
      <c r="BVO28" s="1032">
        <v>0</v>
      </c>
      <c r="BVP28" s="1032">
        <v>0</v>
      </c>
      <c r="BVQ28" s="1032">
        <v>0</v>
      </c>
      <c r="BVR28" s="1032">
        <v>0</v>
      </c>
      <c r="BVS28" s="1032">
        <v>1</v>
      </c>
      <c r="BVT28" s="1032">
        <v>0</v>
      </c>
      <c r="BVU28" s="1032">
        <v>0</v>
      </c>
      <c r="BVV28" s="1032">
        <v>0</v>
      </c>
      <c r="BVW28" s="1133">
        <v>3</v>
      </c>
      <c r="BVX28" s="1133">
        <v>3</v>
      </c>
      <c r="BVY28" s="1133">
        <v>0</v>
      </c>
      <c r="BVZ28" s="1133">
        <v>1</v>
      </c>
      <c r="BWA28" s="1133">
        <v>2</v>
      </c>
      <c r="BWB28" s="1133">
        <v>0</v>
      </c>
      <c r="BWC28" s="1133">
        <v>0</v>
      </c>
      <c r="BWD28" s="1133">
        <v>0</v>
      </c>
      <c r="BWE28" s="1133">
        <v>0</v>
      </c>
      <c r="BWF28" s="1133">
        <v>0</v>
      </c>
      <c r="BWG28" s="1133">
        <v>2</v>
      </c>
      <c r="BWH28" s="1133">
        <v>0</v>
      </c>
      <c r="BWI28" s="1133">
        <v>1</v>
      </c>
      <c r="BWJ28" s="1133">
        <v>0</v>
      </c>
      <c r="BWK28" s="1133">
        <v>0</v>
      </c>
      <c r="BWL28" s="1133">
        <v>0</v>
      </c>
      <c r="BWM28" s="1133">
        <v>0</v>
      </c>
      <c r="BWN28" s="1133">
        <v>2</v>
      </c>
      <c r="BWO28" s="1133">
        <v>1</v>
      </c>
      <c r="BWP28" s="1133">
        <v>0</v>
      </c>
      <c r="BWQ28" s="1133">
        <v>0</v>
      </c>
      <c r="BWR28" s="1">
        <v>0</v>
      </c>
      <c r="BWS28" s="1">
        <v>0</v>
      </c>
      <c r="BWT28" s="1">
        <v>0</v>
      </c>
      <c r="BWU28" s="1">
        <v>0</v>
      </c>
      <c r="BWV28" s="1">
        <v>0</v>
      </c>
      <c r="BWW28" s="1">
        <v>0</v>
      </c>
      <c r="BWX28" s="1">
        <v>0</v>
      </c>
      <c r="BWY28" s="1">
        <v>0</v>
      </c>
      <c r="BWZ28" s="1">
        <v>0</v>
      </c>
      <c r="BXA28" s="1">
        <v>0</v>
      </c>
      <c r="BXB28" s="1">
        <v>0</v>
      </c>
      <c r="BXC28" s="1">
        <v>0</v>
      </c>
      <c r="BXD28" s="1">
        <v>0</v>
      </c>
      <c r="BXE28" s="1">
        <v>0</v>
      </c>
      <c r="BXF28" s="1">
        <v>0</v>
      </c>
      <c r="BXG28" s="1">
        <v>0</v>
      </c>
      <c r="BXH28" s="1">
        <v>0</v>
      </c>
      <c r="BXI28" s="1">
        <v>0</v>
      </c>
      <c r="BXJ28" s="1">
        <v>0</v>
      </c>
      <c r="BXK28" s="1">
        <v>0</v>
      </c>
      <c r="BXL28" s="1">
        <v>1</v>
      </c>
      <c r="BXM28" s="1">
        <v>1</v>
      </c>
      <c r="BXN28" s="1">
        <v>0</v>
      </c>
      <c r="BXO28" s="1">
        <v>1</v>
      </c>
      <c r="BXP28" s="1">
        <v>0</v>
      </c>
      <c r="BXQ28" s="1">
        <v>0</v>
      </c>
      <c r="BXR28" s="1">
        <v>0</v>
      </c>
      <c r="BXS28" s="1">
        <v>0</v>
      </c>
      <c r="BXT28" s="1">
        <v>0</v>
      </c>
      <c r="BXU28" s="1">
        <v>0</v>
      </c>
      <c r="BXV28" s="1">
        <v>1</v>
      </c>
      <c r="BXW28" s="1">
        <v>0</v>
      </c>
      <c r="BXX28" s="1">
        <v>0</v>
      </c>
      <c r="BXY28" s="1">
        <v>0</v>
      </c>
      <c r="BXZ28" s="1">
        <v>0</v>
      </c>
      <c r="BYA28" s="1">
        <v>0</v>
      </c>
      <c r="BYB28" s="1">
        <v>0</v>
      </c>
      <c r="BYC28" s="1">
        <v>0</v>
      </c>
      <c r="BYD28" s="1">
        <v>1</v>
      </c>
      <c r="BYE28" s="1">
        <v>0</v>
      </c>
      <c r="BYF28" s="1">
        <v>0</v>
      </c>
      <c r="BYG28" s="1">
        <v>0</v>
      </c>
      <c r="BYH28" s="1">
        <v>0</v>
      </c>
      <c r="BYI28" s="1">
        <v>0</v>
      </c>
      <c r="BYJ28" s="1">
        <v>0</v>
      </c>
      <c r="BYK28" s="1">
        <v>0</v>
      </c>
      <c r="BYL28" s="1">
        <v>0</v>
      </c>
      <c r="BYM28" s="1">
        <v>0</v>
      </c>
      <c r="BYN28" s="1">
        <v>0</v>
      </c>
      <c r="BYO28" s="1">
        <v>0</v>
      </c>
      <c r="BYP28" s="1">
        <v>0</v>
      </c>
      <c r="BYQ28" s="1">
        <v>0</v>
      </c>
      <c r="BYR28" s="1">
        <v>0</v>
      </c>
      <c r="BYS28" s="1">
        <v>0</v>
      </c>
      <c r="BYT28" s="1">
        <v>0</v>
      </c>
      <c r="BYU28" s="1">
        <v>0</v>
      </c>
      <c r="BYV28" s="1">
        <v>0</v>
      </c>
      <c r="BYW28" s="1">
        <v>0</v>
      </c>
      <c r="BYX28" s="1">
        <v>0</v>
      </c>
      <c r="BYY28" s="1">
        <v>0</v>
      </c>
      <c r="BYZ28" s="1">
        <v>0</v>
      </c>
      <c r="BZA28" s="1">
        <v>0</v>
      </c>
      <c r="BZB28" s="1">
        <v>0</v>
      </c>
      <c r="BZC28" s="1">
        <v>0</v>
      </c>
      <c r="BZD28" s="1">
        <v>0</v>
      </c>
      <c r="BZE28" s="1">
        <v>0</v>
      </c>
      <c r="BZF28" s="1">
        <v>0</v>
      </c>
      <c r="BZG28" s="1">
        <v>0</v>
      </c>
      <c r="BZH28" s="1">
        <v>0</v>
      </c>
      <c r="BZI28" s="1">
        <v>0</v>
      </c>
      <c r="BZJ28" s="1">
        <v>0</v>
      </c>
      <c r="BZK28" s="1">
        <v>0</v>
      </c>
      <c r="BZL28" s="1">
        <v>0</v>
      </c>
      <c r="BZM28" s="1">
        <v>0</v>
      </c>
      <c r="BZN28" s="1">
        <v>0</v>
      </c>
      <c r="BZO28" s="1">
        <v>0</v>
      </c>
      <c r="BZP28" s="1">
        <v>0</v>
      </c>
      <c r="BZQ28" s="1">
        <v>0</v>
      </c>
      <c r="BZR28" s="1">
        <v>0</v>
      </c>
      <c r="BZS28" s="1">
        <v>0</v>
      </c>
      <c r="BZT28" s="1">
        <v>0</v>
      </c>
      <c r="BZU28" s="1">
        <v>0</v>
      </c>
      <c r="BZV28" s="1">
        <v>0</v>
      </c>
      <c r="BZW28" s="1">
        <v>0</v>
      </c>
      <c r="BZX28" s="1">
        <v>0</v>
      </c>
      <c r="BZY28" s="1">
        <v>0</v>
      </c>
      <c r="BZZ28" s="1">
        <v>0</v>
      </c>
      <c r="CAA28" s="1">
        <v>0</v>
      </c>
      <c r="CAB28" s="1">
        <v>0</v>
      </c>
      <c r="CAC28" s="1">
        <v>0</v>
      </c>
      <c r="CAD28" s="1">
        <v>0</v>
      </c>
      <c r="CAE28" s="1">
        <v>0</v>
      </c>
      <c r="CAF28" s="1">
        <v>0</v>
      </c>
      <c r="CAG28" s="1">
        <v>0</v>
      </c>
      <c r="CAH28" s="1">
        <v>0</v>
      </c>
      <c r="CAI28" s="1">
        <v>0</v>
      </c>
      <c r="CAJ28" s="1">
        <v>0</v>
      </c>
      <c r="CAK28" s="1">
        <v>0</v>
      </c>
      <c r="CAL28" s="1">
        <v>0</v>
      </c>
      <c r="CAM28" s="1">
        <v>0</v>
      </c>
      <c r="CAN28" s="1">
        <v>0</v>
      </c>
      <c r="CAO28" s="1">
        <v>0</v>
      </c>
      <c r="CAP28" s="1">
        <v>2</v>
      </c>
      <c r="CAQ28" s="1">
        <v>2</v>
      </c>
      <c r="CAR28" s="1">
        <v>0</v>
      </c>
      <c r="CAS28" s="1">
        <v>0</v>
      </c>
      <c r="CAT28" s="1">
        <v>2</v>
      </c>
      <c r="CAU28" s="1">
        <v>0</v>
      </c>
      <c r="CAV28" s="1">
        <v>0</v>
      </c>
      <c r="CAW28" s="1">
        <v>0</v>
      </c>
      <c r="CAX28" s="1">
        <v>0</v>
      </c>
      <c r="CAY28" s="1">
        <v>0</v>
      </c>
      <c r="CAZ28" s="1">
        <v>1</v>
      </c>
      <c r="CBA28" s="1">
        <v>0</v>
      </c>
      <c r="CBB28" s="1">
        <v>1</v>
      </c>
      <c r="CBC28" s="1">
        <v>0</v>
      </c>
      <c r="CBD28" s="1">
        <v>0</v>
      </c>
      <c r="CBE28" s="1">
        <v>0</v>
      </c>
      <c r="CBF28" s="1">
        <v>0</v>
      </c>
      <c r="CBG28" s="1">
        <v>1</v>
      </c>
      <c r="CBH28" s="1">
        <v>1</v>
      </c>
      <c r="CBI28" s="1">
        <v>0</v>
      </c>
      <c r="CBJ28" s="1">
        <v>0</v>
      </c>
      <c r="CBK28" s="294">
        <v>0</v>
      </c>
      <c r="CBL28" s="295">
        <v>0</v>
      </c>
      <c r="CBM28" s="295">
        <v>0</v>
      </c>
      <c r="CBN28" s="295">
        <v>0</v>
      </c>
      <c r="CBO28" s="295">
        <v>0</v>
      </c>
      <c r="CBP28" s="295">
        <v>0</v>
      </c>
      <c r="CBQ28" s="1151">
        <v>0</v>
      </c>
      <c r="CBR28" s="295">
        <v>0</v>
      </c>
      <c r="CBS28" s="295">
        <v>0</v>
      </c>
      <c r="CBT28" s="295">
        <v>0</v>
      </c>
      <c r="CBU28" s="295">
        <v>0</v>
      </c>
      <c r="CBV28" s="295">
        <v>0</v>
      </c>
      <c r="CBW28" s="295">
        <v>0</v>
      </c>
      <c r="CBX28" s="295">
        <v>0</v>
      </c>
      <c r="CBY28" s="295">
        <v>0</v>
      </c>
      <c r="CBZ28" s="295">
        <v>0</v>
      </c>
      <c r="CCA28" s="295">
        <v>0</v>
      </c>
      <c r="CCB28" s="295">
        <v>0</v>
      </c>
      <c r="CCC28" s="295">
        <v>0</v>
      </c>
      <c r="CCD28" s="295">
        <v>0</v>
      </c>
      <c r="CCE28" s="295">
        <v>0</v>
      </c>
      <c r="CCF28" s="295">
        <v>0</v>
      </c>
      <c r="CCG28" s="295">
        <v>0</v>
      </c>
      <c r="CCH28" s="295">
        <v>0</v>
      </c>
      <c r="CCI28" s="1585">
        <v>3</v>
      </c>
      <c r="CCJ28" s="1579">
        <v>3</v>
      </c>
      <c r="CCK28" s="1579">
        <v>0</v>
      </c>
      <c r="CCL28" s="1579">
        <v>2</v>
      </c>
      <c r="CCM28" s="1579">
        <v>1</v>
      </c>
      <c r="CCN28" s="1579">
        <v>0</v>
      </c>
      <c r="CCO28" s="1579">
        <v>0</v>
      </c>
      <c r="CCP28" s="1579">
        <v>0</v>
      </c>
      <c r="CCQ28" s="1579">
        <v>3</v>
      </c>
      <c r="CCR28" s="1579">
        <v>0</v>
      </c>
      <c r="CCS28" s="1579">
        <v>0</v>
      </c>
      <c r="CCT28" s="1579">
        <v>0</v>
      </c>
      <c r="CCU28" s="1579">
        <v>0</v>
      </c>
      <c r="CCV28" s="1579">
        <v>0</v>
      </c>
      <c r="CCW28" s="1579">
        <v>0</v>
      </c>
      <c r="CCX28" s="1579">
        <v>2</v>
      </c>
      <c r="CCY28" s="1579">
        <v>1</v>
      </c>
      <c r="CCZ28" s="1579">
        <v>0</v>
      </c>
      <c r="CDA28" s="1579">
        <v>8</v>
      </c>
      <c r="CDB28" s="1579">
        <v>8</v>
      </c>
      <c r="CDC28" s="1579">
        <v>0</v>
      </c>
      <c r="CDD28" s="1579">
        <v>3</v>
      </c>
      <c r="CDE28" s="1579">
        <v>5</v>
      </c>
      <c r="CDF28" s="1579">
        <v>1</v>
      </c>
      <c r="CDG28" s="1579">
        <v>0</v>
      </c>
      <c r="CDH28" s="1579">
        <v>0</v>
      </c>
      <c r="CDI28" s="1579">
        <v>7</v>
      </c>
      <c r="CDJ28" s="1579">
        <v>0</v>
      </c>
      <c r="CDK28" s="1579">
        <v>0</v>
      </c>
      <c r="CDL28" s="1579">
        <v>1</v>
      </c>
      <c r="CDM28" s="1579">
        <v>4</v>
      </c>
      <c r="CDN28" s="1579">
        <v>1</v>
      </c>
      <c r="CDO28" s="1579">
        <v>3</v>
      </c>
      <c r="CDP28" s="1579">
        <v>2</v>
      </c>
      <c r="CDQ28" s="1579">
        <v>2</v>
      </c>
      <c r="CDR28" s="1579">
        <v>0</v>
      </c>
      <c r="CDS28" s="1579">
        <v>11</v>
      </c>
      <c r="CDT28" s="1579">
        <v>11</v>
      </c>
      <c r="CDU28" s="1579">
        <v>0</v>
      </c>
      <c r="CDV28" s="1579">
        <v>6</v>
      </c>
      <c r="CDW28" s="1579">
        <v>5</v>
      </c>
      <c r="CDX28" s="1579">
        <v>0</v>
      </c>
      <c r="CDY28" s="1579">
        <v>1</v>
      </c>
      <c r="CDZ28" s="1579">
        <v>0</v>
      </c>
      <c r="CEA28" s="1579">
        <v>7</v>
      </c>
      <c r="CEB28" s="1579">
        <v>0</v>
      </c>
      <c r="CEC28" s="1579">
        <v>3</v>
      </c>
      <c r="CED28" s="1579">
        <v>1</v>
      </c>
      <c r="CEE28" s="1579">
        <v>3</v>
      </c>
      <c r="CEF28" s="1579">
        <v>0</v>
      </c>
      <c r="CEG28" s="1579">
        <v>2</v>
      </c>
      <c r="CEH28" s="1579">
        <v>8</v>
      </c>
      <c r="CEI28" s="1579">
        <v>1</v>
      </c>
      <c r="CEJ28" s="1579">
        <v>0</v>
      </c>
      <c r="CEK28" s="1579">
        <v>0</v>
      </c>
      <c r="CEL28" s="1579">
        <v>0</v>
      </c>
      <c r="CEM28" s="1579">
        <v>0</v>
      </c>
      <c r="CEN28" s="1579">
        <v>0</v>
      </c>
      <c r="CEO28" s="1579">
        <v>0</v>
      </c>
      <c r="CEP28" s="1579">
        <v>0</v>
      </c>
      <c r="CEQ28" s="1579">
        <v>0</v>
      </c>
      <c r="CER28" s="1579">
        <v>0</v>
      </c>
      <c r="CES28" s="1579">
        <v>0</v>
      </c>
      <c r="CET28" s="1579">
        <v>0</v>
      </c>
      <c r="CEU28" s="1579">
        <v>0</v>
      </c>
      <c r="CEV28" s="1579">
        <v>0</v>
      </c>
      <c r="CEW28" s="1579">
        <v>0</v>
      </c>
      <c r="CEX28" s="1579">
        <v>0</v>
      </c>
      <c r="CEY28" s="1579">
        <v>0</v>
      </c>
      <c r="CEZ28" s="1579">
        <v>0</v>
      </c>
      <c r="CFA28" s="1579">
        <v>0</v>
      </c>
      <c r="CFB28" s="1584">
        <v>0</v>
      </c>
      <c r="CFC28" s="1578">
        <v>1</v>
      </c>
      <c r="CFD28" s="1579">
        <v>1</v>
      </c>
      <c r="CFE28" s="1579">
        <v>0</v>
      </c>
      <c r="CFF28" s="1579">
        <v>1</v>
      </c>
      <c r="CFG28" s="1579">
        <v>0</v>
      </c>
      <c r="CFH28" s="1579">
        <v>0</v>
      </c>
      <c r="CFI28" s="1579">
        <v>0</v>
      </c>
      <c r="CFJ28" s="1579">
        <v>0</v>
      </c>
      <c r="CFK28" s="1579">
        <v>1</v>
      </c>
      <c r="CFL28" s="1579">
        <v>0</v>
      </c>
      <c r="CFM28" s="1579">
        <v>0</v>
      </c>
      <c r="CFN28" s="1579">
        <v>0</v>
      </c>
      <c r="CFO28" s="1579">
        <v>0</v>
      </c>
      <c r="CFP28" s="1579">
        <v>0</v>
      </c>
      <c r="CFQ28" s="1579">
        <v>0</v>
      </c>
      <c r="CFR28" s="1579">
        <v>1</v>
      </c>
      <c r="CFS28" s="1579">
        <v>0</v>
      </c>
      <c r="CFT28" s="1579">
        <v>0</v>
      </c>
      <c r="CFU28" s="1579">
        <v>7</v>
      </c>
      <c r="CFV28" s="1579">
        <v>7</v>
      </c>
      <c r="CFW28" s="1579">
        <v>0</v>
      </c>
      <c r="CFX28" s="1579">
        <v>3</v>
      </c>
      <c r="CFY28" s="1579">
        <v>4</v>
      </c>
      <c r="CFZ28" s="1579">
        <v>0</v>
      </c>
      <c r="CGA28" s="1579">
        <v>0</v>
      </c>
      <c r="CGB28" s="1579">
        <v>0</v>
      </c>
      <c r="CGC28" s="1579">
        <v>7</v>
      </c>
      <c r="CGD28" s="1579">
        <v>0</v>
      </c>
      <c r="CGE28" s="1579">
        <v>0</v>
      </c>
      <c r="CGF28" s="1579">
        <v>1</v>
      </c>
      <c r="CGG28" s="1579">
        <v>3</v>
      </c>
      <c r="CGH28" s="1579">
        <v>1</v>
      </c>
      <c r="CGI28" s="1579">
        <v>2</v>
      </c>
      <c r="CGJ28" s="1579">
        <v>2</v>
      </c>
      <c r="CGK28" s="1579">
        <v>2</v>
      </c>
      <c r="CGL28" s="1579">
        <v>0</v>
      </c>
      <c r="CGM28" s="1579">
        <v>3</v>
      </c>
      <c r="CGN28" s="1579">
        <v>3</v>
      </c>
      <c r="CGO28" s="1579">
        <v>0</v>
      </c>
      <c r="CGP28" s="1579">
        <v>3</v>
      </c>
      <c r="CGQ28" s="1579">
        <v>0</v>
      </c>
      <c r="CGR28" s="1579">
        <v>0</v>
      </c>
      <c r="CGS28" s="1579">
        <v>0</v>
      </c>
      <c r="CGT28" s="1579">
        <v>0</v>
      </c>
      <c r="CGU28" s="1579">
        <v>3</v>
      </c>
      <c r="CGV28" s="1579">
        <v>0</v>
      </c>
      <c r="CGW28" s="1579">
        <v>0</v>
      </c>
      <c r="CGX28" s="1579">
        <v>0</v>
      </c>
      <c r="CGY28" s="1579">
        <v>1</v>
      </c>
      <c r="CGZ28" s="1579">
        <v>0</v>
      </c>
      <c r="CHA28" s="1579">
        <v>0</v>
      </c>
      <c r="CHB28" s="1579">
        <v>3</v>
      </c>
      <c r="CHC28" s="1579">
        <v>0</v>
      </c>
      <c r="CHD28" s="1579">
        <v>0</v>
      </c>
      <c r="CHE28" s="1579">
        <v>0</v>
      </c>
      <c r="CHF28" s="1579">
        <v>0</v>
      </c>
      <c r="CHG28" s="1579">
        <v>0</v>
      </c>
      <c r="CHH28" s="1579">
        <v>0</v>
      </c>
      <c r="CHI28" s="1579">
        <v>0</v>
      </c>
      <c r="CHJ28" s="1579">
        <v>0</v>
      </c>
      <c r="CHK28" s="1579">
        <v>0</v>
      </c>
      <c r="CHL28" s="1579">
        <v>0</v>
      </c>
      <c r="CHM28" s="1579">
        <v>0</v>
      </c>
      <c r="CHN28" s="1579">
        <v>0</v>
      </c>
      <c r="CHO28" s="1579">
        <v>0</v>
      </c>
      <c r="CHP28" s="1579">
        <v>0</v>
      </c>
      <c r="CHQ28" s="1579">
        <v>0</v>
      </c>
      <c r="CHR28" s="1579">
        <v>0</v>
      </c>
      <c r="CHS28" s="1579">
        <v>0</v>
      </c>
      <c r="CHT28" s="1579">
        <v>0</v>
      </c>
      <c r="CHU28" s="1579">
        <v>0</v>
      </c>
      <c r="CHV28" s="1580">
        <v>0</v>
      </c>
      <c r="CHW28" s="1585">
        <v>1</v>
      </c>
      <c r="CHX28" s="1579">
        <v>1</v>
      </c>
      <c r="CHY28" s="1579">
        <v>0</v>
      </c>
      <c r="CHZ28" s="1579">
        <v>0</v>
      </c>
      <c r="CIA28" s="1579">
        <v>1</v>
      </c>
      <c r="CIB28" s="1579">
        <v>0</v>
      </c>
      <c r="CIC28" s="1579">
        <v>0</v>
      </c>
      <c r="CID28" s="1579">
        <v>0</v>
      </c>
      <c r="CIE28" s="1579">
        <v>1</v>
      </c>
      <c r="CIF28" s="1579">
        <v>0</v>
      </c>
      <c r="CIG28" s="1579">
        <v>0</v>
      </c>
      <c r="CIH28" s="1579">
        <v>0</v>
      </c>
      <c r="CII28" s="1579">
        <v>0</v>
      </c>
      <c r="CIJ28" s="1579">
        <v>0</v>
      </c>
      <c r="CIK28" s="1579">
        <v>0</v>
      </c>
      <c r="CIL28" s="1579">
        <v>1</v>
      </c>
      <c r="CIM28" s="1579">
        <v>0</v>
      </c>
      <c r="CIN28" s="1579">
        <v>0</v>
      </c>
      <c r="CIO28" s="1579">
        <v>1</v>
      </c>
      <c r="CIP28" s="1579">
        <v>1</v>
      </c>
      <c r="CIQ28" s="1579">
        <v>0</v>
      </c>
      <c r="CIR28" s="1579">
        <v>0</v>
      </c>
      <c r="CIS28" s="1579">
        <v>1</v>
      </c>
      <c r="CIT28" s="1579">
        <v>1</v>
      </c>
      <c r="CIU28" s="1579">
        <v>0</v>
      </c>
      <c r="CIV28" s="1579">
        <v>0</v>
      </c>
      <c r="CIW28" s="1579">
        <v>0</v>
      </c>
      <c r="CIX28" s="1579">
        <v>0</v>
      </c>
      <c r="CIY28" s="1579">
        <v>0</v>
      </c>
      <c r="CIZ28" s="1579">
        <v>0</v>
      </c>
      <c r="CJA28" s="1579">
        <v>1</v>
      </c>
      <c r="CJB28" s="1579">
        <v>0</v>
      </c>
      <c r="CJC28" s="1579">
        <v>1</v>
      </c>
      <c r="CJD28" s="1579">
        <v>0</v>
      </c>
      <c r="CJE28" s="1579">
        <v>0</v>
      </c>
      <c r="CJF28" s="1579">
        <v>0</v>
      </c>
      <c r="CJG28" s="1579">
        <v>8</v>
      </c>
      <c r="CJH28" s="1579">
        <v>8</v>
      </c>
      <c r="CJI28" s="1579">
        <v>0</v>
      </c>
      <c r="CJJ28" s="1579">
        <v>3</v>
      </c>
      <c r="CJK28" s="1579">
        <v>5</v>
      </c>
      <c r="CJL28" s="1579">
        <v>0</v>
      </c>
      <c r="CJM28" s="1579">
        <v>1</v>
      </c>
      <c r="CJN28" s="1579">
        <v>0</v>
      </c>
      <c r="CJO28" s="1579">
        <v>4</v>
      </c>
      <c r="CJP28" s="1579">
        <v>0</v>
      </c>
      <c r="CJQ28" s="1579">
        <v>3</v>
      </c>
      <c r="CJR28" s="1579">
        <v>1</v>
      </c>
      <c r="CJS28" s="1579">
        <v>2</v>
      </c>
      <c r="CJT28" s="1579">
        <v>0</v>
      </c>
      <c r="CJU28" s="1579">
        <v>2</v>
      </c>
      <c r="CJV28" s="1579">
        <v>5</v>
      </c>
      <c r="CJW28" s="1579">
        <v>1</v>
      </c>
      <c r="CJX28" s="1579">
        <v>0</v>
      </c>
      <c r="CJY28" s="1579">
        <v>0</v>
      </c>
      <c r="CJZ28" s="1579">
        <v>0</v>
      </c>
      <c r="CKA28" s="1579">
        <v>0</v>
      </c>
      <c r="CKB28" s="1579">
        <v>0</v>
      </c>
      <c r="CKC28" s="1579">
        <v>0</v>
      </c>
      <c r="CKD28" s="1579">
        <v>0</v>
      </c>
      <c r="CKE28" s="1579">
        <v>0</v>
      </c>
      <c r="CKF28" s="1579">
        <v>0</v>
      </c>
      <c r="CKG28" s="1579">
        <v>0</v>
      </c>
      <c r="CKH28" s="1579">
        <v>0</v>
      </c>
      <c r="CKI28" s="1579">
        <v>0</v>
      </c>
      <c r="CKJ28" s="1579">
        <v>0</v>
      </c>
      <c r="CKK28" s="1579">
        <v>0</v>
      </c>
      <c r="CKL28" s="1579">
        <v>0</v>
      </c>
      <c r="CKM28" s="1579">
        <v>0</v>
      </c>
      <c r="CKN28" s="1579">
        <v>0</v>
      </c>
      <c r="CKO28" s="1579">
        <v>0</v>
      </c>
      <c r="CKP28" s="1584">
        <v>0</v>
      </c>
      <c r="CKQ28" s="1585">
        <v>0</v>
      </c>
      <c r="CKR28" s="1579">
        <v>0</v>
      </c>
      <c r="CKS28" s="1579">
        <v>0</v>
      </c>
      <c r="CKT28" s="1579">
        <v>0</v>
      </c>
      <c r="CKU28" s="1579">
        <v>0</v>
      </c>
      <c r="CKV28" s="1579">
        <v>0</v>
      </c>
      <c r="CKW28" s="1579">
        <v>0</v>
      </c>
      <c r="CKX28" s="1579">
        <v>0</v>
      </c>
      <c r="CKY28" s="1579">
        <v>0</v>
      </c>
      <c r="CKZ28" s="1579">
        <v>0</v>
      </c>
      <c r="CLA28" s="1579">
        <v>0</v>
      </c>
      <c r="CLB28" s="1579">
        <v>0</v>
      </c>
      <c r="CLC28" s="1579">
        <v>0</v>
      </c>
      <c r="CLD28" s="1579">
        <v>0</v>
      </c>
      <c r="CLE28" s="1579">
        <v>0</v>
      </c>
      <c r="CLF28" s="1579">
        <v>0</v>
      </c>
      <c r="CLG28" s="1579">
        <v>0</v>
      </c>
      <c r="CLH28" s="1579">
        <v>0</v>
      </c>
      <c r="CLI28" s="1579">
        <v>0</v>
      </c>
      <c r="CLJ28" s="1579">
        <v>0</v>
      </c>
      <c r="CLK28" s="1579">
        <v>0</v>
      </c>
      <c r="CLL28" s="1579">
        <v>0</v>
      </c>
      <c r="CLM28" s="1579">
        <v>0</v>
      </c>
      <c r="CLN28" s="1579">
        <v>0</v>
      </c>
      <c r="CLO28" s="1579">
        <v>0</v>
      </c>
      <c r="CLP28" s="1579">
        <v>0</v>
      </c>
      <c r="CLQ28" s="1579">
        <v>0</v>
      </c>
      <c r="CLR28" s="1579">
        <v>0</v>
      </c>
      <c r="CLS28" s="1579">
        <v>0</v>
      </c>
      <c r="CLT28" s="1579">
        <v>0</v>
      </c>
      <c r="CLU28" s="1579">
        <v>0</v>
      </c>
      <c r="CLV28" s="1579">
        <v>0</v>
      </c>
      <c r="CLW28" s="1579">
        <v>0</v>
      </c>
      <c r="CLX28" s="1579">
        <v>0</v>
      </c>
      <c r="CLY28" s="1579">
        <v>0</v>
      </c>
      <c r="CLZ28" s="1579">
        <v>0</v>
      </c>
      <c r="CMA28" s="1579">
        <v>0</v>
      </c>
      <c r="CMB28" s="1579">
        <v>0</v>
      </c>
      <c r="CMC28" s="1579">
        <v>0</v>
      </c>
      <c r="CMD28" s="1579">
        <v>0</v>
      </c>
      <c r="CME28" s="1579">
        <v>0</v>
      </c>
      <c r="CMF28" s="1579">
        <v>0</v>
      </c>
      <c r="CMG28" s="1579">
        <v>0</v>
      </c>
      <c r="CMH28" s="1579">
        <v>0</v>
      </c>
      <c r="CMI28" s="1579">
        <v>0</v>
      </c>
      <c r="CMJ28" s="1579">
        <v>0</v>
      </c>
      <c r="CMK28" s="1579">
        <v>0</v>
      </c>
      <c r="CML28" s="1579">
        <v>0</v>
      </c>
      <c r="CMM28" s="1579">
        <v>0</v>
      </c>
      <c r="CMN28" s="1579">
        <v>0</v>
      </c>
      <c r="CMO28" s="1579">
        <v>0</v>
      </c>
      <c r="CMP28" s="1579">
        <v>0</v>
      </c>
      <c r="CMQ28" s="1579">
        <v>0</v>
      </c>
      <c r="CMR28" s="1579">
        <v>0</v>
      </c>
      <c r="CMS28" s="1579">
        <v>0</v>
      </c>
      <c r="CMT28" s="1579">
        <v>0</v>
      </c>
      <c r="CMU28" s="1579">
        <v>0</v>
      </c>
      <c r="CMV28" s="1579">
        <v>0</v>
      </c>
      <c r="CMW28" s="1579">
        <v>0</v>
      </c>
      <c r="CMX28" s="1579">
        <v>0</v>
      </c>
      <c r="CMY28" s="1579">
        <v>0</v>
      </c>
      <c r="CMZ28" s="1579">
        <v>0</v>
      </c>
      <c r="CNA28" s="1579">
        <v>0</v>
      </c>
      <c r="CNB28" s="1579">
        <v>0</v>
      </c>
      <c r="CNC28" s="1579">
        <v>0</v>
      </c>
      <c r="CND28" s="1579">
        <v>0</v>
      </c>
      <c r="CNE28" s="1579">
        <v>0</v>
      </c>
      <c r="CNF28" s="1579">
        <v>0</v>
      </c>
      <c r="CNG28" s="1579">
        <v>0</v>
      </c>
      <c r="CNH28" s="1579">
        <v>0</v>
      </c>
      <c r="CNI28" s="1579">
        <v>0</v>
      </c>
      <c r="CNJ28" s="1584">
        <v>0</v>
      </c>
    </row>
    <row r="29" spans="1:2402" ht="17.25" thickBot="1">
      <c r="A29" s="351" t="s">
        <v>1330</v>
      </c>
      <c r="HD29" s="1">
        <v>16.622806262653249</v>
      </c>
      <c r="HE29" s="1">
        <v>21.568117336978545</v>
      </c>
      <c r="HF29" s="1">
        <v>13.170615819391287</v>
      </c>
      <c r="HG29" s="1">
        <v>17.420646734708694</v>
      </c>
      <c r="HH29" s="1">
        <v>15.349081446399124</v>
      </c>
      <c r="HI29" s="1">
        <v>0</v>
      </c>
      <c r="HJ29" s="1">
        <v>12.081517547213206</v>
      </c>
      <c r="HK29" s="1">
        <v>17.82195123083201</v>
      </c>
      <c r="HL29" s="1">
        <v>0</v>
      </c>
      <c r="HM29" s="1">
        <v>0</v>
      </c>
      <c r="HS29" s="1">
        <v>20.222306077333759</v>
      </c>
      <c r="HT29" s="1">
        <v>5.7771231151366367</v>
      </c>
      <c r="HU29" s="1">
        <v>26.991594511349597</v>
      </c>
      <c r="HV29" s="1">
        <v>36.249454620536135</v>
      </c>
      <c r="HW29" s="1">
        <v>9.1072170501238396</v>
      </c>
      <c r="HX29" s="1">
        <v>0</v>
      </c>
      <c r="HY29" s="1">
        <v>0</v>
      </c>
      <c r="HZ29" s="1">
        <v>17.825679306709414</v>
      </c>
      <c r="IA29" s="1">
        <v>0</v>
      </c>
      <c r="IB29" s="1">
        <v>39.788976513248848</v>
      </c>
      <c r="IH29" s="1">
        <v>4.1611524328088807</v>
      </c>
      <c r="II29" s="1">
        <v>0</v>
      </c>
      <c r="IJ29" s="1">
        <v>6.1710298381019966</v>
      </c>
      <c r="IK29" s="1">
        <v>5.8733331648598908</v>
      </c>
      <c r="IL29" s="1">
        <v>1.251807858715055</v>
      </c>
      <c r="IM29" s="1">
        <v>0</v>
      </c>
      <c r="IN29" s="1">
        <v>0</v>
      </c>
      <c r="IO29" s="1">
        <v>4.6935126957860831</v>
      </c>
      <c r="IP29" s="1">
        <v>0</v>
      </c>
      <c r="IQ29" s="1">
        <v>0</v>
      </c>
      <c r="IX29" s="1">
        <v>7.2456079922654073</v>
      </c>
      <c r="IY29" s="1">
        <v>0</v>
      </c>
      <c r="IZ29" s="1">
        <v>11.128304648853318</v>
      </c>
      <c r="JA29" s="1">
        <v>16.313614241478625</v>
      </c>
      <c r="JB29" s="1">
        <v>1.7610553264427384</v>
      </c>
      <c r="JC29" s="1">
        <v>0</v>
      </c>
      <c r="JD29" s="1">
        <v>0</v>
      </c>
      <c r="JE29" s="1">
        <v>6.4598738285178685</v>
      </c>
      <c r="JF29" s="1">
        <v>0</v>
      </c>
      <c r="JG29" s="1">
        <v>14.711486213025163</v>
      </c>
      <c r="JN29" s="1">
        <v>42.040553352865082</v>
      </c>
      <c r="JO29" s="1">
        <v>46.048320044793691</v>
      </c>
      <c r="JP29" s="1">
        <v>36.384316053235622</v>
      </c>
      <c r="JQ29" s="1">
        <v>42.767583765007473</v>
      </c>
      <c r="JR29" s="1">
        <v>41.015869249389141</v>
      </c>
      <c r="JS29" s="1">
        <v>0</v>
      </c>
      <c r="JT29" s="1">
        <v>0</v>
      </c>
      <c r="JU29" s="1">
        <v>50.050523518618604</v>
      </c>
      <c r="KD29" s="1">
        <v>51.129644157429532</v>
      </c>
      <c r="KE29" s="1">
        <v>25.129155660352904</v>
      </c>
      <c r="KF29" s="1">
        <v>59.707824308157711</v>
      </c>
      <c r="KG29" s="1">
        <v>72.977048625924041</v>
      </c>
      <c r="KH29" s="1">
        <v>30.369733122009624</v>
      </c>
      <c r="KI29" s="1">
        <v>0</v>
      </c>
      <c r="KJ29" s="1">
        <v>0</v>
      </c>
      <c r="KK29" s="1">
        <v>44.475602708522764</v>
      </c>
      <c r="KL29" s="1">
        <v>0</v>
      </c>
      <c r="KM29" s="1">
        <v>90.906647732848867</v>
      </c>
      <c r="XP29" s="79"/>
      <c r="XQ29" s="79"/>
      <c r="XR29" s="79"/>
      <c r="XS29" s="79"/>
      <c r="XT29" s="79"/>
      <c r="XU29" s="79"/>
      <c r="XV29" s="79"/>
      <c r="XW29" s="79"/>
      <c r="XX29" s="79"/>
      <c r="XY29" s="79"/>
      <c r="AFM29" s="1">
        <v>0</v>
      </c>
      <c r="AFN29" s="1">
        <v>0</v>
      </c>
      <c r="AFO29" s="1">
        <v>0</v>
      </c>
      <c r="AFP29" s="1">
        <v>0</v>
      </c>
      <c r="AFQ29" s="1">
        <v>0</v>
      </c>
      <c r="AFW29" s="303">
        <v>0</v>
      </c>
      <c r="AFX29" s="303">
        <v>0</v>
      </c>
      <c r="AFY29" s="303">
        <v>0</v>
      </c>
      <c r="AFZ29" s="303">
        <v>0</v>
      </c>
      <c r="AGA29" s="303">
        <v>0</v>
      </c>
      <c r="AGF29" s="352"/>
      <c r="AGG29" s="360">
        <v>0</v>
      </c>
      <c r="AGH29" s="360">
        <v>0</v>
      </c>
      <c r="AGI29" s="360">
        <v>0</v>
      </c>
      <c r="AGJ29" s="360">
        <v>0</v>
      </c>
      <c r="AGK29" s="360">
        <v>1</v>
      </c>
      <c r="AGL29" s="352"/>
      <c r="AGM29" s="352"/>
      <c r="AGN29" s="352"/>
      <c r="AGO29" s="352"/>
      <c r="AGP29" s="352"/>
      <c r="AGQ29" s="352">
        <v>0</v>
      </c>
      <c r="AGR29" s="352">
        <v>0</v>
      </c>
      <c r="AGS29" s="352">
        <v>0</v>
      </c>
      <c r="AGT29" s="352">
        <v>0</v>
      </c>
      <c r="AGU29" s="352">
        <v>0</v>
      </c>
      <c r="AGV29" s="352"/>
      <c r="AGW29" s="352"/>
      <c r="AGX29" s="352"/>
      <c r="AGY29" s="352"/>
      <c r="AIA29" s="66">
        <v>0</v>
      </c>
      <c r="AIB29" s="66">
        <v>0</v>
      </c>
      <c r="AIC29" s="66">
        <v>0</v>
      </c>
      <c r="AID29" s="66">
        <v>0</v>
      </c>
      <c r="AIE29" s="66">
        <v>0</v>
      </c>
      <c r="AIF29" s="66">
        <v>0</v>
      </c>
      <c r="AIG29" s="66">
        <v>0</v>
      </c>
      <c r="AIH29" s="66">
        <v>0</v>
      </c>
      <c r="AII29" s="66">
        <v>0</v>
      </c>
      <c r="AIJ29" s="66">
        <v>0</v>
      </c>
      <c r="AIK29" s="66">
        <v>0</v>
      </c>
      <c r="AIL29" s="66">
        <v>0</v>
      </c>
      <c r="AIM29" s="66">
        <v>0</v>
      </c>
      <c r="AIN29" s="66">
        <v>0</v>
      </c>
      <c r="AIO29" s="66">
        <v>0</v>
      </c>
      <c r="AIP29" s="66">
        <v>0</v>
      </c>
      <c r="AIQ29" s="66">
        <v>0</v>
      </c>
      <c r="AIR29" s="66">
        <v>0</v>
      </c>
      <c r="AIS29" s="66">
        <v>0</v>
      </c>
      <c r="AIT29" s="66">
        <v>0</v>
      </c>
      <c r="AIU29" s="66">
        <v>0</v>
      </c>
      <c r="AIV29" s="66">
        <v>0</v>
      </c>
      <c r="AIW29" s="66">
        <v>0</v>
      </c>
      <c r="AIX29" s="66">
        <v>0</v>
      </c>
      <c r="AIY29" s="66">
        <v>0</v>
      </c>
      <c r="AIZ29" s="66">
        <v>0</v>
      </c>
      <c r="AJA29" s="66">
        <v>0</v>
      </c>
      <c r="AJB29" s="66">
        <v>0</v>
      </c>
      <c r="AJC29" s="66">
        <v>0</v>
      </c>
      <c r="AJD29" s="66">
        <v>0</v>
      </c>
      <c r="AJE29" s="66">
        <v>0</v>
      </c>
      <c r="AJF29" s="66">
        <v>0</v>
      </c>
      <c r="AJG29" s="66">
        <v>0</v>
      </c>
      <c r="AJH29" s="66">
        <v>0</v>
      </c>
      <c r="AJI29" s="66">
        <v>0</v>
      </c>
      <c r="AJJ29" s="66">
        <v>0</v>
      </c>
      <c r="AJK29" s="66">
        <v>0</v>
      </c>
      <c r="AJL29" s="66">
        <v>0</v>
      </c>
      <c r="AJM29" s="66">
        <v>0</v>
      </c>
      <c r="AJN29" s="66">
        <v>0</v>
      </c>
      <c r="AJO29" s="66">
        <v>0</v>
      </c>
      <c r="AJP29" s="66">
        <v>0</v>
      </c>
      <c r="AJQ29" s="66">
        <v>0</v>
      </c>
      <c r="AJR29" s="66">
        <v>0</v>
      </c>
      <c r="AJS29" s="66">
        <v>0</v>
      </c>
      <c r="AJT29" s="66">
        <v>0</v>
      </c>
      <c r="AJU29" s="66">
        <v>0</v>
      </c>
      <c r="AJV29" s="66">
        <v>0</v>
      </c>
      <c r="AJW29" s="66">
        <v>0</v>
      </c>
      <c r="AJX29" s="66">
        <v>0</v>
      </c>
      <c r="AJY29" s="66">
        <v>0</v>
      </c>
      <c r="AJZ29" s="66">
        <v>0</v>
      </c>
      <c r="AKA29" s="66">
        <v>0</v>
      </c>
      <c r="AKB29" s="66">
        <v>0</v>
      </c>
      <c r="AKC29" s="66">
        <v>0</v>
      </c>
      <c r="AKD29" s="66">
        <v>0</v>
      </c>
      <c r="AKE29" s="66">
        <v>0</v>
      </c>
      <c r="AKF29" s="66">
        <v>0</v>
      </c>
      <c r="AKG29" s="66">
        <v>0</v>
      </c>
      <c r="AKH29" s="66">
        <v>0</v>
      </c>
      <c r="AKI29" s="66">
        <v>0</v>
      </c>
      <c r="AKJ29" s="66">
        <v>0</v>
      </c>
      <c r="AKK29" s="66">
        <v>0</v>
      </c>
      <c r="AKL29" s="66">
        <v>0</v>
      </c>
      <c r="AKM29" s="66">
        <v>0</v>
      </c>
      <c r="AKN29" s="66">
        <v>0</v>
      </c>
      <c r="AKO29" s="66">
        <v>0</v>
      </c>
      <c r="AKP29" s="66">
        <v>0</v>
      </c>
      <c r="AKQ29" s="66">
        <v>0</v>
      </c>
      <c r="AKR29" s="66">
        <v>0</v>
      </c>
      <c r="AKS29" s="66">
        <v>0</v>
      </c>
      <c r="AKT29" s="66">
        <v>0</v>
      </c>
      <c r="AKU29" s="66">
        <v>0</v>
      </c>
      <c r="AKV29" s="66">
        <v>0</v>
      </c>
      <c r="AKW29" s="66">
        <v>0</v>
      </c>
      <c r="AKX29" s="66">
        <v>0</v>
      </c>
      <c r="AKY29" s="66">
        <v>0</v>
      </c>
      <c r="AKZ29" s="66">
        <v>0</v>
      </c>
      <c r="ALA29" s="66">
        <v>0</v>
      </c>
      <c r="ALB29" s="66">
        <v>0</v>
      </c>
      <c r="ALC29" s="66">
        <v>0</v>
      </c>
      <c r="ALD29" s="66">
        <v>0</v>
      </c>
      <c r="ALE29" s="66">
        <v>0</v>
      </c>
      <c r="ALF29" s="66">
        <v>0</v>
      </c>
      <c r="ALG29" s="66">
        <v>0</v>
      </c>
      <c r="ALH29" s="66">
        <v>0</v>
      </c>
      <c r="ALI29" s="66">
        <v>0</v>
      </c>
      <c r="ALJ29" s="66">
        <v>0</v>
      </c>
      <c r="ALK29" s="66">
        <v>0</v>
      </c>
      <c r="ALL29" s="66">
        <v>0</v>
      </c>
      <c r="ALM29" s="66">
        <v>0</v>
      </c>
      <c r="ALN29" s="66">
        <v>0</v>
      </c>
      <c r="ALO29" s="66">
        <v>0</v>
      </c>
      <c r="ALP29" s="66">
        <v>0</v>
      </c>
      <c r="ALQ29" s="66">
        <v>0</v>
      </c>
      <c r="ALR29" s="66">
        <v>0</v>
      </c>
      <c r="ALS29" s="66">
        <v>0</v>
      </c>
      <c r="ALT29" s="66">
        <v>0</v>
      </c>
      <c r="ALU29" s="66">
        <v>0</v>
      </c>
      <c r="ALV29" s="66">
        <v>0</v>
      </c>
      <c r="ALW29" s="66">
        <v>0</v>
      </c>
      <c r="ALX29" s="66">
        <v>0</v>
      </c>
      <c r="ALY29" s="66">
        <v>0</v>
      </c>
      <c r="ALZ29" s="66">
        <v>0</v>
      </c>
      <c r="AMA29" s="66">
        <v>0</v>
      </c>
      <c r="AMB29" s="66">
        <v>0</v>
      </c>
      <c r="AMC29" s="66">
        <v>0</v>
      </c>
      <c r="AMD29" s="66">
        <v>0</v>
      </c>
      <c r="AME29" s="66">
        <v>0</v>
      </c>
      <c r="AMF29" s="66">
        <v>0</v>
      </c>
      <c r="AMG29" s="66">
        <v>0</v>
      </c>
      <c r="AMH29" s="66">
        <v>0</v>
      </c>
      <c r="AMI29" s="66">
        <v>0</v>
      </c>
      <c r="AMJ29" s="66">
        <v>0</v>
      </c>
      <c r="AMK29" s="66">
        <v>0</v>
      </c>
      <c r="AML29" s="66">
        <v>0</v>
      </c>
      <c r="AMM29" s="66">
        <v>0</v>
      </c>
      <c r="AMN29" s="66">
        <v>0</v>
      </c>
      <c r="AMO29" s="66">
        <v>0</v>
      </c>
      <c r="AMP29" s="66">
        <v>0</v>
      </c>
      <c r="AMQ29" s="66">
        <v>0</v>
      </c>
      <c r="AMR29" s="66">
        <v>0</v>
      </c>
      <c r="AMS29" s="66">
        <v>0</v>
      </c>
      <c r="AMT29" s="66">
        <v>0</v>
      </c>
      <c r="AMU29" s="66">
        <v>0</v>
      </c>
      <c r="AMV29" s="66">
        <v>0</v>
      </c>
      <c r="AMW29" s="66">
        <v>0</v>
      </c>
      <c r="AMX29" s="66">
        <v>0</v>
      </c>
      <c r="AMY29" s="66">
        <v>0</v>
      </c>
      <c r="AMZ29" s="66">
        <v>0</v>
      </c>
      <c r="ANA29" s="66">
        <v>0</v>
      </c>
      <c r="ANB29" s="66">
        <v>0</v>
      </c>
      <c r="ANC29" s="66">
        <v>0</v>
      </c>
      <c r="AND29" s="66">
        <v>0</v>
      </c>
      <c r="ANE29" s="66">
        <v>0</v>
      </c>
      <c r="ANF29" s="66">
        <v>0</v>
      </c>
      <c r="ANG29" s="66">
        <v>0</v>
      </c>
      <c r="ANH29" s="66">
        <v>0</v>
      </c>
      <c r="ANI29" s="395">
        <v>0</v>
      </c>
      <c r="ANJ29" s="395">
        <v>0</v>
      </c>
      <c r="ANK29" s="395">
        <v>0</v>
      </c>
      <c r="ANL29" s="395">
        <v>0</v>
      </c>
      <c r="ANM29" s="395">
        <v>0</v>
      </c>
      <c r="ANN29" s="395">
        <v>0</v>
      </c>
      <c r="ANO29" s="395">
        <v>0</v>
      </c>
      <c r="ANP29" s="395">
        <v>0</v>
      </c>
      <c r="ANQ29" s="395">
        <v>0</v>
      </c>
      <c r="ANR29" s="395">
        <v>0</v>
      </c>
      <c r="ANS29" s="395">
        <v>0</v>
      </c>
      <c r="ANT29" s="395">
        <v>0</v>
      </c>
      <c r="ANU29" s="395">
        <v>0</v>
      </c>
      <c r="ANV29" s="395">
        <v>0</v>
      </c>
      <c r="ANW29" s="395">
        <v>0</v>
      </c>
      <c r="ANX29" s="395">
        <v>0</v>
      </c>
      <c r="ANY29" s="395">
        <v>0</v>
      </c>
      <c r="ANZ29" s="395">
        <v>0</v>
      </c>
      <c r="AOA29" s="395">
        <v>0</v>
      </c>
      <c r="AOB29" s="395">
        <v>0</v>
      </c>
      <c r="AOC29" s="395">
        <v>0</v>
      </c>
      <c r="AOD29" s="399">
        <v>0</v>
      </c>
      <c r="AOE29" s="400">
        <v>0</v>
      </c>
      <c r="AOF29" s="400">
        <v>0</v>
      </c>
      <c r="AOG29" s="400">
        <v>0</v>
      </c>
      <c r="AOH29" s="400">
        <v>0</v>
      </c>
      <c r="AOI29" s="400">
        <v>0</v>
      </c>
      <c r="AOJ29" s="400">
        <v>0</v>
      </c>
      <c r="AOK29" s="400">
        <v>0</v>
      </c>
      <c r="AOL29" s="400">
        <v>0</v>
      </c>
      <c r="AOM29" s="400">
        <v>0</v>
      </c>
      <c r="AON29" s="400">
        <v>0</v>
      </c>
      <c r="AOO29" s="400">
        <v>0</v>
      </c>
      <c r="AOP29" s="400">
        <v>0</v>
      </c>
      <c r="AOQ29" s="400">
        <v>0</v>
      </c>
      <c r="AOR29" s="400">
        <v>0</v>
      </c>
      <c r="AOS29" s="400">
        <v>0</v>
      </c>
      <c r="AOT29" s="400">
        <v>0</v>
      </c>
      <c r="AOU29" s="400">
        <v>0</v>
      </c>
      <c r="AOV29" s="400">
        <v>0</v>
      </c>
      <c r="AOW29" s="400">
        <v>0</v>
      </c>
      <c r="AOX29" s="401">
        <v>0</v>
      </c>
      <c r="AOY29" s="395">
        <v>0</v>
      </c>
      <c r="AOZ29" s="395">
        <v>0</v>
      </c>
      <c r="APA29" s="395">
        <v>0</v>
      </c>
      <c r="APB29" s="395">
        <v>0</v>
      </c>
      <c r="APC29" s="395">
        <v>0</v>
      </c>
      <c r="APD29" s="395">
        <v>0</v>
      </c>
      <c r="APE29" s="395">
        <v>0</v>
      </c>
      <c r="APF29" s="395">
        <v>0</v>
      </c>
      <c r="APG29" s="395">
        <v>0</v>
      </c>
      <c r="APH29" s="395">
        <v>0</v>
      </c>
      <c r="API29" s="395">
        <v>0</v>
      </c>
      <c r="APJ29" s="395">
        <v>0</v>
      </c>
      <c r="APK29" s="395">
        <v>0</v>
      </c>
      <c r="APL29" s="395">
        <v>0</v>
      </c>
      <c r="APM29" s="395">
        <v>0</v>
      </c>
      <c r="APN29" s="395">
        <v>0</v>
      </c>
      <c r="APO29" s="395">
        <v>0</v>
      </c>
      <c r="APP29" s="395">
        <v>0</v>
      </c>
      <c r="APQ29" s="395">
        <v>0</v>
      </c>
      <c r="APR29" s="395">
        <v>0</v>
      </c>
      <c r="APS29" s="395">
        <v>0</v>
      </c>
      <c r="APT29" s="405">
        <v>0</v>
      </c>
      <c r="APU29" s="406">
        <v>0</v>
      </c>
      <c r="APV29" s="406">
        <v>0</v>
      </c>
      <c r="APW29" s="406">
        <v>0</v>
      </c>
      <c r="APX29" s="406">
        <v>0</v>
      </c>
      <c r="APY29" s="406">
        <v>0</v>
      </c>
      <c r="APZ29" s="406">
        <v>0</v>
      </c>
      <c r="AQA29" s="406">
        <v>0</v>
      </c>
      <c r="AQB29" s="406">
        <v>0</v>
      </c>
      <c r="AQC29" s="406">
        <v>0</v>
      </c>
      <c r="AQD29" s="406">
        <v>0</v>
      </c>
      <c r="AQE29" s="406">
        <v>0</v>
      </c>
      <c r="AQF29" s="406">
        <v>0</v>
      </c>
      <c r="AQG29" s="406">
        <v>0</v>
      </c>
      <c r="AQH29" s="406">
        <v>0</v>
      </c>
      <c r="AQI29" s="406">
        <v>0</v>
      </c>
      <c r="AQJ29" s="406">
        <v>0</v>
      </c>
      <c r="AQK29" s="406">
        <v>0</v>
      </c>
      <c r="AQL29" s="406">
        <v>0</v>
      </c>
      <c r="AQM29" s="406">
        <v>0</v>
      </c>
      <c r="AQN29" s="407">
        <v>0</v>
      </c>
      <c r="AQO29" s="395">
        <v>0</v>
      </c>
      <c r="AQP29" s="395">
        <v>0</v>
      </c>
      <c r="AQQ29" s="395">
        <v>0</v>
      </c>
      <c r="AQR29" s="395">
        <v>0</v>
      </c>
      <c r="AQS29" s="395">
        <v>0</v>
      </c>
      <c r="AQT29" s="395">
        <v>0</v>
      </c>
      <c r="AQU29" s="395">
        <v>0</v>
      </c>
      <c r="AQV29" s="395">
        <v>0</v>
      </c>
      <c r="AQW29" s="395">
        <v>0</v>
      </c>
      <c r="AQX29" s="395">
        <v>0</v>
      </c>
      <c r="AQY29" s="395">
        <v>0</v>
      </c>
      <c r="AQZ29" s="395">
        <v>0</v>
      </c>
      <c r="ARA29" s="395">
        <v>0</v>
      </c>
      <c r="ARB29" s="395">
        <v>0</v>
      </c>
      <c r="ARC29" s="395">
        <v>0</v>
      </c>
      <c r="ARD29" s="395">
        <v>0</v>
      </c>
      <c r="ARE29" s="395">
        <v>0</v>
      </c>
      <c r="ARF29" s="395">
        <v>0</v>
      </c>
      <c r="ARG29" s="395">
        <v>0</v>
      </c>
      <c r="ARH29" s="395">
        <v>0</v>
      </c>
      <c r="ARI29" s="395">
        <v>0</v>
      </c>
      <c r="ARJ29" s="402">
        <v>0</v>
      </c>
      <c r="ARK29" s="402">
        <v>0</v>
      </c>
      <c r="ARL29" s="402">
        <v>0</v>
      </c>
      <c r="ARM29" s="402">
        <v>0</v>
      </c>
      <c r="ARN29" s="402">
        <v>0</v>
      </c>
      <c r="ARO29" s="402">
        <v>0</v>
      </c>
      <c r="ARP29" s="402">
        <v>0</v>
      </c>
      <c r="ARQ29" s="402">
        <v>0</v>
      </c>
      <c r="ARR29" s="402">
        <v>0</v>
      </c>
      <c r="ARS29" s="402">
        <v>0</v>
      </c>
      <c r="ART29" s="402">
        <v>0</v>
      </c>
      <c r="ARU29" s="402">
        <v>0</v>
      </c>
      <c r="ARV29" s="402">
        <v>0</v>
      </c>
      <c r="ARW29" s="402">
        <v>0</v>
      </c>
      <c r="ARX29" s="402">
        <v>0</v>
      </c>
      <c r="ARY29" s="402">
        <v>0</v>
      </c>
      <c r="ARZ29" s="402">
        <v>0</v>
      </c>
      <c r="ASA29" s="402">
        <v>0</v>
      </c>
      <c r="ASB29" s="402">
        <v>0</v>
      </c>
      <c r="ASC29" s="402">
        <v>0</v>
      </c>
      <c r="ASD29" s="504">
        <v>0</v>
      </c>
      <c r="ASE29" s="505"/>
      <c r="ASF29" s="295"/>
      <c r="ASG29" s="295"/>
      <c r="ASH29" s="295"/>
      <c r="ASI29" s="295"/>
      <c r="ASJ29" s="295"/>
      <c r="ASK29" s="295"/>
      <c r="ASL29" s="295"/>
      <c r="ASM29" s="295"/>
      <c r="ASN29" s="295"/>
      <c r="ASO29" s="295"/>
      <c r="ASP29" s="295"/>
      <c r="ASQ29" s="295"/>
      <c r="ASR29" s="295"/>
      <c r="ASS29" s="295"/>
      <c r="AST29" s="295"/>
      <c r="ASU29" s="295"/>
      <c r="ASV29" s="295"/>
      <c r="ASW29" s="295"/>
      <c r="ASX29" s="295"/>
      <c r="ASY29" s="295"/>
      <c r="ASZ29" s="295"/>
      <c r="ATA29" s="295"/>
      <c r="ATB29" s="295"/>
      <c r="ATC29" s="295"/>
      <c r="ATD29" s="295"/>
      <c r="ATE29" s="295"/>
      <c r="ATF29" s="295"/>
      <c r="ATG29" s="295"/>
      <c r="ATH29" s="295"/>
      <c r="AVN29" s="563">
        <v>0</v>
      </c>
      <c r="AVO29" s="554">
        <v>0</v>
      </c>
      <c r="AVP29" s="554">
        <v>0</v>
      </c>
      <c r="AVQ29" s="554">
        <v>0</v>
      </c>
      <c r="AVR29" s="554">
        <v>0</v>
      </c>
      <c r="AVS29" s="554">
        <v>0</v>
      </c>
      <c r="AVT29" s="542">
        <v>0</v>
      </c>
      <c r="AVU29" s="554">
        <v>0</v>
      </c>
      <c r="AVV29" s="554">
        <v>0</v>
      </c>
      <c r="AVW29" s="554">
        <v>0</v>
      </c>
      <c r="AVX29" s="554">
        <v>0</v>
      </c>
      <c r="AVY29" s="554">
        <v>0</v>
      </c>
      <c r="AVZ29" s="554">
        <v>0</v>
      </c>
      <c r="AWA29" s="554">
        <v>0</v>
      </c>
      <c r="AWB29" s="554">
        <v>0</v>
      </c>
      <c r="AWC29" s="554">
        <v>0</v>
      </c>
      <c r="AWD29" s="554">
        <v>0</v>
      </c>
      <c r="AWE29" s="554">
        <v>0</v>
      </c>
      <c r="AWF29" s="555">
        <v>0</v>
      </c>
      <c r="AWG29" s="857">
        <v>0</v>
      </c>
      <c r="AWH29" s="857">
        <v>0</v>
      </c>
      <c r="AWI29" s="857">
        <v>0</v>
      </c>
      <c r="AWJ29" s="857">
        <v>0</v>
      </c>
      <c r="AWK29" s="857">
        <v>0</v>
      </c>
      <c r="AWL29" s="857">
        <v>0</v>
      </c>
      <c r="AWM29" s="857">
        <v>0</v>
      </c>
      <c r="AWN29" s="857">
        <v>0</v>
      </c>
      <c r="AWO29" s="857">
        <v>0</v>
      </c>
      <c r="AWP29" s="857">
        <v>0</v>
      </c>
      <c r="AWQ29" s="857">
        <v>0</v>
      </c>
      <c r="AWR29" s="857">
        <v>0</v>
      </c>
      <c r="AWS29" s="857">
        <v>0</v>
      </c>
      <c r="AWT29" s="857">
        <v>0</v>
      </c>
      <c r="AWU29" s="857">
        <v>0</v>
      </c>
      <c r="AWV29" s="857">
        <v>0</v>
      </c>
      <c r="AWW29" s="857">
        <v>0</v>
      </c>
      <c r="AWX29" s="857">
        <v>0</v>
      </c>
      <c r="AWY29" s="857">
        <v>0</v>
      </c>
      <c r="AWZ29" s="556">
        <v>0</v>
      </c>
      <c r="AXA29" s="556">
        <v>0</v>
      </c>
      <c r="AXB29" s="556">
        <v>0</v>
      </c>
      <c r="AXC29" s="556">
        <v>0</v>
      </c>
      <c r="AXD29" s="556">
        <v>0</v>
      </c>
      <c r="AXE29" s="556">
        <v>0</v>
      </c>
      <c r="AXF29" s="556">
        <v>0</v>
      </c>
      <c r="AXG29" s="556">
        <v>0</v>
      </c>
      <c r="AXH29" s="556">
        <v>0</v>
      </c>
      <c r="AXI29" s="556">
        <v>0</v>
      </c>
      <c r="AXJ29" s="556">
        <v>0</v>
      </c>
      <c r="AXK29" s="556">
        <v>0</v>
      </c>
      <c r="AXL29" s="544">
        <v>0</v>
      </c>
      <c r="AXM29" s="556">
        <v>0</v>
      </c>
      <c r="AXN29" s="556">
        <v>0</v>
      </c>
      <c r="AXO29" s="556">
        <v>0</v>
      </c>
      <c r="AXP29" s="556">
        <v>0</v>
      </c>
      <c r="AXQ29" s="556">
        <v>0</v>
      </c>
      <c r="AXR29" s="557">
        <v>0</v>
      </c>
      <c r="AXS29" s="1565">
        <v>1</v>
      </c>
      <c r="AXT29" s="1566">
        <v>0</v>
      </c>
      <c r="AXU29" s="1566">
        <v>0</v>
      </c>
      <c r="AXV29" s="1566">
        <v>1</v>
      </c>
      <c r="AXW29" s="1566">
        <v>0</v>
      </c>
      <c r="AXX29" s="1566">
        <v>0</v>
      </c>
      <c r="AXY29" s="1566">
        <v>0</v>
      </c>
      <c r="AXZ29" s="1566">
        <v>0</v>
      </c>
      <c r="AYA29" s="1566">
        <v>1</v>
      </c>
      <c r="AYB29" s="1566">
        <v>0</v>
      </c>
      <c r="AYC29" s="1566">
        <v>0</v>
      </c>
      <c r="AYD29" s="1566">
        <v>0</v>
      </c>
      <c r="AYE29" s="1566">
        <v>0</v>
      </c>
      <c r="AYF29" s="1566">
        <v>0</v>
      </c>
      <c r="AYG29" s="1566">
        <v>0</v>
      </c>
      <c r="AYH29" s="1566">
        <v>0</v>
      </c>
      <c r="AYI29" s="1566">
        <v>1</v>
      </c>
      <c r="AYJ29" s="1566">
        <v>0</v>
      </c>
      <c r="AYK29" s="1566">
        <v>0</v>
      </c>
      <c r="AYL29" s="546">
        <v>0</v>
      </c>
      <c r="AYM29" s="352">
        <v>0</v>
      </c>
      <c r="AYN29" s="352">
        <v>0</v>
      </c>
      <c r="AYO29" s="352">
        <v>0</v>
      </c>
      <c r="AYP29" s="352">
        <v>0</v>
      </c>
      <c r="AYQ29" s="352">
        <v>0</v>
      </c>
      <c r="AYR29" s="352">
        <v>0</v>
      </c>
      <c r="AYS29" s="352">
        <v>0</v>
      </c>
      <c r="AYT29" s="352">
        <v>0</v>
      </c>
      <c r="AYU29" s="352">
        <v>0</v>
      </c>
      <c r="AYV29" s="352">
        <v>0</v>
      </c>
      <c r="AYW29" s="352">
        <v>0</v>
      </c>
      <c r="AYX29" s="547">
        <v>0</v>
      </c>
      <c r="AYY29" s="548">
        <v>0</v>
      </c>
      <c r="AYZ29" s="548">
        <v>0</v>
      </c>
      <c r="AZA29" s="548">
        <v>0</v>
      </c>
      <c r="AZB29" s="548">
        <v>0</v>
      </c>
      <c r="AZC29" s="548">
        <v>0</v>
      </c>
      <c r="AZD29" s="548">
        <v>0</v>
      </c>
      <c r="AZE29" s="548">
        <v>0</v>
      </c>
      <c r="AZF29" s="548">
        <v>0</v>
      </c>
      <c r="AZG29" s="548">
        <v>0</v>
      </c>
      <c r="AZH29" s="548">
        <v>0</v>
      </c>
      <c r="AZI29" s="548">
        <v>0</v>
      </c>
      <c r="AZJ29" s="558">
        <v>0</v>
      </c>
      <c r="AZK29" s="558">
        <v>0</v>
      </c>
      <c r="AZL29" s="558">
        <v>0</v>
      </c>
      <c r="AZM29" s="558">
        <v>0</v>
      </c>
      <c r="AZN29" s="558">
        <v>0</v>
      </c>
      <c r="AZO29" s="558">
        <v>0</v>
      </c>
      <c r="AZP29" s="558">
        <v>0</v>
      </c>
      <c r="AZQ29" s="558">
        <v>0</v>
      </c>
      <c r="AZR29" s="558">
        <v>0</v>
      </c>
      <c r="AZS29" s="558">
        <v>0</v>
      </c>
      <c r="AZT29" s="558">
        <v>0</v>
      </c>
      <c r="AZU29" s="558">
        <v>0</v>
      </c>
      <c r="AZV29" s="1571">
        <v>0</v>
      </c>
      <c r="AZW29" s="1571">
        <v>0</v>
      </c>
      <c r="AZX29" s="1571">
        <v>0</v>
      </c>
      <c r="AZY29" s="1571">
        <v>0</v>
      </c>
      <c r="AZZ29" s="1571">
        <v>0</v>
      </c>
      <c r="BAA29" s="1571">
        <v>0</v>
      </c>
      <c r="BAB29" s="1571">
        <v>0</v>
      </c>
      <c r="BAC29" s="1571">
        <v>0</v>
      </c>
      <c r="BAD29" s="1571">
        <v>0</v>
      </c>
      <c r="BAE29" s="1571">
        <v>0</v>
      </c>
      <c r="BAF29" s="1571">
        <v>0</v>
      </c>
      <c r="BAG29" s="1571">
        <v>0</v>
      </c>
      <c r="BAH29" s="559">
        <v>0</v>
      </c>
      <c r="BAI29" s="560">
        <v>0</v>
      </c>
      <c r="BAJ29" s="560">
        <v>0</v>
      </c>
      <c r="BAK29" s="560">
        <v>0</v>
      </c>
      <c r="BAL29" s="560">
        <v>0</v>
      </c>
      <c r="BAM29" s="560">
        <v>0</v>
      </c>
      <c r="BAN29" s="560">
        <v>0</v>
      </c>
      <c r="BAO29" s="560">
        <v>0</v>
      </c>
      <c r="BAP29" s="560">
        <v>0</v>
      </c>
      <c r="BAQ29" s="560">
        <v>0</v>
      </c>
      <c r="BAR29" s="560">
        <v>0</v>
      </c>
      <c r="BAS29" s="560">
        <v>0</v>
      </c>
      <c r="BAT29" s="547">
        <v>0</v>
      </c>
      <c r="BAU29" s="548">
        <v>0</v>
      </c>
      <c r="BAV29" s="548">
        <v>0</v>
      </c>
      <c r="BAW29" s="548">
        <v>0</v>
      </c>
      <c r="BAX29" s="548">
        <v>0</v>
      </c>
      <c r="BAY29" s="548">
        <v>0</v>
      </c>
      <c r="BAZ29" s="548">
        <v>0</v>
      </c>
      <c r="BBA29" s="548">
        <v>0</v>
      </c>
      <c r="BBB29" s="548">
        <v>0</v>
      </c>
      <c r="BBC29" s="548">
        <v>0</v>
      </c>
      <c r="BBD29" s="548">
        <v>0</v>
      </c>
      <c r="BBE29" s="548">
        <v>0</v>
      </c>
      <c r="BBF29" s="352">
        <v>0</v>
      </c>
      <c r="BBG29" s="352">
        <v>0</v>
      </c>
      <c r="BBH29" s="352">
        <v>0</v>
      </c>
      <c r="BBI29" s="352">
        <v>0</v>
      </c>
      <c r="BBJ29" s="352">
        <v>0</v>
      </c>
      <c r="BBK29" s="352">
        <v>0</v>
      </c>
      <c r="BBL29" s="352">
        <v>0</v>
      </c>
      <c r="BBM29" s="352">
        <v>0</v>
      </c>
      <c r="BBN29" s="352">
        <v>0</v>
      </c>
      <c r="BBO29" s="352">
        <v>0</v>
      </c>
      <c r="BBP29" s="352">
        <v>0</v>
      </c>
      <c r="BBQ29" s="352">
        <v>0</v>
      </c>
      <c r="BBR29" s="1571">
        <v>0</v>
      </c>
      <c r="BBS29" s="1571">
        <v>0</v>
      </c>
      <c r="BBT29" s="1571">
        <v>0</v>
      </c>
      <c r="BBU29" s="1571">
        <v>0</v>
      </c>
      <c r="BBV29" s="1571">
        <v>0</v>
      </c>
      <c r="BBW29" s="1571">
        <v>0</v>
      </c>
      <c r="BBX29" s="1571">
        <v>0</v>
      </c>
      <c r="BBY29" s="1571">
        <v>0</v>
      </c>
      <c r="BBZ29" s="1571">
        <v>0</v>
      </c>
      <c r="BCA29" s="1571">
        <v>0</v>
      </c>
      <c r="BCB29" s="1571">
        <v>0</v>
      </c>
      <c r="BCC29" s="1571">
        <v>0</v>
      </c>
      <c r="BDE29" s="753">
        <v>822</v>
      </c>
      <c r="BDF29" s="1">
        <v>443</v>
      </c>
      <c r="BDG29" s="1">
        <v>379</v>
      </c>
      <c r="BDH29" s="754">
        <v>20</v>
      </c>
      <c r="BDI29" s="754">
        <v>1</v>
      </c>
      <c r="BDJ29" s="754">
        <v>9</v>
      </c>
      <c r="BDK29" s="754">
        <v>8</v>
      </c>
      <c r="BDL29" s="754">
        <v>173</v>
      </c>
      <c r="BDM29" s="754">
        <v>590</v>
      </c>
      <c r="BDN29" s="754">
        <v>17</v>
      </c>
      <c r="BDO29" s="754">
        <v>4</v>
      </c>
      <c r="BDP29" s="754">
        <v>8</v>
      </c>
      <c r="BDQ29" s="754">
        <v>0</v>
      </c>
      <c r="BDR29" s="754">
        <v>7</v>
      </c>
      <c r="BDS29" s="754">
        <v>7</v>
      </c>
      <c r="BDT29" s="754">
        <v>106</v>
      </c>
      <c r="BDU29" s="754">
        <v>304</v>
      </c>
      <c r="BDV29" s="754">
        <v>11</v>
      </c>
      <c r="BDW29" s="754">
        <v>0</v>
      </c>
      <c r="BDX29" s="754">
        <v>12</v>
      </c>
      <c r="BDY29" s="754">
        <v>1</v>
      </c>
      <c r="BDZ29" s="754">
        <v>2</v>
      </c>
      <c r="BEA29" s="754">
        <v>1</v>
      </c>
      <c r="BEB29" s="754">
        <v>67</v>
      </c>
      <c r="BEC29" s="754">
        <v>286</v>
      </c>
      <c r="BED29" s="754">
        <v>6</v>
      </c>
      <c r="BEE29" s="755">
        <v>4</v>
      </c>
      <c r="BEF29" s="1">
        <v>0</v>
      </c>
      <c r="BEG29" s="1">
        <v>0</v>
      </c>
      <c r="BEH29" s="1">
        <v>0</v>
      </c>
      <c r="BEI29" s="1">
        <v>0</v>
      </c>
      <c r="BEJ29" s="1">
        <v>0</v>
      </c>
      <c r="BEK29" s="1">
        <v>0</v>
      </c>
      <c r="BEL29" s="1">
        <v>0</v>
      </c>
      <c r="BEM29" s="1">
        <v>0</v>
      </c>
      <c r="BEN29" s="1">
        <v>0</v>
      </c>
      <c r="BEO29" s="1">
        <v>0</v>
      </c>
      <c r="BEP29" s="1">
        <v>0</v>
      </c>
      <c r="BEQ29" s="1">
        <v>0</v>
      </c>
      <c r="BER29" s="1">
        <v>0</v>
      </c>
      <c r="BES29" s="1">
        <v>0</v>
      </c>
      <c r="BET29" s="1">
        <v>0</v>
      </c>
      <c r="BEU29" s="1">
        <v>0</v>
      </c>
      <c r="BEV29" s="1">
        <v>0</v>
      </c>
      <c r="BEW29" s="1">
        <v>0</v>
      </c>
      <c r="BEX29" s="1">
        <v>0</v>
      </c>
      <c r="BEY29" s="1">
        <v>0</v>
      </c>
      <c r="BEZ29" s="1">
        <v>0</v>
      </c>
      <c r="BFA29" s="1">
        <v>0</v>
      </c>
      <c r="BFB29" s="1">
        <v>0</v>
      </c>
      <c r="BFC29" s="1">
        <v>0</v>
      </c>
      <c r="BFD29" s="1">
        <v>0</v>
      </c>
      <c r="BFE29" s="1">
        <v>0</v>
      </c>
      <c r="BFF29" s="1">
        <v>0</v>
      </c>
      <c r="BFG29" s="1">
        <v>0</v>
      </c>
      <c r="BFH29" s="1">
        <v>0</v>
      </c>
      <c r="BFI29" s="1">
        <v>0</v>
      </c>
      <c r="BFJ29" s="1">
        <v>0</v>
      </c>
      <c r="BFK29" s="1">
        <v>0</v>
      </c>
      <c r="BFL29" s="1">
        <v>0</v>
      </c>
      <c r="BFM29" s="1">
        <v>0</v>
      </c>
      <c r="BFN29" s="1">
        <v>0</v>
      </c>
      <c r="BFO29" s="1">
        <v>0</v>
      </c>
      <c r="BFP29" s="1">
        <v>0</v>
      </c>
      <c r="BFQ29" s="1">
        <v>0</v>
      </c>
      <c r="BFR29" s="1">
        <v>0</v>
      </c>
      <c r="BFS29" s="1">
        <v>0</v>
      </c>
      <c r="BFT29" s="1">
        <v>0</v>
      </c>
      <c r="BFU29" s="1">
        <v>0</v>
      </c>
      <c r="BFV29" s="1">
        <v>0</v>
      </c>
      <c r="BFW29" s="1">
        <v>0</v>
      </c>
      <c r="BFX29" s="1">
        <v>0</v>
      </c>
      <c r="BFY29" s="1">
        <v>0</v>
      </c>
      <c r="BFZ29" s="1">
        <v>0</v>
      </c>
      <c r="BGA29" s="1">
        <v>0</v>
      </c>
      <c r="BGB29" s="1">
        <v>0</v>
      </c>
      <c r="BGC29" s="1">
        <v>0</v>
      </c>
      <c r="BGD29" s="1">
        <v>0</v>
      </c>
      <c r="BGE29" s="1">
        <v>0</v>
      </c>
      <c r="BGF29" s="1">
        <v>0</v>
      </c>
      <c r="BGG29" s="1">
        <v>0</v>
      </c>
      <c r="BGH29" s="1">
        <v>0</v>
      </c>
      <c r="BGI29" s="1">
        <v>0</v>
      </c>
      <c r="BGJ29" s="1">
        <v>0</v>
      </c>
      <c r="BGK29" s="1">
        <v>0</v>
      </c>
      <c r="BGL29" s="1">
        <v>0</v>
      </c>
      <c r="BGM29" s="1">
        <v>0</v>
      </c>
      <c r="BGN29" s="1">
        <v>0</v>
      </c>
      <c r="BGO29" s="1">
        <v>0</v>
      </c>
      <c r="BGP29" s="1">
        <v>0</v>
      </c>
      <c r="BGQ29" s="1">
        <v>0</v>
      </c>
      <c r="BGR29" s="1">
        <v>0</v>
      </c>
      <c r="BGS29" s="1">
        <v>0</v>
      </c>
      <c r="BGT29" s="1">
        <v>0</v>
      </c>
      <c r="BGU29" s="1">
        <v>0</v>
      </c>
      <c r="BGV29" s="1">
        <v>0</v>
      </c>
      <c r="BGW29" s="1">
        <v>0</v>
      </c>
      <c r="BGX29" s="1">
        <v>0</v>
      </c>
      <c r="BGY29" s="1">
        <v>0</v>
      </c>
      <c r="BGZ29" s="1">
        <v>0</v>
      </c>
      <c r="BHA29" s="1">
        <v>0</v>
      </c>
      <c r="BHB29" s="1">
        <v>0</v>
      </c>
      <c r="BHC29" s="1">
        <v>0</v>
      </c>
      <c r="BHD29" s="1">
        <v>0</v>
      </c>
      <c r="BHE29" s="1">
        <v>0</v>
      </c>
      <c r="BHF29" s="1">
        <v>0</v>
      </c>
      <c r="BHG29" s="1">
        <v>0</v>
      </c>
      <c r="BHH29" s="1">
        <v>0</v>
      </c>
      <c r="BHI29" s="1">
        <v>0</v>
      </c>
      <c r="BHJ29" s="1">
        <v>0</v>
      </c>
      <c r="BHK29" s="1">
        <v>0</v>
      </c>
      <c r="BHL29" s="1">
        <v>0</v>
      </c>
      <c r="BHM29" s="1">
        <v>0</v>
      </c>
      <c r="BHN29" s="1">
        <v>0</v>
      </c>
      <c r="BHO29" s="1">
        <v>0</v>
      </c>
      <c r="BHP29" s="1">
        <v>0</v>
      </c>
      <c r="BHQ29" s="1">
        <v>0</v>
      </c>
      <c r="BHR29" s="895">
        <v>0</v>
      </c>
      <c r="BHS29" s="896">
        <v>0</v>
      </c>
      <c r="BHT29" s="896">
        <v>0</v>
      </c>
      <c r="BHU29" s="896">
        <v>0</v>
      </c>
      <c r="BHV29" s="896">
        <v>0</v>
      </c>
      <c r="BHW29" s="896">
        <v>0</v>
      </c>
      <c r="BHX29" s="896">
        <v>0</v>
      </c>
      <c r="BHY29" s="896">
        <v>0</v>
      </c>
      <c r="BHZ29" s="896">
        <v>0</v>
      </c>
      <c r="BIA29" s="896">
        <v>0</v>
      </c>
      <c r="BIB29" s="896">
        <v>0</v>
      </c>
      <c r="BIC29" s="896">
        <v>0</v>
      </c>
      <c r="BID29" s="896">
        <v>0</v>
      </c>
      <c r="BIE29" s="896">
        <v>0</v>
      </c>
      <c r="BIF29" s="896">
        <v>0</v>
      </c>
      <c r="BIG29" s="896">
        <v>0</v>
      </c>
      <c r="BIH29" s="896">
        <v>0</v>
      </c>
      <c r="BII29" s="896">
        <v>0</v>
      </c>
      <c r="BIJ29" s="896">
        <v>0</v>
      </c>
      <c r="BIK29" s="896">
        <v>0</v>
      </c>
      <c r="BIL29" s="897">
        <v>0</v>
      </c>
      <c r="BIM29" s="1">
        <v>0</v>
      </c>
      <c r="BIN29" s="1">
        <v>0</v>
      </c>
      <c r="BIO29" s="1">
        <v>0</v>
      </c>
      <c r="BIP29" s="1">
        <v>0</v>
      </c>
      <c r="BIQ29" s="1">
        <v>0</v>
      </c>
      <c r="BIR29" s="1">
        <v>0</v>
      </c>
      <c r="BIS29" s="1">
        <v>0</v>
      </c>
      <c r="BIT29" s="1">
        <v>0</v>
      </c>
      <c r="BIU29" s="1">
        <v>0</v>
      </c>
      <c r="BIV29" s="1">
        <v>0</v>
      </c>
      <c r="BIW29" s="1">
        <v>0</v>
      </c>
      <c r="BIX29" s="1">
        <v>0</v>
      </c>
      <c r="BIY29" s="1">
        <v>0</v>
      </c>
      <c r="BIZ29" s="1">
        <v>0</v>
      </c>
      <c r="BJA29" s="1">
        <v>0</v>
      </c>
      <c r="BJB29" s="1">
        <v>0</v>
      </c>
      <c r="BJC29" s="1">
        <v>0</v>
      </c>
      <c r="BJD29" s="1">
        <v>0</v>
      </c>
      <c r="BJE29" s="1">
        <v>0</v>
      </c>
      <c r="BJF29" s="1">
        <v>0</v>
      </c>
      <c r="BJG29" s="1">
        <v>0</v>
      </c>
      <c r="BJH29" s="1">
        <v>0</v>
      </c>
      <c r="BJI29" s="1">
        <v>0</v>
      </c>
      <c r="BJJ29" s="1">
        <v>0</v>
      </c>
      <c r="BJK29" s="1">
        <v>0</v>
      </c>
      <c r="BJL29" s="1">
        <v>0</v>
      </c>
      <c r="BJM29" s="1">
        <v>0</v>
      </c>
      <c r="BJN29" s="1">
        <v>0</v>
      </c>
      <c r="BJO29" s="1">
        <v>0</v>
      </c>
      <c r="BJP29" s="1">
        <v>0</v>
      </c>
      <c r="BJQ29" s="1">
        <v>0</v>
      </c>
      <c r="BJR29" s="1">
        <v>0</v>
      </c>
      <c r="BJS29" s="1">
        <v>0</v>
      </c>
      <c r="BJT29" s="1">
        <v>0</v>
      </c>
      <c r="BJU29" s="1">
        <v>0</v>
      </c>
      <c r="BJV29" s="1">
        <v>0</v>
      </c>
      <c r="BJW29" s="1">
        <v>0</v>
      </c>
      <c r="BJX29" s="1">
        <v>0</v>
      </c>
      <c r="BJY29" s="1">
        <v>0</v>
      </c>
      <c r="BJZ29" s="1">
        <v>0</v>
      </c>
      <c r="BKA29" s="1">
        <v>0</v>
      </c>
      <c r="BKB29" s="1">
        <v>0</v>
      </c>
      <c r="BKC29" s="1">
        <v>0</v>
      </c>
      <c r="BKD29" s="1">
        <v>0</v>
      </c>
      <c r="BKE29" s="1">
        <v>0</v>
      </c>
      <c r="BKF29" s="1">
        <v>0</v>
      </c>
      <c r="BKG29" s="1">
        <v>0</v>
      </c>
      <c r="BKH29" s="1">
        <v>0</v>
      </c>
      <c r="BKI29" s="1">
        <v>0</v>
      </c>
      <c r="BKJ29" s="1">
        <v>0</v>
      </c>
      <c r="BKK29" s="1">
        <v>0</v>
      </c>
      <c r="BKL29" s="1">
        <v>0</v>
      </c>
      <c r="BKM29" s="1">
        <v>0</v>
      </c>
      <c r="BKN29" s="1">
        <v>0</v>
      </c>
      <c r="BKO29" s="1">
        <v>0</v>
      </c>
      <c r="BKP29" s="1">
        <v>0</v>
      </c>
      <c r="BKQ29" s="1">
        <v>0</v>
      </c>
      <c r="BKR29" s="1">
        <v>0</v>
      </c>
      <c r="BKS29" s="1">
        <v>0</v>
      </c>
      <c r="BKT29" s="1">
        <v>0</v>
      </c>
      <c r="BKU29" s="1">
        <v>0</v>
      </c>
      <c r="BKV29" s="1">
        <v>0</v>
      </c>
      <c r="BKW29" s="1">
        <v>0</v>
      </c>
      <c r="BKX29" s="1">
        <v>0</v>
      </c>
      <c r="BKY29" s="1">
        <v>0</v>
      </c>
      <c r="BKZ29" s="1">
        <v>0</v>
      </c>
      <c r="BLA29" s="1">
        <v>0</v>
      </c>
      <c r="BLB29" s="1">
        <v>0</v>
      </c>
      <c r="BLC29" s="1">
        <v>0</v>
      </c>
      <c r="BLD29" s="1">
        <v>0</v>
      </c>
      <c r="BLE29" s="1">
        <v>0</v>
      </c>
      <c r="BLF29" s="1">
        <v>0</v>
      </c>
      <c r="BLG29" s="1">
        <v>0</v>
      </c>
      <c r="BLH29" s="1">
        <v>0</v>
      </c>
      <c r="BLI29" s="912">
        <v>0</v>
      </c>
      <c r="BLJ29" s="912">
        <v>0</v>
      </c>
      <c r="BLK29" s="912">
        <v>0</v>
      </c>
      <c r="BLL29" s="912">
        <v>0</v>
      </c>
      <c r="BLM29" s="912">
        <v>0</v>
      </c>
      <c r="BLN29" s="910">
        <v>0</v>
      </c>
      <c r="BLO29" s="910">
        <v>0</v>
      </c>
      <c r="BLP29" s="910">
        <v>0</v>
      </c>
      <c r="BLQ29" s="905">
        <v>0</v>
      </c>
      <c r="BLR29" s="910">
        <v>0</v>
      </c>
      <c r="BLS29" s="910">
        <v>0</v>
      </c>
      <c r="BLT29" s="913">
        <v>0</v>
      </c>
      <c r="BLU29" s="910">
        <v>0</v>
      </c>
      <c r="BLV29" s="1">
        <v>0</v>
      </c>
      <c r="BLW29" s="1">
        <v>0</v>
      </c>
      <c r="BLX29" s="1">
        <v>0</v>
      </c>
      <c r="BLY29" s="1">
        <v>0</v>
      </c>
      <c r="BLZ29" s="1">
        <v>0</v>
      </c>
      <c r="BMA29" s="1">
        <v>0</v>
      </c>
      <c r="BMB29" s="1">
        <v>0</v>
      </c>
      <c r="BMC29" s="1">
        <v>0</v>
      </c>
      <c r="BMD29" s="1">
        <v>0</v>
      </c>
      <c r="BME29" s="1">
        <v>0</v>
      </c>
      <c r="BMF29" s="1">
        <v>0</v>
      </c>
      <c r="BMG29" s="1">
        <v>0</v>
      </c>
      <c r="BMH29" s="1">
        <v>0</v>
      </c>
      <c r="BMI29" s="1">
        <v>0</v>
      </c>
      <c r="BMJ29" s="1">
        <v>0</v>
      </c>
      <c r="BMK29" s="1">
        <v>0</v>
      </c>
      <c r="BML29" s="1">
        <v>0</v>
      </c>
      <c r="BMM29" s="1">
        <v>0</v>
      </c>
      <c r="BMN29" s="1">
        <v>0</v>
      </c>
      <c r="BMO29" s="1">
        <v>0</v>
      </c>
      <c r="BMP29" s="1012">
        <v>0</v>
      </c>
      <c r="BMQ29" s="1013">
        <v>0</v>
      </c>
      <c r="BMR29" s="1013">
        <v>0</v>
      </c>
      <c r="BMS29" s="1013">
        <v>0</v>
      </c>
      <c r="BMT29" s="1013">
        <v>0</v>
      </c>
      <c r="BMU29" s="1013">
        <v>0</v>
      </c>
      <c r="BMV29" s="1013">
        <v>0</v>
      </c>
      <c r="BMW29" s="1013">
        <v>0</v>
      </c>
      <c r="BMX29" s="1013">
        <v>0</v>
      </c>
      <c r="BMY29" s="1013">
        <v>0</v>
      </c>
      <c r="BMZ29" s="1013">
        <v>0</v>
      </c>
      <c r="BNA29" s="1013">
        <v>0</v>
      </c>
      <c r="BNB29" s="1013">
        <v>0</v>
      </c>
      <c r="BNC29" s="1013">
        <v>0</v>
      </c>
      <c r="BND29" s="1013">
        <v>0</v>
      </c>
      <c r="BNE29" s="1013">
        <v>0</v>
      </c>
      <c r="BNF29" s="1013">
        <v>0</v>
      </c>
      <c r="BNG29" s="1013">
        <v>0</v>
      </c>
      <c r="BNH29" s="1013">
        <v>0</v>
      </c>
      <c r="BNI29" s="1013">
        <v>0</v>
      </c>
      <c r="BNJ29" s="1014">
        <v>0</v>
      </c>
      <c r="BNK29" s="1033">
        <v>0</v>
      </c>
      <c r="BNL29" s="1034">
        <v>0</v>
      </c>
      <c r="BNM29" s="1034">
        <v>0</v>
      </c>
      <c r="BNN29" s="1034">
        <v>0</v>
      </c>
      <c r="BNO29" s="1034">
        <v>0</v>
      </c>
      <c r="BNP29" s="1034">
        <v>0</v>
      </c>
      <c r="BNQ29" s="1034">
        <v>0</v>
      </c>
      <c r="BNR29" s="1034">
        <v>0</v>
      </c>
      <c r="BNS29" s="1034">
        <v>0</v>
      </c>
      <c r="BNT29" s="1034">
        <v>0</v>
      </c>
      <c r="BNU29" s="1034">
        <v>0</v>
      </c>
      <c r="BNV29" s="1034">
        <v>0</v>
      </c>
      <c r="BNW29" s="1034">
        <v>0</v>
      </c>
      <c r="BNX29" s="1034">
        <v>0</v>
      </c>
      <c r="BNY29" s="1034">
        <v>0</v>
      </c>
      <c r="BNZ29" s="1034">
        <v>0</v>
      </c>
      <c r="BOA29" s="1034">
        <v>0</v>
      </c>
      <c r="BOB29" s="1034">
        <v>0</v>
      </c>
      <c r="BOC29" s="1034">
        <v>0</v>
      </c>
      <c r="BOD29" s="1034">
        <v>0</v>
      </c>
      <c r="BOE29" s="1035">
        <v>0</v>
      </c>
      <c r="BOF29" s="1">
        <v>0</v>
      </c>
      <c r="BOG29" s="1">
        <v>0</v>
      </c>
      <c r="BOH29" s="1">
        <v>0</v>
      </c>
      <c r="BOI29" s="1">
        <v>0</v>
      </c>
      <c r="BOJ29" s="1">
        <v>0</v>
      </c>
      <c r="BOK29" s="1">
        <v>0</v>
      </c>
      <c r="BOL29" s="1">
        <v>0</v>
      </c>
      <c r="BOM29" s="1">
        <v>0</v>
      </c>
      <c r="BON29" s="1">
        <v>0</v>
      </c>
      <c r="BOO29" s="1">
        <v>0</v>
      </c>
      <c r="BOP29" s="1">
        <v>0</v>
      </c>
      <c r="BOQ29" s="1">
        <v>0</v>
      </c>
      <c r="BOR29" s="1">
        <v>0</v>
      </c>
      <c r="BOS29" s="1">
        <v>0</v>
      </c>
      <c r="BOT29" s="1">
        <v>0</v>
      </c>
      <c r="BOU29" s="1">
        <v>0</v>
      </c>
      <c r="BOV29" s="1">
        <v>0</v>
      </c>
      <c r="BOW29" s="1">
        <v>0</v>
      </c>
      <c r="BOX29" s="1">
        <v>0</v>
      </c>
      <c r="BOY29" s="1">
        <v>0</v>
      </c>
      <c r="BOZ29" s="1">
        <v>0</v>
      </c>
      <c r="BPA29" s="1">
        <v>0</v>
      </c>
      <c r="BPB29" s="1">
        <v>0</v>
      </c>
      <c r="BPC29" s="1">
        <v>0</v>
      </c>
      <c r="BPD29" s="1">
        <v>0</v>
      </c>
      <c r="BPE29" s="1">
        <v>0</v>
      </c>
      <c r="BPF29" s="1">
        <v>0</v>
      </c>
      <c r="BPG29" s="1">
        <v>0</v>
      </c>
      <c r="BPH29" s="1">
        <v>0</v>
      </c>
      <c r="BPI29" s="1">
        <v>0</v>
      </c>
      <c r="BPJ29" s="1">
        <v>0</v>
      </c>
      <c r="BPK29" s="1">
        <v>0</v>
      </c>
      <c r="BPL29" s="1">
        <v>0</v>
      </c>
      <c r="BPM29" s="1">
        <v>0</v>
      </c>
      <c r="BPN29" s="1">
        <v>0</v>
      </c>
      <c r="BPO29" s="1">
        <v>0</v>
      </c>
      <c r="BPP29" s="1">
        <v>0</v>
      </c>
      <c r="BPQ29" s="1">
        <v>0</v>
      </c>
      <c r="BPR29" s="1">
        <v>0</v>
      </c>
      <c r="BPS29" s="1">
        <v>0</v>
      </c>
      <c r="BPT29" s="1">
        <v>0</v>
      </c>
      <c r="BPU29" s="1">
        <v>0</v>
      </c>
      <c r="BPV29" s="1">
        <v>0</v>
      </c>
      <c r="BPW29" s="1">
        <v>0</v>
      </c>
      <c r="BPX29" s="1">
        <v>0</v>
      </c>
      <c r="BPY29" s="1">
        <v>0</v>
      </c>
      <c r="BPZ29" s="1">
        <v>0</v>
      </c>
      <c r="BQA29" s="1">
        <v>0</v>
      </c>
      <c r="BQB29" s="1">
        <v>0</v>
      </c>
      <c r="BQC29" s="1">
        <v>0</v>
      </c>
      <c r="BQD29" s="1">
        <v>0</v>
      </c>
      <c r="BQE29" s="1">
        <v>0</v>
      </c>
      <c r="BQF29" s="1">
        <v>0</v>
      </c>
      <c r="BQG29" s="1">
        <v>0</v>
      </c>
      <c r="BQH29" s="1">
        <v>0</v>
      </c>
      <c r="BQI29" s="1">
        <v>0</v>
      </c>
      <c r="BQJ29" s="1">
        <v>0</v>
      </c>
      <c r="BQK29" s="1">
        <v>0</v>
      </c>
      <c r="BQL29" s="1">
        <v>0</v>
      </c>
      <c r="BQM29" s="1">
        <v>0</v>
      </c>
      <c r="BQN29" s="1">
        <v>0</v>
      </c>
      <c r="BQO29" s="1">
        <v>0</v>
      </c>
      <c r="BQP29" s="1">
        <v>0</v>
      </c>
      <c r="BQQ29" s="1">
        <v>0</v>
      </c>
      <c r="BQR29" s="1">
        <v>0</v>
      </c>
      <c r="BQS29" s="1">
        <v>0</v>
      </c>
      <c r="BQT29" s="1">
        <v>0</v>
      </c>
      <c r="BQU29" s="1">
        <v>0</v>
      </c>
      <c r="BQV29" s="1">
        <v>0</v>
      </c>
      <c r="BQW29" s="1">
        <v>0</v>
      </c>
      <c r="BQX29" s="1">
        <v>0</v>
      </c>
      <c r="BQY29" s="1">
        <v>0</v>
      </c>
      <c r="BQZ29" s="1">
        <v>0</v>
      </c>
      <c r="BRA29" s="1">
        <v>0</v>
      </c>
      <c r="BRB29" s="1">
        <v>0</v>
      </c>
      <c r="BRC29" s="1">
        <v>0</v>
      </c>
      <c r="BRD29" s="1">
        <v>0</v>
      </c>
      <c r="BRE29" s="1092">
        <v>0</v>
      </c>
      <c r="BRF29" s="1092">
        <v>0</v>
      </c>
      <c r="BRG29" s="1092">
        <v>0</v>
      </c>
      <c r="BRH29" s="1092">
        <v>0</v>
      </c>
      <c r="BRI29" s="1092">
        <v>0</v>
      </c>
      <c r="BRJ29" s="1092">
        <v>0</v>
      </c>
      <c r="BRK29" s="1092">
        <v>0</v>
      </c>
      <c r="BRL29" s="1092">
        <v>0</v>
      </c>
      <c r="BRM29" s="1092">
        <v>0</v>
      </c>
      <c r="BRN29" s="1092">
        <v>0</v>
      </c>
      <c r="BRO29" s="1092">
        <v>0</v>
      </c>
      <c r="BRP29" s="1092">
        <v>0</v>
      </c>
      <c r="BRQ29" s="1092">
        <v>0</v>
      </c>
      <c r="BRR29" s="1092">
        <v>0</v>
      </c>
      <c r="BRS29" s="1">
        <v>0</v>
      </c>
      <c r="BRT29" s="1">
        <v>0</v>
      </c>
      <c r="BRU29" s="1">
        <v>0</v>
      </c>
      <c r="BRV29" s="1">
        <v>0</v>
      </c>
      <c r="BRW29" s="1">
        <v>0</v>
      </c>
      <c r="BRX29" s="1">
        <v>0</v>
      </c>
      <c r="BRY29" s="1">
        <v>0</v>
      </c>
      <c r="BRZ29" s="1">
        <v>0</v>
      </c>
      <c r="BSA29" s="1">
        <v>0</v>
      </c>
      <c r="BSB29" s="1">
        <v>0</v>
      </c>
      <c r="BSC29" s="1">
        <v>0</v>
      </c>
      <c r="BSD29" s="1">
        <v>0</v>
      </c>
      <c r="BSE29" s="1">
        <v>0</v>
      </c>
      <c r="BSF29" s="1">
        <v>0</v>
      </c>
      <c r="BSG29" s="1">
        <v>0</v>
      </c>
      <c r="BSH29" s="1">
        <v>0</v>
      </c>
      <c r="BSI29" s="1">
        <v>0</v>
      </c>
      <c r="BSJ29" s="1">
        <v>0</v>
      </c>
      <c r="BSK29" s="1">
        <v>0</v>
      </c>
      <c r="BSL29" s="1">
        <v>1</v>
      </c>
      <c r="BSM29" s="1">
        <v>0</v>
      </c>
      <c r="BSN29" s="1">
        <v>1</v>
      </c>
      <c r="BSO29" s="1">
        <v>0</v>
      </c>
      <c r="BSP29" s="1">
        <v>1</v>
      </c>
      <c r="BSQ29" s="1">
        <v>0</v>
      </c>
      <c r="BSR29" s="1">
        <v>0</v>
      </c>
      <c r="BSS29" s="1">
        <v>0</v>
      </c>
      <c r="BST29" s="1">
        <v>0</v>
      </c>
      <c r="BSU29" s="1">
        <v>0</v>
      </c>
      <c r="BSV29" s="1">
        <v>1</v>
      </c>
      <c r="BSW29" s="1">
        <v>0</v>
      </c>
      <c r="BSX29" s="1">
        <v>0</v>
      </c>
      <c r="BSY29" s="1">
        <v>0</v>
      </c>
      <c r="BSZ29" s="1">
        <v>0</v>
      </c>
      <c r="BTA29" s="1">
        <v>0</v>
      </c>
      <c r="BTB29" s="1">
        <v>0</v>
      </c>
      <c r="BTC29" s="1">
        <v>0</v>
      </c>
      <c r="BTD29" s="1">
        <v>0</v>
      </c>
      <c r="BTE29" s="1">
        <v>0</v>
      </c>
      <c r="BTF29" s="1">
        <v>0</v>
      </c>
      <c r="BTG29" s="1">
        <v>0</v>
      </c>
      <c r="BTH29" s="1">
        <v>0</v>
      </c>
      <c r="BTI29" s="1">
        <v>0</v>
      </c>
      <c r="BTJ29" s="1">
        <v>0</v>
      </c>
      <c r="BTK29" s="1">
        <v>0</v>
      </c>
      <c r="BTL29" s="1">
        <v>0</v>
      </c>
      <c r="BTM29" s="1">
        <v>0</v>
      </c>
      <c r="BTN29" s="1">
        <v>0</v>
      </c>
      <c r="BTO29" s="1">
        <v>0</v>
      </c>
      <c r="BTP29" s="1">
        <v>0</v>
      </c>
      <c r="BTQ29" s="1">
        <v>0</v>
      </c>
      <c r="BTR29" s="1">
        <v>0</v>
      </c>
      <c r="BTS29" s="1">
        <v>0</v>
      </c>
      <c r="BTT29" s="1">
        <v>0</v>
      </c>
      <c r="BTU29" s="1">
        <v>0</v>
      </c>
      <c r="BTV29" s="1">
        <v>0</v>
      </c>
      <c r="BTW29" s="1">
        <v>0</v>
      </c>
      <c r="BTX29" s="1">
        <v>0</v>
      </c>
      <c r="BTY29" s="1">
        <v>0</v>
      </c>
      <c r="BTZ29" s="1">
        <v>0</v>
      </c>
      <c r="BUA29" s="1">
        <v>0</v>
      </c>
      <c r="BUB29" s="1">
        <v>0</v>
      </c>
      <c r="BUC29" s="1">
        <v>0</v>
      </c>
      <c r="BUD29" s="1">
        <v>0</v>
      </c>
      <c r="BUE29" s="1">
        <v>0</v>
      </c>
      <c r="BUF29" s="1">
        <v>0</v>
      </c>
      <c r="BUG29" s="1134">
        <v>0</v>
      </c>
      <c r="BUH29" s="1135">
        <v>0</v>
      </c>
      <c r="BUI29" s="1135">
        <v>0</v>
      </c>
      <c r="BUJ29" s="1135">
        <v>0</v>
      </c>
      <c r="BUK29" s="1135">
        <v>0</v>
      </c>
      <c r="BUL29" s="1135">
        <v>0</v>
      </c>
      <c r="BUM29" s="1135">
        <v>0</v>
      </c>
      <c r="BUN29" s="1135">
        <v>0</v>
      </c>
      <c r="BUO29" s="1135">
        <v>0</v>
      </c>
      <c r="BUP29" s="1135">
        <v>0</v>
      </c>
      <c r="BUQ29" s="1135">
        <v>0</v>
      </c>
      <c r="BUR29" s="1135">
        <v>0</v>
      </c>
      <c r="BUS29" s="1135">
        <v>0</v>
      </c>
      <c r="BUT29" s="1135">
        <v>0</v>
      </c>
      <c r="BUU29" s="1135">
        <v>0</v>
      </c>
      <c r="BUV29" s="1135">
        <v>0</v>
      </c>
      <c r="BUW29" s="1135">
        <v>0</v>
      </c>
      <c r="BUX29" s="1135">
        <v>0</v>
      </c>
      <c r="BUY29" s="1135">
        <v>0</v>
      </c>
      <c r="BUZ29" s="1135">
        <v>0</v>
      </c>
      <c r="BVA29" s="1136">
        <v>0</v>
      </c>
      <c r="BVB29" s="1033">
        <v>0</v>
      </c>
      <c r="BVC29" s="1034">
        <v>0</v>
      </c>
      <c r="BVD29" s="1034">
        <v>0</v>
      </c>
      <c r="BVE29" s="1034">
        <v>0</v>
      </c>
      <c r="BVF29" s="1034">
        <v>0</v>
      </c>
      <c r="BVG29" s="1034">
        <v>0</v>
      </c>
      <c r="BVH29" s="1034">
        <v>0</v>
      </c>
      <c r="BVI29" s="1034">
        <v>0</v>
      </c>
      <c r="BVJ29" s="1034">
        <v>0</v>
      </c>
      <c r="BVK29" s="1034">
        <v>0</v>
      </c>
      <c r="BVL29" s="1034">
        <v>0</v>
      </c>
      <c r="BVM29" s="1034">
        <v>0</v>
      </c>
      <c r="BVN29" s="1034">
        <v>0</v>
      </c>
      <c r="BVO29" s="1034">
        <v>0</v>
      </c>
      <c r="BVP29" s="1034">
        <v>0</v>
      </c>
      <c r="BVQ29" s="1034">
        <v>0</v>
      </c>
      <c r="BVR29" s="1034">
        <v>0</v>
      </c>
      <c r="BVS29" s="1034">
        <v>0</v>
      </c>
      <c r="BVT29" s="1034">
        <v>0</v>
      </c>
      <c r="BVU29" s="1034">
        <v>0</v>
      </c>
      <c r="BVV29" s="1035">
        <v>0</v>
      </c>
      <c r="BVW29" s="1137">
        <v>0</v>
      </c>
      <c r="BVX29" s="1138">
        <v>0</v>
      </c>
      <c r="BVY29" s="1138">
        <v>0</v>
      </c>
      <c r="BVZ29" s="1138">
        <v>0</v>
      </c>
      <c r="BWA29" s="1138">
        <v>0</v>
      </c>
      <c r="BWB29" s="1138">
        <v>0</v>
      </c>
      <c r="BWC29" s="1138">
        <v>0</v>
      </c>
      <c r="BWD29" s="1138">
        <v>0</v>
      </c>
      <c r="BWE29" s="1138">
        <v>0</v>
      </c>
      <c r="BWF29" s="1138">
        <v>0</v>
      </c>
      <c r="BWG29" s="1138">
        <v>0</v>
      </c>
      <c r="BWH29" s="1138">
        <v>0</v>
      </c>
      <c r="BWI29" s="1138">
        <v>0</v>
      </c>
      <c r="BWJ29" s="1138">
        <v>0</v>
      </c>
      <c r="BWK29" s="1138">
        <v>0</v>
      </c>
      <c r="BWL29" s="1138">
        <v>0</v>
      </c>
      <c r="BWM29" s="1138">
        <v>0</v>
      </c>
      <c r="BWN29" s="1138">
        <v>0</v>
      </c>
      <c r="BWO29" s="1138">
        <v>0</v>
      </c>
      <c r="BWP29" s="1138">
        <v>0</v>
      </c>
      <c r="BWQ29" s="1139">
        <v>0</v>
      </c>
      <c r="BWR29" s="1">
        <v>0</v>
      </c>
      <c r="BWS29" s="1">
        <v>0</v>
      </c>
      <c r="BWT29" s="1">
        <v>0</v>
      </c>
      <c r="BWU29" s="1">
        <v>0</v>
      </c>
      <c r="BWV29" s="1">
        <v>0</v>
      </c>
      <c r="BWW29" s="1">
        <v>0</v>
      </c>
      <c r="BWX29" s="1">
        <v>0</v>
      </c>
      <c r="BWY29" s="1">
        <v>0</v>
      </c>
      <c r="BWZ29" s="1">
        <v>0</v>
      </c>
      <c r="BXA29" s="1">
        <v>0</v>
      </c>
      <c r="BXB29" s="1">
        <v>0</v>
      </c>
      <c r="BXC29" s="1">
        <v>0</v>
      </c>
      <c r="BXD29" s="1">
        <v>0</v>
      </c>
      <c r="BXE29" s="1">
        <v>0</v>
      </c>
      <c r="BXF29" s="1">
        <v>0</v>
      </c>
      <c r="BXG29" s="1">
        <v>0</v>
      </c>
      <c r="BXH29" s="1">
        <v>0</v>
      </c>
      <c r="BXI29" s="1">
        <v>0</v>
      </c>
      <c r="BXJ29" s="1">
        <v>0</v>
      </c>
      <c r="BXK29" s="1">
        <v>0</v>
      </c>
      <c r="BXL29" s="1">
        <v>0</v>
      </c>
      <c r="BXM29" s="1">
        <v>0</v>
      </c>
      <c r="BXN29" s="1">
        <v>0</v>
      </c>
      <c r="BXO29" s="1">
        <v>0</v>
      </c>
      <c r="BXP29" s="1">
        <v>0</v>
      </c>
      <c r="BXQ29" s="1">
        <v>0</v>
      </c>
      <c r="BXR29" s="1">
        <v>0</v>
      </c>
      <c r="BXS29" s="1">
        <v>0</v>
      </c>
      <c r="BXT29" s="1">
        <v>0</v>
      </c>
      <c r="BXU29" s="1">
        <v>0</v>
      </c>
      <c r="BXV29" s="1">
        <v>0</v>
      </c>
      <c r="BXW29" s="1">
        <v>0</v>
      </c>
      <c r="BXX29" s="1">
        <v>0</v>
      </c>
      <c r="BXY29" s="1">
        <v>0</v>
      </c>
      <c r="BXZ29" s="1">
        <v>0</v>
      </c>
      <c r="BYA29" s="1">
        <v>0</v>
      </c>
      <c r="BYB29" s="1">
        <v>0</v>
      </c>
      <c r="BYC29" s="1">
        <v>0</v>
      </c>
      <c r="BYD29" s="1">
        <v>0</v>
      </c>
      <c r="BYE29" s="1">
        <v>0</v>
      </c>
      <c r="BYF29" s="1">
        <v>0</v>
      </c>
      <c r="BYG29" s="1">
        <v>0</v>
      </c>
      <c r="BYH29" s="1">
        <v>0</v>
      </c>
      <c r="BYI29" s="1">
        <v>0</v>
      </c>
      <c r="BYJ29" s="1">
        <v>0</v>
      </c>
      <c r="BYK29" s="1">
        <v>0</v>
      </c>
      <c r="BYL29" s="1">
        <v>0</v>
      </c>
      <c r="BYM29" s="1">
        <v>0</v>
      </c>
      <c r="BYN29" s="1">
        <v>0</v>
      </c>
      <c r="BYO29" s="1">
        <v>0</v>
      </c>
      <c r="BYP29" s="1">
        <v>0</v>
      </c>
      <c r="BYQ29" s="1">
        <v>0</v>
      </c>
      <c r="BYR29" s="1">
        <v>0</v>
      </c>
      <c r="BYS29" s="1">
        <v>0</v>
      </c>
      <c r="BYT29" s="1">
        <v>0</v>
      </c>
      <c r="BYU29" s="1">
        <v>0</v>
      </c>
      <c r="BYV29" s="1">
        <v>0</v>
      </c>
      <c r="BYW29" s="1">
        <v>0</v>
      </c>
      <c r="BYX29" s="1">
        <v>0</v>
      </c>
      <c r="BYY29" s="1">
        <v>0</v>
      </c>
      <c r="BYZ29" s="1">
        <v>0</v>
      </c>
      <c r="BZA29" s="1">
        <v>0</v>
      </c>
      <c r="BZB29" s="1">
        <v>0</v>
      </c>
      <c r="BZC29" s="1">
        <v>0</v>
      </c>
      <c r="BZD29" s="1">
        <v>0</v>
      </c>
      <c r="BZE29" s="1">
        <v>0</v>
      </c>
      <c r="BZF29" s="1">
        <v>0</v>
      </c>
      <c r="BZG29" s="1">
        <v>0</v>
      </c>
      <c r="BZH29" s="1">
        <v>0</v>
      </c>
      <c r="BZI29" s="1">
        <v>0</v>
      </c>
      <c r="BZJ29" s="1">
        <v>0</v>
      </c>
      <c r="BZK29" s="1">
        <v>0</v>
      </c>
      <c r="BZL29" s="1">
        <v>0</v>
      </c>
      <c r="BZM29" s="1">
        <v>0</v>
      </c>
      <c r="BZN29" s="1">
        <v>0</v>
      </c>
      <c r="BZO29" s="1">
        <v>0</v>
      </c>
      <c r="BZP29" s="1">
        <v>0</v>
      </c>
      <c r="BZQ29" s="1">
        <v>0</v>
      </c>
      <c r="BZR29" s="1">
        <v>0</v>
      </c>
      <c r="BZS29" s="1">
        <v>0</v>
      </c>
      <c r="BZT29" s="1">
        <v>0</v>
      </c>
      <c r="BZU29" s="1">
        <v>0</v>
      </c>
      <c r="BZV29" s="1">
        <v>0</v>
      </c>
      <c r="BZW29" s="1">
        <v>0</v>
      </c>
      <c r="BZX29" s="1">
        <v>0</v>
      </c>
      <c r="BZY29" s="1">
        <v>0</v>
      </c>
      <c r="BZZ29" s="1">
        <v>0</v>
      </c>
      <c r="CAA29" s="1">
        <v>0</v>
      </c>
      <c r="CAB29" s="1">
        <v>0</v>
      </c>
      <c r="CAC29" s="1">
        <v>0</v>
      </c>
      <c r="CAD29" s="1">
        <v>0</v>
      </c>
      <c r="CAE29" s="1">
        <v>0</v>
      </c>
      <c r="CAF29" s="1">
        <v>0</v>
      </c>
      <c r="CAG29" s="1">
        <v>0</v>
      </c>
      <c r="CAH29" s="1">
        <v>0</v>
      </c>
      <c r="CAI29" s="1">
        <v>0</v>
      </c>
      <c r="CAJ29" s="1">
        <v>0</v>
      </c>
      <c r="CAK29" s="1">
        <v>0</v>
      </c>
      <c r="CAL29" s="1">
        <v>0</v>
      </c>
      <c r="CAM29" s="1">
        <v>0</v>
      </c>
      <c r="CAN29" s="1">
        <v>0</v>
      </c>
      <c r="CAO29" s="1">
        <v>0</v>
      </c>
      <c r="CAP29" s="1">
        <v>0</v>
      </c>
      <c r="CAQ29" s="1">
        <v>0</v>
      </c>
      <c r="CAR29" s="1">
        <v>0</v>
      </c>
      <c r="CAS29" s="1">
        <v>0</v>
      </c>
      <c r="CAT29" s="1">
        <v>0</v>
      </c>
      <c r="CAU29" s="1">
        <v>0</v>
      </c>
      <c r="CAV29" s="1">
        <v>0</v>
      </c>
      <c r="CAW29" s="1">
        <v>0</v>
      </c>
      <c r="CAX29" s="1">
        <v>0</v>
      </c>
      <c r="CAY29" s="1">
        <v>0</v>
      </c>
      <c r="CAZ29" s="1">
        <v>0</v>
      </c>
      <c r="CBA29" s="1">
        <v>0</v>
      </c>
      <c r="CBB29" s="1">
        <v>0</v>
      </c>
      <c r="CBC29" s="1">
        <v>0</v>
      </c>
      <c r="CBD29" s="1">
        <v>0</v>
      </c>
      <c r="CBE29" s="1">
        <v>0</v>
      </c>
      <c r="CBF29" s="1">
        <v>0</v>
      </c>
      <c r="CBG29" s="1">
        <v>0</v>
      </c>
      <c r="CBH29" s="1">
        <v>0</v>
      </c>
      <c r="CBI29" s="1">
        <v>0</v>
      </c>
      <c r="CBJ29" s="1">
        <v>0</v>
      </c>
      <c r="CBK29" s="1152">
        <v>0</v>
      </c>
      <c r="CBL29" s="727">
        <v>0</v>
      </c>
      <c r="CBM29" s="727">
        <v>0</v>
      </c>
      <c r="CBN29" s="727">
        <v>0</v>
      </c>
      <c r="CBO29" s="727">
        <v>0</v>
      </c>
      <c r="CBP29" s="727">
        <v>0</v>
      </c>
      <c r="CBQ29" s="1153">
        <v>1</v>
      </c>
      <c r="CBR29" s="727">
        <v>0</v>
      </c>
      <c r="CBS29" s="727">
        <v>0</v>
      </c>
      <c r="CBT29" s="727">
        <v>0</v>
      </c>
      <c r="CBU29" s="727">
        <v>1</v>
      </c>
      <c r="CBV29" s="727">
        <v>0</v>
      </c>
      <c r="CBW29" s="727">
        <v>0</v>
      </c>
      <c r="CBX29" s="727">
        <v>0</v>
      </c>
      <c r="CBY29" s="727">
        <v>0</v>
      </c>
      <c r="CBZ29" s="727">
        <v>0</v>
      </c>
      <c r="CCA29" s="727">
        <v>0</v>
      </c>
      <c r="CCB29" s="727">
        <v>0</v>
      </c>
      <c r="CCC29" s="727">
        <v>0</v>
      </c>
      <c r="CCD29" s="727">
        <v>0</v>
      </c>
      <c r="CCE29" s="727">
        <v>0</v>
      </c>
      <c r="CCF29" s="727">
        <v>0</v>
      </c>
      <c r="CCG29" s="727">
        <v>0</v>
      </c>
      <c r="CCH29" s="727">
        <v>0</v>
      </c>
      <c r="CCI29" s="1586">
        <v>4</v>
      </c>
      <c r="CCJ29" s="1587">
        <v>0</v>
      </c>
      <c r="CCK29" s="1587">
        <v>4</v>
      </c>
      <c r="CCL29" s="1587">
        <v>4</v>
      </c>
      <c r="CCM29" s="1587">
        <v>0</v>
      </c>
      <c r="CCN29" s="1587">
        <v>0</v>
      </c>
      <c r="CCO29" s="1587">
        <v>2</v>
      </c>
      <c r="CCP29" s="1587">
        <v>0</v>
      </c>
      <c r="CCQ29" s="1587">
        <v>2</v>
      </c>
      <c r="CCR29" s="1587">
        <v>0</v>
      </c>
      <c r="CCS29" s="1587">
        <v>0</v>
      </c>
      <c r="CCT29" s="1587">
        <v>0</v>
      </c>
      <c r="CCU29" s="1587">
        <v>2</v>
      </c>
      <c r="CCV29" s="1587">
        <v>0</v>
      </c>
      <c r="CCW29" s="1587">
        <v>0</v>
      </c>
      <c r="CCX29" s="1587">
        <v>3</v>
      </c>
      <c r="CCY29" s="1587">
        <v>1</v>
      </c>
      <c r="CCZ29" s="1587">
        <v>0</v>
      </c>
      <c r="CDA29" s="1587">
        <v>0</v>
      </c>
      <c r="CDB29" s="1587">
        <v>0</v>
      </c>
      <c r="CDC29" s="1587">
        <v>0</v>
      </c>
      <c r="CDD29" s="1587">
        <v>0</v>
      </c>
      <c r="CDE29" s="1587">
        <v>0</v>
      </c>
      <c r="CDF29" s="1587">
        <v>0</v>
      </c>
      <c r="CDG29" s="1587">
        <v>0</v>
      </c>
      <c r="CDH29" s="1587">
        <v>0</v>
      </c>
      <c r="CDI29" s="1587">
        <v>0</v>
      </c>
      <c r="CDJ29" s="1587">
        <v>0</v>
      </c>
      <c r="CDK29" s="1587">
        <v>0</v>
      </c>
      <c r="CDL29" s="1587">
        <v>0</v>
      </c>
      <c r="CDM29" s="1587">
        <v>0</v>
      </c>
      <c r="CDN29" s="1587">
        <v>0</v>
      </c>
      <c r="CDO29" s="1587">
        <v>0</v>
      </c>
      <c r="CDP29" s="1587">
        <v>0</v>
      </c>
      <c r="CDQ29" s="1587">
        <v>0</v>
      </c>
      <c r="CDR29" s="1587">
        <v>0</v>
      </c>
      <c r="CDS29" s="1587">
        <v>0</v>
      </c>
      <c r="CDT29" s="1587">
        <v>0</v>
      </c>
      <c r="CDU29" s="1587">
        <v>0</v>
      </c>
      <c r="CDV29" s="1587">
        <v>0</v>
      </c>
      <c r="CDW29" s="1587">
        <v>0</v>
      </c>
      <c r="CDX29" s="1587">
        <v>0</v>
      </c>
      <c r="CDY29" s="1587">
        <v>0</v>
      </c>
      <c r="CDZ29" s="1587">
        <v>0</v>
      </c>
      <c r="CEA29" s="1587">
        <v>0</v>
      </c>
      <c r="CEB29" s="1587">
        <v>0</v>
      </c>
      <c r="CEC29" s="1587">
        <v>0</v>
      </c>
      <c r="CED29" s="1587">
        <v>0</v>
      </c>
      <c r="CEE29" s="1587">
        <v>0</v>
      </c>
      <c r="CEF29" s="1587">
        <v>0</v>
      </c>
      <c r="CEG29" s="1587">
        <v>0</v>
      </c>
      <c r="CEH29" s="1587">
        <v>0</v>
      </c>
      <c r="CEI29" s="1587">
        <v>0</v>
      </c>
      <c r="CEJ29" s="1587">
        <v>0</v>
      </c>
      <c r="CEK29" s="1587">
        <v>0</v>
      </c>
      <c r="CEL29" s="1587">
        <v>0</v>
      </c>
      <c r="CEM29" s="1587">
        <v>0</v>
      </c>
      <c r="CEN29" s="1587">
        <v>0</v>
      </c>
      <c r="CEO29" s="1587">
        <v>0</v>
      </c>
      <c r="CEP29" s="1587">
        <v>0</v>
      </c>
      <c r="CEQ29" s="1587">
        <v>0</v>
      </c>
      <c r="CER29" s="1587">
        <v>0</v>
      </c>
      <c r="CES29" s="1587">
        <v>0</v>
      </c>
      <c r="CET29" s="1587">
        <v>0</v>
      </c>
      <c r="CEU29" s="1587">
        <v>0</v>
      </c>
      <c r="CEV29" s="1587">
        <v>0</v>
      </c>
      <c r="CEW29" s="1587">
        <v>0</v>
      </c>
      <c r="CEX29" s="1587">
        <v>0</v>
      </c>
      <c r="CEY29" s="1587">
        <v>0</v>
      </c>
      <c r="CEZ29" s="1587">
        <v>0</v>
      </c>
      <c r="CFA29" s="1587">
        <v>0</v>
      </c>
      <c r="CFB29" s="1590">
        <v>0</v>
      </c>
      <c r="CFC29" s="1589">
        <v>0</v>
      </c>
      <c r="CFD29" s="1587">
        <v>0</v>
      </c>
      <c r="CFE29" s="1587">
        <v>0</v>
      </c>
      <c r="CFF29" s="1587">
        <v>0</v>
      </c>
      <c r="CFG29" s="1587">
        <v>0</v>
      </c>
      <c r="CFH29" s="1587">
        <v>0</v>
      </c>
      <c r="CFI29" s="1587">
        <v>0</v>
      </c>
      <c r="CFJ29" s="1587">
        <v>0</v>
      </c>
      <c r="CFK29" s="1587">
        <v>0</v>
      </c>
      <c r="CFL29" s="1587">
        <v>0</v>
      </c>
      <c r="CFM29" s="1587">
        <v>0</v>
      </c>
      <c r="CFN29" s="1587">
        <v>0</v>
      </c>
      <c r="CFO29" s="1587">
        <v>0</v>
      </c>
      <c r="CFP29" s="1587">
        <v>0</v>
      </c>
      <c r="CFQ29" s="1587">
        <v>0</v>
      </c>
      <c r="CFR29" s="1587">
        <v>0</v>
      </c>
      <c r="CFS29" s="1587">
        <v>0</v>
      </c>
      <c r="CFT29" s="1587">
        <v>0</v>
      </c>
      <c r="CFU29" s="1587">
        <v>0</v>
      </c>
      <c r="CFV29" s="1587">
        <v>0</v>
      </c>
      <c r="CFW29" s="1587">
        <v>0</v>
      </c>
      <c r="CFX29" s="1587">
        <v>0</v>
      </c>
      <c r="CFY29" s="1587">
        <v>0</v>
      </c>
      <c r="CFZ29" s="1587">
        <v>0</v>
      </c>
      <c r="CGA29" s="1587">
        <v>0</v>
      </c>
      <c r="CGB29" s="1587">
        <v>0</v>
      </c>
      <c r="CGC29" s="1587">
        <v>0</v>
      </c>
      <c r="CGD29" s="1587">
        <v>0</v>
      </c>
      <c r="CGE29" s="1587">
        <v>0</v>
      </c>
      <c r="CGF29" s="1587">
        <v>0</v>
      </c>
      <c r="CGG29" s="1587">
        <v>0</v>
      </c>
      <c r="CGH29" s="1587">
        <v>0</v>
      </c>
      <c r="CGI29" s="1587">
        <v>0</v>
      </c>
      <c r="CGJ29" s="1587">
        <v>0</v>
      </c>
      <c r="CGK29" s="1587">
        <v>0</v>
      </c>
      <c r="CGL29" s="1587">
        <v>0</v>
      </c>
      <c r="CGM29" s="1587">
        <v>0</v>
      </c>
      <c r="CGN29" s="1587">
        <v>0</v>
      </c>
      <c r="CGO29" s="1587">
        <v>0</v>
      </c>
      <c r="CGP29" s="1587">
        <v>0</v>
      </c>
      <c r="CGQ29" s="1587">
        <v>0</v>
      </c>
      <c r="CGR29" s="1587">
        <v>0</v>
      </c>
      <c r="CGS29" s="1587">
        <v>0</v>
      </c>
      <c r="CGT29" s="1587">
        <v>0</v>
      </c>
      <c r="CGU29" s="1587">
        <v>0</v>
      </c>
      <c r="CGV29" s="1587">
        <v>0</v>
      </c>
      <c r="CGW29" s="1587">
        <v>0</v>
      </c>
      <c r="CGX29" s="1587">
        <v>0</v>
      </c>
      <c r="CGY29" s="1587">
        <v>0</v>
      </c>
      <c r="CGZ29" s="1587">
        <v>0</v>
      </c>
      <c r="CHA29" s="1587">
        <v>0</v>
      </c>
      <c r="CHB29" s="1587">
        <v>0</v>
      </c>
      <c r="CHC29" s="1587">
        <v>0</v>
      </c>
      <c r="CHD29" s="1587">
        <v>0</v>
      </c>
      <c r="CHE29" s="1587">
        <v>0</v>
      </c>
      <c r="CHF29" s="1587">
        <v>0</v>
      </c>
      <c r="CHG29" s="1587">
        <v>0</v>
      </c>
      <c r="CHH29" s="1587">
        <v>0</v>
      </c>
      <c r="CHI29" s="1587">
        <v>0</v>
      </c>
      <c r="CHJ29" s="1587">
        <v>0</v>
      </c>
      <c r="CHK29" s="1587">
        <v>0</v>
      </c>
      <c r="CHL29" s="1587">
        <v>0</v>
      </c>
      <c r="CHM29" s="1587">
        <v>0</v>
      </c>
      <c r="CHN29" s="1587">
        <v>0</v>
      </c>
      <c r="CHO29" s="1587">
        <v>0</v>
      </c>
      <c r="CHP29" s="1587">
        <v>0</v>
      </c>
      <c r="CHQ29" s="1587">
        <v>0</v>
      </c>
      <c r="CHR29" s="1587">
        <v>0</v>
      </c>
      <c r="CHS29" s="1587">
        <v>0</v>
      </c>
      <c r="CHT29" s="1587">
        <v>0</v>
      </c>
      <c r="CHU29" s="1587">
        <v>0</v>
      </c>
      <c r="CHV29" s="1588">
        <v>0</v>
      </c>
      <c r="CHW29" s="1586">
        <v>0</v>
      </c>
      <c r="CHX29" s="1587">
        <v>0</v>
      </c>
      <c r="CHY29" s="1587">
        <v>0</v>
      </c>
      <c r="CHZ29" s="1587">
        <v>0</v>
      </c>
      <c r="CIA29" s="1587">
        <v>0</v>
      </c>
      <c r="CIB29" s="1587">
        <v>0</v>
      </c>
      <c r="CIC29" s="1587">
        <v>0</v>
      </c>
      <c r="CID29" s="1587">
        <v>0</v>
      </c>
      <c r="CIE29" s="1587">
        <v>0</v>
      </c>
      <c r="CIF29" s="1587">
        <v>0</v>
      </c>
      <c r="CIG29" s="1587">
        <v>0</v>
      </c>
      <c r="CIH29" s="1587">
        <v>0</v>
      </c>
      <c r="CII29" s="1587">
        <v>0</v>
      </c>
      <c r="CIJ29" s="1587">
        <v>0</v>
      </c>
      <c r="CIK29" s="1587">
        <v>0</v>
      </c>
      <c r="CIL29" s="1587">
        <v>0</v>
      </c>
      <c r="CIM29" s="1587">
        <v>0</v>
      </c>
      <c r="CIN29" s="1587">
        <v>0</v>
      </c>
      <c r="CIO29" s="1587">
        <v>0</v>
      </c>
      <c r="CIP29" s="1587">
        <v>0</v>
      </c>
      <c r="CIQ29" s="1587">
        <v>0</v>
      </c>
      <c r="CIR29" s="1587">
        <v>0</v>
      </c>
      <c r="CIS29" s="1587">
        <v>0</v>
      </c>
      <c r="CIT29" s="1587">
        <v>0</v>
      </c>
      <c r="CIU29" s="1587">
        <v>0</v>
      </c>
      <c r="CIV29" s="1587">
        <v>0</v>
      </c>
      <c r="CIW29" s="1587">
        <v>0</v>
      </c>
      <c r="CIX29" s="1587">
        <v>0</v>
      </c>
      <c r="CIY29" s="1587">
        <v>0</v>
      </c>
      <c r="CIZ29" s="1587">
        <v>0</v>
      </c>
      <c r="CJA29" s="1587">
        <v>0</v>
      </c>
      <c r="CJB29" s="1587">
        <v>0</v>
      </c>
      <c r="CJC29" s="1587">
        <v>0</v>
      </c>
      <c r="CJD29" s="1587">
        <v>0</v>
      </c>
      <c r="CJE29" s="1587">
        <v>0</v>
      </c>
      <c r="CJF29" s="1587">
        <v>0</v>
      </c>
      <c r="CJG29" s="1587">
        <v>0</v>
      </c>
      <c r="CJH29" s="1587">
        <v>0</v>
      </c>
      <c r="CJI29" s="1587">
        <v>0</v>
      </c>
      <c r="CJJ29" s="1587">
        <v>0</v>
      </c>
      <c r="CJK29" s="1587">
        <v>0</v>
      </c>
      <c r="CJL29" s="1587">
        <v>0</v>
      </c>
      <c r="CJM29" s="1587">
        <v>0</v>
      </c>
      <c r="CJN29" s="1587">
        <v>0</v>
      </c>
      <c r="CJO29" s="1587">
        <v>0</v>
      </c>
      <c r="CJP29" s="1587">
        <v>0</v>
      </c>
      <c r="CJQ29" s="1587">
        <v>0</v>
      </c>
      <c r="CJR29" s="1587">
        <v>0</v>
      </c>
      <c r="CJS29" s="1587">
        <v>0</v>
      </c>
      <c r="CJT29" s="1587">
        <v>0</v>
      </c>
      <c r="CJU29" s="1587">
        <v>0</v>
      </c>
      <c r="CJV29" s="1587">
        <v>0</v>
      </c>
      <c r="CJW29" s="1587">
        <v>0</v>
      </c>
      <c r="CJX29" s="1587">
        <v>0</v>
      </c>
      <c r="CJY29" s="1587">
        <v>0</v>
      </c>
      <c r="CJZ29" s="1587">
        <v>0</v>
      </c>
      <c r="CKA29" s="1587">
        <v>0</v>
      </c>
      <c r="CKB29" s="1587">
        <v>0</v>
      </c>
      <c r="CKC29" s="1587">
        <v>0</v>
      </c>
      <c r="CKD29" s="1587">
        <v>0</v>
      </c>
      <c r="CKE29" s="1587">
        <v>0</v>
      </c>
      <c r="CKF29" s="1587">
        <v>0</v>
      </c>
      <c r="CKG29" s="1587">
        <v>0</v>
      </c>
      <c r="CKH29" s="1587">
        <v>0</v>
      </c>
      <c r="CKI29" s="1587">
        <v>0</v>
      </c>
      <c r="CKJ29" s="1587">
        <v>0</v>
      </c>
      <c r="CKK29" s="1587">
        <v>0</v>
      </c>
      <c r="CKL29" s="1587">
        <v>0</v>
      </c>
      <c r="CKM29" s="1587">
        <v>0</v>
      </c>
      <c r="CKN29" s="1587">
        <v>0</v>
      </c>
      <c r="CKO29" s="1587">
        <v>0</v>
      </c>
      <c r="CKP29" s="1590">
        <v>0</v>
      </c>
      <c r="CKQ29" s="1586">
        <v>0</v>
      </c>
      <c r="CKR29" s="1587">
        <v>0</v>
      </c>
      <c r="CKS29" s="1587">
        <v>0</v>
      </c>
      <c r="CKT29" s="1587">
        <v>0</v>
      </c>
      <c r="CKU29" s="1587">
        <v>0</v>
      </c>
      <c r="CKV29" s="1587">
        <v>0</v>
      </c>
      <c r="CKW29" s="1587">
        <v>0</v>
      </c>
      <c r="CKX29" s="1587">
        <v>0</v>
      </c>
      <c r="CKY29" s="1587">
        <v>0</v>
      </c>
      <c r="CKZ29" s="1587">
        <v>0</v>
      </c>
      <c r="CLA29" s="1587">
        <v>0</v>
      </c>
      <c r="CLB29" s="1587">
        <v>0</v>
      </c>
      <c r="CLC29" s="1587">
        <v>0</v>
      </c>
      <c r="CLD29" s="1587">
        <v>0</v>
      </c>
      <c r="CLE29" s="1587">
        <v>0</v>
      </c>
      <c r="CLF29" s="1587">
        <v>0</v>
      </c>
      <c r="CLG29" s="1587">
        <v>0</v>
      </c>
      <c r="CLH29" s="1587">
        <v>0</v>
      </c>
      <c r="CLI29" s="1587">
        <v>0</v>
      </c>
      <c r="CLJ29" s="1587">
        <v>0</v>
      </c>
      <c r="CLK29" s="1587">
        <v>0</v>
      </c>
      <c r="CLL29" s="1587">
        <v>0</v>
      </c>
      <c r="CLM29" s="1587">
        <v>0</v>
      </c>
      <c r="CLN29" s="1587">
        <v>0</v>
      </c>
      <c r="CLO29" s="1587">
        <v>0</v>
      </c>
      <c r="CLP29" s="1587">
        <v>0</v>
      </c>
      <c r="CLQ29" s="1587">
        <v>0</v>
      </c>
      <c r="CLR29" s="1587">
        <v>0</v>
      </c>
      <c r="CLS29" s="1587">
        <v>0</v>
      </c>
      <c r="CLT29" s="1587">
        <v>0</v>
      </c>
      <c r="CLU29" s="1587">
        <v>0</v>
      </c>
      <c r="CLV29" s="1587">
        <v>0</v>
      </c>
      <c r="CLW29" s="1587">
        <v>0</v>
      </c>
      <c r="CLX29" s="1587">
        <v>0</v>
      </c>
      <c r="CLY29" s="1587">
        <v>0</v>
      </c>
      <c r="CLZ29" s="1587">
        <v>0</v>
      </c>
      <c r="CMA29" s="1587">
        <v>0</v>
      </c>
      <c r="CMB29" s="1587">
        <v>0</v>
      </c>
      <c r="CMC29" s="1587">
        <v>0</v>
      </c>
      <c r="CMD29" s="1587">
        <v>0</v>
      </c>
      <c r="CME29" s="1587">
        <v>0</v>
      </c>
      <c r="CMF29" s="1587">
        <v>0</v>
      </c>
      <c r="CMG29" s="1587">
        <v>0</v>
      </c>
      <c r="CMH29" s="1587">
        <v>0</v>
      </c>
      <c r="CMI29" s="1587">
        <v>0</v>
      </c>
      <c r="CMJ29" s="1587">
        <v>0</v>
      </c>
      <c r="CMK29" s="1587">
        <v>0</v>
      </c>
      <c r="CML29" s="1587">
        <v>0</v>
      </c>
      <c r="CMM29" s="1587">
        <v>0</v>
      </c>
      <c r="CMN29" s="1587">
        <v>0</v>
      </c>
      <c r="CMO29" s="1587">
        <v>0</v>
      </c>
      <c r="CMP29" s="1587">
        <v>0</v>
      </c>
      <c r="CMQ29" s="1587">
        <v>0</v>
      </c>
      <c r="CMR29" s="1587">
        <v>0</v>
      </c>
      <c r="CMS29" s="1587">
        <v>0</v>
      </c>
      <c r="CMT29" s="1587">
        <v>0</v>
      </c>
      <c r="CMU29" s="1587">
        <v>0</v>
      </c>
      <c r="CMV29" s="1587">
        <v>0</v>
      </c>
      <c r="CMW29" s="1587">
        <v>0</v>
      </c>
      <c r="CMX29" s="1587">
        <v>0</v>
      </c>
      <c r="CMY29" s="1587">
        <v>0</v>
      </c>
      <c r="CMZ29" s="1587">
        <v>0</v>
      </c>
      <c r="CNA29" s="1587">
        <v>0</v>
      </c>
      <c r="CNB29" s="1587">
        <v>0</v>
      </c>
      <c r="CNC29" s="1587">
        <v>0</v>
      </c>
      <c r="CND29" s="1587">
        <v>0</v>
      </c>
      <c r="CNE29" s="1587">
        <v>0</v>
      </c>
      <c r="CNF29" s="1587">
        <v>0</v>
      </c>
      <c r="CNG29" s="1587">
        <v>0</v>
      </c>
      <c r="CNH29" s="1587">
        <v>0</v>
      </c>
      <c r="CNI29" s="1587">
        <v>0</v>
      </c>
      <c r="CNJ29" s="1590">
        <v>0</v>
      </c>
    </row>
    <row r="30" spans="1:2402" ht="17.25" thickBot="1">
      <c r="A30" s="1" t="s">
        <v>2195</v>
      </c>
      <c r="AXS30" s="1565"/>
      <c r="AXT30" s="1566"/>
      <c r="AXU30" s="1566"/>
      <c r="AXV30" s="1566"/>
      <c r="AXW30" s="1566"/>
      <c r="AXX30" s="1566"/>
      <c r="AXY30" s="1566"/>
      <c r="AXZ30" s="1566"/>
      <c r="AYA30" s="1566"/>
      <c r="AYB30" s="1566"/>
      <c r="AYC30" s="1566"/>
      <c r="AYD30" s="1566"/>
      <c r="AYE30" s="1566"/>
      <c r="AYF30" s="1566"/>
      <c r="AYG30" s="1566"/>
      <c r="AYH30" s="1566"/>
      <c r="AYI30" s="1566"/>
      <c r="AYJ30" s="1566"/>
      <c r="AYK30" s="1566"/>
      <c r="AZV30" s="309">
        <v>0</v>
      </c>
      <c r="AZW30" s="309">
        <v>0</v>
      </c>
      <c r="AZX30" s="309">
        <v>0</v>
      </c>
      <c r="AZY30" s="309">
        <v>0</v>
      </c>
      <c r="AZZ30" s="309">
        <v>0</v>
      </c>
      <c r="BAA30" s="309">
        <v>0</v>
      </c>
      <c r="BAB30" s="309">
        <v>0</v>
      </c>
      <c r="BAC30" s="309">
        <v>0</v>
      </c>
      <c r="BAD30" s="309">
        <v>0</v>
      </c>
      <c r="BAE30" s="309">
        <v>0</v>
      </c>
      <c r="BAF30" s="309">
        <v>0</v>
      </c>
      <c r="BAG30" s="309">
        <v>0</v>
      </c>
      <c r="BBR30" s="309">
        <v>0</v>
      </c>
      <c r="BBS30" s="309">
        <v>0</v>
      </c>
      <c r="BBT30" s="309">
        <v>0</v>
      </c>
      <c r="BBU30" s="309">
        <v>0</v>
      </c>
      <c r="BBV30" s="309">
        <v>0</v>
      </c>
      <c r="BBW30" s="309">
        <v>0</v>
      </c>
      <c r="BBX30" s="309">
        <v>0</v>
      </c>
      <c r="BBY30" s="309">
        <v>0</v>
      </c>
      <c r="BBZ30" s="309">
        <v>0</v>
      </c>
      <c r="BCA30" s="309">
        <v>0</v>
      </c>
      <c r="BCB30" s="309">
        <v>0</v>
      </c>
      <c r="BCC30" s="309">
        <v>0</v>
      </c>
      <c r="BCD30" s="731">
        <v>1</v>
      </c>
      <c r="BCE30" s="732">
        <v>1</v>
      </c>
      <c r="BCF30" s="732">
        <v>0</v>
      </c>
      <c r="BCG30" s="1">
        <v>0</v>
      </c>
      <c r="BCH30" s="1">
        <v>0</v>
      </c>
      <c r="BCI30" s="1">
        <v>0</v>
      </c>
      <c r="BCJ30" s="1">
        <v>1</v>
      </c>
      <c r="BCK30" s="1">
        <v>0</v>
      </c>
      <c r="BCL30" s="1">
        <v>0</v>
      </c>
      <c r="BCM30" s="1">
        <v>0</v>
      </c>
      <c r="BCN30" s="1">
        <v>0</v>
      </c>
      <c r="BCO30" s="732">
        <v>0</v>
      </c>
      <c r="BCP30" s="732">
        <v>0</v>
      </c>
      <c r="BCQ30" s="732">
        <v>0</v>
      </c>
      <c r="BCR30" s="732">
        <v>1</v>
      </c>
      <c r="BCS30" s="732">
        <v>0</v>
      </c>
      <c r="BCT30" s="732">
        <v>0</v>
      </c>
      <c r="BCU30" s="732">
        <v>0</v>
      </c>
      <c r="BCV30" s="732">
        <v>0</v>
      </c>
      <c r="BCW30" s="732">
        <v>0</v>
      </c>
      <c r="BCX30" s="732">
        <v>0</v>
      </c>
      <c r="BCY30" s="732">
        <v>0</v>
      </c>
      <c r="BCZ30" s="732">
        <v>0</v>
      </c>
      <c r="BDA30" s="732">
        <v>0</v>
      </c>
      <c r="BDB30" s="732">
        <v>0</v>
      </c>
      <c r="BDC30" s="727">
        <v>0</v>
      </c>
      <c r="BDD30" s="728">
        <v>0</v>
      </c>
    </row>
  </sheetData>
  <sheetProtection algorithmName="SHA-512" hashValue="bTSSzobss581ucenqH6zw7LE6VCpJOFejg4bgTI0IUUsNExgaa09xdIyIN+b7vlOEs7SC5ij5gnkuq0SemAoNg==" saltValue="9s3Gx+haIuc5SfI073nIPg==" spinCount="100000" sheet="1" objects="1" scenarios="1" selectLockedCells="1" selectUnlockedCells="1"/>
  <mergeCells count="70">
    <mergeCell ref="CBK1:CCH1"/>
    <mergeCell ref="BSL1:BUF1"/>
    <mergeCell ref="BQQ1:BSK1"/>
    <mergeCell ref="BGW1:BHQ1"/>
    <mergeCell ref="BHR1:BIL1"/>
    <mergeCell ref="BIM1:BJG1"/>
    <mergeCell ref="BKO1:BLH1"/>
    <mergeCell ref="BLI1:BLT1"/>
    <mergeCell ref="BJH1:BKA1"/>
    <mergeCell ref="BKB1:BKN1"/>
    <mergeCell ref="BLU1:BOE1"/>
    <mergeCell ref="BOF1:BQP1"/>
    <mergeCell ref="BYZ1:CBJ1"/>
    <mergeCell ref="BUG1:BWQ1"/>
    <mergeCell ref="BWR1:BYY1"/>
    <mergeCell ref="AVN1:AYK1"/>
    <mergeCell ref="BAH1:BCC1"/>
    <mergeCell ref="AYL1:BAG1"/>
    <mergeCell ref="BEF1:BFB1"/>
    <mergeCell ref="BFC1:BFY1"/>
    <mergeCell ref="ASE1:ATH1"/>
    <mergeCell ref="ATI1:AUL1"/>
    <mergeCell ref="AUV1:AVD1"/>
    <mergeCell ref="AVE1:AVM1"/>
    <mergeCell ref="AUM1:AUU1"/>
    <mergeCell ref="ANI1:AOX1"/>
    <mergeCell ref="ADP1:AEM1"/>
    <mergeCell ref="AGF1:AGY1"/>
    <mergeCell ref="AGZ1:AHH1"/>
    <mergeCell ref="ABT1:ACQ1"/>
    <mergeCell ref="ACR1:ADO1"/>
    <mergeCell ref="EV1:FY1"/>
    <mergeCell ref="KT1:MG1"/>
    <mergeCell ref="IH1:JM1"/>
    <mergeCell ref="OT1:PQ1"/>
    <mergeCell ref="JN1:KS1"/>
    <mergeCell ref="HD1:IG1"/>
    <mergeCell ref="FZ1:HC1"/>
    <mergeCell ref="NF1:OS1"/>
    <mergeCell ref="MH1:NE1"/>
    <mergeCell ref="B1:AE1"/>
    <mergeCell ref="AF1:BI1"/>
    <mergeCell ref="BJ1:CM1"/>
    <mergeCell ref="CN1:DQ1"/>
    <mergeCell ref="DR1:EU1"/>
    <mergeCell ref="YZ1:AAI1"/>
    <mergeCell ref="XP1:YY1"/>
    <mergeCell ref="AAJ1:ABS1"/>
    <mergeCell ref="AIA1:AJT1"/>
    <mergeCell ref="PR1:RC1"/>
    <mergeCell ref="RD1:SO1"/>
    <mergeCell ref="SP1:UA1"/>
    <mergeCell ref="UB1:VM1"/>
    <mergeCell ref="VN1:WK1"/>
    <mergeCell ref="CCI1:CFB1"/>
    <mergeCell ref="CFC1:CHV1"/>
    <mergeCell ref="CHW1:CKP1"/>
    <mergeCell ref="CKQ1:CNJ1"/>
    <mergeCell ref="WL1:XO1"/>
    <mergeCell ref="AHR1:AHZ1"/>
    <mergeCell ref="AEN1:AFK1"/>
    <mergeCell ref="AFL1:AGE1"/>
    <mergeCell ref="BFZ1:BGV1"/>
    <mergeCell ref="BCD1:BDD1"/>
    <mergeCell ref="BDE1:BEE1"/>
    <mergeCell ref="AQO1:ASD1"/>
    <mergeCell ref="AHI1:AHQ1"/>
    <mergeCell ref="AOY1:AQN1"/>
    <mergeCell ref="AJU1:ALN1"/>
    <mergeCell ref="ALO1:ANH1"/>
  </mergeCell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1">
    <tabColor theme="4"/>
  </sheetPr>
  <dimension ref="A1:O66"/>
  <sheetViews>
    <sheetView zoomScale="85" zoomScaleNormal="85" workbookViewId="0">
      <pane xSplit="4" ySplit="9" topLeftCell="E10" activePane="bottomRight" state="frozen"/>
      <selection activeCell="N16" sqref="N16"/>
      <selection pane="topRight" activeCell="N16" sqref="N16"/>
      <selection pane="bottomLeft" activeCell="N16" sqref="N16"/>
      <selection pane="bottomRight"/>
    </sheetView>
  </sheetViews>
  <sheetFormatPr baseColWidth="10" defaultColWidth="11.5703125" defaultRowHeight="16.5"/>
  <cols>
    <col min="1" max="1" width="7.28515625" style="85" customWidth="1"/>
    <col min="2" max="2" width="35.85546875" style="206" customWidth="1"/>
    <col min="3" max="3" width="10.28515625" style="85" customWidth="1"/>
    <col min="4" max="4" width="14.28515625" style="85" customWidth="1"/>
    <col min="5" max="5" width="15.5703125" style="85" customWidth="1"/>
    <col min="6" max="6" width="2.85546875" style="85" customWidth="1"/>
    <col min="7" max="9" width="15.5703125" style="85" customWidth="1"/>
    <col min="10" max="10" width="3.5703125" style="85" customWidth="1"/>
    <col min="11" max="13" width="15.5703125" style="85" customWidth="1"/>
    <col min="14" max="16384" width="11.5703125" style="85"/>
  </cols>
  <sheetData>
    <row r="1" spans="1:15" s="199" customFormat="1" ht="50.25" customHeight="1"/>
    <row r="2" spans="1:15">
      <c r="A2" s="1753" t="s">
        <v>2324</v>
      </c>
      <c r="B2" s="1753"/>
      <c r="C2" s="1753"/>
    </row>
    <row r="3" spans="1:15" ht="22.5">
      <c r="B3" s="1754" t="s">
        <v>551</v>
      </c>
      <c r="C3" s="1754"/>
      <c r="D3" s="1754"/>
      <c r="E3" s="1754"/>
      <c r="F3" s="1754"/>
      <c r="G3" s="1754"/>
      <c r="H3" s="1754"/>
      <c r="I3" s="1754"/>
      <c r="J3" s="1754"/>
      <c r="K3" s="1754"/>
      <c r="L3" s="1754"/>
      <c r="M3" s="1754"/>
    </row>
    <row r="4" spans="1:15" ht="18">
      <c r="B4" s="201"/>
      <c r="C4" s="202"/>
      <c r="D4" s="202"/>
      <c r="E4" s="202"/>
      <c r="F4" s="201"/>
      <c r="G4" s="202"/>
      <c r="H4" s="202"/>
      <c r="I4" s="202"/>
      <c r="J4" s="201"/>
      <c r="K4" s="202"/>
      <c r="L4" s="202"/>
      <c r="M4" s="202"/>
    </row>
    <row r="5" spans="1:15" ht="18">
      <c r="B5" s="201"/>
      <c r="C5" s="203"/>
      <c r="D5" s="203"/>
      <c r="E5" s="203"/>
      <c r="F5" s="201"/>
      <c r="G5" s="203"/>
      <c r="H5" s="203"/>
      <c r="I5" s="203"/>
      <c r="J5" s="201"/>
      <c r="K5" s="203"/>
      <c r="L5" s="203"/>
      <c r="M5" s="203"/>
    </row>
    <row r="6" spans="1:15">
      <c r="B6" s="204" t="s">
        <v>411</v>
      </c>
      <c r="C6" s="1724">
        <v>4773635.3404970895</v>
      </c>
      <c r="D6" s="1724"/>
      <c r="E6" s="1724"/>
      <c r="F6" s="205"/>
      <c r="G6" s="1724">
        <v>3704899.02744052</v>
      </c>
      <c r="H6" s="1724"/>
      <c r="I6" s="1724"/>
      <c r="J6" s="205"/>
      <c r="K6" s="1724">
        <v>1068736.31305658</v>
      </c>
      <c r="L6" s="1724"/>
      <c r="M6" s="1724"/>
    </row>
    <row r="7" spans="1:15" ht="14.45" customHeight="1">
      <c r="C7" s="1725" t="s">
        <v>412</v>
      </c>
      <c r="D7" s="1725"/>
      <c r="E7" s="1725"/>
      <c r="F7" s="207"/>
      <c r="G7" s="1725" t="s">
        <v>413</v>
      </c>
      <c r="H7" s="1725"/>
      <c r="I7" s="1725"/>
      <c r="J7" s="207"/>
      <c r="K7" s="1725" t="s">
        <v>414</v>
      </c>
      <c r="L7" s="1725"/>
      <c r="M7" s="1725"/>
    </row>
    <row r="8" spans="1:15" ht="41.25" customHeight="1">
      <c r="C8" s="208" t="s">
        <v>415</v>
      </c>
      <c r="D8" s="208" t="s">
        <v>416</v>
      </c>
      <c r="E8" s="208" t="s">
        <v>417</v>
      </c>
      <c r="F8" s="14"/>
      <c r="G8" s="209" t="s">
        <v>415</v>
      </c>
      <c r="H8" s="209" t="s">
        <v>416</v>
      </c>
      <c r="I8" s="209" t="s">
        <v>417</v>
      </c>
      <c r="J8" s="14"/>
      <c r="K8" s="208" t="s">
        <v>415</v>
      </c>
      <c r="L8" s="208" t="s">
        <v>416</v>
      </c>
      <c r="M8" s="208" t="s">
        <v>417</v>
      </c>
    </row>
    <row r="9" spans="1:15" ht="17.25">
      <c r="B9" s="210" t="s">
        <v>20</v>
      </c>
      <c r="C9" s="211">
        <v>8.0363456000000006</v>
      </c>
      <c r="D9" s="212">
        <v>383626</v>
      </c>
      <c r="E9" s="211"/>
      <c r="F9" s="213"/>
      <c r="G9" s="211">
        <v>5.4423551000000003</v>
      </c>
      <c r="H9" s="214">
        <v>201634</v>
      </c>
      <c r="I9" s="211"/>
      <c r="J9" s="213"/>
      <c r="K9" s="211">
        <v>17.028715999999999</v>
      </c>
      <c r="L9" s="214">
        <v>181992</v>
      </c>
      <c r="M9" s="211"/>
      <c r="N9" s="231"/>
    </row>
    <row r="10" spans="1:15">
      <c r="B10" s="215" t="s">
        <v>418</v>
      </c>
      <c r="C10" s="216"/>
      <c r="D10" s="217"/>
      <c r="E10" s="218"/>
      <c r="F10" s="219"/>
      <c r="G10" s="218"/>
      <c r="H10" s="220"/>
      <c r="I10" s="218"/>
      <c r="J10" s="219"/>
      <c r="K10" s="218"/>
      <c r="L10" s="220"/>
      <c r="M10" s="218"/>
    </row>
    <row r="11" spans="1:15">
      <c r="B11" s="221" t="s">
        <v>55</v>
      </c>
      <c r="C11" s="222">
        <v>2.5714887000000002</v>
      </c>
      <c r="D11" s="223">
        <v>78236</v>
      </c>
      <c r="E11" s="222">
        <v>20.393820999999999</v>
      </c>
      <c r="F11" s="219"/>
      <c r="G11" s="219">
        <v>1.1980508999999999</v>
      </c>
      <c r="H11" s="223">
        <v>28366</v>
      </c>
      <c r="I11" s="219">
        <v>14.068064</v>
      </c>
      <c r="J11" s="219"/>
      <c r="K11" s="219">
        <v>7.3906374000000001</v>
      </c>
      <c r="L11" s="223">
        <v>49870</v>
      </c>
      <c r="M11" s="219">
        <v>27.402303</v>
      </c>
      <c r="O11" s="224"/>
    </row>
    <row r="12" spans="1:15">
      <c r="B12" s="221" t="s">
        <v>56</v>
      </c>
      <c r="C12" s="219">
        <v>17.640511</v>
      </c>
      <c r="D12" s="223">
        <v>305390</v>
      </c>
      <c r="E12" s="219">
        <v>79.606178999999997</v>
      </c>
      <c r="F12" s="219"/>
      <c r="G12" s="219">
        <v>12.957273000000001</v>
      </c>
      <c r="H12" s="223">
        <v>173268</v>
      </c>
      <c r="I12" s="219">
        <v>85.931935999999993</v>
      </c>
      <c r="J12" s="219"/>
      <c r="K12" s="219">
        <v>33.536948000000002</v>
      </c>
      <c r="L12" s="223">
        <v>132122</v>
      </c>
      <c r="M12" s="219">
        <v>72.597696999999997</v>
      </c>
    </row>
    <row r="13" spans="1:15">
      <c r="B13" s="215" t="s">
        <v>419</v>
      </c>
      <c r="C13" s="218"/>
      <c r="D13" s="220"/>
      <c r="E13" s="218"/>
      <c r="F13" s="219"/>
      <c r="G13" s="218"/>
      <c r="H13" s="220"/>
      <c r="I13" s="218"/>
      <c r="J13" s="219"/>
      <c r="K13" s="218"/>
      <c r="L13" s="220"/>
      <c r="M13" s="218"/>
    </row>
    <row r="14" spans="1:15">
      <c r="B14" s="221" t="s">
        <v>420</v>
      </c>
      <c r="C14" s="219">
        <v>9.1702432999999992</v>
      </c>
      <c r="D14" s="223">
        <v>217818</v>
      </c>
      <c r="E14" s="219">
        <v>56.778737999999997</v>
      </c>
      <c r="F14" s="219"/>
      <c r="G14" s="219">
        <v>5.6259933000000002</v>
      </c>
      <c r="H14" s="223">
        <v>102482</v>
      </c>
      <c r="I14" s="219">
        <v>50.825754000000003</v>
      </c>
      <c r="J14" s="219"/>
      <c r="K14" s="219">
        <v>20.83043</v>
      </c>
      <c r="L14" s="223">
        <v>115336</v>
      </c>
      <c r="M14" s="219">
        <v>63.374214000000002</v>
      </c>
    </row>
    <row r="15" spans="1:15">
      <c r="B15" s="221" t="s">
        <v>421</v>
      </c>
      <c r="C15" s="219">
        <v>6.9133671000000003</v>
      </c>
      <c r="D15" s="223">
        <v>165808</v>
      </c>
      <c r="E15" s="219">
        <v>43.221262000000003</v>
      </c>
      <c r="F15" s="219"/>
      <c r="G15" s="219">
        <v>5.2647370000000002</v>
      </c>
      <c r="H15" s="223">
        <v>99152</v>
      </c>
      <c r="I15" s="219">
        <v>49.174245999999997</v>
      </c>
      <c r="J15" s="219"/>
      <c r="K15" s="219">
        <v>12.941756</v>
      </c>
      <c r="L15" s="223">
        <v>66656</v>
      </c>
      <c r="M15" s="219">
        <v>36.625785999999998</v>
      </c>
    </row>
    <row r="16" spans="1:15">
      <c r="B16" s="215" t="s">
        <v>422</v>
      </c>
      <c r="C16" s="218"/>
      <c r="D16" s="220"/>
      <c r="E16" s="218"/>
      <c r="F16" s="219"/>
      <c r="G16" s="218"/>
      <c r="H16" s="220"/>
      <c r="I16" s="218"/>
      <c r="J16" s="219"/>
      <c r="K16" s="218"/>
      <c r="L16" s="220"/>
      <c r="M16" s="218"/>
    </row>
    <row r="17" spans="2:13">
      <c r="B17" s="221" t="s">
        <v>413</v>
      </c>
      <c r="C17" s="219">
        <v>5.4423551000000003</v>
      </c>
      <c r="D17" s="223">
        <v>201634</v>
      </c>
      <c r="E17" s="219">
        <v>52.560045000000002</v>
      </c>
      <c r="F17" s="219"/>
      <c r="G17" s="219">
        <v>5.4423551000000003</v>
      </c>
      <c r="H17" s="223">
        <v>201634</v>
      </c>
      <c r="I17" s="219">
        <v>100</v>
      </c>
      <c r="J17" s="219"/>
      <c r="K17" s="219"/>
      <c r="L17" s="223"/>
      <c r="M17" s="219"/>
    </row>
    <row r="18" spans="2:13">
      <c r="B18" s="221" t="s">
        <v>414</v>
      </c>
      <c r="C18" s="219">
        <v>17.028715999999999</v>
      </c>
      <c r="D18" s="223">
        <v>181992</v>
      </c>
      <c r="E18" s="219">
        <v>47.439954999999998</v>
      </c>
      <c r="F18" s="219"/>
      <c r="G18" s="219"/>
      <c r="H18" s="223"/>
      <c r="I18" s="219"/>
      <c r="J18" s="219"/>
      <c r="K18" s="219">
        <v>17.028715999999999</v>
      </c>
      <c r="L18" s="223">
        <v>181992</v>
      </c>
      <c r="M18" s="219">
        <v>100</v>
      </c>
    </row>
    <row r="19" spans="2:13">
      <c r="B19" s="215" t="s">
        <v>423</v>
      </c>
      <c r="C19" s="218"/>
      <c r="D19" s="220"/>
      <c r="E19" s="218"/>
      <c r="F19" s="219"/>
      <c r="G19" s="218"/>
      <c r="H19" s="220"/>
      <c r="I19" s="218"/>
      <c r="J19" s="219"/>
      <c r="K19" s="218"/>
      <c r="L19" s="220"/>
      <c r="M19" s="218"/>
    </row>
    <row r="20" spans="2:13">
      <c r="B20" s="221" t="s">
        <v>59</v>
      </c>
      <c r="C20" s="219">
        <v>33.460230000000003</v>
      </c>
      <c r="D20" s="223">
        <v>160692</v>
      </c>
      <c r="E20" s="219">
        <v>41.887672000000002</v>
      </c>
      <c r="F20" s="219"/>
      <c r="G20" s="219">
        <v>27.305166</v>
      </c>
      <c r="H20" s="223">
        <v>101724</v>
      </c>
      <c r="I20" s="219">
        <v>50.449824999999997</v>
      </c>
      <c r="J20" s="219"/>
      <c r="K20" s="219">
        <v>54.750962000000001</v>
      </c>
      <c r="L20" s="223">
        <v>58968</v>
      </c>
      <c r="M20" s="219">
        <v>32.401423999999999</v>
      </c>
    </row>
    <row r="21" spans="2:13">
      <c r="B21" s="221" t="s">
        <v>424</v>
      </c>
      <c r="C21" s="219">
        <v>5.9048293000000003</v>
      </c>
      <c r="D21" s="223">
        <v>8777</v>
      </c>
      <c r="E21" s="219">
        <v>2.2879054000000001</v>
      </c>
      <c r="F21" s="219"/>
      <c r="G21" s="219">
        <v>3.8743685000000001</v>
      </c>
      <c r="H21" s="223">
        <v>4415</v>
      </c>
      <c r="I21" s="219">
        <v>2.1896108999999999</v>
      </c>
      <c r="J21" s="219"/>
      <c r="K21" s="219">
        <v>12.575737</v>
      </c>
      <c r="L21" s="223">
        <v>4362</v>
      </c>
      <c r="M21" s="219">
        <v>2.3968086999999998</v>
      </c>
    </row>
    <row r="22" spans="2:13">
      <c r="B22" s="221" t="s">
        <v>1076</v>
      </c>
      <c r="C22" s="219">
        <v>6.7491399999999997</v>
      </c>
      <c r="D22" s="223">
        <v>14744</v>
      </c>
      <c r="E22" s="219">
        <v>3.8433266000000001</v>
      </c>
      <c r="F22" s="219"/>
      <c r="G22" s="219">
        <v>3.3590613</v>
      </c>
      <c r="H22" s="223">
        <v>5455</v>
      </c>
      <c r="I22" s="219">
        <v>2.7053969000000002</v>
      </c>
      <c r="J22" s="219"/>
      <c r="K22" s="219">
        <v>16.566299999999998</v>
      </c>
      <c r="L22" s="223">
        <v>9289</v>
      </c>
      <c r="M22" s="219">
        <v>5.1040704999999997</v>
      </c>
    </row>
    <row r="23" spans="2:13">
      <c r="B23" s="221" t="s">
        <v>61</v>
      </c>
      <c r="C23" s="219">
        <v>5.0203427999999999</v>
      </c>
      <c r="D23" s="223">
        <v>194373</v>
      </c>
      <c r="E23" s="219">
        <v>50.667316999999997</v>
      </c>
      <c r="F23" s="219"/>
      <c r="G23" s="219">
        <v>2.9106614999999998</v>
      </c>
      <c r="H23" s="223">
        <v>87735</v>
      </c>
      <c r="I23" s="219">
        <v>43.512006999999997</v>
      </c>
      <c r="J23" s="219"/>
      <c r="K23" s="219">
        <v>12.436673000000001</v>
      </c>
      <c r="L23" s="223">
        <v>106638</v>
      </c>
      <c r="M23" s="219">
        <v>58.594883000000003</v>
      </c>
    </row>
    <row r="24" spans="2:13">
      <c r="B24" s="221" t="s">
        <v>60</v>
      </c>
      <c r="C24" s="219">
        <v>9.8179092000000008</v>
      </c>
      <c r="D24" s="223">
        <v>5039</v>
      </c>
      <c r="E24" s="219">
        <v>1.3135189</v>
      </c>
      <c r="F24" s="219"/>
      <c r="G24" s="219">
        <v>5.8769912</v>
      </c>
      <c r="H24" s="223">
        <v>2305</v>
      </c>
      <c r="I24" s="219">
        <v>1.1431604</v>
      </c>
      <c r="J24" s="219"/>
      <c r="K24" s="219">
        <v>22.576440000000002</v>
      </c>
      <c r="L24" s="223">
        <v>2735</v>
      </c>
      <c r="M24" s="219">
        <v>1.5028132999999999</v>
      </c>
    </row>
    <row r="25" spans="2:13">
      <c r="B25" s="221" t="s">
        <v>425</v>
      </c>
      <c r="C25" s="219">
        <v>0</v>
      </c>
      <c r="D25" s="223">
        <v>0</v>
      </c>
      <c r="E25" s="219">
        <v>0</v>
      </c>
      <c r="F25" s="219"/>
      <c r="G25" s="219">
        <v>0</v>
      </c>
      <c r="H25" s="223">
        <v>0</v>
      </c>
      <c r="I25" s="219">
        <v>0</v>
      </c>
      <c r="J25" s="219"/>
      <c r="K25" s="219">
        <v>0</v>
      </c>
      <c r="L25" s="223">
        <v>0</v>
      </c>
      <c r="M25" s="219">
        <v>0</v>
      </c>
    </row>
    <row r="26" spans="2:13">
      <c r="B26" s="215" t="s">
        <v>426</v>
      </c>
      <c r="C26" s="218"/>
      <c r="D26" s="220"/>
      <c r="E26" s="218"/>
      <c r="F26" s="219"/>
      <c r="G26" s="218"/>
      <c r="H26" s="220"/>
      <c r="I26" s="218"/>
      <c r="J26" s="219"/>
      <c r="K26" s="218"/>
      <c r="L26" s="220"/>
      <c r="M26" s="218"/>
    </row>
    <row r="27" spans="2:13">
      <c r="B27" s="221" t="s">
        <v>1670</v>
      </c>
      <c r="C27" s="219"/>
      <c r="D27" s="223">
        <v>302050</v>
      </c>
      <c r="E27" s="219">
        <v>78.735539000000003</v>
      </c>
      <c r="F27" s="219"/>
      <c r="G27" s="219"/>
      <c r="H27" s="223">
        <v>183180</v>
      </c>
      <c r="I27" s="219">
        <v>90.847774000000001</v>
      </c>
      <c r="J27" s="219"/>
      <c r="K27" s="219"/>
      <c r="L27" s="223">
        <v>118870</v>
      </c>
      <c r="M27" s="219">
        <v>65.316057999999998</v>
      </c>
    </row>
    <row r="28" spans="2:13">
      <c r="B28" s="221" t="s">
        <v>427</v>
      </c>
      <c r="C28" s="219"/>
      <c r="D28" s="223">
        <v>32472</v>
      </c>
      <c r="E28" s="219">
        <v>8.4644940999999996</v>
      </c>
      <c r="F28" s="219"/>
      <c r="G28" s="219"/>
      <c r="H28" s="223">
        <v>9445</v>
      </c>
      <c r="I28" s="219">
        <v>4.6842297999999998</v>
      </c>
      <c r="J28" s="219"/>
      <c r="K28" s="219"/>
      <c r="L28" s="223">
        <v>23027</v>
      </c>
      <c r="M28" s="219">
        <v>12.652754</v>
      </c>
    </row>
    <row r="29" spans="2:13">
      <c r="B29" s="221" t="s">
        <v>428</v>
      </c>
      <c r="C29" s="219"/>
      <c r="D29" s="223">
        <v>33147</v>
      </c>
      <c r="E29" s="219">
        <v>8.6404467</v>
      </c>
      <c r="F29" s="219"/>
      <c r="G29" s="219"/>
      <c r="H29" s="223">
        <v>7712</v>
      </c>
      <c r="I29" s="219">
        <v>3.8247518</v>
      </c>
      <c r="J29" s="219"/>
      <c r="K29" s="219"/>
      <c r="L29" s="223">
        <v>25435</v>
      </c>
      <c r="M29" s="219">
        <v>13.975889</v>
      </c>
    </row>
    <row r="30" spans="2:13">
      <c r="B30" s="221" t="s">
        <v>429</v>
      </c>
      <c r="C30" s="219"/>
      <c r="D30" s="223">
        <v>15957</v>
      </c>
      <c r="E30" s="219">
        <v>4.1595199000000003</v>
      </c>
      <c r="F30" s="219"/>
      <c r="G30" s="219"/>
      <c r="H30" s="223">
        <v>1297</v>
      </c>
      <c r="I30" s="219">
        <v>0.64324468999999995</v>
      </c>
      <c r="J30" s="219"/>
      <c r="K30" s="219"/>
      <c r="L30" s="223">
        <v>14660</v>
      </c>
      <c r="M30" s="219">
        <v>8.0552990999999992</v>
      </c>
    </row>
    <row r="31" spans="2:13">
      <c r="B31" s="215" t="s">
        <v>430</v>
      </c>
      <c r="C31" s="218"/>
      <c r="D31" s="220"/>
      <c r="E31" s="218"/>
      <c r="F31" s="219"/>
      <c r="G31" s="218"/>
      <c r="H31" s="220"/>
      <c r="I31" s="218"/>
      <c r="J31" s="219"/>
      <c r="K31" s="218"/>
      <c r="L31" s="220"/>
      <c r="M31" s="218"/>
    </row>
    <row r="32" spans="2:13">
      <c r="B32" s="221" t="s">
        <v>431</v>
      </c>
      <c r="C32" s="219">
        <v>1.1725215</v>
      </c>
      <c r="D32" s="223">
        <v>657</v>
      </c>
      <c r="E32" s="219">
        <v>0.17126055000000001</v>
      </c>
      <c r="F32" s="219"/>
      <c r="G32" s="219">
        <v>0.49323591</v>
      </c>
      <c r="H32" s="223">
        <v>263</v>
      </c>
      <c r="I32" s="219">
        <v>0.13043435</v>
      </c>
      <c r="J32" s="219"/>
      <c r="K32" s="219">
        <v>15.026697</v>
      </c>
      <c r="L32" s="223">
        <v>394</v>
      </c>
      <c r="M32" s="219">
        <v>0.21649303</v>
      </c>
    </row>
    <row r="33" spans="2:13">
      <c r="B33" s="221" t="s">
        <v>432</v>
      </c>
      <c r="C33" s="219">
        <v>7.4785164999999996</v>
      </c>
      <c r="D33" s="223">
        <v>312684</v>
      </c>
      <c r="E33" s="219">
        <v>81.507509999999996</v>
      </c>
      <c r="F33" s="219"/>
      <c r="G33" s="219">
        <v>5.514983</v>
      </c>
      <c r="H33" s="223">
        <v>201370</v>
      </c>
      <c r="I33" s="219">
        <v>99.869069999999994</v>
      </c>
      <c r="J33" s="219"/>
      <c r="K33" s="219">
        <v>21.011994999999999</v>
      </c>
      <c r="L33" s="223">
        <v>111313</v>
      </c>
      <c r="M33" s="219">
        <v>61.163677999999997</v>
      </c>
    </row>
    <row r="34" spans="2:13">
      <c r="B34" s="221" t="s">
        <v>433</v>
      </c>
      <c r="C34" s="219">
        <v>13.105748</v>
      </c>
      <c r="D34" s="223">
        <v>70285</v>
      </c>
      <c r="E34" s="219">
        <v>18.32123</v>
      </c>
      <c r="F34" s="219"/>
      <c r="G34" s="219">
        <v>0</v>
      </c>
      <c r="H34" s="223">
        <v>0</v>
      </c>
      <c r="I34" s="219">
        <v>0</v>
      </c>
      <c r="J34" s="219"/>
      <c r="K34" s="219">
        <v>13.109389</v>
      </c>
      <c r="L34" s="223">
        <v>70285</v>
      </c>
      <c r="M34" s="219">
        <v>38.619829000000003</v>
      </c>
    </row>
    <row r="35" spans="2:13">
      <c r="B35" s="221" t="s">
        <v>434</v>
      </c>
      <c r="C35" s="219">
        <v>0</v>
      </c>
      <c r="D35" s="223">
        <v>0</v>
      </c>
      <c r="E35" s="219">
        <v>0</v>
      </c>
      <c r="F35" s="219"/>
      <c r="G35" s="219"/>
      <c r="H35" s="223"/>
      <c r="I35" s="219"/>
      <c r="J35" s="219"/>
      <c r="K35" s="219">
        <v>0</v>
      </c>
      <c r="L35" s="223">
        <v>0</v>
      </c>
      <c r="M35" s="219">
        <v>0</v>
      </c>
    </row>
    <row r="36" spans="2:13">
      <c r="B36" s="215" t="s">
        <v>435</v>
      </c>
      <c r="C36" s="218"/>
      <c r="D36" s="220"/>
      <c r="E36" s="218"/>
      <c r="F36" s="219"/>
      <c r="G36" s="218"/>
      <c r="H36" s="220"/>
      <c r="I36" s="218"/>
      <c r="J36" s="219"/>
      <c r="K36" s="218"/>
      <c r="L36" s="220"/>
      <c r="M36" s="218"/>
    </row>
    <row r="37" spans="2:13" ht="30" customHeight="1">
      <c r="B37" s="225" t="s">
        <v>436</v>
      </c>
      <c r="C37" s="226"/>
      <c r="D37" s="223">
        <v>301231</v>
      </c>
      <c r="E37" s="227">
        <v>78.522049999999993</v>
      </c>
      <c r="F37" s="226"/>
      <c r="G37" s="219"/>
      <c r="H37" s="223">
        <v>170983</v>
      </c>
      <c r="I37" s="219">
        <v>84.798694999999995</v>
      </c>
      <c r="J37" s="219"/>
      <c r="K37" s="219"/>
      <c r="L37" s="223">
        <v>130248</v>
      </c>
      <c r="M37" s="219">
        <v>71.567981000000003</v>
      </c>
    </row>
    <row r="38" spans="2:13">
      <c r="B38" s="225" t="s">
        <v>437</v>
      </c>
      <c r="C38" s="219"/>
      <c r="D38" s="223"/>
      <c r="E38" s="219"/>
      <c r="F38" s="219"/>
      <c r="G38" s="219"/>
      <c r="H38" s="223"/>
      <c r="I38" s="219"/>
      <c r="J38" s="219"/>
      <c r="K38" s="219"/>
      <c r="L38" s="223"/>
      <c r="M38" s="219"/>
    </row>
    <row r="39" spans="2:13">
      <c r="B39" s="225" t="s">
        <v>438</v>
      </c>
      <c r="C39" s="219"/>
      <c r="D39" s="223">
        <v>33772</v>
      </c>
      <c r="E39" s="219">
        <v>8.8033657999999999</v>
      </c>
      <c r="F39" s="219"/>
      <c r="G39" s="219"/>
      <c r="H39" s="223">
        <v>16775</v>
      </c>
      <c r="I39" s="219">
        <v>8.3195294000000004</v>
      </c>
      <c r="J39" s="219"/>
      <c r="K39" s="219"/>
      <c r="L39" s="223">
        <v>16997</v>
      </c>
      <c r="M39" s="219">
        <v>9.3394215000000003</v>
      </c>
    </row>
    <row r="40" spans="2:13" ht="27">
      <c r="B40" s="225" t="s">
        <v>439</v>
      </c>
      <c r="C40" s="219"/>
      <c r="D40" s="223"/>
      <c r="E40" s="219"/>
      <c r="F40" s="219"/>
      <c r="G40" s="219"/>
      <c r="H40" s="223"/>
      <c r="I40" s="219"/>
      <c r="J40" s="219"/>
      <c r="K40" s="219"/>
      <c r="L40" s="223"/>
      <c r="M40" s="219"/>
    </row>
    <row r="41" spans="2:13">
      <c r="B41" s="225" t="s">
        <v>440</v>
      </c>
      <c r="C41" s="219"/>
      <c r="D41" s="223"/>
      <c r="E41" s="219"/>
      <c r="F41" s="219"/>
      <c r="G41" s="219"/>
      <c r="H41" s="223"/>
      <c r="I41" s="219"/>
      <c r="J41" s="219"/>
      <c r="K41" s="219"/>
      <c r="L41" s="223"/>
      <c r="M41" s="219"/>
    </row>
    <row r="42" spans="2:13">
      <c r="B42" s="225" t="s">
        <v>441</v>
      </c>
      <c r="C42" s="219"/>
      <c r="D42" s="223">
        <v>227</v>
      </c>
      <c r="E42" s="219">
        <v>5.9172210000000003E-2</v>
      </c>
      <c r="F42" s="219"/>
      <c r="G42" s="219"/>
      <c r="H42" s="223">
        <v>132</v>
      </c>
      <c r="I42" s="219">
        <v>6.546515E-2</v>
      </c>
      <c r="J42" s="219"/>
      <c r="K42" s="219"/>
      <c r="L42" s="223">
        <v>95</v>
      </c>
      <c r="M42" s="219">
        <v>5.2200099999999999E-2</v>
      </c>
    </row>
    <row r="43" spans="2:13">
      <c r="B43" s="225" t="s">
        <v>442</v>
      </c>
      <c r="C43" s="219"/>
      <c r="D43" s="223">
        <v>25482</v>
      </c>
      <c r="E43" s="219">
        <v>6.6424069000000001</v>
      </c>
      <c r="F43" s="219"/>
      <c r="G43" s="219"/>
      <c r="H43" s="223">
        <v>8591</v>
      </c>
      <c r="I43" s="219">
        <v>4.2606902</v>
      </c>
      <c r="J43" s="219"/>
      <c r="K43" s="219"/>
      <c r="L43" s="223">
        <v>16891</v>
      </c>
      <c r="M43" s="219">
        <v>9.2811772000000001</v>
      </c>
    </row>
    <row r="44" spans="2:13">
      <c r="B44" s="225" t="s">
        <v>443</v>
      </c>
      <c r="C44" s="219"/>
      <c r="D44" s="223">
        <v>763</v>
      </c>
      <c r="E44" s="219">
        <v>0.19889163000000001</v>
      </c>
      <c r="F44" s="219"/>
      <c r="G44" s="219"/>
      <c r="H44" s="223"/>
      <c r="I44" s="219"/>
      <c r="J44" s="219"/>
      <c r="K44" s="219"/>
      <c r="L44" s="223">
        <v>763</v>
      </c>
      <c r="M44" s="219">
        <v>0.41924919999999999</v>
      </c>
    </row>
    <row r="45" spans="2:13" ht="27">
      <c r="B45" s="225" t="s">
        <v>444</v>
      </c>
      <c r="C45" s="219"/>
      <c r="D45" s="223">
        <v>8460</v>
      </c>
      <c r="E45" s="219">
        <v>2.2052727999999999</v>
      </c>
      <c r="F45" s="219"/>
      <c r="G45" s="219"/>
      <c r="H45" s="223">
        <v>3523</v>
      </c>
      <c r="I45" s="219">
        <v>1.7472251999999999</v>
      </c>
      <c r="J45" s="219"/>
      <c r="K45" s="219"/>
      <c r="L45" s="223">
        <v>4937</v>
      </c>
      <c r="M45" s="219">
        <v>2.7127566000000001</v>
      </c>
    </row>
    <row r="46" spans="2:13">
      <c r="B46" s="225" t="s">
        <v>445</v>
      </c>
      <c r="C46" s="219"/>
      <c r="D46" s="223">
        <v>1730</v>
      </c>
      <c r="E46" s="219">
        <v>0.45096005</v>
      </c>
      <c r="F46" s="219"/>
      <c r="G46" s="219"/>
      <c r="H46" s="223">
        <v>477</v>
      </c>
      <c r="I46" s="219">
        <v>0.23656725000000001</v>
      </c>
      <c r="J46" s="219"/>
      <c r="K46" s="219"/>
      <c r="L46" s="223">
        <v>1253</v>
      </c>
      <c r="M46" s="219">
        <v>0.68849179999999999</v>
      </c>
    </row>
    <row r="47" spans="2:13">
      <c r="B47" s="225" t="s">
        <v>446</v>
      </c>
      <c r="C47" s="219"/>
      <c r="D47" s="223"/>
      <c r="E47" s="219"/>
      <c r="F47" s="219"/>
      <c r="G47" s="219"/>
      <c r="H47" s="223"/>
      <c r="I47" s="219"/>
      <c r="J47" s="219"/>
      <c r="K47" s="219"/>
      <c r="L47" s="223"/>
      <c r="M47" s="219"/>
    </row>
    <row r="48" spans="2:13">
      <c r="B48" s="225" t="s">
        <v>447</v>
      </c>
      <c r="C48" s="219"/>
      <c r="D48" s="223"/>
      <c r="E48" s="219"/>
      <c r="F48" s="219"/>
      <c r="G48" s="219"/>
      <c r="H48" s="223"/>
      <c r="I48" s="219"/>
      <c r="J48" s="219"/>
      <c r="K48" s="219"/>
      <c r="L48" s="223"/>
      <c r="M48" s="219"/>
    </row>
    <row r="49" spans="2:13" ht="27">
      <c r="B49" s="225" t="s">
        <v>448</v>
      </c>
      <c r="C49" s="219"/>
      <c r="D49" s="223"/>
      <c r="E49" s="219"/>
      <c r="F49" s="219"/>
      <c r="G49" s="219"/>
      <c r="H49" s="223"/>
      <c r="I49" s="219"/>
      <c r="J49" s="219"/>
      <c r="K49" s="219"/>
      <c r="L49" s="223"/>
      <c r="M49" s="219"/>
    </row>
    <row r="50" spans="2:13" ht="27">
      <c r="B50" s="225" t="s">
        <v>449</v>
      </c>
      <c r="C50" s="219"/>
      <c r="D50" s="223">
        <v>2317</v>
      </c>
      <c r="E50" s="219">
        <v>0.60397365999999997</v>
      </c>
      <c r="F50" s="219"/>
      <c r="G50" s="219"/>
      <c r="H50" s="223"/>
      <c r="I50" s="219"/>
      <c r="J50" s="219"/>
      <c r="K50" s="219"/>
      <c r="L50" s="223">
        <v>2317</v>
      </c>
      <c r="M50" s="219">
        <v>1.2731329</v>
      </c>
    </row>
    <row r="51" spans="2:13" ht="27">
      <c r="B51" s="225" t="s">
        <v>450</v>
      </c>
      <c r="C51" s="219"/>
      <c r="D51" s="223"/>
      <c r="E51" s="219"/>
      <c r="F51" s="219"/>
      <c r="G51" s="219"/>
      <c r="H51" s="223"/>
      <c r="I51" s="219"/>
      <c r="J51" s="219"/>
      <c r="K51" s="219"/>
      <c r="L51" s="223"/>
      <c r="M51" s="219"/>
    </row>
    <row r="52" spans="2:13">
      <c r="B52" s="225" t="s">
        <v>451</v>
      </c>
      <c r="C52" s="219"/>
      <c r="D52" s="223"/>
      <c r="E52" s="219"/>
      <c r="F52" s="219"/>
      <c r="G52" s="219"/>
      <c r="H52" s="223"/>
      <c r="I52" s="219"/>
      <c r="J52" s="219"/>
      <c r="K52" s="219"/>
      <c r="L52" s="223"/>
      <c r="M52" s="219"/>
    </row>
    <row r="53" spans="2:13" ht="27">
      <c r="B53" s="225" t="s">
        <v>452</v>
      </c>
      <c r="C53" s="219"/>
      <c r="D53" s="223"/>
      <c r="E53" s="219"/>
      <c r="F53" s="219"/>
      <c r="G53" s="219"/>
      <c r="H53" s="223"/>
      <c r="I53" s="219"/>
      <c r="J53" s="219"/>
      <c r="K53" s="219"/>
      <c r="L53" s="223"/>
      <c r="M53" s="219"/>
    </row>
    <row r="54" spans="2:13">
      <c r="B54" s="225" t="s">
        <v>453</v>
      </c>
      <c r="C54" s="219"/>
      <c r="D54" s="223"/>
      <c r="E54" s="219"/>
      <c r="F54" s="219"/>
      <c r="G54" s="219"/>
      <c r="H54" s="223"/>
      <c r="I54" s="219"/>
      <c r="J54" s="219"/>
      <c r="K54" s="219"/>
      <c r="L54" s="223"/>
      <c r="M54" s="219"/>
    </row>
    <row r="55" spans="2:13">
      <c r="B55" s="225" t="s">
        <v>454</v>
      </c>
      <c r="C55" s="219"/>
      <c r="D55" s="223">
        <v>2111</v>
      </c>
      <c r="E55" s="219">
        <v>0.55027552999999996</v>
      </c>
      <c r="F55" s="219"/>
      <c r="G55" s="219"/>
      <c r="H55" s="223">
        <v>495</v>
      </c>
      <c r="I55" s="219">
        <v>0.24549430999999999</v>
      </c>
      <c r="J55" s="219"/>
      <c r="K55" s="219"/>
      <c r="L55" s="223">
        <v>1617</v>
      </c>
      <c r="M55" s="219">
        <v>0.88850059000000003</v>
      </c>
    </row>
    <row r="56" spans="2:13" ht="27">
      <c r="B56" s="225" t="s">
        <v>455</v>
      </c>
      <c r="C56" s="219"/>
      <c r="D56" s="223">
        <v>255</v>
      </c>
      <c r="E56" s="219">
        <v>6.6470989999999994E-2</v>
      </c>
      <c r="F56" s="219"/>
      <c r="G56" s="219"/>
      <c r="H56" s="223"/>
      <c r="I56" s="219"/>
      <c r="J56" s="219"/>
      <c r="K56" s="219"/>
      <c r="L56" s="223">
        <v>255</v>
      </c>
      <c r="M56" s="219">
        <v>0.14011604999999999</v>
      </c>
    </row>
    <row r="57" spans="2:13" ht="27">
      <c r="B57" s="225" t="s">
        <v>456</v>
      </c>
      <c r="C57" s="219"/>
      <c r="D57" s="223"/>
      <c r="E57" s="219"/>
      <c r="F57" s="219"/>
      <c r="G57" s="219"/>
      <c r="H57" s="223"/>
      <c r="I57" s="219"/>
      <c r="J57" s="219"/>
      <c r="K57" s="219"/>
      <c r="L57" s="223"/>
      <c r="M57" s="219"/>
    </row>
    <row r="58" spans="2:13">
      <c r="B58" s="228" t="s">
        <v>457</v>
      </c>
      <c r="C58" s="229"/>
      <c r="D58" s="230"/>
      <c r="E58" s="229"/>
      <c r="F58" s="219"/>
      <c r="G58" s="229"/>
      <c r="H58" s="230"/>
      <c r="I58" s="229"/>
      <c r="J58" s="219"/>
      <c r="K58" s="229"/>
      <c r="L58" s="230"/>
      <c r="M58" s="229"/>
    </row>
    <row r="59" spans="2:13">
      <c r="B59" s="200" t="s">
        <v>1671</v>
      </c>
    </row>
    <row r="60" spans="2:13">
      <c r="B60" s="200" t="s">
        <v>1672</v>
      </c>
    </row>
    <row r="61" spans="2:13">
      <c r="I61" s="231"/>
      <c r="J61" s="231"/>
    </row>
    <row r="62" spans="2:13">
      <c r="B62" s="232" t="s">
        <v>459</v>
      </c>
    </row>
    <row r="63" spans="2:13">
      <c r="B63" s="85" t="s">
        <v>460</v>
      </c>
    </row>
    <row r="64" spans="2:13">
      <c r="B64" s="85" t="s">
        <v>461</v>
      </c>
    </row>
    <row r="66" spans="2:2">
      <c r="B66" s="85"/>
    </row>
  </sheetData>
  <sheetProtection sort="0" autoFilter="0" pivotTables="0"/>
  <mergeCells count="8">
    <mergeCell ref="C7:E7"/>
    <mergeCell ref="G7:I7"/>
    <mergeCell ref="K7:M7"/>
    <mergeCell ref="A2:C2"/>
    <mergeCell ref="B3:M3"/>
    <mergeCell ref="C6:E6"/>
    <mergeCell ref="G6:I6"/>
    <mergeCell ref="K6:M6"/>
  </mergeCell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1">
    <tabColor rgb="FF00B050"/>
  </sheetPr>
  <dimension ref="A1:X59"/>
  <sheetViews>
    <sheetView showGridLines="0" zoomScale="90" zoomScaleNormal="90" workbookViewId="0">
      <pane xSplit="2" ySplit="6" topLeftCell="C7" activePane="bottomRight" state="frozen"/>
      <selection activeCell="N16" sqref="N16"/>
      <selection pane="topRight" activeCell="N16" sqref="N16"/>
      <selection pane="bottomLeft" activeCell="N16" sqref="N16"/>
      <selection pane="bottomRight"/>
    </sheetView>
  </sheetViews>
  <sheetFormatPr baseColWidth="10" defaultColWidth="11.5703125" defaultRowHeight="16.5"/>
  <cols>
    <col min="1" max="1" width="5.85546875" style="441" customWidth="1"/>
    <col min="2" max="2" width="28.7109375" style="441" customWidth="1"/>
    <col min="3" max="5" width="15.28515625" style="441" customWidth="1"/>
    <col min="6" max="6" width="6.7109375" style="322" customWidth="1"/>
    <col min="7" max="7" width="15.28515625" style="442" customWidth="1"/>
    <col min="8" max="9" width="15.28515625" style="441" customWidth="1"/>
    <col min="10" max="10" width="3.7109375" style="322" customWidth="1"/>
    <col min="11" max="11" width="15.28515625" style="442" customWidth="1"/>
    <col min="12" max="13" width="15.28515625" style="441" customWidth="1"/>
    <col min="14" max="16384" width="11.5703125" style="441"/>
  </cols>
  <sheetData>
    <row r="1" spans="1:13" ht="61.5" customHeight="1"/>
    <row r="2" spans="1:13">
      <c r="A2" s="1753" t="str">
        <f>+B55</f>
        <v>Fuente: INEC - ENEMDHUR Marzo 2019</v>
      </c>
      <c r="B2" s="1753"/>
      <c r="C2" s="1753"/>
      <c r="D2" s="443"/>
    </row>
    <row r="3" spans="1:13" ht="31.9" customHeight="1">
      <c r="B3" s="1754" t="s">
        <v>1673</v>
      </c>
      <c r="C3" s="1754"/>
      <c r="D3" s="1754"/>
      <c r="E3" s="1754"/>
      <c r="F3" s="1754"/>
      <c r="G3" s="1754"/>
      <c r="J3" s="441"/>
    </row>
    <row r="4" spans="1:13" s="85" customFormat="1">
      <c r="B4" s="204" t="s">
        <v>411</v>
      </c>
      <c r="C4" s="1724">
        <v>4774070</v>
      </c>
      <c r="D4" s="1724"/>
      <c r="E4" s="1724"/>
      <c r="F4" s="444"/>
      <c r="G4" s="1724">
        <v>3695490</v>
      </c>
      <c r="H4" s="1724"/>
      <c r="I4" s="1724"/>
      <c r="J4" s="444"/>
      <c r="K4" s="1724">
        <v>1078580</v>
      </c>
      <c r="L4" s="1724"/>
      <c r="M4" s="1724"/>
    </row>
    <row r="5" spans="1:13" ht="14.45" customHeight="1">
      <c r="C5" s="1725" t="s">
        <v>412</v>
      </c>
      <c r="D5" s="1725"/>
      <c r="E5" s="1725"/>
      <c r="F5" s="445"/>
      <c r="G5" s="1725" t="s">
        <v>413</v>
      </c>
      <c r="H5" s="1725"/>
      <c r="I5" s="1725"/>
      <c r="J5" s="445"/>
      <c r="K5" s="1725" t="s">
        <v>414</v>
      </c>
      <c r="L5" s="1725"/>
      <c r="M5" s="1725"/>
    </row>
    <row r="6" spans="1:13" ht="40.5">
      <c r="C6" s="446" t="s">
        <v>1674</v>
      </c>
      <c r="D6" s="208" t="s">
        <v>416</v>
      </c>
      <c r="E6" s="208" t="s">
        <v>1005</v>
      </c>
      <c r="F6" s="447"/>
      <c r="G6" s="446" t="s">
        <v>1674</v>
      </c>
      <c r="H6" s="208" t="s">
        <v>416</v>
      </c>
      <c r="I6" s="208" t="s">
        <v>1005</v>
      </c>
      <c r="J6" s="447"/>
      <c r="K6" s="446" t="s">
        <v>1674</v>
      </c>
      <c r="L6" s="208" t="s">
        <v>416</v>
      </c>
      <c r="M6" s="208" t="s">
        <v>1005</v>
      </c>
    </row>
    <row r="7" spans="1:13">
      <c r="B7" s="448" t="s">
        <v>20</v>
      </c>
      <c r="C7" s="449">
        <v>11.906385</v>
      </c>
      <c r="D7" s="450">
        <v>568419</v>
      </c>
      <c r="E7" s="451">
        <v>100</v>
      </c>
      <c r="F7" s="452"/>
      <c r="G7" s="449">
        <v>8.5195533000000001</v>
      </c>
      <c r="H7" s="450">
        <v>314839</v>
      </c>
      <c r="I7" s="451">
        <v>100</v>
      </c>
      <c r="J7" s="452"/>
      <c r="K7" s="449">
        <v>23.510531</v>
      </c>
      <c r="L7" s="450">
        <v>253580</v>
      </c>
      <c r="M7" s="451">
        <v>100</v>
      </c>
    </row>
    <row r="8" spans="1:13">
      <c r="B8" s="453" t="s">
        <v>418</v>
      </c>
      <c r="C8" s="449"/>
      <c r="D8" s="454"/>
      <c r="E8" s="449"/>
      <c r="F8" s="455"/>
      <c r="G8" s="449"/>
      <c r="H8" s="454"/>
      <c r="I8" s="449"/>
      <c r="J8" s="455"/>
      <c r="K8" s="449"/>
      <c r="L8" s="454"/>
      <c r="M8" s="449"/>
    </row>
    <row r="9" spans="1:13">
      <c r="B9" s="456" t="s">
        <v>55</v>
      </c>
      <c r="C9" s="449">
        <v>2.9617439999999999</v>
      </c>
      <c r="D9" s="223">
        <v>89176</v>
      </c>
      <c r="E9" s="219">
        <v>15.688427000000001</v>
      </c>
      <c r="F9" s="452"/>
      <c r="G9" s="449">
        <v>0.97497221999999995</v>
      </c>
      <c r="H9" s="223">
        <v>22846</v>
      </c>
      <c r="I9" s="219">
        <v>7.2564071999999999</v>
      </c>
      <c r="J9" s="452"/>
      <c r="K9" s="449">
        <v>9.9342390999999992</v>
      </c>
      <c r="L9" s="223">
        <v>66330</v>
      </c>
      <c r="M9" s="219">
        <v>26.157426000000001</v>
      </c>
    </row>
    <row r="10" spans="1:13">
      <c r="B10" s="456" t="s">
        <v>56</v>
      </c>
      <c r="C10" s="449">
        <v>27.181135000000001</v>
      </c>
      <c r="D10" s="223">
        <v>479243</v>
      </c>
      <c r="E10" s="219">
        <v>84.311572999999996</v>
      </c>
      <c r="F10" s="452"/>
      <c r="G10" s="449">
        <v>21.593036000000001</v>
      </c>
      <c r="H10" s="223">
        <v>291993</v>
      </c>
      <c r="I10" s="219">
        <v>92.743593000000004</v>
      </c>
      <c r="J10" s="452"/>
      <c r="K10" s="449">
        <v>45.571829999999999</v>
      </c>
      <c r="L10" s="223">
        <v>187250</v>
      </c>
      <c r="M10" s="219">
        <v>73.842573999999999</v>
      </c>
    </row>
    <row r="11" spans="1:13">
      <c r="B11" s="453" t="s">
        <v>419</v>
      </c>
      <c r="C11" s="449"/>
      <c r="D11" s="454"/>
      <c r="E11" s="449"/>
      <c r="F11" s="455"/>
      <c r="G11" s="449"/>
      <c r="H11" s="454"/>
      <c r="I11" s="449"/>
      <c r="J11" s="455"/>
      <c r="K11" s="449"/>
      <c r="L11" s="454"/>
      <c r="M11" s="449"/>
    </row>
    <row r="12" spans="1:13">
      <c r="B12" s="456" t="s">
        <v>420</v>
      </c>
      <c r="C12" s="449">
        <v>13.296804</v>
      </c>
      <c r="D12" s="223">
        <v>315708</v>
      </c>
      <c r="E12" s="219">
        <v>55.541423000000002</v>
      </c>
      <c r="F12" s="452"/>
      <c r="G12" s="449">
        <v>8.2057546000000006</v>
      </c>
      <c r="H12" s="223">
        <v>148873</v>
      </c>
      <c r="I12" s="219">
        <v>47.285437999999999</v>
      </c>
      <c r="J12" s="452"/>
      <c r="K12" s="449">
        <v>29.788440000000001</v>
      </c>
      <c r="L12" s="223">
        <v>166836</v>
      </c>
      <c r="M12" s="219">
        <v>65.792254999999997</v>
      </c>
    </row>
    <row r="13" spans="1:13">
      <c r="B13" s="456" t="s">
        <v>421</v>
      </c>
      <c r="C13" s="449">
        <v>10.530702</v>
      </c>
      <c r="D13" s="223">
        <v>252711</v>
      </c>
      <c r="E13" s="219">
        <v>44.458576999999998</v>
      </c>
      <c r="F13" s="452"/>
      <c r="G13" s="449">
        <v>8.8221779999999992</v>
      </c>
      <c r="H13" s="223">
        <v>165966</v>
      </c>
      <c r="I13" s="219">
        <v>52.714562000000001</v>
      </c>
      <c r="J13" s="452"/>
      <c r="K13" s="449">
        <v>16.729481</v>
      </c>
      <c r="L13" s="223">
        <v>86744</v>
      </c>
      <c r="M13" s="219">
        <v>34.207745000000003</v>
      </c>
    </row>
    <row r="14" spans="1:13">
      <c r="B14" s="453" t="s">
        <v>422</v>
      </c>
      <c r="C14" s="449"/>
      <c r="D14" s="454"/>
      <c r="E14" s="449"/>
      <c r="F14" s="455"/>
      <c r="G14" s="449"/>
      <c r="H14" s="454"/>
      <c r="I14" s="449"/>
      <c r="J14" s="455"/>
      <c r="K14" s="449"/>
      <c r="L14" s="454"/>
      <c r="M14" s="449"/>
    </row>
    <row r="15" spans="1:13">
      <c r="B15" s="456" t="s">
        <v>413</v>
      </c>
      <c r="C15" s="449">
        <v>8.5195533000000001</v>
      </c>
      <c r="D15" s="223">
        <v>314839</v>
      </c>
      <c r="E15" s="219">
        <v>55.388542999999999</v>
      </c>
      <c r="F15" s="452"/>
      <c r="G15" s="449">
        <v>8.5195533000000001</v>
      </c>
      <c r="H15" s="223">
        <v>314839</v>
      </c>
      <c r="I15" s="219">
        <v>100</v>
      </c>
      <c r="J15" s="452"/>
      <c r="K15" s="449"/>
      <c r="L15" s="223"/>
      <c r="M15" s="219"/>
    </row>
    <row r="16" spans="1:13">
      <c r="B16" s="456" t="s">
        <v>414</v>
      </c>
      <c r="C16" s="449">
        <v>23.510531</v>
      </c>
      <c r="D16" s="223">
        <v>253580</v>
      </c>
      <c r="E16" s="219">
        <v>44.611457000000001</v>
      </c>
      <c r="F16" s="452"/>
      <c r="G16" s="449"/>
      <c r="H16" s="223"/>
      <c r="I16" s="219"/>
      <c r="J16" s="452"/>
      <c r="K16" s="449">
        <v>23.510531</v>
      </c>
      <c r="L16" s="223">
        <v>253580</v>
      </c>
      <c r="M16" s="219">
        <v>100</v>
      </c>
    </row>
    <row r="17" spans="2:13">
      <c r="B17" s="453" t="s">
        <v>423</v>
      </c>
      <c r="C17" s="449"/>
      <c r="D17" s="454"/>
      <c r="E17" s="449"/>
      <c r="F17" s="455"/>
      <c r="G17" s="449"/>
      <c r="H17" s="454"/>
      <c r="I17" s="449"/>
      <c r="J17" s="455"/>
      <c r="K17" s="449"/>
      <c r="L17" s="454"/>
      <c r="M17" s="449"/>
    </row>
    <row r="18" spans="2:13">
      <c r="B18" s="456" t="s">
        <v>59</v>
      </c>
      <c r="C18" s="449">
        <v>47.790309000000001</v>
      </c>
      <c r="D18" s="223">
        <v>280807</v>
      </c>
      <c r="E18" s="219">
        <v>49.401409999999998</v>
      </c>
      <c r="F18" s="452"/>
      <c r="G18" s="449">
        <v>42.039752999999997</v>
      </c>
      <c r="H18" s="223">
        <v>189416</v>
      </c>
      <c r="I18" s="219">
        <v>60.162813</v>
      </c>
      <c r="J18" s="452"/>
      <c r="K18" s="449">
        <v>66.700168000000005</v>
      </c>
      <c r="L18" s="223">
        <v>91391</v>
      </c>
      <c r="M18" s="219">
        <v>36.040303000000002</v>
      </c>
    </row>
    <row r="19" spans="2:13">
      <c r="B19" s="456" t="s">
        <v>424</v>
      </c>
      <c r="C19" s="449">
        <v>5.1253351</v>
      </c>
      <c r="D19" s="223">
        <v>8804</v>
      </c>
      <c r="E19" s="219">
        <v>1.5488573999999999</v>
      </c>
      <c r="F19" s="452"/>
      <c r="G19" s="449">
        <v>3.6077406999999999</v>
      </c>
      <c r="H19" s="223">
        <v>4885</v>
      </c>
      <c r="I19" s="219">
        <v>1.5515867000000001</v>
      </c>
      <c r="J19" s="452"/>
      <c r="K19" s="449">
        <v>10.772829</v>
      </c>
      <c r="L19" s="223">
        <v>3920</v>
      </c>
      <c r="M19" s="219">
        <v>1.5458632000000001</v>
      </c>
    </row>
    <row r="20" spans="2:13">
      <c r="B20" s="456" t="s">
        <v>1076</v>
      </c>
      <c r="C20" s="449">
        <v>11.127836</v>
      </c>
      <c r="D20" s="223">
        <v>24340</v>
      </c>
      <c r="E20" s="219">
        <v>4.2820524999999998</v>
      </c>
      <c r="F20" s="452"/>
      <c r="G20" s="449">
        <v>3.0184285000000002</v>
      </c>
      <c r="H20" s="223">
        <v>5075</v>
      </c>
      <c r="I20" s="219">
        <v>1.6119349999999999</v>
      </c>
      <c r="J20" s="452"/>
      <c r="K20" s="449">
        <v>38.070045999999998</v>
      </c>
      <c r="L20" s="223">
        <v>19265</v>
      </c>
      <c r="M20" s="219">
        <v>7.5972080000000002</v>
      </c>
    </row>
    <row r="21" spans="2:13">
      <c r="B21" s="456" t="s">
        <v>61</v>
      </c>
      <c r="C21" s="449">
        <v>6.7139568000000001</v>
      </c>
      <c r="D21" s="223">
        <v>249512</v>
      </c>
      <c r="E21" s="219">
        <v>43.895788000000003</v>
      </c>
      <c r="F21" s="452"/>
      <c r="G21" s="449">
        <v>3.9314574000000002</v>
      </c>
      <c r="H21" s="223">
        <v>113071</v>
      </c>
      <c r="I21" s="219">
        <v>35.913912000000003</v>
      </c>
      <c r="J21" s="452"/>
      <c r="K21" s="449">
        <v>16.238192999999999</v>
      </c>
      <c r="L21" s="223">
        <v>136440</v>
      </c>
      <c r="M21" s="219">
        <v>53.805504999999997</v>
      </c>
    </row>
    <row r="22" spans="2:13">
      <c r="B22" s="456" t="s">
        <v>60</v>
      </c>
      <c r="C22" s="449">
        <v>6.2761050000000003</v>
      </c>
      <c r="D22" s="223">
        <v>4956</v>
      </c>
      <c r="E22" s="219">
        <v>0.87189203999999998</v>
      </c>
      <c r="F22" s="452"/>
      <c r="G22" s="449">
        <v>3.7012187999999999</v>
      </c>
      <c r="H22" s="223">
        <v>2392</v>
      </c>
      <c r="I22" s="219">
        <v>0.75975340000000002</v>
      </c>
      <c r="J22" s="452"/>
      <c r="K22" s="449">
        <v>17.888929999999998</v>
      </c>
      <c r="L22" s="223">
        <v>2564</v>
      </c>
      <c r="M22" s="219">
        <v>1.0111208</v>
      </c>
    </row>
    <row r="23" spans="2:13">
      <c r="B23" s="456" t="s">
        <v>425</v>
      </c>
      <c r="C23" s="449">
        <v>0</v>
      </c>
      <c r="D23" s="223">
        <v>0</v>
      </c>
      <c r="E23" s="219">
        <v>0</v>
      </c>
      <c r="F23" s="452"/>
      <c r="G23" s="449">
        <v>0</v>
      </c>
      <c r="H23" s="223">
        <v>0</v>
      </c>
      <c r="I23" s="219">
        <v>0</v>
      </c>
      <c r="J23" s="452"/>
      <c r="K23" s="449"/>
      <c r="L23" s="223"/>
      <c r="M23" s="219"/>
    </row>
    <row r="24" spans="2:13">
      <c r="B24" s="453" t="s">
        <v>426</v>
      </c>
      <c r="C24" s="449"/>
      <c r="D24" s="454"/>
      <c r="E24" s="449"/>
      <c r="F24" s="455"/>
      <c r="G24" s="449"/>
      <c r="H24" s="454"/>
      <c r="I24" s="449"/>
      <c r="J24" s="455"/>
      <c r="K24" s="449"/>
      <c r="L24" s="454"/>
      <c r="M24" s="449"/>
    </row>
    <row r="25" spans="2:13">
      <c r="B25" s="456" t="s">
        <v>1670</v>
      </c>
      <c r="C25" s="449"/>
      <c r="D25" s="223">
        <v>458198</v>
      </c>
      <c r="E25" s="219">
        <v>80.609198000000006</v>
      </c>
      <c r="F25" s="452"/>
      <c r="G25" s="449"/>
      <c r="H25" s="223">
        <v>279403</v>
      </c>
      <c r="I25" s="219">
        <v>88.744722999999993</v>
      </c>
      <c r="J25" s="452"/>
      <c r="K25" s="449"/>
      <c r="L25" s="223">
        <v>178796</v>
      </c>
      <c r="M25" s="219">
        <v>70.508714999999995</v>
      </c>
    </row>
    <row r="26" spans="2:13">
      <c r="B26" s="456" t="s">
        <v>427</v>
      </c>
      <c r="C26" s="449"/>
      <c r="D26" s="223">
        <v>50998</v>
      </c>
      <c r="E26" s="219">
        <v>8.9719028000000005</v>
      </c>
      <c r="F26" s="452"/>
      <c r="G26" s="449"/>
      <c r="H26" s="223">
        <v>24265</v>
      </c>
      <c r="I26" s="219">
        <v>7.7071138000000001</v>
      </c>
      <c r="J26" s="452"/>
      <c r="K26" s="449"/>
      <c r="L26" s="223">
        <v>26733</v>
      </c>
      <c r="M26" s="219">
        <v>10.542235</v>
      </c>
    </row>
    <row r="27" spans="2:13">
      <c r="B27" s="456" t="s">
        <v>428</v>
      </c>
      <c r="C27" s="449"/>
      <c r="D27" s="223">
        <v>40443</v>
      </c>
      <c r="E27" s="219">
        <v>7.1149978999999997</v>
      </c>
      <c r="F27" s="452"/>
      <c r="G27" s="449"/>
      <c r="H27" s="223">
        <v>8873</v>
      </c>
      <c r="I27" s="219">
        <v>2.8182657999999998</v>
      </c>
      <c r="J27" s="452"/>
      <c r="K27" s="449"/>
      <c r="L27" s="223">
        <v>31569</v>
      </c>
      <c r="M27" s="219">
        <v>12.449325999999999</v>
      </c>
    </row>
    <row r="28" spans="2:13">
      <c r="B28" s="456" t="s">
        <v>429</v>
      </c>
      <c r="C28" s="449"/>
      <c r="D28" s="223">
        <v>18780</v>
      </c>
      <c r="E28" s="219">
        <v>3.3039008000000001</v>
      </c>
      <c r="F28" s="452"/>
      <c r="G28" s="449"/>
      <c r="H28" s="223">
        <v>2298</v>
      </c>
      <c r="I28" s="219">
        <v>0.72989687000000003</v>
      </c>
      <c r="J28" s="452"/>
      <c r="K28" s="449"/>
      <c r="L28" s="223">
        <v>16482</v>
      </c>
      <c r="M28" s="219">
        <v>6.4997239999999996</v>
      </c>
    </row>
    <row r="29" spans="2:13">
      <c r="B29" s="453" t="s">
        <v>430</v>
      </c>
      <c r="C29" s="449"/>
      <c r="D29" s="454"/>
      <c r="E29" s="449"/>
      <c r="F29" s="455"/>
      <c r="G29" s="449"/>
      <c r="H29" s="454"/>
      <c r="I29" s="449"/>
      <c r="J29" s="455"/>
      <c r="K29" s="449"/>
      <c r="L29" s="454"/>
      <c r="M29" s="449"/>
    </row>
    <row r="30" spans="2:13">
      <c r="B30" s="456" t="s">
        <v>431</v>
      </c>
      <c r="C30" s="449">
        <v>0.19351331999999999</v>
      </c>
      <c r="D30" s="223">
        <v>120</v>
      </c>
      <c r="E30" s="219">
        <v>2.1111189999999998E-2</v>
      </c>
      <c r="F30" s="452"/>
      <c r="G30" s="449">
        <v>0</v>
      </c>
      <c r="H30" s="223">
        <v>0</v>
      </c>
      <c r="I30" s="219">
        <v>0</v>
      </c>
      <c r="J30" s="452"/>
      <c r="K30" s="449">
        <v>3.8765288999999998</v>
      </c>
      <c r="L30" s="223">
        <v>120</v>
      </c>
      <c r="M30" s="219">
        <v>4.7322339999999997E-2</v>
      </c>
    </row>
    <row r="31" spans="2:13">
      <c r="B31" s="456" t="s">
        <v>432</v>
      </c>
      <c r="C31" s="449">
        <v>11.201060999999999</v>
      </c>
      <c r="D31" s="223">
        <v>458281</v>
      </c>
      <c r="E31" s="219">
        <v>80.623800000000003</v>
      </c>
      <c r="F31" s="452"/>
      <c r="G31" s="449">
        <v>8.6538585999999995</v>
      </c>
      <c r="H31" s="223">
        <v>314470</v>
      </c>
      <c r="I31" s="219">
        <v>99.882796999999997</v>
      </c>
      <c r="J31" s="452"/>
      <c r="K31" s="449">
        <v>31.431318000000001</v>
      </c>
      <c r="L31" s="223">
        <v>143811</v>
      </c>
      <c r="M31" s="219">
        <v>56.71228</v>
      </c>
    </row>
    <row r="32" spans="2:13">
      <c r="B32" s="456" t="s">
        <v>433</v>
      </c>
      <c r="C32" s="449">
        <v>17.720804000000001</v>
      </c>
      <c r="D32" s="223">
        <v>109880</v>
      </c>
      <c r="E32" s="219">
        <v>19.330811000000001</v>
      </c>
      <c r="F32" s="452"/>
      <c r="G32" s="449">
        <v>14.142823</v>
      </c>
      <c r="H32" s="223">
        <v>370</v>
      </c>
      <c r="I32" s="219">
        <v>0.11752037999999999</v>
      </c>
      <c r="J32" s="452"/>
      <c r="K32" s="449">
        <v>17.735951</v>
      </c>
      <c r="L32" s="223">
        <v>109510</v>
      </c>
      <c r="M32" s="219">
        <v>43.185581999999997</v>
      </c>
    </row>
    <row r="33" spans="2:13">
      <c r="B33" s="456" t="s">
        <v>434</v>
      </c>
      <c r="C33" s="449">
        <v>28.181809000000001</v>
      </c>
      <c r="D33" s="223">
        <v>138</v>
      </c>
      <c r="E33" s="219">
        <v>2.427787E-2</v>
      </c>
      <c r="F33" s="452"/>
      <c r="G33" s="449"/>
      <c r="H33" s="223"/>
      <c r="I33" s="219"/>
      <c r="J33" s="452"/>
      <c r="K33" s="449">
        <v>28.181809000000001</v>
      </c>
      <c r="L33" s="223">
        <v>138</v>
      </c>
      <c r="M33" s="219">
        <v>5.4420700000000002E-2</v>
      </c>
    </row>
    <row r="34" spans="2:13">
      <c r="B34" s="453" t="s">
        <v>435</v>
      </c>
      <c r="C34" s="449"/>
      <c r="D34" s="454"/>
      <c r="E34" s="449"/>
      <c r="F34" s="455"/>
      <c r="G34" s="449"/>
      <c r="H34" s="454"/>
      <c r="I34" s="449"/>
      <c r="J34" s="455"/>
      <c r="K34" s="449"/>
      <c r="L34" s="454"/>
      <c r="M34" s="449"/>
    </row>
    <row r="35" spans="2:13">
      <c r="B35" s="456" t="s">
        <v>436</v>
      </c>
      <c r="C35" s="219"/>
      <c r="D35" s="223">
        <v>467009</v>
      </c>
      <c r="E35" s="219">
        <v>82.159287000000006</v>
      </c>
      <c r="F35" s="452"/>
      <c r="G35" s="440"/>
      <c r="H35" s="223">
        <v>284804</v>
      </c>
      <c r="I35" s="219">
        <v>90.460203000000007</v>
      </c>
      <c r="J35" s="452"/>
      <c r="K35" s="440"/>
      <c r="L35" s="223">
        <v>182205</v>
      </c>
      <c r="M35" s="219">
        <v>71.853064000000003</v>
      </c>
    </row>
    <row r="36" spans="2:13">
      <c r="B36" s="456" t="s">
        <v>437</v>
      </c>
      <c r="C36" s="219"/>
      <c r="D36" s="223">
        <v>76</v>
      </c>
      <c r="E36" s="219">
        <v>1.3370419999999999E-2</v>
      </c>
      <c r="F36" s="452"/>
      <c r="G36" s="440"/>
      <c r="H36" s="223"/>
      <c r="I36" s="219"/>
      <c r="J36" s="452"/>
      <c r="K36" s="440"/>
      <c r="L36" s="223">
        <v>76</v>
      </c>
      <c r="M36" s="219">
        <v>2.9970819999999999E-2</v>
      </c>
    </row>
    <row r="37" spans="2:13">
      <c r="B37" s="456" t="s">
        <v>438</v>
      </c>
      <c r="C37" s="219"/>
      <c r="D37" s="223">
        <v>22240</v>
      </c>
      <c r="E37" s="219">
        <v>3.9126067</v>
      </c>
      <c r="F37" s="452"/>
      <c r="G37" s="440"/>
      <c r="H37" s="223">
        <v>7327</v>
      </c>
      <c r="I37" s="219">
        <v>2.3272211999999999</v>
      </c>
      <c r="J37" s="452"/>
      <c r="K37" s="440"/>
      <c r="L37" s="223">
        <v>14913</v>
      </c>
      <c r="M37" s="219">
        <v>5.8809842999999997</v>
      </c>
    </row>
    <row r="38" spans="2:13">
      <c r="B38" s="456" t="s">
        <v>439</v>
      </c>
      <c r="C38" s="219"/>
      <c r="D38" s="223">
        <v>244</v>
      </c>
      <c r="E38" s="219">
        <v>4.2926079999999998E-2</v>
      </c>
      <c r="F38" s="452"/>
      <c r="G38" s="440"/>
      <c r="H38" s="223"/>
      <c r="I38" s="219"/>
      <c r="J38" s="452"/>
      <c r="K38" s="440"/>
      <c r="L38" s="223">
        <v>244</v>
      </c>
      <c r="M38" s="219">
        <v>9.6222100000000005E-2</v>
      </c>
    </row>
    <row r="39" spans="2:13">
      <c r="B39" s="456" t="s">
        <v>440</v>
      </c>
      <c r="C39" s="219"/>
      <c r="D39" s="223"/>
      <c r="E39" s="219"/>
      <c r="F39" s="452"/>
      <c r="G39" s="440"/>
      <c r="H39" s="223"/>
      <c r="I39" s="219"/>
      <c r="J39" s="452"/>
      <c r="K39" s="440"/>
      <c r="L39" s="223"/>
      <c r="M39" s="219"/>
    </row>
    <row r="40" spans="2:13">
      <c r="B40" s="456" t="s">
        <v>441</v>
      </c>
      <c r="C40" s="219"/>
      <c r="D40" s="223">
        <v>2277</v>
      </c>
      <c r="E40" s="219">
        <v>0.40058477999999997</v>
      </c>
      <c r="F40" s="452"/>
      <c r="G40" s="440"/>
      <c r="H40" s="223">
        <v>1004</v>
      </c>
      <c r="I40" s="219">
        <v>0.31889315000000001</v>
      </c>
      <c r="J40" s="452"/>
      <c r="K40" s="440"/>
      <c r="L40" s="223">
        <v>1274</v>
      </c>
      <c r="M40" s="219">
        <v>0.50240554999999998</v>
      </c>
    </row>
    <row r="41" spans="2:13">
      <c r="B41" s="456" t="s">
        <v>442</v>
      </c>
      <c r="C41" s="219"/>
      <c r="D41" s="223">
        <v>39679</v>
      </c>
      <c r="E41" s="219">
        <v>6.9805900000000003</v>
      </c>
      <c r="F41" s="452"/>
      <c r="G41" s="440"/>
      <c r="H41" s="223">
        <v>14396</v>
      </c>
      <c r="I41" s="219">
        <v>4.5724958000000004</v>
      </c>
      <c r="J41" s="452"/>
      <c r="K41" s="440"/>
      <c r="L41" s="223">
        <v>25282</v>
      </c>
      <c r="M41" s="219">
        <v>9.9700292000000008</v>
      </c>
    </row>
    <row r="42" spans="2:13">
      <c r="B42" s="456" t="s">
        <v>443</v>
      </c>
      <c r="C42" s="219"/>
      <c r="D42" s="223">
        <v>562</v>
      </c>
      <c r="E42" s="219">
        <v>9.8870730000000004E-2</v>
      </c>
      <c r="F42" s="452"/>
      <c r="G42" s="440"/>
      <c r="H42" s="223"/>
      <c r="I42" s="219"/>
      <c r="J42" s="452"/>
      <c r="K42" s="440"/>
      <c r="L42" s="223">
        <v>562</v>
      </c>
      <c r="M42" s="219">
        <v>0.22162630999999999</v>
      </c>
    </row>
    <row r="43" spans="2:13">
      <c r="B43" s="456" t="s">
        <v>444</v>
      </c>
      <c r="C43" s="219"/>
      <c r="D43" s="223">
        <v>24036</v>
      </c>
      <c r="E43" s="219">
        <v>4.2285708</v>
      </c>
      <c r="F43" s="452"/>
      <c r="G43" s="440"/>
      <c r="H43" s="223">
        <v>6384</v>
      </c>
      <c r="I43" s="219">
        <v>2.0277029999999998</v>
      </c>
      <c r="J43" s="452"/>
      <c r="K43" s="440"/>
      <c r="L43" s="223">
        <v>17652</v>
      </c>
      <c r="M43" s="219">
        <v>6.9611168000000001</v>
      </c>
    </row>
    <row r="44" spans="2:13">
      <c r="B44" s="456" t="s">
        <v>445</v>
      </c>
      <c r="C44" s="219"/>
      <c r="D44" s="223">
        <v>879</v>
      </c>
      <c r="E44" s="219">
        <v>0.15463945000000001</v>
      </c>
      <c r="F44" s="452"/>
      <c r="G44" s="440"/>
      <c r="H44" s="223">
        <v>107</v>
      </c>
      <c r="I44" s="219">
        <v>3.3985620000000001E-2</v>
      </c>
      <c r="J44" s="452"/>
      <c r="K44" s="440"/>
      <c r="L44" s="223">
        <v>772</v>
      </c>
      <c r="M44" s="219">
        <v>0.30444040999999999</v>
      </c>
    </row>
    <row r="45" spans="2:13">
      <c r="B45" s="456" t="s">
        <v>446</v>
      </c>
      <c r="C45" s="219"/>
      <c r="D45" s="223">
        <v>297</v>
      </c>
      <c r="E45" s="219">
        <v>5.2250190000000002E-2</v>
      </c>
      <c r="F45" s="452"/>
      <c r="G45" s="440"/>
      <c r="H45" s="223"/>
      <c r="I45" s="219"/>
      <c r="J45" s="452"/>
      <c r="K45" s="440"/>
      <c r="L45" s="223">
        <v>297</v>
      </c>
      <c r="M45" s="219">
        <v>0.1171228</v>
      </c>
    </row>
    <row r="46" spans="2:13">
      <c r="B46" s="456" t="s">
        <v>447</v>
      </c>
      <c r="C46" s="219"/>
      <c r="D46" s="223"/>
      <c r="E46" s="219"/>
      <c r="F46" s="452"/>
      <c r="G46" s="440"/>
      <c r="H46" s="223"/>
      <c r="I46" s="219"/>
      <c r="J46" s="452"/>
      <c r="K46" s="440"/>
      <c r="L46" s="223"/>
      <c r="M46" s="219"/>
    </row>
    <row r="47" spans="2:13">
      <c r="B47" s="456" t="s">
        <v>448</v>
      </c>
      <c r="C47" s="219"/>
      <c r="D47" s="223"/>
      <c r="E47" s="219"/>
      <c r="F47" s="452"/>
      <c r="G47" s="440"/>
      <c r="H47" s="223"/>
      <c r="I47" s="219"/>
      <c r="J47" s="452"/>
      <c r="K47" s="440"/>
      <c r="L47" s="223"/>
      <c r="M47" s="219"/>
    </row>
    <row r="48" spans="2:13">
      <c r="B48" s="456" t="s">
        <v>449</v>
      </c>
      <c r="C48" s="219"/>
      <c r="D48" s="223">
        <v>1659</v>
      </c>
      <c r="E48" s="219">
        <v>0.29186216999999998</v>
      </c>
      <c r="F48" s="452"/>
      <c r="G48" s="440"/>
      <c r="H48" s="223">
        <v>603</v>
      </c>
      <c r="I48" s="219">
        <v>0.19152646000000001</v>
      </c>
      <c r="J48" s="452"/>
      <c r="K48" s="440"/>
      <c r="L48" s="223">
        <v>1056</v>
      </c>
      <c r="M48" s="219">
        <v>0.41643662999999997</v>
      </c>
    </row>
    <row r="49" spans="2:24">
      <c r="B49" s="456" t="s">
        <v>450</v>
      </c>
      <c r="C49" s="219"/>
      <c r="D49" s="223"/>
      <c r="E49" s="219"/>
      <c r="F49" s="452"/>
      <c r="G49" s="440"/>
      <c r="H49" s="223"/>
      <c r="I49" s="219"/>
      <c r="J49" s="452"/>
      <c r="K49" s="440"/>
      <c r="L49" s="223"/>
      <c r="M49" s="219"/>
    </row>
    <row r="50" spans="2:24">
      <c r="B50" s="456" t="s">
        <v>451</v>
      </c>
      <c r="C50" s="219"/>
      <c r="D50" s="223">
        <v>312</v>
      </c>
      <c r="E50" s="219">
        <v>5.4889090000000001E-2</v>
      </c>
      <c r="F50" s="452"/>
      <c r="G50" s="440"/>
      <c r="H50" s="223"/>
      <c r="I50" s="219"/>
      <c r="J50" s="452"/>
      <c r="K50" s="440"/>
      <c r="L50" s="223">
        <v>312</v>
      </c>
      <c r="M50" s="219">
        <v>0.12303809</v>
      </c>
    </row>
    <row r="51" spans="2:24">
      <c r="B51" s="456" t="s">
        <v>452</v>
      </c>
      <c r="C51" s="219"/>
      <c r="D51" s="223">
        <v>74</v>
      </c>
      <c r="E51" s="219">
        <v>1.301857E-2</v>
      </c>
      <c r="F51" s="452"/>
      <c r="G51" s="440"/>
      <c r="H51" s="223"/>
      <c r="I51" s="219"/>
      <c r="J51" s="452"/>
      <c r="K51" s="440"/>
      <c r="L51" s="223">
        <v>74</v>
      </c>
      <c r="M51" s="219">
        <v>2.9182110000000001E-2</v>
      </c>
    </row>
    <row r="52" spans="2:24">
      <c r="B52" s="456" t="s">
        <v>453</v>
      </c>
      <c r="C52" s="219"/>
      <c r="D52" s="223">
        <v>1410</v>
      </c>
      <c r="E52" s="219">
        <v>0.24805645000000001</v>
      </c>
      <c r="F52" s="452"/>
      <c r="G52" s="440"/>
      <c r="H52" s="223"/>
      <c r="I52" s="219"/>
      <c r="J52" s="452"/>
      <c r="K52" s="440"/>
      <c r="L52" s="223">
        <v>1410</v>
      </c>
      <c r="M52" s="219">
        <v>0.55603754000000005</v>
      </c>
    </row>
    <row r="53" spans="2:24">
      <c r="B53" s="456" t="s">
        <v>454</v>
      </c>
      <c r="C53" s="219"/>
      <c r="D53" s="223">
        <v>2198</v>
      </c>
      <c r="E53" s="219">
        <v>0.38668658</v>
      </c>
      <c r="F53" s="452"/>
      <c r="G53" s="440"/>
      <c r="H53" s="223">
        <v>215</v>
      </c>
      <c r="I53" s="219">
        <v>6.8288870000000002E-2</v>
      </c>
      <c r="J53" s="452"/>
      <c r="K53" s="440"/>
      <c r="L53" s="223">
        <v>1983</v>
      </c>
      <c r="M53" s="219">
        <v>0.78200174</v>
      </c>
    </row>
    <row r="54" spans="2:24">
      <c r="B54" s="457" t="s">
        <v>455</v>
      </c>
      <c r="C54" s="229"/>
      <c r="D54" s="230">
        <v>975</v>
      </c>
      <c r="E54" s="229">
        <v>0.1715284</v>
      </c>
      <c r="F54" s="452"/>
      <c r="G54" s="458"/>
      <c r="H54" s="230"/>
      <c r="I54" s="229"/>
      <c r="J54" s="452"/>
      <c r="K54" s="458"/>
      <c r="L54" s="230">
        <v>975</v>
      </c>
      <c r="M54" s="229">
        <v>0.38449404999999998</v>
      </c>
    </row>
    <row r="55" spans="2:24">
      <c r="B55" s="200" t="s">
        <v>1675</v>
      </c>
    </row>
    <row r="56" spans="2:24">
      <c r="B56" s="200" t="s">
        <v>1676</v>
      </c>
    </row>
    <row r="58" spans="2:24">
      <c r="B58" s="1"/>
      <c r="C58" s="1"/>
      <c r="D58" s="1"/>
      <c r="E58" s="1"/>
      <c r="F58" s="1"/>
      <c r="G58" s="1"/>
      <c r="H58" s="1"/>
      <c r="I58" s="1"/>
      <c r="J58" s="1"/>
      <c r="K58" s="1"/>
      <c r="L58" s="1"/>
      <c r="M58" s="1"/>
      <c r="N58" s="1"/>
      <c r="O58" s="1"/>
      <c r="P58" s="1"/>
      <c r="Q58" s="1"/>
      <c r="R58" s="1"/>
      <c r="S58" s="1"/>
      <c r="T58" s="1"/>
      <c r="U58" s="1"/>
      <c r="V58" s="1"/>
      <c r="W58" s="1"/>
      <c r="X58" s="1"/>
    </row>
    <row r="59" spans="2:24">
      <c r="B59" s="1"/>
      <c r="C59" s="1"/>
      <c r="D59" s="1"/>
      <c r="E59" s="1"/>
      <c r="F59" s="1"/>
      <c r="G59" s="1"/>
      <c r="H59" s="1"/>
      <c r="I59" s="1"/>
      <c r="J59" s="1"/>
      <c r="K59" s="1"/>
      <c r="L59" s="1"/>
      <c r="M59" s="1"/>
      <c r="N59" s="1"/>
      <c r="O59" s="1"/>
      <c r="P59" s="1"/>
      <c r="Q59" s="1"/>
      <c r="R59" s="1"/>
      <c r="S59" s="1"/>
      <c r="T59" s="1"/>
      <c r="U59" s="1"/>
      <c r="V59" s="1"/>
      <c r="W59" s="1"/>
      <c r="X59" s="1"/>
    </row>
  </sheetData>
  <sheetProtection sort="0" autoFilter="0" pivotTables="0"/>
  <mergeCells count="8">
    <mergeCell ref="C5:E5"/>
    <mergeCell ref="G5:I5"/>
    <mergeCell ref="K5:M5"/>
    <mergeCell ref="A2:C2"/>
    <mergeCell ref="B3:G3"/>
    <mergeCell ref="C4:E4"/>
    <mergeCell ref="G4:I4"/>
    <mergeCell ref="K4:M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1">
    <tabColor rgb="FFFF0000"/>
  </sheetPr>
  <dimension ref="B1:X47"/>
  <sheetViews>
    <sheetView showGridLines="0" zoomScale="70" zoomScaleNormal="70" workbookViewId="0">
      <pane ySplit="2" topLeftCell="A3" activePane="bottomLeft" state="frozen"/>
      <selection pane="bottomLeft" activeCell="Q2" sqref="Q2"/>
    </sheetView>
  </sheetViews>
  <sheetFormatPr baseColWidth="10" defaultColWidth="11.5703125" defaultRowHeight="16.5"/>
  <cols>
    <col min="1" max="1" width="5.85546875" style="441" customWidth="1"/>
    <col min="2" max="2" width="28.7109375" style="441" customWidth="1"/>
    <col min="3" max="5" width="15.28515625" style="441" customWidth="1"/>
    <col min="6" max="6" width="9.85546875" style="322" customWidth="1"/>
    <col min="7" max="7" width="15.28515625" style="442" customWidth="1"/>
    <col min="8" max="8" width="8" style="441" bestFit="1" customWidth="1"/>
    <col min="9" max="9" width="15.28515625" style="441" customWidth="1"/>
    <col min="10" max="10" width="8.5703125" style="322" customWidth="1"/>
    <col min="11" max="11" width="15.28515625" style="442" customWidth="1"/>
    <col min="12" max="13" width="15.28515625" style="441" customWidth="1"/>
    <col min="14" max="16384" width="11.5703125" style="441"/>
  </cols>
  <sheetData>
    <row r="1" spans="2:24" ht="54" customHeight="1"/>
    <row r="2" spans="2:24" ht="20.25">
      <c r="B2" s="1756" t="s">
        <v>1718</v>
      </c>
      <c r="C2" s="1756"/>
      <c r="D2" s="1756"/>
      <c r="E2" s="1756"/>
      <c r="F2" s="1756"/>
      <c r="G2" s="1756"/>
      <c r="H2" s="1756"/>
      <c r="I2" s="1756"/>
      <c r="J2" s="1756"/>
      <c r="K2" s="1756"/>
      <c r="L2" s="1756"/>
      <c r="M2" s="1756"/>
      <c r="N2" s="1"/>
      <c r="O2" s="1"/>
      <c r="P2" s="1"/>
      <c r="Q2" s="1"/>
      <c r="R2" s="1"/>
      <c r="S2" s="1"/>
      <c r="T2" s="1"/>
      <c r="U2" s="1"/>
      <c r="V2" s="1"/>
      <c r="W2" s="1"/>
      <c r="X2" s="1"/>
    </row>
    <row r="3" spans="2:24" ht="20.25">
      <c r="B3" s="1163"/>
      <c r="C3" s="1163"/>
      <c r="D3" s="1163"/>
      <c r="E3" s="1163"/>
      <c r="F3" s="1163"/>
      <c r="G3" s="1163"/>
      <c r="H3" s="1163"/>
      <c r="I3" s="1163"/>
      <c r="J3" s="1163"/>
      <c r="K3" s="1163"/>
      <c r="L3" s="1163"/>
      <c r="M3" s="1163"/>
      <c r="N3" s="309"/>
      <c r="O3" s="1"/>
      <c r="P3" s="1"/>
      <c r="Q3" s="1"/>
      <c r="R3" s="1"/>
      <c r="S3" s="1"/>
      <c r="T3" s="1"/>
      <c r="U3" s="1"/>
      <c r="V3" s="1"/>
      <c r="W3" s="1"/>
      <c r="X3" s="1"/>
    </row>
    <row r="4" spans="2:24" ht="32.25" customHeight="1">
      <c r="B4" s="1757" t="s">
        <v>1677</v>
      </c>
      <c r="C4" s="1757"/>
      <c r="D4" s="1"/>
      <c r="E4" s="1758" t="s">
        <v>1678</v>
      </c>
      <c r="F4" s="1758"/>
      <c r="G4" s="1"/>
      <c r="H4" s="1757" t="s">
        <v>1679</v>
      </c>
      <c r="I4" s="1757"/>
      <c r="J4" s="1"/>
      <c r="K4" s="1"/>
      <c r="L4" s="1"/>
      <c r="M4" s="1"/>
      <c r="N4" s="1"/>
      <c r="O4" s="1"/>
      <c r="P4" s="1"/>
      <c r="Q4" s="1"/>
      <c r="R4" s="1"/>
      <c r="S4" s="1"/>
      <c r="T4" s="1"/>
      <c r="U4" s="1"/>
      <c r="V4" s="1"/>
      <c r="W4" s="1"/>
      <c r="X4" s="1"/>
    </row>
    <row r="5" spans="2:24" ht="32.25" customHeight="1">
      <c r="B5" s="1757"/>
      <c r="C5" s="1757"/>
      <c r="D5" s="1"/>
      <c r="E5" s="1758"/>
      <c r="F5" s="1758"/>
      <c r="G5" s="1"/>
      <c r="H5" s="1757"/>
      <c r="I5" s="1757"/>
      <c r="J5" s="1"/>
      <c r="K5" s="1759" t="s">
        <v>1680</v>
      </c>
      <c r="L5" s="1759"/>
      <c r="M5" s="1759"/>
      <c r="N5" s="1759"/>
      <c r="O5" s="1759"/>
      <c r="P5" s="1759"/>
      <c r="Q5" s="1759"/>
      <c r="R5" s="1759"/>
      <c r="S5" s="1759"/>
      <c r="T5" s="1759"/>
      <c r="U5" s="1759"/>
      <c r="V5" s="1"/>
      <c r="W5" s="1"/>
      <c r="X5" s="1"/>
    </row>
    <row r="6" spans="2:24">
      <c r="B6" s="1760" t="s">
        <v>1681</v>
      </c>
      <c r="C6" s="1760"/>
      <c r="D6" s="295"/>
      <c r="E6" s="1761" t="s">
        <v>1682</v>
      </c>
      <c r="F6" s="1761"/>
      <c r="G6" s="295"/>
      <c r="H6" s="1762" t="s">
        <v>1683</v>
      </c>
      <c r="I6" s="1762"/>
      <c r="J6" s="1"/>
      <c r="K6" s="1759"/>
      <c r="L6" s="1759"/>
      <c r="M6" s="1759"/>
      <c r="N6" s="1759"/>
      <c r="O6" s="1759"/>
      <c r="P6" s="1759"/>
      <c r="Q6" s="1759"/>
      <c r="R6" s="1759"/>
      <c r="S6" s="1759"/>
      <c r="T6" s="1759"/>
      <c r="U6" s="1759"/>
      <c r="V6" s="1"/>
      <c r="W6" s="1"/>
      <c r="X6" s="1"/>
    </row>
    <row r="7" spans="2:24">
      <c r="B7" s="459" t="s">
        <v>1684</v>
      </c>
      <c r="C7" s="460">
        <v>7.9899095701143438E-2</v>
      </c>
      <c r="D7" s="1156"/>
      <c r="E7" s="459" t="s">
        <v>1684</v>
      </c>
      <c r="F7" s="460">
        <v>0.12472799248994111</v>
      </c>
      <c r="G7" s="1156"/>
      <c r="H7" s="459" t="s">
        <v>1684</v>
      </c>
      <c r="I7" s="460">
        <v>0.28550819362928098</v>
      </c>
      <c r="J7" s="1"/>
      <c r="K7" s="1759"/>
      <c r="L7" s="1759"/>
      <c r="M7" s="1759"/>
      <c r="N7" s="1759"/>
      <c r="O7" s="1759"/>
      <c r="P7" s="1759"/>
      <c r="Q7" s="1759"/>
      <c r="R7" s="1759"/>
      <c r="S7" s="1759"/>
      <c r="T7" s="1759"/>
      <c r="U7" s="1759"/>
      <c r="V7" s="1"/>
      <c r="W7" s="1"/>
      <c r="X7" s="1"/>
    </row>
    <row r="8" spans="2:24">
      <c r="B8" s="461" t="s">
        <v>1685</v>
      </c>
      <c r="C8" s="462">
        <v>8.1193300841885196E-2</v>
      </c>
      <c r="D8" s="1156"/>
      <c r="E8" s="461" t="s">
        <v>1685</v>
      </c>
      <c r="F8" s="462">
        <v>0.13508341318988323</v>
      </c>
      <c r="G8" s="1156"/>
      <c r="H8" s="461" t="s">
        <v>1685</v>
      </c>
      <c r="I8" s="462">
        <v>0.31274877585230376</v>
      </c>
      <c r="J8" s="1"/>
      <c r="K8" s="1759"/>
      <c r="L8" s="1759"/>
      <c r="M8" s="1759"/>
      <c r="N8" s="1759"/>
      <c r="O8" s="1759"/>
      <c r="P8" s="1759"/>
      <c r="Q8" s="1759"/>
      <c r="R8" s="1759"/>
      <c r="S8" s="1759"/>
      <c r="T8" s="1759"/>
      <c r="U8" s="1759"/>
      <c r="V8" s="1"/>
      <c r="W8" s="1"/>
      <c r="X8" s="1"/>
    </row>
    <row r="9" spans="2:24">
      <c r="B9" s="461" t="s">
        <v>1686</v>
      </c>
      <c r="C9" s="462">
        <v>5.664375211744891E-2</v>
      </c>
      <c r="D9" s="1156"/>
      <c r="E9" s="461" t="s">
        <v>1686</v>
      </c>
      <c r="F9" s="462">
        <v>0.1032519641225558</v>
      </c>
      <c r="G9" s="1156"/>
      <c r="H9" s="461" t="s">
        <v>1686</v>
      </c>
      <c r="I9" s="462">
        <v>0.25787671375966109</v>
      </c>
      <c r="J9" s="1"/>
      <c r="K9" s="1"/>
      <c r="L9" s="1"/>
      <c r="M9" s="1"/>
      <c r="N9" s="1"/>
      <c r="O9" s="1"/>
      <c r="P9" s="1"/>
      <c r="Q9" s="1"/>
      <c r="R9" s="1"/>
      <c r="S9" s="1"/>
      <c r="T9" s="1"/>
      <c r="U9" s="1"/>
      <c r="V9" s="1"/>
      <c r="W9" s="1"/>
      <c r="X9" s="1"/>
    </row>
    <row r="10" spans="2:24">
      <c r="B10" s="461" t="s">
        <v>1687</v>
      </c>
      <c r="C10" s="462">
        <v>5.393480516239358E-2</v>
      </c>
      <c r="D10" s="1156"/>
      <c r="E10" s="461" t="s">
        <v>1687</v>
      </c>
      <c r="F10" s="462">
        <v>9.8173393745469878E-2</v>
      </c>
      <c r="G10" s="1156"/>
      <c r="H10" s="461" t="s">
        <v>1687</v>
      </c>
      <c r="I10" s="462">
        <v>0.23474840314670961</v>
      </c>
      <c r="J10" s="1"/>
      <c r="K10" s="1"/>
      <c r="L10" s="1"/>
      <c r="M10" s="1"/>
      <c r="N10" s="1"/>
      <c r="O10" s="1"/>
      <c r="P10" s="1"/>
      <c r="Q10" s="1"/>
      <c r="R10" s="1"/>
      <c r="S10" s="1"/>
      <c r="T10" s="1"/>
      <c r="U10" s="1"/>
      <c r="V10" s="1"/>
      <c r="W10" s="1"/>
      <c r="X10" s="1"/>
    </row>
    <row r="11" spans="2:24">
      <c r="B11" s="461" t="s">
        <v>1688</v>
      </c>
      <c r="C11" s="462">
        <v>5.4607734387909293E-2</v>
      </c>
      <c r="D11" s="1156"/>
      <c r="E11" s="461" t="s">
        <v>1688</v>
      </c>
      <c r="F11" s="462">
        <v>9.7778965524490488E-2</v>
      </c>
      <c r="G11" s="1156"/>
      <c r="H11" s="461" t="s">
        <v>1688</v>
      </c>
      <c r="I11" s="462">
        <v>0.23048364946507893</v>
      </c>
      <c r="J11" s="1"/>
      <c r="K11" s="1"/>
      <c r="L11" s="1"/>
      <c r="M11" s="1"/>
      <c r="N11" s="1"/>
      <c r="O11" s="1"/>
      <c r="P11" s="1"/>
      <c r="Q11" s="1"/>
      <c r="R11" s="1"/>
      <c r="S11" s="1"/>
      <c r="T11" s="1"/>
      <c r="U11" s="1"/>
      <c r="V11" s="1"/>
      <c r="W11" s="1"/>
      <c r="X11" s="1"/>
    </row>
    <row r="12" spans="2:24">
      <c r="B12" s="461" t="s">
        <v>1689</v>
      </c>
      <c r="C12" s="462">
        <v>3.8129532163838006E-2</v>
      </c>
      <c r="D12" s="1156"/>
      <c r="E12" s="461" t="s">
        <v>1689</v>
      </c>
      <c r="F12" s="462">
        <v>7.4786682203927687E-2</v>
      </c>
      <c r="G12" s="1156"/>
      <c r="H12" s="461" t="s">
        <v>1689</v>
      </c>
      <c r="I12" s="462">
        <v>0.18682065919871854</v>
      </c>
      <c r="J12" s="1"/>
      <c r="K12" s="1"/>
      <c r="L12" s="1"/>
      <c r="M12" s="1"/>
      <c r="N12" s="1"/>
      <c r="O12" s="1"/>
      <c r="P12" s="1"/>
      <c r="Q12" s="1"/>
      <c r="R12" s="1"/>
      <c r="S12" s="1"/>
      <c r="T12" s="1"/>
      <c r="U12" s="1"/>
      <c r="V12" s="1"/>
      <c r="W12" s="1"/>
      <c r="X12" s="1"/>
    </row>
    <row r="13" spans="2:24">
      <c r="B13" s="461" t="s">
        <v>1690</v>
      </c>
      <c r="C13" s="462">
        <v>4.6306230385165757E-2</v>
      </c>
      <c r="D13" s="1156"/>
      <c r="E13" s="461" t="s">
        <v>1690</v>
      </c>
      <c r="F13" s="462">
        <v>8.4737961870427272E-2</v>
      </c>
      <c r="G13" s="1156"/>
      <c r="H13" s="461" t="s">
        <v>1690</v>
      </c>
      <c r="I13" s="462">
        <v>0.19749104667524373</v>
      </c>
      <c r="J13" s="1"/>
      <c r="K13" s="1"/>
      <c r="L13" s="1"/>
      <c r="M13" s="1"/>
      <c r="N13" s="1"/>
      <c r="O13" s="1"/>
      <c r="P13" s="1"/>
      <c r="Q13" s="1"/>
      <c r="R13" s="1"/>
      <c r="S13" s="1"/>
      <c r="T13" s="1"/>
      <c r="U13" s="1"/>
      <c r="V13" s="1"/>
      <c r="W13" s="1"/>
      <c r="X13" s="1"/>
    </row>
    <row r="14" spans="2:24">
      <c r="B14" s="461" t="s">
        <v>1691</v>
      </c>
      <c r="C14" s="462">
        <v>2.722939490915869E-2</v>
      </c>
      <c r="D14" s="1156"/>
      <c r="E14" s="461" t="s">
        <v>1691</v>
      </c>
      <c r="F14" s="462">
        <v>5.7986351519434057E-2</v>
      </c>
      <c r="G14" s="1156"/>
      <c r="H14" s="461" t="s">
        <v>1691</v>
      </c>
      <c r="I14" s="462">
        <v>0.15338939169075558</v>
      </c>
      <c r="J14" s="1"/>
      <c r="K14" s="1"/>
      <c r="L14" s="1"/>
      <c r="M14" s="1"/>
      <c r="N14" s="1"/>
      <c r="O14" s="1"/>
      <c r="P14" s="1"/>
      <c r="Q14" s="1"/>
      <c r="R14" s="1"/>
      <c r="S14" s="1"/>
      <c r="T14" s="1"/>
      <c r="U14" s="1"/>
      <c r="V14" s="1"/>
      <c r="W14" s="1"/>
      <c r="X14" s="1"/>
    </row>
    <row r="15" spans="2:24">
      <c r="B15" s="461" t="s">
        <v>1692</v>
      </c>
      <c r="C15" s="462">
        <v>5.527577692453077E-2</v>
      </c>
      <c r="D15" s="1156"/>
      <c r="E15" s="461" t="s">
        <v>1692</v>
      </c>
      <c r="F15" s="462">
        <v>9.1985828442897155E-2</v>
      </c>
      <c r="G15" s="1156"/>
      <c r="H15" s="461" t="s">
        <v>1692</v>
      </c>
      <c r="I15" s="462">
        <v>0.20343950255187312</v>
      </c>
      <c r="J15" s="1"/>
      <c r="K15" s="1"/>
      <c r="L15" s="1"/>
      <c r="M15" s="1"/>
      <c r="N15" s="1"/>
      <c r="O15" s="1"/>
      <c r="P15" s="1"/>
      <c r="Q15" s="1"/>
      <c r="R15" s="1"/>
      <c r="S15" s="1"/>
      <c r="T15" s="1"/>
      <c r="U15" s="1"/>
      <c r="V15" s="1"/>
      <c r="W15" s="1"/>
      <c r="X15" s="1"/>
    </row>
    <row r="16" spans="2:24">
      <c r="B16" s="461" t="s">
        <v>1693</v>
      </c>
      <c r="C16" s="462">
        <v>3.2333285730355876E-2</v>
      </c>
      <c r="D16" s="1156"/>
      <c r="E16" s="461" t="s">
        <v>1693</v>
      </c>
      <c r="F16" s="462">
        <v>6.2736666567970001E-2</v>
      </c>
      <c r="G16" s="1156"/>
      <c r="H16" s="461" t="s">
        <v>1693</v>
      </c>
      <c r="I16" s="462">
        <v>0.15505068151119081</v>
      </c>
      <c r="J16" s="1"/>
      <c r="K16" s="1"/>
      <c r="L16" s="1"/>
      <c r="M16" s="1"/>
      <c r="N16" s="1"/>
      <c r="O16" s="1"/>
      <c r="P16" s="1"/>
      <c r="Q16" s="1"/>
      <c r="R16" s="1"/>
      <c r="S16" s="1"/>
      <c r="T16" s="1"/>
      <c r="U16" s="1"/>
      <c r="V16" s="1"/>
      <c r="W16" s="1"/>
      <c r="X16" s="1"/>
    </row>
    <row r="17" spans="2:24">
      <c r="B17" s="461" t="s">
        <v>1694</v>
      </c>
      <c r="C17" s="462">
        <v>4.9782766616329355E-2</v>
      </c>
      <c r="D17" s="1156"/>
      <c r="E17" s="461" t="s">
        <v>1694</v>
      </c>
      <c r="F17" s="462">
        <v>8.5565568031987976E-2</v>
      </c>
      <c r="G17" s="1156"/>
      <c r="H17" s="461" t="s">
        <v>1694</v>
      </c>
      <c r="I17" s="462">
        <v>0.19042988604822422</v>
      </c>
      <c r="J17" s="1"/>
      <c r="K17" s="1"/>
      <c r="L17" s="1"/>
      <c r="M17" s="1"/>
      <c r="N17" s="1"/>
      <c r="O17" s="1"/>
      <c r="P17" s="1"/>
      <c r="Q17" s="1"/>
      <c r="R17" s="1"/>
      <c r="S17" s="1"/>
      <c r="T17" s="1"/>
      <c r="U17" s="1"/>
      <c r="V17" s="1"/>
      <c r="W17" s="1"/>
      <c r="X17" s="1"/>
    </row>
    <row r="18" spans="2:24">
      <c r="B18" s="461" t="s">
        <v>1695</v>
      </c>
      <c r="C18" s="462">
        <v>2.5659948055864194E-2</v>
      </c>
      <c r="D18" s="1156"/>
      <c r="E18" s="461" t="s">
        <v>1695</v>
      </c>
      <c r="F18" s="462">
        <v>4.9086248711390619E-2</v>
      </c>
      <c r="G18" s="1156"/>
      <c r="H18" s="461" t="s">
        <v>1695</v>
      </c>
      <c r="I18" s="462">
        <v>0.12823029944862191</v>
      </c>
      <c r="J18" s="1"/>
      <c r="K18" s="1"/>
      <c r="L18" s="1"/>
      <c r="M18" s="1"/>
      <c r="N18" s="1"/>
      <c r="O18" s="1"/>
      <c r="P18" s="1"/>
      <c r="Q18" s="1"/>
      <c r="R18" s="1"/>
      <c r="S18" s="1"/>
      <c r="T18" s="1"/>
      <c r="U18" s="1"/>
      <c r="V18" s="1"/>
      <c r="W18" s="1"/>
      <c r="X18" s="1"/>
    </row>
    <row r="19" spans="2:24">
      <c r="B19" s="461" t="s">
        <v>1696</v>
      </c>
      <c r="C19" s="462">
        <v>2.4552379387866027E-2</v>
      </c>
      <c r="D19" s="1156"/>
      <c r="E19" s="461" t="s">
        <v>1696</v>
      </c>
      <c r="F19" s="462">
        <v>5.3675636266579112E-2</v>
      </c>
      <c r="G19" s="1156"/>
      <c r="H19" s="461" t="s">
        <v>1696</v>
      </c>
      <c r="I19" s="462">
        <v>0.14804787726945998</v>
      </c>
      <c r="J19" s="1"/>
      <c r="K19" s="1"/>
      <c r="L19" s="1"/>
      <c r="M19" s="1"/>
      <c r="N19" s="1"/>
      <c r="O19" s="1"/>
      <c r="P19" s="1"/>
      <c r="Q19" s="1"/>
      <c r="R19" s="1"/>
      <c r="S19" s="1"/>
      <c r="T19" s="1"/>
      <c r="U19" s="1"/>
      <c r="V19" s="1"/>
      <c r="W19" s="1"/>
      <c r="X19" s="1"/>
    </row>
    <row r="20" spans="2:24">
      <c r="B20" s="461" t="s">
        <v>1697</v>
      </c>
      <c r="C20" s="462">
        <v>1.3218847921384006E-2</v>
      </c>
      <c r="D20" s="1156"/>
      <c r="E20" s="461" t="s">
        <v>1697</v>
      </c>
      <c r="F20" s="462">
        <v>3.5728142951001157E-2</v>
      </c>
      <c r="G20" s="1156"/>
      <c r="H20" s="461" t="s">
        <v>1697</v>
      </c>
      <c r="I20" s="462">
        <v>0.11106224704588878</v>
      </c>
      <c r="J20" s="1"/>
      <c r="K20" s="1"/>
      <c r="L20" s="1"/>
      <c r="M20" s="1"/>
      <c r="N20" s="1"/>
      <c r="O20" s="1"/>
      <c r="P20" s="1"/>
      <c r="Q20" s="1"/>
      <c r="R20" s="1"/>
      <c r="S20" s="1"/>
      <c r="T20" s="1"/>
      <c r="U20" s="1"/>
      <c r="V20" s="1"/>
      <c r="W20" s="1"/>
      <c r="X20" s="1"/>
    </row>
    <row r="21" spans="2:24">
      <c r="B21" s="461" t="s">
        <v>1698</v>
      </c>
      <c r="C21" s="462">
        <v>3.0691718803490853E-2</v>
      </c>
      <c r="D21" s="1156"/>
      <c r="E21" s="461" t="s">
        <v>1698</v>
      </c>
      <c r="F21" s="462">
        <v>6.0055358642811654E-2</v>
      </c>
      <c r="G21" s="1156"/>
      <c r="H21" s="461" t="s">
        <v>1698</v>
      </c>
      <c r="I21" s="462">
        <v>0.15576663194247087</v>
      </c>
      <c r="J21" s="1"/>
      <c r="K21" s="1"/>
      <c r="L21" s="1"/>
      <c r="M21" s="1"/>
      <c r="N21" s="1"/>
      <c r="O21" s="1"/>
      <c r="P21" s="1"/>
      <c r="Q21" s="1"/>
      <c r="R21" s="1"/>
      <c r="S21" s="1"/>
      <c r="T21" s="1"/>
      <c r="U21" s="1"/>
      <c r="V21" s="1"/>
      <c r="W21" s="1"/>
      <c r="X21" s="1"/>
    </row>
    <row r="22" spans="2:24">
      <c r="B22" s="461" t="s">
        <v>1699</v>
      </c>
      <c r="C22" s="462">
        <v>2.9807900272441103E-2</v>
      </c>
      <c r="D22" s="1156"/>
      <c r="E22" s="461" t="s">
        <v>1699</v>
      </c>
      <c r="F22" s="462">
        <v>5.5290556502923104E-2</v>
      </c>
      <c r="G22" s="1156"/>
      <c r="H22" s="461" t="s">
        <v>1699</v>
      </c>
      <c r="I22" s="462">
        <v>0.14042544590439399</v>
      </c>
      <c r="J22" s="1"/>
      <c r="K22" s="1"/>
      <c r="L22" s="1"/>
      <c r="M22" s="1"/>
      <c r="N22" s="1"/>
      <c r="O22" s="1"/>
      <c r="P22" s="1"/>
      <c r="Q22" s="1"/>
      <c r="R22" s="1"/>
      <c r="S22" s="1"/>
      <c r="T22" s="1"/>
      <c r="U22" s="1"/>
      <c r="V22" s="1"/>
      <c r="W22" s="1"/>
      <c r="X22" s="1"/>
    </row>
    <row r="23" spans="2:24">
      <c r="B23" s="463" t="s">
        <v>1700</v>
      </c>
      <c r="C23" s="464">
        <v>4.4976168257133499E-2</v>
      </c>
      <c r="D23" s="1156"/>
      <c r="E23" s="463" t="s">
        <v>1700</v>
      </c>
      <c r="F23" s="464">
        <v>7.7643660280230814E-2</v>
      </c>
      <c r="G23" s="1156"/>
      <c r="H23" s="463" t="s">
        <v>1700</v>
      </c>
      <c r="I23" s="464">
        <v>0.18564439829206925</v>
      </c>
      <c r="J23" s="1"/>
      <c r="K23" s="1"/>
      <c r="L23" s="1"/>
      <c r="M23" s="1"/>
      <c r="N23" s="1"/>
      <c r="O23" s="1"/>
      <c r="P23" s="1"/>
      <c r="Q23" s="1"/>
      <c r="R23" s="1"/>
      <c r="S23" s="1"/>
      <c r="T23" s="1"/>
      <c r="U23" s="1"/>
      <c r="V23" s="1"/>
      <c r="W23" s="1"/>
      <c r="X23" s="1"/>
    </row>
    <row r="24" spans="2:24">
      <c r="B24" s="463" t="s">
        <v>1701</v>
      </c>
      <c r="C24" s="464">
        <v>4.0491074395048746E-2</v>
      </c>
      <c r="D24" s="1156"/>
      <c r="E24" s="463" t="s">
        <v>1701</v>
      </c>
      <c r="F24" s="464">
        <v>6.936010097845921E-2</v>
      </c>
      <c r="G24" s="1156"/>
      <c r="H24" s="463" t="s">
        <v>1701</v>
      </c>
      <c r="I24" s="464">
        <v>0.16468018518332922</v>
      </c>
      <c r="J24" s="1"/>
      <c r="K24" s="1"/>
      <c r="L24" s="1"/>
      <c r="M24" s="1"/>
      <c r="N24" s="1"/>
      <c r="O24" s="1"/>
      <c r="P24" s="1"/>
      <c r="Q24" s="1"/>
      <c r="R24" s="1"/>
      <c r="S24" s="1"/>
      <c r="T24" s="1"/>
      <c r="U24" s="1"/>
      <c r="V24" s="1"/>
      <c r="W24" s="1"/>
      <c r="X24" s="1"/>
    </row>
    <row r="25" spans="2:24">
      <c r="B25" s="463" t="s">
        <v>1702</v>
      </c>
      <c r="C25" s="464">
        <v>4.0892801557311939E-2</v>
      </c>
      <c r="D25" s="1156"/>
      <c r="E25" s="463" t="s">
        <v>1702</v>
      </c>
      <c r="F25" s="464">
        <v>7.1806299334552348E-2</v>
      </c>
      <c r="G25" s="1156"/>
      <c r="H25" s="463" t="s">
        <v>1702</v>
      </c>
      <c r="I25" s="464">
        <v>0.17581575201875899</v>
      </c>
      <c r="J25" s="1"/>
      <c r="K25" s="1"/>
      <c r="L25" s="1"/>
      <c r="M25" s="1"/>
      <c r="N25" s="1"/>
      <c r="O25" s="1"/>
      <c r="P25" s="1"/>
      <c r="Q25" s="1"/>
      <c r="R25" s="1"/>
      <c r="S25" s="1"/>
      <c r="T25" s="1"/>
      <c r="U25" s="1"/>
      <c r="V25" s="1"/>
      <c r="W25" s="1"/>
      <c r="X25" s="1"/>
    </row>
    <row r="26" spans="2:24">
      <c r="B26" s="463" t="s">
        <v>1703</v>
      </c>
      <c r="C26" s="464">
        <v>3.4630835334676417E-2</v>
      </c>
      <c r="D26" s="1156"/>
      <c r="E26" s="463" t="s">
        <v>1703</v>
      </c>
      <c r="F26" s="464">
        <v>5.9083276333444998E-2</v>
      </c>
      <c r="G26" s="1156"/>
      <c r="H26" s="463" t="s">
        <v>1703</v>
      </c>
      <c r="I26" s="464">
        <v>0.1421124397668965</v>
      </c>
      <c r="J26" s="1"/>
      <c r="K26" s="1"/>
      <c r="L26" s="1"/>
      <c r="M26" s="1"/>
      <c r="N26" s="1"/>
      <c r="O26" s="1"/>
      <c r="P26" s="1"/>
      <c r="Q26" s="1"/>
      <c r="R26" s="1"/>
      <c r="S26" s="1"/>
      <c r="T26" s="1"/>
      <c r="U26" s="1"/>
      <c r="V26" s="1"/>
      <c r="W26" s="1"/>
      <c r="X26" s="1"/>
    </row>
    <row r="27" spans="2:24">
      <c r="B27" s="463" t="s">
        <v>1704</v>
      </c>
      <c r="C27" s="464">
        <v>6.040763344908847E-2</v>
      </c>
      <c r="D27" s="1156"/>
      <c r="E27" s="463" t="s">
        <v>1704</v>
      </c>
      <c r="F27" s="464">
        <v>9.2841367116429943E-2</v>
      </c>
      <c r="G27" s="1156"/>
      <c r="H27" s="463" t="s">
        <v>1704</v>
      </c>
      <c r="I27" s="464">
        <v>0.19707908911637129</v>
      </c>
      <c r="J27" s="1"/>
      <c r="K27" s="1"/>
      <c r="L27" s="1"/>
      <c r="M27" s="1"/>
      <c r="N27" s="1"/>
      <c r="O27" s="1"/>
      <c r="P27" s="1"/>
      <c r="Q27" s="1"/>
      <c r="R27" s="1"/>
      <c r="S27" s="1"/>
      <c r="T27" s="1"/>
      <c r="U27" s="1"/>
      <c r="V27" s="1"/>
      <c r="W27" s="1"/>
      <c r="X27" s="1"/>
    </row>
    <row r="28" spans="2:24">
      <c r="B28" s="463" t="s">
        <v>1705</v>
      </c>
      <c r="C28" s="464">
        <v>5.429097913414372E-2</v>
      </c>
      <c r="D28" s="1156"/>
      <c r="E28" s="463" t="s">
        <v>1705</v>
      </c>
      <c r="F28" s="464">
        <v>8.2481897999011913E-2</v>
      </c>
      <c r="G28" s="1156"/>
      <c r="H28" s="463" t="s">
        <v>1705</v>
      </c>
      <c r="I28" s="464">
        <v>0.17474843518694666</v>
      </c>
      <c r="J28" s="1"/>
      <c r="K28" s="1"/>
      <c r="L28" s="1"/>
      <c r="M28" s="1"/>
      <c r="N28" s="1"/>
      <c r="O28" s="1"/>
      <c r="P28" s="1"/>
      <c r="Q28" s="1"/>
      <c r="R28" s="1"/>
      <c r="S28" s="1"/>
      <c r="T28" s="1"/>
      <c r="U28" s="1"/>
      <c r="V28" s="1"/>
      <c r="W28" s="1"/>
      <c r="X28" s="1"/>
    </row>
    <row r="29" spans="2:24">
      <c r="B29" s="463" t="s">
        <v>1706</v>
      </c>
      <c r="C29" s="464">
        <v>7.2142059700050956E-2</v>
      </c>
      <c r="D29" s="1156"/>
      <c r="E29" s="463" t="s">
        <v>1706</v>
      </c>
      <c r="F29" s="464">
        <v>0.10672473377262849</v>
      </c>
      <c r="G29" s="1156"/>
      <c r="H29" s="463" t="s">
        <v>1706</v>
      </c>
      <c r="I29" s="464">
        <v>0.21603202902824578</v>
      </c>
      <c r="J29" s="1"/>
      <c r="K29" s="1"/>
      <c r="L29" s="1"/>
      <c r="M29" s="1"/>
      <c r="N29" s="1"/>
      <c r="O29" s="1"/>
      <c r="P29" s="1"/>
      <c r="Q29" s="1"/>
      <c r="R29" s="1"/>
      <c r="S29" s="1"/>
      <c r="T29" s="1"/>
      <c r="U29" s="1"/>
      <c r="V29" s="1"/>
      <c r="W29" s="1"/>
      <c r="X29" s="1"/>
    </row>
    <row r="30" spans="2:24">
      <c r="B30" s="463" t="s">
        <v>1707</v>
      </c>
      <c r="C30" s="464">
        <v>4.9297058876922165E-2</v>
      </c>
      <c r="D30" s="1156"/>
      <c r="E30" s="463" t="s">
        <v>1707</v>
      </c>
      <c r="F30" s="464">
        <v>7.6491613049904539E-2</v>
      </c>
      <c r="G30" s="1156"/>
      <c r="H30" s="463" t="s">
        <v>1707</v>
      </c>
      <c r="I30" s="464">
        <v>0.16492590682019542</v>
      </c>
      <c r="J30" s="1"/>
      <c r="K30" s="1"/>
      <c r="L30" s="1"/>
      <c r="M30" s="1"/>
      <c r="N30" s="1"/>
      <c r="O30" s="1"/>
      <c r="P30" s="1"/>
      <c r="Q30" s="1"/>
      <c r="R30" s="1"/>
      <c r="S30" s="1"/>
      <c r="T30" s="1"/>
      <c r="U30" s="1"/>
      <c r="V30" s="1"/>
      <c r="W30" s="1"/>
      <c r="X30" s="1"/>
    </row>
    <row r="31" spans="2:24">
      <c r="B31" s="463" t="s">
        <v>1708</v>
      </c>
      <c r="C31" s="464">
        <v>7.7418448782238303E-2</v>
      </c>
      <c r="D31" s="1156"/>
      <c r="E31" s="463" t="s">
        <v>1708</v>
      </c>
      <c r="F31" s="464">
        <v>0.11361216370972181</v>
      </c>
      <c r="G31" s="1156"/>
      <c r="H31" s="463" t="s">
        <v>1708</v>
      </c>
      <c r="I31" s="464">
        <v>0.22502917498796052</v>
      </c>
      <c r="J31" s="1"/>
      <c r="K31" s="1"/>
      <c r="L31" s="1"/>
      <c r="M31" s="1"/>
      <c r="N31" s="1"/>
      <c r="O31" s="1"/>
      <c r="P31" s="1"/>
      <c r="Q31" s="1"/>
      <c r="R31" s="1"/>
      <c r="S31" s="1"/>
      <c r="T31" s="1"/>
      <c r="U31" s="1"/>
      <c r="V31" s="1"/>
      <c r="W31" s="1"/>
      <c r="X31" s="1"/>
    </row>
    <row r="32" spans="2:24">
      <c r="B32" s="465" t="s">
        <v>1709</v>
      </c>
      <c r="C32" s="466">
        <v>6.2409698499907899E-2</v>
      </c>
      <c r="D32" s="1156"/>
      <c r="E32" s="465" t="s">
        <v>1709</v>
      </c>
      <c r="F32" s="466">
        <v>9.8987427426126401E-2</v>
      </c>
      <c r="G32" s="1156"/>
      <c r="H32" s="465" t="s">
        <v>1709</v>
      </c>
      <c r="I32" s="466">
        <v>0.2137323058952349</v>
      </c>
      <c r="J32" s="1"/>
      <c r="K32" s="1"/>
      <c r="L32" s="1"/>
      <c r="M32" s="1"/>
      <c r="N32" s="1"/>
      <c r="O32" s="1"/>
      <c r="P32" s="1"/>
      <c r="Q32" s="1"/>
      <c r="R32" s="1"/>
      <c r="S32" s="1"/>
      <c r="T32" s="1"/>
      <c r="U32" s="1"/>
      <c r="V32" s="1"/>
      <c r="W32" s="1"/>
      <c r="X32" s="1"/>
    </row>
    <row r="33" spans="2:24">
      <c r="B33" s="465" t="s">
        <v>1710</v>
      </c>
      <c r="C33" s="466">
        <v>6.6565598185546457E-2</v>
      </c>
      <c r="D33" s="1156"/>
      <c r="E33" s="465" t="s">
        <v>1710</v>
      </c>
      <c r="F33" s="466">
        <v>0.10240357884746908</v>
      </c>
      <c r="G33" s="1156"/>
      <c r="H33" s="465" t="s">
        <v>1710</v>
      </c>
      <c r="I33" s="466">
        <v>0.21513095157511927</v>
      </c>
      <c r="J33" s="1"/>
      <c r="K33" s="1"/>
      <c r="L33" s="1"/>
      <c r="M33" s="1"/>
      <c r="N33" s="1"/>
      <c r="O33" s="1"/>
      <c r="P33" s="1"/>
      <c r="Q33" s="1"/>
      <c r="R33" s="1"/>
      <c r="S33" s="1"/>
      <c r="T33" s="1"/>
      <c r="U33" s="1"/>
      <c r="V33" s="1"/>
      <c r="W33" s="1"/>
      <c r="X33" s="1"/>
    </row>
    <row r="34" spans="2:24">
      <c r="B34" s="465" t="s">
        <v>1711</v>
      </c>
      <c r="C34" s="466">
        <v>5.188720307013843E-2</v>
      </c>
      <c r="D34" s="1156"/>
      <c r="E34" s="465" t="s">
        <v>1711</v>
      </c>
      <c r="F34" s="466">
        <v>8.4125770827720825E-2</v>
      </c>
      <c r="G34" s="1156"/>
      <c r="H34" s="465" t="s">
        <v>1711</v>
      </c>
      <c r="I34" s="466">
        <v>0.19031342243866978</v>
      </c>
      <c r="J34" s="1"/>
      <c r="K34" s="1"/>
      <c r="L34" s="1"/>
      <c r="M34" s="1"/>
      <c r="N34" s="1"/>
      <c r="O34" s="1"/>
      <c r="P34" s="1"/>
      <c r="Q34" s="1"/>
      <c r="R34" s="1"/>
      <c r="S34" s="1"/>
      <c r="T34" s="1"/>
      <c r="U34" s="1"/>
      <c r="V34" s="1"/>
      <c r="W34" s="1"/>
      <c r="X34" s="1"/>
    </row>
    <row r="35" spans="2:24">
      <c r="B35" s="465" t="s">
        <v>1712</v>
      </c>
      <c r="C35" s="466">
        <v>7.5184115354154868E-2</v>
      </c>
      <c r="D35" s="1156"/>
      <c r="E35" s="465" t="s">
        <v>1712</v>
      </c>
      <c r="F35" s="466">
        <v>0.11254065823746591</v>
      </c>
      <c r="G35" s="1156"/>
      <c r="H35" s="465" t="s">
        <v>1712</v>
      </c>
      <c r="I35" s="466">
        <v>0.23345269906750005</v>
      </c>
      <c r="J35" s="1"/>
      <c r="K35" s="1"/>
      <c r="L35" s="1"/>
      <c r="M35" s="1"/>
      <c r="N35" s="1"/>
      <c r="O35" s="1"/>
      <c r="P35" s="1"/>
      <c r="Q35" s="1"/>
      <c r="R35" s="1"/>
      <c r="S35" s="1"/>
      <c r="T35" s="1"/>
      <c r="U35" s="1"/>
      <c r="V35" s="1"/>
      <c r="W35" s="1"/>
      <c r="X35" s="1"/>
    </row>
    <row r="36" spans="2:24">
      <c r="B36" s="465" t="s">
        <v>1713</v>
      </c>
      <c r="C36" s="466">
        <v>8.0411138522273468E-2</v>
      </c>
      <c r="D36" s="1156"/>
      <c r="E36" s="465" t="s">
        <v>1713</v>
      </c>
      <c r="F36" s="466">
        <v>0.1102789665244408</v>
      </c>
      <c r="G36" s="1156"/>
      <c r="H36" s="465" t="s">
        <v>1713</v>
      </c>
      <c r="I36" s="466">
        <v>0.21104412264422631</v>
      </c>
      <c r="J36" s="1"/>
      <c r="K36" s="1"/>
      <c r="L36" s="1"/>
      <c r="M36" s="1"/>
      <c r="N36" s="1"/>
      <c r="O36" s="1"/>
      <c r="P36" s="1"/>
      <c r="Q36" s="1"/>
      <c r="R36" s="1"/>
      <c r="S36" s="1"/>
      <c r="T36" s="1"/>
      <c r="U36" s="1"/>
      <c r="V36" s="1"/>
      <c r="W36" s="1"/>
      <c r="X36" s="1"/>
    </row>
    <row r="37" spans="2:24">
      <c r="B37" s="465" t="s">
        <v>1714</v>
      </c>
      <c r="C37" s="466">
        <v>8.3420417135935412E-2</v>
      </c>
      <c r="D37" s="1156"/>
      <c r="E37" s="465" t="s">
        <v>1714</v>
      </c>
      <c r="F37" s="466">
        <v>0.11480651586305091</v>
      </c>
      <c r="G37" s="1156"/>
      <c r="H37" s="465" t="s">
        <v>1714</v>
      </c>
      <c r="I37" s="466">
        <v>0.22032040306634856</v>
      </c>
      <c r="J37" s="1"/>
      <c r="K37" s="1"/>
      <c r="L37" s="1"/>
      <c r="M37" s="1"/>
      <c r="N37" s="1"/>
      <c r="O37" s="1"/>
      <c r="P37" s="1"/>
      <c r="Q37" s="1"/>
      <c r="R37" s="1"/>
      <c r="S37" s="1"/>
      <c r="T37" s="1"/>
      <c r="U37" s="1"/>
      <c r="V37" s="1"/>
      <c r="W37" s="1"/>
      <c r="X37" s="1"/>
    </row>
    <row r="38" spans="2:24">
      <c r="B38" s="465" t="s">
        <v>1715</v>
      </c>
      <c r="C38" s="466">
        <v>5.4423550599248451E-2</v>
      </c>
      <c r="D38" s="1156"/>
      <c r="E38" s="465" t="s">
        <v>1715</v>
      </c>
      <c r="F38" s="466">
        <v>8.0363456078311662E-2</v>
      </c>
      <c r="G38" s="1159"/>
      <c r="H38" s="465" t="s">
        <v>1715</v>
      </c>
      <c r="I38" s="466">
        <v>0.17028716263457647</v>
      </c>
      <c r="J38" s="1"/>
      <c r="K38" s="1617"/>
      <c r="L38" s="1617"/>
      <c r="M38" s="1617"/>
      <c r="N38" s="1617"/>
      <c r="O38" s="1617"/>
      <c r="P38" s="1617"/>
      <c r="Q38" s="1617"/>
      <c r="R38" s="1617"/>
      <c r="S38" s="1617"/>
      <c r="T38" s="1617"/>
      <c r="U38" s="1617"/>
      <c r="V38" s="1"/>
      <c r="W38" s="1"/>
      <c r="X38" s="1"/>
    </row>
    <row r="39" spans="2:24">
      <c r="B39" s="465" t="s">
        <v>1716</v>
      </c>
      <c r="C39" s="466">
        <v>8.5195532643625033E-2</v>
      </c>
      <c r="D39" s="1156"/>
      <c r="E39" s="465" t="s">
        <v>1716</v>
      </c>
      <c r="F39" s="466">
        <v>0.1190638486485131</v>
      </c>
      <c r="G39" s="1156"/>
      <c r="H39" s="465" t="s">
        <v>1716</v>
      </c>
      <c r="I39" s="466">
        <v>0.23510530724311815</v>
      </c>
      <c r="J39" s="1160"/>
      <c r="K39" s="1617"/>
      <c r="L39" s="1617"/>
      <c r="M39" s="1617"/>
      <c r="N39" s="1617"/>
      <c r="O39" s="1617"/>
      <c r="P39" s="1617"/>
      <c r="Q39" s="1617"/>
      <c r="R39" s="1617"/>
      <c r="S39" s="1617"/>
      <c r="T39" s="1617"/>
      <c r="U39" s="1617"/>
      <c r="V39" s="1"/>
      <c r="W39" s="1"/>
      <c r="X39" s="1"/>
    </row>
    <row r="40" spans="2:24">
      <c r="B40" s="1158">
        <v>43617</v>
      </c>
      <c r="C40" s="466">
        <v>8.4031743494131256E-2</v>
      </c>
      <c r="D40" s="1"/>
      <c r="E40" s="1158">
        <v>43617</v>
      </c>
      <c r="F40" s="466">
        <v>0.11019861606142961</v>
      </c>
      <c r="G40" s="1"/>
      <c r="H40" s="1158">
        <v>43617</v>
      </c>
      <c r="I40" s="466">
        <v>0.20191263121154007</v>
      </c>
      <c r="J40" s="1"/>
      <c r="K40" s="1617"/>
      <c r="L40" s="1617"/>
      <c r="M40" s="1617"/>
      <c r="N40" s="1617"/>
      <c r="O40" s="1617"/>
      <c r="P40" s="1617"/>
      <c r="Q40" s="1617"/>
      <c r="R40" s="1617"/>
      <c r="S40" s="1617"/>
      <c r="T40" s="1617"/>
      <c r="U40" s="1617"/>
      <c r="V40" s="1"/>
      <c r="W40" s="1"/>
      <c r="X40" s="1"/>
    </row>
    <row r="41" spans="2:24">
      <c r="B41" s="1158">
        <v>43709</v>
      </c>
      <c r="C41" s="466">
        <v>7.6551379158740065E-2</v>
      </c>
      <c r="D41" s="1"/>
      <c r="E41" s="1158">
        <v>43709</v>
      </c>
      <c r="F41" s="466">
        <v>0.10466728554415945</v>
      </c>
      <c r="G41" s="1"/>
      <c r="H41" s="1158">
        <v>43709</v>
      </c>
      <c r="I41" s="466">
        <v>0.20393213455277032</v>
      </c>
      <c r="J41" s="1"/>
      <c r="K41" s="1156"/>
      <c r="L41" s="1156"/>
      <c r="M41" s="1156"/>
      <c r="N41" s="1156"/>
      <c r="O41" s="1156"/>
      <c r="P41" s="1156"/>
      <c r="Q41" s="1156"/>
      <c r="R41" s="1156"/>
      <c r="S41" s="1156"/>
      <c r="T41" s="1156"/>
      <c r="U41" s="1156"/>
      <c r="V41" s="1"/>
      <c r="W41" s="1"/>
      <c r="X41" s="1"/>
    </row>
    <row r="42" spans="2:24">
      <c r="B42" s="1158">
        <v>43800</v>
      </c>
      <c r="C42" s="1162">
        <v>8.286473913041946E-2</v>
      </c>
      <c r="D42" s="1"/>
      <c r="E42" s="1158">
        <v>43800</v>
      </c>
      <c r="F42" s="466">
        <v>0.10381448042465984</v>
      </c>
      <c r="G42" s="1"/>
      <c r="H42" s="1158">
        <v>43800</v>
      </c>
      <c r="I42" s="466">
        <v>0.17766012468622469</v>
      </c>
      <c r="J42" s="1"/>
      <c r="K42" s="1156"/>
      <c r="L42" s="1156"/>
      <c r="M42" s="1156"/>
      <c r="N42" s="1156"/>
      <c r="O42" s="1156"/>
      <c r="P42" s="1156"/>
      <c r="Q42" s="1156"/>
      <c r="R42" s="1156"/>
      <c r="S42" s="1156"/>
      <c r="T42" s="1156"/>
      <c r="U42" s="1156"/>
      <c r="V42" s="1"/>
      <c r="W42" s="1"/>
      <c r="X42" s="1"/>
    </row>
    <row r="43" spans="2:24">
      <c r="B43" s="1"/>
      <c r="C43" s="1"/>
      <c r="D43" s="1"/>
      <c r="E43" s="1"/>
      <c r="F43" s="1"/>
      <c r="G43" s="1"/>
      <c r="H43" s="1"/>
      <c r="I43" s="1"/>
      <c r="J43" s="1"/>
      <c r="K43" s="1156"/>
      <c r="L43" s="1156"/>
      <c r="M43" s="1156"/>
      <c r="N43" s="1156"/>
      <c r="O43" s="1156"/>
      <c r="P43" s="1156"/>
      <c r="Q43" s="1156"/>
      <c r="R43" s="1156"/>
      <c r="S43" s="1156"/>
      <c r="T43" s="1156"/>
      <c r="U43" s="1156"/>
      <c r="V43" s="1"/>
      <c r="W43" s="1"/>
      <c r="X43" s="1"/>
    </row>
    <row r="44" spans="2:24">
      <c r="B44" s="1"/>
      <c r="C44" s="1"/>
      <c r="D44" s="1"/>
      <c r="E44" s="1"/>
      <c r="F44" s="1"/>
      <c r="G44" s="1"/>
      <c r="H44" s="1"/>
      <c r="I44" s="1"/>
      <c r="J44" s="1"/>
      <c r="K44" s="1156"/>
      <c r="L44" s="1156"/>
      <c r="M44" s="1156"/>
      <c r="N44" s="1156"/>
      <c r="O44" s="1156"/>
      <c r="P44" s="1156"/>
      <c r="Q44" s="1156"/>
      <c r="R44" s="1156"/>
      <c r="S44" s="1156"/>
      <c r="T44" s="1156"/>
      <c r="U44" s="1156"/>
      <c r="V44" s="1"/>
      <c r="W44" s="1"/>
      <c r="X44" s="1"/>
    </row>
    <row r="45" spans="2:24">
      <c r="B45" s="1755" t="s">
        <v>2818</v>
      </c>
      <c r="C45" s="1755"/>
      <c r="D45" s="1755"/>
      <c r="E45" s="1755"/>
      <c r="F45" s="1755"/>
      <c r="G45" s="1755"/>
      <c r="H45" s="1161"/>
      <c r="I45" s="1161"/>
      <c r="J45" s="1"/>
      <c r="K45" s="1"/>
      <c r="L45" s="1"/>
      <c r="M45" s="1"/>
      <c r="N45" s="1"/>
      <c r="O45" s="1"/>
      <c r="P45" s="1"/>
      <c r="Q45" s="1"/>
      <c r="R45" s="1"/>
      <c r="S45" s="1"/>
      <c r="T45" s="1"/>
      <c r="U45" s="1"/>
      <c r="V45" s="1"/>
      <c r="W45" s="1"/>
      <c r="X45" s="1"/>
    </row>
    <row r="46" spans="2:24">
      <c r="B46" s="200" t="s">
        <v>1717</v>
      </c>
      <c r="F46" s="1"/>
      <c r="G46" s="1"/>
      <c r="H46" s="1"/>
      <c r="I46" s="1"/>
      <c r="J46" s="1"/>
      <c r="K46" s="1"/>
      <c r="L46" s="1"/>
      <c r="M46" s="1"/>
      <c r="N46" s="1"/>
      <c r="O46" s="1"/>
      <c r="P46" s="1"/>
      <c r="Q46" s="1"/>
      <c r="R46" s="1"/>
      <c r="S46" s="1"/>
      <c r="T46" s="1"/>
      <c r="U46" s="1"/>
      <c r="V46" s="1"/>
      <c r="W46" s="1"/>
      <c r="X46" s="1"/>
    </row>
    <row r="47" spans="2:24">
      <c r="B47" s="200" t="s">
        <v>1676</v>
      </c>
      <c r="C47" s="1"/>
      <c r="D47" s="1"/>
      <c r="E47" s="1"/>
      <c r="F47" s="1"/>
      <c r="G47" s="1"/>
      <c r="H47" s="1"/>
      <c r="I47" s="1"/>
      <c r="J47" s="1"/>
      <c r="K47" s="1"/>
      <c r="L47" s="1"/>
      <c r="M47" s="1"/>
      <c r="N47" s="1"/>
      <c r="O47" s="1"/>
      <c r="P47" s="1"/>
      <c r="Q47" s="1"/>
      <c r="R47" s="1"/>
      <c r="S47" s="1"/>
      <c r="T47" s="1"/>
      <c r="U47" s="1"/>
      <c r="V47" s="1"/>
      <c r="W47" s="1"/>
      <c r="X47" s="1"/>
    </row>
  </sheetData>
  <sheetProtection sort="0" autoFilter="0" pivotTables="0"/>
  <mergeCells count="10">
    <mergeCell ref="K38:U40"/>
    <mergeCell ref="B45:G45"/>
    <mergeCell ref="B2:M2"/>
    <mergeCell ref="B4:C5"/>
    <mergeCell ref="E4:F5"/>
    <mergeCell ref="H4:I5"/>
    <mergeCell ref="K5:U8"/>
    <mergeCell ref="B6:C6"/>
    <mergeCell ref="E6:F6"/>
    <mergeCell ref="H6:I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1">
    <tabColor rgb="FFFF0000"/>
  </sheetPr>
  <dimension ref="B1:W58"/>
  <sheetViews>
    <sheetView showGridLines="0" zoomScale="70" zoomScaleNormal="70" workbookViewId="0">
      <pane ySplit="2" topLeftCell="A3" activePane="bottomLeft" state="frozen"/>
      <selection pane="bottomLeft"/>
    </sheetView>
  </sheetViews>
  <sheetFormatPr baseColWidth="10" defaultColWidth="11.5703125" defaultRowHeight="16.5"/>
  <cols>
    <col min="1" max="1" width="5.85546875" style="441" customWidth="1"/>
    <col min="2" max="2" width="21.5703125" style="441" customWidth="1"/>
    <col min="3" max="3" width="18.140625" style="441" customWidth="1"/>
    <col min="4" max="4" width="17.5703125" style="441" customWidth="1"/>
    <col min="5" max="5" width="15.28515625" style="441" customWidth="1"/>
    <col min="6" max="6" width="20.140625" style="441" customWidth="1"/>
    <col min="7" max="8" width="20.42578125" style="322" customWidth="1"/>
    <col min="9" max="9" width="8.5703125" style="322" customWidth="1"/>
    <col min="10" max="10" width="15.28515625" style="442" customWidth="1"/>
    <col min="11" max="12" width="15.28515625" style="441" customWidth="1"/>
    <col min="13" max="16384" width="11.5703125" style="441"/>
  </cols>
  <sheetData>
    <row r="1" spans="2:23" ht="44.25" customHeight="1"/>
    <row r="2" spans="2:23" ht="20.25">
      <c r="B2" s="1756" t="s">
        <v>2825</v>
      </c>
      <c r="C2" s="1756"/>
      <c r="D2" s="1756"/>
      <c r="E2" s="1756"/>
      <c r="F2" s="1756"/>
      <c r="G2" s="1756"/>
      <c r="H2" s="1756"/>
      <c r="I2" s="1756"/>
      <c r="J2" s="1756"/>
      <c r="K2" s="1756"/>
      <c r="L2" s="1756"/>
      <c r="M2" s="1"/>
      <c r="N2" s="1"/>
      <c r="O2" s="1"/>
      <c r="P2" s="1"/>
      <c r="Q2" s="1"/>
      <c r="R2" s="1"/>
      <c r="S2" s="1"/>
      <c r="T2" s="1"/>
      <c r="U2" s="1"/>
      <c r="V2" s="1"/>
      <c r="W2" s="1"/>
    </row>
    <row r="3" spans="2:23">
      <c r="B3" s="1"/>
      <c r="C3" s="1"/>
      <c r="D3" s="1"/>
      <c r="E3" s="1"/>
      <c r="F3" s="1"/>
      <c r="G3" s="1"/>
      <c r="H3" s="1"/>
      <c r="I3" s="1"/>
      <c r="J3" s="1"/>
      <c r="K3" s="1"/>
      <c r="L3" s="1"/>
      <c r="M3" s="1"/>
      <c r="N3" s="1"/>
      <c r="O3" s="1"/>
      <c r="P3" s="1"/>
      <c r="Q3" s="1"/>
      <c r="R3" s="1"/>
      <c r="S3" s="1"/>
      <c r="T3" s="1"/>
      <c r="U3" s="1"/>
      <c r="V3" s="1"/>
      <c r="W3" s="1"/>
    </row>
    <row r="4" spans="2:23" ht="16.5" customHeight="1">
      <c r="B4" s="1763" t="s">
        <v>315</v>
      </c>
      <c r="C4" s="1763"/>
      <c r="D4" s="1763"/>
      <c r="E4" s="1"/>
      <c r="F4" s="1763" t="s">
        <v>2819</v>
      </c>
      <c r="G4" s="1763"/>
      <c r="H4" s="1763"/>
      <c r="I4" s="1"/>
      <c r="J4" s="1"/>
      <c r="K4" s="1"/>
      <c r="L4" s="1"/>
      <c r="M4" s="1"/>
      <c r="N4" s="1"/>
      <c r="O4" s="1"/>
      <c r="P4" s="1"/>
      <c r="Q4" s="1"/>
      <c r="R4" s="1"/>
      <c r="S4" s="1"/>
      <c r="T4" s="1"/>
      <c r="U4" s="1"/>
      <c r="V4" s="1"/>
      <c r="W4" s="1"/>
    </row>
    <row r="5" spans="2:23" ht="15" customHeight="1">
      <c r="B5" s="1763"/>
      <c r="C5" s="1763"/>
      <c r="D5" s="1763"/>
      <c r="E5" s="1"/>
      <c r="F5" s="1763"/>
      <c r="G5" s="1763"/>
      <c r="H5" s="1763"/>
      <c r="I5" s="1"/>
      <c r="J5" s="1759" t="s">
        <v>1680</v>
      </c>
      <c r="K5" s="1759"/>
      <c r="L5" s="1759"/>
      <c r="M5" s="1759"/>
      <c r="N5" s="1759"/>
      <c r="O5" s="1759"/>
      <c r="P5" s="1759"/>
      <c r="Q5" s="1759"/>
      <c r="R5" s="1759"/>
      <c r="S5" s="1759"/>
      <c r="T5" s="1759"/>
      <c r="U5" s="1"/>
      <c r="V5" s="1"/>
      <c r="W5" s="1"/>
    </row>
    <row r="6" spans="2:23">
      <c r="B6" s="1167" t="s">
        <v>2820</v>
      </c>
      <c r="C6" s="1166" t="s">
        <v>2821</v>
      </c>
      <c r="D6" s="1164" t="s">
        <v>416</v>
      </c>
      <c r="E6" s="295"/>
      <c r="F6" s="1167" t="s">
        <v>2820</v>
      </c>
      <c r="G6" s="1166" t="s">
        <v>2821</v>
      </c>
      <c r="H6" s="1164" t="s">
        <v>416</v>
      </c>
      <c r="I6" s="1"/>
      <c r="J6" s="1759"/>
      <c r="K6" s="1759"/>
      <c r="L6" s="1759"/>
      <c r="M6" s="1759"/>
      <c r="N6" s="1759"/>
      <c r="O6" s="1759"/>
      <c r="P6" s="1759"/>
      <c r="Q6" s="1759"/>
      <c r="R6" s="1759"/>
      <c r="S6" s="1759"/>
      <c r="T6" s="1759"/>
      <c r="U6" s="1"/>
      <c r="V6" s="1"/>
      <c r="W6" s="1"/>
    </row>
    <row r="7" spans="2:23">
      <c r="B7" s="1165">
        <v>39417</v>
      </c>
      <c r="C7" s="462">
        <v>0.36740069179098939</v>
      </c>
      <c r="D7" s="1168">
        <v>4941989.9411792755</v>
      </c>
      <c r="E7" s="295"/>
      <c r="F7" s="1165">
        <v>39417</v>
      </c>
      <c r="G7" s="462">
        <v>0.1645474836617927</v>
      </c>
      <c r="H7" s="1168">
        <v>2213365.4815368652</v>
      </c>
      <c r="I7" s="1"/>
      <c r="J7" s="1759"/>
      <c r="K7" s="1759"/>
      <c r="L7" s="1759"/>
      <c r="M7" s="1759"/>
      <c r="N7" s="1759"/>
      <c r="O7" s="1759"/>
      <c r="P7" s="1759"/>
      <c r="Q7" s="1759"/>
      <c r="R7" s="1759"/>
      <c r="S7" s="1759"/>
      <c r="T7" s="1759"/>
      <c r="U7" s="1"/>
      <c r="V7" s="1"/>
      <c r="W7" s="1"/>
    </row>
    <row r="8" spans="2:23">
      <c r="B8" s="1165">
        <v>39600</v>
      </c>
      <c r="C8" s="462">
        <v>0.34970654017103681</v>
      </c>
      <c r="D8" s="1168">
        <v>4771689.1375465393</v>
      </c>
      <c r="E8" s="295"/>
      <c r="F8" s="1165">
        <v>39600</v>
      </c>
      <c r="G8" s="462">
        <v>0.15490112399627184</v>
      </c>
      <c r="H8" s="1168">
        <v>2113600.7648162842</v>
      </c>
      <c r="I8" s="1"/>
      <c r="J8" s="1759"/>
      <c r="K8" s="1759"/>
      <c r="L8" s="1759"/>
      <c r="M8" s="1759"/>
      <c r="N8" s="1759"/>
      <c r="O8" s="1759"/>
      <c r="P8" s="1759"/>
      <c r="Q8" s="1759"/>
      <c r="R8" s="1759"/>
      <c r="S8" s="1759"/>
      <c r="T8" s="1759"/>
      <c r="U8" s="1"/>
      <c r="V8" s="1"/>
      <c r="W8" s="1"/>
    </row>
    <row r="9" spans="2:23">
      <c r="B9" s="1165">
        <v>39783</v>
      </c>
      <c r="C9" s="462">
        <v>0.35091006817891923</v>
      </c>
      <c r="D9" s="1168">
        <v>4814024.1337432861</v>
      </c>
      <c r="E9" s="295"/>
      <c r="F9" s="1165">
        <v>39783</v>
      </c>
      <c r="G9" s="462">
        <v>0.15694087917778016</v>
      </c>
      <c r="H9" s="1168">
        <v>2153022.2368755341</v>
      </c>
      <c r="I9" s="1"/>
      <c r="J9" s="1759"/>
      <c r="K9" s="1759"/>
      <c r="L9" s="1759"/>
      <c r="M9" s="1759"/>
      <c r="N9" s="1759"/>
      <c r="O9" s="1759"/>
      <c r="P9" s="1759"/>
      <c r="Q9" s="1759"/>
      <c r="R9" s="1759"/>
      <c r="S9" s="1759"/>
      <c r="T9" s="1759"/>
      <c r="U9" s="1"/>
      <c r="V9" s="1"/>
      <c r="W9" s="1"/>
    </row>
    <row r="10" spans="2:23">
      <c r="B10" s="1165">
        <v>40148</v>
      </c>
      <c r="C10" s="462">
        <v>0.36027823386749736</v>
      </c>
      <c r="D10" s="1168">
        <v>4973835.1330299377</v>
      </c>
      <c r="E10" s="295"/>
      <c r="F10" s="1165">
        <v>40148</v>
      </c>
      <c r="G10" s="462">
        <v>0.15369702532241852</v>
      </c>
      <c r="H10" s="1168">
        <v>2121870.2450728416</v>
      </c>
      <c r="I10" s="1"/>
      <c r="J10" s="1759"/>
      <c r="K10" s="1759"/>
      <c r="L10" s="1759"/>
      <c r="M10" s="1759"/>
      <c r="N10" s="1759"/>
      <c r="O10" s="1759"/>
      <c r="P10" s="1759"/>
      <c r="Q10" s="1759"/>
      <c r="R10" s="1759"/>
      <c r="S10" s="1759"/>
      <c r="T10" s="1759"/>
      <c r="U10" s="1"/>
      <c r="V10" s="1"/>
      <c r="W10" s="1"/>
    </row>
    <row r="11" spans="2:23">
      <c r="B11" s="1165">
        <v>40330</v>
      </c>
      <c r="C11" s="462">
        <v>0.33012358045032691</v>
      </c>
      <c r="D11" s="1168">
        <v>4606618.3916072845</v>
      </c>
      <c r="E11" s="295"/>
      <c r="F11" s="1165">
        <v>40330</v>
      </c>
      <c r="G11" s="462">
        <v>0.14785077188817836</v>
      </c>
      <c r="H11" s="1168">
        <v>2063142.7905402184</v>
      </c>
      <c r="I11" s="1"/>
      <c r="J11" s="1759"/>
      <c r="K11" s="1759"/>
      <c r="L11" s="1759"/>
      <c r="M11" s="1759"/>
      <c r="N11" s="1759"/>
      <c r="O11" s="1759"/>
      <c r="P11" s="1759"/>
      <c r="Q11" s="1759"/>
      <c r="R11" s="1759"/>
      <c r="S11" s="1759"/>
      <c r="T11" s="1759"/>
      <c r="U11" s="1"/>
      <c r="V11" s="1"/>
      <c r="W11" s="1"/>
    </row>
    <row r="12" spans="2:23">
      <c r="B12" s="1165">
        <v>40513</v>
      </c>
      <c r="C12" s="462">
        <v>0.32761587638627382</v>
      </c>
      <c r="D12" s="1168">
        <v>4619688.6430778503</v>
      </c>
      <c r="E12" s="295"/>
      <c r="F12" s="1165">
        <v>40513</v>
      </c>
      <c r="G12" s="462">
        <v>0.13094862150518494</v>
      </c>
      <c r="H12" s="1168">
        <v>1846497.3867168427</v>
      </c>
      <c r="I12" s="1"/>
      <c r="J12" s="1759"/>
      <c r="K12" s="1759"/>
      <c r="L12" s="1759"/>
      <c r="M12" s="1759"/>
      <c r="N12" s="1759"/>
      <c r="O12" s="1759"/>
      <c r="P12" s="1759"/>
      <c r="Q12" s="1759"/>
      <c r="R12" s="1759"/>
      <c r="S12" s="1759"/>
      <c r="T12" s="1759"/>
      <c r="U12" s="1"/>
      <c r="V12" s="1"/>
      <c r="W12" s="1"/>
    </row>
    <row r="13" spans="2:23">
      <c r="B13" s="1165">
        <v>40695</v>
      </c>
      <c r="C13" s="462">
        <v>0.29552338316772436</v>
      </c>
      <c r="D13" s="1168">
        <v>4197461.5495653152</v>
      </c>
      <c r="E13" s="295"/>
      <c r="F13" s="1165">
        <v>40695</v>
      </c>
      <c r="G13" s="462">
        <v>0.12358883537489759</v>
      </c>
      <c r="H13" s="1168">
        <v>1755392.0061454773</v>
      </c>
      <c r="I13" s="1"/>
      <c r="J13" s="1759"/>
      <c r="K13" s="1759"/>
      <c r="L13" s="1759"/>
      <c r="M13" s="1759"/>
      <c r="N13" s="1759"/>
      <c r="O13" s="1759"/>
      <c r="P13" s="1759"/>
      <c r="Q13" s="1759"/>
      <c r="R13" s="1759"/>
      <c r="S13" s="1759"/>
      <c r="T13" s="1759"/>
      <c r="U13" s="1"/>
      <c r="V13" s="1"/>
      <c r="W13" s="1"/>
    </row>
    <row r="14" spans="2:23">
      <c r="B14" s="1165">
        <v>40878</v>
      </c>
      <c r="C14" s="462">
        <v>0.28635565658492429</v>
      </c>
      <c r="D14" s="1168">
        <v>4093697.6104516983</v>
      </c>
      <c r="E14" s="295"/>
      <c r="F14" s="1165">
        <v>40878</v>
      </c>
      <c r="G14" s="462">
        <v>0.11612267491506213</v>
      </c>
      <c r="H14" s="1168">
        <v>1660072.3816261292</v>
      </c>
      <c r="I14" s="1"/>
      <c r="J14" s="1759"/>
      <c r="K14" s="1759"/>
      <c r="L14" s="1759"/>
      <c r="M14" s="1759"/>
      <c r="N14" s="1759"/>
      <c r="O14" s="1759"/>
      <c r="P14" s="1759"/>
      <c r="Q14" s="1759"/>
      <c r="R14" s="1759"/>
      <c r="S14" s="1759"/>
      <c r="T14" s="1759"/>
      <c r="U14" s="1"/>
      <c r="V14" s="1"/>
      <c r="W14" s="1"/>
    </row>
    <row r="15" spans="2:23">
      <c r="B15" s="1165">
        <v>41061</v>
      </c>
      <c r="C15" s="462">
        <v>0.25343902981844829</v>
      </c>
      <c r="D15" s="1168">
        <v>3635359.4755744934</v>
      </c>
      <c r="E15" s="295"/>
      <c r="F15" s="1165">
        <v>41061</v>
      </c>
      <c r="G15" s="462">
        <v>9.3995229552317303E-2</v>
      </c>
      <c r="H15" s="1168">
        <v>1348278.7108860016</v>
      </c>
      <c r="I15" s="1"/>
      <c r="J15" s="1759"/>
      <c r="K15" s="1759"/>
      <c r="L15" s="1759"/>
      <c r="M15" s="1759"/>
      <c r="N15" s="1759"/>
      <c r="O15" s="1759"/>
      <c r="P15" s="1759"/>
      <c r="Q15" s="1759"/>
      <c r="R15" s="1759"/>
      <c r="S15" s="1759"/>
      <c r="T15" s="1759"/>
      <c r="U15" s="1"/>
      <c r="V15" s="1"/>
      <c r="W15" s="1"/>
    </row>
    <row r="16" spans="2:23">
      <c r="B16" s="1165">
        <v>41244</v>
      </c>
      <c r="C16" s="462">
        <v>0.27310120927088694</v>
      </c>
      <c r="D16" s="1168">
        <v>3937959.4080224037</v>
      </c>
      <c r="E16" s="295"/>
      <c r="F16" s="1165">
        <v>41244</v>
      </c>
      <c r="G16" s="462">
        <v>0.11180620471781193</v>
      </c>
      <c r="H16" s="1168">
        <v>1612179.9567246437</v>
      </c>
      <c r="I16" s="1"/>
      <c r="J16" s="1759"/>
      <c r="K16" s="1759"/>
      <c r="L16" s="1759"/>
      <c r="M16" s="1759"/>
      <c r="N16" s="1759"/>
      <c r="O16" s="1759"/>
      <c r="P16" s="1759"/>
      <c r="Q16" s="1759"/>
      <c r="R16" s="1759"/>
      <c r="S16" s="1759"/>
      <c r="T16" s="1759"/>
      <c r="U16" s="1"/>
      <c r="V16" s="1"/>
      <c r="W16" s="1"/>
    </row>
    <row r="17" spans="2:23">
      <c r="B17" s="1165">
        <v>41426</v>
      </c>
      <c r="C17" s="462">
        <v>0.23685273429399925</v>
      </c>
      <c r="D17" s="1168">
        <v>3450122.1720910072</v>
      </c>
      <c r="E17" s="295"/>
      <c r="F17" s="1165">
        <v>41426</v>
      </c>
      <c r="G17" s="462">
        <v>8.5127327488345672E-2</v>
      </c>
      <c r="H17" s="1168">
        <v>1240009.6663179398</v>
      </c>
      <c r="I17" s="1"/>
      <c r="J17" s="1759"/>
      <c r="K17" s="1759"/>
      <c r="L17" s="1759"/>
      <c r="M17" s="1759"/>
      <c r="N17" s="1759"/>
      <c r="O17" s="1759"/>
      <c r="P17" s="1759"/>
      <c r="Q17" s="1759"/>
      <c r="R17" s="1759"/>
      <c r="S17" s="1759"/>
      <c r="T17" s="1759"/>
      <c r="U17" s="1"/>
      <c r="V17" s="1"/>
      <c r="W17" s="1"/>
    </row>
    <row r="18" spans="2:23">
      <c r="B18" s="1165">
        <v>41609</v>
      </c>
      <c r="C18" s="462">
        <v>0.25552543180000736</v>
      </c>
      <c r="D18" s="1168">
        <v>4033625.7520229816</v>
      </c>
      <c r="E18" s="295"/>
      <c r="F18" s="1165">
        <v>41609</v>
      </c>
      <c r="G18" s="462">
        <v>8.6097532231797461E-2</v>
      </c>
      <c r="H18" s="1168">
        <v>1359102.3826842308</v>
      </c>
      <c r="I18" s="1"/>
      <c r="J18" s="1759"/>
      <c r="K18" s="1759"/>
      <c r="L18" s="1759"/>
      <c r="M18" s="1759"/>
      <c r="N18" s="1759"/>
      <c r="O18" s="1759"/>
      <c r="P18" s="1759"/>
      <c r="Q18" s="1759"/>
      <c r="R18" s="1759"/>
      <c r="S18" s="1759"/>
      <c r="T18" s="1759"/>
      <c r="U18" s="1"/>
      <c r="V18" s="1"/>
      <c r="W18" s="1"/>
    </row>
    <row r="19" spans="2:23">
      <c r="B19" s="1165">
        <v>41791</v>
      </c>
      <c r="C19" s="462">
        <v>0.24530321347632966</v>
      </c>
      <c r="D19" s="1168">
        <v>3908052.0568695068</v>
      </c>
      <c r="E19" s="295"/>
      <c r="F19" s="1165">
        <v>41791</v>
      </c>
      <c r="G19" s="462">
        <v>8.0400132592834919E-2</v>
      </c>
      <c r="H19" s="1168">
        <v>1280895.994386673</v>
      </c>
      <c r="I19" s="1"/>
      <c r="J19" s="1759"/>
      <c r="K19" s="1759"/>
      <c r="L19" s="1759"/>
      <c r="M19" s="1759"/>
      <c r="N19" s="1759"/>
      <c r="O19" s="1759"/>
      <c r="P19" s="1759"/>
      <c r="Q19" s="1759"/>
      <c r="R19" s="1759"/>
      <c r="S19" s="1759"/>
      <c r="T19" s="1759"/>
      <c r="U19" s="1"/>
      <c r="V19" s="1"/>
      <c r="W19" s="1"/>
    </row>
    <row r="20" spans="2:23">
      <c r="B20" s="1165">
        <v>41974</v>
      </c>
      <c r="C20" s="462">
        <v>0.22489453892966876</v>
      </c>
      <c r="D20" s="1168">
        <v>3612070.401365757</v>
      </c>
      <c r="E20" s="295"/>
      <c r="F20" s="1165">
        <v>41974</v>
      </c>
      <c r="G20" s="462">
        <v>7.6504049990808509E-2</v>
      </c>
      <c r="H20" s="1168">
        <v>1228744.8858098984</v>
      </c>
      <c r="I20" s="1"/>
      <c r="J20" s="1759"/>
      <c r="K20" s="1759"/>
      <c r="L20" s="1759"/>
      <c r="M20" s="1759"/>
      <c r="N20" s="1759"/>
      <c r="O20" s="1759"/>
      <c r="P20" s="1759"/>
      <c r="Q20" s="1759"/>
      <c r="R20" s="1759"/>
      <c r="S20" s="1759"/>
      <c r="T20" s="1759"/>
      <c r="U20" s="1"/>
      <c r="V20" s="1"/>
      <c r="W20" s="1"/>
    </row>
    <row r="21" spans="2:23">
      <c r="B21" s="1165">
        <v>42156</v>
      </c>
      <c r="C21" s="462">
        <v>0.22007506862111198</v>
      </c>
      <c r="D21" s="1168">
        <v>3552773.8274278641</v>
      </c>
      <c r="E21" s="295"/>
      <c r="F21" s="1165">
        <v>42156</v>
      </c>
      <c r="G21" s="462">
        <v>7.355739342358987E-2</v>
      </c>
      <c r="H21" s="1168">
        <v>1187471.0925073624</v>
      </c>
      <c r="I21" s="1"/>
      <c r="J21" s="1759"/>
      <c r="K21" s="1759"/>
      <c r="L21" s="1759"/>
      <c r="M21" s="1759"/>
      <c r="N21" s="1759"/>
      <c r="O21" s="1759"/>
      <c r="P21" s="1759"/>
      <c r="Q21" s="1759"/>
      <c r="R21" s="1759"/>
      <c r="S21" s="1759"/>
      <c r="T21" s="1759"/>
      <c r="U21" s="1"/>
      <c r="V21" s="1"/>
      <c r="W21" s="1"/>
    </row>
    <row r="22" spans="2:23">
      <c r="B22" s="1165">
        <v>42339</v>
      </c>
      <c r="C22" s="462">
        <v>0.23277247125939007</v>
      </c>
      <c r="D22" s="1168">
        <v>3776399.4749294571</v>
      </c>
      <c r="E22" s="295"/>
      <c r="F22" s="1165">
        <v>42339</v>
      </c>
      <c r="G22" s="462">
        <v>8.4512403131099881E-2</v>
      </c>
      <c r="H22" s="1168">
        <v>1371092.5225932943</v>
      </c>
      <c r="I22" s="1"/>
      <c r="J22" s="1759"/>
      <c r="K22" s="1759"/>
      <c r="L22" s="1759"/>
      <c r="M22" s="1759"/>
      <c r="N22" s="1759"/>
      <c r="O22" s="1759"/>
      <c r="P22" s="1759"/>
      <c r="Q22" s="1759"/>
      <c r="R22" s="1759"/>
      <c r="S22" s="1759"/>
      <c r="T22" s="1759"/>
      <c r="U22" s="1"/>
      <c r="V22" s="1"/>
      <c r="W22" s="1"/>
    </row>
    <row r="23" spans="2:23">
      <c r="B23" s="1165">
        <v>42522</v>
      </c>
      <c r="C23" s="462">
        <v>0.23698059002032468</v>
      </c>
      <c r="D23" s="1168">
        <v>3899815.7918281555</v>
      </c>
      <c r="E23" s="295"/>
      <c r="F23" s="1165">
        <v>42522</v>
      </c>
      <c r="G23" s="462">
        <v>8.5662795310723586E-2</v>
      </c>
      <c r="H23" s="1168">
        <v>1409689.805803299</v>
      </c>
      <c r="I23" s="1"/>
      <c r="J23" s="1759"/>
      <c r="K23" s="1759"/>
      <c r="L23" s="1759"/>
      <c r="M23" s="1759"/>
      <c r="N23" s="1759"/>
      <c r="O23" s="1759"/>
      <c r="P23" s="1759"/>
      <c r="Q23" s="1759"/>
      <c r="R23" s="1759"/>
      <c r="S23" s="1759"/>
      <c r="T23" s="1759"/>
      <c r="U23" s="1"/>
      <c r="V23" s="1"/>
      <c r="W23" s="1"/>
    </row>
    <row r="24" spans="2:23">
      <c r="B24" s="1165">
        <v>42705</v>
      </c>
      <c r="C24" s="462">
        <v>0.22919596047967808</v>
      </c>
      <c r="D24" s="1168">
        <v>3803943.5746981064</v>
      </c>
      <c r="E24" s="295"/>
      <c r="F24" s="1165">
        <v>42705</v>
      </c>
      <c r="G24" s="462">
        <v>8.6870532334113293E-2</v>
      </c>
      <c r="H24" s="1168">
        <v>1441781.9695048863</v>
      </c>
      <c r="I24" s="1"/>
      <c r="J24" s="1759"/>
      <c r="K24" s="1759"/>
      <c r="L24" s="1759"/>
      <c r="M24" s="1759"/>
      <c r="N24" s="1759"/>
      <c r="O24" s="1759"/>
      <c r="P24" s="1759"/>
      <c r="Q24" s="1759"/>
      <c r="R24" s="1759"/>
      <c r="S24" s="1759"/>
      <c r="T24" s="1759"/>
      <c r="U24" s="1"/>
      <c r="V24" s="1"/>
      <c r="W24" s="1"/>
    </row>
    <row r="25" spans="2:23">
      <c r="B25" s="1165">
        <v>42887</v>
      </c>
      <c r="C25" s="462">
        <v>0.23091999086564294</v>
      </c>
      <c r="D25" s="1168">
        <v>3844079.8165154387</v>
      </c>
      <c r="E25" s="295"/>
      <c r="F25" s="1165">
        <v>42887</v>
      </c>
      <c r="G25" s="462">
        <v>8.3638708833233058E-2</v>
      </c>
      <c r="H25" s="1168">
        <v>1392317.1887370737</v>
      </c>
      <c r="I25" s="1"/>
      <c r="J25" s="1759"/>
      <c r="K25" s="1759"/>
      <c r="L25" s="1759"/>
      <c r="M25" s="1759"/>
      <c r="N25" s="1759"/>
      <c r="O25" s="1759"/>
      <c r="P25" s="1759"/>
      <c r="Q25" s="1759"/>
      <c r="R25" s="1759"/>
      <c r="S25" s="1759"/>
      <c r="T25" s="1759"/>
      <c r="U25" s="1"/>
      <c r="V25" s="1"/>
      <c r="W25" s="1"/>
    </row>
    <row r="26" spans="2:23">
      <c r="B26" s="1165">
        <v>43070</v>
      </c>
      <c r="C26" s="462">
        <v>0.21462537364758283</v>
      </c>
      <c r="D26" s="1168">
        <v>3621173.6465778351</v>
      </c>
      <c r="E26" s="295"/>
      <c r="F26" s="1165">
        <v>43070</v>
      </c>
      <c r="G26" s="462">
        <v>7.9367125234061031E-2</v>
      </c>
      <c r="H26" s="1168">
        <v>1339087.4406776428</v>
      </c>
      <c r="I26" s="1"/>
      <c r="J26" s="1759"/>
      <c r="K26" s="1759"/>
      <c r="L26" s="1759"/>
      <c r="M26" s="1759"/>
      <c r="N26" s="1759"/>
      <c r="O26" s="1759"/>
      <c r="P26" s="1759"/>
      <c r="Q26" s="1759"/>
      <c r="R26" s="1759"/>
      <c r="S26" s="1759"/>
      <c r="T26" s="1759"/>
      <c r="U26" s="1"/>
      <c r="V26" s="1"/>
      <c r="W26" s="1"/>
    </row>
    <row r="27" spans="2:23">
      <c r="B27" s="1165">
        <v>43252</v>
      </c>
      <c r="C27" s="462">
        <v>0.24504228252914856</v>
      </c>
      <c r="D27" s="1168">
        <v>4148909.5471000671</v>
      </c>
      <c r="E27" s="295"/>
      <c r="F27" s="1165">
        <v>43252</v>
      </c>
      <c r="G27" s="462">
        <v>8.9832497633586889E-2</v>
      </c>
      <c r="H27" s="1168">
        <v>1520990.1867752075</v>
      </c>
      <c r="I27" s="1"/>
      <c r="J27" s="1759"/>
      <c r="K27" s="1759"/>
      <c r="L27" s="1759"/>
      <c r="M27" s="1759"/>
      <c r="N27" s="1759"/>
      <c r="O27" s="1759"/>
      <c r="P27" s="1759"/>
      <c r="Q27" s="1759"/>
      <c r="R27" s="1759"/>
      <c r="S27" s="1759"/>
      <c r="T27" s="1759"/>
      <c r="U27" s="1"/>
      <c r="V27" s="1"/>
      <c r="W27" s="1"/>
    </row>
    <row r="28" spans="2:23">
      <c r="B28" s="1165">
        <v>43435</v>
      </c>
      <c r="C28" s="462">
        <v>0.23218998773695321</v>
      </c>
      <c r="D28" s="1168">
        <v>3968754.8619270325</v>
      </c>
      <c r="E28" s="295"/>
      <c r="F28" s="1165">
        <v>43435</v>
      </c>
      <c r="G28" s="462">
        <v>8.4137018981672348E-2</v>
      </c>
      <c r="H28" s="1168">
        <v>1438129.2079219818</v>
      </c>
      <c r="I28" s="1"/>
      <c r="J28" s="1759"/>
      <c r="K28" s="1759"/>
      <c r="L28" s="1759"/>
      <c r="M28" s="1759"/>
      <c r="N28" s="1759"/>
      <c r="O28" s="1759"/>
      <c r="P28" s="1759"/>
      <c r="Q28" s="1759"/>
      <c r="R28" s="1759"/>
      <c r="S28" s="1759"/>
      <c r="T28" s="1759"/>
      <c r="U28" s="1"/>
      <c r="V28" s="1"/>
      <c r="W28" s="1"/>
    </row>
    <row r="29" spans="2:23">
      <c r="B29" s="1165">
        <v>43525</v>
      </c>
      <c r="C29" s="462">
        <v>0.25404088976911904</v>
      </c>
      <c r="D29" s="1168">
        <v>4350554.6946687698</v>
      </c>
      <c r="E29" s="295"/>
      <c r="F29" s="1165">
        <v>43525</v>
      </c>
      <c r="G29" s="462">
        <v>0.10186375420111955</v>
      </c>
      <c r="H29" s="1168">
        <v>1744458.6753692627</v>
      </c>
      <c r="I29" s="1"/>
      <c r="J29" s="1759"/>
      <c r="K29" s="1759"/>
      <c r="L29" s="1759"/>
      <c r="M29" s="1759"/>
      <c r="N29" s="1759"/>
      <c r="O29" s="1759"/>
      <c r="P29" s="1759"/>
      <c r="Q29" s="1759"/>
      <c r="R29" s="1759"/>
      <c r="S29" s="1759"/>
      <c r="T29" s="1759"/>
      <c r="U29" s="1"/>
      <c r="V29" s="1"/>
      <c r="W29" s="1"/>
    </row>
    <row r="30" spans="2:23">
      <c r="B30" s="1165">
        <v>43617</v>
      </c>
      <c r="C30" s="462">
        <v>0.25475784287522185</v>
      </c>
      <c r="D30" s="1168">
        <v>4380928.8540287018</v>
      </c>
      <c r="E30" s="295"/>
      <c r="F30" s="1165">
        <v>43617</v>
      </c>
      <c r="G30" s="462">
        <v>9.5186050911955394E-2</v>
      </c>
      <c r="H30" s="1168">
        <v>1636861.5475578308</v>
      </c>
      <c r="I30" s="1"/>
      <c r="J30" s="1759"/>
      <c r="K30" s="1759"/>
      <c r="L30" s="1759"/>
      <c r="M30" s="1759"/>
      <c r="N30" s="1759"/>
      <c r="O30" s="1759"/>
      <c r="P30" s="1759"/>
      <c r="Q30" s="1759"/>
      <c r="R30" s="1759"/>
      <c r="S30" s="1759"/>
      <c r="T30" s="1759"/>
      <c r="U30" s="1"/>
      <c r="V30" s="1"/>
      <c r="W30" s="1"/>
    </row>
    <row r="31" spans="2:23">
      <c r="B31" s="1165">
        <v>43709</v>
      </c>
      <c r="C31" s="462">
        <v>0.23933886625854617</v>
      </c>
      <c r="D31" s="1168">
        <v>4128921.2704690243</v>
      </c>
      <c r="E31" s="295"/>
      <c r="F31" s="1165">
        <v>43709</v>
      </c>
      <c r="G31" s="462">
        <v>8.7183746185299907E-2</v>
      </c>
      <c r="H31" s="1168">
        <v>1504038.3105800885</v>
      </c>
      <c r="I31" s="1"/>
      <c r="J31" s="1759"/>
      <c r="K31" s="1759"/>
      <c r="L31" s="1759"/>
      <c r="M31" s="1759"/>
      <c r="N31" s="1759"/>
      <c r="O31" s="1759"/>
      <c r="P31" s="1759"/>
      <c r="Q31" s="1759"/>
      <c r="R31" s="1759"/>
      <c r="S31" s="1759"/>
      <c r="T31" s="1759"/>
      <c r="U31" s="1"/>
      <c r="V31" s="1"/>
      <c r="W31" s="1"/>
    </row>
    <row r="32" spans="2:23">
      <c r="B32" s="1165">
        <v>43800</v>
      </c>
      <c r="C32" s="462">
        <v>0.25038968032700082</v>
      </c>
      <c r="D32" s="1168">
        <v>4344833.6931192148</v>
      </c>
      <c r="E32" s="295"/>
      <c r="F32" s="1165">
        <v>43800</v>
      </c>
      <c r="G32" s="462">
        <v>8.8754312355255646E-2</v>
      </c>
      <c r="H32" s="1168">
        <v>1540090.335301083</v>
      </c>
      <c r="I32" s="1"/>
      <c r="J32" s="1759"/>
      <c r="K32" s="1759"/>
      <c r="L32" s="1759"/>
      <c r="M32" s="1759"/>
      <c r="N32" s="1759"/>
      <c r="O32" s="1759"/>
      <c r="P32" s="1759"/>
      <c r="Q32" s="1759"/>
      <c r="R32" s="1759"/>
      <c r="S32" s="1759"/>
      <c r="T32" s="1759"/>
      <c r="U32" s="1"/>
      <c r="V32" s="1"/>
      <c r="W32" s="1"/>
    </row>
    <row r="33" spans="2:23">
      <c r="B33" s="1"/>
      <c r="C33" s="1"/>
      <c r="D33" s="1"/>
      <c r="E33" s="1"/>
      <c r="F33" s="1"/>
      <c r="G33" s="1"/>
      <c r="H33" s="1"/>
      <c r="I33" s="1"/>
      <c r="J33" s="1156"/>
      <c r="K33" s="1156"/>
      <c r="L33" s="1156"/>
      <c r="M33" s="1156"/>
      <c r="N33" s="1156"/>
      <c r="O33" s="1156"/>
      <c r="P33" s="1156"/>
      <c r="Q33" s="1156"/>
      <c r="R33" s="1156"/>
      <c r="S33" s="1156"/>
      <c r="T33" s="1156"/>
      <c r="U33" s="1"/>
      <c r="V33" s="1"/>
      <c r="W33" s="1"/>
    </row>
    <row r="34" spans="2:23">
      <c r="B34" s="1"/>
      <c r="C34" s="1"/>
      <c r="D34" s="1"/>
      <c r="E34" s="1"/>
      <c r="F34" s="1"/>
      <c r="G34" s="1"/>
      <c r="H34" s="1"/>
      <c r="I34" s="1"/>
      <c r="J34" s="1156"/>
      <c r="K34" s="1156"/>
      <c r="L34" s="1156"/>
      <c r="M34" s="1156"/>
      <c r="N34" s="1156"/>
      <c r="O34" s="1156"/>
      <c r="P34" s="1156"/>
      <c r="Q34" s="1156"/>
      <c r="R34" s="1156"/>
      <c r="S34" s="1156"/>
      <c r="T34" s="1156"/>
      <c r="U34" s="1"/>
      <c r="V34" s="1"/>
      <c r="W34" s="1"/>
    </row>
    <row r="35" spans="2:23">
      <c r="G35" s="441"/>
      <c r="H35" s="441"/>
      <c r="I35" s="441"/>
      <c r="J35" s="441"/>
      <c r="M35" s="1"/>
      <c r="N35" s="1"/>
      <c r="O35" s="1"/>
      <c r="P35" s="1"/>
      <c r="Q35" s="1"/>
      <c r="R35" s="1"/>
      <c r="S35" s="1"/>
      <c r="T35" s="1"/>
      <c r="U35" s="1"/>
      <c r="V35" s="1"/>
      <c r="W35" s="1"/>
    </row>
    <row r="36" spans="2:23">
      <c r="G36" s="441"/>
      <c r="H36" s="441"/>
      <c r="I36" s="441"/>
      <c r="J36" s="441"/>
      <c r="M36" s="1"/>
      <c r="N36" s="1"/>
      <c r="O36" s="1"/>
      <c r="P36" s="1"/>
      <c r="Q36" s="1"/>
      <c r="R36" s="1"/>
      <c r="S36" s="1"/>
      <c r="T36" s="1"/>
      <c r="U36" s="1"/>
      <c r="V36" s="1"/>
      <c r="W36" s="1"/>
    </row>
    <row r="37" spans="2:23">
      <c r="G37" s="441"/>
      <c r="H37" s="441"/>
      <c r="I37" s="441"/>
      <c r="J37" s="441"/>
      <c r="M37" s="1"/>
      <c r="N37" s="1"/>
      <c r="O37" s="1"/>
      <c r="P37" s="1"/>
      <c r="Q37" s="1"/>
      <c r="R37" s="1"/>
      <c r="S37" s="1"/>
      <c r="T37" s="1"/>
      <c r="U37" s="1"/>
      <c r="V37" s="1"/>
      <c r="W37" s="1"/>
    </row>
    <row r="38" spans="2:23">
      <c r="G38" s="441"/>
      <c r="H38" s="441"/>
      <c r="I38" s="441"/>
      <c r="J38" s="441"/>
    </row>
    <row r="39" spans="2:23">
      <c r="G39" s="441"/>
      <c r="H39" s="441"/>
      <c r="I39" s="441"/>
      <c r="J39" s="441"/>
    </row>
    <row r="40" spans="2:23">
      <c r="G40" s="441"/>
      <c r="H40" s="441"/>
      <c r="I40" s="441"/>
      <c r="J40" s="441"/>
    </row>
    <row r="41" spans="2:23">
      <c r="G41" s="441"/>
      <c r="H41" s="441"/>
      <c r="I41" s="441"/>
      <c r="J41" s="441"/>
    </row>
    <row r="42" spans="2:23">
      <c r="G42" s="441"/>
      <c r="H42" s="441"/>
      <c r="I42" s="441"/>
      <c r="J42" s="441"/>
    </row>
    <row r="43" spans="2:23">
      <c r="G43" s="441"/>
      <c r="H43" s="441"/>
      <c r="I43" s="441"/>
      <c r="J43" s="441"/>
    </row>
    <row r="44" spans="2:23">
      <c r="G44" s="441"/>
      <c r="H44" s="441"/>
      <c r="I44" s="441"/>
      <c r="J44" s="441"/>
    </row>
    <row r="45" spans="2:23">
      <c r="G45" s="441"/>
      <c r="H45" s="441"/>
      <c r="I45" s="441"/>
      <c r="J45" s="441"/>
    </row>
    <row r="46" spans="2:23">
      <c r="G46" s="441"/>
      <c r="H46" s="441"/>
      <c r="I46" s="441"/>
      <c r="J46" s="441"/>
    </row>
    <row r="47" spans="2:23">
      <c r="G47" s="441"/>
      <c r="H47" s="441"/>
      <c r="I47" s="441"/>
      <c r="J47" s="441"/>
    </row>
    <row r="48" spans="2:23">
      <c r="G48" s="441"/>
      <c r="H48" s="441"/>
      <c r="I48" s="441"/>
      <c r="J48" s="441"/>
    </row>
    <row r="49" spans="2:12">
      <c r="G49" s="441"/>
      <c r="H49" s="441"/>
      <c r="I49" s="441"/>
      <c r="J49" s="441"/>
    </row>
    <row r="50" spans="2:12">
      <c r="G50" s="441"/>
      <c r="H50" s="441"/>
      <c r="I50" s="441"/>
      <c r="J50" s="441"/>
    </row>
    <row r="51" spans="2:12">
      <c r="G51" s="441"/>
      <c r="H51" s="441"/>
      <c r="I51" s="441"/>
      <c r="J51" s="441"/>
    </row>
    <row r="52" spans="2:12">
      <c r="G52" s="441"/>
      <c r="H52" s="441"/>
      <c r="I52" s="441"/>
      <c r="J52" s="441"/>
    </row>
    <row r="53" spans="2:12">
      <c r="G53" s="441"/>
      <c r="H53" s="441"/>
      <c r="I53" s="441"/>
      <c r="J53" s="441"/>
    </row>
    <row r="54" spans="2:12">
      <c r="G54" s="441"/>
      <c r="H54" s="441"/>
      <c r="I54" s="441"/>
      <c r="J54" s="441"/>
    </row>
    <row r="55" spans="2:12">
      <c r="G55" s="441"/>
      <c r="H55" s="441"/>
      <c r="I55" s="441"/>
      <c r="J55" s="441"/>
    </row>
    <row r="56" spans="2:12">
      <c r="G56" s="441"/>
      <c r="H56" s="441"/>
      <c r="I56" s="441"/>
      <c r="J56" s="441"/>
    </row>
    <row r="57" spans="2:12">
      <c r="B57" s="200" t="s">
        <v>1717</v>
      </c>
      <c r="G57" s="1"/>
      <c r="H57" s="1"/>
      <c r="I57" s="1"/>
      <c r="J57" s="1"/>
      <c r="K57" s="1"/>
      <c r="L57" s="1"/>
    </row>
    <row r="58" spans="2:12">
      <c r="B58" s="200" t="s">
        <v>1676</v>
      </c>
      <c r="C58" s="1"/>
      <c r="D58" s="1"/>
      <c r="E58" s="1"/>
      <c r="F58" s="1"/>
      <c r="G58" s="1"/>
      <c r="H58" s="1"/>
      <c r="I58" s="1"/>
      <c r="J58" s="1"/>
      <c r="K58" s="1"/>
      <c r="L58" s="1"/>
    </row>
  </sheetData>
  <sheetProtection sort="0" autoFilter="0" pivotTables="0"/>
  <autoFilter ref="B6:G32" xr:uid="{00000000-0009-0000-0000-00000F000000}">
    <filterColumn colId="0" showButton="0"/>
    <filterColumn colId="4" showButton="0"/>
  </autoFilter>
  <mergeCells count="4">
    <mergeCell ref="B2:L2"/>
    <mergeCell ref="J5:T32"/>
    <mergeCell ref="B4:D5"/>
    <mergeCell ref="F4:H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1"/>
  <dimension ref="A1:Q61"/>
  <sheetViews>
    <sheetView showGridLines="0" zoomScale="85" zoomScaleNormal="85" workbookViewId="0">
      <pane ySplit="1" topLeftCell="A2" activePane="bottomLeft" state="frozen"/>
      <selection pane="bottomLeft" activeCell="A2" sqref="A2:Q2"/>
    </sheetView>
  </sheetViews>
  <sheetFormatPr baseColWidth="10" defaultColWidth="11.5703125" defaultRowHeight="15"/>
  <cols>
    <col min="1" max="1" width="11.5703125" style="863"/>
    <col min="2" max="2" width="16.140625" style="863" bestFit="1" customWidth="1"/>
    <col min="3" max="8" width="13.7109375" style="863" customWidth="1"/>
    <col min="9" max="16384" width="11.5703125" style="863"/>
  </cols>
  <sheetData>
    <row r="1" spans="1:17" s="860" customFormat="1" ht="42.75" customHeight="1">
      <c r="A1" s="1767"/>
      <c r="B1" s="1767"/>
      <c r="C1" s="1767"/>
      <c r="D1" s="1767"/>
      <c r="K1" s="861"/>
      <c r="L1" s="861"/>
    </row>
    <row r="2" spans="1:17" s="860" customFormat="1">
      <c r="A2" s="1766" t="s">
        <v>1065</v>
      </c>
      <c r="B2" s="1766"/>
      <c r="C2" s="1766"/>
      <c r="D2" s="1766"/>
      <c r="E2" s="1766"/>
      <c r="F2" s="1766"/>
      <c r="G2" s="1766"/>
      <c r="H2" s="1766"/>
      <c r="I2" s="1766"/>
      <c r="J2" s="1766"/>
      <c r="K2" s="1766"/>
      <c r="L2" s="1766"/>
      <c r="M2" s="1766"/>
      <c r="N2" s="1766"/>
      <c r="O2" s="1766"/>
      <c r="P2" s="1766"/>
      <c r="Q2" s="1766"/>
    </row>
    <row r="3" spans="1:17">
      <c r="A3" s="862" t="s">
        <v>317</v>
      </c>
    </row>
    <row r="4" spans="1:17" ht="15" customHeight="1">
      <c r="A4" s="863" t="s">
        <v>316</v>
      </c>
    </row>
    <row r="5" spans="1:17" ht="15" customHeight="1">
      <c r="A5" s="1768" t="s">
        <v>2377</v>
      </c>
      <c r="B5" s="1768"/>
      <c r="C5" s="1768"/>
      <c r="D5" s="1768"/>
      <c r="E5" s="1768"/>
      <c r="F5" s="1768"/>
      <c r="G5" s="1768"/>
      <c r="H5" s="1768"/>
    </row>
    <row r="6" spans="1:17">
      <c r="A6" s="1768"/>
      <c r="B6" s="1768"/>
      <c r="C6" s="1768"/>
      <c r="D6" s="1768"/>
      <c r="E6" s="1768"/>
      <c r="F6" s="1768"/>
      <c r="G6" s="1768"/>
      <c r="H6" s="1768"/>
    </row>
    <row r="7" spans="1:17">
      <c r="A7" s="1768"/>
      <c r="B7" s="1768"/>
      <c r="C7" s="1768"/>
      <c r="D7" s="1768"/>
      <c r="E7" s="1768"/>
      <c r="F7" s="1768"/>
      <c r="G7" s="1768"/>
      <c r="H7" s="1768"/>
    </row>
    <row r="9" spans="1:17">
      <c r="B9" s="1765" t="s">
        <v>2378</v>
      </c>
      <c r="C9" s="1765"/>
      <c r="D9" s="1765"/>
      <c r="E9" s="1765"/>
      <c r="F9" s="1765"/>
      <c r="G9" s="1765"/>
      <c r="H9" s="1765"/>
    </row>
    <row r="10" spans="1:17">
      <c r="C10" s="1769">
        <v>2017</v>
      </c>
      <c r="D10" s="1769"/>
      <c r="E10" s="1769"/>
      <c r="F10" s="1769">
        <v>2018</v>
      </c>
      <c r="G10" s="1769"/>
      <c r="H10" s="1769"/>
    </row>
    <row r="11" spans="1:17" ht="45">
      <c r="C11" s="864" t="s">
        <v>2379</v>
      </c>
      <c r="D11" s="864" t="s">
        <v>416</v>
      </c>
      <c r="E11" s="864" t="s">
        <v>2380</v>
      </c>
      <c r="F11" s="864" t="s">
        <v>2379</v>
      </c>
      <c r="G11" s="864" t="s">
        <v>416</v>
      </c>
      <c r="H11" s="864" t="s">
        <v>2380</v>
      </c>
    </row>
    <row r="12" spans="1:17">
      <c r="B12" s="863" t="s">
        <v>20</v>
      </c>
      <c r="C12" s="865">
        <v>21.463013</v>
      </c>
      <c r="D12" s="866">
        <v>3621254</v>
      </c>
      <c r="E12" s="865">
        <v>100</v>
      </c>
      <c r="F12" s="865">
        <v>23.218999</v>
      </c>
      <c r="G12" s="866">
        <v>3968755</v>
      </c>
      <c r="H12" s="865">
        <v>100</v>
      </c>
    </row>
    <row r="13" spans="1:17">
      <c r="B13" s="863" t="s">
        <v>418</v>
      </c>
      <c r="C13" s="865"/>
      <c r="D13" s="866"/>
      <c r="E13" s="865"/>
      <c r="F13" s="865"/>
      <c r="G13" s="866"/>
      <c r="H13" s="865"/>
    </row>
    <row r="14" spans="1:17">
      <c r="B14" s="867" t="s">
        <v>55</v>
      </c>
      <c r="C14" s="865">
        <v>13.181153</v>
      </c>
      <c r="D14" s="866">
        <v>1518151</v>
      </c>
      <c r="E14" s="865">
        <v>41.923349999999999</v>
      </c>
      <c r="F14" s="865">
        <v>15.343688999999999</v>
      </c>
      <c r="G14" s="866">
        <v>1785620</v>
      </c>
      <c r="H14" s="865">
        <v>44.991942999999999</v>
      </c>
    </row>
    <row r="15" spans="1:17">
      <c r="B15" s="867" t="s">
        <v>56</v>
      </c>
      <c r="C15" s="865">
        <v>39.277470999999998</v>
      </c>
      <c r="D15" s="866">
        <v>2103103</v>
      </c>
      <c r="E15" s="865">
        <v>58.076650000000001</v>
      </c>
      <c r="F15" s="865">
        <v>40.019219</v>
      </c>
      <c r="G15" s="866">
        <v>2183135</v>
      </c>
      <c r="H15" s="865">
        <v>55.008057000000001</v>
      </c>
    </row>
    <row r="16" spans="1:17">
      <c r="B16" s="863" t="s">
        <v>419</v>
      </c>
      <c r="C16" s="865"/>
      <c r="D16" s="866"/>
      <c r="E16" s="865"/>
      <c r="F16" s="865"/>
      <c r="G16" s="866"/>
      <c r="H16" s="865"/>
    </row>
    <row r="17" spans="2:8">
      <c r="B17" s="867" t="s">
        <v>420</v>
      </c>
      <c r="C17" s="865">
        <v>21.002554</v>
      </c>
      <c r="D17" s="866">
        <v>1753092</v>
      </c>
      <c r="E17" s="865">
        <v>48.411186000000001</v>
      </c>
      <c r="F17" s="865">
        <v>22.666381000000001</v>
      </c>
      <c r="G17" s="866">
        <v>1897069</v>
      </c>
      <c r="H17" s="865">
        <v>47.800103999999997</v>
      </c>
    </row>
    <row r="18" spans="2:8">
      <c r="B18" s="867" t="s">
        <v>421</v>
      </c>
      <c r="C18" s="865">
        <v>21.913858000000001</v>
      </c>
      <c r="D18" s="866">
        <v>1868162</v>
      </c>
      <c r="E18" s="865">
        <v>51.588813999999999</v>
      </c>
      <c r="F18" s="865">
        <v>23.749213000000001</v>
      </c>
      <c r="G18" s="866">
        <v>2071686</v>
      </c>
      <c r="H18" s="865">
        <v>52.199896000000003</v>
      </c>
    </row>
    <row r="19" spans="2:8">
      <c r="B19" s="863" t="s">
        <v>423</v>
      </c>
      <c r="C19" s="865"/>
      <c r="D19" s="866"/>
      <c r="E19" s="865"/>
      <c r="F19" s="865"/>
      <c r="G19" s="866"/>
      <c r="H19" s="865"/>
    </row>
    <row r="20" spans="2:8">
      <c r="B20" s="867" t="s">
        <v>59</v>
      </c>
      <c r="C20" s="865">
        <v>56.184390999999998</v>
      </c>
      <c r="D20" s="866">
        <v>769732</v>
      </c>
      <c r="E20" s="865">
        <v>21.255952000000001</v>
      </c>
      <c r="F20" s="865">
        <v>58.218978</v>
      </c>
      <c r="G20" s="866">
        <v>770736</v>
      </c>
      <c r="H20" s="865">
        <v>19.420095</v>
      </c>
    </row>
    <row r="21" spans="2:8">
      <c r="B21" s="867" t="s">
        <v>424</v>
      </c>
      <c r="C21" s="865">
        <v>31.398250999999998</v>
      </c>
      <c r="D21" s="866">
        <v>213805</v>
      </c>
      <c r="E21" s="865">
        <v>5.9041702000000003</v>
      </c>
      <c r="F21" s="865">
        <v>37.688761</v>
      </c>
      <c r="G21" s="866">
        <v>174014</v>
      </c>
      <c r="H21" s="865">
        <v>4.3845992000000003</v>
      </c>
    </row>
    <row r="22" spans="2:8">
      <c r="B22" s="867" t="s">
        <v>2071</v>
      </c>
      <c r="C22" s="865">
        <v>30.273987999999999</v>
      </c>
      <c r="D22" s="866">
        <v>203419</v>
      </c>
      <c r="E22" s="865">
        <v>5.6173634999999997</v>
      </c>
      <c r="F22" s="865">
        <v>35.038784</v>
      </c>
      <c r="G22" s="866">
        <v>278275</v>
      </c>
      <c r="H22" s="865">
        <v>7.0116446999999997</v>
      </c>
    </row>
    <row r="23" spans="2:8">
      <c r="B23" s="867" t="s">
        <v>61</v>
      </c>
      <c r="C23" s="865">
        <v>17.017330000000001</v>
      </c>
      <c r="D23" s="866">
        <v>2339063</v>
      </c>
      <c r="E23" s="865">
        <v>64.592624999999998</v>
      </c>
      <c r="F23" s="865">
        <v>19.068300000000001</v>
      </c>
      <c r="G23" s="866">
        <v>2717834</v>
      </c>
      <c r="H23" s="865">
        <v>68.480770000000007</v>
      </c>
    </row>
    <row r="24" spans="2:8">
      <c r="B24" s="867" t="s">
        <v>60</v>
      </c>
      <c r="C24" s="865">
        <v>23.561902</v>
      </c>
      <c r="D24" s="866">
        <v>89525</v>
      </c>
      <c r="E24" s="865">
        <v>2.4722099000000002</v>
      </c>
      <c r="F24" s="865">
        <v>11.128102999999999</v>
      </c>
      <c r="G24" s="866">
        <v>27896</v>
      </c>
      <c r="H24" s="865">
        <v>0.70289045000000006</v>
      </c>
    </row>
    <row r="25" spans="2:8">
      <c r="B25" s="867" t="s">
        <v>425</v>
      </c>
      <c r="C25" s="865">
        <v>23.746462999999999</v>
      </c>
      <c r="D25" s="866">
        <v>5709</v>
      </c>
      <c r="E25" s="865">
        <v>0.15765256999999999</v>
      </c>
      <c r="F25" s="865">
        <v>0</v>
      </c>
      <c r="G25" s="866">
        <v>0</v>
      </c>
      <c r="H25" s="865">
        <v>0</v>
      </c>
    </row>
    <row r="26" spans="2:8">
      <c r="B26" s="863" t="s">
        <v>430</v>
      </c>
      <c r="C26" s="865"/>
      <c r="D26" s="866"/>
      <c r="E26" s="865"/>
      <c r="F26" s="865"/>
      <c r="G26" s="866"/>
      <c r="H26" s="865"/>
    </row>
    <row r="27" spans="2:8">
      <c r="B27" s="867" t="s">
        <v>431</v>
      </c>
      <c r="C27" s="865">
        <v>35.383882</v>
      </c>
      <c r="D27" s="866">
        <v>208758</v>
      </c>
      <c r="E27" s="865">
        <v>5.7647985999999998</v>
      </c>
      <c r="F27" s="865">
        <v>34.438701999999999</v>
      </c>
      <c r="G27" s="866">
        <v>207993</v>
      </c>
      <c r="H27" s="865">
        <v>5.2407618999999999</v>
      </c>
    </row>
    <row r="28" spans="2:8" ht="18" customHeight="1">
      <c r="B28" s="867" t="s">
        <v>432</v>
      </c>
      <c r="C28" s="865">
        <v>28.042476000000001</v>
      </c>
      <c r="D28" s="866">
        <v>2132592</v>
      </c>
      <c r="E28" s="865">
        <v>58.890980999999996</v>
      </c>
      <c r="F28" s="865">
        <v>30.541267999999999</v>
      </c>
      <c r="G28" s="866">
        <v>2481387</v>
      </c>
      <c r="H28" s="865">
        <v>62.523057999999999</v>
      </c>
    </row>
    <row r="29" spans="2:8" ht="18" customHeight="1">
      <c r="B29" s="867" t="s">
        <v>433</v>
      </c>
      <c r="C29" s="865">
        <v>15.269391000000001</v>
      </c>
      <c r="D29" s="866">
        <v>743361</v>
      </c>
      <c r="E29" s="865">
        <v>20.527723000000002</v>
      </c>
      <c r="F29" s="865">
        <v>16.333786</v>
      </c>
      <c r="G29" s="866">
        <v>793457</v>
      </c>
      <c r="H29" s="865">
        <v>19.992591999999998</v>
      </c>
    </row>
    <row r="30" spans="2:8">
      <c r="B30" s="868" t="s">
        <v>434</v>
      </c>
      <c r="C30" s="869">
        <v>4.2140909000000004</v>
      </c>
      <c r="D30" s="870">
        <v>87867</v>
      </c>
      <c r="E30" s="869">
        <v>2.4264247000000001</v>
      </c>
      <c r="F30" s="869">
        <v>4.4386476999999998</v>
      </c>
      <c r="G30" s="870">
        <v>93213</v>
      </c>
      <c r="H30" s="869">
        <v>2.3486710999999998</v>
      </c>
    </row>
    <row r="31" spans="2:8">
      <c r="B31" s="871" t="s">
        <v>2381</v>
      </c>
      <c r="C31" s="872"/>
      <c r="D31" s="873"/>
      <c r="E31" s="872"/>
      <c r="F31" s="872"/>
      <c r="G31" s="873"/>
      <c r="H31" s="872"/>
    </row>
    <row r="32" spans="2:8">
      <c r="B32" s="874" t="s">
        <v>2382</v>
      </c>
      <c r="C32" s="865">
        <v>28.442665000000002</v>
      </c>
      <c r="D32" s="866">
        <v>567253</v>
      </c>
      <c r="E32" s="865">
        <v>15.664546</v>
      </c>
      <c r="F32" s="865">
        <v>30.587589000000001</v>
      </c>
      <c r="G32" s="866">
        <v>477374</v>
      </c>
      <c r="H32" s="865">
        <v>12.028306000000001</v>
      </c>
    </row>
    <row r="33" spans="2:8">
      <c r="B33" s="874" t="s">
        <v>2383</v>
      </c>
      <c r="C33" s="865">
        <v>30.060836999999999</v>
      </c>
      <c r="D33" s="866">
        <v>709035</v>
      </c>
      <c r="E33" s="865">
        <v>19.579820000000002</v>
      </c>
      <c r="F33" s="865">
        <v>33.088104999999999</v>
      </c>
      <c r="G33" s="866">
        <v>857617</v>
      </c>
      <c r="H33" s="865">
        <v>21.609220000000001</v>
      </c>
    </row>
    <row r="34" spans="2:8">
      <c r="B34" s="874" t="s">
        <v>2384</v>
      </c>
      <c r="C34" s="865">
        <v>27.925874</v>
      </c>
      <c r="D34" s="866">
        <v>561262</v>
      </c>
      <c r="E34" s="865">
        <v>15.499105999999999</v>
      </c>
      <c r="F34" s="865">
        <v>31.261172999999999</v>
      </c>
      <c r="G34" s="866">
        <v>697540</v>
      </c>
      <c r="H34" s="865">
        <v>17.575789</v>
      </c>
    </row>
    <row r="35" spans="2:8">
      <c r="B35" s="874" t="s">
        <v>2385</v>
      </c>
      <c r="C35" s="865">
        <v>17.134747000000001</v>
      </c>
      <c r="D35" s="866">
        <v>511625</v>
      </c>
      <c r="E35" s="865">
        <v>14.128393000000001</v>
      </c>
      <c r="F35" s="865">
        <v>17.706379999999999</v>
      </c>
      <c r="G35" s="866">
        <v>481079</v>
      </c>
      <c r="H35" s="865">
        <v>12.12166</v>
      </c>
    </row>
    <row r="36" spans="2:8">
      <c r="B36" s="874" t="s">
        <v>2386</v>
      </c>
      <c r="C36" s="865">
        <v>18.517016000000002</v>
      </c>
      <c r="D36" s="866">
        <v>667228</v>
      </c>
      <c r="E36" s="865">
        <v>18.425329999999999</v>
      </c>
      <c r="F36" s="865">
        <v>20.828870999999999</v>
      </c>
      <c r="G36" s="866">
        <v>746861</v>
      </c>
      <c r="H36" s="865">
        <v>18.818521</v>
      </c>
    </row>
    <row r="37" spans="2:8">
      <c r="B37" s="874" t="s">
        <v>2387</v>
      </c>
      <c r="C37" s="865">
        <v>14.426197</v>
      </c>
      <c r="D37" s="866">
        <v>407148</v>
      </c>
      <c r="E37" s="865">
        <v>11.243288</v>
      </c>
      <c r="F37" s="865">
        <v>16.186755000000002</v>
      </c>
      <c r="G37" s="866">
        <v>486816</v>
      </c>
      <c r="H37" s="865">
        <v>12.266214</v>
      </c>
    </row>
    <row r="38" spans="2:8">
      <c r="B38" s="868" t="s">
        <v>2388</v>
      </c>
      <c r="C38" s="1395">
        <v>18.010634</v>
      </c>
      <c r="D38" s="870">
        <v>197703</v>
      </c>
      <c r="E38" s="869">
        <v>5.4595175999999999</v>
      </c>
      <c r="F38" s="869">
        <v>15.835005000000001</v>
      </c>
      <c r="G38" s="870">
        <v>221468</v>
      </c>
      <c r="H38" s="869">
        <v>5.5802889999999996</v>
      </c>
    </row>
    <row r="39" spans="2:8">
      <c r="B39" s="1764" t="s">
        <v>2389</v>
      </c>
      <c r="C39" s="1764"/>
      <c r="D39" s="1764"/>
      <c r="E39" s="1764"/>
      <c r="F39" s="1764"/>
      <c r="G39" s="1764"/>
      <c r="H39" s="1764"/>
    </row>
    <row r="40" spans="2:8">
      <c r="B40" s="1764" t="s">
        <v>2390</v>
      </c>
      <c r="C40" s="1764"/>
      <c r="D40" s="1764"/>
      <c r="E40" s="1764"/>
      <c r="F40" s="1764"/>
      <c r="G40" s="1764"/>
      <c r="H40" s="1764"/>
    </row>
    <row r="45" spans="2:8">
      <c r="B45" s="1765" t="s">
        <v>2391</v>
      </c>
      <c r="C45" s="1765"/>
      <c r="D45" s="1765"/>
    </row>
    <row r="46" spans="2:8">
      <c r="C46" s="875">
        <v>2017</v>
      </c>
      <c r="D46" s="875">
        <v>2018</v>
      </c>
    </row>
    <row r="47" spans="2:8">
      <c r="B47" s="863" t="s">
        <v>20</v>
      </c>
      <c r="C47" s="866">
        <v>920512.16</v>
      </c>
      <c r="D47" s="866">
        <v>873611.29</v>
      </c>
    </row>
    <row r="48" spans="2:8">
      <c r="B48" s="863" t="s">
        <v>2392</v>
      </c>
      <c r="C48" s="866"/>
      <c r="D48" s="866"/>
    </row>
    <row r="49" spans="2:8">
      <c r="B49" s="867" t="s">
        <v>2393</v>
      </c>
      <c r="C49" s="866">
        <v>109908</v>
      </c>
      <c r="D49" s="866">
        <v>184622.6</v>
      </c>
    </row>
    <row r="50" spans="2:8">
      <c r="B50" s="867" t="s">
        <v>2394</v>
      </c>
      <c r="C50" s="866">
        <v>167553.20000000001</v>
      </c>
      <c r="D50" s="866">
        <v>169289.8</v>
      </c>
    </row>
    <row r="51" spans="2:8">
      <c r="B51" s="867" t="s">
        <v>2395</v>
      </c>
      <c r="C51" s="866">
        <v>155098.70000000001</v>
      </c>
      <c r="D51" s="866">
        <v>150855.79999999999</v>
      </c>
    </row>
    <row r="52" spans="2:8">
      <c r="B52" s="867" t="s">
        <v>2396</v>
      </c>
      <c r="C52" s="866">
        <v>121212.1</v>
      </c>
      <c r="D52" s="866">
        <v>110833.2</v>
      </c>
    </row>
    <row r="53" spans="2:8">
      <c r="B53" s="867" t="s">
        <v>2397</v>
      </c>
      <c r="C53" s="866">
        <v>119524</v>
      </c>
      <c r="D53" s="866">
        <v>87586.54</v>
      </c>
    </row>
    <row r="54" spans="2:8">
      <c r="B54" s="867" t="s">
        <v>2398</v>
      </c>
      <c r="C54" s="866">
        <v>83568.59</v>
      </c>
      <c r="D54" s="866">
        <v>73748.58</v>
      </c>
    </row>
    <row r="55" spans="2:8">
      <c r="B55" s="867" t="s">
        <v>2399</v>
      </c>
      <c r="C55" s="866">
        <v>66915.27</v>
      </c>
      <c r="D55" s="866">
        <v>38556.93</v>
      </c>
    </row>
    <row r="56" spans="2:8">
      <c r="B56" s="867" t="s">
        <v>2400</v>
      </c>
      <c r="C56" s="866">
        <v>62058.91</v>
      </c>
      <c r="D56" s="866">
        <v>28401.31</v>
      </c>
    </row>
    <row r="57" spans="2:8">
      <c r="B57" s="867" t="s">
        <v>2401</v>
      </c>
      <c r="C57" s="866">
        <v>25150.33</v>
      </c>
      <c r="D57" s="866">
        <v>19371.23</v>
      </c>
    </row>
    <row r="58" spans="2:8">
      <c r="B58" s="868" t="s">
        <v>2402</v>
      </c>
      <c r="C58" s="870">
        <v>9489.58</v>
      </c>
      <c r="D58" s="870">
        <v>10345.32</v>
      </c>
    </row>
    <row r="59" spans="2:8" ht="25.5" customHeight="1">
      <c r="B59" s="1764" t="s">
        <v>2389</v>
      </c>
      <c r="C59" s="1764"/>
      <c r="D59" s="1764"/>
      <c r="E59" s="876"/>
      <c r="F59" s="876"/>
      <c r="G59" s="876"/>
      <c r="H59" s="876"/>
    </row>
    <row r="60" spans="2:8" ht="25.5" customHeight="1">
      <c r="B60" s="1764" t="s">
        <v>2390</v>
      </c>
      <c r="C60" s="1764"/>
      <c r="D60" s="1764"/>
      <c r="E60" s="876"/>
      <c r="F60" s="876"/>
      <c r="G60" s="876"/>
      <c r="H60" s="876"/>
    </row>
    <row r="61" spans="2:8">
      <c r="E61" s="877"/>
    </row>
  </sheetData>
  <mergeCells count="11">
    <mergeCell ref="A2:Q2"/>
    <mergeCell ref="A1:D1"/>
    <mergeCell ref="A5:H7"/>
    <mergeCell ref="B9:H9"/>
    <mergeCell ref="C10:E10"/>
    <mergeCell ref="F10:H10"/>
    <mergeCell ref="B39:H39"/>
    <mergeCell ref="B40:H40"/>
    <mergeCell ref="B45:D45"/>
    <mergeCell ref="B59:D59"/>
    <mergeCell ref="B60:D60"/>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1"/>
  <dimension ref="A1:Y55"/>
  <sheetViews>
    <sheetView showGridLines="0" zoomScale="70" zoomScaleNormal="70" workbookViewId="0">
      <pane ySplit="9" topLeftCell="A10" activePane="bottomLeft" state="frozen"/>
      <selection pane="bottomLeft"/>
    </sheetView>
  </sheetViews>
  <sheetFormatPr baseColWidth="10" defaultColWidth="11.5703125" defaultRowHeight="14.25"/>
  <cols>
    <col min="1" max="1" width="6.28515625" style="1240" customWidth="1"/>
    <col min="2" max="2" width="22.7109375" style="1240" customWidth="1"/>
    <col min="3" max="3" width="14.5703125" style="1240" customWidth="1"/>
    <col min="4" max="4" width="13.7109375" style="1240" customWidth="1"/>
    <col min="5" max="5" width="2.7109375" style="1240" customWidth="1"/>
    <col min="6" max="6" width="12" style="1388" customWidth="1"/>
    <col min="7" max="7" width="13.85546875" style="1389" customWidth="1"/>
    <col min="8" max="8" width="12" style="1301" customWidth="1"/>
    <col min="9" max="9" width="13.85546875" style="1240" customWidth="1"/>
    <col min="10" max="10" width="3.140625" style="1211" customWidth="1"/>
    <col min="11" max="11" width="12" style="1211" customWidth="1"/>
    <col min="12" max="12" width="13.85546875" style="1390" customWidth="1"/>
    <col min="13" max="13" width="12" style="1301" customWidth="1"/>
    <col min="14" max="14" width="13.85546875" style="1240" customWidth="1"/>
    <col min="15" max="15" width="3.7109375" style="1211" customWidth="1"/>
    <col min="16" max="16" width="12" style="1211" customWidth="1"/>
    <col min="17" max="17" width="13.85546875" style="1211" customWidth="1"/>
    <col min="18" max="18" width="12" style="1301" customWidth="1"/>
    <col min="19" max="19" width="13.85546875" style="1240" customWidth="1"/>
    <col min="20" max="20" width="14.7109375" style="1211" customWidth="1"/>
    <col min="21" max="21" width="17.7109375" style="1240" bestFit="1" customWidth="1"/>
    <col min="22" max="16384" width="11.5703125" style="1240"/>
  </cols>
  <sheetData>
    <row r="1" spans="1:25">
      <c r="A1" s="1348"/>
      <c r="B1" s="1348"/>
      <c r="C1" s="1348"/>
      <c r="D1" s="1348"/>
      <c r="E1" s="1348"/>
      <c r="F1" s="1349"/>
      <c r="G1" s="1350"/>
      <c r="H1" s="1351"/>
      <c r="I1" s="1348"/>
      <c r="J1" s="1352"/>
      <c r="K1" s="1352"/>
      <c r="L1" s="1353"/>
      <c r="M1" s="1351"/>
      <c r="N1" s="1348"/>
      <c r="O1" s="1352"/>
      <c r="P1" s="1352"/>
      <c r="Q1" s="1352"/>
      <c r="R1" s="1351"/>
      <c r="S1" s="1348"/>
    </row>
    <row r="2" spans="1:25">
      <c r="A2" s="1348"/>
      <c r="B2" s="1348"/>
      <c r="C2" s="1348"/>
      <c r="D2" s="1348"/>
      <c r="E2" s="1348"/>
      <c r="F2" s="1349"/>
      <c r="G2" s="1350"/>
      <c r="H2" s="1351"/>
      <c r="I2" s="1348"/>
      <c r="J2" s="1352"/>
      <c r="K2" s="1352"/>
      <c r="L2" s="1353"/>
      <c r="M2" s="1351"/>
      <c r="N2" s="1348"/>
      <c r="O2" s="1352"/>
      <c r="P2" s="1352"/>
      <c r="Q2" s="1352"/>
      <c r="R2" s="1351"/>
      <c r="S2" s="1348"/>
    </row>
    <row r="3" spans="1:25">
      <c r="A3" s="1348"/>
      <c r="B3" s="1348"/>
      <c r="C3" s="1348"/>
      <c r="D3" s="1348"/>
      <c r="E3" s="1348"/>
      <c r="F3" s="1349"/>
      <c r="G3" s="1350"/>
      <c r="H3" s="1351"/>
      <c r="I3" s="1348"/>
      <c r="J3" s="1352"/>
      <c r="K3" s="1352"/>
      <c r="L3" s="1353"/>
      <c r="M3" s="1351"/>
      <c r="N3" s="1348"/>
      <c r="O3" s="1352"/>
      <c r="P3" s="1352"/>
      <c r="Q3" s="1352"/>
      <c r="R3" s="1351"/>
      <c r="S3" s="1348"/>
    </row>
    <row r="4" spans="1:25" ht="22.5" customHeight="1">
      <c r="A4" s="1300"/>
      <c r="B4" s="1771" t="s">
        <v>2850</v>
      </c>
      <c r="C4" s="1771"/>
      <c r="D4" s="1771"/>
      <c r="E4" s="1771"/>
      <c r="F4" s="1771"/>
      <c r="G4" s="1771"/>
      <c r="H4" s="1771"/>
      <c r="I4" s="1771"/>
      <c r="J4" s="1771"/>
      <c r="K4" s="1771"/>
      <c r="L4" s="1771"/>
      <c r="M4" s="1771"/>
      <c r="N4" s="1771"/>
      <c r="O4" s="1771"/>
      <c r="P4" s="1771"/>
      <c r="Q4" s="1771"/>
      <c r="R4" s="1771"/>
      <c r="S4" s="1771"/>
      <c r="T4" s="1771"/>
      <c r="U4" s="1771"/>
    </row>
    <row r="5" spans="1:25" ht="15.75">
      <c r="A5" s="1300"/>
      <c r="B5" s="1354"/>
      <c r="C5" s="1354"/>
      <c r="D5" s="1354"/>
      <c r="E5" s="1354"/>
      <c r="F5" s="1355"/>
      <c r="G5" s="1356"/>
      <c r="H5" s="1357"/>
      <c r="I5" s="1358"/>
      <c r="J5" s="1359"/>
      <c r="K5" s="1360"/>
      <c r="L5" s="1361"/>
      <c r="M5" s="1362"/>
      <c r="N5" s="1363"/>
      <c r="O5" s="1359"/>
      <c r="P5" s="1359"/>
      <c r="Q5" s="1359"/>
      <c r="R5" s="1362"/>
      <c r="S5" s="1363"/>
      <c r="T5" s="1360"/>
      <c r="U5" s="1363"/>
    </row>
    <row r="6" spans="1:25" ht="18" customHeight="1">
      <c r="A6" s="1300"/>
      <c r="B6" s="1354"/>
      <c r="C6" s="1772" t="s">
        <v>416</v>
      </c>
      <c r="D6" s="1772"/>
      <c r="E6" s="1354"/>
      <c r="F6" s="1772" t="s">
        <v>2851</v>
      </c>
      <c r="G6" s="1772"/>
      <c r="H6" s="1772"/>
      <c r="I6" s="1772"/>
      <c r="J6" s="1359"/>
      <c r="K6" s="1772" t="s">
        <v>214</v>
      </c>
      <c r="L6" s="1772"/>
      <c r="M6" s="1772"/>
      <c r="N6" s="1772"/>
      <c r="O6" s="1359"/>
      <c r="P6" s="1772" t="s">
        <v>249</v>
      </c>
      <c r="Q6" s="1772"/>
      <c r="R6" s="1772"/>
      <c r="S6" s="1772"/>
      <c r="T6" s="1240"/>
    </row>
    <row r="7" spans="1:25" ht="39" customHeight="1">
      <c r="A7" s="1300"/>
      <c r="B7" s="1354"/>
      <c r="C7" s="1364">
        <v>2019</v>
      </c>
      <c r="D7" s="1364">
        <v>2019</v>
      </c>
      <c r="E7" s="1354"/>
      <c r="F7" s="1773">
        <v>2018</v>
      </c>
      <c r="G7" s="1773"/>
      <c r="H7" s="1770">
        <v>2019</v>
      </c>
      <c r="I7" s="1770"/>
      <c r="J7" s="1359"/>
      <c r="K7" s="1774">
        <v>2018</v>
      </c>
      <c r="L7" s="1774"/>
      <c r="M7" s="1774">
        <v>2019</v>
      </c>
      <c r="N7" s="1774"/>
      <c r="O7" s="1359"/>
      <c r="P7" s="1770">
        <v>2018</v>
      </c>
      <c r="Q7" s="1770"/>
      <c r="R7" s="1770">
        <v>2019</v>
      </c>
      <c r="S7" s="1770"/>
      <c r="T7" s="1302" t="s">
        <v>2881</v>
      </c>
      <c r="U7" s="1302" t="s">
        <v>2882</v>
      </c>
      <c r="V7" s="1302" t="s">
        <v>2883</v>
      </c>
      <c r="W7" s="1302" t="s">
        <v>2858</v>
      </c>
      <c r="X7" s="1302" t="s">
        <v>2884</v>
      </c>
      <c r="Y7" s="1302" t="s">
        <v>2860</v>
      </c>
    </row>
    <row r="8" spans="1:25" ht="48.75" customHeight="1">
      <c r="A8" s="1300"/>
      <c r="B8" s="1348"/>
      <c r="C8" s="1365" t="s">
        <v>2842</v>
      </c>
      <c r="D8" s="1365" t="s">
        <v>2842</v>
      </c>
      <c r="E8" s="1348"/>
      <c r="F8" s="1366" t="s">
        <v>2841</v>
      </c>
      <c r="G8" s="1367" t="s">
        <v>416</v>
      </c>
      <c r="H8" s="1368" t="s">
        <v>2841</v>
      </c>
      <c r="I8" s="1369" t="s">
        <v>416</v>
      </c>
      <c r="J8" s="1370"/>
      <c r="K8" s="1371" t="s">
        <v>2841</v>
      </c>
      <c r="L8" s="1367" t="s">
        <v>416</v>
      </c>
      <c r="M8" s="1366" t="s">
        <v>2841</v>
      </c>
      <c r="N8" s="1367" t="s">
        <v>416</v>
      </c>
      <c r="O8" s="1370"/>
      <c r="P8" s="1366" t="s">
        <v>2841</v>
      </c>
      <c r="Q8" s="1365" t="s">
        <v>416</v>
      </c>
      <c r="R8" s="1366" t="s">
        <v>2841</v>
      </c>
      <c r="S8" s="1365" t="s">
        <v>416</v>
      </c>
      <c r="T8" s="1240"/>
    </row>
    <row r="9" spans="1:25">
      <c r="A9" s="1300"/>
      <c r="B9" s="1372" t="s">
        <v>1817</v>
      </c>
      <c r="C9" s="1373">
        <v>8027129.7646540804</v>
      </c>
      <c r="D9" s="1373">
        <v>8099029.6643047808</v>
      </c>
      <c r="E9" s="1374"/>
      <c r="F9" s="1374">
        <v>40.638174875193108</v>
      </c>
      <c r="G9" s="1375">
        <v>3262079.0312188021</v>
      </c>
      <c r="H9" s="1372">
        <v>38.847828055527863</v>
      </c>
      <c r="I9" s="1376">
        <v>3146297.1181553164</v>
      </c>
      <c r="J9" s="1377"/>
      <c r="K9" s="1378">
        <v>16.490630962252983</v>
      </c>
      <c r="L9" s="1379">
        <v>1323724.3463502708</v>
      </c>
      <c r="M9" s="1378">
        <v>17.792044340977082</v>
      </c>
      <c r="N9" s="1379">
        <v>1440982.9490619937</v>
      </c>
      <c r="O9" s="1377"/>
      <c r="P9" s="1378">
        <v>3.6887066219645166</v>
      </c>
      <c r="Q9" s="1379">
        <v>296097.26718247979</v>
      </c>
      <c r="R9" s="1378">
        <v>3.841617415415767</v>
      </c>
      <c r="S9" s="1379">
        <v>311133.73406362161</v>
      </c>
      <c r="T9" s="1240"/>
    </row>
    <row r="10" spans="1:25" s="1211" customFormat="1" ht="15">
      <c r="A10" s="1380"/>
      <c r="B10" s="1381" t="s">
        <v>418</v>
      </c>
      <c r="C10" s="1206"/>
      <c r="D10" s="1206"/>
      <c r="E10" s="1381"/>
      <c r="F10" s="1200"/>
      <c r="G10" s="1201"/>
      <c r="H10" s="1202"/>
      <c r="I10" s="1203"/>
      <c r="J10" s="1204"/>
      <c r="K10" s="1205"/>
      <c r="L10" s="1206"/>
      <c r="M10" s="1207"/>
      <c r="N10" s="1206"/>
      <c r="O10" s="1204"/>
      <c r="P10" s="1205"/>
      <c r="Q10" s="1206"/>
      <c r="R10" s="1207"/>
      <c r="S10" s="1206"/>
    </row>
    <row r="11" spans="1:25">
      <c r="B11" s="1240" t="s">
        <v>55</v>
      </c>
      <c r="C11" s="1212">
        <v>5384306.1732412577</v>
      </c>
      <c r="D11" s="1212">
        <v>5384695.9264593171</v>
      </c>
      <c r="E11" s="1205"/>
      <c r="F11" s="1208">
        <v>49.277299029370447</v>
      </c>
      <c r="G11" s="1209">
        <v>2653240.6536449473</v>
      </c>
      <c r="H11" s="1210">
        <v>48.021275187764481</v>
      </c>
      <c r="I11" s="1209">
        <v>2585799.6488693729</v>
      </c>
      <c r="J11" s="1213"/>
      <c r="K11" s="1208">
        <v>16.314592701247115</v>
      </c>
      <c r="L11" s="1209">
        <v>878427.62195241614</v>
      </c>
      <c r="M11" s="1208">
        <v>16.977764219069456</v>
      </c>
      <c r="N11" s="1209">
        <v>914200.9783081006</v>
      </c>
      <c r="O11" s="1213"/>
      <c r="P11" s="1208">
        <v>4.8031971229326524</v>
      </c>
      <c r="Q11" s="1209">
        <v>258618.83920300927</v>
      </c>
      <c r="R11" s="1208">
        <v>4.9475294795723626</v>
      </c>
      <c r="S11" s="1209">
        <v>266409.41834690684</v>
      </c>
      <c r="T11" s="1240"/>
    </row>
    <row r="12" spans="1:25">
      <c r="B12" s="1240" t="s">
        <v>56</v>
      </c>
      <c r="C12" s="1212">
        <v>2642823.5914128972</v>
      </c>
      <c r="D12" s="1212">
        <v>2714333.7378455787</v>
      </c>
      <c r="E12" s="1205"/>
      <c r="F12" s="1208">
        <v>23.037420263391994</v>
      </c>
      <c r="G12" s="1209">
        <v>608838.37757385883</v>
      </c>
      <c r="H12" s="1210">
        <v>20.649541413092042</v>
      </c>
      <c r="I12" s="1209">
        <v>560497.46928595193</v>
      </c>
      <c r="J12" s="1213"/>
      <c r="K12" s="1208">
        <v>16.849279151462312</v>
      </c>
      <c r="L12" s="1209">
        <v>445296.72439786082</v>
      </c>
      <c r="M12" s="1208">
        <v>19.407413444007755</v>
      </c>
      <c r="N12" s="1209">
        <v>526781.97075388103</v>
      </c>
      <c r="O12" s="1213"/>
      <c r="P12" s="1208">
        <v>1.4181206835464106</v>
      </c>
      <c r="Q12" s="1209">
        <v>37478.427979470376</v>
      </c>
      <c r="R12" s="1208">
        <v>1.6477087947266638</v>
      </c>
      <c r="S12" s="1209">
        <v>44724.315716714591</v>
      </c>
      <c r="T12" s="1240"/>
    </row>
    <row r="13" spans="1:25" ht="15">
      <c r="B13" s="1381" t="s">
        <v>419</v>
      </c>
      <c r="C13" s="1206"/>
      <c r="D13" s="1206"/>
      <c r="E13" s="1381"/>
      <c r="F13" s="1200"/>
      <c r="G13" s="1201"/>
      <c r="H13" s="1202"/>
      <c r="I13" s="1203"/>
      <c r="J13" s="1204"/>
      <c r="K13" s="1205"/>
      <c r="L13" s="1206"/>
      <c r="M13" s="1207"/>
      <c r="N13" s="1206"/>
      <c r="O13" s="1204"/>
      <c r="P13" s="1213"/>
      <c r="Q13" s="1206"/>
      <c r="R13" s="1207"/>
      <c r="S13" s="1206"/>
      <c r="T13" s="1240"/>
    </row>
    <row r="14" spans="1:25">
      <c r="B14" s="1240" t="s">
        <v>420</v>
      </c>
      <c r="C14" s="1212">
        <v>4688579.8760464024</v>
      </c>
      <c r="D14" s="1212">
        <v>4711946.6589432964</v>
      </c>
      <c r="E14" s="1205"/>
      <c r="F14" s="1208">
        <v>46.457900086280382</v>
      </c>
      <c r="G14" s="1209">
        <v>2178215.7542790864</v>
      </c>
      <c r="H14" s="1210">
        <v>44.808215556651838</v>
      </c>
      <c r="I14" s="1209">
        <v>2111339.2158537665</v>
      </c>
      <c r="J14" s="1213"/>
      <c r="K14" s="1208">
        <v>17.188997539497908</v>
      </c>
      <c r="L14" s="1209">
        <v>805919.87953101017</v>
      </c>
      <c r="M14" s="1208">
        <v>18.968365021099306</v>
      </c>
      <c r="N14" s="1209">
        <v>893779.24186785764</v>
      </c>
      <c r="O14" s="1213"/>
      <c r="P14" s="1208">
        <v>3.1408223546517582</v>
      </c>
      <c r="Q14" s="1209">
        <v>147259.96486256909</v>
      </c>
      <c r="R14" s="1208">
        <v>3.2687628166307117</v>
      </c>
      <c r="S14" s="1209">
        <v>154022.36032701161</v>
      </c>
      <c r="T14" s="1240"/>
    </row>
    <row r="15" spans="1:25">
      <c r="B15" s="1240" t="s">
        <v>421</v>
      </c>
      <c r="C15" s="1212">
        <v>3338549.8886076906</v>
      </c>
      <c r="D15" s="1212">
        <v>3387083.0053615952</v>
      </c>
      <c r="E15" s="1205"/>
      <c r="F15" s="1208">
        <v>32.465091524863169</v>
      </c>
      <c r="G15" s="1209">
        <v>1083863.2769397041</v>
      </c>
      <c r="H15" s="1210">
        <v>30.556024185508647</v>
      </c>
      <c r="I15" s="1209">
        <v>1034957.9023015421</v>
      </c>
      <c r="J15" s="1213"/>
      <c r="K15" s="1208">
        <v>15.509861589494195</v>
      </c>
      <c r="L15" s="1209">
        <v>517804.46681926545</v>
      </c>
      <c r="M15" s="1208">
        <v>16.155603695803421</v>
      </c>
      <c r="N15" s="1209">
        <v>547203.70719412749</v>
      </c>
      <c r="O15" s="1213"/>
      <c r="P15" s="1208">
        <v>4.4581422259944734</v>
      </c>
      <c r="Q15" s="1209">
        <v>148837.3023199109</v>
      </c>
      <c r="R15" s="1208">
        <v>4.6385451282980084</v>
      </c>
      <c r="S15" s="1209">
        <v>157111.37373661005</v>
      </c>
      <c r="T15" s="1240"/>
    </row>
    <row r="16" spans="1:25" ht="15">
      <c r="B16" s="1381" t="s">
        <v>423</v>
      </c>
      <c r="C16" s="1206"/>
      <c r="D16" s="1206"/>
      <c r="E16" s="1381"/>
      <c r="F16" s="1200"/>
      <c r="G16" s="1201"/>
      <c r="H16" s="1202"/>
      <c r="I16" s="1203"/>
      <c r="J16" s="1204"/>
      <c r="K16" s="1205"/>
      <c r="L16" s="1206"/>
      <c r="M16" s="1207"/>
      <c r="N16" s="1206"/>
      <c r="O16" s="1204"/>
      <c r="P16" s="1213"/>
      <c r="Q16" s="1206"/>
      <c r="R16" s="1207"/>
      <c r="S16" s="1206"/>
      <c r="T16" s="1240"/>
    </row>
    <row r="17" spans="2:20">
      <c r="B17" s="1240" t="s">
        <v>59</v>
      </c>
      <c r="C17" s="1212">
        <v>727626.560225575</v>
      </c>
      <c r="D17" s="1212">
        <v>904013.69880608807</v>
      </c>
      <c r="E17" s="1205"/>
      <c r="F17" s="1208">
        <v>16.438041989769307</v>
      </c>
      <c r="G17" s="1209">
        <v>119607.55949859406</v>
      </c>
      <c r="H17" s="1214">
        <v>15.067418886980629</v>
      </c>
      <c r="I17" s="1215">
        <v>136211.5307948007</v>
      </c>
      <c r="J17" s="1213"/>
      <c r="K17" s="1216">
        <v>14.107512261936318</v>
      </c>
      <c r="L17" s="1215">
        <v>102650.00620492843</v>
      </c>
      <c r="M17" s="1216">
        <v>15.151612967492881</v>
      </c>
      <c r="N17" s="1215">
        <v>136972.65681621528</v>
      </c>
      <c r="O17" s="1213"/>
      <c r="P17" s="1217">
        <v>1.0138374202574898</v>
      </c>
      <c r="Q17" s="1215">
        <v>7376.9503472992801</v>
      </c>
      <c r="R17" s="1217">
        <v>1.0719416191047486</v>
      </c>
      <c r="S17" s="1215">
        <v>9690.4990799107054</v>
      </c>
      <c r="T17" s="1240"/>
    </row>
    <row r="18" spans="2:20">
      <c r="B18" s="1240" t="s">
        <v>2852</v>
      </c>
      <c r="C18" s="1212">
        <v>273548.2534998288</v>
      </c>
      <c r="D18" s="1212">
        <v>447066.62886653701</v>
      </c>
      <c r="E18" s="1205"/>
      <c r="F18" s="1208">
        <v>35.701279831511542</v>
      </c>
      <c r="G18" s="1209">
        <v>97660.227456186461</v>
      </c>
      <c r="H18" s="1214">
        <v>32.941342938086969</v>
      </c>
      <c r="I18" s="1215">
        <v>147269.75137667047</v>
      </c>
      <c r="J18" s="1213"/>
      <c r="K18" s="1216">
        <v>18.376179869032995</v>
      </c>
      <c r="L18" s="1215">
        <v>50267.719091726882</v>
      </c>
      <c r="M18" s="1216">
        <v>21.181486235631635</v>
      </c>
      <c r="N18" s="1215">
        <v>94695.356457467889</v>
      </c>
      <c r="O18" s="1213"/>
      <c r="P18" s="1217">
        <v>6.3442033161550535</v>
      </c>
      <c r="Q18" s="1215">
        <v>17354.457369820371</v>
      </c>
      <c r="R18" s="1217">
        <v>10.349485294776404</v>
      </c>
      <c r="S18" s="1215">
        <v>46269.09501239485</v>
      </c>
      <c r="T18" s="1240"/>
    </row>
    <row r="19" spans="2:20">
      <c r="B19" s="1240" t="s">
        <v>1076</v>
      </c>
      <c r="C19" s="1212">
        <v>420849.21311580908</v>
      </c>
      <c r="D19" s="1212">
        <v>596583.09682364133</v>
      </c>
      <c r="E19" s="1205"/>
      <c r="F19" s="1208">
        <v>24.198161189857114</v>
      </c>
      <c r="G19" s="1209">
        <v>101837.77095600877</v>
      </c>
      <c r="H19" s="1214">
        <v>28.233793278299746</v>
      </c>
      <c r="I19" s="1215">
        <v>168438.03829046572</v>
      </c>
      <c r="J19" s="1213"/>
      <c r="K19" s="1216">
        <v>28.136506235812014</v>
      </c>
      <c r="L19" s="1215">
        <v>118412.26509169542</v>
      </c>
      <c r="M19" s="1216">
        <v>30.05344257761281</v>
      </c>
      <c r="N19" s="1215">
        <v>179293.75843163728</v>
      </c>
      <c r="O19" s="1213"/>
      <c r="P19" s="1217">
        <v>2.3390661981490068</v>
      </c>
      <c r="Q19" s="1215">
        <v>9843.9416891679666</v>
      </c>
      <c r="R19" s="1217">
        <v>2.355791161016497</v>
      </c>
      <c r="S19" s="1215">
        <v>14054.251863089834</v>
      </c>
      <c r="T19" s="1240"/>
    </row>
    <row r="20" spans="2:20">
      <c r="B20" s="1240" t="s">
        <v>61</v>
      </c>
      <c r="C20" s="1212">
        <v>6509232.2622337257</v>
      </c>
      <c r="D20" s="1212">
        <v>6032590.9470514348</v>
      </c>
      <c r="E20" s="1205"/>
      <c r="F20" s="1208">
        <v>44.51706464701217</v>
      </c>
      <c r="G20" s="1209">
        <v>2897719.1342027602</v>
      </c>
      <c r="H20" s="1214">
        <v>43.696149990147745</v>
      </c>
      <c r="I20" s="1215">
        <v>2636009.988515669</v>
      </c>
      <c r="J20" s="1213"/>
      <c r="K20" s="1216">
        <v>15.963816584681769</v>
      </c>
      <c r="L20" s="1215">
        <v>1039121.8994139238</v>
      </c>
      <c r="M20" s="1216">
        <v>16.794205720510377</v>
      </c>
      <c r="N20" s="1215">
        <v>1013125.7339247032</v>
      </c>
      <c r="O20" s="1213"/>
      <c r="P20" s="1216">
        <v>3.9643600203110743</v>
      </c>
      <c r="Q20" s="1215">
        <v>258049.40143318393</v>
      </c>
      <c r="R20" s="1216">
        <v>3.9379131167278163</v>
      </c>
      <c r="S20" s="1215">
        <v>237558.19018247325</v>
      </c>
      <c r="T20" s="1240"/>
    </row>
    <row r="21" spans="2:20">
      <c r="B21" s="1240" t="s">
        <v>60</v>
      </c>
      <c r="C21" s="1212">
        <v>92129.477550009906</v>
      </c>
      <c r="D21" s="1212">
        <v>113953.59278373353</v>
      </c>
      <c r="E21" s="1205"/>
      <c r="F21" s="1208">
        <v>47.031706468384563</v>
      </c>
      <c r="G21" s="1209">
        <v>43330.06545217691</v>
      </c>
      <c r="H21" s="1214">
        <v>50.094878954112907</v>
      </c>
      <c r="I21" s="1215">
        <v>57084.914368874059</v>
      </c>
      <c r="J21" s="1213"/>
      <c r="K21" s="1217">
        <v>13.634449534490342</v>
      </c>
      <c r="L21" s="1215">
        <v>12561.34712294571</v>
      </c>
      <c r="M21" s="1217">
        <v>13.583749101091829</v>
      </c>
      <c r="N21" s="1215">
        <v>15479.17013542225</v>
      </c>
      <c r="O21" s="1213"/>
      <c r="P21" s="1217">
        <v>3.7691696896070632</v>
      </c>
      <c r="Q21" s="1215">
        <v>3472.5163430083171</v>
      </c>
      <c r="R21" s="1217">
        <v>3.1255687852793748</v>
      </c>
      <c r="S21" s="1215">
        <v>3561.6979257527455</v>
      </c>
      <c r="T21" s="1240"/>
    </row>
    <row r="22" spans="2:20" ht="15">
      <c r="B22" s="1381" t="s">
        <v>422</v>
      </c>
      <c r="C22" s="1206"/>
      <c r="D22" s="1206"/>
      <c r="E22" s="1381"/>
      <c r="F22" s="1200"/>
      <c r="G22" s="1201"/>
      <c r="H22" s="1202"/>
      <c r="I22" s="1203"/>
      <c r="J22" s="1204"/>
      <c r="K22" s="1205"/>
      <c r="L22" s="1206"/>
      <c r="M22" s="1207"/>
      <c r="N22" s="1206"/>
      <c r="O22" s="1204"/>
      <c r="P22" s="1213"/>
      <c r="Q22" s="1206"/>
      <c r="R22" s="1207"/>
      <c r="S22" s="1206"/>
      <c r="T22" s="1240"/>
    </row>
    <row r="23" spans="2:20">
      <c r="B23" s="1240" t="s">
        <v>2824</v>
      </c>
      <c r="C23" s="1212">
        <v>186697.76636927528</v>
      </c>
      <c r="D23" s="1212">
        <v>197773.23207053135</v>
      </c>
      <c r="E23" s="1205"/>
      <c r="F23" s="1218">
        <v>2.6762063040931228</v>
      </c>
      <c r="G23" s="1209">
        <v>4996.4173931755959</v>
      </c>
      <c r="H23" s="1219">
        <v>1.8063017226150015</v>
      </c>
      <c r="I23" s="1215">
        <v>3572.3812977613725</v>
      </c>
      <c r="J23" s="1213"/>
      <c r="K23" s="1217">
        <v>11.427789528019806</v>
      </c>
      <c r="L23" s="1215">
        <v>21335.427794194926</v>
      </c>
      <c r="M23" s="1217">
        <v>10.520709700607805</v>
      </c>
      <c r="N23" s="1215">
        <v>20807.147611649976</v>
      </c>
      <c r="O23" s="1213"/>
      <c r="P23" s="1217">
        <v>2.5204865499874147</v>
      </c>
      <c r="Q23" s="1215">
        <v>4705.6920904645103</v>
      </c>
      <c r="R23" s="1217">
        <v>4.5467849513950416</v>
      </c>
      <c r="S23" s="1215">
        <v>8992.3235536705106</v>
      </c>
      <c r="T23" s="1240"/>
    </row>
    <row r="24" spans="2:20">
      <c r="B24" s="1240" t="s">
        <v>2228</v>
      </c>
      <c r="C24" s="1212">
        <v>1963897.1018168887</v>
      </c>
      <c r="D24" s="1212">
        <v>1933002.7740645409</v>
      </c>
      <c r="E24" s="1205"/>
      <c r="F24" s="1208">
        <v>37.674238586886133</v>
      </c>
      <c r="G24" s="1209">
        <v>739883.27973943669</v>
      </c>
      <c r="H24" s="1214">
        <v>33.750429375465764</v>
      </c>
      <c r="I24" s="1215">
        <v>652396.73608644691</v>
      </c>
      <c r="J24" s="1213"/>
      <c r="K24" s="1216">
        <v>19.021414436667023</v>
      </c>
      <c r="L24" s="1215">
        <v>373561.00684628292</v>
      </c>
      <c r="M24" s="1216">
        <v>21.470309799578768</v>
      </c>
      <c r="N24" s="1215">
        <v>415021.68402610853</v>
      </c>
      <c r="O24" s="1213"/>
      <c r="P24" s="1216">
        <v>8.246648486750825</v>
      </c>
      <c r="Q24" s="1215">
        <v>161955.69062832577</v>
      </c>
      <c r="R24" s="1216">
        <v>8.9794007438549457</v>
      </c>
      <c r="S24" s="1215">
        <v>173572.06547308812</v>
      </c>
      <c r="T24" s="1240"/>
    </row>
    <row r="25" spans="2:20">
      <c r="B25" s="1240" t="s">
        <v>2229</v>
      </c>
      <c r="C25" s="1212">
        <v>3019789.5639192197</v>
      </c>
      <c r="D25" s="1212">
        <v>2974686.3828568598</v>
      </c>
      <c r="E25" s="1205"/>
      <c r="F25" s="1208">
        <v>48.922576377449147</v>
      </c>
      <c r="G25" s="1209">
        <v>1477358.8558466188</v>
      </c>
      <c r="H25" s="1214">
        <v>47.492426696486362</v>
      </c>
      <c r="I25" s="1215">
        <v>1412750.7498286557</v>
      </c>
      <c r="J25" s="1213"/>
      <c r="K25" s="1216">
        <v>17.130406955872594</v>
      </c>
      <c r="L25" s="1215">
        <v>517302.24151033268</v>
      </c>
      <c r="M25" s="1216">
        <v>18.511793170877674</v>
      </c>
      <c r="N25" s="1215">
        <v>550667.79067672428</v>
      </c>
      <c r="O25" s="1213"/>
      <c r="P25" s="1216">
        <v>2.8057329179580197</v>
      </c>
      <c r="Q25" s="1215">
        <v>84727.229847942479</v>
      </c>
      <c r="R25" s="1216">
        <v>2.6314342859121083</v>
      </c>
      <c r="S25" s="1215">
        <v>78276.917376854137</v>
      </c>
      <c r="T25" s="1240"/>
    </row>
    <row r="26" spans="2:20">
      <c r="B26" s="1240" t="s">
        <v>2230</v>
      </c>
      <c r="C26" s="1212">
        <v>2243968.6226457767</v>
      </c>
      <c r="D26" s="1212">
        <v>2350734.1357470588</v>
      </c>
      <c r="E26" s="1205"/>
      <c r="F26" s="1208">
        <v>41.333484300078879</v>
      </c>
      <c r="G26" s="1209">
        <v>927510.41833998845</v>
      </c>
      <c r="H26" s="1214">
        <v>41.036519123638691</v>
      </c>
      <c r="I26" s="1215">
        <v>964659.46316174453</v>
      </c>
      <c r="J26" s="1213"/>
      <c r="K26" s="1216">
        <v>16.193569745122304</v>
      </c>
      <c r="L26" s="1215">
        <v>363378.62396680418</v>
      </c>
      <c r="M26" s="1216">
        <v>16.542407581246561</v>
      </c>
      <c r="N26" s="1215">
        <v>388868.0218867723</v>
      </c>
      <c r="O26" s="1213"/>
      <c r="P26" s="1216">
        <v>1.8600525203623035</v>
      </c>
      <c r="Q26" s="1215">
        <v>41738.994921662037</v>
      </c>
      <c r="R26" s="1216">
        <v>2.0265462385666031</v>
      </c>
      <c r="S26" s="1215">
        <v>47638.714206683166</v>
      </c>
      <c r="T26" s="1240"/>
    </row>
    <row r="27" spans="2:20">
      <c r="B27" s="1240" t="s">
        <v>2231</v>
      </c>
      <c r="C27" s="1212">
        <v>612609.42872317368</v>
      </c>
      <c r="D27" s="1212">
        <v>642833.13956601813</v>
      </c>
      <c r="E27" s="1205"/>
      <c r="F27" s="1208">
        <v>18.336325664083997</v>
      </c>
      <c r="G27" s="1209">
        <v>112330.05989956566</v>
      </c>
      <c r="H27" s="1214">
        <v>17.565645084340755</v>
      </c>
      <c r="I27" s="1215">
        <v>112917.78778069162</v>
      </c>
      <c r="J27" s="1213"/>
      <c r="K27" s="1216">
        <v>7.8593380994823132</v>
      </c>
      <c r="L27" s="1215">
        <v>48147.046232661334</v>
      </c>
      <c r="M27" s="1216">
        <v>10.207673005941835</v>
      </c>
      <c r="N27" s="1215">
        <v>65618.304860728837</v>
      </c>
      <c r="O27" s="1213"/>
      <c r="P27" s="1217">
        <v>0.4847557929812859</v>
      </c>
      <c r="Q27" s="1215">
        <v>2969.6596940851459</v>
      </c>
      <c r="R27" s="1217">
        <v>0.41281528440136356</v>
      </c>
      <c r="S27" s="1215">
        <v>2653.7134533256717</v>
      </c>
      <c r="T27" s="1240"/>
    </row>
    <row r="28" spans="2:20" ht="15">
      <c r="B28" s="1381" t="s">
        <v>2846</v>
      </c>
      <c r="C28" s="1206"/>
      <c r="D28" s="1206"/>
      <c r="E28" s="1381"/>
      <c r="F28" s="1200"/>
      <c r="G28" s="1201"/>
      <c r="H28" s="1202"/>
      <c r="I28" s="1203"/>
      <c r="J28" s="1204"/>
      <c r="K28" s="1205"/>
      <c r="L28" s="1206"/>
      <c r="M28" s="1207"/>
      <c r="N28" s="1206"/>
      <c r="O28" s="1204"/>
      <c r="P28" s="1213"/>
      <c r="Q28" s="1206"/>
      <c r="R28" s="1207"/>
      <c r="S28" s="1206"/>
      <c r="T28" s="1240"/>
    </row>
    <row r="29" spans="2:20">
      <c r="B29" s="1240" t="s">
        <v>21</v>
      </c>
      <c r="C29" s="1212">
        <v>484175.71996343299</v>
      </c>
      <c r="D29" s="1212">
        <v>443014.75315791072</v>
      </c>
      <c r="E29" s="1205"/>
      <c r="F29" s="1208">
        <v>44.610803360775265</v>
      </c>
      <c r="G29" s="1209">
        <v>215994.67835350501</v>
      </c>
      <c r="H29" s="1210">
        <v>42.974315382185594</v>
      </c>
      <c r="I29" s="1209">
        <v>190382.55721169157</v>
      </c>
      <c r="J29" s="1213"/>
      <c r="K29" s="1208">
        <v>9.8539322551533512</v>
      </c>
      <c r="L29" s="1209">
        <v>47710.347441097685</v>
      </c>
      <c r="M29" s="1208">
        <v>10.549620902099088</v>
      </c>
      <c r="N29" s="1209">
        <v>46736.376998529631</v>
      </c>
      <c r="O29" s="1213"/>
      <c r="P29" s="1208">
        <v>2.6356242749188836</v>
      </c>
      <c r="Q29" s="1209">
        <v>12761.052808619515</v>
      </c>
      <c r="R29" s="1218">
        <v>2.5826698442072171</v>
      </c>
      <c r="S29" s="1209">
        <v>11441.608435198399</v>
      </c>
      <c r="T29" s="1240"/>
    </row>
    <row r="30" spans="2:20">
      <c r="B30" s="1240" t="s">
        <v>67</v>
      </c>
      <c r="C30" s="1212">
        <v>104006.23683223409</v>
      </c>
      <c r="D30" s="1212">
        <v>110686.84906378819</v>
      </c>
      <c r="E30" s="1205"/>
      <c r="F30" s="1218">
        <v>23.359281141303871</v>
      </c>
      <c r="G30" s="1209">
        <v>24295.109266131898</v>
      </c>
      <c r="H30" s="1210">
        <v>25.620811024028605</v>
      </c>
      <c r="I30" s="1209">
        <v>28358.868427084948</v>
      </c>
      <c r="J30" s="1213"/>
      <c r="K30" s="1218">
        <v>15.451403304103003</v>
      </c>
      <c r="L30" s="1209">
        <v>16070.423114369014</v>
      </c>
      <c r="M30" s="1218">
        <v>15.065540097364552</v>
      </c>
      <c r="N30" s="1209">
        <v>16675.571628214391</v>
      </c>
      <c r="O30" s="1213"/>
      <c r="P30" s="1218">
        <v>1.6255770789241779</v>
      </c>
      <c r="Q30" s="1209">
        <v>1690.7015465963932</v>
      </c>
      <c r="R30" s="1218">
        <v>2.2192181546344969</v>
      </c>
      <c r="S30" s="1209">
        <v>2456.3826492164712</v>
      </c>
      <c r="T30" s="1240"/>
    </row>
    <row r="31" spans="2:20">
      <c r="B31" s="1240" t="s">
        <v>45</v>
      </c>
      <c r="C31" s="1212">
        <v>112922.52785148246</v>
      </c>
      <c r="D31" s="1212">
        <v>136543.95520754679</v>
      </c>
      <c r="E31" s="1205"/>
      <c r="F31" s="1208">
        <v>31.4278600127628</v>
      </c>
      <c r="G31" s="1209">
        <v>35489.133976036988</v>
      </c>
      <c r="H31" s="1210">
        <v>35.178180058812877</v>
      </c>
      <c r="I31" s="1209">
        <v>48033.678422335608</v>
      </c>
      <c r="J31" s="1213"/>
      <c r="K31" s="1218">
        <v>13.051968845652201</v>
      </c>
      <c r="L31" s="1209">
        <v>14738.613154898419</v>
      </c>
      <c r="M31" s="1218">
        <v>11.624911926639236</v>
      </c>
      <c r="N31" s="1209">
        <v>15873.114534027043</v>
      </c>
      <c r="O31" s="1213"/>
      <c r="P31" s="1218">
        <v>4.192941567895514</v>
      </c>
      <c r="Q31" s="1209">
        <v>4734.7756098031969</v>
      </c>
      <c r="R31" s="1218">
        <v>3.3614087329830733</v>
      </c>
      <c r="S31" s="1209">
        <v>4589.8004347069736</v>
      </c>
      <c r="T31" s="1240"/>
    </row>
    <row r="32" spans="2:20">
      <c r="B32" s="1240" t="s">
        <v>68</v>
      </c>
      <c r="C32" s="1212">
        <v>70918.075917367358</v>
      </c>
      <c r="D32" s="1212">
        <v>82462.175808019136</v>
      </c>
      <c r="E32" s="1205"/>
      <c r="F32" s="1218">
        <v>32.047311694904039</v>
      </c>
      <c r="G32" s="1209">
        <v>22727.336837267394</v>
      </c>
      <c r="H32" s="1210">
        <v>25.445018535920187</v>
      </c>
      <c r="I32" s="1209">
        <v>20982.515919473564</v>
      </c>
      <c r="J32" s="1213"/>
      <c r="K32" s="1218">
        <v>9.2332430276912358</v>
      </c>
      <c r="L32" s="1209">
        <v>6548.0383000130996</v>
      </c>
      <c r="M32" s="1208">
        <v>20.331546348300975</v>
      </c>
      <c r="N32" s="1209">
        <v>16765.835494224844</v>
      </c>
      <c r="O32" s="1213"/>
      <c r="P32" s="1218">
        <v>5.723105612162569</v>
      </c>
      <c r="Q32" s="1209">
        <v>4058.7163828645625</v>
      </c>
      <c r="R32" s="1218">
        <v>7.6643204890312067</v>
      </c>
      <c r="S32" s="1209">
        <v>6320.1654361549454</v>
      </c>
      <c r="T32" s="1240"/>
    </row>
    <row r="33" spans="2:20">
      <c r="B33" s="1240" t="s">
        <v>69</v>
      </c>
      <c r="C33" s="1212">
        <v>279328.81563693134</v>
      </c>
      <c r="D33" s="1212">
        <v>275707.05754321936</v>
      </c>
      <c r="E33" s="1205"/>
      <c r="F33" s="1208">
        <v>30.55717575702279</v>
      </c>
      <c r="G33" s="1209">
        <v>85354.997134187273</v>
      </c>
      <c r="H33" s="1210">
        <v>26.857272812460376</v>
      </c>
      <c r="I33" s="1209">
        <v>74047.39660758953</v>
      </c>
      <c r="J33" s="1213"/>
      <c r="K33" s="1218">
        <v>9.4853567052621006</v>
      </c>
      <c r="L33" s="1209">
        <v>26495.334543746878</v>
      </c>
      <c r="M33" s="1218">
        <v>16.172231700247465</v>
      </c>
      <c r="N33" s="1209">
        <v>44587.984159824045</v>
      </c>
      <c r="O33" s="1213"/>
      <c r="P33" s="1218">
        <v>0.967064490074938</v>
      </c>
      <c r="Q33" s="1209">
        <v>2701.2897865716536</v>
      </c>
      <c r="R33" s="1218">
        <v>1.5838124045329078</v>
      </c>
      <c r="S33" s="1209">
        <v>4366.6825775421903</v>
      </c>
      <c r="T33" s="1240"/>
    </row>
    <row r="34" spans="2:20">
      <c r="B34" s="1240" t="s">
        <v>70</v>
      </c>
      <c r="C34" s="1212">
        <v>334301.48792271799</v>
      </c>
      <c r="D34" s="1212">
        <v>384250.90706765134</v>
      </c>
      <c r="E34" s="1205"/>
      <c r="F34" s="1218">
        <v>17.751187248387698</v>
      </c>
      <c r="G34" s="1209">
        <v>59342.483095307856</v>
      </c>
      <c r="H34" s="1220">
        <v>11.300973744881389</v>
      </c>
      <c r="I34" s="1209">
        <v>43424.094122183866</v>
      </c>
      <c r="J34" s="1213"/>
      <c r="K34" s="1208">
        <v>19.252391420041697</v>
      </c>
      <c r="L34" s="1209">
        <v>64361.03097790508</v>
      </c>
      <c r="M34" s="1218">
        <v>17.176406513404416</v>
      </c>
      <c r="N34" s="1209">
        <v>66000.497829383617</v>
      </c>
      <c r="O34" s="1213"/>
      <c r="P34" s="1218">
        <v>2.0307168694760862</v>
      </c>
      <c r="Q34" s="1209">
        <v>6788.7167101561945</v>
      </c>
      <c r="R34" s="1218">
        <v>0.37124616550974715</v>
      </c>
      <c r="S34" s="1209">
        <v>1426.5167584250776</v>
      </c>
      <c r="T34" s="1240"/>
    </row>
    <row r="35" spans="2:20">
      <c r="B35" s="1240" t="s">
        <v>71</v>
      </c>
      <c r="C35" s="1212">
        <v>302614.55948775925</v>
      </c>
      <c r="D35" s="1212">
        <v>304110.2640510929</v>
      </c>
      <c r="E35" s="1205"/>
      <c r="F35" s="1208">
        <v>48.457405386769423</v>
      </c>
      <c r="G35" s="1209">
        <v>146639.16385037001</v>
      </c>
      <c r="H35" s="1210">
        <v>45.814663580707212</v>
      </c>
      <c r="I35" s="1209">
        <v>139327.09438940859</v>
      </c>
      <c r="J35" s="1213"/>
      <c r="K35" s="1208">
        <v>14.317541782876031</v>
      </c>
      <c r="L35" s="1209">
        <v>43326.965995726176</v>
      </c>
      <c r="M35" s="1218">
        <v>16.00799547883285</v>
      </c>
      <c r="N35" s="1209">
        <v>48681.957319965601</v>
      </c>
      <c r="O35" s="1213"/>
      <c r="P35" s="1208">
        <v>4.4911730642988141</v>
      </c>
      <c r="Q35" s="1209">
        <v>13590.943584360755</v>
      </c>
      <c r="R35" s="1218">
        <v>3.9993655868222198</v>
      </c>
      <c r="S35" s="1209">
        <v>12162.481246453593</v>
      </c>
      <c r="T35" s="1240"/>
    </row>
    <row r="36" spans="2:20">
      <c r="B36" s="1240" t="s">
        <v>72</v>
      </c>
      <c r="C36" s="1212">
        <v>337644.8775394705</v>
      </c>
      <c r="D36" s="1212">
        <v>398631.57385657629</v>
      </c>
      <c r="E36" s="1205"/>
      <c r="F36" s="1208">
        <v>27.732037317851287</v>
      </c>
      <c r="G36" s="1209">
        <v>93635.803441059237</v>
      </c>
      <c r="H36" s="1210">
        <v>25.046918258679231</v>
      </c>
      <c r="I36" s="1209">
        <v>99844.924457143192</v>
      </c>
      <c r="J36" s="1213"/>
      <c r="K36" s="1208">
        <v>14.876952216806307</v>
      </c>
      <c r="L36" s="1209">
        <v>50231.267094041199</v>
      </c>
      <c r="M36" s="1218">
        <v>18.387489211452348</v>
      </c>
      <c r="N36" s="1209">
        <v>73298.337636320663</v>
      </c>
      <c r="O36" s="1213"/>
      <c r="P36" s="1218">
        <v>4.9968917209505808</v>
      </c>
      <c r="Q36" s="1209">
        <v>16871.748931983529</v>
      </c>
      <c r="R36" s="1218">
        <v>10.612298910142876</v>
      </c>
      <c r="S36" s="1209">
        <v>42303.974167866836</v>
      </c>
      <c r="T36" s="1240"/>
    </row>
    <row r="37" spans="2:20">
      <c r="B37" s="1240" t="s">
        <v>73</v>
      </c>
      <c r="C37" s="1212">
        <v>1984419.2174665481</v>
      </c>
      <c r="D37" s="1212">
        <v>1904603.6100527153</v>
      </c>
      <c r="E37" s="1205"/>
      <c r="F37" s="1208">
        <v>46.522338926568359</v>
      </c>
      <c r="G37" s="1209">
        <v>923198.23407374311</v>
      </c>
      <c r="H37" s="1210">
        <v>46.355341698425626</v>
      </c>
      <c r="I37" s="1209">
        <v>882885.51144048607</v>
      </c>
      <c r="J37" s="1213"/>
      <c r="K37" s="1208">
        <v>21.810639829999083</v>
      </c>
      <c r="L37" s="1209">
        <v>432814.52823891502</v>
      </c>
      <c r="M37" s="1208">
        <v>20.22904430958679</v>
      </c>
      <c r="N37" s="1209">
        <v>385283.10819955333</v>
      </c>
      <c r="O37" s="1213"/>
      <c r="P37" s="1208">
        <v>2.8456044515280459</v>
      </c>
      <c r="Q37" s="1209">
        <v>56468.721589206099</v>
      </c>
      <c r="R37" s="1208">
        <v>2.9153837437007413</v>
      </c>
      <c r="S37" s="1209">
        <v>55526.504029414325</v>
      </c>
      <c r="T37" s="1240"/>
    </row>
    <row r="38" spans="2:20">
      <c r="B38" s="1240" t="s">
        <v>74</v>
      </c>
      <c r="C38" s="1212">
        <v>214427.60427231024</v>
      </c>
      <c r="D38" s="1212">
        <v>177690.63055113747</v>
      </c>
      <c r="E38" s="1205"/>
      <c r="F38" s="1208">
        <v>30.763221067740226</v>
      </c>
      <c r="G38" s="1209">
        <v>65964.837932549985</v>
      </c>
      <c r="H38" s="1210">
        <v>31.47827232658743</v>
      </c>
      <c r="I38" s="1209">
        <v>55933.940583717413</v>
      </c>
      <c r="J38" s="1213"/>
      <c r="K38" s="1208">
        <v>16.752466260005345</v>
      </c>
      <c r="L38" s="1209">
        <v>35921.912057856549</v>
      </c>
      <c r="M38" s="1208">
        <v>12.405396031895117</v>
      </c>
      <c r="N38" s="1209">
        <v>22043.22643144022</v>
      </c>
      <c r="O38" s="1213"/>
      <c r="P38" s="1218">
        <v>2.6985605460768118</v>
      </c>
      <c r="Q38" s="1209">
        <v>5786.4587287902805</v>
      </c>
      <c r="R38" s="1218">
        <v>4.0265402282973053</v>
      </c>
      <c r="S38" s="1209">
        <v>7154.7847210566924</v>
      </c>
      <c r="T38" s="1240"/>
    </row>
    <row r="39" spans="2:20">
      <c r="B39" s="1240" t="s">
        <v>75</v>
      </c>
      <c r="C39" s="1212">
        <v>266878.53163004597</v>
      </c>
      <c r="D39" s="1212">
        <v>273688.06966995553</v>
      </c>
      <c r="E39" s="1205"/>
      <c r="F39" s="1208">
        <v>33.903841938115114</v>
      </c>
      <c r="G39" s="1209">
        <v>90482.075530613336</v>
      </c>
      <c r="H39" s="1210">
        <v>29.64479720873485</v>
      </c>
      <c r="I39" s="1209">
        <v>81134.27323815928</v>
      </c>
      <c r="J39" s="1213"/>
      <c r="K39" s="1208">
        <v>14.570160880660248</v>
      </c>
      <c r="L39" s="1209">
        <v>38884.63141444145</v>
      </c>
      <c r="M39" s="1208">
        <v>13.525607258634784</v>
      </c>
      <c r="N39" s="1209">
        <v>37017.973417296926</v>
      </c>
      <c r="O39" s="1213"/>
      <c r="P39" s="1218">
        <v>2.9931156502859926</v>
      </c>
      <c r="Q39" s="1209">
        <v>7987.9830974723582</v>
      </c>
      <c r="R39" s="1218">
        <v>4.0385520589780626</v>
      </c>
      <c r="S39" s="1209">
        <v>11053.035172833304</v>
      </c>
      <c r="T39" s="1240"/>
    </row>
    <row r="40" spans="2:20">
      <c r="B40" s="1240" t="s">
        <v>76</v>
      </c>
      <c r="C40" s="1212">
        <v>345361.3421431086</v>
      </c>
      <c r="D40" s="1212">
        <v>325956.67800636194</v>
      </c>
      <c r="E40" s="1205"/>
      <c r="F40" s="1208">
        <v>35.211810280327086</v>
      </c>
      <c r="G40" s="1209">
        <v>121607.9805770227</v>
      </c>
      <c r="H40" s="1210">
        <v>39.301603043982311</v>
      </c>
      <c r="I40" s="1209">
        <v>128106.19968541196</v>
      </c>
      <c r="J40" s="1213"/>
      <c r="K40" s="1208">
        <v>26.993185448694874</v>
      </c>
      <c r="L40" s="1209">
        <v>93224.027552790896</v>
      </c>
      <c r="M40" s="1208">
        <v>21.722194044058892</v>
      </c>
      <c r="N40" s="1209">
        <v>70804.942096110171</v>
      </c>
      <c r="O40" s="1213"/>
      <c r="P40" s="1218">
        <v>3.174764239882176</v>
      </c>
      <c r="Q40" s="1209">
        <v>10964.408388736543</v>
      </c>
      <c r="R40" s="1218">
        <v>1.7951631293055488</v>
      </c>
      <c r="S40" s="1209">
        <v>5851.4541010794192</v>
      </c>
      <c r="T40" s="1240"/>
    </row>
    <row r="41" spans="2:20">
      <c r="B41" s="1240" t="s">
        <v>77</v>
      </c>
      <c r="C41" s="1212">
        <v>594045.45672406803</v>
      </c>
      <c r="D41" s="1212">
        <v>522790.31386739836</v>
      </c>
      <c r="E41" s="1205"/>
      <c r="F41" s="1208">
        <v>32.242594940029186</v>
      </c>
      <c r="G41" s="1209">
        <v>191535.67037118762</v>
      </c>
      <c r="H41" s="1210">
        <v>33.54938976239044</v>
      </c>
      <c r="I41" s="1209">
        <v>175392.96003939779</v>
      </c>
      <c r="J41" s="1213"/>
      <c r="K41" s="1208">
        <v>21.920024292537256</v>
      </c>
      <c r="L41" s="1209">
        <v>130214.90842262961</v>
      </c>
      <c r="M41" s="1208">
        <v>22.27720340572742</v>
      </c>
      <c r="N41" s="1209">
        <v>116463.06160568113</v>
      </c>
      <c r="O41" s="1213"/>
      <c r="P41" s="1218">
        <v>2.1573847462687508</v>
      </c>
      <c r="Q41" s="1209">
        <v>12815.846069267576</v>
      </c>
      <c r="R41" s="1218">
        <v>2.5674145941335538</v>
      </c>
      <c r="S41" s="1209">
        <v>13422.194814948196</v>
      </c>
      <c r="T41" s="1240"/>
    </row>
    <row r="42" spans="2:20">
      <c r="B42" s="1240" t="s">
        <v>78</v>
      </c>
      <c r="C42" s="1212">
        <v>98890.133304930263</v>
      </c>
      <c r="D42" s="1212">
        <v>103589.7923049932</v>
      </c>
      <c r="E42" s="1205"/>
      <c r="F42" s="1208">
        <v>27.618221444570434</v>
      </c>
      <c r="G42" s="1209">
        <v>27311.69600298654</v>
      </c>
      <c r="H42" s="1220">
        <v>20.709630391284392</v>
      </c>
      <c r="I42" s="1209">
        <v>21453.063109463252</v>
      </c>
      <c r="J42" s="1213"/>
      <c r="K42" s="1218">
        <v>7.6377941949099064</v>
      </c>
      <c r="L42" s="1209">
        <v>7553.0248609026321</v>
      </c>
      <c r="M42" s="1218">
        <v>21.572698147801493</v>
      </c>
      <c r="N42" s="1209">
        <v>22347.113205890681</v>
      </c>
      <c r="O42" s="1213"/>
      <c r="P42" s="1218">
        <v>0.66136148503669856</v>
      </c>
      <c r="Q42" s="1209">
        <v>654.02125418025764</v>
      </c>
      <c r="R42" s="1218">
        <v>1.0909147516280979</v>
      </c>
      <c r="S42" s="1209">
        <v>1130.0763254360791</v>
      </c>
      <c r="T42" s="1240"/>
    </row>
    <row r="43" spans="2:20">
      <c r="B43" s="1240" t="s">
        <v>79</v>
      </c>
      <c r="C43" s="1212">
        <v>70116.949444998419</v>
      </c>
      <c r="D43" s="1212">
        <v>62714.190065950555</v>
      </c>
      <c r="E43" s="1205"/>
      <c r="F43" s="1218">
        <v>29.029931962845666</v>
      </c>
      <c r="G43" s="1209">
        <v>20354.902718305933</v>
      </c>
      <c r="H43" s="1220">
        <v>26.016362879314265</v>
      </c>
      <c r="I43" s="1209">
        <v>16315.951264380554</v>
      </c>
      <c r="J43" s="1213"/>
      <c r="K43" s="1208">
        <v>17.120139217408976</v>
      </c>
      <c r="L43" s="1209">
        <v>12004.119359984001</v>
      </c>
      <c r="M43" s="1218">
        <v>13.412256554386801</v>
      </c>
      <c r="N43" s="1209">
        <v>8411.3880676510489</v>
      </c>
      <c r="O43" s="1213"/>
      <c r="P43" s="1218">
        <v>3.194094027379669</v>
      </c>
      <c r="Q43" s="1209">
        <v>2239.6012944035165</v>
      </c>
      <c r="R43" s="1218">
        <v>1.9508202930156746</v>
      </c>
      <c r="S43" s="1209">
        <v>1223.4411464069838</v>
      </c>
      <c r="T43" s="1240"/>
    </row>
    <row r="44" spans="2:20">
      <c r="B44" s="1240" t="s">
        <v>80</v>
      </c>
      <c r="C44" s="1212">
        <v>41873.119440288741</v>
      </c>
      <c r="D44" s="1212">
        <v>50877.62412824799</v>
      </c>
      <c r="E44" s="1205"/>
      <c r="F44" s="1208">
        <v>30.051475663570553</v>
      </c>
      <c r="G44" s="1209">
        <v>12583.490298176201</v>
      </c>
      <c r="H44" s="1220">
        <v>23.435184074367125</v>
      </c>
      <c r="I44" s="1209">
        <v>11923.26486711954</v>
      </c>
      <c r="J44" s="1213"/>
      <c r="K44" s="1218">
        <v>11.18166235461835</v>
      </c>
      <c r="L44" s="1209">
        <v>4682.110833159144</v>
      </c>
      <c r="M44" s="1218">
        <v>21.496576265907365</v>
      </c>
      <c r="N44" s="1209">
        <v>10936.947273010515</v>
      </c>
      <c r="O44" s="1213"/>
      <c r="P44" s="1218">
        <v>2.4405534179690513</v>
      </c>
      <c r="Q44" s="1209">
        <v>1021.9358477102303</v>
      </c>
      <c r="R44" s="1218">
        <v>3.3109804483754743</v>
      </c>
      <c r="S44" s="1209">
        <v>1684.548187484254</v>
      </c>
      <c r="T44" s="1240"/>
    </row>
    <row r="45" spans="2:20">
      <c r="B45" s="1240" t="s">
        <v>81</v>
      </c>
      <c r="C45" s="1212">
        <v>1396379.5679097301</v>
      </c>
      <c r="D45" s="1212">
        <v>1465557.7542007715</v>
      </c>
      <c r="E45" s="1205"/>
      <c r="F45" s="1208">
        <v>56.653643068878921</v>
      </c>
      <c r="G45" s="1209">
        <v>791099.89629033231</v>
      </c>
      <c r="H45" s="1210">
        <v>53.239153343022096</v>
      </c>
      <c r="I45" s="1209">
        <v>780250.54008949955</v>
      </c>
      <c r="J45" s="1213"/>
      <c r="K45" s="1208">
        <v>10.585639653218387</v>
      </c>
      <c r="L45" s="1209">
        <v>147815.70925009195</v>
      </c>
      <c r="M45" s="1208">
        <v>13.934238363194989</v>
      </c>
      <c r="N45" s="1209">
        <v>204214.31082062284</v>
      </c>
      <c r="O45" s="1213"/>
      <c r="P45" s="1208">
        <v>7.220914139255215</v>
      </c>
      <c r="Q45" s="1209">
        <v>100831.36965686457</v>
      </c>
      <c r="R45" s="1208">
        <v>6.8582425244690883</v>
      </c>
      <c r="S45" s="1209">
        <v>100511.50511925145</v>
      </c>
      <c r="T45" s="1240"/>
    </row>
    <row r="46" spans="2:20">
      <c r="B46" s="1240" t="s">
        <v>82</v>
      </c>
      <c r="C46" s="1212">
        <v>300760.29771896906</v>
      </c>
      <c r="D46" s="1212">
        <v>288239.20272734639</v>
      </c>
      <c r="E46" s="1205"/>
      <c r="F46" s="1208">
        <v>36.291213973148459</v>
      </c>
      <c r="G46" s="1209">
        <v>109149.56319146939</v>
      </c>
      <c r="H46" s="1210">
        <v>31.959007095790515</v>
      </c>
      <c r="I46" s="1209">
        <v>92118.387252482644</v>
      </c>
      <c r="J46" s="1213"/>
      <c r="K46" s="1208">
        <v>12.411763825458062</v>
      </c>
      <c r="L46" s="1209">
        <v>37329.657833622965</v>
      </c>
      <c r="M46" s="1208">
        <v>15.890743515855974</v>
      </c>
      <c r="N46" s="1209">
        <v>45803.352417550748</v>
      </c>
      <c r="O46" s="1213"/>
      <c r="P46" s="1218">
        <v>2.0083907662948208</v>
      </c>
      <c r="Q46" s="1209">
        <v>6040.4420480685876</v>
      </c>
      <c r="R46" s="1218">
        <v>2.1027485363521383</v>
      </c>
      <c r="S46" s="1209">
        <v>6060.9456165423499</v>
      </c>
      <c r="T46" s="1240"/>
    </row>
    <row r="47" spans="2:20">
      <c r="B47" s="1240" t="s">
        <v>83</v>
      </c>
      <c r="C47" s="1212">
        <v>53249.593007882446</v>
      </c>
      <c r="D47" s="1212">
        <v>44652.07219310441</v>
      </c>
      <c r="E47" s="1205"/>
      <c r="F47" s="1208">
        <v>25.387676789960821</v>
      </c>
      <c r="G47" s="1209">
        <v>13518.834564810772</v>
      </c>
      <c r="H47" s="1210">
        <v>20.839756957085417</v>
      </c>
      <c r="I47" s="1209">
        <v>9305.3833213452799</v>
      </c>
      <c r="J47" s="1213"/>
      <c r="K47" s="1208">
        <v>12.747840503696779</v>
      </c>
      <c r="L47" s="1209">
        <v>6788.1731855125263</v>
      </c>
      <c r="M47" s="1218">
        <v>20.795808101624342</v>
      </c>
      <c r="N47" s="1209">
        <v>9285.7592466767564</v>
      </c>
      <c r="O47" s="1213"/>
      <c r="P47" s="1218">
        <v>5.9265979067195484</v>
      </c>
      <c r="Q47" s="1209">
        <v>3155.88926454184</v>
      </c>
      <c r="R47" s="1218">
        <v>2.4703236396209425</v>
      </c>
      <c r="S47" s="1209">
        <v>1103.0506949668677</v>
      </c>
      <c r="T47" s="1240"/>
    </row>
    <row r="48" spans="2:20">
      <c r="B48" s="1240" t="s">
        <v>2853</v>
      </c>
      <c r="C48" s="1212">
        <v>0</v>
      </c>
      <c r="D48" s="1212">
        <v>15587.977332368646</v>
      </c>
      <c r="E48" s="1205"/>
      <c r="F48" s="1208">
        <v>0</v>
      </c>
      <c r="G48" s="1209">
        <v>0</v>
      </c>
      <c r="H48" s="1210">
        <v>78.852227579381164</v>
      </c>
      <c r="I48" s="1209">
        <v>12291.467361141673</v>
      </c>
      <c r="J48" s="1213"/>
      <c r="K48" s="1208">
        <v>0</v>
      </c>
      <c r="L48" s="1209">
        <v>0</v>
      </c>
      <c r="M48" s="1218">
        <v>7.3356464209545278</v>
      </c>
      <c r="N48" s="1209">
        <v>1143.4789012811036</v>
      </c>
      <c r="O48" s="1213"/>
      <c r="P48" s="1208">
        <v>0</v>
      </c>
      <c r="Q48" s="1209">
        <v>0</v>
      </c>
      <c r="R48" s="1218">
        <v>0.81414370232132294</v>
      </c>
      <c r="S48" s="1209">
        <v>126.9085357707547</v>
      </c>
      <c r="T48" s="1240"/>
    </row>
    <row r="49" spans="2:22">
      <c r="B49" s="1240" t="s">
        <v>84</v>
      </c>
      <c r="C49" s="1212">
        <v>87209.764267401857</v>
      </c>
      <c r="D49" s="1212">
        <v>104301.51626468565</v>
      </c>
      <c r="E49" s="1205"/>
      <c r="F49" s="1208">
        <v>30.101118351215796</v>
      </c>
      <c r="G49" s="1209">
        <v>26251.114355946935</v>
      </c>
      <c r="H49" s="1220">
        <v>24.339724297589157</v>
      </c>
      <c r="I49" s="1209">
        <v>25386.7014970296</v>
      </c>
      <c r="J49" s="1213"/>
      <c r="K49" s="1218">
        <v>5.0156431461616453</v>
      </c>
      <c r="L49" s="1209">
        <v>4374.130564261669</v>
      </c>
      <c r="M49" s="1218">
        <v>10.590512629763433</v>
      </c>
      <c r="N49" s="1209">
        <v>11046.065253046296</v>
      </c>
      <c r="O49" s="1213"/>
      <c r="P49" s="1218">
        <v>8.6219704986611791</v>
      </c>
      <c r="Q49" s="1209">
        <v>7519.2001470873465</v>
      </c>
      <c r="R49" s="1218">
        <v>2.8973322000683015</v>
      </c>
      <c r="S49" s="1209">
        <v>3021.961415896214</v>
      </c>
      <c r="T49" s="1240"/>
    </row>
    <row r="50" spans="2:22">
      <c r="B50" s="1240" t="s">
        <v>85</v>
      </c>
      <c r="C50" s="1212">
        <v>94113.924003447799</v>
      </c>
      <c r="D50" s="1212">
        <v>92168.004831821949</v>
      </c>
      <c r="E50" s="1205"/>
      <c r="F50" s="1218">
        <v>26.039948649334519</v>
      </c>
      <c r="G50" s="1209">
        <v>24507.217482371525</v>
      </c>
      <c r="H50" s="1210">
        <v>29.689551317279339</v>
      </c>
      <c r="I50" s="1209">
        <v>27364.267092656279</v>
      </c>
      <c r="J50" s="1213"/>
      <c r="K50" s="1218">
        <v>17.077186681174592</v>
      </c>
      <c r="L50" s="1209">
        <v>16072.010495047565</v>
      </c>
      <c r="M50" s="1218">
        <v>8.3420994195115341</v>
      </c>
      <c r="N50" s="1209">
        <v>7688.7465960507816</v>
      </c>
      <c r="O50" s="1213"/>
      <c r="P50" s="1218">
        <v>3.7550256284077212</v>
      </c>
      <c r="Q50" s="1209">
        <v>3534.0019662296304</v>
      </c>
      <c r="R50" s="1218">
        <v>2.7918089413229912</v>
      </c>
      <c r="S50" s="1209">
        <v>2573.1545999338118</v>
      </c>
      <c r="T50" s="1240"/>
    </row>
    <row r="51" spans="2:22">
      <c r="B51" s="1240" t="s">
        <v>2854</v>
      </c>
      <c r="C51" s="1212">
        <v>249484.75228032656</v>
      </c>
      <c r="D51" s="1212">
        <v>301501.29387932643</v>
      </c>
      <c r="E51" s="1205"/>
      <c r="F51" s="1208">
        <v>39.161339856792409</v>
      </c>
      <c r="G51" s="1209">
        <v>97701.571731375341</v>
      </c>
      <c r="H51" s="1210">
        <v>35.655956554552724</v>
      </c>
      <c r="I51" s="1209">
        <v>107503.17035702697</v>
      </c>
      <c r="J51" s="1213"/>
      <c r="K51" s="1218">
        <v>15.402503087694258</v>
      </c>
      <c r="L51" s="1209">
        <v>38426.896673303672</v>
      </c>
      <c r="M51" s="1208">
        <v>32.159969238940782</v>
      </c>
      <c r="N51" s="1209">
        <v>96962.723366599836</v>
      </c>
      <c r="O51" s="1213"/>
      <c r="P51" s="1218">
        <v>3.3754880564217085</v>
      </c>
      <c r="Q51" s="1209">
        <v>8421.3280158157086</v>
      </c>
      <c r="R51" s="1218">
        <v>2.9722073920305045</v>
      </c>
      <c r="S51" s="1209">
        <v>8961.2437437489552</v>
      </c>
      <c r="T51" s="1240"/>
    </row>
    <row r="52" spans="2:22">
      <c r="B52" s="1240" t="s">
        <v>87</v>
      </c>
      <c r="C52" s="1221">
        <v>188150.89850995771</v>
      </c>
      <c r="D52" s="1221">
        <v>210642.50260451913</v>
      </c>
      <c r="E52" s="1205"/>
      <c r="F52" s="1208">
        <v>31.520589853992494</v>
      </c>
      <c r="G52" s="1209">
        <v>59306.273025925439</v>
      </c>
      <c r="H52" s="1210">
        <v>33.514732031939438</v>
      </c>
      <c r="I52" s="1209">
        <v>70596.270293275637</v>
      </c>
      <c r="J52" s="1213"/>
      <c r="K52" s="1208">
        <v>24.298242142224087</v>
      </c>
      <c r="L52" s="1209">
        <v>45717.360912719821</v>
      </c>
      <c r="M52" s="1218">
        <v>26.811703599191205</v>
      </c>
      <c r="N52" s="1209">
        <v>56476.84345224229</v>
      </c>
      <c r="O52" s="1213"/>
      <c r="P52" s="1218">
        <v>2.7784514546114756</v>
      </c>
      <c r="Q52" s="1209">
        <v>5227.6813765144807</v>
      </c>
      <c r="R52" s="1218">
        <v>3.0894420987399411</v>
      </c>
      <c r="S52" s="1209">
        <v>6507.6781533033909</v>
      </c>
      <c r="T52" s="1240"/>
    </row>
    <row r="53" spans="2:22">
      <c r="B53" s="1382" t="s">
        <v>2855</v>
      </c>
      <c r="C53" s="1226">
        <v>15856.311378766339</v>
      </c>
      <c r="D53" s="1226">
        <v>19060.895868463856</v>
      </c>
      <c r="E53" s="1383"/>
      <c r="F53" s="1222">
        <v>25.396619818605341</v>
      </c>
      <c r="G53" s="1223">
        <v>4026.9671181195463</v>
      </c>
      <c r="H53" s="1224">
        <v>20.642456330258319</v>
      </c>
      <c r="I53" s="1223">
        <v>3934.6371058036634</v>
      </c>
      <c r="J53" s="1213"/>
      <c r="K53" s="1225">
        <v>15.256537384090304</v>
      </c>
      <c r="L53" s="1223">
        <v>2419.1240732392512</v>
      </c>
      <c r="M53" s="1222">
        <v>33.756194646846296</v>
      </c>
      <c r="N53" s="1223">
        <v>6434.2331107913424</v>
      </c>
      <c r="O53" s="1213"/>
      <c r="P53" s="1225">
        <v>1.4532577667682778</v>
      </c>
      <c r="Q53" s="1223">
        <v>230.433076634884</v>
      </c>
      <c r="R53" s="1225">
        <v>0.80602706737517704</v>
      </c>
      <c r="S53" s="1223">
        <v>153.63597998401551</v>
      </c>
      <c r="T53" s="1240"/>
    </row>
    <row r="54" spans="2:22" ht="15">
      <c r="B54" s="1268" t="s">
        <v>2885</v>
      </c>
      <c r="C54" s="1268"/>
      <c r="D54" s="1268"/>
      <c r="E54" s="1268"/>
      <c r="F54" s="1384"/>
      <c r="G54" s="1385"/>
      <c r="H54" s="1386"/>
      <c r="I54" s="1300"/>
      <c r="J54" s="1380"/>
      <c r="K54" s="1380"/>
      <c r="L54" s="1387"/>
      <c r="M54" s="1386"/>
      <c r="N54" s="1300"/>
      <c r="O54" s="1380"/>
      <c r="P54" s="1380"/>
      <c r="Q54" s="1380"/>
      <c r="R54" s="1386"/>
      <c r="S54" s="1300"/>
      <c r="T54" s="1380"/>
      <c r="U54" s="1300"/>
      <c r="V54" s="1300"/>
    </row>
    <row r="55" spans="2:22" ht="15">
      <c r="B55" s="1268" t="s">
        <v>2871</v>
      </c>
      <c r="C55" s="1268"/>
      <c r="D55" s="1268"/>
      <c r="E55" s="1268"/>
      <c r="F55" s="1384"/>
      <c r="G55" s="1385"/>
      <c r="H55" s="1386"/>
      <c r="I55" s="1300"/>
      <c r="J55" s="1380"/>
      <c r="K55" s="1380"/>
      <c r="L55" s="1387"/>
      <c r="M55" s="1386"/>
      <c r="N55" s="1300"/>
      <c r="O55" s="1380"/>
      <c r="P55" s="1380"/>
      <c r="Q55" s="1380"/>
      <c r="R55" s="1386"/>
      <c r="S55" s="1300"/>
      <c r="T55" s="1380"/>
      <c r="U55" s="1300"/>
      <c r="V55" s="1300"/>
    </row>
  </sheetData>
  <sheetProtection sort="0" autoFilter="0" pivotTables="0"/>
  <mergeCells count="11">
    <mergeCell ref="R7:S7"/>
    <mergeCell ref="B4:U4"/>
    <mergeCell ref="C6:D6"/>
    <mergeCell ref="F6:I6"/>
    <mergeCell ref="K6:N6"/>
    <mergeCell ref="P6:S6"/>
    <mergeCell ref="F7:G7"/>
    <mergeCell ref="H7:I7"/>
    <mergeCell ref="K7:L7"/>
    <mergeCell ref="M7:N7"/>
    <mergeCell ref="P7:Q7"/>
  </mergeCells>
  <conditionalFormatting sqref="F29:F53">
    <cfRule type="dataBar" priority="12">
      <dataBar>
        <cfvo type="min"/>
        <cfvo type="max"/>
        <color rgb="FF63C384"/>
      </dataBar>
      <extLst>
        <ext xmlns:x14="http://schemas.microsoft.com/office/spreadsheetml/2009/9/main" uri="{B025F937-C7B1-47D3-B67F-A62EFF666E3E}">
          <x14:id>{7E9440BC-8AD9-4892-95CB-D7E4B7E8110A}</x14:id>
        </ext>
      </extLst>
    </cfRule>
  </conditionalFormatting>
  <conditionalFormatting sqref="H29:H53">
    <cfRule type="dataBar" priority="11">
      <dataBar>
        <cfvo type="min"/>
        <cfvo type="max"/>
        <color rgb="FF63C384"/>
      </dataBar>
      <extLst>
        <ext xmlns:x14="http://schemas.microsoft.com/office/spreadsheetml/2009/9/main" uri="{B025F937-C7B1-47D3-B67F-A62EFF666E3E}">
          <x14:id>{2BC7E589-1881-4F4E-8F71-50700868CDB1}</x14:id>
        </ext>
      </extLst>
    </cfRule>
  </conditionalFormatting>
  <conditionalFormatting sqref="K29:K53">
    <cfRule type="dataBar" priority="10">
      <dataBar>
        <cfvo type="min"/>
        <cfvo type="max"/>
        <color rgb="FF638EC6"/>
      </dataBar>
      <extLst>
        <ext xmlns:x14="http://schemas.microsoft.com/office/spreadsheetml/2009/9/main" uri="{B025F937-C7B1-47D3-B67F-A62EFF666E3E}">
          <x14:id>{A613F113-4C3D-42FD-9666-8671BCDD8F33}</x14:id>
        </ext>
      </extLst>
    </cfRule>
  </conditionalFormatting>
  <conditionalFormatting sqref="M29:M53">
    <cfRule type="dataBar" priority="9">
      <dataBar>
        <cfvo type="min"/>
        <cfvo type="max"/>
        <color rgb="FF638EC6"/>
      </dataBar>
      <extLst>
        <ext xmlns:x14="http://schemas.microsoft.com/office/spreadsheetml/2009/9/main" uri="{B025F937-C7B1-47D3-B67F-A62EFF666E3E}">
          <x14:id>{E77A659F-D66B-45FF-9CC8-1797FBFB365C}</x14:id>
        </ext>
      </extLst>
    </cfRule>
  </conditionalFormatting>
  <conditionalFormatting sqref="P29:P53">
    <cfRule type="dataBar" priority="8">
      <dataBar>
        <cfvo type="min"/>
        <cfvo type="max"/>
        <color rgb="FFFF555A"/>
      </dataBar>
      <extLst>
        <ext xmlns:x14="http://schemas.microsoft.com/office/spreadsheetml/2009/9/main" uri="{B025F937-C7B1-47D3-B67F-A62EFF666E3E}">
          <x14:id>{638E17D4-3CFD-4159-9CB7-AA2601944EC8}</x14:id>
        </ext>
      </extLst>
    </cfRule>
  </conditionalFormatting>
  <conditionalFormatting sqref="R29:R53">
    <cfRule type="dataBar" priority="7">
      <dataBar>
        <cfvo type="min"/>
        <cfvo type="max"/>
        <color rgb="FFFF555A"/>
      </dataBar>
      <extLst>
        <ext xmlns:x14="http://schemas.microsoft.com/office/spreadsheetml/2009/9/main" uri="{B025F937-C7B1-47D3-B67F-A62EFF666E3E}">
          <x14:id>{86EE9157-D63C-4034-8EA9-C1435BD28BDC}</x14:id>
        </ext>
      </extLst>
    </cfRule>
  </conditionalFormatting>
  <conditionalFormatting sqref="F17:F21">
    <cfRule type="dataBar" priority="6">
      <dataBar>
        <cfvo type="min"/>
        <cfvo type="max"/>
        <color rgb="FF63C384"/>
      </dataBar>
      <extLst>
        <ext xmlns:x14="http://schemas.microsoft.com/office/spreadsheetml/2009/9/main" uri="{B025F937-C7B1-47D3-B67F-A62EFF666E3E}">
          <x14:id>{F8470E2E-02F3-4DA9-BB6E-173DDF93A252}</x14:id>
        </ext>
      </extLst>
    </cfRule>
  </conditionalFormatting>
  <conditionalFormatting sqref="F23:F27">
    <cfRule type="dataBar" priority="5">
      <dataBar>
        <cfvo type="min"/>
        <cfvo type="max"/>
        <color rgb="FF63C384"/>
      </dataBar>
      <extLst>
        <ext xmlns:x14="http://schemas.microsoft.com/office/spreadsheetml/2009/9/main" uri="{B025F937-C7B1-47D3-B67F-A62EFF666E3E}">
          <x14:id>{5C1F5484-8A79-43B8-B065-87A2FCEA6C7C}</x14:id>
        </ext>
      </extLst>
    </cfRule>
  </conditionalFormatting>
  <conditionalFormatting sqref="H23:H27 H17:H21">
    <cfRule type="dataBar" priority="4">
      <dataBar>
        <cfvo type="min"/>
        <cfvo type="max"/>
        <color rgb="FF63C384"/>
      </dataBar>
      <extLst>
        <ext xmlns:x14="http://schemas.microsoft.com/office/spreadsheetml/2009/9/main" uri="{B025F937-C7B1-47D3-B67F-A62EFF666E3E}">
          <x14:id>{DDE7BBDB-7473-4E2D-ABD4-7823794926DC}</x14:id>
        </ext>
      </extLst>
    </cfRule>
  </conditionalFormatting>
  <conditionalFormatting sqref="K17:K21 K23:K27">
    <cfRule type="dataBar" priority="3">
      <dataBar>
        <cfvo type="min"/>
        <cfvo type="max"/>
        <color rgb="FF638EC6"/>
      </dataBar>
      <extLst>
        <ext xmlns:x14="http://schemas.microsoft.com/office/spreadsheetml/2009/9/main" uri="{B025F937-C7B1-47D3-B67F-A62EFF666E3E}">
          <x14:id>{EC48F683-2367-405F-9E2C-97C1EF57EE57}</x14:id>
        </ext>
      </extLst>
    </cfRule>
  </conditionalFormatting>
  <conditionalFormatting sqref="M17:M21 M23:M27">
    <cfRule type="dataBar" priority="2">
      <dataBar>
        <cfvo type="min"/>
        <cfvo type="max"/>
        <color rgb="FF638EC6"/>
      </dataBar>
      <extLst>
        <ext xmlns:x14="http://schemas.microsoft.com/office/spreadsheetml/2009/9/main" uri="{B025F937-C7B1-47D3-B67F-A62EFF666E3E}">
          <x14:id>{8EA7CA4B-F2CC-4ACF-BC00-358BA78249A4}</x14:id>
        </ext>
      </extLst>
    </cfRule>
  </conditionalFormatting>
  <conditionalFormatting sqref="P17:P21 P23:P27 R17:R21 R23:R27">
    <cfRule type="dataBar" priority="1">
      <dataBar>
        <cfvo type="min"/>
        <cfvo type="max"/>
        <color rgb="FFFF555A"/>
      </dataBar>
      <extLst>
        <ext xmlns:x14="http://schemas.microsoft.com/office/spreadsheetml/2009/9/main" uri="{B025F937-C7B1-47D3-B67F-A62EFF666E3E}">
          <x14:id>{451D664D-8DD0-49CC-A3B8-640B9A854462}</x14:id>
        </ext>
      </extLs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E9440BC-8AD9-4892-95CB-D7E4B7E8110A}">
            <x14:dataBar minLength="0" maxLength="100" border="1" negativeBarBorderColorSameAsPositive="0">
              <x14:cfvo type="autoMin"/>
              <x14:cfvo type="autoMax"/>
              <x14:borderColor rgb="FF63C384"/>
              <x14:negativeFillColor rgb="FFFF0000"/>
              <x14:negativeBorderColor rgb="FFFF0000"/>
              <x14:axisColor rgb="FF000000"/>
            </x14:dataBar>
          </x14:cfRule>
          <xm:sqref>F29:F53</xm:sqref>
        </x14:conditionalFormatting>
        <x14:conditionalFormatting xmlns:xm="http://schemas.microsoft.com/office/excel/2006/main">
          <x14:cfRule type="dataBar" id="{2BC7E589-1881-4F4E-8F71-50700868CDB1}">
            <x14:dataBar minLength="0" maxLength="100" border="1" negativeBarBorderColorSameAsPositive="0">
              <x14:cfvo type="autoMin"/>
              <x14:cfvo type="autoMax"/>
              <x14:borderColor rgb="FF63C384"/>
              <x14:negativeFillColor rgb="FFFF0000"/>
              <x14:negativeBorderColor rgb="FFFF0000"/>
              <x14:axisColor rgb="FF000000"/>
            </x14:dataBar>
          </x14:cfRule>
          <xm:sqref>H29:H53</xm:sqref>
        </x14:conditionalFormatting>
        <x14:conditionalFormatting xmlns:xm="http://schemas.microsoft.com/office/excel/2006/main">
          <x14:cfRule type="dataBar" id="{A613F113-4C3D-42FD-9666-8671BCDD8F33}">
            <x14:dataBar minLength="0" maxLength="100" border="1" negativeBarBorderColorSameAsPositive="0">
              <x14:cfvo type="autoMin"/>
              <x14:cfvo type="autoMax"/>
              <x14:borderColor rgb="FF638EC6"/>
              <x14:negativeFillColor rgb="FFFF0000"/>
              <x14:negativeBorderColor rgb="FFFF0000"/>
              <x14:axisColor rgb="FF000000"/>
            </x14:dataBar>
          </x14:cfRule>
          <xm:sqref>K29:K53</xm:sqref>
        </x14:conditionalFormatting>
        <x14:conditionalFormatting xmlns:xm="http://schemas.microsoft.com/office/excel/2006/main">
          <x14:cfRule type="dataBar" id="{E77A659F-D66B-45FF-9CC8-1797FBFB365C}">
            <x14:dataBar minLength="0" maxLength="100" border="1" negativeBarBorderColorSameAsPositive="0">
              <x14:cfvo type="autoMin"/>
              <x14:cfvo type="autoMax"/>
              <x14:borderColor rgb="FF638EC6"/>
              <x14:negativeFillColor rgb="FFFF0000"/>
              <x14:negativeBorderColor rgb="FFFF0000"/>
              <x14:axisColor rgb="FF000000"/>
            </x14:dataBar>
          </x14:cfRule>
          <xm:sqref>M29:M53</xm:sqref>
        </x14:conditionalFormatting>
        <x14:conditionalFormatting xmlns:xm="http://schemas.microsoft.com/office/excel/2006/main">
          <x14:cfRule type="dataBar" id="{638E17D4-3CFD-4159-9CB7-AA2601944EC8}">
            <x14:dataBar minLength="0" maxLength="100" border="1" negativeBarBorderColorSameAsPositive="0">
              <x14:cfvo type="autoMin"/>
              <x14:cfvo type="autoMax"/>
              <x14:borderColor rgb="FFFF555A"/>
              <x14:negativeFillColor rgb="FFFF0000"/>
              <x14:negativeBorderColor rgb="FFFF0000"/>
              <x14:axisColor rgb="FF000000"/>
            </x14:dataBar>
          </x14:cfRule>
          <xm:sqref>P29:P53</xm:sqref>
        </x14:conditionalFormatting>
        <x14:conditionalFormatting xmlns:xm="http://schemas.microsoft.com/office/excel/2006/main">
          <x14:cfRule type="dataBar" id="{86EE9157-D63C-4034-8EA9-C1435BD28BDC}">
            <x14:dataBar minLength="0" maxLength="100" border="1" negativeBarBorderColorSameAsPositive="0">
              <x14:cfvo type="autoMin"/>
              <x14:cfvo type="autoMax"/>
              <x14:borderColor rgb="FFFF555A"/>
              <x14:negativeFillColor rgb="FFFF0000"/>
              <x14:negativeBorderColor rgb="FFFF0000"/>
              <x14:axisColor rgb="FF000000"/>
            </x14:dataBar>
          </x14:cfRule>
          <xm:sqref>R29:R53</xm:sqref>
        </x14:conditionalFormatting>
        <x14:conditionalFormatting xmlns:xm="http://schemas.microsoft.com/office/excel/2006/main">
          <x14:cfRule type="dataBar" id="{F8470E2E-02F3-4DA9-BB6E-173DDF93A252}">
            <x14:dataBar minLength="0" maxLength="100" border="1" negativeBarBorderColorSameAsPositive="0">
              <x14:cfvo type="autoMin"/>
              <x14:cfvo type="autoMax"/>
              <x14:borderColor rgb="FF63C384"/>
              <x14:negativeFillColor rgb="FFFF0000"/>
              <x14:negativeBorderColor rgb="FFFF0000"/>
              <x14:axisColor rgb="FF000000"/>
            </x14:dataBar>
          </x14:cfRule>
          <xm:sqref>F17:F21</xm:sqref>
        </x14:conditionalFormatting>
        <x14:conditionalFormatting xmlns:xm="http://schemas.microsoft.com/office/excel/2006/main">
          <x14:cfRule type="dataBar" id="{5C1F5484-8A79-43B8-B065-87A2FCEA6C7C}">
            <x14:dataBar minLength="0" maxLength="100" border="1" negativeBarBorderColorSameAsPositive="0">
              <x14:cfvo type="autoMin"/>
              <x14:cfvo type="autoMax"/>
              <x14:borderColor rgb="FF63C384"/>
              <x14:negativeFillColor rgb="FFFF0000"/>
              <x14:negativeBorderColor rgb="FFFF0000"/>
              <x14:axisColor rgb="FF000000"/>
            </x14:dataBar>
          </x14:cfRule>
          <xm:sqref>F23:F27</xm:sqref>
        </x14:conditionalFormatting>
        <x14:conditionalFormatting xmlns:xm="http://schemas.microsoft.com/office/excel/2006/main">
          <x14:cfRule type="dataBar" id="{DDE7BBDB-7473-4E2D-ABD4-7823794926DC}">
            <x14:dataBar minLength="0" maxLength="100" border="1" negativeBarBorderColorSameAsPositive="0">
              <x14:cfvo type="autoMin"/>
              <x14:cfvo type="autoMax"/>
              <x14:borderColor rgb="FF63C384"/>
              <x14:negativeFillColor rgb="FFFF0000"/>
              <x14:negativeBorderColor rgb="FFFF0000"/>
              <x14:axisColor rgb="FF000000"/>
            </x14:dataBar>
          </x14:cfRule>
          <xm:sqref>H23:H27 H17:H21</xm:sqref>
        </x14:conditionalFormatting>
        <x14:conditionalFormatting xmlns:xm="http://schemas.microsoft.com/office/excel/2006/main">
          <x14:cfRule type="dataBar" id="{EC48F683-2367-405F-9E2C-97C1EF57EE57}">
            <x14:dataBar minLength="0" maxLength="100" border="1" negativeBarBorderColorSameAsPositive="0">
              <x14:cfvo type="autoMin"/>
              <x14:cfvo type="autoMax"/>
              <x14:borderColor rgb="FF638EC6"/>
              <x14:negativeFillColor rgb="FFFF0000"/>
              <x14:negativeBorderColor rgb="FFFF0000"/>
              <x14:axisColor rgb="FF000000"/>
            </x14:dataBar>
          </x14:cfRule>
          <xm:sqref>K17:K21 K23:K27</xm:sqref>
        </x14:conditionalFormatting>
        <x14:conditionalFormatting xmlns:xm="http://schemas.microsoft.com/office/excel/2006/main">
          <x14:cfRule type="dataBar" id="{8EA7CA4B-F2CC-4ACF-BC00-358BA78249A4}">
            <x14:dataBar minLength="0" maxLength="100" border="1" negativeBarBorderColorSameAsPositive="0">
              <x14:cfvo type="autoMin"/>
              <x14:cfvo type="autoMax"/>
              <x14:borderColor rgb="FF638EC6"/>
              <x14:negativeFillColor rgb="FFFF0000"/>
              <x14:negativeBorderColor rgb="FFFF0000"/>
              <x14:axisColor rgb="FF000000"/>
            </x14:dataBar>
          </x14:cfRule>
          <xm:sqref>M17:M21 M23:M27</xm:sqref>
        </x14:conditionalFormatting>
        <x14:conditionalFormatting xmlns:xm="http://schemas.microsoft.com/office/excel/2006/main">
          <x14:cfRule type="dataBar" id="{451D664D-8DD0-49CC-A3B8-640B9A854462}">
            <x14:dataBar minLength="0" maxLength="100" border="1" negativeBarBorderColorSameAsPositive="0">
              <x14:cfvo type="autoMin"/>
              <x14:cfvo type="autoMax"/>
              <x14:borderColor rgb="FFFF555A"/>
              <x14:negativeFillColor rgb="FFFF0000"/>
              <x14:negativeBorderColor rgb="FFFF0000"/>
              <x14:axisColor rgb="FF000000"/>
            </x14:dataBar>
          </x14:cfRule>
          <xm:sqref>P17:P21 P23:P27 R17:R21 R23:R27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F6F2-9E59-4724-8665-164078B5178B}">
  <sheetPr codeName="Hoja14"/>
  <dimension ref="B5:O98"/>
  <sheetViews>
    <sheetView showGridLines="0" zoomScale="85" zoomScaleNormal="85" workbookViewId="0">
      <pane ySplit="4" topLeftCell="A5" activePane="bottomLeft" state="frozen"/>
      <selection pane="bottomLeft" activeCell="N12" sqref="N12"/>
    </sheetView>
  </sheetViews>
  <sheetFormatPr baseColWidth="10" defaultRowHeight="15"/>
  <cols>
    <col min="1" max="16384" width="11.42578125" style="352"/>
  </cols>
  <sheetData>
    <row r="5" spans="2:15" ht="18.75">
      <c r="B5" s="1776" t="s">
        <v>3014</v>
      </c>
      <c r="C5" s="1776"/>
      <c r="D5" s="1776"/>
      <c r="E5" s="1776"/>
      <c r="F5" s="1776"/>
      <c r="G5" s="1776"/>
      <c r="H5" s="1776"/>
      <c r="I5" s="1776"/>
      <c r="J5" s="1776"/>
      <c r="K5" s="1776"/>
      <c r="L5" s="1776"/>
    </row>
    <row r="7" spans="2:15">
      <c r="B7" s="1777" t="s">
        <v>3015</v>
      </c>
      <c r="C7" s="1777"/>
      <c r="D7" s="1777"/>
      <c r="E7" s="1777"/>
      <c r="F7" s="1777"/>
      <c r="G7" s="1777"/>
      <c r="H7" s="1777"/>
      <c r="I7" s="1777"/>
      <c r="J7" s="1777"/>
      <c r="K7" s="1777"/>
      <c r="L7" s="1777"/>
    </row>
    <row r="8" spans="2:15">
      <c r="L8" s="1499">
        <v>2019</v>
      </c>
    </row>
    <row r="9" spans="2:15">
      <c r="J9" s="1778" t="s">
        <v>1817</v>
      </c>
      <c r="K9" s="1778"/>
      <c r="L9" s="1492">
        <v>0.96158382584584789</v>
      </c>
      <c r="N9" s="1500" t="s">
        <v>3016</v>
      </c>
      <c r="O9" s="1500">
        <v>96.2</v>
      </c>
    </row>
    <row r="10" spans="2:15">
      <c r="J10" s="1779" t="s">
        <v>2992</v>
      </c>
      <c r="K10" s="1487" t="s">
        <v>2043</v>
      </c>
      <c r="L10" s="1492">
        <v>0.95052470520428167</v>
      </c>
      <c r="N10" s="1500" t="s">
        <v>249</v>
      </c>
      <c r="O10" s="1500">
        <v>3.8</v>
      </c>
    </row>
    <row r="11" spans="2:15">
      <c r="J11" s="1779"/>
      <c r="K11" s="1487" t="s">
        <v>56</v>
      </c>
      <c r="L11" s="1492">
        <v>0.98352291205273656</v>
      </c>
    </row>
    <row r="12" spans="2:15">
      <c r="J12" s="1779" t="s">
        <v>419</v>
      </c>
      <c r="K12" s="1487" t="s">
        <v>420</v>
      </c>
      <c r="L12" s="1492">
        <v>0.96731237183369323</v>
      </c>
    </row>
    <row r="13" spans="2:15">
      <c r="J13" s="1779"/>
      <c r="K13" s="1487" t="s">
        <v>421</v>
      </c>
      <c r="L13" s="1492">
        <v>0.95361454871702034</v>
      </c>
    </row>
    <row r="14" spans="2:15">
      <c r="J14" s="1775" t="s">
        <v>3017</v>
      </c>
      <c r="K14" s="1487" t="s">
        <v>3018</v>
      </c>
      <c r="L14" s="1492">
        <v>0.95453215048604911</v>
      </c>
    </row>
    <row r="15" spans="2:15">
      <c r="J15" s="1775"/>
      <c r="K15" s="1487" t="s">
        <v>3019</v>
      </c>
      <c r="L15" s="1492">
        <v>0.91020599256145218</v>
      </c>
    </row>
    <row r="16" spans="2:15">
      <c r="J16" s="1775"/>
      <c r="K16" s="1487" t="s">
        <v>3020</v>
      </c>
      <c r="L16" s="1492">
        <v>0.97368565714088051</v>
      </c>
    </row>
    <row r="17" spans="2:14">
      <c r="J17" s="1775"/>
      <c r="K17" s="1487" t="s">
        <v>3021</v>
      </c>
      <c r="L17" s="1492">
        <v>0.97973453761433149</v>
      </c>
    </row>
    <row r="18" spans="2:14">
      <c r="J18" s="1775"/>
      <c r="K18" s="1487" t="s">
        <v>3022</v>
      </c>
      <c r="L18" s="1492">
        <v>0.99587184715598676</v>
      </c>
    </row>
    <row r="22" spans="2:14">
      <c r="B22" s="352" t="s">
        <v>3023</v>
      </c>
      <c r="C22" s="352" t="s">
        <v>3024</v>
      </c>
    </row>
    <row r="24" spans="2:14">
      <c r="B24" s="1777" t="s">
        <v>3025</v>
      </c>
      <c r="C24" s="1777"/>
      <c r="D24" s="1777"/>
      <c r="E24" s="1777"/>
      <c r="F24" s="1777"/>
      <c r="G24" s="1777"/>
      <c r="H24" s="1777"/>
      <c r="I24" s="1777"/>
      <c r="J24" s="1777"/>
      <c r="K24" s="1777"/>
      <c r="L24" s="1777"/>
    </row>
    <row r="26" spans="2:14">
      <c r="L26" s="1783">
        <v>2019</v>
      </c>
      <c r="M26" s="1783"/>
      <c r="N26" s="1783"/>
    </row>
    <row r="27" spans="2:14" ht="45">
      <c r="K27" s="1501"/>
      <c r="L27" s="1502" t="s">
        <v>3026</v>
      </c>
      <c r="M27" s="1502" t="s">
        <v>3027</v>
      </c>
      <c r="N27" s="1502" t="s">
        <v>3028</v>
      </c>
    </row>
    <row r="28" spans="2:14">
      <c r="J28" s="1784" t="s">
        <v>1817</v>
      </c>
      <c r="K28" s="1785"/>
      <c r="L28" s="1480">
        <v>0.2919339879739935</v>
      </c>
      <c r="M28" s="1480">
        <v>0.1067670164837641</v>
      </c>
      <c r="N28" s="1480">
        <v>0.60129899554225308</v>
      </c>
    </row>
    <row r="29" spans="2:14">
      <c r="J29" s="1786" t="s">
        <v>2992</v>
      </c>
      <c r="K29" s="1503" t="s">
        <v>2043</v>
      </c>
      <c r="L29" s="1480">
        <v>0.38107296914422323</v>
      </c>
      <c r="M29" s="1480">
        <v>5.8513102997136496E-2</v>
      </c>
      <c r="N29" s="1480">
        <v>0.56041392785865007</v>
      </c>
    </row>
    <row r="30" spans="2:14">
      <c r="J30" s="1787"/>
      <c r="K30" s="1503" t="s">
        <v>56</v>
      </c>
      <c r="L30" s="1480">
        <v>0.12103301613569387</v>
      </c>
      <c r="M30" s="1480">
        <v>0.19928143163190559</v>
      </c>
      <c r="N30" s="1480">
        <v>0.67968555223240312</v>
      </c>
    </row>
    <row r="31" spans="2:14">
      <c r="J31" s="1786" t="s">
        <v>419</v>
      </c>
      <c r="K31" s="1503" t="s">
        <v>420</v>
      </c>
      <c r="L31" s="1480">
        <v>0.29073540376899637</v>
      </c>
      <c r="M31" s="1480">
        <v>0.10785760287027028</v>
      </c>
      <c r="N31" s="1480">
        <v>0.60140699336074555</v>
      </c>
    </row>
    <row r="32" spans="2:14">
      <c r="J32" s="1787"/>
      <c r="K32" s="1503" t="s">
        <v>421</v>
      </c>
      <c r="L32" s="1480">
        <v>0.29362535145792312</v>
      </c>
      <c r="M32" s="1480">
        <v>0.10522805244391517</v>
      </c>
      <c r="N32" s="1480">
        <v>0.60114659609817045</v>
      </c>
    </row>
    <row r="33" spans="10:14">
      <c r="J33" s="1788" t="s">
        <v>3017</v>
      </c>
      <c r="K33" s="1503" t="s">
        <v>3018</v>
      </c>
      <c r="L33" s="1504">
        <v>7.7402129809212739E-2</v>
      </c>
      <c r="M33" s="1504">
        <v>0.1519117746359108</v>
      </c>
      <c r="N33" s="1480">
        <v>0.77068609555487588</v>
      </c>
    </row>
    <row r="34" spans="10:14">
      <c r="J34" s="1789"/>
      <c r="K34" s="1503" t="s">
        <v>3019</v>
      </c>
      <c r="L34" s="1480">
        <v>0.27287470360309546</v>
      </c>
      <c r="M34" s="1480">
        <v>5.3219863745397694E-2</v>
      </c>
      <c r="N34" s="1480">
        <v>0.67390543265150693</v>
      </c>
    </row>
    <row r="35" spans="10:14">
      <c r="J35" s="1789"/>
      <c r="K35" s="1503" t="s">
        <v>3020</v>
      </c>
      <c r="L35" s="1480">
        <v>0.33661540927437816</v>
      </c>
      <c r="M35" s="1480">
        <v>8.1985246285986454E-2</v>
      </c>
      <c r="N35" s="1480">
        <v>0.58139934443963359</v>
      </c>
    </row>
    <row r="36" spans="10:14">
      <c r="J36" s="1789"/>
      <c r="K36" s="1503" t="s">
        <v>3021</v>
      </c>
      <c r="L36" s="1480">
        <v>0.3017573310754727</v>
      </c>
      <c r="M36" s="1480">
        <v>0.1465472946597266</v>
      </c>
      <c r="N36" s="1480">
        <v>0.55169537426480697</v>
      </c>
    </row>
    <row r="37" spans="10:14" ht="15" customHeight="1">
      <c r="J37" s="1790"/>
      <c r="K37" s="1503" t="s">
        <v>3022</v>
      </c>
      <c r="L37" s="1480">
        <v>0.17008255753297091</v>
      </c>
      <c r="M37" s="1480">
        <v>0.20962945001142919</v>
      </c>
      <c r="N37" s="1480">
        <v>0.62028799245559851</v>
      </c>
    </row>
    <row r="40" spans="10:14" ht="15" customHeight="1"/>
    <row r="54" spans="2:13">
      <c r="B54" s="352" t="s">
        <v>3023</v>
      </c>
      <c r="C54" s="352" t="s">
        <v>3024</v>
      </c>
    </row>
    <row r="56" spans="2:13">
      <c r="B56" s="1777" t="s">
        <v>3029</v>
      </c>
      <c r="C56" s="1777"/>
      <c r="D56" s="1777"/>
      <c r="E56" s="1777"/>
      <c r="F56" s="1777"/>
      <c r="G56" s="1777"/>
      <c r="H56" s="1777"/>
      <c r="I56" s="1777"/>
      <c r="J56" s="1777"/>
      <c r="K56" s="1777"/>
      <c r="L56" s="1777"/>
    </row>
    <row r="58" spans="2:13" ht="56.25" customHeight="1">
      <c r="K58" s="1501" t="s">
        <v>3030</v>
      </c>
      <c r="L58" s="1501" t="s">
        <v>3031</v>
      </c>
    </row>
    <row r="59" spans="2:13">
      <c r="J59" s="1505">
        <v>2016</v>
      </c>
      <c r="K59" s="1506">
        <v>23512</v>
      </c>
      <c r="L59" s="1505">
        <v>616</v>
      </c>
    </row>
    <row r="60" spans="2:13">
      <c r="J60" s="1505" t="s">
        <v>2543</v>
      </c>
      <c r="K60" s="1506">
        <v>22405</v>
      </c>
      <c r="L60" s="1506">
        <v>1044</v>
      </c>
      <c r="M60" s="1471">
        <f>+(L62/L60)-1</f>
        <v>-0.26724137931034486</v>
      </c>
    </row>
    <row r="61" spans="2:13">
      <c r="J61" s="1505" t="s">
        <v>2346</v>
      </c>
      <c r="K61" s="1506">
        <v>22232</v>
      </c>
      <c r="L61" s="1505">
        <v>932</v>
      </c>
      <c r="M61" s="1471"/>
    </row>
    <row r="62" spans="2:13">
      <c r="J62" s="1505" t="s">
        <v>2807</v>
      </c>
      <c r="K62" s="1506">
        <v>22173</v>
      </c>
      <c r="L62" s="1505">
        <v>765</v>
      </c>
      <c r="M62" s="1471"/>
    </row>
    <row r="64" spans="2:13" ht="29.25" customHeight="1"/>
    <row r="66" spans="10:12" ht="15.75" customHeight="1">
      <c r="J66" s="1780" t="s">
        <v>3032</v>
      </c>
      <c r="K66" s="1780"/>
      <c r="L66" s="1780"/>
    </row>
    <row r="67" spans="10:12">
      <c r="J67" s="1507"/>
      <c r="K67" s="1499" t="s">
        <v>3033</v>
      </c>
      <c r="L67" s="1505" t="s">
        <v>3034</v>
      </c>
    </row>
    <row r="68" spans="10:12">
      <c r="J68" s="1505" t="s">
        <v>73</v>
      </c>
      <c r="K68" s="1508">
        <v>0.43092950886212961</v>
      </c>
      <c r="L68" s="1505">
        <v>9555</v>
      </c>
    </row>
    <row r="69" spans="10:12">
      <c r="J69" s="1505" t="s">
        <v>81</v>
      </c>
      <c r="K69" s="1508">
        <v>0.28079195417850539</v>
      </c>
      <c r="L69" s="1505">
        <v>6226</v>
      </c>
    </row>
    <row r="70" spans="10:12">
      <c r="J70" s="1505" t="s">
        <v>3035</v>
      </c>
      <c r="K70" s="1508">
        <v>4.9519686104721961E-2</v>
      </c>
      <c r="L70" s="1505">
        <v>1098</v>
      </c>
    </row>
    <row r="71" spans="10:12">
      <c r="J71" s="1505" t="s">
        <v>77</v>
      </c>
      <c r="K71" s="1508">
        <v>4.7535290668831463E-2</v>
      </c>
      <c r="L71" s="1505">
        <v>1054</v>
      </c>
    </row>
    <row r="72" spans="10:12">
      <c r="J72" s="1505" t="s">
        <v>21</v>
      </c>
      <c r="K72" s="1508">
        <v>3.9191809858837322E-2</v>
      </c>
      <c r="L72" s="1505">
        <v>869</v>
      </c>
    </row>
    <row r="73" spans="10:12">
      <c r="J73" s="1505" t="s">
        <v>3036</v>
      </c>
      <c r="K73" s="1508">
        <v>0.15203175032697425</v>
      </c>
      <c r="L73" s="1506">
        <v>3371</v>
      </c>
    </row>
    <row r="74" spans="10:12" ht="15" customHeight="1">
      <c r="J74" s="1781" t="s">
        <v>3031</v>
      </c>
      <c r="K74" s="1781"/>
      <c r="L74" s="1781"/>
    </row>
    <row r="75" spans="10:12">
      <c r="J75" s="1505" t="s">
        <v>81</v>
      </c>
      <c r="K75" s="1508">
        <v>0.58300653594771246</v>
      </c>
      <c r="L75" s="1505">
        <v>446</v>
      </c>
    </row>
    <row r="76" spans="10:12">
      <c r="J76" s="1505" t="s">
        <v>73</v>
      </c>
      <c r="K76" s="1508">
        <v>0.23790849673202613</v>
      </c>
      <c r="L76" s="1505">
        <v>182</v>
      </c>
    </row>
    <row r="77" spans="10:12">
      <c r="J77" s="1505" t="s">
        <v>69</v>
      </c>
      <c r="K77" s="1508">
        <v>2.4836601307189541E-2</v>
      </c>
      <c r="L77" s="1505">
        <v>19</v>
      </c>
    </row>
    <row r="78" spans="10:12">
      <c r="J78" s="1505" t="s">
        <v>3037</v>
      </c>
      <c r="K78" s="1508">
        <v>2.3529411764705882E-2</v>
      </c>
      <c r="L78" s="1505">
        <v>18</v>
      </c>
    </row>
    <row r="79" spans="10:12">
      <c r="J79" s="1505" t="s">
        <v>3038</v>
      </c>
      <c r="K79" s="1508">
        <v>1.8300653594771243E-2</v>
      </c>
      <c r="L79" s="1505">
        <v>14</v>
      </c>
    </row>
    <row r="80" spans="10:12">
      <c r="J80" s="1505" t="s">
        <v>3036</v>
      </c>
      <c r="K80" s="1508">
        <v>0.11241830065359477</v>
      </c>
      <c r="L80" s="1506">
        <v>86</v>
      </c>
    </row>
    <row r="83" spans="10:12" ht="26.25" customHeight="1">
      <c r="J83" s="1782" t="s">
        <v>3039</v>
      </c>
      <c r="K83" s="1782"/>
      <c r="L83" s="1782"/>
    </row>
    <row r="84" spans="10:12">
      <c r="K84" s="1509" t="s">
        <v>2955</v>
      </c>
    </row>
    <row r="85" spans="10:12">
      <c r="J85" s="1505" t="s">
        <v>3040</v>
      </c>
      <c r="K85" s="1508">
        <v>0.52400000000000002</v>
      </c>
    </row>
    <row r="86" spans="10:12">
      <c r="J86" s="1505" t="s">
        <v>3041</v>
      </c>
      <c r="K86" s="1508">
        <v>0.255</v>
      </c>
    </row>
    <row r="87" spans="10:12">
      <c r="J87" s="1510" t="s">
        <v>3042</v>
      </c>
      <c r="K87" s="1508">
        <v>2.9000000000000001E-2</v>
      </c>
    </row>
    <row r="88" spans="10:12">
      <c r="J88" s="1510" t="s">
        <v>3043</v>
      </c>
      <c r="K88" s="1508">
        <v>0.112</v>
      </c>
    </row>
    <row r="89" spans="10:12">
      <c r="J89" s="1510" t="s">
        <v>3044</v>
      </c>
      <c r="K89" s="1508">
        <v>0.08</v>
      </c>
    </row>
    <row r="97" spans="2:3">
      <c r="B97" s="352" t="s">
        <v>3047</v>
      </c>
    </row>
    <row r="98" spans="2:3">
      <c r="B98" s="352" t="s">
        <v>3023</v>
      </c>
      <c r="C98" s="352" t="s">
        <v>3046</v>
      </c>
    </row>
  </sheetData>
  <mergeCells count="16">
    <mergeCell ref="B56:L56"/>
    <mergeCell ref="J66:L66"/>
    <mergeCell ref="J74:L74"/>
    <mergeCell ref="J83:L83"/>
    <mergeCell ref="B24:L24"/>
    <mergeCell ref="L26:N26"/>
    <mergeCell ref="J28:K28"/>
    <mergeCell ref="J29:J30"/>
    <mergeCell ref="J31:J32"/>
    <mergeCell ref="J33:J37"/>
    <mergeCell ref="J14:J18"/>
    <mergeCell ref="B5:L5"/>
    <mergeCell ref="B7:L7"/>
    <mergeCell ref="J9:K9"/>
    <mergeCell ref="J10:J11"/>
    <mergeCell ref="J12:J1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1"/>
  <dimension ref="A1:T5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cols>
    <col min="1" max="1" width="5.28515625" style="1314" customWidth="1"/>
    <col min="2" max="2" width="22.7109375" style="1314" customWidth="1"/>
    <col min="3" max="3" width="14" style="1331" bestFit="1" customWidth="1"/>
    <col min="4" max="4" width="14" style="1314" bestFit="1" customWidth="1"/>
    <col min="5" max="5" width="3.42578125" style="1331" customWidth="1"/>
    <col min="6" max="6" width="12.28515625" style="1314" customWidth="1"/>
    <col min="7" max="7" width="13.5703125" style="1314" customWidth="1"/>
    <col min="8" max="8" width="12.28515625" style="1334" customWidth="1"/>
    <col min="9" max="9" width="12.85546875" style="1314" customWidth="1"/>
    <col min="10" max="10" width="3.140625" style="1331" customWidth="1"/>
    <col min="11" max="11" width="12.5703125" style="1331" customWidth="1"/>
    <col min="12" max="12" width="15.28515625" style="1331" customWidth="1"/>
    <col min="13" max="13" width="11.42578125" style="1334"/>
    <col min="14" max="14" width="12.5703125" style="1314" customWidth="1"/>
    <col min="15" max="15" width="12.5703125" style="1331" customWidth="1"/>
    <col min="16" max="16384" width="11.42578125" style="1314"/>
  </cols>
  <sheetData>
    <row r="1" spans="1:20" s="1240" customFormat="1" ht="17.45" customHeight="1">
      <c r="A1" s="1297"/>
      <c r="B1" s="1297"/>
      <c r="C1" s="1298"/>
      <c r="E1" s="1298"/>
      <c r="F1" s="1297"/>
      <c r="G1" s="1297"/>
      <c r="H1" s="1299"/>
      <c r="I1" s="1297"/>
      <c r="J1" s="1298"/>
      <c r="K1" s="1298"/>
      <c r="L1" s="1298"/>
      <c r="M1" s="1299"/>
      <c r="N1" s="1297"/>
      <c r="O1" s="1298"/>
    </row>
    <row r="2" spans="1:20" s="1240" customFormat="1" ht="36" customHeight="1">
      <c r="A2" s="1297"/>
      <c r="B2" s="1297"/>
      <c r="C2" s="1298"/>
      <c r="E2" s="1298"/>
      <c r="F2" s="1297"/>
      <c r="G2" s="1297"/>
      <c r="H2" s="1299"/>
      <c r="I2" s="1297"/>
      <c r="J2" s="1298"/>
      <c r="K2" s="1298"/>
      <c r="L2" s="1298"/>
      <c r="M2" s="1299"/>
      <c r="N2" s="1297"/>
      <c r="O2" s="1298"/>
    </row>
    <row r="3" spans="1:20" s="1240" customFormat="1" ht="22.5" customHeight="1">
      <c r="A3" s="1791" t="s">
        <v>2876</v>
      </c>
      <c r="B3" s="1791"/>
      <c r="C3" s="1791"/>
      <c r="D3" s="1791"/>
      <c r="E3" s="1791"/>
      <c r="F3" s="1791"/>
      <c r="G3" s="1791"/>
      <c r="H3" s="1791"/>
      <c r="I3" s="1791"/>
      <c r="J3" s="1791"/>
      <c r="K3" s="1791"/>
      <c r="L3" s="1791"/>
      <c r="M3" s="1791"/>
      <c r="N3" s="1791"/>
      <c r="O3" s="1791"/>
    </row>
    <row r="4" spans="1:20" s="1240" customFormat="1" ht="14.25">
      <c r="A4" s="1300"/>
      <c r="C4" s="1211"/>
      <c r="E4" s="1211"/>
      <c r="H4" s="1301"/>
      <c r="J4" s="1211"/>
      <c r="K4" s="1211"/>
      <c r="L4" s="1211"/>
      <c r="M4" s="1301"/>
      <c r="O4" s="1211"/>
      <c r="P4" s="1302"/>
      <c r="Q4" s="1302"/>
      <c r="R4" s="1302"/>
      <c r="S4" s="1302"/>
      <c r="T4" s="1302"/>
    </row>
    <row r="5" spans="1:20" s="1240" customFormat="1" ht="36">
      <c r="A5" s="1300"/>
      <c r="B5" s="1303"/>
      <c r="C5" s="1304" t="s">
        <v>416</v>
      </c>
      <c r="D5" s="1304" t="s">
        <v>416</v>
      </c>
      <c r="E5" s="1305"/>
      <c r="F5" s="1792" t="s">
        <v>315</v>
      </c>
      <c r="G5" s="1792"/>
      <c r="H5" s="1792"/>
      <c r="I5" s="1792"/>
      <c r="J5" s="1306"/>
      <c r="K5" s="1792" t="s">
        <v>2840</v>
      </c>
      <c r="L5" s="1792"/>
      <c r="M5" s="1792"/>
      <c r="N5" s="1792"/>
      <c r="O5" s="1306"/>
      <c r="P5" s="1302" t="s">
        <v>2877</v>
      </c>
      <c r="Q5" s="1302" t="s">
        <v>2822</v>
      </c>
      <c r="R5" s="1302" t="s">
        <v>2878</v>
      </c>
      <c r="S5" s="1302" t="s">
        <v>2823</v>
      </c>
      <c r="T5" s="1302"/>
    </row>
    <row r="6" spans="1:20" s="1240" customFormat="1" ht="18">
      <c r="A6" s="1300"/>
      <c r="B6" s="1303"/>
      <c r="C6" s="1306">
        <v>2018</v>
      </c>
      <c r="D6" s="1304">
        <v>2019</v>
      </c>
      <c r="E6" s="1305"/>
      <c r="F6" s="1793">
        <v>2018</v>
      </c>
      <c r="G6" s="1793"/>
      <c r="H6" s="1793">
        <v>2019</v>
      </c>
      <c r="I6" s="1793"/>
      <c r="J6" s="1306"/>
      <c r="K6" s="1793">
        <v>2018</v>
      </c>
      <c r="L6" s="1793"/>
      <c r="M6" s="1793">
        <v>2019</v>
      </c>
      <c r="N6" s="1793"/>
      <c r="O6" s="1306"/>
    </row>
    <row r="7" spans="1:20" ht="25.5">
      <c r="A7" s="1307"/>
      <c r="B7" s="1308"/>
      <c r="C7" s="1309" t="s">
        <v>416</v>
      </c>
      <c r="D7" s="1309" t="s">
        <v>416</v>
      </c>
      <c r="E7" s="1310"/>
      <c r="F7" s="1311" t="s">
        <v>2841</v>
      </c>
      <c r="G7" s="1309" t="s">
        <v>416</v>
      </c>
      <c r="H7" s="1311" t="s">
        <v>2841</v>
      </c>
      <c r="I7" s="1309" t="s">
        <v>416</v>
      </c>
      <c r="J7" s="1312"/>
      <c r="K7" s="1311" t="s">
        <v>2841</v>
      </c>
      <c r="L7" s="1309" t="s">
        <v>416</v>
      </c>
      <c r="M7" s="1311" t="s">
        <v>2841</v>
      </c>
      <c r="N7" s="1309" t="s">
        <v>416</v>
      </c>
      <c r="O7" s="1313"/>
    </row>
    <row r="8" spans="1:20">
      <c r="A8" s="1307"/>
      <c r="B8" s="1315" t="s">
        <v>1817</v>
      </c>
      <c r="C8" s="1316">
        <v>17223542</v>
      </c>
      <c r="D8" s="1316">
        <v>17352287.392375894</v>
      </c>
      <c r="E8" s="1317"/>
      <c r="F8" s="1318">
        <v>23.224170000000001</v>
      </c>
      <c r="G8" s="1319">
        <v>3969639</v>
      </c>
      <c r="H8" s="1318">
        <v>25.038968032699888</v>
      </c>
      <c r="I8" s="1319">
        <v>4344833.6931192232</v>
      </c>
      <c r="J8" s="1320"/>
      <c r="K8" s="1318">
        <v>8.4183803000000008</v>
      </c>
      <c r="L8" s="1319">
        <v>1438929</v>
      </c>
      <c r="M8" s="1318">
        <v>8.875431235525518</v>
      </c>
      <c r="N8" s="1319">
        <v>1540090.3353010865</v>
      </c>
      <c r="O8" s="1321"/>
    </row>
    <row r="9" spans="1:20" s="1331" customFormat="1">
      <c r="A9" s="1322"/>
      <c r="B9" s="1323" t="s">
        <v>418</v>
      </c>
      <c r="C9" s="1324"/>
      <c r="D9" s="1325"/>
      <c r="E9" s="1326"/>
      <c r="F9" s="1327"/>
      <c r="G9" s="1328"/>
      <c r="H9" s="1329"/>
      <c r="I9" s="1325"/>
      <c r="J9" s="1330"/>
      <c r="K9" s="1329"/>
      <c r="L9" s="1325"/>
      <c r="M9" s="1329"/>
      <c r="N9" s="1325"/>
      <c r="O9" s="1330"/>
    </row>
    <row r="10" spans="1:20">
      <c r="B10" s="1314" t="s">
        <v>55</v>
      </c>
      <c r="C10" s="1332">
        <v>11748197</v>
      </c>
      <c r="D10" s="1333">
        <v>11822562.631295271</v>
      </c>
      <c r="F10" s="1334">
        <v>15.351283</v>
      </c>
      <c r="G10" s="1333">
        <v>1786504</v>
      </c>
      <c r="H10" s="1335">
        <v>17.220693425872842</v>
      </c>
      <c r="I10" s="1333">
        <v>2035927.2658171642</v>
      </c>
      <c r="J10" s="1336"/>
      <c r="K10" s="1334">
        <v>4.0608338000000002</v>
      </c>
      <c r="L10" s="1333">
        <v>472579</v>
      </c>
      <c r="M10" s="1335">
        <v>4.2844260057090233</v>
      </c>
      <c r="N10" s="1337">
        <v>506528.94791645155</v>
      </c>
      <c r="O10" s="1338"/>
    </row>
    <row r="11" spans="1:20">
      <c r="B11" s="1314" t="s">
        <v>56</v>
      </c>
      <c r="C11" s="1332">
        <v>5475345</v>
      </c>
      <c r="D11" s="1333">
        <v>5529724.7610804196</v>
      </c>
      <c r="F11" s="1334">
        <v>40.019219</v>
      </c>
      <c r="G11" s="1333">
        <v>2183135</v>
      </c>
      <c r="H11" s="1335">
        <v>41.754454824816762</v>
      </c>
      <c r="I11" s="1337">
        <v>2308906.4273020304</v>
      </c>
      <c r="J11" s="1338"/>
      <c r="K11" s="1339">
        <v>17.714234999999999</v>
      </c>
      <c r="L11" s="1332">
        <v>966350</v>
      </c>
      <c r="M11" s="1335">
        <v>18.691009625996109</v>
      </c>
      <c r="N11" s="1337">
        <v>1033561.3873846316</v>
      </c>
      <c r="O11" s="1338"/>
    </row>
    <row r="12" spans="1:20">
      <c r="B12" s="1323" t="s">
        <v>419</v>
      </c>
      <c r="C12" s="1325"/>
      <c r="D12" s="1325"/>
      <c r="E12" s="1326"/>
      <c r="F12" s="1327"/>
      <c r="G12" s="1328"/>
      <c r="H12" s="1329"/>
      <c r="I12" s="1325"/>
      <c r="J12" s="1330"/>
      <c r="K12" s="1329"/>
      <c r="L12" s="1325"/>
      <c r="M12" s="1329"/>
      <c r="N12" s="1325"/>
      <c r="O12" s="1330"/>
    </row>
    <row r="13" spans="1:20">
      <c r="B13" s="1314" t="s">
        <v>420</v>
      </c>
      <c r="C13" s="1332">
        <v>8429370</v>
      </c>
      <c r="D13" s="1333">
        <v>8488661.6286555454</v>
      </c>
      <c r="F13" s="1334">
        <v>22.674828999999999</v>
      </c>
      <c r="G13" s="1333">
        <v>1897776</v>
      </c>
      <c r="H13" s="1335">
        <v>24.904131995422695</v>
      </c>
      <c r="I13" s="1337">
        <v>2114027.4966451749</v>
      </c>
      <c r="J13" s="1338"/>
      <c r="K13" s="1339">
        <v>8.3696736000000005</v>
      </c>
      <c r="L13" s="1332">
        <v>700502</v>
      </c>
      <c r="M13" s="1335">
        <v>8.9990206305653544</v>
      </c>
      <c r="N13" s="1337">
        <v>763896.41122159758</v>
      </c>
      <c r="O13" s="1338"/>
    </row>
    <row r="14" spans="1:20">
      <c r="B14" s="1314" t="s">
        <v>421</v>
      </c>
      <c r="C14" s="1332">
        <v>8794172</v>
      </c>
      <c r="D14" s="1333">
        <v>8863625.7637202032</v>
      </c>
      <c r="F14" s="1334">
        <v>23.751239000000002</v>
      </c>
      <c r="G14" s="1333">
        <v>2071863</v>
      </c>
      <c r="H14" s="1335">
        <v>25.168100007165879</v>
      </c>
      <c r="I14" s="1337">
        <v>2230806.1964740208</v>
      </c>
      <c r="J14" s="1338"/>
      <c r="K14" s="1339">
        <v>8.4651122999999995</v>
      </c>
      <c r="L14" s="1332">
        <v>738427</v>
      </c>
      <c r="M14" s="1335">
        <v>8.7570701287563253</v>
      </c>
      <c r="N14" s="1337">
        <v>776193.92407949164</v>
      </c>
      <c r="O14" s="1338"/>
    </row>
    <row r="15" spans="1:20">
      <c r="B15" s="1323" t="s">
        <v>423</v>
      </c>
      <c r="C15" s="1325"/>
      <c r="D15" s="1325"/>
      <c r="E15" s="1326"/>
      <c r="F15" s="1327"/>
      <c r="G15" s="1328"/>
      <c r="H15" s="1329"/>
      <c r="I15" s="1325"/>
      <c r="J15" s="1330"/>
      <c r="K15" s="1329"/>
      <c r="L15" s="1325"/>
      <c r="M15" s="1329"/>
      <c r="N15" s="1325"/>
      <c r="O15" s="1330"/>
    </row>
    <row r="16" spans="1:20">
      <c r="B16" s="1314" t="s">
        <v>59</v>
      </c>
      <c r="C16" s="1340">
        <v>1419255</v>
      </c>
      <c r="D16" s="1341">
        <v>1698978</v>
      </c>
      <c r="F16" s="1334">
        <v>56.106222000000002</v>
      </c>
      <c r="G16" s="1333">
        <v>793668</v>
      </c>
      <c r="H16" s="1342">
        <v>56.034593999999998</v>
      </c>
      <c r="I16" s="1340">
        <v>947996</v>
      </c>
      <c r="J16" s="1343"/>
      <c r="K16" s="1342">
        <v>31.353667999999999</v>
      </c>
      <c r="L16" s="1340">
        <v>443523</v>
      </c>
      <c r="M16" s="1342">
        <v>31.442820000000001</v>
      </c>
      <c r="N16" s="1340">
        <v>531951</v>
      </c>
      <c r="O16" s="1343"/>
    </row>
    <row r="17" spans="2:15">
      <c r="B17" s="1314" t="s">
        <v>60</v>
      </c>
      <c r="C17" s="1340">
        <v>173624</v>
      </c>
      <c r="D17" s="1341">
        <v>219052</v>
      </c>
      <c r="F17" s="1334">
        <v>9.9668664000000007</v>
      </c>
      <c r="G17" s="1333">
        <v>17191</v>
      </c>
      <c r="H17" s="1342">
        <v>20.189494</v>
      </c>
      <c r="I17" s="1340">
        <v>43725</v>
      </c>
      <c r="J17" s="1343"/>
      <c r="K17" s="1342">
        <v>2.5975491000000002</v>
      </c>
      <c r="L17" s="1340">
        <v>4480</v>
      </c>
      <c r="M17" s="1342">
        <v>5.8485912999999998</v>
      </c>
      <c r="N17" s="1340">
        <v>12667</v>
      </c>
      <c r="O17" s="1343"/>
    </row>
    <row r="18" spans="2:15">
      <c r="B18" s="1314" t="s">
        <v>61</v>
      </c>
      <c r="C18" s="1340">
        <v>14118452</v>
      </c>
      <c r="D18" s="1341">
        <v>13190290</v>
      </c>
      <c r="F18" s="1334">
        <v>18.970704000000001</v>
      </c>
      <c r="G18" s="1333">
        <v>2656182</v>
      </c>
      <c r="H18" s="1342">
        <v>19.903144999999999</v>
      </c>
      <c r="I18" s="1340">
        <v>2609884</v>
      </c>
      <c r="J18" s="1343"/>
      <c r="K18" s="1342">
        <v>5.8769754000000001</v>
      </c>
      <c r="L18" s="1340">
        <v>822864</v>
      </c>
      <c r="M18" s="1342">
        <v>5.3738567000000002</v>
      </c>
      <c r="N18" s="1340">
        <v>704670</v>
      </c>
      <c r="O18" s="1343"/>
    </row>
    <row r="19" spans="2:15">
      <c r="B19" s="1314" t="s">
        <v>62</v>
      </c>
      <c r="C19" s="1340">
        <v>626038</v>
      </c>
      <c r="D19" s="1341">
        <v>986255</v>
      </c>
      <c r="F19" s="1334">
        <v>33.150478999999997</v>
      </c>
      <c r="G19" s="1333">
        <v>206082</v>
      </c>
      <c r="H19" s="1342">
        <v>36.927855000000001</v>
      </c>
      <c r="I19" s="1340">
        <v>359966</v>
      </c>
      <c r="J19" s="1343"/>
      <c r="K19" s="1342">
        <v>13.804731</v>
      </c>
      <c r="L19" s="1340">
        <v>85818</v>
      </c>
      <c r="M19" s="1342">
        <v>21.597473999999998</v>
      </c>
      <c r="N19" s="1340">
        <v>210528</v>
      </c>
      <c r="O19" s="1343"/>
    </row>
    <row r="20" spans="2:15">
      <c r="B20" s="1314" t="s">
        <v>2071</v>
      </c>
      <c r="C20" s="1340">
        <v>877724</v>
      </c>
      <c r="D20" s="1341">
        <v>1350399</v>
      </c>
      <c r="F20" s="1334">
        <v>33.890602000000001</v>
      </c>
      <c r="G20" s="1333">
        <v>296516</v>
      </c>
      <c r="H20" s="1342">
        <v>28.230827999999999</v>
      </c>
      <c r="I20" s="1340">
        <v>380160</v>
      </c>
      <c r="J20" s="1343"/>
      <c r="K20" s="1342">
        <v>9.4000831999999992</v>
      </c>
      <c r="L20" s="1340">
        <v>82243</v>
      </c>
      <c r="M20" s="1342">
        <v>5.9611923000000004</v>
      </c>
      <c r="N20" s="1340">
        <v>80274</v>
      </c>
      <c r="O20" s="1343"/>
    </row>
    <row r="21" spans="2:15">
      <c r="B21" s="1323" t="s">
        <v>422</v>
      </c>
      <c r="C21" s="1325"/>
      <c r="D21" s="1325"/>
      <c r="E21" s="1326"/>
      <c r="F21" s="1327"/>
      <c r="G21" s="1328"/>
      <c r="H21" s="1329"/>
      <c r="I21" s="1325"/>
      <c r="J21" s="1330"/>
      <c r="K21" s="1329"/>
      <c r="L21" s="1325"/>
      <c r="M21" s="1329"/>
      <c r="N21" s="1325"/>
      <c r="O21" s="1330"/>
    </row>
    <row r="22" spans="2:15">
      <c r="B22" s="1314" t="s">
        <v>2843</v>
      </c>
      <c r="C22" s="1332">
        <v>3770238</v>
      </c>
      <c r="D22" s="1333">
        <v>3823407</v>
      </c>
      <c r="F22" s="1334">
        <v>32.034790999999998</v>
      </c>
      <c r="G22" s="1333">
        <v>1200855</v>
      </c>
      <c r="H22" s="1339">
        <v>35.285404</v>
      </c>
      <c r="I22" s="1332">
        <v>1346037</v>
      </c>
      <c r="J22" s="1338"/>
      <c r="K22" s="1339">
        <v>12.37825</v>
      </c>
      <c r="L22" s="1332">
        <v>464010</v>
      </c>
      <c r="M22" s="1339">
        <v>13.1</v>
      </c>
      <c r="N22" s="1332">
        <v>499720</v>
      </c>
      <c r="O22" s="1338"/>
    </row>
    <row r="23" spans="2:15">
      <c r="B23" s="1314" t="s">
        <v>1840</v>
      </c>
      <c r="C23" s="1332">
        <v>2283017</v>
      </c>
      <c r="D23" s="1333">
        <v>2291184</v>
      </c>
      <c r="F23" s="1334">
        <v>32.675013999999997</v>
      </c>
      <c r="G23" s="1333">
        <v>741989</v>
      </c>
      <c r="H23" s="1339">
        <v>34.269354</v>
      </c>
      <c r="I23" s="1332">
        <v>783242</v>
      </c>
      <c r="J23" s="1338"/>
      <c r="K23" s="1339">
        <v>12.638294</v>
      </c>
      <c r="L23" s="1332">
        <v>286992</v>
      </c>
      <c r="M23" s="1339">
        <v>12.82</v>
      </c>
      <c r="N23" s="1332">
        <v>293000</v>
      </c>
      <c r="O23" s="1338"/>
    </row>
    <row r="24" spans="2:15">
      <c r="B24" s="1314" t="s">
        <v>373</v>
      </c>
      <c r="C24" s="1332">
        <v>2901567</v>
      </c>
      <c r="D24" s="1333">
        <v>2860918</v>
      </c>
      <c r="F24" s="1334">
        <v>18.638131000000001</v>
      </c>
      <c r="G24" s="1333">
        <v>536222</v>
      </c>
      <c r="H24" s="1339">
        <v>21.482133999999999</v>
      </c>
      <c r="I24" s="1332">
        <v>610928</v>
      </c>
      <c r="J24" s="1338"/>
      <c r="K24" s="1339">
        <v>6.2706662</v>
      </c>
      <c r="L24" s="1332">
        <v>180408</v>
      </c>
      <c r="M24" s="1339">
        <v>7.6</v>
      </c>
      <c r="N24" s="1332">
        <v>216140</v>
      </c>
      <c r="O24" s="1338"/>
    </row>
    <row r="25" spans="2:15">
      <c r="B25" s="1314" t="s">
        <v>2844</v>
      </c>
      <c r="C25" s="1332">
        <v>6725194</v>
      </c>
      <c r="D25" s="1333">
        <v>6872489</v>
      </c>
      <c r="F25" s="1334">
        <v>18.715271999999999</v>
      </c>
      <c r="G25" s="1333">
        <v>1247770</v>
      </c>
      <c r="H25" s="1339">
        <v>20.123816999999999</v>
      </c>
      <c r="I25" s="1332">
        <v>1372861</v>
      </c>
      <c r="J25" s="1338"/>
      <c r="K25" s="1339">
        <v>6.6264256000000001</v>
      </c>
      <c r="L25" s="1332">
        <v>441792</v>
      </c>
      <c r="M25" s="1339">
        <v>6.78</v>
      </c>
      <c r="N25" s="1332">
        <v>462829</v>
      </c>
      <c r="O25" s="1338"/>
    </row>
    <row r="26" spans="2:15">
      <c r="B26" s="1314" t="s">
        <v>2845</v>
      </c>
      <c r="C26" s="1332">
        <v>1543526</v>
      </c>
      <c r="D26" s="1333">
        <v>1606562</v>
      </c>
      <c r="F26" s="1334">
        <v>15.878242</v>
      </c>
      <c r="G26" s="1333">
        <v>242804</v>
      </c>
      <c r="H26" s="1339">
        <v>14.612594</v>
      </c>
      <c r="I26" s="1332">
        <v>231766</v>
      </c>
      <c r="J26" s="1338"/>
      <c r="K26" s="1339">
        <v>4.2982081000000001</v>
      </c>
      <c r="L26" s="1332">
        <v>65727</v>
      </c>
      <c r="M26" s="1339">
        <v>4.3099999999999996</v>
      </c>
      <c r="N26" s="1332">
        <v>68402</v>
      </c>
      <c r="O26" s="1338"/>
    </row>
    <row r="27" spans="2:15">
      <c r="B27" s="1323" t="s">
        <v>2846</v>
      </c>
      <c r="C27" s="1325"/>
      <c r="D27" s="1325"/>
      <c r="E27" s="1326"/>
      <c r="F27" s="1327"/>
      <c r="G27" s="1328"/>
      <c r="H27" s="1329"/>
      <c r="I27" s="1325"/>
      <c r="J27" s="1330"/>
      <c r="K27" s="1329"/>
      <c r="L27" s="1325"/>
      <c r="M27" s="1329"/>
      <c r="N27" s="1325"/>
      <c r="O27" s="1330"/>
    </row>
    <row r="28" spans="2:15">
      <c r="B28" s="1314" t="s">
        <v>21</v>
      </c>
      <c r="C28" s="1332">
        <v>962245</v>
      </c>
      <c r="D28" s="1333">
        <v>886463</v>
      </c>
      <c r="F28" s="1334">
        <v>9.9406564999999993</v>
      </c>
      <c r="G28" s="1333">
        <v>95618</v>
      </c>
      <c r="H28" s="1335">
        <v>18.625366</v>
      </c>
      <c r="I28" s="1337">
        <v>164716</v>
      </c>
      <c r="J28" s="1338"/>
      <c r="K28" s="1339">
        <v>2.6095641999999999</v>
      </c>
      <c r="L28" s="1332">
        <v>25101</v>
      </c>
      <c r="M28" s="1335">
        <v>4.4045718000000003</v>
      </c>
      <c r="N28" s="1337">
        <v>38952</v>
      </c>
      <c r="O28" s="1338"/>
    </row>
    <row r="29" spans="2:15">
      <c r="B29" s="1314" t="s">
        <v>67</v>
      </c>
      <c r="C29" s="1332">
        <v>208055</v>
      </c>
      <c r="D29" s="1333">
        <v>219656</v>
      </c>
      <c r="F29" s="1334">
        <v>28.934569</v>
      </c>
      <c r="G29" s="1333">
        <v>59457</v>
      </c>
      <c r="H29" s="1335">
        <v>32.308340999999999</v>
      </c>
      <c r="I29" s="1337">
        <v>69823</v>
      </c>
      <c r="J29" s="1338"/>
      <c r="K29" s="1339">
        <v>5.710439</v>
      </c>
      <c r="L29" s="1332">
        <v>11734</v>
      </c>
      <c r="M29" s="1335">
        <v>4.0130564</v>
      </c>
      <c r="N29" s="1337">
        <v>8673</v>
      </c>
      <c r="O29" s="1338"/>
    </row>
    <row r="30" spans="2:15">
      <c r="B30" s="1314" t="s">
        <v>45</v>
      </c>
      <c r="C30" s="1332">
        <v>228577</v>
      </c>
      <c r="D30" s="1333">
        <v>288379</v>
      </c>
      <c r="F30" s="1334">
        <v>27.853196000000001</v>
      </c>
      <c r="G30" s="1333">
        <v>63523</v>
      </c>
      <c r="H30" s="1335">
        <v>12.414533</v>
      </c>
      <c r="I30" s="1337">
        <v>35789</v>
      </c>
      <c r="J30" s="1338"/>
      <c r="K30" s="1339">
        <v>10.166482</v>
      </c>
      <c r="L30" s="1332">
        <v>23186</v>
      </c>
      <c r="M30" s="1335">
        <v>3.3338771</v>
      </c>
      <c r="N30" s="1337">
        <v>9611</v>
      </c>
      <c r="O30" s="1338"/>
    </row>
    <row r="31" spans="2:15">
      <c r="B31" s="1314" t="s">
        <v>68</v>
      </c>
      <c r="C31" s="1332">
        <v>169045</v>
      </c>
      <c r="D31" s="1333">
        <v>158075</v>
      </c>
      <c r="F31" s="1334">
        <v>37.780839999999998</v>
      </c>
      <c r="G31" s="1333">
        <v>63019</v>
      </c>
      <c r="H31" s="1335">
        <v>38.16901</v>
      </c>
      <c r="I31" s="1337">
        <v>59768</v>
      </c>
      <c r="J31" s="1338"/>
      <c r="K31" s="1339">
        <v>19.393103</v>
      </c>
      <c r="L31" s="1332">
        <v>32348</v>
      </c>
      <c r="M31" s="1335">
        <v>21.765132999999999</v>
      </c>
      <c r="N31" s="1337">
        <v>34082</v>
      </c>
      <c r="O31" s="1338"/>
    </row>
    <row r="32" spans="2:15">
      <c r="B32" s="1314" t="s">
        <v>69</v>
      </c>
      <c r="C32" s="1332">
        <v>536434</v>
      </c>
      <c r="D32" s="1333">
        <v>464662</v>
      </c>
      <c r="F32" s="1334">
        <v>30.832608</v>
      </c>
      <c r="G32" s="1333">
        <v>165047</v>
      </c>
      <c r="H32" s="1335">
        <v>34.195357000000001</v>
      </c>
      <c r="I32" s="1337">
        <v>158760</v>
      </c>
      <c r="J32" s="1338"/>
      <c r="K32" s="1339">
        <v>12.160311</v>
      </c>
      <c r="L32" s="1332">
        <v>65094</v>
      </c>
      <c r="M32" s="1335">
        <v>19.392762999999999</v>
      </c>
      <c r="N32" s="1337">
        <v>90036</v>
      </c>
      <c r="O32" s="1338"/>
    </row>
    <row r="33" spans="2:15">
      <c r="B33" s="1314" t="s">
        <v>70</v>
      </c>
      <c r="C33" s="1332">
        <v>625550</v>
      </c>
      <c r="D33" s="1333">
        <v>696275</v>
      </c>
      <c r="F33" s="1334">
        <v>54.559144000000003</v>
      </c>
      <c r="G33" s="1333">
        <v>340892</v>
      </c>
      <c r="H33" s="1335">
        <v>59.674602999999998</v>
      </c>
      <c r="I33" s="1337">
        <v>414797</v>
      </c>
      <c r="J33" s="1338"/>
      <c r="K33" s="1339">
        <v>32.930976999999999</v>
      </c>
      <c r="L33" s="1332">
        <v>205756</v>
      </c>
      <c r="M33" s="1335">
        <v>34.397472</v>
      </c>
      <c r="N33" s="1337">
        <v>239096</v>
      </c>
      <c r="O33" s="1338"/>
    </row>
    <row r="34" spans="2:15">
      <c r="B34" s="1314" t="s">
        <v>71</v>
      </c>
      <c r="C34" s="1332">
        <v>632644</v>
      </c>
      <c r="D34" s="1333">
        <v>658851</v>
      </c>
      <c r="F34" s="1334">
        <v>13.428177</v>
      </c>
      <c r="G34" s="1333">
        <v>84822</v>
      </c>
      <c r="H34" s="1335">
        <v>16.637540000000001</v>
      </c>
      <c r="I34" s="1337">
        <v>109596</v>
      </c>
      <c r="J34" s="1338"/>
      <c r="K34" s="1339">
        <v>3.7947318999999999</v>
      </c>
      <c r="L34" s="1332">
        <v>23970</v>
      </c>
      <c r="M34" s="1335">
        <v>4.0427815999999996</v>
      </c>
      <c r="N34" s="1337">
        <v>26631</v>
      </c>
      <c r="O34" s="1338"/>
    </row>
    <row r="35" spans="2:15">
      <c r="B35" s="1314" t="s">
        <v>72</v>
      </c>
      <c r="C35" s="1332">
        <v>940533</v>
      </c>
      <c r="D35" s="1333">
        <v>1101246</v>
      </c>
      <c r="F35" s="1334">
        <v>53.273505999999998</v>
      </c>
      <c r="G35" s="1333">
        <v>489128</v>
      </c>
      <c r="H35" s="1335">
        <v>53.146704999999997</v>
      </c>
      <c r="I35" s="1337">
        <v>581687</v>
      </c>
      <c r="J35" s="1338"/>
      <c r="K35" s="1339">
        <v>28.562207000000001</v>
      </c>
      <c r="L35" s="1332">
        <v>262242</v>
      </c>
      <c r="M35" s="1335">
        <v>29.910610999999999</v>
      </c>
      <c r="N35" s="1337">
        <v>327370</v>
      </c>
      <c r="O35" s="1338"/>
    </row>
    <row r="36" spans="2:15">
      <c r="B36" s="1314" t="s">
        <v>73</v>
      </c>
      <c r="C36" s="1332">
        <v>4336836</v>
      </c>
      <c r="D36" s="1333">
        <v>4286713</v>
      </c>
      <c r="F36" s="1334">
        <v>17.528684999999999</v>
      </c>
      <c r="G36" s="1333">
        <v>753288</v>
      </c>
      <c r="H36" s="1335">
        <v>18.063609</v>
      </c>
      <c r="I36" s="1337">
        <v>769128</v>
      </c>
      <c r="J36" s="1338"/>
      <c r="K36" s="1339">
        <v>3.5042667999999999</v>
      </c>
      <c r="L36" s="1332">
        <v>150594</v>
      </c>
      <c r="M36" s="1335">
        <v>2.3756099000000002</v>
      </c>
      <c r="N36" s="1337">
        <v>101151</v>
      </c>
      <c r="O36" s="1338"/>
    </row>
    <row r="37" spans="2:15">
      <c r="B37" s="1314" t="s">
        <v>74</v>
      </c>
      <c r="C37" s="1332">
        <v>462739</v>
      </c>
      <c r="D37" s="1333">
        <v>386835</v>
      </c>
      <c r="F37" s="1334">
        <v>34.495362999999998</v>
      </c>
      <c r="G37" s="1333">
        <v>157151</v>
      </c>
      <c r="H37" s="1335">
        <v>30.484169000000001</v>
      </c>
      <c r="I37" s="1337">
        <v>116025</v>
      </c>
      <c r="J37" s="1338"/>
      <c r="K37" s="1339">
        <v>14.221411</v>
      </c>
      <c r="L37" s="1332">
        <v>64789</v>
      </c>
      <c r="M37" s="1335">
        <v>15.580995</v>
      </c>
      <c r="N37" s="1337">
        <v>59302</v>
      </c>
      <c r="O37" s="1338"/>
    </row>
    <row r="38" spans="2:15">
      <c r="B38" s="1314" t="s">
        <v>75</v>
      </c>
      <c r="C38" s="1332">
        <v>536388</v>
      </c>
      <c r="D38" s="1333">
        <v>524402</v>
      </c>
      <c r="F38" s="1334">
        <v>23.117446999999999</v>
      </c>
      <c r="G38" s="1333">
        <v>123628</v>
      </c>
      <c r="H38" s="1335">
        <v>24.047677</v>
      </c>
      <c r="I38" s="1337">
        <v>125984</v>
      </c>
      <c r="J38" s="1338"/>
      <c r="K38" s="1339">
        <v>8.8322395999999994</v>
      </c>
      <c r="L38" s="1332">
        <v>47233</v>
      </c>
      <c r="M38" s="1335">
        <v>9.7877597000000005</v>
      </c>
      <c r="N38" s="1337">
        <v>51277</v>
      </c>
      <c r="O38" s="1338"/>
    </row>
    <row r="39" spans="2:15">
      <c r="B39" s="1314" t="s">
        <v>76</v>
      </c>
      <c r="C39" s="1332">
        <v>771804</v>
      </c>
      <c r="D39" s="1333">
        <v>789342</v>
      </c>
      <c r="F39" s="1334">
        <v>21.731766</v>
      </c>
      <c r="G39" s="1333">
        <v>166601</v>
      </c>
      <c r="H39" s="1335">
        <v>21.632176999999999</v>
      </c>
      <c r="I39" s="1337">
        <v>170489</v>
      </c>
      <c r="J39" s="1338"/>
      <c r="K39" s="1339">
        <v>5.4073770999999997</v>
      </c>
      <c r="L39" s="1332">
        <v>41454</v>
      </c>
      <c r="M39" s="1335">
        <v>3.4885136999999999</v>
      </c>
      <c r="N39" s="1337">
        <v>27494</v>
      </c>
      <c r="O39" s="1338"/>
    </row>
    <row r="40" spans="2:15">
      <c r="B40" s="1314" t="s">
        <v>77</v>
      </c>
      <c r="C40" s="1332">
        <v>1339160</v>
      </c>
      <c r="D40" s="1333">
        <v>1217646</v>
      </c>
      <c r="F40" s="1334">
        <v>26.176877999999999</v>
      </c>
      <c r="G40" s="1333">
        <v>348328</v>
      </c>
      <c r="H40" s="1335">
        <v>23.976061000000001</v>
      </c>
      <c r="I40" s="1337">
        <v>291486</v>
      </c>
      <c r="J40" s="1338"/>
      <c r="K40" s="1339">
        <v>6.6513286999999996</v>
      </c>
      <c r="L40" s="1332">
        <v>88507</v>
      </c>
      <c r="M40" s="1335">
        <v>4.7931150999999996</v>
      </c>
      <c r="N40" s="1337">
        <v>58272</v>
      </c>
      <c r="O40" s="1338"/>
    </row>
    <row r="41" spans="2:15">
      <c r="B41" s="1314" t="s">
        <v>2847</v>
      </c>
      <c r="C41" s="1332">
        <v>205775</v>
      </c>
      <c r="D41" s="1333">
        <v>205677</v>
      </c>
      <c r="F41" s="1334">
        <v>49.434345</v>
      </c>
      <c r="G41" s="1333">
        <v>101723</v>
      </c>
      <c r="H41" s="1335">
        <v>56.670242999999999</v>
      </c>
      <c r="I41" s="1337">
        <v>116352</v>
      </c>
      <c r="J41" s="1338"/>
      <c r="K41" s="1339">
        <v>20.600109</v>
      </c>
      <c r="L41" s="1332">
        <v>42390</v>
      </c>
      <c r="M41" s="1335">
        <v>41.576165000000003</v>
      </c>
      <c r="N41" s="1337">
        <v>85362</v>
      </c>
      <c r="O41" s="1338"/>
    </row>
    <row r="42" spans="2:15">
      <c r="B42" s="1314" t="s">
        <v>79</v>
      </c>
      <c r="C42" s="1332">
        <v>134055</v>
      </c>
      <c r="D42" s="1333">
        <v>110990</v>
      </c>
      <c r="F42" s="1334">
        <v>39.329811999999997</v>
      </c>
      <c r="G42" s="1333">
        <v>52227</v>
      </c>
      <c r="H42" s="1335">
        <v>35.313453000000003</v>
      </c>
      <c r="I42" s="1337">
        <v>39194</v>
      </c>
      <c r="J42" s="1338"/>
      <c r="K42" s="1339">
        <v>17.403428999999999</v>
      </c>
      <c r="L42" s="1332">
        <v>23111</v>
      </c>
      <c r="M42" s="1335">
        <v>18.563389000000001</v>
      </c>
      <c r="N42" s="1337">
        <v>20603</v>
      </c>
      <c r="O42" s="1338"/>
    </row>
    <row r="43" spans="2:15">
      <c r="B43" s="1314" t="s">
        <v>80</v>
      </c>
      <c r="C43" s="1332">
        <v>88352</v>
      </c>
      <c r="D43" s="1333">
        <v>102644</v>
      </c>
      <c r="F43" s="1334">
        <v>40.935637999999997</v>
      </c>
      <c r="G43" s="1333">
        <v>36168</v>
      </c>
      <c r="H43" s="1335">
        <v>53.953887000000002</v>
      </c>
      <c r="I43" s="1337">
        <v>55048</v>
      </c>
      <c r="J43" s="1338"/>
      <c r="K43" s="1339">
        <v>27.698955999999999</v>
      </c>
      <c r="L43" s="1332">
        <v>24473</v>
      </c>
      <c r="M43" s="1335">
        <v>38.442236999999999</v>
      </c>
      <c r="N43" s="1337">
        <v>39222</v>
      </c>
      <c r="O43" s="1338"/>
    </row>
    <row r="44" spans="2:15">
      <c r="B44" s="1314" t="s">
        <v>2848</v>
      </c>
      <c r="C44" s="1332">
        <v>2920783</v>
      </c>
      <c r="D44" s="1333">
        <v>2999940</v>
      </c>
      <c r="F44" s="1334">
        <v>9.5676129999999997</v>
      </c>
      <c r="G44" s="1333">
        <v>276334</v>
      </c>
      <c r="H44" s="1335">
        <v>10.545169</v>
      </c>
      <c r="I44" s="1337">
        <v>312152</v>
      </c>
      <c r="J44" s="1338"/>
      <c r="K44" s="1339">
        <v>2.1502473000000002</v>
      </c>
      <c r="L44" s="1332">
        <v>62104</v>
      </c>
      <c r="M44" s="1335">
        <v>3.0763254999999998</v>
      </c>
      <c r="N44" s="1337">
        <v>91064</v>
      </c>
      <c r="O44" s="1338"/>
    </row>
    <row r="45" spans="2:15">
      <c r="B45" s="1314" t="s">
        <v>82</v>
      </c>
      <c r="C45" s="1332">
        <v>544842</v>
      </c>
      <c r="D45" s="1333">
        <v>509719</v>
      </c>
      <c r="F45" s="1334">
        <v>17.164408999999999</v>
      </c>
      <c r="G45" s="1333">
        <v>93144</v>
      </c>
      <c r="H45" s="1335">
        <v>23.516473999999999</v>
      </c>
      <c r="I45" s="1337">
        <v>119616</v>
      </c>
      <c r="J45" s="1338"/>
      <c r="K45" s="1339">
        <v>5.8287481000000003</v>
      </c>
      <c r="L45" s="1332">
        <v>31630</v>
      </c>
      <c r="M45" s="1335">
        <v>4.7747776999999996</v>
      </c>
      <c r="N45" s="1337">
        <v>24287</v>
      </c>
      <c r="O45" s="1338"/>
    </row>
    <row r="46" spans="2:15">
      <c r="B46" s="1314" t="s">
        <v>2849</v>
      </c>
      <c r="C46" s="1332">
        <v>102815</v>
      </c>
      <c r="D46" s="1333">
        <v>86846</v>
      </c>
      <c r="F46" s="1334">
        <v>29.110607999999999</v>
      </c>
      <c r="G46" s="1333">
        <v>29930</v>
      </c>
      <c r="H46" s="1335">
        <v>35.727352000000003</v>
      </c>
      <c r="I46" s="1337">
        <v>30904</v>
      </c>
      <c r="J46" s="1338"/>
      <c r="K46" s="1339">
        <v>10.428717000000001</v>
      </c>
      <c r="L46" s="1332">
        <v>10722</v>
      </c>
      <c r="M46" s="1335">
        <v>16.092881999999999</v>
      </c>
      <c r="N46" s="1337">
        <v>13920</v>
      </c>
      <c r="O46" s="1338"/>
    </row>
    <row r="47" spans="2:15">
      <c r="B47" s="1314" t="s">
        <v>568</v>
      </c>
      <c r="C47" s="1332">
        <v>0</v>
      </c>
      <c r="D47" s="1333">
        <v>32622</v>
      </c>
      <c r="F47" s="1334">
        <v>0</v>
      </c>
      <c r="G47" s="1333">
        <v>0</v>
      </c>
      <c r="H47" s="1335">
        <v>0</v>
      </c>
      <c r="I47" s="1337">
        <v>0</v>
      </c>
      <c r="J47" s="1338"/>
      <c r="K47" s="1339">
        <v>0</v>
      </c>
      <c r="L47" s="1332">
        <v>0</v>
      </c>
      <c r="M47" s="1335">
        <v>0</v>
      </c>
      <c r="N47" s="1337">
        <v>0</v>
      </c>
      <c r="O47" s="1338"/>
    </row>
    <row r="48" spans="2:15">
      <c r="B48" s="1314" t="s">
        <v>84</v>
      </c>
      <c r="C48" s="1332">
        <v>205126</v>
      </c>
      <c r="D48" s="1333">
        <v>240710</v>
      </c>
      <c r="F48" s="1334">
        <v>44.498555000000003</v>
      </c>
      <c r="G48" s="1333">
        <v>90611</v>
      </c>
      <c r="H48" s="1335">
        <v>41.641046000000003</v>
      </c>
      <c r="I48" s="1337">
        <v>99510</v>
      </c>
      <c r="J48" s="1338"/>
      <c r="K48" s="1339">
        <v>28.894689</v>
      </c>
      <c r="L48" s="1332">
        <v>58837</v>
      </c>
      <c r="M48" s="1335">
        <v>15.684238000000001</v>
      </c>
      <c r="N48" s="1337">
        <v>37481</v>
      </c>
      <c r="O48" s="1338"/>
    </row>
    <row r="49" spans="2:15">
      <c r="B49" s="1314" t="s">
        <v>85</v>
      </c>
      <c r="C49" s="1332">
        <v>207542</v>
      </c>
      <c r="D49" s="1333">
        <v>207668</v>
      </c>
      <c r="F49" s="1334">
        <v>56.521687999999997</v>
      </c>
      <c r="G49" s="1333">
        <v>117037</v>
      </c>
      <c r="H49" s="1335">
        <v>36.523097999999997</v>
      </c>
      <c r="I49" s="1337">
        <v>75777</v>
      </c>
      <c r="J49" s="1338"/>
      <c r="K49" s="1339">
        <v>42.553660999999998</v>
      </c>
      <c r="L49" s="1332">
        <v>88114</v>
      </c>
      <c r="M49" s="1335">
        <v>21.68177</v>
      </c>
      <c r="N49" s="1337">
        <v>44985</v>
      </c>
      <c r="O49" s="1338"/>
    </row>
    <row r="50" spans="2:15">
      <c r="B50" s="1314" t="s">
        <v>86</v>
      </c>
      <c r="C50" s="1332">
        <v>568307</v>
      </c>
      <c r="D50" s="1333">
        <v>717981</v>
      </c>
      <c r="F50" s="1334">
        <v>21.175982000000001</v>
      </c>
      <c r="G50" s="1333">
        <v>120319</v>
      </c>
      <c r="H50" s="1335">
        <v>24.670241000000001</v>
      </c>
      <c r="I50" s="1337">
        <v>176861</v>
      </c>
      <c r="J50" s="1338"/>
      <c r="K50" s="1339">
        <v>3.4414416999999999</v>
      </c>
      <c r="L50" s="1332">
        <v>19554</v>
      </c>
      <c r="M50" s="1335">
        <v>5.2624845000000002</v>
      </c>
      <c r="N50" s="1337">
        <v>37727</v>
      </c>
      <c r="O50" s="1338"/>
    </row>
    <row r="51" spans="2:15">
      <c r="B51" s="1314" t="s">
        <v>87</v>
      </c>
      <c r="C51" s="1332">
        <v>461305</v>
      </c>
      <c r="D51" s="1344">
        <v>518856</v>
      </c>
      <c r="F51" s="1334">
        <v>27.874151999999999</v>
      </c>
      <c r="G51" s="1333">
        <v>128585</v>
      </c>
      <c r="H51" s="1335">
        <v>46.079583</v>
      </c>
      <c r="I51" s="1337">
        <v>23789</v>
      </c>
      <c r="J51" s="1338"/>
      <c r="K51" s="1339">
        <v>6.8132358000000002</v>
      </c>
      <c r="L51" s="1332">
        <v>31430</v>
      </c>
      <c r="M51" s="1335">
        <v>13.869296</v>
      </c>
      <c r="N51" s="1337">
        <v>71602</v>
      </c>
      <c r="O51" s="1338"/>
    </row>
    <row r="53" spans="2:15">
      <c r="B53" s="1345" t="s">
        <v>2879</v>
      </c>
      <c r="C53" s="1322"/>
      <c r="D53" s="1307"/>
      <c r="E53" s="1346"/>
      <c r="F53" s="1345"/>
      <c r="G53" s="1345"/>
      <c r="H53" s="1347"/>
      <c r="I53" s="1307"/>
      <c r="J53" s="1322"/>
      <c r="K53" s="1322"/>
      <c r="L53" s="1322"/>
      <c r="M53" s="1347"/>
      <c r="N53" s="1307"/>
      <c r="O53" s="1322"/>
    </row>
    <row r="54" spans="2:15">
      <c r="B54" s="1345" t="s">
        <v>2880</v>
      </c>
      <c r="C54" s="1322"/>
      <c r="D54" s="1307"/>
      <c r="E54" s="1346"/>
      <c r="F54" s="1345"/>
      <c r="G54" s="1345"/>
      <c r="H54" s="1347"/>
      <c r="I54" s="1307"/>
      <c r="J54" s="1322"/>
      <c r="K54" s="1322"/>
      <c r="L54" s="1322"/>
      <c r="M54" s="1347"/>
      <c r="N54" s="1307"/>
      <c r="O54" s="1322"/>
    </row>
  </sheetData>
  <sheetProtection sort="0" autoFilter="0" pivotTables="0"/>
  <mergeCells count="7">
    <mergeCell ref="A3:O3"/>
    <mergeCell ref="F5:I5"/>
    <mergeCell ref="K5:N5"/>
    <mergeCell ref="F6:G6"/>
    <mergeCell ref="H6:I6"/>
    <mergeCell ref="K6:L6"/>
    <mergeCell ref="M6:N6"/>
  </mergeCells>
  <conditionalFormatting sqref="F28:F51">
    <cfRule type="dataBar" priority="4">
      <dataBar>
        <cfvo type="min"/>
        <cfvo type="max"/>
        <color rgb="FF638EC6"/>
      </dataBar>
      <extLst>
        <ext xmlns:x14="http://schemas.microsoft.com/office/spreadsheetml/2009/9/main" uri="{B025F937-C7B1-47D3-B67F-A62EFF666E3E}">
          <x14:id>{47115DAE-51D7-4B67-9E9E-E48C1C4FEB85}</x14:id>
        </ext>
      </extLst>
    </cfRule>
  </conditionalFormatting>
  <conditionalFormatting sqref="H28:H51">
    <cfRule type="dataBar" priority="3">
      <dataBar>
        <cfvo type="min"/>
        <cfvo type="max"/>
        <color rgb="FF638EC6"/>
      </dataBar>
      <extLst>
        <ext xmlns:x14="http://schemas.microsoft.com/office/spreadsheetml/2009/9/main" uri="{B025F937-C7B1-47D3-B67F-A62EFF666E3E}">
          <x14:id>{72238CCE-5F2C-4AE5-B6C6-3E743CA5EC0A}</x14:id>
        </ext>
      </extLst>
    </cfRule>
  </conditionalFormatting>
  <conditionalFormatting sqref="K28:K51">
    <cfRule type="dataBar" priority="2">
      <dataBar>
        <cfvo type="min"/>
        <cfvo type="max"/>
        <color rgb="FFFFB628"/>
      </dataBar>
      <extLst>
        <ext xmlns:x14="http://schemas.microsoft.com/office/spreadsheetml/2009/9/main" uri="{B025F937-C7B1-47D3-B67F-A62EFF666E3E}">
          <x14:id>{069FC66E-EDAD-41C8-B678-E613C26F73C7}</x14:id>
        </ext>
      </extLst>
    </cfRule>
  </conditionalFormatting>
  <conditionalFormatting sqref="M28:M51">
    <cfRule type="dataBar" priority="1">
      <dataBar>
        <cfvo type="min"/>
        <cfvo type="max"/>
        <color rgb="FFFFB628"/>
      </dataBar>
      <extLst>
        <ext xmlns:x14="http://schemas.microsoft.com/office/spreadsheetml/2009/9/main" uri="{B025F937-C7B1-47D3-B67F-A62EFF666E3E}">
          <x14:id>{CD14CECD-98C9-4136-AE16-B8932957F6C9}</x14:id>
        </ext>
      </extLs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47115DAE-51D7-4B67-9E9E-E48C1C4FEB85}">
            <x14:dataBar minLength="0" maxLength="100" border="1" negativeBarBorderColorSameAsPositive="0">
              <x14:cfvo type="autoMin"/>
              <x14:cfvo type="autoMax"/>
              <x14:borderColor rgb="FF638EC6"/>
              <x14:negativeFillColor rgb="FFFF0000"/>
              <x14:negativeBorderColor rgb="FFFF0000"/>
              <x14:axisColor rgb="FF000000"/>
            </x14:dataBar>
          </x14:cfRule>
          <xm:sqref>F28:F51</xm:sqref>
        </x14:conditionalFormatting>
        <x14:conditionalFormatting xmlns:xm="http://schemas.microsoft.com/office/excel/2006/main">
          <x14:cfRule type="dataBar" id="{72238CCE-5F2C-4AE5-B6C6-3E743CA5EC0A}">
            <x14:dataBar minLength="0" maxLength="100" border="1" negativeBarBorderColorSameAsPositive="0">
              <x14:cfvo type="autoMin"/>
              <x14:cfvo type="autoMax"/>
              <x14:borderColor rgb="FF638EC6"/>
              <x14:negativeFillColor rgb="FFFF0000"/>
              <x14:negativeBorderColor rgb="FFFF0000"/>
              <x14:axisColor rgb="FF000000"/>
            </x14:dataBar>
          </x14:cfRule>
          <xm:sqref>H28:H51</xm:sqref>
        </x14:conditionalFormatting>
        <x14:conditionalFormatting xmlns:xm="http://schemas.microsoft.com/office/excel/2006/main">
          <x14:cfRule type="dataBar" id="{069FC66E-EDAD-41C8-B678-E613C26F73C7}">
            <x14:dataBar minLength="0" maxLength="100" border="1" negativeBarBorderColorSameAsPositive="0">
              <x14:cfvo type="autoMin"/>
              <x14:cfvo type="autoMax"/>
              <x14:borderColor rgb="FFFFB628"/>
              <x14:negativeFillColor rgb="FFFF0000"/>
              <x14:negativeBorderColor rgb="FFFF0000"/>
              <x14:axisColor rgb="FF000000"/>
            </x14:dataBar>
          </x14:cfRule>
          <xm:sqref>K28:K51</xm:sqref>
        </x14:conditionalFormatting>
        <x14:conditionalFormatting xmlns:xm="http://schemas.microsoft.com/office/excel/2006/main">
          <x14:cfRule type="dataBar" id="{CD14CECD-98C9-4136-AE16-B8932957F6C9}">
            <x14:dataBar minLength="0" maxLength="100" border="1" negativeBarBorderColorSameAsPositive="0">
              <x14:cfvo type="autoMin"/>
              <x14:cfvo type="autoMax"/>
              <x14:borderColor rgb="FFFFB628"/>
              <x14:negativeFillColor rgb="FFFF0000"/>
              <x14:negativeBorderColor rgb="FFFF0000"/>
              <x14:axisColor rgb="FF000000"/>
            </x14:dataBar>
          </x14:cfRule>
          <xm:sqref>M28:M51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41">
    <tabColor theme="5" tint="-0.249977111117893"/>
  </sheetPr>
  <dimension ref="B5:V59"/>
  <sheetViews>
    <sheetView showGridLines="0" zoomScale="70" zoomScaleNormal="70" workbookViewId="0">
      <pane xSplit="2" ySplit="8" topLeftCell="C9" activePane="bottomRight" state="frozen"/>
      <selection pane="topRight" activeCell="C1" sqref="C1"/>
      <selection pane="bottomLeft" activeCell="A9" sqref="A9"/>
      <selection pane="bottomRight"/>
    </sheetView>
  </sheetViews>
  <sheetFormatPr baseColWidth="10" defaultRowHeight="14.25"/>
  <cols>
    <col min="1" max="1" width="7.5703125" style="1240" customWidth="1"/>
    <col min="2" max="2" width="39" style="1240" customWidth="1"/>
    <col min="3" max="3" width="14" style="1240" customWidth="1"/>
    <col min="4" max="4" width="13.140625" style="1240" customWidth="1"/>
    <col min="5" max="5" width="14.42578125" style="1240" bestFit="1" customWidth="1"/>
    <col min="6" max="6" width="12" style="1240" customWidth="1"/>
    <col min="7" max="7" width="17.140625" style="1240" bestFit="1" customWidth="1"/>
    <col min="8" max="9" width="12" style="1240" customWidth="1"/>
    <col min="10" max="10" width="12.85546875" style="1240" bestFit="1" customWidth="1"/>
    <col min="11" max="11" width="13.140625" style="1240" bestFit="1" customWidth="1"/>
    <col min="12" max="12" width="16.7109375" style="1240" customWidth="1"/>
    <col min="13" max="13" width="14.42578125" style="1240" customWidth="1"/>
    <col min="14" max="14" width="11.42578125" style="1240"/>
    <col min="15" max="15" width="14.28515625" style="1240" customWidth="1"/>
    <col min="16" max="19" width="11.42578125" style="1240"/>
    <col min="20" max="22" width="13.5703125" style="1240" customWidth="1"/>
    <col min="23" max="16384" width="11.42578125" style="1240"/>
  </cols>
  <sheetData>
    <row r="5" spans="2:22" ht="18" customHeight="1" thickBot="1">
      <c r="C5" s="1794" t="s">
        <v>2863</v>
      </c>
      <c r="D5" s="1794"/>
      <c r="E5" s="1794"/>
      <c r="F5" s="1794"/>
      <c r="G5" s="1794"/>
      <c r="H5" s="1794"/>
      <c r="I5" s="1794"/>
      <c r="J5" s="1794"/>
      <c r="K5" s="1794"/>
      <c r="L5" s="1794"/>
      <c r="M5" s="1794"/>
      <c r="N5" s="1794"/>
      <c r="O5" s="1794"/>
      <c r="P5" s="1794"/>
      <c r="Q5" s="1794"/>
      <c r="R5" s="1794"/>
      <c r="S5" s="1794"/>
      <c r="T5" s="1794"/>
      <c r="U5" s="1794"/>
      <c r="V5" s="1794"/>
    </row>
    <row r="6" spans="2:22" ht="18">
      <c r="C6" s="1795">
        <v>2018</v>
      </c>
      <c r="D6" s="1796"/>
      <c r="E6" s="1796"/>
      <c r="F6" s="1796"/>
      <c r="G6" s="1796"/>
      <c r="H6" s="1796"/>
      <c r="I6" s="1796"/>
      <c r="J6" s="1796"/>
      <c r="K6" s="1796"/>
      <c r="L6" s="1797"/>
      <c r="M6" s="1795">
        <v>2019</v>
      </c>
      <c r="N6" s="1796"/>
      <c r="O6" s="1796"/>
      <c r="P6" s="1796"/>
      <c r="Q6" s="1796"/>
      <c r="R6" s="1796"/>
      <c r="S6" s="1796"/>
      <c r="T6" s="1796"/>
      <c r="U6" s="1796"/>
      <c r="V6" s="1797"/>
    </row>
    <row r="7" spans="2:22">
      <c r="C7" s="1798" t="s">
        <v>20</v>
      </c>
      <c r="D7" s="1800" t="s">
        <v>430</v>
      </c>
      <c r="E7" s="1801"/>
      <c r="F7" s="1801"/>
      <c r="G7" s="1801"/>
      <c r="H7" s="1801"/>
      <c r="I7" s="1801"/>
      <c r="J7" s="1801"/>
      <c r="K7" s="1801"/>
      <c r="L7" s="1802"/>
      <c r="M7" s="1798" t="s">
        <v>20</v>
      </c>
      <c r="N7" s="1800" t="s">
        <v>430</v>
      </c>
      <c r="O7" s="1801"/>
      <c r="P7" s="1801"/>
      <c r="Q7" s="1801"/>
      <c r="R7" s="1801"/>
      <c r="S7" s="1801"/>
      <c r="T7" s="1801"/>
      <c r="U7" s="1801"/>
      <c r="V7" s="1802"/>
    </row>
    <row r="8" spans="2:22" s="1241" customFormat="1" ht="29.25" thickBot="1">
      <c r="C8" s="1799"/>
      <c r="D8" s="1242" t="s">
        <v>431</v>
      </c>
      <c r="E8" s="1243" t="s">
        <v>2255</v>
      </c>
      <c r="F8" s="1244" t="s">
        <v>2256</v>
      </c>
      <c r="G8" s="1243" t="s">
        <v>2257</v>
      </c>
      <c r="H8" s="1243" t="s">
        <v>2258</v>
      </c>
      <c r="I8" s="1243" t="s">
        <v>2864</v>
      </c>
      <c r="J8" s="1243" t="s">
        <v>2260</v>
      </c>
      <c r="K8" s="1243" t="s">
        <v>2865</v>
      </c>
      <c r="L8" s="1245" t="s">
        <v>2866</v>
      </c>
      <c r="M8" s="1799"/>
      <c r="N8" s="1242" t="s">
        <v>431</v>
      </c>
      <c r="O8" s="1243" t="s">
        <v>2255</v>
      </c>
      <c r="P8" s="1244" t="s">
        <v>2256</v>
      </c>
      <c r="Q8" s="1243" t="s">
        <v>2257</v>
      </c>
      <c r="R8" s="1243" t="s">
        <v>2258</v>
      </c>
      <c r="S8" s="1243" t="s">
        <v>2864</v>
      </c>
      <c r="T8" s="1243" t="s">
        <v>2260</v>
      </c>
      <c r="U8" s="1243" t="s">
        <v>2865</v>
      </c>
      <c r="V8" s="1245" t="s">
        <v>2866</v>
      </c>
    </row>
    <row r="9" spans="2:22" ht="21" customHeight="1">
      <c r="B9" s="1246" t="s">
        <v>20</v>
      </c>
      <c r="C9" s="1247">
        <v>333.53367022103328</v>
      </c>
      <c r="D9" s="1248">
        <v>142.02621195653842</v>
      </c>
      <c r="E9" s="1248">
        <v>126.42360880609546</v>
      </c>
      <c r="F9" s="1248">
        <v>225.59697692235972</v>
      </c>
      <c r="G9" s="1248">
        <v>175.55948380709896</v>
      </c>
      <c r="H9" s="1248">
        <v>318.85283727359416</v>
      </c>
      <c r="I9" s="1248">
        <v>224.7880631761202</v>
      </c>
      <c r="J9" s="1248">
        <v>434.55037696836939</v>
      </c>
      <c r="K9" s="1248">
        <v>565.37240689541613</v>
      </c>
      <c r="L9" s="1249">
        <v>1183.5784764607961</v>
      </c>
      <c r="M9" s="1247">
        <v>325.77320111560402</v>
      </c>
      <c r="N9" s="1248">
        <v>135.5353055355823</v>
      </c>
      <c r="O9" s="1248">
        <v>100.58939023785072</v>
      </c>
      <c r="P9" s="1248">
        <v>220.75278364843868</v>
      </c>
      <c r="Q9" s="1248">
        <v>185.48715659925267</v>
      </c>
      <c r="R9" s="1248">
        <v>317.31476683153625</v>
      </c>
      <c r="S9" s="1248">
        <v>234.016979282395</v>
      </c>
      <c r="T9" s="1248">
        <v>486.37819139602328</v>
      </c>
      <c r="U9" s="1248">
        <v>541.01371808611657</v>
      </c>
      <c r="V9" s="1249">
        <v>1072.6163496625582</v>
      </c>
    </row>
    <row r="10" spans="2:22" ht="15">
      <c r="B10" s="1250" t="s">
        <v>418</v>
      </c>
      <c r="C10" s="1251"/>
      <c r="D10" s="1252"/>
      <c r="E10" s="1252"/>
      <c r="F10" s="1252"/>
      <c r="G10" s="1252"/>
      <c r="H10" s="1252"/>
      <c r="I10" s="1252"/>
      <c r="J10" s="1252"/>
      <c r="K10" s="1252"/>
      <c r="L10" s="1253"/>
      <c r="M10" s="1251"/>
      <c r="N10" s="1252"/>
      <c r="O10" s="1252"/>
      <c r="P10" s="1252"/>
      <c r="Q10" s="1252"/>
      <c r="R10" s="1252"/>
      <c r="S10" s="1252"/>
      <c r="T10" s="1252"/>
      <c r="U10" s="1252"/>
      <c r="V10" s="1253"/>
    </row>
    <row r="11" spans="2:22">
      <c r="B11" s="1254" t="s">
        <v>1735</v>
      </c>
      <c r="C11" s="1255">
        <v>375.4709887793237</v>
      </c>
      <c r="D11" s="1256">
        <v>161.34281775307679</v>
      </c>
      <c r="E11" s="1256">
        <v>129.35535933999205</v>
      </c>
      <c r="F11" s="1256">
        <v>246.36464838671168</v>
      </c>
      <c r="G11" s="1256">
        <v>171.95080014125222</v>
      </c>
      <c r="H11" s="1256">
        <v>328.5173838941127</v>
      </c>
      <c r="I11" s="1256">
        <v>235.22014068883075</v>
      </c>
      <c r="J11" s="1256">
        <v>445.41360886624341</v>
      </c>
      <c r="K11" s="1256">
        <v>571.8942702891361</v>
      </c>
      <c r="L11" s="1257">
        <v>1195.7801810685664</v>
      </c>
      <c r="M11" s="1255">
        <v>367.30034810496539</v>
      </c>
      <c r="N11" s="1256">
        <v>154.7939926004513</v>
      </c>
      <c r="O11" s="1256">
        <v>150.70879824109988</v>
      </c>
      <c r="P11" s="1256">
        <v>245.56767378205635</v>
      </c>
      <c r="Q11" s="1256">
        <v>198.65835165320991</v>
      </c>
      <c r="R11" s="1256">
        <v>326.88762275870317</v>
      </c>
      <c r="S11" s="1256">
        <v>243.26952574089125</v>
      </c>
      <c r="T11" s="1256">
        <v>501.85043510862232</v>
      </c>
      <c r="U11" s="1256">
        <v>543.53666435343723</v>
      </c>
      <c r="V11" s="1257">
        <v>1081.6853335964718</v>
      </c>
    </row>
    <row r="12" spans="2:22">
      <c r="B12" s="1254" t="s">
        <v>56</v>
      </c>
      <c r="C12" s="1255">
        <v>232.0570935361194</v>
      </c>
      <c r="D12" s="1256">
        <v>130.69245665959173</v>
      </c>
      <c r="E12" s="1256">
        <v>124.95261947328051</v>
      </c>
      <c r="F12" s="1256">
        <v>201.20368800562159</v>
      </c>
      <c r="G12" s="1256">
        <v>179.59498037992989</v>
      </c>
      <c r="H12" s="1256">
        <v>280.41260799075314</v>
      </c>
      <c r="I12" s="1256">
        <v>201.51106035895</v>
      </c>
      <c r="J12" s="1256">
        <v>367.15212273589111</v>
      </c>
      <c r="K12" s="1256">
        <v>499.01789288561969</v>
      </c>
      <c r="L12" s="1257">
        <v>915.9738610179885</v>
      </c>
      <c r="M12" s="1255">
        <v>222.82381913123999</v>
      </c>
      <c r="N12" s="1256">
        <v>125.47976994373906</v>
      </c>
      <c r="O12" s="1256">
        <v>87.651761763934189</v>
      </c>
      <c r="P12" s="1256">
        <v>192.53767490348531</v>
      </c>
      <c r="Q12" s="1256">
        <v>172.69203740317229</v>
      </c>
      <c r="R12" s="1256">
        <v>274.59346581524727</v>
      </c>
      <c r="S12" s="1256">
        <v>209.06756764902912</v>
      </c>
      <c r="T12" s="1256">
        <v>390.6045026729368</v>
      </c>
      <c r="U12" s="1256">
        <v>512.80423862411317</v>
      </c>
      <c r="V12" s="1257">
        <v>829.47727854358538</v>
      </c>
    </row>
    <row r="13" spans="2:22" ht="15">
      <c r="B13" s="1250" t="s">
        <v>419</v>
      </c>
      <c r="C13" s="1251"/>
      <c r="D13" s="1252"/>
      <c r="E13" s="1252"/>
      <c r="F13" s="1252"/>
      <c r="G13" s="1252"/>
      <c r="H13" s="1252"/>
      <c r="I13" s="1252"/>
      <c r="J13" s="1252"/>
      <c r="K13" s="1252"/>
      <c r="L13" s="1253"/>
      <c r="M13" s="1251"/>
      <c r="N13" s="1252"/>
      <c r="O13" s="1252"/>
      <c r="P13" s="1252"/>
      <c r="Q13" s="1252"/>
      <c r="R13" s="1252"/>
      <c r="S13" s="1252"/>
      <c r="T13" s="1252"/>
      <c r="U13" s="1252"/>
      <c r="V13" s="1253"/>
    </row>
    <row r="14" spans="2:22">
      <c r="B14" s="1254" t="s">
        <v>420</v>
      </c>
      <c r="C14" s="1255">
        <v>357.52881087957559</v>
      </c>
      <c r="D14" s="1256">
        <v>162.71050083599553</v>
      </c>
      <c r="E14" s="1256">
        <v>180.48670878327849</v>
      </c>
      <c r="F14" s="1256">
        <v>250.84504267621796</v>
      </c>
      <c r="G14" s="1256">
        <v>183.13851271067477</v>
      </c>
      <c r="H14" s="1256">
        <v>363.09365568162582</v>
      </c>
      <c r="I14" s="1256">
        <v>236.72556336856871</v>
      </c>
      <c r="J14" s="1256">
        <v>493.53190682812971</v>
      </c>
      <c r="K14" s="1256">
        <v>630.51585505315313</v>
      </c>
      <c r="L14" s="1257">
        <v>1375.6201845514042</v>
      </c>
      <c r="M14" s="1255">
        <v>345.4830636250062</v>
      </c>
      <c r="N14" s="1256">
        <v>157.04169136410087</v>
      </c>
      <c r="O14" s="1256">
        <v>123.30951522203144</v>
      </c>
      <c r="P14" s="1256">
        <v>247.57450156169651</v>
      </c>
      <c r="Q14" s="1256">
        <v>190.44294601015821</v>
      </c>
      <c r="R14" s="1256">
        <v>362.62148230848106</v>
      </c>
      <c r="S14" s="1256">
        <v>251.37701935621439</v>
      </c>
      <c r="T14" s="1256">
        <v>549.34725844415004</v>
      </c>
      <c r="U14" s="1256">
        <v>594.33416250580535</v>
      </c>
      <c r="V14" s="1257">
        <v>1100.6187699194388</v>
      </c>
    </row>
    <row r="15" spans="2:22">
      <c r="B15" s="1254" t="s">
        <v>421</v>
      </c>
      <c r="C15" s="1255">
        <v>293.56318695500488</v>
      </c>
      <c r="D15" s="1256">
        <v>113.23127715951264</v>
      </c>
      <c r="E15" s="1256">
        <v>74.688490406718842</v>
      </c>
      <c r="F15" s="1256">
        <v>175.61005064484976</v>
      </c>
      <c r="G15" s="1256">
        <v>155.07548397837752</v>
      </c>
      <c r="H15" s="1256">
        <v>239.97581382459725</v>
      </c>
      <c r="I15" s="1256">
        <v>195.04752608097994</v>
      </c>
      <c r="J15" s="1256">
        <v>349.3058357721701</v>
      </c>
      <c r="K15" s="1256">
        <v>498.20283626596455</v>
      </c>
      <c r="L15" s="1257">
        <v>1004.027173101172</v>
      </c>
      <c r="M15" s="1255">
        <v>292.71305144215921</v>
      </c>
      <c r="N15" s="1256">
        <v>102.67711845112323</v>
      </c>
      <c r="O15" s="1256">
        <v>70.373759568190962</v>
      </c>
      <c r="P15" s="1256">
        <v>166.08635933735749</v>
      </c>
      <c r="Q15" s="1256">
        <v>166.79742847897171</v>
      </c>
      <c r="R15" s="1256">
        <v>239.64039332309423</v>
      </c>
      <c r="S15" s="1256">
        <v>195.4666852852317</v>
      </c>
      <c r="T15" s="1256">
        <v>400.66458439272145</v>
      </c>
      <c r="U15" s="1256">
        <v>487.02275902756782</v>
      </c>
      <c r="V15" s="1257">
        <v>1046.8798239750799</v>
      </c>
    </row>
    <row r="16" spans="2:22" ht="15">
      <c r="B16" s="1250" t="s">
        <v>423</v>
      </c>
      <c r="C16" s="1251"/>
      <c r="D16" s="1252"/>
      <c r="E16" s="1252"/>
      <c r="F16" s="1252"/>
      <c r="G16" s="1252"/>
      <c r="H16" s="1252"/>
      <c r="I16" s="1252"/>
      <c r="J16" s="1252"/>
      <c r="K16" s="1252"/>
      <c r="L16" s="1253"/>
      <c r="M16" s="1251"/>
      <c r="N16" s="1252"/>
      <c r="O16" s="1252"/>
      <c r="P16" s="1252"/>
      <c r="Q16" s="1252"/>
      <c r="R16" s="1252"/>
      <c r="S16" s="1252"/>
      <c r="T16" s="1252"/>
      <c r="U16" s="1252"/>
      <c r="V16" s="1253"/>
    </row>
    <row r="17" spans="2:22">
      <c r="B17" s="1254" t="s">
        <v>1818</v>
      </c>
      <c r="C17" s="1255">
        <v>217.91557284707096</v>
      </c>
      <c r="D17" s="1256">
        <v>131.175543346615</v>
      </c>
      <c r="E17" s="1256">
        <v>84.526250046411732</v>
      </c>
      <c r="F17" s="1256">
        <v>209.78863891975476</v>
      </c>
      <c r="G17" s="1256">
        <v>183.86390601903526</v>
      </c>
      <c r="H17" s="1256">
        <v>245.54120598252564</v>
      </c>
      <c r="I17" s="1256">
        <v>195.82775142220592</v>
      </c>
      <c r="J17" s="1256">
        <v>364.17125420859406</v>
      </c>
      <c r="K17" s="1256">
        <v>439.11869652240517</v>
      </c>
      <c r="L17" s="1257">
        <v>829.7940835630618</v>
      </c>
      <c r="M17" s="1255">
        <v>207.29664782874266</v>
      </c>
      <c r="N17" s="1256">
        <v>116.83121782031758</v>
      </c>
      <c r="O17" s="1256">
        <v>101.65714716171826</v>
      </c>
      <c r="P17" s="1256">
        <v>181.99465790786081</v>
      </c>
      <c r="Q17" s="1256">
        <v>191.66940946674498</v>
      </c>
      <c r="R17" s="1256">
        <v>282.32916500132575</v>
      </c>
      <c r="S17" s="1256">
        <v>211.82235198277633</v>
      </c>
      <c r="T17" s="1256">
        <v>397.26129877444509</v>
      </c>
      <c r="U17" s="1256">
        <v>444.66504811505683</v>
      </c>
      <c r="V17" s="1257">
        <v>721.06376183886005</v>
      </c>
    </row>
    <row r="18" spans="2:22">
      <c r="B18" s="1254" t="s">
        <v>62</v>
      </c>
      <c r="C18" s="1255">
        <v>268.21561703569949</v>
      </c>
      <c r="D18" s="1256">
        <v>156.53244766403245</v>
      </c>
      <c r="E18" s="1256">
        <v>519.8992203841035</v>
      </c>
      <c r="F18" s="1256">
        <v>188.95573635071133</v>
      </c>
      <c r="G18" s="1256">
        <v>186.52894201700536</v>
      </c>
      <c r="H18" s="1256">
        <v>268.00506911308281</v>
      </c>
      <c r="I18" s="1256">
        <v>215.01849378019679</v>
      </c>
      <c r="J18" s="1256">
        <v>527.84067728822367</v>
      </c>
      <c r="K18" s="1256">
        <v>559.13288062298454</v>
      </c>
      <c r="L18" s="1257">
        <v>2032.5733966217588</v>
      </c>
      <c r="M18" s="1255">
        <v>282.92072938988156</v>
      </c>
      <c r="N18" s="1256">
        <v>126.9929096590275</v>
      </c>
      <c r="O18" s="1256">
        <v>29.298612431096753</v>
      </c>
      <c r="P18" s="1256">
        <v>194.58314971592324</v>
      </c>
      <c r="Q18" s="1256">
        <v>115.39065896337947</v>
      </c>
      <c r="R18" s="1256">
        <v>287.44491789846967</v>
      </c>
      <c r="S18" s="1256">
        <v>321.12678255120898</v>
      </c>
      <c r="T18" s="1256">
        <v>347.01366162245932</v>
      </c>
      <c r="U18" s="1256">
        <v>489.13067311204475</v>
      </c>
      <c r="V18" s="1257">
        <v>1496.0690987079679</v>
      </c>
    </row>
    <row r="19" spans="2:22">
      <c r="B19" s="1254" t="s">
        <v>2775</v>
      </c>
      <c r="C19" s="1255">
        <v>351.10392058246703</v>
      </c>
      <c r="D19" s="1256">
        <v>141.96320073360988</v>
      </c>
      <c r="E19" s="1256">
        <v>145.07916736170384</v>
      </c>
      <c r="F19" s="1256">
        <v>233.48133962701351</v>
      </c>
      <c r="G19" s="1256">
        <v>178.21834093639063</v>
      </c>
      <c r="H19" s="1256">
        <v>327.12912804134436</v>
      </c>
      <c r="I19" s="1256">
        <v>230.65985835511441</v>
      </c>
      <c r="J19" s="1256">
        <v>438.31835437913702</v>
      </c>
      <c r="K19" s="1256">
        <v>567.3826890370475</v>
      </c>
      <c r="L19" s="1257">
        <v>1174.2536428934723</v>
      </c>
      <c r="M19" s="1255">
        <v>346.9283373754343</v>
      </c>
      <c r="N19" s="1256">
        <v>146.01225748304404</v>
      </c>
      <c r="O19" s="1256">
        <v>99.769728423341007</v>
      </c>
      <c r="P19" s="1256">
        <v>229.27756520300306</v>
      </c>
      <c r="Q19" s="1256">
        <v>198.4754805065605</v>
      </c>
      <c r="R19" s="1256">
        <v>325.24359453889127</v>
      </c>
      <c r="S19" s="1256">
        <v>231.33868837811403</v>
      </c>
      <c r="T19" s="1256">
        <v>492.49521545774303</v>
      </c>
      <c r="U19" s="1256">
        <v>548.76872793444795</v>
      </c>
      <c r="V19" s="1257">
        <v>1065.2679048022794</v>
      </c>
    </row>
    <row r="20" spans="2:22">
      <c r="B20" s="1254" t="s">
        <v>60</v>
      </c>
      <c r="C20" s="1255">
        <v>476.09727678485126</v>
      </c>
      <c r="D20" s="1256">
        <v>198.73863317529128</v>
      </c>
      <c r="E20" s="1256"/>
      <c r="F20" s="1256">
        <v>239.99086984354329</v>
      </c>
      <c r="G20" s="1256">
        <v>139.52320376335496</v>
      </c>
      <c r="H20" s="1256">
        <v>359.80816543806202</v>
      </c>
      <c r="I20" s="1256">
        <v>219.10613764402831</v>
      </c>
      <c r="J20" s="1256">
        <v>492.54446633470729</v>
      </c>
      <c r="K20" s="1256">
        <v>804.000073645425</v>
      </c>
      <c r="L20" s="1257">
        <v>1350.3737357749837</v>
      </c>
      <c r="M20" s="1255">
        <v>435.74963603289223</v>
      </c>
      <c r="N20" s="1256">
        <v>136.90456837108547</v>
      </c>
      <c r="O20" s="1256"/>
      <c r="P20" s="1256">
        <v>311.61601594080781</v>
      </c>
      <c r="Q20" s="1256">
        <v>173.80116862835112</v>
      </c>
      <c r="R20" s="1256">
        <v>356.38790686500903</v>
      </c>
      <c r="S20" s="1256">
        <v>207.02233314914488</v>
      </c>
      <c r="T20" s="1256">
        <v>722.54357518550785</v>
      </c>
      <c r="U20" s="1256">
        <v>591.95532768219766</v>
      </c>
      <c r="V20" s="1257">
        <v>1172.4099933820698</v>
      </c>
    </row>
    <row r="21" spans="2:22">
      <c r="B21" s="1254" t="s">
        <v>2071</v>
      </c>
      <c r="C21" s="1255">
        <v>219.94533294603985</v>
      </c>
      <c r="D21" s="1256">
        <v>153.85785728032295</v>
      </c>
      <c r="E21" s="1256">
        <v>119.5901696293114</v>
      </c>
      <c r="F21" s="1256">
        <v>184.60001819057638</v>
      </c>
      <c r="G21" s="1256">
        <v>139.27454317557897</v>
      </c>
      <c r="H21" s="1256">
        <v>255.68218355037237</v>
      </c>
      <c r="I21" s="1256">
        <v>179.19374570578239</v>
      </c>
      <c r="J21" s="1256">
        <v>254.90008497073902</v>
      </c>
      <c r="K21" s="1256">
        <v>443.86556614260184</v>
      </c>
      <c r="L21" s="1257">
        <v>1028.9278096157032</v>
      </c>
      <c r="M21" s="1255">
        <v>241.16337560208544</v>
      </c>
      <c r="N21" s="1256">
        <v>152.40732484119354</v>
      </c>
      <c r="O21" s="1256">
        <v>209.27580307926252</v>
      </c>
      <c r="P21" s="1256">
        <v>209.85046862707392</v>
      </c>
      <c r="Q21" s="1256">
        <v>170.90221866677624</v>
      </c>
      <c r="R21" s="1256">
        <v>262.16970903134063</v>
      </c>
      <c r="S21" s="1256">
        <v>218.22113475958403</v>
      </c>
      <c r="T21" s="1256">
        <v>651.64364376213643</v>
      </c>
      <c r="U21" s="1256">
        <v>418.2668061815283</v>
      </c>
      <c r="V21" s="1257">
        <v>966.34561481908645</v>
      </c>
    </row>
    <row r="22" spans="2:22">
      <c r="B22" s="1254" t="s">
        <v>2867</v>
      </c>
      <c r="C22" s="1255">
        <v>538.13892886548206</v>
      </c>
      <c r="D22" s="1256"/>
      <c r="E22" s="1256"/>
      <c r="F22" s="1256">
        <v>282.62977752424416</v>
      </c>
      <c r="G22" s="1256">
        <v>121.42612664004565</v>
      </c>
      <c r="H22" s="1256">
        <v>1019.9123090029053</v>
      </c>
      <c r="I22" s="1256"/>
      <c r="J22" s="1256"/>
      <c r="K22" s="1256"/>
      <c r="L22" s="1257">
        <v>1528.2943525385056</v>
      </c>
      <c r="M22" s="1258">
        <v>231.0896353806589</v>
      </c>
      <c r="N22" s="1256"/>
      <c r="O22" s="1256"/>
      <c r="P22" s="1256">
        <v>167.42064246341002</v>
      </c>
      <c r="Q22" s="1256">
        <v>280.42957612621177</v>
      </c>
      <c r="R22" s="1256">
        <v>226.33318417969977</v>
      </c>
      <c r="S22" s="1256">
        <v>140.3727302648627</v>
      </c>
      <c r="T22" s="1256">
        <v>126.41724354850166</v>
      </c>
      <c r="U22" s="1256">
        <v>195.32408287397834</v>
      </c>
      <c r="V22" s="1257">
        <v>788.27219159855554</v>
      </c>
    </row>
    <row r="23" spans="2:22" ht="15">
      <c r="B23" s="1250" t="s">
        <v>2868</v>
      </c>
      <c r="C23" s="1251"/>
      <c r="D23" s="1252"/>
      <c r="E23" s="1252"/>
      <c r="F23" s="1252"/>
      <c r="G23" s="1252"/>
      <c r="H23" s="1252"/>
      <c r="I23" s="1252"/>
      <c r="J23" s="1252"/>
      <c r="K23" s="1252"/>
      <c r="L23" s="1253"/>
      <c r="M23" s="1251"/>
      <c r="N23" s="1252"/>
      <c r="O23" s="1252"/>
      <c r="P23" s="1252"/>
      <c r="Q23" s="1252"/>
      <c r="R23" s="1252"/>
      <c r="S23" s="1252"/>
      <c r="T23" s="1252"/>
      <c r="U23" s="1252"/>
      <c r="V23" s="1253"/>
    </row>
    <row r="24" spans="2:22">
      <c r="B24" s="1254" t="s">
        <v>2824</v>
      </c>
      <c r="C24" s="1255">
        <v>136.58667212278397</v>
      </c>
      <c r="D24" s="1256">
        <v>139.57026050579958</v>
      </c>
      <c r="E24" s="1256">
        <v>200.98117512835142</v>
      </c>
      <c r="F24" s="1256"/>
      <c r="G24" s="1256">
        <v>139.83376638028972</v>
      </c>
      <c r="H24" s="1256"/>
      <c r="I24" s="1256">
        <v>125.13345332032736</v>
      </c>
      <c r="J24" s="1256"/>
      <c r="K24" s="1256"/>
      <c r="L24" s="1257"/>
      <c r="M24" s="1255">
        <v>114.56806502698127</v>
      </c>
      <c r="N24" s="1256">
        <v>76.734461129062922</v>
      </c>
      <c r="O24" s="1256"/>
      <c r="P24" s="1256"/>
      <c r="Q24" s="1256">
        <v>122.78323681941113</v>
      </c>
      <c r="R24" s="1256"/>
      <c r="S24" s="1256">
        <v>93.562793179860748</v>
      </c>
      <c r="T24" s="1256"/>
      <c r="U24" s="1256"/>
      <c r="V24" s="1257"/>
    </row>
    <row r="25" spans="2:22">
      <c r="B25" s="1254" t="s">
        <v>2228</v>
      </c>
      <c r="C25" s="1255">
        <v>282.94575169013001</v>
      </c>
      <c r="D25" s="1256">
        <v>163.48948757639161</v>
      </c>
      <c r="E25" s="1256">
        <v>243.67006949427036</v>
      </c>
      <c r="F25" s="1256">
        <v>212.94124793773364</v>
      </c>
      <c r="G25" s="1256">
        <v>174.95511073757379</v>
      </c>
      <c r="H25" s="1256">
        <v>286.3748517174019</v>
      </c>
      <c r="I25" s="1256">
        <v>224.59321592179566</v>
      </c>
      <c r="J25" s="1256">
        <v>341.74045986231846</v>
      </c>
      <c r="K25" s="1256">
        <v>414.87851098183637</v>
      </c>
      <c r="L25" s="1257">
        <v>777.05645788881645</v>
      </c>
      <c r="M25" s="1255">
        <v>270.7434722108577</v>
      </c>
      <c r="N25" s="1256">
        <v>171.30704790381625</v>
      </c>
      <c r="O25" s="1256"/>
      <c r="P25" s="1256">
        <v>197.99735320758728</v>
      </c>
      <c r="Q25" s="1256">
        <v>192.94080841111244</v>
      </c>
      <c r="R25" s="1256">
        <v>267.34738150660127</v>
      </c>
      <c r="S25" s="1256">
        <v>230.53882185620154</v>
      </c>
      <c r="T25" s="1256">
        <v>335.53091579368555</v>
      </c>
      <c r="U25" s="1256">
        <v>407.49491450549493</v>
      </c>
      <c r="V25" s="1257">
        <v>767.70322731238116</v>
      </c>
    </row>
    <row r="26" spans="2:22">
      <c r="B26" s="1254" t="s">
        <v>2229</v>
      </c>
      <c r="C26" s="1255">
        <v>372.57794563497743</v>
      </c>
      <c r="D26" s="1256">
        <v>162.73351787217931</v>
      </c>
      <c r="E26" s="1256">
        <v>96.011813518406854</v>
      </c>
      <c r="F26" s="1256">
        <v>243.95646737475425</v>
      </c>
      <c r="G26" s="1256">
        <v>191.31444018604236</v>
      </c>
      <c r="H26" s="1256">
        <v>331.27529554035141</v>
      </c>
      <c r="I26" s="1256">
        <v>284.5788247102135</v>
      </c>
      <c r="J26" s="1256">
        <v>421.1547527238738</v>
      </c>
      <c r="K26" s="1256">
        <v>586.256204233885</v>
      </c>
      <c r="L26" s="1257">
        <v>1165.7937558209021</v>
      </c>
      <c r="M26" s="1255">
        <v>358.34241853021462</v>
      </c>
      <c r="N26" s="1256">
        <v>200.54966817857462</v>
      </c>
      <c r="O26" s="1256">
        <v>92.50725127968991</v>
      </c>
      <c r="P26" s="1256">
        <v>231.87725737036175</v>
      </c>
      <c r="Q26" s="1256">
        <v>198.32672102362906</v>
      </c>
      <c r="R26" s="1256">
        <v>314.2816101959076</v>
      </c>
      <c r="S26" s="1256">
        <v>321.97106126291891</v>
      </c>
      <c r="T26" s="1256">
        <v>477.49849021180484</v>
      </c>
      <c r="U26" s="1256">
        <v>557.84680349223686</v>
      </c>
      <c r="V26" s="1257">
        <v>1128.5595194595517</v>
      </c>
    </row>
    <row r="27" spans="2:22">
      <c r="B27" s="1254" t="s">
        <v>2230</v>
      </c>
      <c r="C27" s="1255">
        <v>356.69036214610804</v>
      </c>
      <c r="D27" s="1256">
        <v>164.17492081894744</v>
      </c>
      <c r="E27" s="1256">
        <v>151.41246054560989</v>
      </c>
      <c r="F27" s="1256">
        <v>230.61279538179818</v>
      </c>
      <c r="G27" s="1256">
        <v>344.9898688433741</v>
      </c>
      <c r="H27" s="1256">
        <v>328.31862832855296</v>
      </c>
      <c r="I27" s="1256">
        <v>328.33473183602155</v>
      </c>
      <c r="J27" s="1256">
        <v>561.89736564252485</v>
      </c>
      <c r="K27" s="1256">
        <v>666.69554947431652</v>
      </c>
      <c r="L27" s="1257">
        <v>1255.7464841515837</v>
      </c>
      <c r="M27" s="1255">
        <v>358.43536492347295</v>
      </c>
      <c r="N27" s="1256">
        <v>145.83496009931724</v>
      </c>
      <c r="O27" s="1256">
        <v>139.92095109231954</v>
      </c>
      <c r="P27" s="1256">
        <v>234.4048605265591</v>
      </c>
      <c r="Q27" s="1256">
        <v>269.12350997377024</v>
      </c>
      <c r="R27" s="1256">
        <v>344.78277298744871</v>
      </c>
      <c r="S27" s="1256">
        <v>254.07833210950196</v>
      </c>
      <c r="T27" s="1256">
        <v>685.43935924554808</v>
      </c>
      <c r="U27" s="1256">
        <v>617.65943791095856</v>
      </c>
      <c r="V27" s="1257">
        <v>1094.1641752349278</v>
      </c>
    </row>
    <row r="28" spans="2:22">
      <c r="B28" s="1254" t="s">
        <v>2231</v>
      </c>
      <c r="C28" s="1255">
        <v>205.65410253736275</v>
      </c>
      <c r="D28" s="1256">
        <v>106.56387935212535</v>
      </c>
      <c r="E28" s="1256">
        <v>77.740016323475515</v>
      </c>
      <c r="F28" s="1256">
        <v>167.73405308350326</v>
      </c>
      <c r="G28" s="1256"/>
      <c r="H28" s="1256">
        <v>269.2953139909161</v>
      </c>
      <c r="I28" s="1256">
        <v>17.446282563224948</v>
      </c>
      <c r="J28" s="1256">
        <v>820.90833038983237</v>
      </c>
      <c r="K28" s="1256">
        <v>630.78075416701483</v>
      </c>
      <c r="L28" s="1257">
        <v>1036.0377534078941</v>
      </c>
      <c r="M28" s="1255">
        <v>200.44223767477115</v>
      </c>
      <c r="N28" s="1256">
        <v>100.63358782330232</v>
      </c>
      <c r="O28" s="1256">
        <v>52.721202202143068</v>
      </c>
      <c r="P28" s="1256">
        <v>160.66227994194668</v>
      </c>
      <c r="Q28" s="1256">
        <v>13.951720205284168</v>
      </c>
      <c r="R28" s="1256">
        <v>278.39174735931846</v>
      </c>
      <c r="S28" s="1256">
        <v>245.55027561300136</v>
      </c>
      <c r="T28" s="1256">
        <v>244.79768951207768</v>
      </c>
      <c r="U28" s="1256">
        <v>617.29625033007881</v>
      </c>
      <c r="V28" s="1257">
        <v>766.39102853564066</v>
      </c>
    </row>
    <row r="29" spans="2:22" ht="15">
      <c r="B29" s="1250" t="s">
        <v>2846</v>
      </c>
      <c r="C29" s="1259"/>
      <c r="D29" s="1260"/>
      <c r="E29" s="1260"/>
      <c r="F29" s="1260"/>
      <c r="G29" s="1260"/>
      <c r="H29" s="1260"/>
      <c r="I29" s="1260"/>
      <c r="J29" s="1260"/>
      <c r="K29" s="1260"/>
      <c r="L29" s="1261"/>
      <c r="M29" s="1259"/>
      <c r="N29" s="1260"/>
      <c r="O29" s="1260"/>
      <c r="P29" s="1260"/>
      <c r="Q29" s="1260"/>
      <c r="R29" s="1260"/>
      <c r="S29" s="1260"/>
      <c r="T29" s="1260"/>
      <c r="U29" s="1260"/>
      <c r="V29" s="1261"/>
    </row>
    <row r="30" spans="2:22">
      <c r="B30" s="1254" t="s">
        <v>21</v>
      </c>
      <c r="C30" s="1255">
        <v>340.76618575684716</v>
      </c>
      <c r="D30" s="1256">
        <v>125.37096372235294</v>
      </c>
      <c r="E30" s="1256">
        <v>198.81573568999474</v>
      </c>
      <c r="F30" s="1256">
        <v>228.41130773672677</v>
      </c>
      <c r="G30" s="1256">
        <v>203.83223407304061</v>
      </c>
      <c r="H30" s="1256">
        <v>346.77823318835493</v>
      </c>
      <c r="I30" s="1256">
        <v>256.20546818932741</v>
      </c>
      <c r="J30" s="1256">
        <v>415.78204635500998</v>
      </c>
      <c r="K30" s="1256">
        <v>560.09055475357843</v>
      </c>
      <c r="L30" s="1257">
        <v>1228.8953613934159</v>
      </c>
      <c r="M30" s="1255">
        <v>327.99956246239742</v>
      </c>
      <c r="N30" s="1256">
        <v>127.38943438914657</v>
      </c>
      <c r="O30" s="1256">
        <v>136.23279338312182</v>
      </c>
      <c r="P30" s="1256">
        <v>207.95234736330971</v>
      </c>
      <c r="Q30" s="1256">
        <v>215.50213125920152</v>
      </c>
      <c r="R30" s="1256">
        <v>324.18802412639315</v>
      </c>
      <c r="S30" s="1256">
        <v>260.33152633607222</v>
      </c>
      <c r="T30" s="1256">
        <v>442.93948248854156</v>
      </c>
      <c r="U30" s="1256">
        <v>548.11249074218983</v>
      </c>
      <c r="V30" s="1257">
        <v>972.10679542112098</v>
      </c>
    </row>
    <row r="31" spans="2:22">
      <c r="B31" s="1254" t="s">
        <v>67</v>
      </c>
      <c r="C31" s="1255">
        <v>248.01222217126792</v>
      </c>
      <c r="D31" s="1256">
        <v>185.98651560800613</v>
      </c>
      <c r="E31" s="1256">
        <v>101.78299302831493</v>
      </c>
      <c r="F31" s="1256">
        <v>180.38314418463605</v>
      </c>
      <c r="G31" s="1256">
        <v>189.90353862691697</v>
      </c>
      <c r="H31" s="1256">
        <v>275.45110181707634</v>
      </c>
      <c r="I31" s="1256">
        <v>156.97176676854136</v>
      </c>
      <c r="J31" s="1256">
        <v>238.03577023653534</v>
      </c>
      <c r="K31" s="1256">
        <v>480.3320029232238</v>
      </c>
      <c r="L31" s="1257">
        <v>808.47174837658338</v>
      </c>
      <c r="M31" s="1255">
        <v>283.91448956304799</v>
      </c>
      <c r="N31" s="1256">
        <v>156.53035510221187</v>
      </c>
      <c r="O31" s="1256">
        <v>41.855160615852505</v>
      </c>
      <c r="P31" s="1256">
        <v>216.3655338925193</v>
      </c>
      <c r="Q31" s="1256">
        <v>148.72849902879804</v>
      </c>
      <c r="R31" s="1256">
        <v>252.94207755785675</v>
      </c>
      <c r="S31" s="1256">
        <v>155.01836021096148</v>
      </c>
      <c r="T31" s="1256">
        <v>445.66594015387955</v>
      </c>
      <c r="U31" s="1256">
        <v>484.22160633415859</v>
      </c>
      <c r="V31" s="1257">
        <v>1055.70515096286</v>
      </c>
    </row>
    <row r="32" spans="2:22">
      <c r="B32" s="1254" t="s">
        <v>45</v>
      </c>
      <c r="C32" s="1255">
        <v>267.92773851759904</v>
      </c>
      <c r="D32" s="1256">
        <v>114.8220022584503</v>
      </c>
      <c r="E32" s="1256">
        <v>330.59689586514401</v>
      </c>
      <c r="F32" s="1256">
        <v>190.2925077372002</v>
      </c>
      <c r="G32" s="1256">
        <v>148.32497554792883</v>
      </c>
      <c r="H32" s="1256">
        <v>312.24368479361402</v>
      </c>
      <c r="I32" s="1256">
        <v>256.32285012593951</v>
      </c>
      <c r="J32" s="1256">
        <v>362.37221329324996</v>
      </c>
      <c r="K32" s="1256">
        <v>437.06726106284236</v>
      </c>
      <c r="L32" s="1257">
        <v>911.89709394426018</v>
      </c>
      <c r="M32" s="1258">
        <v>297.49480249076515</v>
      </c>
      <c r="N32" s="1256">
        <v>133.06493954721606</v>
      </c>
      <c r="O32" s="1256">
        <v>113.03443410558167</v>
      </c>
      <c r="P32" s="1256">
        <v>217.54969387707612</v>
      </c>
      <c r="Q32" s="1256">
        <v>289.36050436032258</v>
      </c>
      <c r="R32" s="1256">
        <v>342.28412499577172</v>
      </c>
      <c r="S32" s="1256">
        <v>209.7812919593521</v>
      </c>
      <c r="T32" s="1256">
        <v>423.53208266730468</v>
      </c>
      <c r="U32" s="1256">
        <v>506.50405946726198</v>
      </c>
      <c r="V32" s="1257">
        <v>732.35546257302008</v>
      </c>
    </row>
    <row r="33" spans="2:22">
      <c r="B33" s="1254" t="s">
        <v>68</v>
      </c>
      <c r="C33" s="1255">
        <v>296.82020576071318</v>
      </c>
      <c r="D33" s="1256">
        <v>83.738686688303432</v>
      </c>
      <c r="E33" s="1256">
        <v>69.785130252899791</v>
      </c>
      <c r="F33" s="1256">
        <v>205.67318278263625</v>
      </c>
      <c r="G33" s="1256">
        <v>124.55992839644</v>
      </c>
      <c r="H33" s="1256">
        <v>288.01358751816139</v>
      </c>
      <c r="I33" s="1256">
        <v>264.57496605008288</v>
      </c>
      <c r="J33" s="1256">
        <v>609.9260173272786</v>
      </c>
      <c r="K33" s="1256">
        <v>708.86925797767537</v>
      </c>
      <c r="L33" s="1257">
        <v>794.15478227799963</v>
      </c>
      <c r="M33" s="1255">
        <v>362.53435233205829</v>
      </c>
      <c r="N33" s="1256">
        <v>210.67097509979092</v>
      </c>
      <c r="O33" s="1256"/>
      <c r="P33" s="1256">
        <v>372.95741436770828</v>
      </c>
      <c r="Q33" s="1256">
        <v>212.64804716951127</v>
      </c>
      <c r="R33" s="1256">
        <v>300.8031442525018</v>
      </c>
      <c r="S33" s="1256">
        <v>206.10660832062177</v>
      </c>
      <c r="T33" s="1256">
        <v>305.28253329657502</v>
      </c>
      <c r="U33" s="1256">
        <v>574.88771688787585</v>
      </c>
      <c r="V33" s="1257">
        <v>418.55160615852503</v>
      </c>
    </row>
    <row r="34" spans="2:22">
      <c r="B34" s="1254" t="s">
        <v>69</v>
      </c>
      <c r="C34" s="1255">
        <v>272.99725514284091</v>
      </c>
      <c r="D34" s="1256">
        <v>128.27642220091866</v>
      </c>
      <c r="E34" s="1256">
        <v>98.172039767440253</v>
      </c>
      <c r="F34" s="1256">
        <v>215.05354790766245</v>
      </c>
      <c r="G34" s="1256">
        <v>208.1602503765375</v>
      </c>
      <c r="H34" s="1256">
        <v>269.45958581166906</v>
      </c>
      <c r="I34" s="1256">
        <v>224.73221800036342</v>
      </c>
      <c r="J34" s="1256">
        <v>473.21675439469124</v>
      </c>
      <c r="K34" s="1256">
        <v>646.20642594842809</v>
      </c>
      <c r="L34" s="1257">
        <v>873.25886584721036</v>
      </c>
      <c r="M34" s="1255">
        <v>263.08235684452717</v>
      </c>
      <c r="N34" s="1256">
        <v>101.21546084977535</v>
      </c>
      <c r="O34" s="1256">
        <v>76.813662101322251</v>
      </c>
      <c r="P34" s="1256">
        <v>192.9548930750872</v>
      </c>
      <c r="Q34" s="1256">
        <v>187.36334854643371</v>
      </c>
      <c r="R34" s="1256">
        <v>308.40921195271727</v>
      </c>
      <c r="S34" s="1256">
        <v>224.72023869921765</v>
      </c>
      <c r="T34" s="1256">
        <v>217.05083494902811</v>
      </c>
      <c r="U34" s="1256">
        <v>488.03439034220412</v>
      </c>
      <c r="V34" s="1257">
        <v>1144.3647115921308</v>
      </c>
    </row>
    <row r="35" spans="2:22">
      <c r="B35" s="1254" t="s">
        <v>70</v>
      </c>
      <c r="C35" s="1255">
        <v>258.1810856678627</v>
      </c>
      <c r="D35" s="1256">
        <v>111.35231853172144</v>
      </c>
      <c r="E35" s="1256">
        <v>66.708573529999853</v>
      </c>
      <c r="F35" s="1256">
        <v>179.15020954442161</v>
      </c>
      <c r="G35" s="1256">
        <v>95.301727656402221</v>
      </c>
      <c r="H35" s="1256">
        <v>325.01269441789447</v>
      </c>
      <c r="I35" s="1256">
        <v>179.93699006528618</v>
      </c>
      <c r="J35" s="1256">
        <v>450.89217716966999</v>
      </c>
      <c r="K35" s="1256">
        <v>513.35098326966408</v>
      </c>
      <c r="L35" s="1257">
        <v>796.525031979868</v>
      </c>
      <c r="M35" s="1255">
        <v>189.49522439897567</v>
      </c>
      <c r="N35" s="1256">
        <v>100.86111321419904</v>
      </c>
      <c r="O35" s="1256">
        <v>69.979031789833343</v>
      </c>
      <c r="P35" s="1256">
        <v>142.41771577365878</v>
      </c>
      <c r="Q35" s="1256">
        <v>186.47503539405176</v>
      </c>
      <c r="R35" s="1256">
        <v>259.29840132483781</v>
      </c>
      <c r="S35" s="1256">
        <v>257.35559373500598</v>
      </c>
      <c r="T35" s="1256">
        <v>424.31570957331013</v>
      </c>
      <c r="U35" s="1256">
        <v>446.71029343355366</v>
      </c>
      <c r="V35" s="1257">
        <v>795.38784362135129</v>
      </c>
    </row>
    <row r="36" spans="2:22">
      <c r="B36" s="1254" t="s">
        <v>71</v>
      </c>
      <c r="C36" s="1255">
        <v>376.85466477877452</v>
      </c>
      <c r="D36" s="1256">
        <v>244.98434976439256</v>
      </c>
      <c r="E36" s="1256"/>
      <c r="F36" s="1256">
        <v>242.78301139808178</v>
      </c>
      <c r="G36" s="1256">
        <v>192.2556679551362</v>
      </c>
      <c r="H36" s="1256">
        <v>347.47517328002715</v>
      </c>
      <c r="I36" s="1256">
        <v>266.43921856905405</v>
      </c>
      <c r="J36" s="1256">
        <v>477.35734006770315</v>
      </c>
      <c r="K36" s="1256">
        <v>635.23158347499668</v>
      </c>
      <c r="L36" s="1257">
        <v>982.98797558114541</v>
      </c>
      <c r="M36" s="1255">
        <v>324.75710210839048</v>
      </c>
      <c r="N36" s="1256">
        <v>145.11006565784697</v>
      </c>
      <c r="O36" s="1256">
        <v>43.767620104301486</v>
      </c>
      <c r="P36" s="1256">
        <v>237.52738752007247</v>
      </c>
      <c r="Q36" s="1256">
        <v>179.54772047853692</v>
      </c>
      <c r="R36" s="1256">
        <v>322.13063316524784</v>
      </c>
      <c r="S36" s="1256">
        <v>267.1151797272866</v>
      </c>
      <c r="T36" s="1256">
        <v>458.05465462634982</v>
      </c>
      <c r="U36" s="1256">
        <v>459.95510324644238</v>
      </c>
      <c r="V36" s="1257">
        <v>962.87458022908777</v>
      </c>
    </row>
    <row r="37" spans="2:22">
      <c r="B37" s="1254" t="s">
        <v>72</v>
      </c>
      <c r="C37" s="1255">
        <v>234.42197413536152</v>
      </c>
      <c r="D37" s="1256">
        <v>148.20389255850091</v>
      </c>
      <c r="E37" s="1256">
        <v>35.934375413121977</v>
      </c>
      <c r="F37" s="1256">
        <v>186.41565331749251</v>
      </c>
      <c r="G37" s="1256">
        <v>143.03464561050686</v>
      </c>
      <c r="H37" s="1256">
        <v>232.76887855025885</v>
      </c>
      <c r="I37" s="1256">
        <v>166.7456467076945</v>
      </c>
      <c r="J37" s="1256">
        <v>408.84378691346433</v>
      </c>
      <c r="K37" s="1256">
        <v>489.99596851412815</v>
      </c>
      <c r="L37" s="1257">
        <v>1080.2109841233726</v>
      </c>
      <c r="M37" s="1255">
        <v>237.89256182115579</v>
      </c>
      <c r="N37" s="1256">
        <v>111.47152197143022</v>
      </c>
      <c r="O37" s="1256">
        <v>306.24025850598747</v>
      </c>
      <c r="P37" s="1256">
        <v>224.76819711365329</v>
      </c>
      <c r="Q37" s="1256">
        <v>133.33100459054157</v>
      </c>
      <c r="R37" s="1256">
        <v>220.36755571837884</v>
      </c>
      <c r="S37" s="1256">
        <v>209.55626140462789</v>
      </c>
      <c r="T37" s="1256">
        <v>438.26968730312399</v>
      </c>
      <c r="U37" s="1256">
        <v>432.37655707872455</v>
      </c>
      <c r="V37" s="1257">
        <v>1072.7716171525658</v>
      </c>
    </row>
    <row r="38" spans="2:22">
      <c r="B38" s="1254" t="s">
        <v>73</v>
      </c>
      <c r="C38" s="1255">
        <v>341.56482116585249</v>
      </c>
      <c r="D38" s="1256">
        <v>161.00581058984184</v>
      </c>
      <c r="E38" s="1256">
        <v>132.16230859207187</v>
      </c>
      <c r="F38" s="1256">
        <v>233.69311265267729</v>
      </c>
      <c r="G38" s="1256">
        <v>175.38887314971046</v>
      </c>
      <c r="H38" s="1256">
        <v>313.58418952158172</v>
      </c>
      <c r="I38" s="1256">
        <v>221.84898663569888</v>
      </c>
      <c r="J38" s="1256">
        <v>411.6086991311185</v>
      </c>
      <c r="K38" s="1256">
        <v>537.56951360662629</v>
      </c>
      <c r="L38" s="1257">
        <v>1188.2705980604555</v>
      </c>
      <c r="M38" s="1255">
        <v>326.26570763937906</v>
      </c>
      <c r="N38" s="1256">
        <v>133.21267631360413</v>
      </c>
      <c r="O38" s="1256">
        <v>101.39017524809934</v>
      </c>
      <c r="P38" s="1256">
        <v>239.46116929144634</v>
      </c>
      <c r="Q38" s="1256">
        <v>187.17664261946294</v>
      </c>
      <c r="R38" s="1256">
        <v>307.41941982567351</v>
      </c>
      <c r="S38" s="1256">
        <v>236.01339662582959</v>
      </c>
      <c r="T38" s="1256">
        <v>417.82470492088856</v>
      </c>
      <c r="U38" s="1256">
        <v>498.02950189017594</v>
      </c>
      <c r="V38" s="1257">
        <v>950.67860512196955</v>
      </c>
    </row>
    <row r="39" spans="2:22">
      <c r="B39" s="1254" t="s">
        <v>74</v>
      </c>
      <c r="C39" s="1255">
        <v>267.51267485980543</v>
      </c>
      <c r="D39" s="1256">
        <v>109.78380807903235</v>
      </c>
      <c r="E39" s="1256"/>
      <c r="F39" s="1256">
        <v>184.63430097210809</v>
      </c>
      <c r="G39" s="1256">
        <v>137.7138035062745</v>
      </c>
      <c r="H39" s="1256">
        <v>259.76866421344232</v>
      </c>
      <c r="I39" s="1256">
        <v>191.99821879312566</v>
      </c>
      <c r="J39" s="1256">
        <v>494.7695188040218</v>
      </c>
      <c r="K39" s="1256">
        <v>482.34158346485827</v>
      </c>
      <c r="L39" s="1257">
        <v>1176.9218542886967</v>
      </c>
      <c r="M39" s="1255">
        <v>292.38111899771275</v>
      </c>
      <c r="N39" s="1256">
        <v>131.83456964050882</v>
      </c>
      <c r="O39" s="1256">
        <v>348.79300513210421</v>
      </c>
      <c r="P39" s="1256">
        <v>208.4731422302942</v>
      </c>
      <c r="Q39" s="1256">
        <v>225.73258276333573</v>
      </c>
      <c r="R39" s="1256">
        <v>275.60715685492733</v>
      </c>
      <c r="S39" s="1256">
        <v>212.70523331780629</v>
      </c>
      <c r="T39" s="1256">
        <v>288.90079727692552</v>
      </c>
      <c r="U39" s="1256">
        <v>664.26825237758135</v>
      </c>
      <c r="V39" s="1257">
        <v>660.142096417625</v>
      </c>
    </row>
    <row r="40" spans="2:22">
      <c r="B40" s="1254" t="s">
        <v>75</v>
      </c>
      <c r="C40" s="1255">
        <v>355.07713293648845</v>
      </c>
      <c r="D40" s="1256">
        <v>45.042491660436326</v>
      </c>
      <c r="E40" s="1256">
        <v>38.213713239910717</v>
      </c>
      <c r="F40" s="1256">
        <v>306.64232041547723</v>
      </c>
      <c r="G40" s="1256">
        <v>158.25673533338599</v>
      </c>
      <c r="H40" s="1256">
        <v>303.3530003845969</v>
      </c>
      <c r="I40" s="1256">
        <v>200.20086884555619</v>
      </c>
      <c r="J40" s="1256">
        <v>320.04136784069078</v>
      </c>
      <c r="K40" s="1256">
        <v>574.68986540737103</v>
      </c>
      <c r="L40" s="1257">
        <v>819.52323294196185</v>
      </c>
      <c r="M40" s="1255">
        <v>286.83681179984279</v>
      </c>
      <c r="N40" s="1256">
        <v>45.933194958018696</v>
      </c>
      <c r="O40" s="1256">
        <v>111.56066489158137</v>
      </c>
      <c r="P40" s="1256">
        <v>178.30881930304855</v>
      </c>
      <c r="Q40" s="1256">
        <v>141.99045415250762</v>
      </c>
      <c r="R40" s="1256">
        <v>306.7491402510538</v>
      </c>
      <c r="S40" s="1256">
        <v>199.15243458943411</v>
      </c>
      <c r="T40" s="1256">
        <v>277.84619953924914</v>
      </c>
      <c r="U40" s="1256">
        <v>501.05432523636443</v>
      </c>
      <c r="V40" s="1257">
        <v>928.68887672577341</v>
      </c>
    </row>
    <row r="41" spans="2:22">
      <c r="B41" s="1254" t="s">
        <v>76</v>
      </c>
      <c r="C41" s="1255">
        <v>261.94749055337292</v>
      </c>
      <c r="D41" s="1256">
        <v>200.36910028523582</v>
      </c>
      <c r="E41" s="1256">
        <v>102.11970883356989</v>
      </c>
      <c r="F41" s="1256">
        <v>225.22883278307026</v>
      </c>
      <c r="G41" s="1256">
        <v>210.73037789701522</v>
      </c>
      <c r="H41" s="1256">
        <v>251.9521472403807</v>
      </c>
      <c r="I41" s="1256">
        <v>180.34758288703276</v>
      </c>
      <c r="J41" s="1256">
        <v>234.19635527244796</v>
      </c>
      <c r="K41" s="1256">
        <v>432.57009319768576</v>
      </c>
      <c r="L41" s="1257">
        <v>886.76349564954944</v>
      </c>
      <c r="M41" s="1255">
        <v>301.59672886492388</v>
      </c>
      <c r="N41" s="1256">
        <v>189.24862313131516</v>
      </c>
      <c r="O41" s="1256">
        <v>193.90062438867946</v>
      </c>
      <c r="P41" s="1256">
        <v>235.11131582226963</v>
      </c>
      <c r="Q41" s="1256">
        <v>199.7512655786033</v>
      </c>
      <c r="R41" s="1256">
        <v>335.58495098834106</v>
      </c>
      <c r="S41" s="1256">
        <v>193.45021661029458</v>
      </c>
      <c r="T41" s="1256">
        <v>492.56200428674902</v>
      </c>
      <c r="U41" s="1256">
        <v>437.36482057416879</v>
      </c>
      <c r="V41" s="1257">
        <v>816.48284790635273</v>
      </c>
    </row>
    <row r="42" spans="2:22">
      <c r="B42" s="1254" t="s">
        <v>77</v>
      </c>
      <c r="C42" s="1255">
        <v>271.67847465730335</v>
      </c>
      <c r="D42" s="1256">
        <v>141.04143245757933</v>
      </c>
      <c r="E42" s="1256">
        <v>148.09322550290213</v>
      </c>
      <c r="F42" s="1256">
        <v>204.47884018286578</v>
      </c>
      <c r="G42" s="1256">
        <v>166.4722843061715</v>
      </c>
      <c r="H42" s="1256">
        <v>302.56375396599435</v>
      </c>
      <c r="I42" s="1256">
        <v>210.17291478734225</v>
      </c>
      <c r="J42" s="1256">
        <v>399.80950745187715</v>
      </c>
      <c r="K42" s="1256">
        <v>476.86696367492169</v>
      </c>
      <c r="L42" s="1257">
        <v>723.27587020478086</v>
      </c>
      <c r="M42" s="1255">
        <v>283.58683091395721</v>
      </c>
      <c r="N42" s="1256">
        <v>167.1578848326067</v>
      </c>
      <c r="O42" s="1256">
        <v>54.665233605740596</v>
      </c>
      <c r="P42" s="1256">
        <v>208.8343824138226</v>
      </c>
      <c r="Q42" s="1256">
        <v>184.4210270832302</v>
      </c>
      <c r="R42" s="1256">
        <v>313.29817173026601</v>
      </c>
      <c r="S42" s="1256">
        <v>200.84063749670725</v>
      </c>
      <c r="T42" s="1256">
        <v>507.09345737363162</v>
      </c>
      <c r="U42" s="1256">
        <v>469.77811129813648</v>
      </c>
      <c r="V42" s="1257">
        <v>1060.9670190179834</v>
      </c>
    </row>
    <row r="43" spans="2:22">
      <c r="B43" s="1254" t="s">
        <v>78</v>
      </c>
      <c r="C43" s="1255">
        <v>285.99881492835652</v>
      </c>
      <c r="D43" s="1256">
        <v>157.94257056198731</v>
      </c>
      <c r="E43" s="1256">
        <v>300.0760600874691</v>
      </c>
      <c r="F43" s="1256">
        <v>200.25417975358081</v>
      </c>
      <c r="G43" s="1256">
        <v>165.6875045680404</v>
      </c>
      <c r="H43" s="1256">
        <v>311.34029956197446</v>
      </c>
      <c r="I43" s="1256">
        <v>236.16148394318211</v>
      </c>
      <c r="J43" s="1256">
        <v>255.80107370572819</v>
      </c>
      <c r="K43" s="1256">
        <v>529.95568058404524</v>
      </c>
      <c r="L43" s="1257">
        <v>492.42334974197973</v>
      </c>
      <c r="M43" s="1255">
        <v>248.66442719292067</v>
      </c>
      <c r="N43" s="1256">
        <v>77.184260035938806</v>
      </c>
      <c r="O43" s="1256">
        <v>66.5785557151045</v>
      </c>
      <c r="P43" s="1256">
        <v>129.41458021370227</v>
      </c>
      <c r="Q43" s="1256">
        <v>218.39507023283758</v>
      </c>
      <c r="R43" s="1256">
        <v>295.71414619616365</v>
      </c>
      <c r="S43" s="1256">
        <v>202.07389647752618</v>
      </c>
      <c r="T43" s="1256">
        <v>350.77498039702931</v>
      </c>
      <c r="U43" s="1256">
        <v>433.63225923640181</v>
      </c>
      <c r="V43" s="1257">
        <v>104.70840338558577</v>
      </c>
    </row>
    <row r="44" spans="2:22">
      <c r="B44" s="1254" t="s">
        <v>79</v>
      </c>
      <c r="C44" s="1255">
        <v>273.12054201452548</v>
      </c>
      <c r="D44" s="1256">
        <v>34.876755978078677</v>
      </c>
      <c r="E44" s="1256"/>
      <c r="F44" s="1256">
        <v>170.68065033288741</v>
      </c>
      <c r="G44" s="1256">
        <v>387.31426675566303</v>
      </c>
      <c r="H44" s="1256">
        <v>310.77648357182341</v>
      </c>
      <c r="I44" s="1256">
        <v>190.45905080531679</v>
      </c>
      <c r="J44" s="1256">
        <v>545.77176718403291</v>
      </c>
      <c r="K44" s="1256">
        <v>540.07385262698813</v>
      </c>
      <c r="L44" s="1257">
        <v>817.18387526145659</v>
      </c>
      <c r="M44" s="1255">
        <v>251.9108129766031</v>
      </c>
      <c r="N44" s="1256">
        <v>72.101996954019782</v>
      </c>
      <c r="O44" s="1256">
        <v>48.831020718494585</v>
      </c>
      <c r="P44" s="1256">
        <v>156.10053038771147</v>
      </c>
      <c r="Q44" s="1256">
        <v>100.05784526974023</v>
      </c>
      <c r="R44" s="1256">
        <v>277.16318882682145</v>
      </c>
      <c r="S44" s="1256">
        <v>168.32815829050253</v>
      </c>
      <c r="T44" s="1256">
        <v>513.87014603257512</v>
      </c>
      <c r="U44" s="1256">
        <v>620.36503333084931</v>
      </c>
      <c r="V44" s="1257">
        <v>855.73221661446064</v>
      </c>
    </row>
    <row r="45" spans="2:22">
      <c r="B45" s="1254" t="s">
        <v>80</v>
      </c>
      <c r="C45" s="1255">
        <v>416.29168636524815</v>
      </c>
      <c r="D45" s="1256">
        <v>82.908679569765113</v>
      </c>
      <c r="E45" s="1256"/>
      <c r="F45" s="1256">
        <v>164.68840876660025</v>
      </c>
      <c r="G45" s="1256">
        <v>238.32048760731283</v>
      </c>
      <c r="H45" s="1256">
        <v>505.32194914717564</v>
      </c>
      <c r="I45" s="1256">
        <v>538.50795301227106</v>
      </c>
      <c r="J45" s="1256">
        <v>539.83155446156024</v>
      </c>
      <c r="K45" s="1256">
        <v>601.61946295414168</v>
      </c>
      <c r="L45" s="1257">
        <v>980.10169858242466</v>
      </c>
      <c r="M45" s="1255">
        <v>329.25675324004271</v>
      </c>
      <c r="N45" s="1256">
        <v>75.719345617282684</v>
      </c>
      <c r="O45" s="1256">
        <v>98.359627447253388</v>
      </c>
      <c r="P45" s="1256">
        <v>122.53325681894002</v>
      </c>
      <c r="Q45" s="1256">
        <v>137.00425117727843</v>
      </c>
      <c r="R45" s="1256">
        <v>406.57959963441618</v>
      </c>
      <c r="S45" s="1256">
        <v>166.32484900399857</v>
      </c>
      <c r="T45" s="1256">
        <v>420.61546723762984</v>
      </c>
      <c r="U45" s="1256">
        <v>600.10021634373413</v>
      </c>
      <c r="V45" s="1257">
        <v>539.78818176047457</v>
      </c>
    </row>
    <row r="46" spans="2:22">
      <c r="B46" s="1254" t="s">
        <v>81</v>
      </c>
      <c r="C46" s="1255">
        <v>436.86229406772111</v>
      </c>
      <c r="D46" s="1256">
        <v>159.43052242793487</v>
      </c>
      <c r="E46" s="1256">
        <v>164.35677769131436</v>
      </c>
      <c r="F46" s="1256">
        <v>267.50360718588252</v>
      </c>
      <c r="G46" s="1256">
        <v>220.64268193065152</v>
      </c>
      <c r="H46" s="1256">
        <v>353.33190682822612</v>
      </c>
      <c r="I46" s="1256">
        <v>243.1688361757675</v>
      </c>
      <c r="J46" s="1256">
        <v>454.06585824025092</v>
      </c>
      <c r="K46" s="1256">
        <v>616.24119226790299</v>
      </c>
      <c r="L46" s="1257">
        <v>1412.3904862490249</v>
      </c>
      <c r="M46" s="1255">
        <v>441.82582923789818</v>
      </c>
      <c r="N46" s="1256">
        <v>141.04317340580963</v>
      </c>
      <c r="O46" s="1256">
        <v>145.73287712061133</v>
      </c>
      <c r="P46" s="1256">
        <v>252.48480496839659</v>
      </c>
      <c r="Q46" s="1256">
        <v>244.53841460582962</v>
      </c>
      <c r="R46" s="1256">
        <v>349.03839057073486</v>
      </c>
      <c r="S46" s="1256">
        <v>284.56063052020784</v>
      </c>
      <c r="T46" s="1256">
        <v>569.60515863276225</v>
      </c>
      <c r="U46" s="1256">
        <v>638.65020540766943</v>
      </c>
      <c r="V46" s="1257">
        <v>1370.8298248520443</v>
      </c>
    </row>
    <row r="47" spans="2:22">
      <c r="B47" s="1254" t="s">
        <v>82</v>
      </c>
      <c r="C47" s="1255">
        <v>360.40923787689752</v>
      </c>
      <c r="D47" s="1256">
        <v>91.735103564403801</v>
      </c>
      <c r="E47" s="1256">
        <v>121.37217359083718</v>
      </c>
      <c r="F47" s="1256">
        <v>220.4159575243408</v>
      </c>
      <c r="G47" s="1256">
        <v>187.05581603414498</v>
      </c>
      <c r="H47" s="1256">
        <v>410.48369924565452</v>
      </c>
      <c r="I47" s="1256">
        <v>216.03845863490699</v>
      </c>
      <c r="J47" s="1256">
        <v>443.84588302943166</v>
      </c>
      <c r="K47" s="1256">
        <v>641.54724727840778</v>
      </c>
      <c r="L47" s="1257">
        <v>863.74861164407935</v>
      </c>
      <c r="M47" s="1255">
        <v>315.35803041656152</v>
      </c>
      <c r="N47" s="1256">
        <v>127.18191722450042</v>
      </c>
      <c r="O47" s="1256">
        <v>63.004643074799823</v>
      </c>
      <c r="P47" s="1256">
        <v>196.72345609445159</v>
      </c>
      <c r="Q47" s="1256">
        <v>199.82728503999354</v>
      </c>
      <c r="R47" s="1256">
        <v>378.28028238114604</v>
      </c>
      <c r="S47" s="1256">
        <v>208.87652537285049</v>
      </c>
      <c r="T47" s="1256">
        <v>445.00881040183697</v>
      </c>
      <c r="U47" s="1256">
        <v>508.95431526656267</v>
      </c>
      <c r="V47" s="1257">
        <v>923.79282287227113</v>
      </c>
    </row>
    <row r="48" spans="2:22">
      <c r="B48" s="1254" t="s">
        <v>83</v>
      </c>
      <c r="C48" s="1255">
        <v>235.31964486109024</v>
      </c>
      <c r="D48" s="1256">
        <v>94.805045437635613</v>
      </c>
      <c r="E48" s="1256"/>
      <c r="F48" s="1256">
        <v>174.87869039052975</v>
      </c>
      <c r="G48" s="1256">
        <v>206.21399836633856</v>
      </c>
      <c r="H48" s="1256">
        <v>305.34838104132848</v>
      </c>
      <c r="I48" s="1256">
        <v>183.66610107033588</v>
      </c>
      <c r="J48" s="1256">
        <v>328.88882166668577</v>
      </c>
      <c r="K48" s="1256">
        <v>576.23017909415216</v>
      </c>
      <c r="L48" s="1257"/>
      <c r="M48" s="1255">
        <v>225.4857860816374</v>
      </c>
      <c r="N48" s="1256">
        <v>130.36435800589723</v>
      </c>
      <c r="O48" s="1256">
        <v>20.927580307926252</v>
      </c>
      <c r="P48" s="1256">
        <v>159.84818895884683</v>
      </c>
      <c r="Q48" s="1256">
        <v>164.78217703746608</v>
      </c>
      <c r="R48" s="1256">
        <v>293.50579628662746</v>
      </c>
      <c r="S48" s="1256">
        <v>251.2768927612556</v>
      </c>
      <c r="T48" s="1256">
        <v>479.56472648894487</v>
      </c>
      <c r="U48" s="1256">
        <v>419.8058418718752</v>
      </c>
      <c r="V48" s="1257">
        <v>1287.0461889374644</v>
      </c>
    </row>
    <row r="49" spans="2:22">
      <c r="B49" s="1254" t="s">
        <v>2853</v>
      </c>
      <c r="C49" s="1255"/>
      <c r="D49" s="1256"/>
      <c r="E49" s="1256"/>
      <c r="F49" s="1256"/>
      <c r="G49" s="1256"/>
      <c r="H49" s="1256"/>
      <c r="I49" s="1256"/>
      <c r="J49" s="1256"/>
      <c r="K49" s="1256"/>
      <c r="L49" s="1257"/>
      <c r="M49" s="1255">
        <v>874.90500736161857</v>
      </c>
      <c r="N49" s="1256">
        <v>167.42064246341002</v>
      </c>
      <c r="O49" s="1256"/>
      <c r="P49" s="1256">
        <v>695.36026468377815</v>
      </c>
      <c r="Q49" s="1256">
        <v>387.16023569663565</v>
      </c>
      <c r="R49" s="1256">
        <v>773.57204859704495</v>
      </c>
      <c r="S49" s="1256">
        <v>858.88714395295199</v>
      </c>
      <c r="T49" s="1256">
        <v>1236.4064426064101</v>
      </c>
      <c r="U49" s="1256">
        <v>1159.0277343225459</v>
      </c>
      <c r="V49" s="1257">
        <v>920.72331063432171</v>
      </c>
    </row>
    <row r="50" spans="2:22">
      <c r="B50" s="1254" t="s">
        <v>84</v>
      </c>
      <c r="C50" s="1255">
        <v>314.61997285827289</v>
      </c>
      <c r="D50" s="1256">
        <v>53.076052836310815</v>
      </c>
      <c r="E50" s="1256"/>
      <c r="F50" s="1256">
        <v>220.66391964820573</v>
      </c>
      <c r="G50" s="1256">
        <v>93.089219848963168</v>
      </c>
      <c r="H50" s="1256">
        <v>333.82167186847607</v>
      </c>
      <c r="I50" s="1256">
        <v>140.19767417040251</v>
      </c>
      <c r="J50" s="1256">
        <v>476.16195163578158</v>
      </c>
      <c r="K50" s="1256">
        <v>886.41114661755716</v>
      </c>
      <c r="L50" s="1257">
        <v>1270.6631535908084</v>
      </c>
      <c r="M50" s="1255">
        <v>294.08792794137247</v>
      </c>
      <c r="N50" s="1256">
        <v>253.23712578850345</v>
      </c>
      <c r="O50" s="1256"/>
      <c r="P50" s="1256">
        <v>197.68446244021763</v>
      </c>
      <c r="Q50" s="1256">
        <v>199.600796865277</v>
      </c>
      <c r="R50" s="1256">
        <v>272.97886574981499</v>
      </c>
      <c r="S50" s="1256">
        <v>225.42441950758732</v>
      </c>
      <c r="T50" s="1256">
        <v>966.09409979499048</v>
      </c>
      <c r="U50" s="1256">
        <v>712.37954535381675</v>
      </c>
      <c r="V50" s="1257">
        <v>1262.6306785782172</v>
      </c>
    </row>
    <row r="51" spans="2:22">
      <c r="B51" s="1254" t="s">
        <v>85</v>
      </c>
      <c r="C51" s="1255">
        <v>305.26941924527432</v>
      </c>
      <c r="D51" s="1256">
        <v>44.012450876589483</v>
      </c>
      <c r="E51" s="1256">
        <v>81.648602395892766</v>
      </c>
      <c r="F51" s="1256">
        <v>162.73010288346271</v>
      </c>
      <c r="G51" s="1256">
        <v>142.80315376395009</v>
      </c>
      <c r="H51" s="1256">
        <v>323.09565531003</v>
      </c>
      <c r="I51" s="1256">
        <v>299.26293570983199</v>
      </c>
      <c r="J51" s="1256">
        <v>724.58126755136277</v>
      </c>
      <c r="K51" s="1256">
        <v>1058.3326322183384</v>
      </c>
      <c r="L51" s="1257">
        <v>619.33292378097826</v>
      </c>
      <c r="M51" s="1255">
        <v>302.92349909477826</v>
      </c>
      <c r="N51" s="1256">
        <v>65.751229396859273</v>
      </c>
      <c r="O51" s="1256">
        <v>170.14321964496611</v>
      </c>
      <c r="P51" s="1256">
        <v>220.12079527282097</v>
      </c>
      <c r="Q51" s="1256">
        <v>175.3203116793473</v>
      </c>
      <c r="R51" s="1256">
        <v>370.00278569844204</v>
      </c>
      <c r="S51" s="1256">
        <v>219.24294659381266</v>
      </c>
      <c r="T51" s="1256">
        <v>451.33707758879831</v>
      </c>
      <c r="U51" s="1256">
        <v>665.59252516816025</v>
      </c>
      <c r="V51" s="1257">
        <v>554.5808781600457</v>
      </c>
    </row>
    <row r="52" spans="2:22">
      <c r="B52" s="1254" t="s">
        <v>2854</v>
      </c>
      <c r="C52" s="1255">
        <v>285.11725448182807</v>
      </c>
      <c r="D52" s="1256">
        <v>154.86654519046709</v>
      </c>
      <c r="E52" s="1256"/>
      <c r="F52" s="1256">
        <v>216.22684728217163</v>
      </c>
      <c r="G52" s="1256">
        <v>123.99370252449978</v>
      </c>
      <c r="H52" s="1256">
        <v>314.81291069725887</v>
      </c>
      <c r="I52" s="1256">
        <v>270.62050390505419</v>
      </c>
      <c r="J52" s="1256">
        <v>126.98736978986227</v>
      </c>
      <c r="K52" s="1256">
        <v>610.55669680626227</v>
      </c>
      <c r="L52" s="1257">
        <v>637.13823920897516</v>
      </c>
      <c r="M52" s="1255">
        <v>279.04439545917211</v>
      </c>
      <c r="N52" s="1256">
        <v>164.08760166727328</v>
      </c>
      <c r="O52" s="1256">
        <v>63.118658072707859</v>
      </c>
      <c r="P52" s="1256">
        <v>238.7169706507097</v>
      </c>
      <c r="Q52" s="1256">
        <v>116.29347469077321</v>
      </c>
      <c r="R52" s="1256">
        <v>316.74966281840324</v>
      </c>
      <c r="S52" s="1256">
        <v>193.9075019853116</v>
      </c>
      <c r="T52" s="1256">
        <v>500.13007916681448</v>
      </c>
      <c r="U52" s="1256">
        <v>514.17066508016705</v>
      </c>
      <c r="V52" s="1257">
        <v>626.19298279923566</v>
      </c>
    </row>
    <row r="53" spans="2:22">
      <c r="B53" s="1254" t="s">
        <v>87</v>
      </c>
      <c r="C53" s="1255">
        <v>268.15235150357972</v>
      </c>
      <c r="D53" s="1256">
        <v>179.53804559964826</v>
      </c>
      <c r="E53" s="1256">
        <v>140.61639864724526</v>
      </c>
      <c r="F53" s="1256">
        <v>242.50049198412214</v>
      </c>
      <c r="G53" s="1256">
        <v>157.01852361728763</v>
      </c>
      <c r="H53" s="1256">
        <v>303.63055565363004</v>
      </c>
      <c r="I53" s="1256">
        <v>225.90311719676077</v>
      </c>
      <c r="J53" s="1256">
        <v>269.37060277619321</v>
      </c>
      <c r="K53" s="1256">
        <v>415.65683949095222</v>
      </c>
      <c r="L53" s="1257">
        <v>604.33922799011225</v>
      </c>
      <c r="M53" s="1255">
        <v>232.97485878561048</v>
      </c>
      <c r="N53" s="1256">
        <v>209.77771735227341</v>
      </c>
      <c r="O53" s="1256"/>
      <c r="P53" s="1256">
        <v>218.61564697017295</v>
      </c>
      <c r="Q53" s="1256">
        <v>159.32806266618516</v>
      </c>
      <c r="R53" s="1256">
        <v>248.03303831641327</v>
      </c>
      <c r="S53" s="1256">
        <v>167.28208546298507</v>
      </c>
      <c r="T53" s="1256">
        <v>458.79877518092758</v>
      </c>
      <c r="U53" s="1256">
        <v>470.03739536982096</v>
      </c>
      <c r="V53" s="1257">
        <v>339.65688313291759</v>
      </c>
    </row>
    <row r="54" spans="2:22" ht="15" thickBot="1">
      <c r="B54" s="1262" t="s">
        <v>2855</v>
      </c>
      <c r="C54" s="1263">
        <v>238.25977421261859</v>
      </c>
      <c r="D54" s="1264">
        <v>126.63210804954761</v>
      </c>
      <c r="E54" s="1264">
        <v>352.41490777714398</v>
      </c>
      <c r="F54" s="1264">
        <v>243.60371329754881</v>
      </c>
      <c r="G54" s="1264">
        <v>149.19560510594334</v>
      </c>
      <c r="H54" s="1264">
        <v>229.67956805855908</v>
      </c>
      <c r="I54" s="1264">
        <v>213.08627977476573</v>
      </c>
      <c r="J54" s="1264">
        <v>139.57026050579958</v>
      </c>
      <c r="K54" s="1264">
        <v>399.7026594936051</v>
      </c>
      <c r="L54" s="1265">
        <v>611.95045415023321</v>
      </c>
      <c r="M54" s="1263">
        <v>220.67905388268434</v>
      </c>
      <c r="N54" s="1264">
        <v>159.63538364967641</v>
      </c>
      <c r="O54" s="1264"/>
      <c r="P54" s="1264">
        <v>198.22176817468932</v>
      </c>
      <c r="Q54" s="1264">
        <v>184.34988894735636</v>
      </c>
      <c r="R54" s="1264">
        <v>239.00393563118169</v>
      </c>
      <c r="S54" s="1264">
        <v>187.63119042535536</v>
      </c>
      <c r="T54" s="1264">
        <v>241.71744209396601</v>
      </c>
      <c r="U54" s="1264">
        <v>594.89287233160007</v>
      </c>
      <c r="V54" s="1265">
        <v>565.04466831400885</v>
      </c>
    </row>
    <row r="56" spans="2:22" ht="15">
      <c r="B56" s="1266" t="s">
        <v>2869</v>
      </c>
    </row>
    <row r="58" spans="2:22" ht="15">
      <c r="B58" s="1267" t="s">
        <v>2870</v>
      </c>
      <c r="C58" s="1267"/>
    </row>
    <row r="59" spans="2:22" ht="15">
      <c r="B59" s="1268" t="s">
        <v>2871</v>
      </c>
      <c r="C59" s="1267"/>
    </row>
  </sheetData>
  <sheetProtection sort="0" autoFilter="0" pivotTables="0"/>
  <mergeCells count="7">
    <mergeCell ref="C5:V5"/>
    <mergeCell ref="C6:L6"/>
    <mergeCell ref="M6:V6"/>
    <mergeCell ref="C7:C8"/>
    <mergeCell ref="D7:L7"/>
    <mergeCell ref="M7:M8"/>
    <mergeCell ref="N7:V7"/>
  </mergeCells>
  <conditionalFormatting sqref="C30:V54">
    <cfRule type="dataBar" priority="16">
      <dataBar>
        <cfvo type="min"/>
        <cfvo type="max"/>
        <color rgb="FF63C384"/>
      </dataBar>
      <extLst>
        <ext xmlns:x14="http://schemas.microsoft.com/office/spreadsheetml/2009/9/main" uri="{B025F937-C7B1-47D3-B67F-A62EFF666E3E}">
          <x14:id>{C2C8D67E-D673-40FF-995B-BF697E02C39F}</x14:id>
        </ext>
      </extLst>
    </cfRule>
  </conditionalFormatting>
  <conditionalFormatting sqref="C9 M9">
    <cfRule type="iconSet" priority="15">
      <iconSet iconSet="3Arrows">
        <cfvo type="percent" val="0"/>
        <cfvo type="percent" val="33"/>
        <cfvo type="percent" val="67"/>
      </iconSet>
    </cfRule>
  </conditionalFormatting>
  <conditionalFormatting sqref="C24:V28">
    <cfRule type="dataBar" priority="14">
      <dataBar>
        <cfvo type="min"/>
        <cfvo type="max"/>
        <color rgb="FF638EC6"/>
      </dataBar>
      <extLst>
        <ext xmlns:x14="http://schemas.microsoft.com/office/spreadsheetml/2009/9/main" uri="{B025F937-C7B1-47D3-B67F-A62EFF666E3E}">
          <x14:id>{77541057-F2ED-4742-9F08-5650DB5E8A91}</x14:id>
        </ext>
      </extLst>
    </cfRule>
  </conditionalFormatting>
  <conditionalFormatting sqref="C17:V22">
    <cfRule type="dataBar" priority="13">
      <dataBar>
        <cfvo type="min"/>
        <cfvo type="max"/>
        <color rgb="FFFFB628"/>
      </dataBar>
      <extLst>
        <ext xmlns:x14="http://schemas.microsoft.com/office/spreadsheetml/2009/9/main" uri="{B025F937-C7B1-47D3-B67F-A62EFF666E3E}">
          <x14:id>{C6F40108-02B8-4736-978C-3C10AA56C4BB}</x14:id>
        </ext>
      </extLst>
    </cfRule>
  </conditionalFormatting>
  <conditionalFormatting sqref="C14:V15">
    <cfRule type="dataBar" priority="12">
      <dataBar>
        <cfvo type="min"/>
        <cfvo type="max"/>
        <color rgb="FFFF555A"/>
      </dataBar>
      <extLst>
        <ext xmlns:x14="http://schemas.microsoft.com/office/spreadsheetml/2009/9/main" uri="{B025F937-C7B1-47D3-B67F-A62EFF666E3E}">
          <x14:id>{DAED2881-996A-4B1B-BD6E-8EA1ED673022}</x14:id>
        </ext>
      </extLst>
    </cfRule>
  </conditionalFormatting>
  <conditionalFormatting sqref="C11:V12">
    <cfRule type="dataBar" priority="11">
      <dataBar>
        <cfvo type="min"/>
        <cfvo type="max"/>
        <color rgb="FFD6007B"/>
      </dataBar>
      <extLst>
        <ext xmlns:x14="http://schemas.microsoft.com/office/spreadsheetml/2009/9/main" uri="{B025F937-C7B1-47D3-B67F-A62EFF666E3E}">
          <x14:id>{AB2F490D-6263-4C5C-8DAF-3CA6ADF3ABC8}</x14:id>
        </ext>
      </extLst>
    </cfRule>
  </conditionalFormatting>
  <conditionalFormatting sqref="F9 P9">
    <cfRule type="iconSet" priority="10">
      <iconSet iconSet="4Rating">
        <cfvo type="percent" val="0"/>
        <cfvo type="percent" val="25"/>
        <cfvo type="percent" val="50"/>
        <cfvo type="percent" val="75"/>
      </iconSe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C2C8D67E-D673-40FF-995B-BF697E02C39F}">
            <x14:dataBar minLength="0" maxLength="100" border="1" negativeBarBorderColorSameAsPositive="0">
              <x14:cfvo type="autoMin"/>
              <x14:cfvo type="autoMax"/>
              <x14:borderColor rgb="FF63C384"/>
              <x14:negativeFillColor rgb="FFFF0000"/>
              <x14:negativeBorderColor rgb="FFFF0000"/>
              <x14:axisColor rgb="FF000000"/>
            </x14:dataBar>
          </x14:cfRule>
          <xm:sqref>C30:V54</xm:sqref>
        </x14:conditionalFormatting>
        <x14:conditionalFormatting xmlns:xm="http://schemas.microsoft.com/office/excel/2006/main">
          <x14:cfRule type="dataBar" id="{77541057-F2ED-4742-9F08-5650DB5E8A91}">
            <x14:dataBar minLength="0" maxLength="100" border="1" negativeBarBorderColorSameAsPositive="0">
              <x14:cfvo type="autoMin"/>
              <x14:cfvo type="autoMax"/>
              <x14:borderColor rgb="FF638EC6"/>
              <x14:negativeFillColor rgb="FFFF0000"/>
              <x14:negativeBorderColor rgb="FFFF0000"/>
              <x14:axisColor rgb="FF000000"/>
            </x14:dataBar>
          </x14:cfRule>
          <xm:sqref>C24:V28</xm:sqref>
        </x14:conditionalFormatting>
        <x14:conditionalFormatting xmlns:xm="http://schemas.microsoft.com/office/excel/2006/main">
          <x14:cfRule type="dataBar" id="{C6F40108-02B8-4736-978C-3C10AA56C4BB}">
            <x14:dataBar minLength="0" maxLength="100" border="1" negativeBarBorderColorSameAsPositive="0">
              <x14:cfvo type="autoMin"/>
              <x14:cfvo type="autoMax"/>
              <x14:borderColor rgb="FFFFB628"/>
              <x14:negativeFillColor rgb="FFFF0000"/>
              <x14:negativeBorderColor rgb="FFFF0000"/>
              <x14:axisColor rgb="FF000000"/>
            </x14:dataBar>
          </x14:cfRule>
          <xm:sqref>C17:V22</xm:sqref>
        </x14:conditionalFormatting>
        <x14:conditionalFormatting xmlns:xm="http://schemas.microsoft.com/office/excel/2006/main">
          <x14:cfRule type="dataBar" id="{DAED2881-996A-4B1B-BD6E-8EA1ED673022}">
            <x14:dataBar minLength="0" maxLength="100" border="1" negativeBarBorderColorSameAsPositive="0">
              <x14:cfvo type="autoMin"/>
              <x14:cfvo type="autoMax"/>
              <x14:borderColor rgb="FFFF555A"/>
              <x14:negativeFillColor rgb="FFFF0000"/>
              <x14:negativeBorderColor rgb="FFFF0000"/>
              <x14:axisColor rgb="FF000000"/>
            </x14:dataBar>
          </x14:cfRule>
          <xm:sqref>C14:V15</xm:sqref>
        </x14:conditionalFormatting>
        <x14:conditionalFormatting xmlns:xm="http://schemas.microsoft.com/office/excel/2006/main">
          <x14:cfRule type="dataBar" id="{AB2F490D-6263-4C5C-8DAF-3CA6ADF3ABC8}">
            <x14:dataBar minLength="0" maxLength="100" border="1" negativeBarBorderColorSameAsPositive="0">
              <x14:cfvo type="autoMin"/>
              <x14:cfvo type="autoMax"/>
              <x14:borderColor rgb="FFD6007B"/>
              <x14:negativeFillColor rgb="FFFF0000"/>
              <x14:negativeBorderColor rgb="FFFF0000"/>
              <x14:axisColor rgb="FF000000"/>
            </x14:dataBar>
          </x14:cfRule>
          <xm:sqref>C11:V12</xm:sqref>
        </x14:conditionalFormatting>
        <x14:conditionalFormatting xmlns:xm="http://schemas.microsoft.com/office/excel/2006/main">
          <x14:cfRule type="iconSet" priority="8" id="{C9F394DF-F9B7-44A3-9AC4-E0DE1E81BC55}">
            <x14:iconSet iconSet="3Triangles">
              <x14:cfvo type="percent">
                <xm:f>0</xm:f>
              </x14:cfvo>
              <x14:cfvo type="percent">
                <xm:f>33</xm:f>
              </x14:cfvo>
              <x14:cfvo type="percent">
                <xm:f>67</xm:f>
              </x14:cfvo>
            </x14:iconSet>
          </x14:cfRule>
          <xm:sqref>D9 N9</xm:sqref>
        </x14:conditionalFormatting>
        <x14:conditionalFormatting xmlns:xm="http://schemas.microsoft.com/office/excel/2006/main">
          <x14:cfRule type="iconSet" priority="7" id="{A08CB82E-A961-4C57-8C58-7AC7792700F4}">
            <x14:iconSet iconSet="3Triangles">
              <x14:cfvo type="percent">
                <xm:f>0</xm:f>
              </x14:cfvo>
              <x14:cfvo type="percent">
                <xm:f>33</xm:f>
              </x14:cfvo>
              <x14:cfvo type="percent">
                <xm:f>67</xm:f>
              </x14:cfvo>
            </x14:iconSet>
          </x14:cfRule>
          <xm:sqref>E9 O9</xm:sqref>
        </x14:conditionalFormatting>
        <x14:conditionalFormatting xmlns:xm="http://schemas.microsoft.com/office/excel/2006/main">
          <x14:cfRule type="iconSet" priority="9" id="{7F1FE26E-FBF8-400A-8B9E-E055559F9E2C}">
            <x14:iconSet iconSet="3Triangles">
              <x14:cfvo type="percent">
                <xm:f>0</xm:f>
              </x14:cfvo>
              <x14:cfvo type="percent">
                <xm:f>33</xm:f>
              </x14:cfvo>
              <x14:cfvo type="percent">
                <xm:f>67</xm:f>
              </x14:cfvo>
            </x14:iconSet>
          </x14:cfRule>
          <xm:sqref>F9 P9</xm:sqref>
        </x14:conditionalFormatting>
        <x14:conditionalFormatting xmlns:xm="http://schemas.microsoft.com/office/excel/2006/main">
          <x14:cfRule type="iconSet" priority="6" id="{02A4ED91-63DB-4E01-BAA4-57BE5D327BDD}">
            <x14:iconSet iconSet="3Triangles">
              <x14:cfvo type="percent">
                <xm:f>0</xm:f>
              </x14:cfvo>
              <x14:cfvo type="percent">
                <xm:f>33</xm:f>
              </x14:cfvo>
              <x14:cfvo type="percent">
                <xm:f>67</xm:f>
              </x14:cfvo>
            </x14:iconSet>
          </x14:cfRule>
          <xm:sqref>G9 Q9</xm:sqref>
        </x14:conditionalFormatting>
        <x14:conditionalFormatting xmlns:xm="http://schemas.microsoft.com/office/excel/2006/main">
          <x14:cfRule type="iconSet" priority="5" id="{582C2750-65F8-4596-AC5F-E545C946030A}">
            <x14:iconSet iconSet="3Triangles">
              <x14:cfvo type="percent">
                <xm:f>0</xm:f>
              </x14:cfvo>
              <x14:cfvo type="percent">
                <xm:f>33</xm:f>
              </x14:cfvo>
              <x14:cfvo type="percent">
                <xm:f>67</xm:f>
              </x14:cfvo>
            </x14:iconSet>
          </x14:cfRule>
          <xm:sqref>H9 R9</xm:sqref>
        </x14:conditionalFormatting>
        <x14:conditionalFormatting xmlns:xm="http://schemas.microsoft.com/office/excel/2006/main">
          <x14:cfRule type="iconSet" priority="4" id="{B3763252-E06F-487F-8DE7-FC9DC6EC6D24}">
            <x14:iconSet iconSet="3Triangles">
              <x14:cfvo type="percent">
                <xm:f>0</xm:f>
              </x14:cfvo>
              <x14:cfvo type="percent">
                <xm:f>33</xm:f>
              </x14:cfvo>
              <x14:cfvo type="percent">
                <xm:f>67</xm:f>
              </x14:cfvo>
            </x14:iconSet>
          </x14:cfRule>
          <xm:sqref>I9 S9</xm:sqref>
        </x14:conditionalFormatting>
        <x14:conditionalFormatting xmlns:xm="http://schemas.microsoft.com/office/excel/2006/main">
          <x14:cfRule type="iconSet" priority="3" id="{403AC931-B296-4AF1-A769-E78E72B4AD2E}">
            <x14:iconSet iconSet="3Triangles">
              <x14:cfvo type="percent">
                <xm:f>0</xm:f>
              </x14:cfvo>
              <x14:cfvo type="percent">
                <xm:f>33</xm:f>
              </x14:cfvo>
              <x14:cfvo type="percent">
                <xm:f>67</xm:f>
              </x14:cfvo>
            </x14:iconSet>
          </x14:cfRule>
          <xm:sqref>J9 T9</xm:sqref>
        </x14:conditionalFormatting>
        <x14:conditionalFormatting xmlns:xm="http://schemas.microsoft.com/office/excel/2006/main">
          <x14:cfRule type="iconSet" priority="2" id="{9D52EDEB-FD99-46B7-82E9-AEB8FB1C3AED}">
            <x14:iconSet iconSet="3Triangles">
              <x14:cfvo type="percent">
                <xm:f>0</xm:f>
              </x14:cfvo>
              <x14:cfvo type="percent">
                <xm:f>33</xm:f>
              </x14:cfvo>
              <x14:cfvo type="percent">
                <xm:f>67</xm:f>
              </x14:cfvo>
            </x14:iconSet>
          </x14:cfRule>
          <xm:sqref>K9 U9</xm:sqref>
        </x14:conditionalFormatting>
        <x14:conditionalFormatting xmlns:xm="http://schemas.microsoft.com/office/excel/2006/main">
          <x14:cfRule type="iconSet" priority="1" id="{EAF9A684-E79E-4877-A648-8678F2349044}">
            <x14:iconSet iconSet="3Triangles">
              <x14:cfvo type="percent">
                <xm:f>0</xm:f>
              </x14:cfvo>
              <x14:cfvo type="percent">
                <xm:f>33</xm:f>
              </x14:cfvo>
              <x14:cfvo type="percent">
                <xm:f>67</xm:f>
              </x14:cfvo>
            </x14:iconSet>
          </x14:cfRule>
          <xm:sqref>L9 V9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5">
    <tabColor theme="5" tint="-0.249977111117893"/>
  </sheetPr>
  <dimension ref="B5:V59"/>
  <sheetViews>
    <sheetView showGridLines="0" zoomScale="70" zoomScaleNormal="70" workbookViewId="0">
      <pane xSplit="2" ySplit="8" topLeftCell="C9" activePane="bottomRight" state="frozen"/>
      <selection pane="topRight" activeCell="C1" sqref="C1"/>
      <selection pane="bottomLeft" activeCell="A9" sqref="A9"/>
      <selection pane="bottomRight" activeCell="C5" sqref="C5:V5"/>
    </sheetView>
  </sheetViews>
  <sheetFormatPr baseColWidth="10" defaultRowHeight="14.25"/>
  <cols>
    <col min="1" max="1" width="7.5703125" style="1240" customWidth="1"/>
    <col min="2" max="2" width="39" style="1240" customWidth="1"/>
    <col min="3" max="3" width="11.42578125" style="1240" customWidth="1"/>
    <col min="4" max="4" width="11.85546875" style="1240" bestFit="1" customWidth="1"/>
    <col min="5" max="5" width="16.140625" style="1240" customWidth="1"/>
    <col min="6" max="6" width="11.42578125" style="1240"/>
    <col min="7" max="7" width="17.140625" style="1240" bestFit="1" customWidth="1"/>
    <col min="8" max="8" width="11.42578125" style="1240" bestFit="1" customWidth="1"/>
    <col min="9" max="9" width="11.42578125" style="1240"/>
    <col min="10" max="10" width="14.5703125" style="1240" customWidth="1"/>
    <col min="11" max="11" width="13.28515625" style="1240" customWidth="1"/>
    <col min="12" max="12" width="14" style="1240" customWidth="1"/>
    <col min="13" max="13" width="12" style="1240" customWidth="1"/>
    <col min="14" max="14" width="11.42578125" style="1240"/>
    <col min="15" max="15" width="14.28515625" style="1240" customWidth="1"/>
    <col min="16" max="19" width="11.42578125" style="1240"/>
    <col min="20" max="21" width="13.5703125" style="1240" customWidth="1"/>
    <col min="22" max="22" width="13.7109375" style="1240" customWidth="1"/>
    <col min="23" max="16384" width="11.42578125" style="1240"/>
  </cols>
  <sheetData>
    <row r="5" spans="2:22" ht="18" customHeight="1" thickBot="1">
      <c r="C5" s="1794" t="s">
        <v>2872</v>
      </c>
      <c r="D5" s="1794"/>
      <c r="E5" s="1794"/>
      <c r="F5" s="1794"/>
      <c r="G5" s="1794"/>
      <c r="H5" s="1794"/>
      <c r="I5" s="1794"/>
      <c r="J5" s="1794"/>
      <c r="K5" s="1794"/>
      <c r="L5" s="1794"/>
      <c r="M5" s="1794"/>
      <c r="N5" s="1794"/>
      <c r="O5" s="1794"/>
      <c r="P5" s="1794"/>
      <c r="Q5" s="1794"/>
      <c r="R5" s="1794"/>
      <c r="S5" s="1794"/>
      <c r="T5" s="1794"/>
      <c r="U5" s="1794"/>
      <c r="V5" s="1794"/>
    </row>
    <row r="6" spans="2:22" ht="18">
      <c r="B6" s="1269"/>
      <c r="C6" s="1795">
        <v>2018</v>
      </c>
      <c r="D6" s="1796"/>
      <c r="E6" s="1796"/>
      <c r="F6" s="1796"/>
      <c r="G6" s="1796"/>
      <c r="H6" s="1796"/>
      <c r="I6" s="1796"/>
      <c r="J6" s="1796"/>
      <c r="K6" s="1796"/>
      <c r="L6" s="1797"/>
      <c r="M6" s="1795">
        <v>2019</v>
      </c>
      <c r="N6" s="1796"/>
      <c r="O6" s="1796"/>
      <c r="P6" s="1796"/>
      <c r="Q6" s="1796"/>
      <c r="R6" s="1796"/>
      <c r="S6" s="1796"/>
      <c r="T6" s="1796"/>
      <c r="U6" s="1796"/>
      <c r="V6" s="1797"/>
    </row>
    <row r="7" spans="2:22">
      <c r="B7" s="1269"/>
      <c r="C7" s="1798" t="s">
        <v>20</v>
      </c>
      <c r="D7" s="1800" t="s">
        <v>430</v>
      </c>
      <c r="E7" s="1801"/>
      <c r="F7" s="1801"/>
      <c r="G7" s="1801"/>
      <c r="H7" s="1801"/>
      <c r="I7" s="1801"/>
      <c r="J7" s="1801"/>
      <c r="K7" s="1801"/>
      <c r="L7" s="1802"/>
      <c r="M7" s="1798" t="s">
        <v>20</v>
      </c>
      <c r="N7" s="1800" t="s">
        <v>430</v>
      </c>
      <c r="O7" s="1801"/>
      <c r="P7" s="1801"/>
      <c r="Q7" s="1801"/>
      <c r="R7" s="1801"/>
      <c r="S7" s="1801"/>
      <c r="T7" s="1801"/>
      <c r="U7" s="1801"/>
      <c r="V7" s="1802"/>
    </row>
    <row r="8" spans="2:22" ht="29.25" thickBot="1">
      <c r="B8" s="1269"/>
      <c r="C8" s="1799"/>
      <c r="D8" s="1242" t="s">
        <v>431</v>
      </c>
      <c r="E8" s="1243" t="s">
        <v>2255</v>
      </c>
      <c r="F8" s="1244" t="s">
        <v>2256</v>
      </c>
      <c r="G8" s="1243" t="s">
        <v>2257</v>
      </c>
      <c r="H8" s="1243" t="s">
        <v>2258</v>
      </c>
      <c r="I8" s="1243" t="s">
        <v>2864</v>
      </c>
      <c r="J8" s="1243" t="s">
        <v>2260</v>
      </c>
      <c r="K8" s="1243" t="s">
        <v>2865</v>
      </c>
      <c r="L8" s="1245" t="s">
        <v>2866</v>
      </c>
      <c r="M8" s="1799"/>
      <c r="N8" s="1242" t="s">
        <v>431</v>
      </c>
      <c r="O8" s="1243" t="s">
        <v>2255</v>
      </c>
      <c r="P8" s="1244" t="s">
        <v>2256</v>
      </c>
      <c r="Q8" s="1243" t="s">
        <v>2257</v>
      </c>
      <c r="R8" s="1243" t="s">
        <v>2258</v>
      </c>
      <c r="S8" s="1243" t="s">
        <v>2864</v>
      </c>
      <c r="T8" s="1243" t="s">
        <v>2260</v>
      </c>
      <c r="U8" s="1243" t="s">
        <v>2865</v>
      </c>
      <c r="V8" s="1245" t="s">
        <v>2866</v>
      </c>
    </row>
    <row r="9" spans="2:22" ht="15">
      <c r="B9" s="1246" t="s">
        <v>20</v>
      </c>
      <c r="C9" s="1247">
        <v>535.32781219660353</v>
      </c>
      <c r="D9" s="1248">
        <v>394.65298891313461</v>
      </c>
      <c r="E9" s="1248">
        <v>343.70595706815863</v>
      </c>
      <c r="F9" s="1248">
        <v>416.04935284764053</v>
      </c>
      <c r="G9" s="1248">
        <v>351.90061655496231</v>
      </c>
      <c r="H9" s="1248">
        <v>461.14916787288706</v>
      </c>
      <c r="I9" s="1248">
        <v>356.2413604442857</v>
      </c>
      <c r="J9" s="1248">
        <v>557.40276565513193</v>
      </c>
      <c r="K9" s="1248">
        <v>679.75542684291872</v>
      </c>
      <c r="L9" s="1249">
        <v>1234.3119944899252</v>
      </c>
      <c r="M9" s="1247">
        <v>529.48560579622597</v>
      </c>
      <c r="N9" s="1248">
        <v>374.95791254084264</v>
      </c>
      <c r="O9" s="1248">
        <v>322.33023155256109</v>
      </c>
      <c r="P9" s="1248">
        <v>409.87970733982348</v>
      </c>
      <c r="Q9" s="1248">
        <v>330.671475497752</v>
      </c>
      <c r="R9" s="1248">
        <v>469.48886893195805</v>
      </c>
      <c r="S9" s="1248">
        <v>386.39577310321039</v>
      </c>
      <c r="T9" s="1248">
        <v>611.81248804934887</v>
      </c>
      <c r="U9" s="1248">
        <v>661.1525906687441</v>
      </c>
      <c r="V9" s="1249">
        <v>1165.8407094389129</v>
      </c>
    </row>
    <row r="10" spans="2:22" ht="15">
      <c r="B10" s="1250" t="s">
        <v>418</v>
      </c>
      <c r="C10" s="1251"/>
      <c r="D10" s="1252"/>
      <c r="E10" s="1252"/>
      <c r="F10" s="1252"/>
      <c r="G10" s="1252"/>
      <c r="H10" s="1252"/>
      <c r="I10" s="1252"/>
      <c r="J10" s="1252"/>
      <c r="K10" s="1252"/>
      <c r="L10" s="1253"/>
      <c r="M10" s="1251"/>
      <c r="N10" s="1252"/>
      <c r="O10" s="1252"/>
      <c r="P10" s="1252"/>
      <c r="Q10" s="1252"/>
      <c r="R10" s="1252"/>
      <c r="S10" s="1252"/>
      <c r="T10" s="1252"/>
      <c r="U10" s="1252"/>
      <c r="V10" s="1253"/>
    </row>
    <row r="11" spans="2:22">
      <c r="B11" s="1254" t="s">
        <v>1735</v>
      </c>
      <c r="C11" s="1255">
        <v>550.9665008719096</v>
      </c>
      <c r="D11" s="1256">
        <v>415.67027641592557</v>
      </c>
      <c r="E11" s="1256">
        <v>343.1911853161314</v>
      </c>
      <c r="F11" s="1256">
        <v>409.634061577458</v>
      </c>
      <c r="G11" s="1256">
        <v>333.99396425715923</v>
      </c>
      <c r="H11" s="1256">
        <v>457.58274232841694</v>
      </c>
      <c r="I11" s="1256">
        <v>356.74206830188245</v>
      </c>
      <c r="J11" s="1256">
        <v>573.06055225221166</v>
      </c>
      <c r="K11" s="1256">
        <v>684.52155963292364</v>
      </c>
      <c r="L11" s="1257">
        <v>1247.097112699179</v>
      </c>
      <c r="M11" s="1255">
        <v>545.195068186242</v>
      </c>
      <c r="N11" s="1256">
        <v>341.53939239677845</v>
      </c>
      <c r="O11" s="1256">
        <v>314.37301234703648</v>
      </c>
      <c r="P11" s="1256">
        <v>404.13265250679547</v>
      </c>
      <c r="Q11" s="1256">
        <v>333.16117318215214</v>
      </c>
      <c r="R11" s="1256">
        <v>472.37570353714091</v>
      </c>
      <c r="S11" s="1256">
        <v>390.33337727262483</v>
      </c>
      <c r="T11" s="1256">
        <v>630.77262032695239</v>
      </c>
      <c r="U11" s="1256">
        <v>659.5952411408183</v>
      </c>
      <c r="V11" s="1257">
        <v>1179.5107122636712</v>
      </c>
    </row>
    <row r="12" spans="2:22">
      <c r="B12" s="1254" t="s">
        <v>56</v>
      </c>
      <c r="C12" s="1255">
        <v>467.17638467265749</v>
      </c>
      <c r="D12" s="1256">
        <v>379.70799408499539</v>
      </c>
      <c r="E12" s="1256">
        <v>344.04940251962614</v>
      </c>
      <c r="F12" s="1256">
        <v>427.50120076707083</v>
      </c>
      <c r="G12" s="1256">
        <v>373.03891691377413</v>
      </c>
      <c r="H12" s="1256">
        <v>480.5113095354846</v>
      </c>
      <c r="I12" s="1256">
        <v>354.56659033831988</v>
      </c>
      <c r="J12" s="1256">
        <v>463.420040508407</v>
      </c>
      <c r="K12" s="1256">
        <v>628.39877097516762</v>
      </c>
      <c r="L12" s="1257">
        <v>954.28786710225074</v>
      </c>
      <c r="M12" s="1255">
        <v>457.01155451497266</v>
      </c>
      <c r="N12" s="1256">
        <v>399.80366173933356</v>
      </c>
      <c r="O12" s="1256">
        <v>356.42599931589194</v>
      </c>
      <c r="P12" s="1256">
        <v>420.78581199519056</v>
      </c>
      <c r="Q12" s="1256">
        <v>327.01416662212046</v>
      </c>
      <c r="R12" s="1256">
        <v>452.87921199584878</v>
      </c>
      <c r="S12" s="1256">
        <v>370.61196805380695</v>
      </c>
      <c r="T12" s="1256">
        <v>491.57428376924292</v>
      </c>
      <c r="U12" s="1256">
        <v>680.21105752736935</v>
      </c>
      <c r="V12" s="1257">
        <v>838.91918814595567</v>
      </c>
    </row>
    <row r="13" spans="2:22" ht="15">
      <c r="B13" s="1250" t="s">
        <v>419</v>
      </c>
      <c r="C13" s="1251"/>
      <c r="D13" s="1252"/>
      <c r="E13" s="1252"/>
      <c r="F13" s="1252"/>
      <c r="G13" s="1252"/>
      <c r="H13" s="1252"/>
      <c r="I13" s="1252"/>
      <c r="J13" s="1252"/>
      <c r="K13" s="1252"/>
      <c r="L13" s="1253"/>
      <c r="M13" s="1251"/>
      <c r="N13" s="1252"/>
      <c r="O13" s="1252"/>
      <c r="P13" s="1252"/>
      <c r="Q13" s="1252"/>
      <c r="R13" s="1252"/>
      <c r="S13" s="1252"/>
      <c r="T13" s="1252"/>
      <c r="U13" s="1252"/>
      <c r="V13" s="1253"/>
    </row>
    <row r="14" spans="2:22">
      <c r="B14" s="1254" t="s">
        <v>420</v>
      </c>
      <c r="C14" s="1255">
        <v>542.91449196877318</v>
      </c>
      <c r="D14" s="1256">
        <v>372.56347075895218</v>
      </c>
      <c r="E14" s="1256">
        <v>352.5096662925352</v>
      </c>
      <c r="F14" s="1256">
        <v>421.23304269775036</v>
      </c>
      <c r="G14" s="1256">
        <v>341.18544236258066</v>
      </c>
      <c r="H14" s="1256">
        <v>479.8127646073421</v>
      </c>
      <c r="I14" s="1256">
        <v>362.88277675267506</v>
      </c>
      <c r="J14" s="1256">
        <v>614.80214292090091</v>
      </c>
      <c r="K14" s="1256">
        <v>762.39502818953747</v>
      </c>
      <c r="L14" s="1257">
        <v>1448.5637781716512</v>
      </c>
      <c r="M14" s="1255">
        <v>528.94009192684655</v>
      </c>
      <c r="N14" s="1256">
        <v>372.31618062157384</v>
      </c>
      <c r="O14" s="1256">
        <v>317.87609801771544</v>
      </c>
      <c r="P14" s="1256">
        <v>419.42116419438315</v>
      </c>
      <c r="Q14" s="1256">
        <v>330.36718050947701</v>
      </c>
      <c r="R14" s="1256">
        <v>481.8716976596823</v>
      </c>
      <c r="S14" s="1256">
        <v>399.2417386791634</v>
      </c>
      <c r="T14" s="1256">
        <v>647.35724624096554</v>
      </c>
      <c r="U14" s="1256">
        <v>721.95641675942454</v>
      </c>
      <c r="V14" s="1257">
        <v>1267.7217194511404</v>
      </c>
    </row>
    <row r="15" spans="2:22">
      <c r="B15" s="1254" t="s">
        <v>421</v>
      </c>
      <c r="C15" s="1255">
        <v>520.08103176403858</v>
      </c>
      <c r="D15" s="1256">
        <v>463.69062745066714</v>
      </c>
      <c r="E15" s="1256">
        <v>296.48194522443924</v>
      </c>
      <c r="F15" s="1256">
        <v>398.63561554201175</v>
      </c>
      <c r="G15" s="1256">
        <v>407.31818229816218</v>
      </c>
      <c r="H15" s="1256">
        <v>408.77395998545165</v>
      </c>
      <c r="I15" s="1256">
        <v>334.50464968052813</v>
      </c>
      <c r="J15" s="1256">
        <v>463.09373836102804</v>
      </c>
      <c r="K15" s="1256">
        <v>596.13242169714886</v>
      </c>
      <c r="L15" s="1257">
        <v>1038.7706037717469</v>
      </c>
      <c r="M15" s="1255">
        <v>530.59846731711423</v>
      </c>
      <c r="N15" s="1256">
        <v>383.91549315939898</v>
      </c>
      <c r="O15" s="1256">
        <v>334.49299550516491</v>
      </c>
      <c r="P15" s="1256">
        <v>377.56274082825411</v>
      </c>
      <c r="Q15" s="1256">
        <v>332.11799024269675</v>
      </c>
      <c r="R15" s="1256">
        <v>433.57710394452221</v>
      </c>
      <c r="S15" s="1256">
        <v>348.03681862236908</v>
      </c>
      <c r="T15" s="1256">
        <v>551.45238599627055</v>
      </c>
      <c r="U15" s="1256">
        <v>598.4484087814925</v>
      </c>
      <c r="V15" s="1257">
        <v>1085.3202725418005</v>
      </c>
    </row>
    <row r="16" spans="2:22" ht="15">
      <c r="B16" s="1250" t="s">
        <v>423</v>
      </c>
      <c r="C16" s="1251"/>
      <c r="D16" s="1252"/>
      <c r="E16" s="1252"/>
      <c r="F16" s="1252"/>
      <c r="G16" s="1252"/>
      <c r="H16" s="1252"/>
      <c r="I16" s="1252"/>
      <c r="J16" s="1252"/>
      <c r="K16" s="1252"/>
      <c r="L16" s="1253"/>
      <c r="M16" s="1251"/>
      <c r="N16" s="1252"/>
      <c r="O16" s="1252"/>
      <c r="P16" s="1252"/>
      <c r="Q16" s="1252"/>
      <c r="R16" s="1252"/>
      <c r="S16" s="1252"/>
      <c r="T16" s="1252"/>
      <c r="U16" s="1252"/>
      <c r="V16" s="1253"/>
    </row>
    <row r="17" spans="2:22">
      <c r="B17" s="1254" t="s">
        <v>1818</v>
      </c>
      <c r="C17" s="1255">
        <v>487.586471949589</v>
      </c>
      <c r="D17" s="1256">
        <v>469.93213786637045</v>
      </c>
      <c r="E17" s="1256">
        <v>279.14052101159916</v>
      </c>
      <c r="F17" s="1256">
        <v>583.39215752498296</v>
      </c>
      <c r="G17" s="1256">
        <v>388.57407781048073</v>
      </c>
      <c r="H17" s="1256">
        <v>417.39991384468601</v>
      </c>
      <c r="I17" s="1256">
        <v>319.88712523303207</v>
      </c>
      <c r="J17" s="1256">
        <v>495.5525982687472</v>
      </c>
      <c r="K17" s="1256">
        <v>534.59677504765637</v>
      </c>
      <c r="L17" s="1257">
        <v>829.7940835630618</v>
      </c>
      <c r="M17" s="1255">
        <v>453.52257137307299</v>
      </c>
      <c r="N17" s="1256">
        <v>436.94691877363334</v>
      </c>
      <c r="O17" s="1256">
        <v>336.94856870164233</v>
      </c>
      <c r="P17" s="1256">
        <v>429.6089328149958</v>
      </c>
      <c r="Q17" s="1256">
        <v>341.07477610831228</v>
      </c>
      <c r="R17" s="1256">
        <v>464.04980396063291</v>
      </c>
      <c r="S17" s="1256">
        <v>408.02834587098727</v>
      </c>
      <c r="T17" s="1256">
        <v>459.4458037108343</v>
      </c>
      <c r="U17" s="1256">
        <v>541.49724379143902</v>
      </c>
      <c r="V17" s="1257">
        <v>1107.6010706892766</v>
      </c>
    </row>
    <row r="18" spans="2:22">
      <c r="B18" s="1254" t="s">
        <v>62</v>
      </c>
      <c r="C18" s="1255">
        <v>476.66172456724797</v>
      </c>
      <c r="D18" s="1256">
        <v>408.32548424655175</v>
      </c>
      <c r="E18" s="1256">
        <v>519.8992203841035</v>
      </c>
      <c r="F18" s="1256">
        <v>348.12029732910486</v>
      </c>
      <c r="G18" s="1256">
        <v>293.18587806300667</v>
      </c>
      <c r="H18" s="1256">
        <v>425.81980061931773</v>
      </c>
      <c r="I18" s="1256">
        <v>393.55546474695711</v>
      </c>
      <c r="J18" s="1256">
        <v>695.44985025681547</v>
      </c>
      <c r="K18" s="1256">
        <v>716.37355963615425</v>
      </c>
      <c r="L18" s="1257">
        <v>2032.5733966217588</v>
      </c>
      <c r="M18" s="1255">
        <v>505.40000023571798</v>
      </c>
      <c r="N18" s="1256">
        <v>288.91739962916063</v>
      </c>
      <c r="O18" s="1256"/>
      <c r="P18" s="1256">
        <v>354.42294204519095</v>
      </c>
      <c r="Q18" s="1256">
        <v>303.66986938008131</v>
      </c>
      <c r="R18" s="1256">
        <v>452.76977886324829</v>
      </c>
      <c r="S18" s="1256">
        <v>529.98770190411472</v>
      </c>
      <c r="T18" s="1256">
        <v>462.99865768321337</v>
      </c>
      <c r="U18" s="1256">
        <v>647.70290383960889</v>
      </c>
      <c r="V18" s="1257">
        <v>1502.8902642338358</v>
      </c>
    </row>
    <row r="19" spans="2:22">
      <c r="B19" s="1254" t="s">
        <v>2775</v>
      </c>
      <c r="C19" s="1255">
        <v>538.4696749183928</v>
      </c>
      <c r="D19" s="1256">
        <v>361.87612548964483</v>
      </c>
      <c r="E19" s="1256">
        <v>339.37356328421805</v>
      </c>
      <c r="F19" s="1256">
        <v>408.83980523758134</v>
      </c>
      <c r="G19" s="1256">
        <v>348.00447704553375</v>
      </c>
      <c r="H19" s="1256">
        <v>462.38915047243239</v>
      </c>
      <c r="I19" s="1256">
        <v>357.65604934626202</v>
      </c>
      <c r="J19" s="1256">
        <v>556.57790552374252</v>
      </c>
      <c r="K19" s="1256">
        <v>679.28337225793348</v>
      </c>
      <c r="L19" s="1257">
        <v>1224.0836162653827</v>
      </c>
      <c r="M19" s="1255">
        <v>538.79033241199147</v>
      </c>
      <c r="N19" s="1256">
        <v>373.87370615264859</v>
      </c>
      <c r="O19" s="1256">
        <v>316.71984787959724</v>
      </c>
      <c r="P19" s="1256">
        <v>409.64745687012055</v>
      </c>
      <c r="Q19" s="1256">
        <v>327.27111641608815</v>
      </c>
      <c r="R19" s="1256">
        <v>475.45005630954034</v>
      </c>
      <c r="S19" s="1256">
        <v>368.36669495196861</v>
      </c>
      <c r="T19" s="1256">
        <v>624.19156521488992</v>
      </c>
      <c r="U19" s="1256">
        <v>668.79282526933673</v>
      </c>
      <c r="V19" s="1257">
        <v>1155.6201718361908</v>
      </c>
    </row>
    <row r="20" spans="2:22">
      <c r="B20" s="1254" t="s">
        <v>60</v>
      </c>
      <c r="C20" s="1255">
        <v>743.69781452533755</v>
      </c>
      <c r="D20" s="1256">
        <v>669.93725042783808</v>
      </c>
      <c r="E20" s="1256"/>
      <c r="F20" s="1256">
        <v>418.20874271589491</v>
      </c>
      <c r="G20" s="1256"/>
      <c r="H20" s="1256">
        <v>561.58781055528686</v>
      </c>
      <c r="I20" s="1256">
        <v>364.31889034965337</v>
      </c>
      <c r="J20" s="1256">
        <v>691.59162402507559</v>
      </c>
      <c r="K20" s="1256">
        <v>922.27374728769576</v>
      </c>
      <c r="L20" s="1257">
        <v>1477.9229291929182</v>
      </c>
      <c r="M20" s="1255">
        <v>626.32749586425075</v>
      </c>
      <c r="N20" s="1256"/>
      <c r="O20" s="1256"/>
      <c r="P20" s="1256">
        <v>479.30980883674783</v>
      </c>
      <c r="Q20" s="1256">
        <v>418.34154547569801</v>
      </c>
      <c r="R20" s="1256">
        <v>482.362283297999</v>
      </c>
      <c r="S20" s="1256">
        <v>361.58848996065149</v>
      </c>
      <c r="T20" s="1256">
        <v>782.40966006986457</v>
      </c>
      <c r="U20" s="1256">
        <v>695.63140880813398</v>
      </c>
      <c r="V20" s="1257">
        <v>1323.120418793957</v>
      </c>
    </row>
    <row r="21" spans="2:22">
      <c r="B21" s="1254" t="s">
        <v>2071</v>
      </c>
      <c r="C21" s="1255">
        <v>464.39215456526284</v>
      </c>
      <c r="D21" s="1256">
        <v>352.39943293537044</v>
      </c>
      <c r="E21" s="1256">
        <v>284.559485921972</v>
      </c>
      <c r="F21" s="1256">
        <v>406.97063930818547</v>
      </c>
      <c r="G21" s="1256">
        <v>385.09599586684612</v>
      </c>
      <c r="H21" s="1256">
        <v>458.28807158495516</v>
      </c>
      <c r="I21" s="1256">
        <v>327.64631497189396</v>
      </c>
      <c r="J21" s="1256">
        <v>448.80088251493055</v>
      </c>
      <c r="K21" s="1256">
        <v>606.48238786865898</v>
      </c>
      <c r="L21" s="1257">
        <v>1028.9278096157032</v>
      </c>
      <c r="M21" s="1255">
        <v>434.00578661598536</v>
      </c>
      <c r="N21" s="1256">
        <v>349.06954298353548</v>
      </c>
      <c r="O21" s="1256"/>
      <c r="P21" s="1256">
        <v>408.7483422873201</v>
      </c>
      <c r="Q21" s="1256">
        <v>352.40700340817887</v>
      </c>
      <c r="R21" s="1256">
        <v>397.27762754478829</v>
      </c>
      <c r="S21" s="1256">
        <v>447.48593519475503</v>
      </c>
      <c r="T21" s="1256">
        <v>684.83673490478839</v>
      </c>
      <c r="U21" s="1256">
        <v>496.89379294124177</v>
      </c>
      <c r="V21" s="1257">
        <v>982.20887146471853</v>
      </c>
    </row>
    <row r="22" spans="2:22">
      <c r="B22" s="1254" t="s">
        <v>2867</v>
      </c>
      <c r="C22" s="1255">
        <v>811.05592626214775</v>
      </c>
      <c r="D22" s="1256"/>
      <c r="E22" s="1256"/>
      <c r="F22" s="1256">
        <v>348.92565126449898</v>
      </c>
      <c r="G22" s="1256"/>
      <c r="H22" s="1256">
        <v>1019.9123090029053</v>
      </c>
      <c r="I22" s="1256"/>
      <c r="J22" s="1256"/>
      <c r="K22" s="1256"/>
      <c r="L22" s="1257">
        <v>1528.2943525385056</v>
      </c>
      <c r="M22" s="1255">
        <v>467.90026257417026</v>
      </c>
      <c r="N22" s="1256"/>
      <c r="O22" s="1256"/>
      <c r="P22" s="1256"/>
      <c r="Q22" s="1256"/>
      <c r="R22" s="1256">
        <v>325.45742781987383</v>
      </c>
      <c r="S22" s="1256"/>
      <c r="T22" s="1256">
        <v>1395.1720205284169</v>
      </c>
      <c r="U22" s="1256"/>
      <c r="V22" s="1257">
        <v>788.27219159855554</v>
      </c>
    </row>
    <row r="23" spans="2:22" ht="15">
      <c r="B23" s="1250" t="s">
        <v>2868</v>
      </c>
      <c r="C23" s="1251"/>
      <c r="D23" s="1252"/>
      <c r="E23" s="1252"/>
      <c r="F23" s="1252"/>
      <c r="G23" s="1252"/>
      <c r="H23" s="1252"/>
      <c r="I23" s="1252"/>
      <c r="J23" s="1252"/>
      <c r="K23" s="1252"/>
      <c r="L23" s="1253"/>
      <c r="M23" s="1251"/>
      <c r="N23" s="1252"/>
      <c r="O23" s="1252"/>
      <c r="P23" s="1252"/>
      <c r="Q23" s="1252"/>
      <c r="R23" s="1252"/>
      <c r="S23" s="1252"/>
      <c r="T23" s="1252"/>
      <c r="U23" s="1252"/>
      <c r="V23" s="1253"/>
    </row>
    <row r="24" spans="2:22">
      <c r="B24" s="1254" t="s">
        <v>2824</v>
      </c>
      <c r="C24" s="1255">
        <v>306.10999982411602</v>
      </c>
      <c r="D24" s="1256"/>
      <c r="E24" s="1256"/>
      <c r="F24" s="1256"/>
      <c r="G24" s="1256">
        <v>326.5642058105588</v>
      </c>
      <c r="H24" s="1256"/>
      <c r="I24" s="1256">
        <v>287.64297205190314</v>
      </c>
      <c r="J24" s="1256"/>
      <c r="K24" s="1256"/>
      <c r="L24" s="1257"/>
      <c r="M24" s="1255">
        <v>313.23963146915764</v>
      </c>
      <c r="N24" s="1256"/>
      <c r="O24" s="1256"/>
      <c r="P24" s="1256"/>
      <c r="Q24" s="1256">
        <v>318.22713189377231</v>
      </c>
      <c r="R24" s="1256"/>
      <c r="S24" s="1256">
        <v>280.60753224414395</v>
      </c>
      <c r="T24" s="1256"/>
      <c r="U24" s="1256"/>
      <c r="V24" s="1257"/>
    </row>
    <row r="25" spans="2:22">
      <c r="B25" s="1254" t="s">
        <v>2228</v>
      </c>
      <c r="C25" s="1255">
        <v>419.05603377550403</v>
      </c>
      <c r="D25" s="1256">
        <v>338.6104057816072</v>
      </c>
      <c r="E25" s="1256">
        <v>290.30614185206315</v>
      </c>
      <c r="F25" s="1256">
        <v>335.07050999286906</v>
      </c>
      <c r="G25" s="1256">
        <v>328.32811473097024</v>
      </c>
      <c r="H25" s="1256">
        <v>399.97147191985488</v>
      </c>
      <c r="I25" s="1256">
        <v>348.36897799741013</v>
      </c>
      <c r="J25" s="1256">
        <v>439.76322865520677</v>
      </c>
      <c r="K25" s="1256">
        <v>511.22755187861281</v>
      </c>
      <c r="L25" s="1257">
        <v>795.46264145539931</v>
      </c>
      <c r="M25" s="1255">
        <v>416.33670793100248</v>
      </c>
      <c r="N25" s="1256">
        <v>349.4918781642113</v>
      </c>
      <c r="O25" s="1256"/>
      <c r="P25" s="1256">
        <v>354.00030917359925</v>
      </c>
      <c r="Q25" s="1256">
        <v>328.75091977026722</v>
      </c>
      <c r="R25" s="1256">
        <v>382.06746199494148</v>
      </c>
      <c r="S25" s="1256">
        <v>374.61357138503462</v>
      </c>
      <c r="T25" s="1256">
        <v>458.12520237967925</v>
      </c>
      <c r="U25" s="1256">
        <v>494.28814908526851</v>
      </c>
      <c r="V25" s="1257">
        <v>787.63829261096453</v>
      </c>
    </row>
    <row r="26" spans="2:22">
      <c r="B26" s="1254" t="s">
        <v>2229</v>
      </c>
      <c r="C26" s="1255">
        <v>550.90715349645927</v>
      </c>
      <c r="D26" s="1256">
        <v>326.31434037033176</v>
      </c>
      <c r="E26" s="1256">
        <v>314.32626345298922</v>
      </c>
      <c r="F26" s="1256">
        <v>413.71645221447994</v>
      </c>
      <c r="G26" s="1256">
        <v>385.39763015317118</v>
      </c>
      <c r="H26" s="1256">
        <v>466.78143445307256</v>
      </c>
      <c r="I26" s="1256">
        <v>501.01254837577056</v>
      </c>
      <c r="J26" s="1256">
        <v>525.75708002099566</v>
      </c>
      <c r="K26" s="1256">
        <v>688.14137550600071</v>
      </c>
      <c r="L26" s="1257">
        <v>1207.3160556230441</v>
      </c>
      <c r="M26" s="1255">
        <v>535.61739615846636</v>
      </c>
      <c r="N26" s="1256">
        <v>364.98674882844887</v>
      </c>
      <c r="O26" s="1256">
        <v>387.5753090722788</v>
      </c>
      <c r="P26" s="1256">
        <v>395.55084384704185</v>
      </c>
      <c r="Q26" s="1256">
        <v>340.85308271083107</v>
      </c>
      <c r="R26" s="1256">
        <v>449.12139375211137</v>
      </c>
      <c r="S26" s="1256">
        <v>551.04721368157459</v>
      </c>
      <c r="T26" s="1256">
        <v>556.14758064491889</v>
      </c>
      <c r="U26" s="1256">
        <v>674.87129155370542</v>
      </c>
      <c r="V26" s="1257">
        <v>1204.9819008863299</v>
      </c>
    </row>
    <row r="27" spans="2:22">
      <c r="B27" s="1254" t="s">
        <v>2230</v>
      </c>
      <c r="C27" s="1255">
        <v>599.47721275372248</v>
      </c>
      <c r="D27" s="1256">
        <v>400.0584830975983</v>
      </c>
      <c r="E27" s="1256">
        <v>366.87066659361574</v>
      </c>
      <c r="F27" s="1256">
        <v>428.09528641488754</v>
      </c>
      <c r="G27" s="1256">
        <v>536.78875039993625</v>
      </c>
      <c r="H27" s="1256">
        <v>494.90359174974117</v>
      </c>
      <c r="I27" s="1256">
        <v>446.12459933570631</v>
      </c>
      <c r="J27" s="1256">
        <v>716.10491940513191</v>
      </c>
      <c r="K27" s="1256">
        <v>800.05326833378444</v>
      </c>
      <c r="L27" s="1257">
        <v>1311.2144263207597</v>
      </c>
      <c r="M27" s="1255">
        <v>594.34278990181895</v>
      </c>
      <c r="N27" s="1256">
        <v>391.86776599330585</v>
      </c>
      <c r="O27" s="1256">
        <v>312.17984415508209</v>
      </c>
      <c r="P27" s="1256">
        <v>427.80502335104637</v>
      </c>
      <c r="Q27" s="1256">
        <v>387.33055889976714</v>
      </c>
      <c r="R27" s="1256">
        <v>527.30902086692686</v>
      </c>
      <c r="S27" s="1256">
        <v>371.47018051116942</v>
      </c>
      <c r="T27" s="1256">
        <v>869.59492397843519</v>
      </c>
      <c r="U27" s="1256">
        <v>756.33782032979013</v>
      </c>
      <c r="V27" s="1257">
        <v>1181.1888544878423</v>
      </c>
    </row>
    <row r="28" spans="2:22">
      <c r="B28" s="1254" t="s">
        <v>2231</v>
      </c>
      <c r="C28" s="1255">
        <v>576.78864150158586</v>
      </c>
      <c r="D28" s="1256">
        <v>470.13315958148627</v>
      </c>
      <c r="E28" s="1256"/>
      <c r="F28" s="1256">
        <v>447.24227194212386</v>
      </c>
      <c r="G28" s="1256"/>
      <c r="H28" s="1256">
        <v>533.83737266273431</v>
      </c>
      <c r="I28" s="1256"/>
      <c r="J28" s="1256">
        <v>1769.550683967095</v>
      </c>
      <c r="K28" s="1256">
        <v>875.91964060103021</v>
      </c>
      <c r="L28" s="1257">
        <v>1154.36091701692</v>
      </c>
      <c r="M28" s="1255">
        <v>559.26565166860451</v>
      </c>
      <c r="N28" s="1256">
        <v>375.17760729815251</v>
      </c>
      <c r="O28" s="1256">
        <v>359.25679528606736</v>
      </c>
      <c r="P28" s="1256">
        <v>421.85086634941194</v>
      </c>
      <c r="Q28" s="1256"/>
      <c r="R28" s="1256">
        <v>560.39884404816041</v>
      </c>
      <c r="S28" s="1256"/>
      <c r="T28" s="1256">
        <v>585.77265213047735</v>
      </c>
      <c r="U28" s="1256">
        <v>858.96422246986322</v>
      </c>
      <c r="V28" s="1257">
        <v>1109.8763499757131</v>
      </c>
    </row>
    <row r="29" spans="2:22" ht="15">
      <c r="B29" s="1250" t="s">
        <v>2846</v>
      </c>
      <c r="C29" s="1259"/>
      <c r="D29" s="1260"/>
      <c r="E29" s="1260"/>
      <c r="F29" s="1260"/>
      <c r="G29" s="1260"/>
      <c r="H29" s="1260"/>
      <c r="I29" s="1260"/>
      <c r="J29" s="1260"/>
      <c r="K29" s="1260"/>
      <c r="L29" s="1261"/>
      <c r="M29" s="1259"/>
      <c r="N29" s="1260"/>
      <c r="O29" s="1260"/>
      <c r="P29" s="1260"/>
      <c r="Q29" s="1260"/>
      <c r="R29" s="1260"/>
      <c r="S29" s="1260"/>
      <c r="T29" s="1260"/>
      <c r="U29" s="1260"/>
      <c r="V29" s="1261"/>
    </row>
    <row r="30" spans="2:22">
      <c r="B30" s="1254" t="s">
        <v>21</v>
      </c>
      <c r="C30" s="1255">
        <v>516.28492756906712</v>
      </c>
      <c r="D30" s="1256">
        <v>346.52798572174868</v>
      </c>
      <c r="E30" s="1256">
        <v>376.16567370571551</v>
      </c>
      <c r="F30" s="1256">
        <v>402.75004859088978</v>
      </c>
      <c r="G30" s="1256">
        <v>357.54867218049077</v>
      </c>
      <c r="H30" s="1256">
        <v>450.78282451526815</v>
      </c>
      <c r="I30" s="1256">
        <v>357.59844627644537</v>
      </c>
      <c r="J30" s="1256">
        <v>471.94783966641779</v>
      </c>
      <c r="K30" s="1256">
        <v>640.92098929373515</v>
      </c>
      <c r="L30" s="1257">
        <v>1279.967715316785</v>
      </c>
      <c r="M30" s="1255">
        <v>506.05233369904334</v>
      </c>
      <c r="N30" s="1256">
        <v>630.66253565916463</v>
      </c>
      <c r="O30" s="1256"/>
      <c r="P30" s="1256">
        <v>384.14732877378833</v>
      </c>
      <c r="Q30" s="1256">
        <v>337.41773823288912</v>
      </c>
      <c r="R30" s="1256">
        <v>438.74256332490233</v>
      </c>
      <c r="S30" s="1256">
        <v>371.25794242758099</v>
      </c>
      <c r="T30" s="1256">
        <v>554.99823779786743</v>
      </c>
      <c r="U30" s="1256">
        <v>636.97605307837102</v>
      </c>
      <c r="V30" s="1257">
        <v>1004.432370328462</v>
      </c>
    </row>
    <row r="31" spans="2:22">
      <c r="B31" s="1254" t="s">
        <v>67</v>
      </c>
      <c r="C31" s="1255">
        <v>480.34057393828493</v>
      </c>
      <c r="D31" s="1256">
        <v>464.42424551182779</v>
      </c>
      <c r="E31" s="1256"/>
      <c r="F31" s="1256">
        <v>330.79194251545971</v>
      </c>
      <c r="G31" s="1256">
        <v>676.91576345312808</v>
      </c>
      <c r="H31" s="1256">
        <v>449.37434122222129</v>
      </c>
      <c r="I31" s="1256">
        <v>286.3760544805545</v>
      </c>
      <c r="J31" s="1256">
        <v>394.31833028311672</v>
      </c>
      <c r="K31" s="1256">
        <v>591.07667213714114</v>
      </c>
      <c r="L31" s="1257">
        <v>808.47174837658338</v>
      </c>
      <c r="M31" s="1255">
        <v>530.11375433537989</v>
      </c>
      <c r="N31" s="1256">
        <v>309.39210394024735</v>
      </c>
      <c r="O31" s="1256"/>
      <c r="P31" s="1256">
        <v>382.60090151237085</v>
      </c>
      <c r="Q31" s="1256"/>
      <c r="R31" s="1256">
        <v>446.97279315208476</v>
      </c>
      <c r="S31" s="1256">
        <v>364.36809628437362</v>
      </c>
      <c r="T31" s="1256">
        <v>606.45034838920446</v>
      </c>
      <c r="U31" s="1256">
        <v>601.3923548937554</v>
      </c>
      <c r="V31" s="1257">
        <v>1184.7677920419094</v>
      </c>
    </row>
    <row r="32" spans="2:22">
      <c r="B32" s="1254" t="s">
        <v>45</v>
      </c>
      <c r="C32" s="1255">
        <v>457.73408398962766</v>
      </c>
      <c r="D32" s="1256">
        <v>326.56307276623096</v>
      </c>
      <c r="E32" s="1256">
        <v>366.37193382772392</v>
      </c>
      <c r="F32" s="1256">
        <v>388.77120089268806</v>
      </c>
      <c r="G32" s="1256">
        <v>310.2176351936161</v>
      </c>
      <c r="H32" s="1256">
        <v>429.94008538023331</v>
      </c>
      <c r="I32" s="1256">
        <v>374.51990005073566</v>
      </c>
      <c r="J32" s="1256">
        <v>441.52342610236798</v>
      </c>
      <c r="K32" s="1256">
        <v>554.57781393022822</v>
      </c>
      <c r="L32" s="1257">
        <v>911.89709394426018</v>
      </c>
      <c r="M32" s="1255">
        <v>484.74266767293517</v>
      </c>
      <c r="N32" s="1256">
        <v>552.95067880437148</v>
      </c>
      <c r="O32" s="1256"/>
      <c r="P32" s="1256">
        <v>443.68217870336133</v>
      </c>
      <c r="Q32" s="1256">
        <v>313.32697348790992</v>
      </c>
      <c r="R32" s="1256">
        <v>483.08142269510199</v>
      </c>
      <c r="S32" s="1256">
        <v>362.65437147667825</v>
      </c>
      <c r="T32" s="1256">
        <v>423.53208266730468</v>
      </c>
      <c r="U32" s="1256">
        <v>590.75257350176162</v>
      </c>
      <c r="V32" s="1257">
        <v>732.35546257302008</v>
      </c>
    </row>
    <row r="33" spans="2:22">
      <c r="B33" s="1254" t="s">
        <v>68</v>
      </c>
      <c r="C33" s="1255">
        <v>562.86596545836983</v>
      </c>
      <c r="D33" s="1256"/>
      <c r="E33" s="1256"/>
      <c r="F33" s="1256">
        <v>419.76058950337909</v>
      </c>
      <c r="G33" s="1256">
        <v>418.7107815173988</v>
      </c>
      <c r="H33" s="1256">
        <v>520.88406930122915</v>
      </c>
      <c r="I33" s="1256">
        <v>419.05970716866329</v>
      </c>
      <c r="J33" s="1256">
        <v>609.9260173272786</v>
      </c>
      <c r="K33" s="1256">
        <v>752.35760816324898</v>
      </c>
      <c r="L33" s="1257">
        <v>794.15478227799963</v>
      </c>
      <c r="M33" s="1255">
        <v>804.66606241063016</v>
      </c>
      <c r="N33" s="1256">
        <v>279.73199011594755</v>
      </c>
      <c r="O33" s="1256"/>
      <c r="P33" s="1256">
        <v>1765.4196646837561</v>
      </c>
      <c r="Q33" s="1256">
        <v>396.37157072800613</v>
      </c>
      <c r="R33" s="1256">
        <v>473.62912344479474</v>
      </c>
      <c r="S33" s="1256">
        <v>430.02972197815416</v>
      </c>
      <c r="T33" s="1256">
        <v>528.5852343077612</v>
      </c>
      <c r="U33" s="1256">
        <v>821.44767076211997</v>
      </c>
      <c r="V33" s="1257">
        <v>418.55160615852503</v>
      </c>
    </row>
    <row r="34" spans="2:22">
      <c r="B34" s="1254" t="s">
        <v>69</v>
      </c>
      <c r="C34" s="1255">
        <v>476.52672867670134</v>
      </c>
      <c r="D34" s="1256">
        <v>388.71890453108847</v>
      </c>
      <c r="E34" s="1256"/>
      <c r="F34" s="1256">
        <v>371.35990882648008</v>
      </c>
      <c r="G34" s="1256">
        <v>378.61798491664916</v>
      </c>
      <c r="H34" s="1256">
        <v>424.22293422529697</v>
      </c>
      <c r="I34" s="1256">
        <v>337.26595217762099</v>
      </c>
      <c r="J34" s="1256">
        <v>607.17468634991235</v>
      </c>
      <c r="K34" s="1256">
        <v>743.89479623459647</v>
      </c>
      <c r="L34" s="1257">
        <v>873.25886584721036</v>
      </c>
      <c r="M34" s="1255">
        <v>474.80898094706868</v>
      </c>
      <c r="N34" s="1256">
        <v>368.63096318294066</v>
      </c>
      <c r="O34" s="1256"/>
      <c r="P34" s="1256">
        <v>382.11824568746579</v>
      </c>
      <c r="Q34" s="1256">
        <v>310.94092596201347</v>
      </c>
      <c r="R34" s="1256">
        <v>457.22333197175624</v>
      </c>
      <c r="S34" s="1256">
        <v>337.93431957157912</v>
      </c>
      <c r="T34" s="1256">
        <v>367.21588441038364</v>
      </c>
      <c r="U34" s="1256">
        <v>615.65903303329105</v>
      </c>
      <c r="V34" s="1257">
        <v>1144.3647115921308</v>
      </c>
    </row>
    <row r="35" spans="2:22">
      <c r="B35" s="1254" t="s">
        <v>70</v>
      </c>
      <c r="C35" s="1255">
        <v>589.15965148601686</v>
      </c>
      <c r="D35" s="1256">
        <v>684.28564906010172</v>
      </c>
      <c r="E35" s="1256"/>
      <c r="F35" s="1256">
        <v>505.84067604147117</v>
      </c>
      <c r="G35" s="1256">
        <v>362.16356828639408</v>
      </c>
      <c r="H35" s="1256">
        <v>567.85951042577881</v>
      </c>
      <c r="I35" s="1256">
        <v>405.52928058844668</v>
      </c>
      <c r="J35" s="1256">
        <v>577.07640246812468</v>
      </c>
      <c r="K35" s="1256">
        <v>654.4408933679282</v>
      </c>
      <c r="L35" s="1257">
        <v>796.525031979868</v>
      </c>
      <c r="M35" s="1255">
        <v>501.41357120871817</v>
      </c>
      <c r="N35" s="1256">
        <v>463.58809485515189</v>
      </c>
      <c r="O35" s="1256"/>
      <c r="P35" s="1256">
        <v>414.62743920552037</v>
      </c>
      <c r="Q35" s="1256">
        <v>314.48842636831858</v>
      </c>
      <c r="R35" s="1256">
        <v>508.57476564628126</v>
      </c>
      <c r="S35" s="1256">
        <v>573.92151487658793</v>
      </c>
      <c r="T35" s="1256">
        <v>473.73265018555662</v>
      </c>
      <c r="U35" s="1256">
        <v>629.30666413578342</v>
      </c>
      <c r="V35" s="1257">
        <v>819.48765468972499</v>
      </c>
    </row>
    <row r="36" spans="2:22">
      <c r="B36" s="1254" t="s">
        <v>71</v>
      </c>
      <c r="C36" s="1255">
        <v>566.34121334221902</v>
      </c>
      <c r="D36" s="1256">
        <v>552.80881403301578</v>
      </c>
      <c r="E36" s="1256"/>
      <c r="F36" s="1256">
        <v>428.05961389426056</v>
      </c>
      <c r="G36" s="1256">
        <v>291.25566127180656</v>
      </c>
      <c r="H36" s="1256">
        <v>487.17783894406773</v>
      </c>
      <c r="I36" s="1256">
        <v>377.48307051153114</v>
      </c>
      <c r="J36" s="1256">
        <v>653.12763491726935</v>
      </c>
      <c r="K36" s="1256">
        <v>798.25279764728475</v>
      </c>
      <c r="L36" s="1257">
        <v>1043.3221818580791</v>
      </c>
      <c r="M36" s="1255">
        <v>501.72312458026471</v>
      </c>
      <c r="N36" s="1256">
        <v>336.92091023127546</v>
      </c>
      <c r="O36" s="1256"/>
      <c r="P36" s="1256">
        <v>427.49422146842772</v>
      </c>
      <c r="Q36" s="1256">
        <v>318.93992796281384</v>
      </c>
      <c r="R36" s="1256">
        <v>469.1438307132596</v>
      </c>
      <c r="S36" s="1256">
        <v>372.89365482906305</v>
      </c>
      <c r="T36" s="1256">
        <v>578.41475227970011</v>
      </c>
      <c r="U36" s="1256">
        <v>601.13978327124551</v>
      </c>
      <c r="V36" s="1257">
        <v>983.45166183383674</v>
      </c>
    </row>
    <row r="37" spans="2:22">
      <c r="B37" s="1254" t="s">
        <v>72</v>
      </c>
      <c r="C37" s="1255">
        <v>460.32497433543921</v>
      </c>
      <c r="D37" s="1256">
        <v>402.36603420719092</v>
      </c>
      <c r="E37" s="1256"/>
      <c r="F37" s="1256">
        <v>395.20284169659084</v>
      </c>
      <c r="G37" s="1256">
        <v>402.56813242618864</v>
      </c>
      <c r="H37" s="1256">
        <v>404.19386942254152</v>
      </c>
      <c r="I37" s="1256">
        <v>320.01839684304753</v>
      </c>
      <c r="J37" s="1256">
        <v>972.21170627142192</v>
      </c>
      <c r="K37" s="1256">
        <v>588.91007349770598</v>
      </c>
      <c r="L37" s="1257">
        <v>1080.2109841233726</v>
      </c>
      <c r="M37" s="1255">
        <v>479.50195555427143</v>
      </c>
      <c r="N37" s="1256">
        <v>301.19181052502989</v>
      </c>
      <c r="O37" s="1256">
        <v>306.24025850598747</v>
      </c>
      <c r="P37" s="1256">
        <v>476.97720994580624</v>
      </c>
      <c r="Q37" s="1256">
        <v>319.24056148872234</v>
      </c>
      <c r="R37" s="1256">
        <v>414.94593025148407</v>
      </c>
      <c r="S37" s="1256">
        <v>506.29273615022481</v>
      </c>
      <c r="T37" s="1256">
        <v>498.9509821055421</v>
      </c>
      <c r="U37" s="1256">
        <v>580.68732747811475</v>
      </c>
      <c r="V37" s="1257">
        <v>1072.7716171525658</v>
      </c>
    </row>
    <row r="38" spans="2:22">
      <c r="B38" s="1254" t="s">
        <v>73</v>
      </c>
      <c r="C38" s="1255">
        <v>523.18533831195964</v>
      </c>
      <c r="D38" s="1256">
        <v>359.33961285912443</v>
      </c>
      <c r="E38" s="1256">
        <v>363.5015127267713</v>
      </c>
      <c r="F38" s="1256">
        <v>436.57507258355679</v>
      </c>
      <c r="G38" s="1256">
        <v>348.00736463392451</v>
      </c>
      <c r="H38" s="1256">
        <v>445.68019972726819</v>
      </c>
      <c r="I38" s="1256">
        <v>348.07656861761484</v>
      </c>
      <c r="J38" s="1256">
        <v>542.02032284465713</v>
      </c>
      <c r="K38" s="1256">
        <v>639.72130365185069</v>
      </c>
      <c r="L38" s="1257">
        <v>1246.4258602891321</v>
      </c>
      <c r="M38" s="1255">
        <v>491.50892215629568</v>
      </c>
      <c r="N38" s="1256">
        <v>322.51666315363343</v>
      </c>
      <c r="O38" s="1256"/>
      <c r="P38" s="1256">
        <v>397.73612654782482</v>
      </c>
      <c r="Q38" s="1256">
        <v>326.04341394828856</v>
      </c>
      <c r="R38" s="1256">
        <v>437.22831328618531</v>
      </c>
      <c r="S38" s="1256">
        <v>397.36960320504028</v>
      </c>
      <c r="T38" s="1256">
        <v>557.92813060858396</v>
      </c>
      <c r="U38" s="1256">
        <v>595.62557413933087</v>
      </c>
      <c r="V38" s="1257">
        <v>989.95771165238727</v>
      </c>
    </row>
    <row r="39" spans="2:22">
      <c r="B39" s="1254" t="s">
        <v>74</v>
      </c>
      <c r="C39" s="1255">
        <v>487.5428087745222</v>
      </c>
      <c r="D39" s="1256">
        <v>628.0661722760982</v>
      </c>
      <c r="E39" s="1256"/>
      <c r="F39" s="1256">
        <v>368.84481718938798</v>
      </c>
      <c r="G39" s="1256">
        <v>284.38873975716217</v>
      </c>
      <c r="H39" s="1256">
        <v>406.52575948305139</v>
      </c>
      <c r="I39" s="1256">
        <v>311.29194632426061</v>
      </c>
      <c r="J39" s="1256">
        <v>702.95303545174795</v>
      </c>
      <c r="K39" s="1256">
        <v>580.03232129145306</v>
      </c>
      <c r="L39" s="1257">
        <v>1176.9218542886967</v>
      </c>
      <c r="M39" s="1255">
        <v>526.44893364207564</v>
      </c>
      <c r="N39" s="1256">
        <v>488.31020718494591</v>
      </c>
      <c r="O39" s="1256">
        <v>348.79300513210421</v>
      </c>
      <c r="P39" s="1256">
        <v>378.96735480363691</v>
      </c>
      <c r="Q39" s="1256">
        <v>297.24958957409456</v>
      </c>
      <c r="R39" s="1256">
        <v>458.78445671901892</v>
      </c>
      <c r="S39" s="1256">
        <v>415.45352791084343</v>
      </c>
      <c r="T39" s="1256">
        <v>405.44335224692196</v>
      </c>
      <c r="U39" s="1256">
        <v>831.87727043946234</v>
      </c>
      <c r="V39" s="1257">
        <v>687.10415950673814</v>
      </c>
    </row>
    <row r="40" spans="2:22">
      <c r="B40" s="1254" t="s">
        <v>75</v>
      </c>
      <c r="C40" s="1255">
        <v>623.02890491475728</v>
      </c>
      <c r="D40" s="1256">
        <v>432.66780756797874</v>
      </c>
      <c r="E40" s="1256"/>
      <c r="F40" s="1256">
        <v>654.61382853619307</v>
      </c>
      <c r="G40" s="1256">
        <v>294.49324966723714</v>
      </c>
      <c r="H40" s="1256">
        <v>465.13661952321388</v>
      </c>
      <c r="I40" s="1256">
        <v>333.00072143080496</v>
      </c>
      <c r="J40" s="1256">
        <v>412.67989980326411</v>
      </c>
      <c r="K40" s="1256">
        <v>701.87601868774425</v>
      </c>
      <c r="L40" s="1257">
        <v>819.52323294196185</v>
      </c>
      <c r="M40" s="1255">
        <v>550.92985617656484</v>
      </c>
      <c r="N40" s="1256"/>
      <c r="O40" s="1256"/>
      <c r="P40" s="1256">
        <v>450.61392840032863</v>
      </c>
      <c r="Q40" s="1256">
        <v>279.03440410568339</v>
      </c>
      <c r="R40" s="1256">
        <v>482.00387516112824</v>
      </c>
      <c r="S40" s="1256">
        <v>399.13841140971203</v>
      </c>
      <c r="T40" s="1256">
        <v>608.91871963495203</v>
      </c>
      <c r="U40" s="1256">
        <v>637.95814901173162</v>
      </c>
      <c r="V40" s="1257">
        <v>928.68887672577341</v>
      </c>
    </row>
    <row r="41" spans="2:22">
      <c r="B41" s="1254" t="s">
        <v>76</v>
      </c>
      <c r="C41" s="1255">
        <v>455.10178336027474</v>
      </c>
      <c r="D41" s="1256">
        <v>383.29533988380035</v>
      </c>
      <c r="E41" s="1256">
        <v>269.37060277619321</v>
      </c>
      <c r="F41" s="1256">
        <v>379.7960704729777</v>
      </c>
      <c r="G41" s="1256">
        <v>422.3686893439147</v>
      </c>
      <c r="H41" s="1256">
        <v>415.12250121239072</v>
      </c>
      <c r="I41" s="1256">
        <v>310.84411281383285</v>
      </c>
      <c r="J41" s="1256">
        <v>357.41643160631816</v>
      </c>
      <c r="K41" s="1256">
        <v>669.93508260775093</v>
      </c>
      <c r="L41" s="1257">
        <v>1070.7047074942889</v>
      </c>
      <c r="M41" s="1255">
        <v>501.0303031112756</v>
      </c>
      <c r="N41" s="1256">
        <v>331.04044114058439</v>
      </c>
      <c r="O41" s="1256">
        <v>279.03440410568339</v>
      </c>
      <c r="P41" s="1256">
        <v>382.85422031243741</v>
      </c>
      <c r="Q41" s="1256">
        <v>337.84610182512756</v>
      </c>
      <c r="R41" s="1256">
        <v>541.78076351447532</v>
      </c>
      <c r="S41" s="1256">
        <v>337.01837180482875</v>
      </c>
      <c r="T41" s="1256">
        <v>566.65366615930941</v>
      </c>
      <c r="U41" s="1256">
        <v>607.70535862460758</v>
      </c>
      <c r="V41" s="1257">
        <v>816.48284790635273</v>
      </c>
    </row>
    <row r="42" spans="2:22">
      <c r="B42" s="1254" t="s">
        <v>77</v>
      </c>
      <c r="C42" s="1255">
        <v>482.87292070505453</v>
      </c>
      <c r="D42" s="1256">
        <v>379.55935031420978</v>
      </c>
      <c r="E42" s="1256">
        <v>296.84624431041414</v>
      </c>
      <c r="F42" s="1256">
        <v>424.51437231339258</v>
      </c>
      <c r="G42" s="1256">
        <v>333.88630158891738</v>
      </c>
      <c r="H42" s="1256">
        <v>449.0713677248242</v>
      </c>
      <c r="I42" s="1256">
        <v>355.58209211725023</v>
      </c>
      <c r="J42" s="1256">
        <v>538.06901815198</v>
      </c>
      <c r="K42" s="1256">
        <v>605.98912239336948</v>
      </c>
      <c r="L42" s="1257">
        <v>723.27587020478086</v>
      </c>
      <c r="M42" s="1255">
        <v>494.2652716495345</v>
      </c>
      <c r="N42" s="1256">
        <v>420.87473061192657</v>
      </c>
      <c r="O42" s="1256"/>
      <c r="P42" s="1256">
        <v>415.89232876353515</v>
      </c>
      <c r="Q42" s="1256">
        <v>311.76746038894277</v>
      </c>
      <c r="R42" s="1256">
        <v>479.11005217744651</v>
      </c>
      <c r="S42" s="1256">
        <v>339.92472747387325</v>
      </c>
      <c r="T42" s="1256">
        <v>636.94377653353979</v>
      </c>
      <c r="U42" s="1256">
        <v>580.56134814099596</v>
      </c>
      <c r="V42" s="1257">
        <v>1073.3619789778727</v>
      </c>
    </row>
    <row r="43" spans="2:22">
      <c r="B43" s="1254" t="s">
        <v>78</v>
      </c>
      <c r="C43" s="1255">
        <v>505.68190135049679</v>
      </c>
      <c r="D43" s="1256">
        <v>506.25674096180802</v>
      </c>
      <c r="E43" s="1256">
        <v>300.0760600874691</v>
      </c>
      <c r="F43" s="1256">
        <v>420.64056259227021</v>
      </c>
      <c r="G43" s="1256">
        <v>329.97005456745137</v>
      </c>
      <c r="H43" s="1256">
        <v>484.90246925898822</v>
      </c>
      <c r="I43" s="1256">
        <v>392.40950121077248</v>
      </c>
      <c r="J43" s="1256">
        <v>676.93900595394007</v>
      </c>
      <c r="K43" s="1256">
        <v>645.67841350112531</v>
      </c>
      <c r="L43" s="1257">
        <v>492.42334974197973</v>
      </c>
      <c r="M43" s="1255">
        <v>480.33554654902019</v>
      </c>
      <c r="N43" s="1256">
        <v>386.46264968637144</v>
      </c>
      <c r="O43" s="1256"/>
      <c r="P43" s="1256">
        <v>368.31530332671582</v>
      </c>
      <c r="Q43" s="1256">
        <v>390.14957119847315</v>
      </c>
      <c r="R43" s="1256">
        <v>460.69602370185703</v>
      </c>
      <c r="S43" s="1256">
        <v>406.4751000782162</v>
      </c>
      <c r="T43" s="1256">
        <v>525.26754260134783</v>
      </c>
      <c r="U43" s="1256">
        <v>582.31350633876036</v>
      </c>
      <c r="V43" s="1257">
        <v>353.12697472121238</v>
      </c>
    </row>
    <row r="44" spans="2:22">
      <c r="B44" s="1254" t="s">
        <v>79</v>
      </c>
      <c r="C44" s="1255">
        <v>503.48640349311381</v>
      </c>
      <c r="D44" s="1256"/>
      <c r="E44" s="1256"/>
      <c r="F44" s="1256">
        <v>434.28795991790093</v>
      </c>
      <c r="G44" s="1256">
        <v>498.93820864032671</v>
      </c>
      <c r="H44" s="1256">
        <v>497.47259476107052</v>
      </c>
      <c r="I44" s="1256">
        <v>352.18058448129989</v>
      </c>
      <c r="J44" s="1256">
        <v>650.42427386256543</v>
      </c>
      <c r="K44" s="1256">
        <v>652.94519267583325</v>
      </c>
      <c r="L44" s="1257">
        <v>817.18387526145659</v>
      </c>
      <c r="M44" s="1255">
        <v>484.15110923090356</v>
      </c>
      <c r="N44" s="1256"/>
      <c r="O44" s="1256"/>
      <c r="P44" s="1256">
        <v>396.03271105524561</v>
      </c>
      <c r="Q44" s="1256">
        <v>494.27144678100211</v>
      </c>
      <c r="R44" s="1256">
        <v>431.47221256725675</v>
      </c>
      <c r="S44" s="1256">
        <v>312.14604516266957</v>
      </c>
      <c r="T44" s="1256">
        <v>669.40219670199144</v>
      </c>
      <c r="U44" s="1256">
        <v>627.37836533328721</v>
      </c>
      <c r="V44" s="1257">
        <v>855.73221661446064</v>
      </c>
    </row>
    <row r="45" spans="2:22">
      <c r="B45" s="1254" t="s">
        <v>80</v>
      </c>
      <c r="C45" s="1255">
        <v>787.77465052007562</v>
      </c>
      <c r="D45" s="1256"/>
      <c r="E45" s="1256"/>
      <c r="F45" s="1256">
        <v>362.17149121673373</v>
      </c>
      <c r="G45" s="1256">
        <v>812.37350434280449</v>
      </c>
      <c r="H45" s="1256">
        <v>916.71455737079714</v>
      </c>
      <c r="I45" s="1256">
        <v>997.15482469930771</v>
      </c>
      <c r="J45" s="1256">
        <v>585.0211642299887</v>
      </c>
      <c r="K45" s="1256">
        <v>718.48697089553878</v>
      </c>
      <c r="L45" s="1257">
        <v>964.74579137160379</v>
      </c>
      <c r="M45" s="1255">
        <v>707.03343688556799</v>
      </c>
      <c r="N45" s="1256"/>
      <c r="O45" s="1256"/>
      <c r="P45" s="1256">
        <v>361.91753705989606</v>
      </c>
      <c r="Q45" s="1256"/>
      <c r="R45" s="1256">
        <v>813.73322777062003</v>
      </c>
      <c r="S45" s="1256">
        <v>457.37251680742787</v>
      </c>
      <c r="T45" s="1256">
        <v>503.07902654339324</v>
      </c>
      <c r="U45" s="1256">
        <v>695.40039023889949</v>
      </c>
      <c r="V45" s="1257">
        <v>934.4612414816969</v>
      </c>
    </row>
    <row r="46" spans="2:22">
      <c r="B46" s="1254" t="s">
        <v>81</v>
      </c>
      <c r="C46" s="1255">
        <v>583.88702095808287</v>
      </c>
      <c r="D46" s="1256">
        <v>319.73593539792165</v>
      </c>
      <c r="E46" s="1256">
        <v>316.49982955944063</v>
      </c>
      <c r="F46" s="1256">
        <v>374.1206400874247</v>
      </c>
      <c r="G46" s="1256">
        <v>315.85250395328973</v>
      </c>
      <c r="H46" s="1256">
        <v>464.68799049111169</v>
      </c>
      <c r="I46" s="1256">
        <v>342.97920007814361</v>
      </c>
      <c r="J46" s="1256">
        <v>558.10208531948911</v>
      </c>
      <c r="K46" s="1256">
        <v>719.63646568916931</v>
      </c>
      <c r="L46" s="1257">
        <v>1473.7442017889807</v>
      </c>
      <c r="M46" s="1255">
        <v>610.42712957115373</v>
      </c>
      <c r="N46" s="1256">
        <v>327.29235301815726</v>
      </c>
      <c r="O46" s="1256">
        <v>319.84318570613959</v>
      </c>
      <c r="P46" s="1256">
        <v>383.5074828111442</v>
      </c>
      <c r="Q46" s="1256">
        <v>358.96324107488374</v>
      </c>
      <c r="R46" s="1256">
        <v>477.7903620452434</v>
      </c>
      <c r="S46" s="1256">
        <v>378.76368452719686</v>
      </c>
      <c r="T46" s="1256">
        <v>682.20683644477947</v>
      </c>
      <c r="U46" s="1256">
        <v>763.30393509417615</v>
      </c>
      <c r="V46" s="1257">
        <v>1598.9713800564612</v>
      </c>
    </row>
    <row r="47" spans="2:22">
      <c r="B47" s="1254" t="s">
        <v>82</v>
      </c>
      <c r="C47" s="1255">
        <v>621.56931121070124</v>
      </c>
      <c r="D47" s="1256">
        <v>294.30975400504565</v>
      </c>
      <c r="E47" s="1256">
        <v>283.30836993563599</v>
      </c>
      <c r="F47" s="1256">
        <v>419.5217653152032</v>
      </c>
      <c r="G47" s="1256">
        <v>352.2840401857477</v>
      </c>
      <c r="H47" s="1256">
        <v>636.33838770417253</v>
      </c>
      <c r="I47" s="1256">
        <v>400.43993029267807</v>
      </c>
      <c r="J47" s="1256">
        <v>570.19248264588953</v>
      </c>
      <c r="K47" s="1256">
        <v>797.54866370838033</v>
      </c>
      <c r="L47" s="1257">
        <v>979.33701540448556</v>
      </c>
      <c r="M47" s="1255">
        <v>553.22371138927804</v>
      </c>
      <c r="N47" s="1256">
        <v>442.21716859930899</v>
      </c>
      <c r="O47" s="1256">
        <v>359.25679528606736</v>
      </c>
      <c r="P47" s="1256">
        <v>398.88678816119307</v>
      </c>
      <c r="Q47" s="1256">
        <v>324.68694634642861</v>
      </c>
      <c r="R47" s="1256">
        <v>600.43167143078665</v>
      </c>
      <c r="S47" s="1256">
        <v>352.098611367812</v>
      </c>
      <c r="T47" s="1256">
        <v>577.97242906540259</v>
      </c>
      <c r="U47" s="1256">
        <v>627.69471064124696</v>
      </c>
      <c r="V47" s="1257">
        <v>969.04743516485428</v>
      </c>
    </row>
    <row r="48" spans="2:22">
      <c r="B48" s="1254" t="s">
        <v>83</v>
      </c>
      <c r="C48" s="1255">
        <v>479.69747953010972</v>
      </c>
      <c r="D48" s="1256"/>
      <c r="E48" s="1256"/>
      <c r="F48" s="1256">
        <v>409.01004877252848</v>
      </c>
      <c r="G48" s="1256">
        <v>383.89328412324397</v>
      </c>
      <c r="H48" s="1256">
        <v>508.47999372143221</v>
      </c>
      <c r="I48" s="1256">
        <v>353.61915929393791</v>
      </c>
      <c r="J48" s="1256">
        <v>478.70421262634272</v>
      </c>
      <c r="K48" s="1256">
        <v>724.29605614917887</v>
      </c>
      <c r="L48" s="1257"/>
      <c r="M48" s="1255">
        <v>465.15745648984876</v>
      </c>
      <c r="N48" s="1256"/>
      <c r="O48" s="1256"/>
      <c r="P48" s="1256">
        <v>432.67415554410104</v>
      </c>
      <c r="Q48" s="1256">
        <v>320.88956472153586</v>
      </c>
      <c r="R48" s="1256">
        <v>457.11756870267163</v>
      </c>
      <c r="S48" s="1256">
        <v>432.05727287536649</v>
      </c>
      <c r="T48" s="1256">
        <v>479.56472648894487</v>
      </c>
      <c r="U48" s="1256">
        <v>584.96347600649153</v>
      </c>
      <c r="V48" s="1257">
        <v>1287.0461889374644</v>
      </c>
    </row>
    <row r="49" spans="2:22">
      <c r="B49" s="1254" t="s">
        <v>2853</v>
      </c>
      <c r="C49" s="1255"/>
      <c r="D49" s="1256"/>
      <c r="E49" s="1256"/>
      <c r="F49" s="1256"/>
      <c r="G49" s="1256"/>
      <c r="H49" s="1256"/>
      <c r="I49" s="1256"/>
      <c r="J49" s="1256"/>
      <c r="K49" s="1256"/>
      <c r="L49" s="1257"/>
      <c r="M49" s="1255">
        <v>971.28223060742141</v>
      </c>
      <c r="N49" s="1256"/>
      <c r="O49" s="1256"/>
      <c r="P49" s="1256">
        <v>855.02001758450945</v>
      </c>
      <c r="Q49" s="1256"/>
      <c r="R49" s="1256">
        <v>831.04580537023025</v>
      </c>
      <c r="S49" s="1256">
        <v>1000.1340910933009</v>
      </c>
      <c r="T49" s="1256">
        <v>1278.2530288033579</v>
      </c>
      <c r="U49" s="1256">
        <v>1257.8678570333104</v>
      </c>
      <c r="V49" s="1257">
        <v>920.72331063432171</v>
      </c>
    </row>
    <row r="50" spans="2:22">
      <c r="B50" s="1254" t="s">
        <v>84</v>
      </c>
      <c r="C50" s="1255">
        <v>608.49830784161531</v>
      </c>
      <c r="D50" s="1256"/>
      <c r="E50" s="1256"/>
      <c r="F50" s="1256">
        <v>515.07344581175062</v>
      </c>
      <c r="G50" s="1256"/>
      <c r="H50" s="1256">
        <v>499.38348479140814</v>
      </c>
      <c r="I50" s="1256">
        <v>361.15618643662344</v>
      </c>
      <c r="J50" s="1256">
        <v>561.22217230261731</v>
      </c>
      <c r="K50" s="1256">
        <v>886.41114661755716</v>
      </c>
      <c r="L50" s="1257">
        <v>1270.6631535908084</v>
      </c>
      <c r="M50" s="1255">
        <v>607.31603853311037</v>
      </c>
      <c r="N50" s="1256">
        <v>400.52021851526604</v>
      </c>
      <c r="O50" s="1256"/>
      <c r="P50" s="1256">
        <v>438.84271659143593</v>
      </c>
      <c r="Q50" s="1256">
        <v>355.32825727129074</v>
      </c>
      <c r="R50" s="1256">
        <v>529.72651125176401</v>
      </c>
      <c r="S50" s="1256">
        <v>561.81205198460293</v>
      </c>
      <c r="T50" s="1256">
        <v>966.09409979499048</v>
      </c>
      <c r="U50" s="1256">
        <v>837.88610110084915</v>
      </c>
      <c r="V50" s="1257">
        <v>1262.6306785782172</v>
      </c>
    </row>
    <row r="51" spans="2:22">
      <c r="B51" s="1254" t="s">
        <v>85</v>
      </c>
      <c r="C51" s="1255">
        <v>607.55986406005036</v>
      </c>
      <c r="D51" s="1256"/>
      <c r="E51" s="1256"/>
      <c r="F51" s="1256">
        <v>381.02767461533796</v>
      </c>
      <c r="G51" s="1256"/>
      <c r="H51" s="1256">
        <v>503.48846431322994</v>
      </c>
      <c r="I51" s="1256">
        <v>757.24041030614819</v>
      </c>
      <c r="J51" s="1256">
        <v>801.0874818583784</v>
      </c>
      <c r="K51" s="1256">
        <v>1260.1995627958199</v>
      </c>
      <c r="L51" s="1257">
        <v>619.33292378097826</v>
      </c>
      <c r="M51" s="1255">
        <v>515.30707010522576</v>
      </c>
      <c r="N51" s="1256"/>
      <c r="O51" s="1256">
        <v>446.45504656909338</v>
      </c>
      <c r="P51" s="1256">
        <v>477.69011146709551</v>
      </c>
      <c r="Q51" s="1256">
        <v>299.19939338666762</v>
      </c>
      <c r="R51" s="1256">
        <v>525.90765239175892</v>
      </c>
      <c r="S51" s="1256">
        <v>409.58563354296592</v>
      </c>
      <c r="T51" s="1256">
        <v>589.88798652058517</v>
      </c>
      <c r="U51" s="1256">
        <v>694.20201202930934</v>
      </c>
      <c r="V51" s="1257">
        <v>554.5808781600457</v>
      </c>
    </row>
    <row r="52" spans="2:22">
      <c r="B52" s="1254" t="s">
        <v>2854</v>
      </c>
      <c r="C52" s="1255">
        <v>444.85718748306817</v>
      </c>
      <c r="D52" s="1256">
        <v>307.37233974913369</v>
      </c>
      <c r="E52" s="1256"/>
      <c r="F52" s="1256">
        <v>350.10716525915774</v>
      </c>
      <c r="G52" s="1256">
        <v>305.65887050770112</v>
      </c>
      <c r="H52" s="1256">
        <v>442.2794688373956</v>
      </c>
      <c r="I52" s="1256">
        <v>367.76095403914644</v>
      </c>
      <c r="J52" s="1256">
        <v>380.32895987830386</v>
      </c>
      <c r="K52" s="1256">
        <v>673.77516259287063</v>
      </c>
      <c r="L52" s="1257">
        <v>637.13823920897516</v>
      </c>
      <c r="M52" s="1255">
        <v>481.20878608066181</v>
      </c>
      <c r="N52" s="1256">
        <v>320.88956472153586</v>
      </c>
      <c r="O52" s="1256"/>
      <c r="P52" s="1256">
        <v>415.0645438406313</v>
      </c>
      <c r="Q52" s="1256">
        <v>310.57547121695893</v>
      </c>
      <c r="R52" s="1256">
        <v>493.54539353731417</v>
      </c>
      <c r="S52" s="1256">
        <v>354.46433623030055</v>
      </c>
      <c r="T52" s="1256">
        <v>500.13007916681448</v>
      </c>
      <c r="U52" s="1256">
        <v>653.07325377255313</v>
      </c>
      <c r="V52" s="1257">
        <v>626.19298279923566</v>
      </c>
    </row>
    <row r="53" spans="2:22">
      <c r="B53" s="1254" t="s">
        <v>87</v>
      </c>
      <c r="C53" s="1255">
        <v>444.28822228576757</v>
      </c>
      <c r="D53" s="1256"/>
      <c r="E53" s="1256"/>
      <c r="F53" s="1256">
        <v>405.08938918879596</v>
      </c>
      <c r="G53" s="1256">
        <v>341.94713823920898</v>
      </c>
      <c r="H53" s="1256">
        <v>473.06334149260096</v>
      </c>
      <c r="I53" s="1256">
        <v>329.05437102432052</v>
      </c>
      <c r="J53" s="1256">
        <v>269.37060277619321</v>
      </c>
      <c r="K53" s="1256">
        <v>580.79398499286992</v>
      </c>
      <c r="L53" s="1257">
        <v>604.33922799011225</v>
      </c>
      <c r="M53" s="1255">
        <v>389.06609501299835</v>
      </c>
      <c r="N53" s="1256">
        <v>357.16403725527471</v>
      </c>
      <c r="O53" s="1256"/>
      <c r="P53" s="1256">
        <v>357.20330020860217</v>
      </c>
      <c r="Q53" s="1256">
        <v>319.45941190302636</v>
      </c>
      <c r="R53" s="1256">
        <v>408.00874333402959</v>
      </c>
      <c r="S53" s="1256">
        <v>354.02631134807524</v>
      </c>
      <c r="T53" s="1256">
        <v>404.59988595324086</v>
      </c>
      <c r="U53" s="1256">
        <v>546.71097846246255</v>
      </c>
      <c r="V53" s="1257">
        <v>339.65688313291759</v>
      </c>
    </row>
    <row r="54" spans="2:22" ht="15" thickBot="1">
      <c r="B54" s="1262" t="s">
        <v>2855</v>
      </c>
      <c r="C54" s="1263">
        <v>500.18151655600747</v>
      </c>
      <c r="D54" s="1264">
        <v>340.78483318371843</v>
      </c>
      <c r="E54" s="1264">
        <v>352.41490777714398</v>
      </c>
      <c r="F54" s="1264">
        <v>556.61626497777513</v>
      </c>
      <c r="G54" s="1264">
        <v>272.16200798630922</v>
      </c>
      <c r="H54" s="1264">
        <v>420.84359506312546</v>
      </c>
      <c r="I54" s="1264">
        <v>392.03272914101882</v>
      </c>
      <c r="J54" s="1264"/>
      <c r="K54" s="1264">
        <v>521.88674343392449</v>
      </c>
      <c r="L54" s="1265">
        <v>611.95045415023321</v>
      </c>
      <c r="M54" s="1263">
        <v>464.91079369481338</v>
      </c>
      <c r="N54" s="1264">
        <v>797.44337029758117</v>
      </c>
      <c r="O54" s="1264"/>
      <c r="P54" s="1264">
        <v>432.01696330849694</v>
      </c>
      <c r="Q54" s="1264">
        <v>359.67991823066615</v>
      </c>
      <c r="R54" s="1264">
        <v>397.39485178913571</v>
      </c>
      <c r="S54" s="1264">
        <v>463.26830394499228</v>
      </c>
      <c r="T54" s="1264">
        <v>431.10815434328077</v>
      </c>
      <c r="U54" s="1264">
        <v>715.04428039911784</v>
      </c>
      <c r="V54" s="1265">
        <v>565.04466831400885</v>
      </c>
    </row>
    <row r="56" spans="2:22" ht="15">
      <c r="B56" s="1266" t="s">
        <v>2869</v>
      </c>
    </row>
    <row r="58" spans="2:22" ht="15">
      <c r="B58" s="1267" t="s">
        <v>2870</v>
      </c>
    </row>
    <row r="59" spans="2:22" ht="15">
      <c r="B59" s="1268" t="s">
        <v>2871</v>
      </c>
    </row>
  </sheetData>
  <sheetProtection sort="0" autoFilter="0" pivotTables="0"/>
  <mergeCells count="7">
    <mergeCell ref="C5:V5"/>
    <mergeCell ref="C6:L6"/>
    <mergeCell ref="M6:V6"/>
    <mergeCell ref="C7:C8"/>
    <mergeCell ref="D7:L7"/>
    <mergeCell ref="M7:M8"/>
    <mergeCell ref="N7:V7"/>
  </mergeCells>
  <conditionalFormatting sqref="C30:V54">
    <cfRule type="dataBar" priority="14">
      <dataBar>
        <cfvo type="min"/>
        <cfvo type="max"/>
        <color rgb="FF63C384"/>
      </dataBar>
      <extLst>
        <ext xmlns:x14="http://schemas.microsoft.com/office/spreadsheetml/2009/9/main" uri="{B025F937-C7B1-47D3-B67F-A62EFF666E3E}">
          <x14:id>{93B69A4E-965A-41AA-8A24-F141402BEA31}</x14:id>
        </ext>
      </extLst>
    </cfRule>
  </conditionalFormatting>
  <conditionalFormatting sqref="C9 M9">
    <cfRule type="iconSet" priority="15">
      <iconSet iconSet="3Arrows">
        <cfvo type="percent" val="0"/>
        <cfvo type="percent" val="33"/>
        <cfvo type="percent" val="67"/>
      </iconSet>
    </cfRule>
  </conditionalFormatting>
  <conditionalFormatting sqref="C24:V28">
    <cfRule type="dataBar" priority="13">
      <dataBar>
        <cfvo type="min"/>
        <cfvo type="max"/>
        <color rgb="FF638EC6"/>
      </dataBar>
      <extLst>
        <ext xmlns:x14="http://schemas.microsoft.com/office/spreadsheetml/2009/9/main" uri="{B025F937-C7B1-47D3-B67F-A62EFF666E3E}">
          <x14:id>{33429287-FC88-44E1-89E6-03237AFC9ACB}</x14:id>
        </ext>
      </extLst>
    </cfRule>
  </conditionalFormatting>
  <conditionalFormatting sqref="C17:V22">
    <cfRule type="dataBar" priority="12">
      <dataBar>
        <cfvo type="min"/>
        <cfvo type="max"/>
        <color rgb="FFFFB628"/>
      </dataBar>
      <extLst>
        <ext xmlns:x14="http://schemas.microsoft.com/office/spreadsheetml/2009/9/main" uri="{B025F937-C7B1-47D3-B67F-A62EFF666E3E}">
          <x14:id>{DF10225B-21FB-4E07-8700-413AA264E68B}</x14:id>
        </ext>
      </extLst>
    </cfRule>
  </conditionalFormatting>
  <conditionalFormatting sqref="C14:V15">
    <cfRule type="dataBar" priority="11">
      <dataBar>
        <cfvo type="min"/>
        <cfvo type="max"/>
        <color rgb="FFFF555A"/>
      </dataBar>
      <extLst>
        <ext xmlns:x14="http://schemas.microsoft.com/office/spreadsheetml/2009/9/main" uri="{B025F937-C7B1-47D3-B67F-A62EFF666E3E}">
          <x14:id>{8A398363-7DB3-451F-BAA4-201F8B96991D}</x14:id>
        </ext>
      </extLst>
    </cfRule>
  </conditionalFormatting>
  <conditionalFormatting sqref="C11:V12">
    <cfRule type="dataBar" priority="10">
      <dataBar>
        <cfvo type="min"/>
        <cfvo type="max"/>
        <color rgb="FFD6007B"/>
      </dataBar>
      <extLst>
        <ext xmlns:x14="http://schemas.microsoft.com/office/spreadsheetml/2009/9/main" uri="{B025F937-C7B1-47D3-B67F-A62EFF666E3E}">
          <x14:id>{AEABD467-408A-4090-A1BB-DE74DCAEADB2}</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93B69A4E-965A-41AA-8A24-F141402BEA31}">
            <x14:dataBar minLength="0" maxLength="100" border="1" negativeBarBorderColorSameAsPositive="0">
              <x14:cfvo type="autoMin"/>
              <x14:cfvo type="autoMax"/>
              <x14:borderColor rgb="FF63C384"/>
              <x14:negativeFillColor rgb="FFFF0000"/>
              <x14:negativeBorderColor rgb="FFFF0000"/>
              <x14:axisColor rgb="FF000000"/>
            </x14:dataBar>
          </x14:cfRule>
          <xm:sqref>C30:V54</xm:sqref>
        </x14:conditionalFormatting>
        <x14:conditionalFormatting xmlns:xm="http://schemas.microsoft.com/office/excel/2006/main">
          <x14:cfRule type="dataBar" id="{33429287-FC88-44E1-89E6-03237AFC9ACB}">
            <x14:dataBar minLength="0" maxLength="100" border="1" negativeBarBorderColorSameAsPositive="0">
              <x14:cfvo type="autoMin"/>
              <x14:cfvo type="autoMax"/>
              <x14:borderColor rgb="FF638EC6"/>
              <x14:negativeFillColor rgb="FFFF0000"/>
              <x14:negativeBorderColor rgb="FFFF0000"/>
              <x14:axisColor rgb="FF000000"/>
            </x14:dataBar>
          </x14:cfRule>
          <xm:sqref>C24:V28</xm:sqref>
        </x14:conditionalFormatting>
        <x14:conditionalFormatting xmlns:xm="http://schemas.microsoft.com/office/excel/2006/main">
          <x14:cfRule type="dataBar" id="{DF10225B-21FB-4E07-8700-413AA264E68B}">
            <x14:dataBar minLength="0" maxLength="100" border="1" negativeBarBorderColorSameAsPositive="0">
              <x14:cfvo type="autoMin"/>
              <x14:cfvo type="autoMax"/>
              <x14:borderColor rgb="FFFFB628"/>
              <x14:negativeFillColor rgb="FFFF0000"/>
              <x14:negativeBorderColor rgb="FFFF0000"/>
              <x14:axisColor rgb="FF000000"/>
            </x14:dataBar>
          </x14:cfRule>
          <xm:sqref>C17:V22</xm:sqref>
        </x14:conditionalFormatting>
        <x14:conditionalFormatting xmlns:xm="http://schemas.microsoft.com/office/excel/2006/main">
          <x14:cfRule type="dataBar" id="{8A398363-7DB3-451F-BAA4-201F8B96991D}">
            <x14:dataBar minLength="0" maxLength="100" border="1" negativeBarBorderColorSameAsPositive="0">
              <x14:cfvo type="autoMin"/>
              <x14:cfvo type="autoMax"/>
              <x14:borderColor rgb="FFFF555A"/>
              <x14:negativeFillColor rgb="FFFF0000"/>
              <x14:negativeBorderColor rgb="FFFF0000"/>
              <x14:axisColor rgb="FF000000"/>
            </x14:dataBar>
          </x14:cfRule>
          <xm:sqref>C14:V15</xm:sqref>
        </x14:conditionalFormatting>
        <x14:conditionalFormatting xmlns:xm="http://schemas.microsoft.com/office/excel/2006/main">
          <x14:cfRule type="dataBar" id="{AEABD467-408A-4090-A1BB-DE74DCAEADB2}">
            <x14:dataBar minLength="0" maxLength="100" border="1" negativeBarBorderColorSameAsPositive="0">
              <x14:cfvo type="autoMin"/>
              <x14:cfvo type="autoMax"/>
              <x14:borderColor rgb="FFD6007B"/>
              <x14:negativeFillColor rgb="FFFF0000"/>
              <x14:negativeBorderColor rgb="FFFF0000"/>
              <x14:axisColor rgb="FF000000"/>
            </x14:dataBar>
          </x14:cfRule>
          <xm:sqref>C11:V12</xm:sqref>
        </x14:conditionalFormatting>
        <x14:conditionalFormatting xmlns:xm="http://schemas.microsoft.com/office/excel/2006/main">
          <x14:cfRule type="iconSet" priority="9" id="{B606C4F1-49F3-4678-A05D-D654247AFF23}">
            <x14:iconSet iconSet="3Triangles">
              <x14:cfvo type="percent">
                <xm:f>0</xm:f>
              </x14:cfvo>
              <x14:cfvo type="percent">
                <xm:f>33</xm:f>
              </x14:cfvo>
              <x14:cfvo type="percent">
                <xm:f>67</xm:f>
              </x14:cfvo>
            </x14:iconSet>
          </x14:cfRule>
          <xm:sqref>D9 N9</xm:sqref>
        </x14:conditionalFormatting>
        <x14:conditionalFormatting xmlns:xm="http://schemas.microsoft.com/office/excel/2006/main">
          <x14:cfRule type="iconSet" priority="1" id="{38676A18-E2A2-4308-924F-0D393D75FCBD}">
            <x14:iconSet iconSet="3Triangles">
              <x14:cfvo type="percent">
                <xm:f>0</xm:f>
              </x14:cfvo>
              <x14:cfvo type="percent">
                <xm:f>33</xm:f>
              </x14:cfvo>
              <x14:cfvo type="percent">
                <xm:f>67</xm:f>
              </x14:cfvo>
            </x14:iconSet>
          </x14:cfRule>
          <xm:sqref>E9 O9</xm:sqref>
        </x14:conditionalFormatting>
        <x14:conditionalFormatting xmlns:xm="http://schemas.microsoft.com/office/excel/2006/main">
          <x14:cfRule type="iconSet" priority="8" id="{CB838455-C0EE-4D52-ADA4-46E69CE7DB0D}">
            <x14:iconSet iconSet="3Triangles">
              <x14:cfvo type="percent">
                <xm:f>0</xm:f>
              </x14:cfvo>
              <x14:cfvo type="percent">
                <xm:f>33</xm:f>
              </x14:cfvo>
              <x14:cfvo type="percent">
                <xm:f>67</xm:f>
              </x14:cfvo>
            </x14:iconSet>
          </x14:cfRule>
          <xm:sqref>F9 P9</xm:sqref>
        </x14:conditionalFormatting>
        <x14:conditionalFormatting xmlns:xm="http://schemas.microsoft.com/office/excel/2006/main">
          <x14:cfRule type="iconSet" priority="7" id="{C7B91A76-1D8B-4816-B6D9-3225EBDFBBFB}">
            <x14:iconSet iconSet="3Triangles">
              <x14:cfvo type="percent">
                <xm:f>0</xm:f>
              </x14:cfvo>
              <x14:cfvo type="percent">
                <xm:f>33</xm:f>
              </x14:cfvo>
              <x14:cfvo type="percent">
                <xm:f>67</xm:f>
              </x14:cfvo>
            </x14:iconSet>
          </x14:cfRule>
          <xm:sqref>G9 Q9</xm:sqref>
        </x14:conditionalFormatting>
        <x14:conditionalFormatting xmlns:xm="http://schemas.microsoft.com/office/excel/2006/main">
          <x14:cfRule type="iconSet" priority="6" id="{3B4E9074-8D3B-4B75-B888-35703ECDB27A}">
            <x14:iconSet iconSet="3Triangles">
              <x14:cfvo type="percent">
                <xm:f>0</xm:f>
              </x14:cfvo>
              <x14:cfvo type="percent">
                <xm:f>33</xm:f>
              </x14:cfvo>
              <x14:cfvo type="percent">
                <xm:f>67</xm:f>
              </x14:cfvo>
            </x14:iconSet>
          </x14:cfRule>
          <xm:sqref>H9 R9</xm:sqref>
        </x14:conditionalFormatting>
        <x14:conditionalFormatting xmlns:xm="http://schemas.microsoft.com/office/excel/2006/main">
          <x14:cfRule type="iconSet" priority="5" id="{8699BF3F-AD93-4338-87E0-CCD28D01E36E}">
            <x14:iconSet iconSet="3Triangles">
              <x14:cfvo type="percent">
                <xm:f>0</xm:f>
              </x14:cfvo>
              <x14:cfvo type="percent">
                <xm:f>33</xm:f>
              </x14:cfvo>
              <x14:cfvo type="percent">
                <xm:f>67</xm:f>
              </x14:cfvo>
            </x14:iconSet>
          </x14:cfRule>
          <xm:sqref>I9 S9</xm:sqref>
        </x14:conditionalFormatting>
        <x14:conditionalFormatting xmlns:xm="http://schemas.microsoft.com/office/excel/2006/main">
          <x14:cfRule type="iconSet" priority="4" id="{17D29ECD-12CF-449C-B25C-1C313D430858}">
            <x14:iconSet iconSet="3Triangles">
              <x14:cfvo type="percent">
                <xm:f>0</xm:f>
              </x14:cfvo>
              <x14:cfvo type="percent">
                <xm:f>33</xm:f>
              </x14:cfvo>
              <x14:cfvo type="percent">
                <xm:f>67</xm:f>
              </x14:cfvo>
            </x14:iconSet>
          </x14:cfRule>
          <xm:sqref>J9 T9</xm:sqref>
        </x14:conditionalFormatting>
        <x14:conditionalFormatting xmlns:xm="http://schemas.microsoft.com/office/excel/2006/main">
          <x14:cfRule type="iconSet" priority="3" id="{C5C6D294-A224-4236-9482-D9204EFE755E}">
            <x14:iconSet iconSet="3Triangles">
              <x14:cfvo type="percent">
                <xm:f>0</xm:f>
              </x14:cfvo>
              <x14:cfvo type="percent">
                <xm:f>33</xm:f>
              </x14:cfvo>
              <x14:cfvo type="percent">
                <xm:f>67</xm:f>
              </x14:cfvo>
            </x14:iconSet>
          </x14:cfRule>
          <xm:sqref>K9 U9</xm:sqref>
        </x14:conditionalFormatting>
        <x14:conditionalFormatting xmlns:xm="http://schemas.microsoft.com/office/excel/2006/main">
          <x14:cfRule type="iconSet" priority="2" id="{091A7CB1-F8DC-493C-B0DF-9A5203921ACC}">
            <x14:iconSet iconSet="3Triangles">
              <x14:cfvo type="percent">
                <xm:f>0</xm:f>
              </x14:cfvo>
              <x14:cfvo type="percent">
                <xm:f>33</xm:f>
              </x14:cfvo>
              <x14:cfvo type="percent">
                <xm:f>67</xm:f>
              </x14:cfvo>
            </x14:iconSet>
          </x14:cfRule>
          <xm:sqref>L9 V9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996D4-CA8B-47F2-A5BD-C1892EF79987}">
  <sheetPr codeName="Hoja2"/>
  <dimension ref="A1"/>
  <sheetViews>
    <sheetView tabSelected="1" view="pageBreakPreview" zoomScale="70" zoomScaleNormal="100" zoomScaleSheetLayoutView="70" workbookViewId="0"/>
  </sheetViews>
  <sheetFormatPr baseColWidth="10" defaultRowHeight="15"/>
  <sheetData/>
  <sheetProtection algorithmName="SHA-512" hashValue="2nOhWMQUCxVV7LvLWI+4h025YuYpNUjVzXqVGgYPR03nmgKPe8WgR2K8MizJWzu5cRtoF3Xapvvlq7H5B9ELUg==" saltValue="lLo2U1RlLCUGkGBkSzt9cw==" spinCount="100000" sheet="1" objects="1" scenarios="1"/>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6">
    <tabColor theme="5" tint="-0.249977111117893"/>
  </sheetPr>
  <dimension ref="A5:V59"/>
  <sheetViews>
    <sheetView showGridLines="0" zoomScale="70" zoomScaleNormal="70" workbookViewId="0">
      <pane xSplit="2" ySplit="8" topLeftCell="C12" activePane="bottomRight" state="frozen"/>
      <selection pane="topRight" activeCell="C1" sqref="C1"/>
      <selection pane="bottomLeft" activeCell="A9" sqref="A9"/>
      <selection pane="bottomRight" activeCell="B7" sqref="B7"/>
    </sheetView>
  </sheetViews>
  <sheetFormatPr baseColWidth="10" defaultRowHeight="14.25"/>
  <cols>
    <col min="1" max="1" width="7.5703125" style="1240" customWidth="1"/>
    <col min="2" max="2" width="39" style="1240" customWidth="1"/>
    <col min="3" max="3" width="11.85546875" style="1240" bestFit="1" customWidth="1"/>
    <col min="4" max="4" width="16.140625" style="1240" customWidth="1"/>
    <col min="5" max="5" width="11.42578125" style="1240"/>
    <col min="6" max="6" width="12.5703125" style="1240" customWidth="1"/>
    <col min="7" max="7" width="11.42578125" style="1240" bestFit="1" customWidth="1"/>
    <col min="8" max="8" width="11.42578125" style="1240"/>
    <col min="9" max="9" width="14.5703125" style="1240" customWidth="1"/>
    <col min="10" max="10" width="13.28515625" style="1240" customWidth="1"/>
    <col min="11" max="11" width="11.85546875" style="1240" customWidth="1"/>
    <col min="12" max="12" width="12.42578125" style="1240" customWidth="1"/>
    <col min="13" max="13" width="14.28515625" style="1240" customWidth="1"/>
    <col min="14" max="17" width="11.42578125" style="1240"/>
    <col min="18" max="19" width="13.5703125" style="1240" customWidth="1"/>
    <col min="20" max="21" width="11.42578125" style="1240"/>
    <col min="22" max="22" width="12" style="1240" customWidth="1"/>
    <col min="23" max="16384" width="11.42578125" style="1240"/>
  </cols>
  <sheetData>
    <row r="5" spans="1:22" ht="18.75" thickBot="1">
      <c r="C5" s="1794" t="s">
        <v>2873</v>
      </c>
      <c r="D5" s="1794"/>
      <c r="E5" s="1794"/>
      <c r="F5" s="1794"/>
      <c r="G5" s="1794"/>
      <c r="H5" s="1794"/>
      <c r="I5" s="1794"/>
      <c r="J5" s="1794"/>
      <c r="K5" s="1794"/>
      <c r="L5" s="1794"/>
      <c r="M5" s="1794"/>
      <c r="N5" s="1794"/>
      <c r="O5" s="1794"/>
      <c r="P5" s="1794"/>
      <c r="Q5" s="1794"/>
      <c r="R5" s="1794"/>
      <c r="S5" s="1794"/>
      <c r="T5" s="1794"/>
    </row>
    <row r="6" spans="1:22" ht="18">
      <c r="C6" s="1795">
        <v>2018</v>
      </c>
      <c r="D6" s="1796"/>
      <c r="E6" s="1796"/>
      <c r="F6" s="1796"/>
      <c r="G6" s="1796"/>
      <c r="H6" s="1796"/>
      <c r="I6" s="1796"/>
      <c r="J6" s="1796"/>
      <c r="K6" s="1796"/>
      <c r="L6" s="1797"/>
      <c r="M6" s="1795">
        <v>2019</v>
      </c>
      <c r="N6" s="1796"/>
      <c r="O6" s="1796"/>
      <c r="P6" s="1796"/>
      <c r="Q6" s="1796"/>
      <c r="R6" s="1796"/>
      <c r="S6" s="1796"/>
      <c r="T6" s="1796"/>
      <c r="U6" s="1796"/>
      <c r="V6" s="1797"/>
    </row>
    <row r="7" spans="1:22" ht="15" customHeight="1">
      <c r="C7" s="1798" t="s">
        <v>20</v>
      </c>
      <c r="D7" s="1800" t="s">
        <v>430</v>
      </c>
      <c r="E7" s="1801"/>
      <c r="F7" s="1801"/>
      <c r="G7" s="1801"/>
      <c r="H7" s="1801"/>
      <c r="I7" s="1801"/>
      <c r="J7" s="1801"/>
      <c r="K7" s="1801"/>
      <c r="L7" s="1802"/>
      <c r="M7" s="1798" t="s">
        <v>20</v>
      </c>
      <c r="N7" s="1800" t="s">
        <v>430</v>
      </c>
      <c r="O7" s="1801"/>
      <c r="P7" s="1801"/>
      <c r="Q7" s="1801"/>
      <c r="R7" s="1801"/>
      <c r="S7" s="1801"/>
      <c r="T7" s="1801"/>
      <c r="U7" s="1801"/>
      <c r="V7" s="1802"/>
    </row>
    <row r="8" spans="1:22" ht="57.75" thickBot="1">
      <c r="C8" s="1799"/>
      <c r="D8" s="1242" t="s">
        <v>431</v>
      </c>
      <c r="E8" s="1243" t="s">
        <v>2255</v>
      </c>
      <c r="F8" s="1244" t="s">
        <v>2256</v>
      </c>
      <c r="G8" s="1243" t="s">
        <v>2257</v>
      </c>
      <c r="H8" s="1243" t="s">
        <v>2258</v>
      </c>
      <c r="I8" s="1243" t="s">
        <v>2864</v>
      </c>
      <c r="J8" s="1243" t="s">
        <v>2260</v>
      </c>
      <c r="K8" s="1243" t="s">
        <v>2865</v>
      </c>
      <c r="L8" s="1245" t="s">
        <v>2866</v>
      </c>
      <c r="M8" s="1799"/>
      <c r="N8" s="1242" t="s">
        <v>431</v>
      </c>
      <c r="O8" s="1243" t="s">
        <v>2255</v>
      </c>
      <c r="P8" s="1244" t="s">
        <v>2256</v>
      </c>
      <c r="Q8" s="1243" t="s">
        <v>2257</v>
      </c>
      <c r="R8" s="1243" t="s">
        <v>2258</v>
      </c>
      <c r="S8" s="1243" t="s">
        <v>2864</v>
      </c>
      <c r="T8" s="1243" t="s">
        <v>2260</v>
      </c>
      <c r="U8" s="1243" t="s">
        <v>2865</v>
      </c>
      <c r="V8" s="1245" t="s">
        <v>2866</v>
      </c>
    </row>
    <row r="9" spans="1:22" ht="15">
      <c r="B9" s="1270" t="s">
        <v>20</v>
      </c>
      <c r="C9" s="1247">
        <v>146.09500664873002</v>
      </c>
      <c r="D9" s="1248">
        <v>113.14735010478496</v>
      </c>
      <c r="E9" s="1248">
        <v>89.15268225892558</v>
      </c>
      <c r="F9" s="1248">
        <v>138.79921258741894</v>
      </c>
      <c r="G9" s="1248">
        <v>117.97750861081083</v>
      </c>
      <c r="H9" s="1248">
        <v>147.00683627430345</v>
      </c>
      <c r="I9" s="1248">
        <v>127.28040267965527</v>
      </c>
      <c r="J9" s="1248">
        <v>134.10977004238055</v>
      </c>
      <c r="K9" s="1248">
        <v>205.53507526902462</v>
      </c>
      <c r="L9" s="1249">
        <v>388.62102462012228</v>
      </c>
      <c r="M9" s="1248">
        <v>149.62342264098496</v>
      </c>
      <c r="N9" s="1248">
        <v>106.71937452006141</v>
      </c>
      <c r="O9" s="1248">
        <v>88.836844292025916</v>
      </c>
      <c r="P9" s="1248">
        <v>135.83050752006125</v>
      </c>
      <c r="Q9" s="1248">
        <v>109.64978422021692</v>
      </c>
      <c r="R9" s="1248">
        <v>152.76543604527538</v>
      </c>
      <c r="S9" s="1248">
        <v>123.77456230982715</v>
      </c>
      <c r="T9" s="1248">
        <v>147.40990711243194</v>
      </c>
      <c r="U9" s="1248">
        <v>231.4730590674686</v>
      </c>
      <c r="V9" s="1249">
        <v>502.1723351933498</v>
      </c>
    </row>
    <row r="10" spans="1:22" ht="15">
      <c r="A10" s="1271"/>
      <c r="B10" s="1272" t="s">
        <v>418</v>
      </c>
      <c r="C10" s="1251"/>
      <c r="D10" s="1252"/>
      <c r="E10" s="1252"/>
      <c r="F10" s="1252"/>
      <c r="G10" s="1252"/>
      <c r="H10" s="1252"/>
      <c r="I10" s="1252"/>
      <c r="J10" s="1252"/>
      <c r="K10" s="1252"/>
      <c r="L10" s="1253"/>
      <c r="M10" s="1252"/>
      <c r="N10" s="1252"/>
      <c r="O10" s="1252"/>
      <c r="P10" s="1252"/>
      <c r="Q10" s="1252"/>
      <c r="R10" s="1252"/>
      <c r="S10" s="1252"/>
      <c r="T10" s="1252"/>
      <c r="U10" s="1252"/>
      <c r="V10" s="1253"/>
    </row>
    <row r="11" spans="1:22">
      <c r="A11" s="1273"/>
      <c r="B11" s="1274" t="s">
        <v>1735</v>
      </c>
      <c r="C11" s="1255">
        <v>153.07425349036592</v>
      </c>
      <c r="D11" s="1256">
        <v>120.72325310334028</v>
      </c>
      <c r="E11" s="1256">
        <v>86.553592082968564</v>
      </c>
      <c r="F11" s="1256">
        <v>146.15398459942236</v>
      </c>
      <c r="G11" s="1256">
        <v>112.37068416005143</v>
      </c>
      <c r="H11" s="1256">
        <v>147.56130274016434</v>
      </c>
      <c r="I11" s="1256">
        <v>126.01565230568204</v>
      </c>
      <c r="J11" s="1256">
        <v>145.23740836305979</v>
      </c>
      <c r="K11" s="1256">
        <v>212.9482141816523</v>
      </c>
      <c r="L11" s="1257">
        <v>391.54259285156883</v>
      </c>
      <c r="M11" s="1256">
        <v>160.16986894960914</v>
      </c>
      <c r="N11" s="1256">
        <v>101.27516193634249</v>
      </c>
      <c r="O11" s="1256">
        <v>21.788124632573755</v>
      </c>
      <c r="P11" s="1256">
        <v>143.3567447787413</v>
      </c>
      <c r="Q11" s="1256">
        <v>111.66023048104823</v>
      </c>
      <c r="R11" s="1256">
        <v>155.00037507010711</v>
      </c>
      <c r="S11" s="1256">
        <v>119.36413632848371</v>
      </c>
      <c r="T11" s="1256">
        <v>149.05506645873592</v>
      </c>
      <c r="U11" s="1256">
        <v>238.63658290817509</v>
      </c>
      <c r="V11" s="1257">
        <v>502.1723351933498</v>
      </c>
    </row>
    <row r="12" spans="1:22">
      <c r="A12" s="1273"/>
      <c r="B12" s="1274" t="s">
        <v>56</v>
      </c>
      <c r="C12" s="1255">
        <v>130.93267432185164</v>
      </c>
      <c r="D12" s="1256">
        <v>105.6195870671544</v>
      </c>
      <c r="E12" s="1256">
        <v>90.377359000799402</v>
      </c>
      <c r="F12" s="1256">
        <v>129.34093231805178</v>
      </c>
      <c r="G12" s="1256">
        <v>127.1660439444974</v>
      </c>
      <c r="H12" s="1256">
        <v>144.90584230247649</v>
      </c>
      <c r="I12" s="1256">
        <v>130.13740108143895</v>
      </c>
      <c r="J12" s="1256">
        <v>95.912998190827011</v>
      </c>
      <c r="K12" s="1256">
        <v>138.11681088304837</v>
      </c>
      <c r="L12" s="1257">
        <v>314.0330861380491</v>
      </c>
      <c r="M12" s="1256">
        <v>128.9475969523865</v>
      </c>
      <c r="N12" s="1256">
        <v>109.98489701452456</v>
      </c>
      <c r="O12" s="1256">
        <v>112.70628922273191</v>
      </c>
      <c r="P12" s="1256">
        <v>127.22105122920576</v>
      </c>
      <c r="Q12" s="1256">
        <v>107.71059127492279</v>
      </c>
      <c r="R12" s="1256">
        <v>144.29056285016205</v>
      </c>
      <c r="S12" s="1256">
        <v>131.79712746170387</v>
      </c>
      <c r="T12" s="1256">
        <v>130.89091196985825</v>
      </c>
      <c r="U12" s="1256">
        <v>156.53866792475827</v>
      </c>
      <c r="V12" s="1257"/>
    </row>
    <row r="13" spans="1:22" ht="15">
      <c r="B13" s="1272" t="s">
        <v>419</v>
      </c>
      <c r="C13" s="1251"/>
      <c r="D13" s="1252"/>
      <c r="E13" s="1252"/>
      <c r="F13" s="1252"/>
      <c r="G13" s="1252"/>
      <c r="H13" s="1252"/>
      <c r="I13" s="1252"/>
      <c r="J13" s="1252"/>
      <c r="K13" s="1252"/>
      <c r="L13" s="1253"/>
      <c r="M13" s="1252"/>
      <c r="N13" s="1252"/>
      <c r="O13" s="1252"/>
      <c r="P13" s="1252"/>
      <c r="Q13" s="1252"/>
      <c r="R13" s="1252"/>
      <c r="S13" s="1252"/>
      <c r="T13" s="1252"/>
      <c r="U13" s="1252"/>
      <c r="V13" s="1253"/>
    </row>
    <row r="14" spans="1:22">
      <c r="B14" s="1274" t="s">
        <v>420</v>
      </c>
      <c r="C14" s="1255">
        <v>162.60360212064677</v>
      </c>
      <c r="D14" s="1256">
        <v>124.7905511453901</v>
      </c>
      <c r="E14" s="1256">
        <v>104.67641201959735</v>
      </c>
      <c r="F14" s="1256">
        <v>155.06537565706756</v>
      </c>
      <c r="G14" s="1256">
        <v>115.73355426907831</v>
      </c>
      <c r="H14" s="1256">
        <v>166.71234964945074</v>
      </c>
      <c r="I14" s="1256">
        <v>134.97662723408834</v>
      </c>
      <c r="J14" s="1256">
        <v>133.98889825523193</v>
      </c>
      <c r="K14" s="1256">
        <v>246.89720336794093</v>
      </c>
      <c r="L14" s="1257">
        <v>527.00858314248933</v>
      </c>
      <c r="M14" s="1256">
        <v>164.53891096360817</v>
      </c>
      <c r="N14" s="1256">
        <v>114.16729074928752</v>
      </c>
      <c r="O14" s="1256">
        <v>139.68283512342828</v>
      </c>
      <c r="P14" s="1256">
        <v>151.77743727862992</v>
      </c>
      <c r="Q14" s="1256">
        <v>113.91696335221849</v>
      </c>
      <c r="R14" s="1256">
        <v>179.88780225811504</v>
      </c>
      <c r="S14" s="1256">
        <v>132.73306153996427</v>
      </c>
      <c r="T14" s="1256">
        <v>163.47571715043955</v>
      </c>
      <c r="U14" s="1256">
        <v>256.02590199968807</v>
      </c>
      <c r="V14" s="1257">
        <v>516.4845507717306</v>
      </c>
    </row>
    <row r="15" spans="1:22">
      <c r="B15" s="1274" t="s">
        <v>421</v>
      </c>
      <c r="C15" s="1255">
        <v>118.18295800140943</v>
      </c>
      <c r="D15" s="1256">
        <v>88.31301431146457</v>
      </c>
      <c r="E15" s="1256">
        <v>75.799844700328705</v>
      </c>
      <c r="F15" s="1256">
        <v>104.77352865723837</v>
      </c>
      <c r="G15" s="1256">
        <v>125.70420671006949</v>
      </c>
      <c r="H15" s="1256">
        <v>122.42331572929572</v>
      </c>
      <c r="I15" s="1256">
        <v>109.21274031707183</v>
      </c>
      <c r="J15" s="1256">
        <v>134.19031378676408</v>
      </c>
      <c r="K15" s="1256">
        <v>149.01346758187086</v>
      </c>
      <c r="L15" s="1257">
        <v>258.50392423450319</v>
      </c>
      <c r="M15" s="1256">
        <v>123.20107894783887</v>
      </c>
      <c r="N15" s="1256">
        <v>89.577805730704782</v>
      </c>
      <c r="O15" s="1256">
        <v>53.124619087735198</v>
      </c>
      <c r="P15" s="1256">
        <v>100.22574015012778</v>
      </c>
      <c r="Q15" s="1256">
        <v>88.799734281163836</v>
      </c>
      <c r="R15" s="1256">
        <v>120.66332715987546</v>
      </c>
      <c r="S15" s="1256">
        <v>102.51184598860327</v>
      </c>
      <c r="T15" s="1256">
        <v>129.8862125800481</v>
      </c>
      <c r="U15" s="1256">
        <v>202.41564212628984</v>
      </c>
      <c r="V15" s="1257">
        <v>462.87873710941284</v>
      </c>
    </row>
    <row r="16" spans="1:22" ht="15">
      <c r="B16" s="1272" t="s">
        <v>423</v>
      </c>
      <c r="C16" s="1251"/>
      <c r="D16" s="1252"/>
      <c r="E16" s="1252"/>
      <c r="F16" s="1252"/>
      <c r="G16" s="1252"/>
      <c r="H16" s="1252"/>
      <c r="I16" s="1252"/>
      <c r="J16" s="1252"/>
      <c r="K16" s="1252"/>
      <c r="L16" s="1253"/>
      <c r="M16" s="1252"/>
      <c r="N16" s="1252"/>
      <c r="O16" s="1252"/>
      <c r="P16" s="1252"/>
      <c r="Q16" s="1252"/>
      <c r="R16" s="1252"/>
      <c r="S16" s="1252"/>
      <c r="T16" s="1252"/>
      <c r="U16" s="1252"/>
      <c r="V16" s="1253"/>
    </row>
    <row r="17" spans="2:22">
      <c r="B17" s="1274" t="s">
        <v>1818</v>
      </c>
      <c r="C17" s="1255">
        <v>117.7356993721064</v>
      </c>
      <c r="D17" s="1256">
        <v>82.61614848680793</v>
      </c>
      <c r="E17" s="1256">
        <v>84.612712761779832</v>
      </c>
      <c r="F17" s="1256">
        <v>125.30831672368215</v>
      </c>
      <c r="G17" s="1256">
        <v>115.54301585799541</v>
      </c>
      <c r="H17" s="1256">
        <v>124.21184962717611</v>
      </c>
      <c r="I17" s="1256">
        <v>119.76658350266436</v>
      </c>
      <c r="J17" s="1256">
        <v>132.55374499038354</v>
      </c>
      <c r="K17" s="1256">
        <v>73.081121066321884</v>
      </c>
      <c r="L17" s="1257"/>
      <c r="M17" s="1256">
        <v>117.24622243360405</v>
      </c>
      <c r="N17" s="1256">
        <v>117.35748855201453</v>
      </c>
      <c r="O17" s="1256">
        <v>146.45597678864047</v>
      </c>
      <c r="P17" s="1256">
        <v>106.64772622229505</v>
      </c>
      <c r="Q17" s="1256">
        <v>112.56242362899184</v>
      </c>
      <c r="R17" s="1256">
        <v>113.9213990827482</v>
      </c>
      <c r="S17" s="1256">
        <v>114.87524127828299</v>
      </c>
      <c r="T17" s="1256">
        <v>141.51711386842564</v>
      </c>
      <c r="U17" s="1256">
        <v>267.87656125402617</v>
      </c>
      <c r="V17" s="1257"/>
    </row>
    <row r="18" spans="2:22">
      <c r="B18" s="1274" t="s">
        <v>62</v>
      </c>
      <c r="C18" s="1255">
        <v>123.83750428377132</v>
      </c>
      <c r="D18" s="1256">
        <v>107.20099016610146</v>
      </c>
      <c r="E18" s="1256"/>
      <c r="F18" s="1256">
        <v>113.30009968541671</v>
      </c>
      <c r="G18" s="1256">
        <v>136.10014205340897</v>
      </c>
      <c r="H18" s="1256">
        <v>134.83600683571387</v>
      </c>
      <c r="I18" s="1256">
        <v>92.496719172492064</v>
      </c>
      <c r="J18" s="1256"/>
      <c r="K18" s="1256">
        <v>188.51932812881574</v>
      </c>
      <c r="L18" s="1257"/>
      <c r="M18" s="1256">
        <v>104.85191058781118</v>
      </c>
      <c r="N18" s="1256">
        <v>41.152832217372669</v>
      </c>
      <c r="O18" s="1256"/>
      <c r="P18" s="1256">
        <v>111.38046547511277</v>
      </c>
      <c r="Q18" s="1256">
        <v>59.085053740027021</v>
      </c>
      <c r="R18" s="1256">
        <v>122.16572821712609</v>
      </c>
      <c r="S18" s="1256">
        <v>118.30035184001989</v>
      </c>
      <c r="T18" s="1256">
        <v>120.25264893189265</v>
      </c>
      <c r="U18" s="1256">
        <v>84.479819801591219</v>
      </c>
      <c r="V18" s="1257">
        <v>1325.413419501996</v>
      </c>
    </row>
    <row r="19" spans="2:22">
      <c r="B19" s="1274" t="s">
        <v>2775</v>
      </c>
      <c r="C19" s="1255">
        <v>151.07399736250017</v>
      </c>
      <c r="D19" s="1256">
        <v>115.01860737101894</v>
      </c>
      <c r="E19" s="1256">
        <v>93.589004351270233</v>
      </c>
      <c r="F19" s="1256">
        <v>142.58507271903648</v>
      </c>
      <c r="G19" s="1256">
        <v>119.01269387892981</v>
      </c>
      <c r="H19" s="1256">
        <v>149.55374935347501</v>
      </c>
      <c r="I19" s="1256">
        <v>126.70278109499409</v>
      </c>
      <c r="J19" s="1256">
        <v>140.30173992533415</v>
      </c>
      <c r="K19" s="1256">
        <v>211.79352312374962</v>
      </c>
      <c r="L19" s="1257">
        <v>417.86718732098166</v>
      </c>
      <c r="M19" s="1256">
        <v>155.806857563313</v>
      </c>
      <c r="N19" s="1256">
        <v>98.666607362395382</v>
      </c>
      <c r="O19" s="1256">
        <v>44.855990011182918</v>
      </c>
      <c r="P19" s="1256">
        <v>137.72690599922672</v>
      </c>
      <c r="Q19" s="1256">
        <v>115.59490345359544</v>
      </c>
      <c r="R19" s="1256">
        <v>153.3951649761475</v>
      </c>
      <c r="S19" s="1256">
        <v>126.81738090127357</v>
      </c>
      <c r="T19" s="1256">
        <v>149.253654648653</v>
      </c>
      <c r="U19" s="1256">
        <v>237.99407575969377</v>
      </c>
      <c r="V19" s="1257">
        <v>498.18532487946629</v>
      </c>
    </row>
    <row r="20" spans="2:22">
      <c r="B20" s="1274" t="s">
        <v>60</v>
      </c>
      <c r="C20" s="1255">
        <v>175.67254867871756</v>
      </c>
      <c r="D20" s="1256"/>
      <c r="E20" s="1256"/>
      <c r="F20" s="1256">
        <v>206.82878912478293</v>
      </c>
      <c r="G20" s="1256"/>
      <c r="H20" s="1256">
        <v>160.40415642604262</v>
      </c>
      <c r="I20" s="1256">
        <v>172.33963298630246</v>
      </c>
      <c r="J20" s="1256"/>
      <c r="K20" s="1256">
        <v>192.93380302942802</v>
      </c>
      <c r="L20" s="1257">
        <v>83.74215630347976</v>
      </c>
      <c r="M20" s="1256">
        <v>190.72978832933109</v>
      </c>
      <c r="N20" s="1256">
        <v>139.53762797847247</v>
      </c>
      <c r="O20" s="1256"/>
      <c r="P20" s="1256">
        <v>208.6271551681721</v>
      </c>
      <c r="Q20" s="1256">
        <v>106.16196251442119</v>
      </c>
      <c r="R20" s="1256">
        <v>147.31421532174028</v>
      </c>
      <c r="S20" s="1256">
        <v>131.15956054827706</v>
      </c>
      <c r="T20" s="1256">
        <v>216.2516631819046</v>
      </c>
      <c r="U20" s="1256">
        <v>243.94196243709814</v>
      </c>
      <c r="V20" s="1257">
        <v>448.74835191657519</v>
      </c>
    </row>
    <row r="21" spans="2:22">
      <c r="B21" s="1274" t="s">
        <v>2071</v>
      </c>
      <c r="C21" s="1255">
        <v>129.12110562753836</v>
      </c>
      <c r="D21" s="1256">
        <v>132.2821706072113</v>
      </c>
      <c r="E21" s="1256">
        <v>104.6776953793497</v>
      </c>
      <c r="F21" s="1256">
        <v>128.78846547316832</v>
      </c>
      <c r="G21" s="1256">
        <v>105.35949982022353</v>
      </c>
      <c r="H21" s="1256">
        <v>135.34470494516665</v>
      </c>
      <c r="I21" s="1256">
        <v>151.03691937760317</v>
      </c>
      <c r="J21" s="1256">
        <v>53.21003572951409</v>
      </c>
      <c r="K21" s="1256">
        <v>119.07992689380497</v>
      </c>
      <c r="L21" s="1257"/>
      <c r="M21" s="1256">
        <v>154.45132780921236</v>
      </c>
      <c r="N21" s="1256">
        <v>121.33094175988323</v>
      </c>
      <c r="O21" s="1256"/>
      <c r="P21" s="1256">
        <v>155.67212960789411</v>
      </c>
      <c r="Q21" s="1256">
        <v>138.95349739206387</v>
      </c>
      <c r="R21" s="1256">
        <v>177.8513832373304</v>
      </c>
      <c r="S21" s="1256">
        <v>112.7360552635467</v>
      </c>
      <c r="T21" s="1256"/>
      <c r="U21" s="1256">
        <v>221.05519809907386</v>
      </c>
      <c r="V21" s="1257"/>
    </row>
    <row r="22" spans="2:22">
      <c r="B22" s="1274" t="s">
        <v>2867</v>
      </c>
      <c r="C22" s="1255">
        <v>121.42612664004565</v>
      </c>
      <c r="D22" s="1256"/>
      <c r="E22" s="1256"/>
      <c r="F22" s="1256"/>
      <c r="G22" s="1256">
        <v>121.42612664004565</v>
      </c>
      <c r="H22" s="1256"/>
      <c r="I22" s="1256"/>
      <c r="J22" s="1256"/>
      <c r="K22" s="1256"/>
      <c r="L22" s="1257"/>
      <c r="M22" s="1256">
        <v>198.86785014442626</v>
      </c>
      <c r="N22" s="1256"/>
      <c r="O22" s="1256"/>
      <c r="P22" s="1256">
        <v>167.42064246341002</v>
      </c>
      <c r="Q22" s="1256">
        <v>280.42957612621177</v>
      </c>
      <c r="R22" s="1256">
        <v>195.32408287397834</v>
      </c>
      <c r="S22" s="1256">
        <v>175.84502673043681</v>
      </c>
      <c r="T22" s="1256"/>
      <c r="U22" s="1256">
        <v>195.32408287397834</v>
      </c>
      <c r="V22" s="1257"/>
    </row>
    <row r="23" spans="2:22" ht="15">
      <c r="B23" s="1272" t="s">
        <v>2868</v>
      </c>
      <c r="C23" s="1251"/>
      <c r="D23" s="1252"/>
      <c r="E23" s="1252"/>
      <c r="F23" s="1252"/>
      <c r="G23" s="1252"/>
      <c r="H23" s="1252"/>
      <c r="I23" s="1252"/>
      <c r="J23" s="1252"/>
      <c r="K23" s="1252"/>
      <c r="L23" s="1253"/>
      <c r="M23" s="1252"/>
      <c r="N23" s="1252"/>
      <c r="O23" s="1252"/>
      <c r="P23" s="1252"/>
      <c r="Q23" s="1252"/>
      <c r="R23" s="1252"/>
      <c r="S23" s="1252"/>
      <c r="T23" s="1252"/>
      <c r="U23" s="1252"/>
      <c r="V23" s="1253"/>
    </row>
    <row r="24" spans="2:22">
      <c r="B24" s="1274" t="s">
        <v>2824</v>
      </c>
      <c r="C24" s="1255">
        <v>72.323491840592354</v>
      </c>
      <c r="D24" s="1256"/>
      <c r="E24" s="1256"/>
      <c r="F24" s="1256"/>
      <c r="G24" s="1256">
        <v>75.34314662986732</v>
      </c>
      <c r="H24" s="1256"/>
      <c r="I24" s="1256">
        <v>61.067320812299243</v>
      </c>
      <c r="J24" s="1256"/>
      <c r="K24" s="1256"/>
      <c r="L24" s="1257"/>
      <c r="M24" s="1256">
        <v>70.924392956266786</v>
      </c>
      <c r="N24" s="1256">
        <v>76.734461129062922</v>
      </c>
      <c r="O24" s="1256"/>
      <c r="P24" s="1256"/>
      <c r="Q24" s="1256">
        <v>73.46458866655793</v>
      </c>
      <c r="R24" s="1256"/>
      <c r="S24" s="1256">
        <v>62.651623834779521</v>
      </c>
      <c r="T24" s="1256"/>
      <c r="U24" s="1256"/>
      <c r="V24" s="1257"/>
    </row>
    <row r="25" spans="2:22">
      <c r="B25" s="1274" t="s">
        <v>2228</v>
      </c>
      <c r="C25" s="1255">
        <v>141.410339300836</v>
      </c>
      <c r="D25" s="1256">
        <v>141.86171331326403</v>
      </c>
      <c r="E25" s="1256">
        <v>157.12232345195198</v>
      </c>
      <c r="F25" s="1256">
        <v>149.09754470330202</v>
      </c>
      <c r="G25" s="1256">
        <v>117.77845606134075</v>
      </c>
      <c r="H25" s="1256">
        <v>145.6473384721665</v>
      </c>
      <c r="I25" s="1256">
        <v>132.78283723780072</v>
      </c>
      <c r="J25" s="1256">
        <v>162.02443535915612</v>
      </c>
      <c r="K25" s="1256">
        <v>157.3361034690715</v>
      </c>
      <c r="L25" s="1257">
        <v>383.81821639094886</v>
      </c>
      <c r="M25" s="1256">
        <v>134.09876057573354</v>
      </c>
      <c r="N25" s="1256">
        <v>124.33234481253236</v>
      </c>
      <c r="O25" s="1256"/>
      <c r="P25" s="1256">
        <v>129.34529707540239</v>
      </c>
      <c r="Q25" s="1256">
        <v>116.33686706062134</v>
      </c>
      <c r="R25" s="1256">
        <v>135.05032094448885</v>
      </c>
      <c r="S25" s="1256">
        <v>124.64267763964027</v>
      </c>
      <c r="T25" s="1256">
        <v>121.68119269587631</v>
      </c>
      <c r="U25" s="1256">
        <v>216.70431574740496</v>
      </c>
      <c r="V25" s="1257">
        <v>525.78243239140431</v>
      </c>
    </row>
    <row r="26" spans="2:22">
      <c r="B26" s="1274" t="s">
        <v>2229</v>
      </c>
      <c r="C26" s="1255">
        <v>154.3969588872281</v>
      </c>
      <c r="D26" s="1256">
        <v>118.63639147281114</v>
      </c>
      <c r="E26" s="1256">
        <v>57.843178353096953</v>
      </c>
      <c r="F26" s="1256">
        <v>138.00402957311698</v>
      </c>
      <c r="G26" s="1256">
        <v>160.36493243508332</v>
      </c>
      <c r="H26" s="1256">
        <v>149.96894471766504</v>
      </c>
      <c r="I26" s="1256">
        <v>97.071942204660061</v>
      </c>
      <c r="J26" s="1256">
        <v>125.01373064165192</v>
      </c>
      <c r="K26" s="1256">
        <v>238.9706454281451</v>
      </c>
      <c r="L26" s="1257">
        <v>399.67522811695147</v>
      </c>
      <c r="M26" s="1256">
        <v>154.1872916410465</v>
      </c>
      <c r="N26" s="1256">
        <v>101.3991646365691</v>
      </c>
      <c r="O26" s="1256">
        <v>41.442819973183347</v>
      </c>
      <c r="P26" s="1256">
        <v>130.70949435400618</v>
      </c>
      <c r="Q26" s="1256">
        <v>110.01197188452446</v>
      </c>
      <c r="R26" s="1256">
        <v>152.83603384293326</v>
      </c>
      <c r="S26" s="1256">
        <v>124.63225268854278</v>
      </c>
      <c r="T26" s="1256">
        <v>136.11490240097802</v>
      </c>
      <c r="U26" s="1256">
        <v>234.93584000274205</v>
      </c>
      <c r="V26" s="1257">
        <v>675.17127682016678</v>
      </c>
    </row>
    <row r="27" spans="2:22">
      <c r="B27" s="1274" t="s">
        <v>2230</v>
      </c>
      <c r="C27" s="1255">
        <v>144.3632931184363</v>
      </c>
      <c r="D27" s="1256">
        <v>110.33655882021664</v>
      </c>
      <c r="E27" s="1256">
        <v>129.1881509946175</v>
      </c>
      <c r="F27" s="1256">
        <v>139.26140749659746</v>
      </c>
      <c r="G27" s="1256">
        <v>263.36653596616372</v>
      </c>
      <c r="H27" s="1256">
        <v>145.20801507199846</v>
      </c>
      <c r="I27" s="1256">
        <v>91.294541971314572</v>
      </c>
      <c r="J27" s="1256">
        <v>94.310933974368723</v>
      </c>
      <c r="K27" s="1256">
        <v>190.26022951117434</v>
      </c>
      <c r="L27" s="1257">
        <v>382.61422605314692</v>
      </c>
      <c r="M27" s="1256">
        <v>163.39789769461302</v>
      </c>
      <c r="N27" s="1256">
        <v>110.15570070294075</v>
      </c>
      <c r="O27" s="1256">
        <v>121.11552597415692</v>
      </c>
      <c r="P27" s="1256">
        <v>145.01641244169988</v>
      </c>
      <c r="Q27" s="1256">
        <v>149.53044226623609</v>
      </c>
      <c r="R27" s="1256">
        <v>160.80450756767834</v>
      </c>
      <c r="S27" s="1256">
        <v>151.82654146701628</v>
      </c>
      <c r="T27" s="1256">
        <v>200.37405872147491</v>
      </c>
      <c r="U27" s="1256">
        <v>246.56981772337571</v>
      </c>
      <c r="V27" s="1257">
        <v>453.22532161950801</v>
      </c>
    </row>
    <row r="28" spans="2:22">
      <c r="B28" s="1274" t="s">
        <v>2231</v>
      </c>
      <c r="C28" s="1255">
        <v>124.87989729275432</v>
      </c>
      <c r="D28" s="1256">
        <v>111.96320175968425</v>
      </c>
      <c r="E28" s="1256">
        <v>93.217885844314495</v>
      </c>
      <c r="F28" s="1256">
        <v>121.83559074935447</v>
      </c>
      <c r="G28" s="1256"/>
      <c r="H28" s="1256">
        <v>116.02424438037745</v>
      </c>
      <c r="I28" s="1256">
        <v>17.446282563224948</v>
      </c>
      <c r="J28" s="1256"/>
      <c r="K28" s="1256">
        <v>264.99850534346302</v>
      </c>
      <c r="L28" s="1257">
        <v>167.16035404558596</v>
      </c>
      <c r="M28" s="1256">
        <v>132.66024894998986</v>
      </c>
      <c r="N28" s="1256">
        <v>98.873000508770858</v>
      </c>
      <c r="O28" s="1256">
        <v>79.396361625900539</v>
      </c>
      <c r="P28" s="1256">
        <v>128.34920512420769</v>
      </c>
      <c r="Q28" s="1256"/>
      <c r="R28" s="1256">
        <v>154.73095865795395</v>
      </c>
      <c r="S28" s="1256"/>
      <c r="T28" s="1256">
        <v>69.758601026420848</v>
      </c>
      <c r="U28" s="1256">
        <v>141.30848695018653</v>
      </c>
      <c r="V28" s="1257">
        <v>317.2971295731308</v>
      </c>
    </row>
    <row r="29" spans="2:22" ht="15">
      <c r="B29" s="1272" t="s">
        <v>2846</v>
      </c>
      <c r="C29" s="1259"/>
      <c r="D29" s="1260"/>
      <c r="E29" s="1260"/>
      <c r="F29" s="1260"/>
      <c r="G29" s="1260"/>
      <c r="H29" s="1260"/>
      <c r="I29" s="1260"/>
      <c r="J29" s="1260"/>
      <c r="K29" s="1260"/>
      <c r="L29" s="1261"/>
      <c r="M29" s="1260"/>
      <c r="N29" s="1260"/>
      <c r="O29" s="1260"/>
      <c r="P29" s="1260"/>
      <c r="Q29" s="1260"/>
      <c r="R29" s="1260"/>
      <c r="S29" s="1260"/>
      <c r="T29" s="1260"/>
      <c r="U29" s="1260"/>
      <c r="V29" s="1261"/>
    </row>
    <row r="30" spans="2:22">
      <c r="B30" s="1274" t="s">
        <v>21</v>
      </c>
      <c r="C30" s="1255">
        <v>159.31916883517212</v>
      </c>
      <c r="D30" s="1256">
        <v>195.39836470811943</v>
      </c>
      <c r="E30" s="1256">
        <v>194.01035851841894</v>
      </c>
      <c r="F30" s="1256">
        <v>152.45240319900583</v>
      </c>
      <c r="G30" s="1256">
        <v>147.88519410350111</v>
      </c>
      <c r="H30" s="1256">
        <v>167.17219610567076</v>
      </c>
      <c r="I30" s="1256">
        <v>143.49202142763534</v>
      </c>
      <c r="J30" s="1256"/>
      <c r="K30" s="1256">
        <v>197.43970548115115</v>
      </c>
      <c r="L30" s="1257">
        <v>98.161632928920199</v>
      </c>
      <c r="M30" s="1256">
        <v>149.98780760442895</v>
      </c>
      <c r="N30" s="1256">
        <v>174.90238099284409</v>
      </c>
      <c r="O30" s="1256">
        <v>154.72334648535627</v>
      </c>
      <c r="P30" s="1256">
        <v>137.89741106163891</v>
      </c>
      <c r="Q30" s="1256">
        <v>134.84534373689206</v>
      </c>
      <c r="R30" s="1256">
        <v>148.42530901984586</v>
      </c>
      <c r="S30" s="1256">
        <v>117.56638504333233</v>
      </c>
      <c r="T30" s="1256">
        <v>163.75021412993539</v>
      </c>
      <c r="U30" s="1256">
        <v>201.44769855334084</v>
      </c>
      <c r="V30" s="1257">
        <v>923.08447401537069</v>
      </c>
    </row>
    <row r="31" spans="2:22">
      <c r="B31" s="1274" t="s">
        <v>67</v>
      </c>
      <c r="C31" s="1255">
        <v>149.68559674112049</v>
      </c>
      <c r="D31" s="1256"/>
      <c r="E31" s="1256">
        <v>80.252899790834761</v>
      </c>
      <c r="F31" s="1256">
        <v>161.96583005868843</v>
      </c>
      <c r="G31" s="1256">
        <v>97.699182354059715</v>
      </c>
      <c r="H31" s="1256">
        <v>136.54952377365524</v>
      </c>
      <c r="I31" s="1256">
        <v>88.825785798916002</v>
      </c>
      <c r="J31" s="1256">
        <v>90.025277399606537</v>
      </c>
      <c r="K31" s="1256">
        <v>179.28211540796775</v>
      </c>
      <c r="L31" s="1257"/>
      <c r="M31" s="1256">
        <v>123.92874494742459</v>
      </c>
      <c r="N31" s="1256">
        <v>153.4400325853247</v>
      </c>
      <c r="O31" s="1256"/>
      <c r="P31" s="1256">
        <v>106.75825329038756</v>
      </c>
      <c r="Q31" s="1256">
        <v>147.66379109699403</v>
      </c>
      <c r="R31" s="1256">
        <v>124.49400146435055</v>
      </c>
      <c r="S31" s="1256">
        <v>37.515884301079282</v>
      </c>
      <c r="T31" s="1256"/>
      <c r="U31" s="1256">
        <v>126.85671786788603</v>
      </c>
      <c r="V31" s="1257"/>
    </row>
    <row r="32" spans="2:22">
      <c r="B32" s="1274" t="s">
        <v>45</v>
      </c>
      <c r="C32" s="1255">
        <v>139.80682984972407</v>
      </c>
      <c r="D32" s="1256">
        <v>33.891848467993796</v>
      </c>
      <c r="E32" s="1256"/>
      <c r="F32" s="1256">
        <v>183.99560216922458</v>
      </c>
      <c r="G32" s="1256">
        <v>114.90991818841736</v>
      </c>
      <c r="H32" s="1256">
        <v>111.03289556040612</v>
      </c>
      <c r="I32" s="1256">
        <v>93.3627440984679</v>
      </c>
      <c r="J32" s="1256">
        <v>141.4569917743012</v>
      </c>
      <c r="K32" s="1256">
        <v>131.2008185940403</v>
      </c>
      <c r="L32" s="1257"/>
      <c r="M32" s="1256">
        <v>155.26351204801475</v>
      </c>
      <c r="N32" s="1256">
        <v>69.758601026420848</v>
      </c>
      <c r="O32" s="1256">
        <v>94.174111385668141</v>
      </c>
      <c r="P32" s="1256">
        <v>129.42265896536324</v>
      </c>
      <c r="Q32" s="1256">
        <v>131.30381389409385</v>
      </c>
      <c r="R32" s="1256">
        <v>188.16479067290763</v>
      </c>
      <c r="S32" s="1256">
        <v>211.28363344689834</v>
      </c>
      <c r="T32" s="1256"/>
      <c r="U32" s="1256">
        <v>111.10409582240499</v>
      </c>
      <c r="V32" s="1257"/>
    </row>
    <row r="33" spans="2:22">
      <c r="B33" s="1274" t="s">
        <v>68</v>
      </c>
      <c r="C33" s="1255">
        <v>132.52546050840155</v>
      </c>
      <c r="D33" s="1256"/>
      <c r="E33" s="1256"/>
      <c r="F33" s="1256">
        <v>118.37361371992112</v>
      </c>
      <c r="G33" s="1256"/>
      <c r="H33" s="1256">
        <v>123.15196837217027</v>
      </c>
      <c r="I33" s="1256"/>
      <c r="J33" s="1256"/>
      <c r="K33" s="1256">
        <v>310.55865917784865</v>
      </c>
      <c r="L33" s="1257"/>
      <c r="M33" s="1256">
        <v>108.37805993782523</v>
      </c>
      <c r="N33" s="1256"/>
      <c r="O33" s="1256"/>
      <c r="P33" s="1256">
        <v>111.83881005674422</v>
      </c>
      <c r="Q33" s="1256">
        <v>160.44478236076793</v>
      </c>
      <c r="R33" s="1256">
        <v>115.11370444505006</v>
      </c>
      <c r="S33" s="1256">
        <v>59.664466202045467</v>
      </c>
      <c r="T33" s="1256">
        <v>65.604909895966713</v>
      </c>
      <c r="U33" s="1256">
        <v>151.91538197212174</v>
      </c>
      <c r="V33" s="1257"/>
    </row>
    <row r="34" spans="2:22">
      <c r="B34" s="1274" t="s">
        <v>69</v>
      </c>
      <c r="C34" s="1255">
        <v>139.65087877000161</v>
      </c>
      <c r="D34" s="1256">
        <v>59.999963499817369</v>
      </c>
      <c r="E34" s="1256">
        <v>155.62084046396654</v>
      </c>
      <c r="F34" s="1256">
        <v>150.25681651847046</v>
      </c>
      <c r="G34" s="1256">
        <v>237.21445663896432</v>
      </c>
      <c r="H34" s="1256">
        <v>116.11005584046018</v>
      </c>
      <c r="I34" s="1256">
        <v>182.74446784438541</v>
      </c>
      <c r="J34" s="1256">
        <v>162.75180928517847</v>
      </c>
      <c r="K34" s="1256">
        <v>75.300419102144787</v>
      </c>
      <c r="L34" s="1257"/>
      <c r="M34" s="1256">
        <v>134.92423950138507</v>
      </c>
      <c r="N34" s="1256">
        <v>89.259569783046885</v>
      </c>
      <c r="O34" s="1256"/>
      <c r="P34" s="1256">
        <v>109.84437924723261</v>
      </c>
      <c r="Q34" s="1256">
        <v>132.24367132112343</v>
      </c>
      <c r="R34" s="1256">
        <v>143.66514443319753</v>
      </c>
      <c r="S34" s="1256">
        <v>157.89071693942205</v>
      </c>
      <c r="T34" s="1256">
        <v>95.967172633790526</v>
      </c>
      <c r="U34" s="1256">
        <v>199.02887135318616</v>
      </c>
      <c r="V34" s="1257"/>
    </row>
    <row r="35" spans="2:22">
      <c r="B35" s="1274" t="s">
        <v>70</v>
      </c>
      <c r="C35" s="1255">
        <v>112.03699229238204</v>
      </c>
      <c r="D35" s="1256">
        <v>108.93541840876235</v>
      </c>
      <c r="E35" s="1256">
        <v>68.39350630594106</v>
      </c>
      <c r="F35" s="1256">
        <v>104.2209816935613</v>
      </c>
      <c r="G35" s="1256">
        <v>50.228823318360874</v>
      </c>
      <c r="H35" s="1256">
        <v>187.61278074230412</v>
      </c>
      <c r="I35" s="1256">
        <v>128.34464255710355</v>
      </c>
      <c r="J35" s="1256">
        <v>184.93059517018446</v>
      </c>
      <c r="K35" s="1256">
        <v>123.59206430554374</v>
      </c>
      <c r="L35" s="1257"/>
      <c r="M35" s="1256">
        <v>110.01999931199165</v>
      </c>
      <c r="N35" s="1256">
        <v>137.47596291096377</v>
      </c>
      <c r="O35" s="1256">
        <v>27.903440410568336</v>
      </c>
      <c r="P35" s="1256">
        <v>106.12400396694497</v>
      </c>
      <c r="Q35" s="1256">
        <v>110.4182439509206</v>
      </c>
      <c r="R35" s="1256">
        <v>143.39691818230176</v>
      </c>
      <c r="S35" s="1256">
        <v>78.728538083532285</v>
      </c>
      <c r="T35" s="1256">
        <v>193.81745468386777</v>
      </c>
      <c r="U35" s="1256">
        <v>109.10445708586707</v>
      </c>
      <c r="V35" s="1257">
        <v>78.129633149591342</v>
      </c>
    </row>
    <row r="36" spans="2:22">
      <c r="B36" s="1274" t="s">
        <v>71</v>
      </c>
      <c r="C36" s="1255">
        <v>135.96558023581369</v>
      </c>
      <c r="D36" s="1256">
        <v>160.96376752452363</v>
      </c>
      <c r="E36" s="1256"/>
      <c r="F36" s="1256">
        <v>125.52925286417822</v>
      </c>
      <c r="G36" s="1256">
        <v>79.356845718342342</v>
      </c>
      <c r="H36" s="1256">
        <v>155.18396883263006</v>
      </c>
      <c r="I36" s="1256">
        <v>108.52836154815152</v>
      </c>
      <c r="J36" s="1256">
        <v>24.24359524515647</v>
      </c>
      <c r="K36" s="1256">
        <v>145.08898174913264</v>
      </c>
      <c r="L36" s="1257">
        <v>223.31241680927934</v>
      </c>
      <c r="M36" s="1256">
        <v>129.29850861525603</v>
      </c>
      <c r="N36" s="1256">
        <v>127.19076202644708</v>
      </c>
      <c r="O36" s="1256">
        <v>83.710321231705009</v>
      </c>
      <c r="P36" s="1256">
        <v>138.9305501814392</v>
      </c>
      <c r="Q36" s="1256">
        <v>83.355910674311332</v>
      </c>
      <c r="R36" s="1256">
        <v>128.52828953645991</v>
      </c>
      <c r="S36" s="1256">
        <v>127.03120846254602</v>
      </c>
      <c r="T36" s="1256">
        <v>105.49112742035221</v>
      </c>
      <c r="U36" s="1256">
        <v>144.51333656311459</v>
      </c>
      <c r="V36" s="1257"/>
    </row>
    <row r="37" spans="2:22">
      <c r="B37" s="1274" t="s">
        <v>72</v>
      </c>
      <c r="C37" s="1255">
        <v>105.99211195869019</v>
      </c>
      <c r="D37" s="1256">
        <v>105.59499082710393</v>
      </c>
      <c r="E37" s="1256">
        <v>13.957026050579959</v>
      </c>
      <c r="F37" s="1256">
        <v>123.13133854466919</v>
      </c>
      <c r="G37" s="1256">
        <v>83.690490274356875</v>
      </c>
      <c r="H37" s="1256">
        <v>96.618005855379479</v>
      </c>
      <c r="I37" s="1256">
        <v>65.627896828575558</v>
      </c>
      <c r="J37" s="1256"/>
      <c r="K37" s="1256">
        <v>76.113010117248592</v>
      </c>
      <c r="L37" s="1257"/>
      <c r="M37" s="1256">
        <v>89.289635597724413</v>
      </c>
      <c r="N37" s="1256">
        <v>40.468271470803387</v>
      </c>
      <c r="O37" s="1256"/>
      <c r="P37" s="1256">
        <v>89.603625836058811</v>
      </c>
      <c r="Q37" s="1256">
        <v>66.074510375546708</v>
      </c>
      <c r="R37" s="1256">
        <v>94.022921498925953</v>
      </c>
      <c r="S37" s="1256">
        <v>112.07358878199878</v>
      </c>
      <c r="T37" s="1256">
        <v>279.03440410568339</v>
      </c>
      <c r="U37" s="1256">
        <v>119.19868403317631</v>
      </c>
      <c r="V37" s="1257"/>
    </row>
    <row r="38" spans="2:22">
      <c r="B38" s="1274" t="s">
        <v>73</v>
      </c>
      <c r="C38" s="1255">
        <v>153.00869638071103</v>
      </c>
      <c r="D38" s="1256">
        <v>124.55822192476575</v>
      </c>
      <c r="E38" s="1256">
        <v>141.14045568878291</v>
      </c>
      <c r="F38" s="1256">
        <v>142.27904191165038</v>
      </c>
      <c r="G38" s="1256">
        <v>105.91139541284259</v>
      </c>
      <c r="H38" s="1256">
        <v>148.35482275195983</v>
      </c>
      <c r="I38" s="1256">
        <v>121.02399256704845</v>
      </c>
      <c r="J38" s="1256">
        <v>117.28905021096556</v>
      </c>
      <c r="K38" s="1256">
        <v>248.60621798221266</v>
      </c>
      <c r="L38" s="1257">
        <v>359.16744703518521</v>
      </c>
      <c r="M38" s="1256">
        <v>157.4285860437717</v>
      </c>
      <c r="N38" s="1256">
        <v>102.95637761095352</v>
      </c>
      <c r="O38" s="1256">
        <v>133.93651397072802</v>
      </c>
      <c r="P38" s="1256">
        <v>150.1138431021555</v>
      </c>
      <c r="Q38" s="1256">
        <v>109.80862390437441</v>
      </c>
      <c r="R38" s="1256">
        <v>170.98365040200076</v>
      </c>
      <c r="S38" s="1256">
        <v>115.66712732124434</v>
      </c>
      <c r="T38" s="1256">
        <v>101.8744581266839</v>
      </c>
      <c r="U38" s="1256">
        <v>226.62465573638778</v>
      </c>
      <c r="V38" s="1257">
        <v>676.08087012978922</v>
      </c>
    </row>
    <row r="39" spans="2:22">
      <c r="B39" s="1274" t="s">
        <v>74</v>
      </c>
      <c r="C39" s="1255">
        <v>111.53626478986136</v>
      </c>
      <c r="D39" s="1256">
        <v>65.543242221005698</v>
      </c>
      <c r="E39" s="1256"/>
      <c r="F39" s="1256">
        <v>113.58201951938877</v>
      </c>
      <c r="G39" s="1256">
        <v>79.756382877289525</v>
      </c>
      <c r="H39" s="1256">
        <v>118.94208990422969</v>
      </c>
      <c r="I39" s="1256">
        <v>93.24593963171165</v>
      </c>
      <c r="J39" s="1256"/>
      <c r="K39" s="1256">
        <v>146.38755494242957</v>
      </c>
      <c r="L39" s="1257"/>
      <c r="M39" s="1256">
        <v>132.06515711228892</v>
      </c>
      <c r="N39" s="1256">
        <v>39.064816574795671</v>
      </c>
      <c r="O39" s="1256"/>
      <c r="P39" s="1256">
        <v>128.52887612166788</v>
      </c>
      <c r="Q39" s="1256">
        <v>137.5541530025458</v>
      </c>
      <c r="R39" s="1256">
        <v>126.02558609185681</v>
      </c>
      <c r="S39" s="1256">
        <v>123.98860036503915</v>
      </c>
      <c r="T39" s="1256">
        <v>209.27580307926252</v>
      </c>
      <c r="U39" s="1256">
        <v>136.46393921515266</v>
      </c>
      <c r="V39" s="1257">
        <v>453.43090667173544</v>
      </c>
    </row>
    <row r="40" spans="2:22">
      <c r="B40" s="1274" t="s">
        <v>75</v>
      </c>
      <c r="C40" s="1255">
        <v>132.78848474505938</v>
      </c>
      <c r="D40" s="1256">
        <v>54.732136661540345</v>
      </c>
      <c r="E40" s="1256"/>
      <c r="F40" s="1256">
        <v>134.85242081427251</v>
      </c>
      <c r="G40" s="1256">
        <v>174.46282563224949</v>
      </c>
      <c r="H40" s="1256">
        <v>154.34209809285625</v>
      </c>
      <c r="I40" s="1256">
        <v>92.56853392627923</v>
      </c>
      <c r="J40" s="1256">
        <v>139.57026050579958</v>
      </c>
      <c r="K40" s="1256">
        <v>155.22037382126101</v>
      </c>
      <c r="L40" s="1257"/>
      <c r="M40" s="1256">
        <v>122.25235574251468</v>
      </c>
      <c r="N40" s="1256">
        <v>39.762402585059881</v>
      </c>
      <c r="O40" s="1256">
        <v>123.82151682189699</v>
      </c>
      <c r="P40" s="1256">
        <v>109.03945657746121</v>
      </c>
      <c r="Q40" s="1256">
        <v>58.597224862193507</v>
      </c>
      <c r="R40" s="1256">
        <v>121.16479016887541</v>
      </c>
      <c r="S40" s="1256">
        <v>121.64149768092658</v>
      </c>
      <c r="T40" s="1256">
        <v>85.16363729617521</v>
      </c>
      <c r="U40" s="1256">
        <v>165.66229632775315</v>
      </c>
      <c r="V40" s="1257"/>
    </row>
    <row r="41" spans="2:22">
      <c r="B41" s="1274" t="s">
        <v>76</v>
      </c>
      <c r="C41" s="1255">
        <v>131.08772397445944</v>
      </c>
      <c r="D41" s="1256">
        <v>120.06150567586911</v>
      </c>
      <c r="E41" s="1256">
        <v>49.789300891130765</v>
      </c>
      <c r="F41" s="1256">
        <v>131.47851986233215</v>
      </c>
      <c r="G41" s="1256">
        <v>161.57878822238931</v>
      </c>
      <c r="H41" s="1256">
        <v>125.63546365208695</v>
      </c>
      <c r="I41" s="1256">
        <v>137.12269225494296</v>
      </c>
      <c r="J41" s="1256">
        <v>95.039703966370269</v>
      </c>
      <c r="K41" s="1256">
        <v>133.03853211346129</v>
      </c>
      <c r="L41" s="1257">
        <v>279.14052101159916</v>
      </c>
      <c r="M41" s="1256">
        <v>149.84145005690911</v>
      </c>
      <c r="N41" s="1256">
        <v>133.26166296832989</v>
      </c>
      <c r="O41" s="1256"/>
      <c r="P41" s="1256">
        <v>145.39057052504796</v>
      </c>
      <c r="Q41" s="1256">
        <v>136.75318860221776</v>
      </c>
      <c r="R41" s="1256">
        <v>157.92535762331727</v>
      </c>
      <c r="S41" s="1256">
        <v>128.51920835526175</v>
      </c>
      <c r="T41" s="1256">
        <v>99.057213457517591</v>
      </c>
      <c r="U41" s="1256">
        <v>188.33213384747935</v>
      </c>
      <c r="V41" s="1257"/>
    </row>
    <row r="42" spans="2:22">
      <c r="B42" s="1274" t="s">
        <v>77</v>
      </c>
      <c r="C42" s="1255">
        <v>138.47000265683093</v>
      </c>
      <c r="D42" s="1256">
        <v>123.76040791694794</v>
      </c>
      <c r="E42" s="1256"/>
      <c r="F42" s="1256">
        <v>133.20761113718009</v>
      </c>
      <c r="G42" s="1256">
        <v>125.96375011572506</v>
      </c>
      <c r="H42" s="1256">
        <v>133.80093978516447</v>
      </c>
      <c r="I42" s="1256">
        <v>151.53948497072955</v>
      </c>
      <c r="J42" s="1256">
        <v>76.763643278189775</v>
      </c>
      <c r="K42" s="1256">
        <v>183.72213622810929</v>
      </c>
      <c r="L42" s="1257"/>
      <c r="M42" s="1256">
        <v>146.12801469584559</v>
      </c>
      <c r="N42" s="1256">
        <v>101.21518558043982</v>
      </c>
      <c r="O42" s="1256"/>
      <c r="P42" s="1256">
        <v>138.39961253986607</v>
      </c>
      <c r="Q42" s="1256">
        <v>154.94922023613918</v>
      </c>
      <c r="R42" s="1256">
        <v>150.25460833618098</v>
      </c>
      <c r="S42" s="1256">
        <v>128.66298331774689</v>
      </c>
      <c r="T42" s="1256">
        <v>27.903440410568336</v>
      </c>
      <c r="U42" s="1256">
        <v>230.68522625804164</v>
      </c>
      <c r="V42" s="1257"/>
    </row>
    <row r="43" spans="2:22">
      <c r="B43" s="1274" t="s">
        <v>78</v>
      </c>
      <c r="C43" s="1255">
        <v>165.86417791085859</v>
      </c>
      <c r="D43" s="1256"/>
      <c r="E43" s="1256"/>
      <c r="F43" s="1256">
        <v>153.18125348377092</v>
      </c>
      <c r="G43" s="1256">
        <v>157.37076883218816</v>
      </c>
      <c r="H43" s="1256">
        <v>162.53858471911303</v>
      </c>
      <c r="I43" s="1256">
        <v>98.497266476936048</v>
      </c>
      <c r="J43" s="1256"/>
      <c r="K43" s="1256">
        <v>229.08178835812774</v>
      </c>
      <c r="L43" s="1257"/>
      <c r="M43" s="1256">
        <v>142.0137803047057</v>
      </c>
      <c r="N43" s="1256">
        <v>72.733651961384311</v>
      </c>
      <c r="O43" s="1256"/>
      <c r="P43" s="1256">
        <v>98.732016357567005</v>
      </c>
      <c r="Q43" s="1256">
        <v>93.265445921693271</v>
      </c>
      <c r="R43" s="1256">
        <v>230.46131268098429</v>
      </c>
      <c r="S43" s="1256">
        <v>123.82573814864794</v>
      </c>
      <c r="T43" s="1256">
        <v>41.855160615852505</v>
      </c>
      <c r="U43" s="1256">
        <v>170.72824773543934</v>
      </c>
      <c r="V43" s="1257">
        <v>0</v>
      </c>
    </row>
    <row r="44" spans="2:22">
      <c r="B44" s="1274" t="s">
        <v>79</v>
      </c>
      <c r="C44" s="1255">
        <v>108.57939828978938</v>
      </c>
      <c r="D44" s="1256"/>
      <c r="E44" s="1256"/>
      <c r="F44" s="1256">
        <v>84.878478204558206</v>
      </c>
      <c r="G44" s="1256">
        <v>327.99011218862904</v>
      </c>
      <c r="H44" s="1256">
        <v>128.57920388228516</v>
      </c>
      <c r="I44" s="1256">
        <v>103.96864251252728</v>
      </c>
      <c r="J44" s="1256">
        <v>62.80661722760982</v>
      </c>
      <c r="K44" s="1256">
        <v>49.007332055932082</v>
      </c>
      <c r="L44" s="1257"/>
      <c r="M44" s="1256">
        <v>67.068340631815104</v>
      </c>
      <c r="N44" s="1256"/>
      <c r="O44" s="1256"/>
      <c r="P44" s="1256">
        <v>52.592794068024716</v>
      </c>
      <c r="Q44" s="1256">
        <v>38.66924415204813</v>
      </c>
      <c r="R44" s="1256">
        <v>66.092836880841205</v>
      </c>
      <c r="S44" s="1256">
        <v>91.382375168355352</v>
      </c>
      <c r="T44" s="1256">
        <v>104.63790153963126</v>
      </c>
      <c r="U44" s="1256"/>
      <c r="V44" s="1257"/>
    </row>
    <row r="45" spans="2:22">
      <c r="B45" s="1274" t="s">
        <v>80</v>
      </c>
      <c r="C45" s="1255">
        <v>153.50001838140739</v>
      </c>
      <c r="D45" s="1256">
        <v>69.756418598119765</v>
      </c>
      <c r="E45" s="1256"/>
      <c r="F45" s="1256">
        <v>101.37611199732507</v>
      </c>
      <c r="G45" s="1256">
        <v>251.22646891043928</v>
      </c>
      <c r="H45" s="1256">
        <v>185.27473419892956</v>
      </c>
      <c r="I45" s="1256">
        <v>78.676691213465844</v>
      </c>
      <c r="J45" s="1256"/>
      <c r="K45" s="1256">
        <v>63.833605592818472</v>
      </c>
      <c r="L45" s="1257">
        <v>1325.9174748050962</v>
      </c>
      <c r="M45" s="1256">
        <v>108.86350395016102</v>
      </c>
      <c r="N45" s="1256">
        <v>108.02192585468595</v>
      </c>
      <c r="O45" s="1256"/>
      <c r="P45" s="1256">
        <v>64.046002548355119</v>
      </c>
      <c r="Q45" s="1256">
        <v>47.533441691119705</v>
      </c>
      <c r="R45" s="1256">
        <v>88.677490505674527</v>
      </c>
      <c r="S45" s="1256">
        <v>136.92235681524789</v>
      </c>
      <c r="T45" s="1256">
        <v>0</v>
      </c>
      <c r="U45" s="1256">
        <v>157.3694323493784</v>
      </c>
      <c r="V45" s="1257">
        <v>418.55160615852503</v>
      </c>
    </row>
    <row r="46" spans="2:22">
      <c r="B46" s="1274" t="s">
        <v>81</v>
      </c>
      <c r="C46" s="1255">
        <v>180.32690876824469</v>
      </c>
      <c r="D46" s="1256">
        <v>91.888910437419923</v>
      </c>
      <c r="E46" s="1256">
        <v>104.6776953793497</v>
      </c>
      <c r="F46" s="1256">
        <v>182.02827962109205</v>
      </c>
      <c r="G46" s="1256">
        <v>166.78333657413719</v>
      </c>
      <c r="H46" s="1256">
        <v>162.76564557580511</v>
      </c>
      <c r="I46" s="1256">
        <v>110.45065166639841</v>
      </c>
      <c r="J46" s="1256">
        <v>197.92719885052321</v>
      </c>
      <c r="K46" s="1256">
        <v>253.52274064455975</v>
      </c>
      <c r="L46" s="1257">
        <v>605.35324492713721</v>
      </c>
      <c r="M46" s="1256">
        <v>199.35335745887335</v>
      </c>
      <c r="N46" s="1256">
        <v>81.567272087476937</v>
      </c>
      <c r="O46" s="1256">
        <v>48.29682676754696</v>
      </c>
      <c r="P46" s="1256">
        <v>145.22459769671201</v>
      </c>
      <c r="Q46" s="1256">
        <v>144.98015213499582</v>
      </c>
      <c r="R46" s="1256">
        <v>152.59238230347034</v>
      </c>
      <c r="S46" s="1256">
        <v>157.66900835543436</v>
      </c>
      <c r="T46" s="1256">
        <v>216.91516949610133</v>
      </c>
      <c r="U46" s="1256">
        <v>320.58184156979428</v>
      </c>
      <c r="V46" s="1257">
        <v>534.11712453179337</v>
      </c>
    </row>
    <row r="47" spans="2:22">
      <c r="B47" s="1274" t="s">
        <v>82</v>
      </c>
      <c r="C47" s="1255">
        <v>154.44656334940743</v>
      </c>
      <c r="D47" s="1256">
        <v>88.780536960704595</v>
      </c>
      <c r="E47" s="1256">
        <v>174.46282563224949</v>
      </c>
      <c r="F47" s="1256">
        <v>125.26835222199476</v>
      </c>
      <c r="G47" s="1256">
        <v>130.62514791138938</v>
      </c>
      <c r="H47" s="1256">
        <v>188.65245079633092</v>
      </c>
      <c r="I47" s="1256">
        <v>158.60870707072931</v>
      </c>
      <c r="J47" s="1256">
        <v>140.62334870291252</v>
      </c>
      <c r="K47" s="1256">
        <v>170.31162565089889</v>
      </c>
      <c r="L47" s="1257">
        <v>158.19542754572109</v>
      </c>
      <c r="M47" s="1256">
        <v>150.96001530914833</v>
      </c>
      <c r="N47" s="1256">
        <v>160.30552730573976</v>
      </c>
      <c r="O47" s="1256">
        <v>104.63790153963126</v>
      </c>
      <c r="P47" s="1256">
        <v>140.90167443460945</v>
      </c>
      <c r="Q47" s="1256">
        <v>107.54567067077048</v>
      </c>
      <c r="R47" s="1256">
        <v>154.6291765746771</v>
      </c>
      <c r="S47" s="1256">
        <v>141.1960880747281</v>
      </c>
      <c r="T47" s="1256">
        <v>173.64634412798515</v>
      </c>
      <c r="U47" s="1256">
        <v>205.52332911552259</v>
      </c>
      <c r="V47" s="1257">
        <v>123.32494022651974</v>
      </c>
    </row>
    <row r="48" spans="2:22">
      <c r="B48" s="1274" t="s">
        <v>83</v>
      </c>
      <c r="C48" s="1255">
        <v>136.73970184365749</v>
      </c>
      <c r="D48" s="1256">
        <v>251.22646891043928</v>
      </c>
      <c r="E48" s="1256"/>
      <c r="F48" s="1256">
        <v>90.394870313962841</v>
      </c>
      <c r="G48" s="1256">
        <v>77.859235699270329</v>
      </c>
      <c r="H48" s="1256">
        <v>205.99521429754779</v>
      </c>
      <c r="I48" s="1256">
        <v>65.310583255776635</v>
      </c>
      <c r="J48" s="1256">
        <v>52.33884768967485</v>
      </c>
      <c r="K48" s="1256">
        <v>209.35539075869943</v>
      </c>
      <c r="L48" s="1257"/>
      <c r="M48" s="1256">
        <v>143.80129732626159</v>
      </c>
      <c r="N48" s="1256">
        <v>244.15510359247295</v>
      </c>
      <c r="O48" s="1256"/>
      <c r="P48" s="1256">
        <v>102.98325038168781</v>
      </c>
      <c r="Q48" s="1256">
        <v>122.44375694191366</v>
      </c>
      <c r="R48" s="1256">
        <v>188.8949315609625</v>
      </c>
      <c r="S48" s="1256">
        <v>118.91278275241416</v>
      </c>
      <c r="T48" s="1256"/>
      <c r="U48" s="1256">
        <v>147.98354187495036</v>
      </c>
      <c r="V48" s="1257"/>
    </row>
    <row r="49" spans="2:22">
      <c r="B49" s="1274" t="s">
        <v>2853</v>
      </c>
      <c r="C49" s="1255"/>
      <c r="D49" s="1256"/>
      <c r="E49" s="1256"/>
      <c r="F49" s="1256"/>
      <c r="G49" s="1256"/>
      <c r="H49" s="1256"/>
      <c r="I49" s="1256"/>
      <c r="J49" s="1256"/>
      <c r="K49" s="1256"/>
      <c r="L49" s="1257"/>
      <c r="M49" s="1256">
        <v>455.23930526766719</v>
      </c>
      <c r="N49" s="1256"/>
      <c r="O49" s="1256"/>
      <c r="P49" s="1256">
        <v>389.86883095521773</v>
      </c>
      <c r="Q49" s="1256">
        <v>387.16023569663565</v>
      </c>
      <c r="R49" s="1256">
        <v>526.37334073007275</v>
      </c>
      <c r="S49" s="1256">
        <v>304.92068025262967</v>
      </c>
      <c r="T49" s="1256"/>
      <c r="U49" s="1256"/>
      <c r="V49" s="1257"/>
    </row>
    <row r="50" spans="2:22">
      <c r="B50" s="1274" t="s">
        <v>84</v>
      </c>
      <c r="C50" s="1255">
        <v>151.80571974157138</v>
      </c>
      <c r="D50" s="1256"/>
      <c r="E50" s="1256"/>
      <c r="F50" s="1256">
        <v>202.581243588083</v>
      </c>
      <c r="G50" s="1256">
        <v>97.204340767841558</v>
      </c>
      <c r="H50" s="1256">
        <v>84.347828977985202</v>
      </c>
      <c r="I50" s="1256">
        <v>139.57026050579958</v>
      </c>
      <c r="J50" s="1256"/>
      <c r="K50" s="1256"/>
      <c r="L50" s="1257"/>
      <c r="M50" s="1256">
        <v>131.68340117297984</v>
      </c>
      <c r="N50" s="1256"/>
      <c r="O50" s="1256"/>
      <c r="P50" s="1256">
        <v>121.5457340656117</v>
      </c>
      <c r="Q50" s="1256">
        <v>88.89281239989856</v>
      </c>
      <c r="R50" s="1256">
        <v>161.78301833618863</v>
      </c>
      <c r="S50" s="1256">
        <v>122.54918615858278</v>
      </c>
      <c r="T50" s="1256"/>
      <c r="U50" s="1256"/>
      <c r="V50" s="1257"/>
    </row>
    <row r="51" spans="2:22">
      <c r="B51" s="1274" t="s">
        <v>85</v>
      </c>
      <c r="C51" s="1255">
        <v>93.507676983109619</v>
      </c>
      <c r="D51" s="1256"/>
      <c r="E51" s="1256"/>
      <c r="F51" s="1256">
        <v>87.994107738504582</v>
      </c>
      <c r="G51" s="1256">
        <v>309.60148057712991</v>
      </c>
      <c r="H51" s="1256">
        <v>63.854684137292665</v>
      </c>
      <c r="I51" s="1256">
        <v>149.22719193755029</v>
      </c>
      <c r="J51" s="1256"/>
      <c r="K51" s="1256">
        <v>19.486642893175048</v>
      </c>
      <c r="L51" s="1257"/>
      <c r="M51" s="1256">
        <v>126.96497110033876</v>
      </c>
      <c r="N51" s="1256"/>
      <c r="O51" s="1256"/>
      <c r="P51" s="1256">
        <v>119.73038833511637</v>
      </c>
      <c r="Q51" s="1256"/>
      <c r="R51" s="1256">
        <v>146.51137482487243</v>
      </c>
      <c r="S51" s="1256">
        <v>124.43306127039486</v>
      </c>
      <c r="T51" s="1256"/>
      <c r="U51" s="1256"/>
      <c r="V51" s="1257"/>
    </row>
    <row r="52" spans="2:22">
      <c r="B52" s="1274" t="s">
        <v>2854</v>
      </c>
      <c r="C52" s="1255">
        <v>151.85717463712203</v>
      </c>
      <c r="D52" s="1256">
        <v>118.63472142992966</v>
      </c>
      <c r="E52" s="1256"/>
      <c r="F52" s="1256">
        <v>137.99621799317913</v>
      </c>
      <c r="G52" s="1256">
        <v>54.046912450320782</v>
      </c>
      <c r="H52" s="1256">
        <v>175.12805314918373</v>
      </c>
      <c r="I52" s="1256">
        <v>139.53472890992441</v>
      </c>
      <c r="J52" s="1256"/>
      <c r="K52" s="1256">
        <v>119.06188580388748</v>
      </c>
      <c r="L52" s="1257"/>
      <c r="M52" s="1256">
        <v>138.86866313866361</v>
      </c>
      <c r="N52" s="1256">
        <v>135.06111091467687</v>
      </c>
      <c r="O52" s="1256">
        <v>17.439650256605212</v>
      </c>
      <c r="P52" s="1256">
        <v>154.92323311771531</v>
      </c>
      <c r="Q52" s="1256">
        <v>88.806547120714484</v>
      </c>
      <c r="R52" s="1256">
        <v>157.59671658409809</v>
      </c>
      <c r="S52" s="1256">
        <v>111.65371676666496</v>
      </c>
      <c r="T52" s="1256"/>
      <c r="U52" s="1256">
        <v>138.40841478229646</v>
      </c>
      <c r="V52" s="1257"/>
    </row>
    <row r="53" spans="2:22">
      <c r="B53" s="1274" t="s">
        <v>87</v>
      </c>
      <c r="C53" s="1255">
        <v>149.99649022949248</v>
      </c>
      <c r="D53" s="1256">
        <v>212.01190702107732</v>
      </c>
      <c r="E53" s="1256">
        <v>139.57026050579958</v>
      </c>
      <c r="F53" s="1256">
        <v>156.03742882300477</v>
      </c>
      <c r="G53" s="1256">
        <v>96.187733665723769</v>
      </c>
      <c r="H53" s="1256">
        <v>136.03771562219083</v>
      </c>
      <c r="I53" s="1256">
        <v>181.23931095039939</v>
      </c>
      <c r="J53" s="1256"/>
      <c r="K53" s="1256">
        <v>141.10505597101789</v>
      </c>
      <c r="L53" s="1257"/>
      <c r="M53" s="1256">
        <v>137.8652166249959</v>
      </c>
      <c r="N53" s="1256"/>
      <c r="O53" s="1256"/>
      <c r="P53" s="1256">
        <v>151.77413231040106</v>
      </c>
      <c r="Q53" s="1256">
        <v>59.266924445469499</v>
      </c>
      <c r="R53" s="1256">
        <v>94.40456255577925</v>
      </c>
      <c r="S53" s="1256">
        <v>88.816676855851341</v>
      </c>
      <c r="T53" s="1256">
        <v>488.31020718494591</v>
      </c>
      <c r="U53" s="1256">
        <v>288.75648959536358</v>
      </c>
      <c r="V53" s="1257"/>
    </row>
    <row r="54" spans="2:22" ht="15" thickBot="1">
      <c r="B54" s="1275" t="s">
        <v>2855</v>
      </c>
      <c r="C54" s="1263">
        <v>120.39718678629835</v>
      </c>
      <c r="D54" s="1264"/>
      <c r="E54" s="1264"/>
      <c r="F54" s="1264">
        <v>125.27503247379826</v>
      </c>
      <c r="G54" s="1264">
        <v>115.14546491728467</v>
      </c>
      <c r="H54" s="1264">
        <v>144.41089706966827</v>
      </c>
      <c r="I54" s="1264">
        <v>98.34538541928292</v>
      </c>
      <c r="J54" s="1264"/>
      <c r="K54" s="1264">
        <v>48.849591177029858</v>
      </c>
      <c r="L54" s="1265"/>
      <c r="M54" s="1264">
        <v>126.22477004543293</v>
      </c>
      <c r="N54" s="1264">
        <v>91.890707354491937</v>
      </c>
      <c r="O54" s="1264"/>
      <c r="P54" s="1264">
        <v>130.49801246035076</v>
      </c>
      <c r="Q54" s="1264">
        <v>153.16812901844065</v>
      </c>
      <c r="R54" s="1264">
        <v>127.77426950973982</v>
      </c>
      <c r="S54" s="1264">
        <v>93.341339494833903</v>
      </c>
      <c r="T54" s="1264">
        <v>41.855160615852505</v>
      </c>
      <c r="U54" s="1264">
        <v>55.806880821136673</v>
      </c>
      <c r="V54" s="1265"/>
    </row>
    <row r="55" spans="2:22">
      <c r="B55" s="1267"/>
    </row>
    <row r="56" spans="2:22" ht="15">
      <c r="B56" s="1266" t="s">
        <v>2869</v>
      </c>
    </row>
    <row r="58" spans="2:22" ht="15">
      <c r="B58" s="1267" t="s">
        <v>2870</v>
      </c>
    </row>
    <row r="59" spans="2:22" ht="15">
      <c r="B59" s="1268" t="s">
        <v>2871</v>
      </c>
    </row>
  </sheetData>
  <sheetProtection sort="0" autoFilter="0" pivotTables="0"/>
  <mergeCells count="7">
    <mergeCell ref="C5:T5"/>
    <mergeCell ref="C6:L6"/>
    <mergeCell ref="M6:V6"/>
    <mergeCell ref="C7:C8"/>
    <mergeCell ref="D7:L7"/>
    <mergeCell ref="M7:M8"/>
    <mergeCell ref="N7:V7"/>
  </mergeCells>
  <conditionalFormatting sqref="C30:V54">
    <cfRule type="dataBar" priority="14">
      <dataBar>
        <cfvo type="min"/>
        <cfvo type="max"/>
        <color rgb="FF63C384"/>
      </dataBar>
      <extLst>
        <ext xmlns:x14="http://schemas.microsoft.com/office/spreadsheetml/2009/9/main" uri="{B025F937-C7B1-47D3-B67F-A62EFF666E3E}">
          <x14:id>{08A2615A-A052-4918-9A66-7711BE75B4AA}</x14:id>
        </ext>
      </extLst>
    </cfRule>
  </conditionalFormatting>
  <conditionalFormatting sqref="C9 M9">
    <cfRule type="iconSet" priority="15">
      <iconSet iconSet="3Arrows">
        <cfvo type="percent" val="0"/>
        <cfvo type="percent" val="33"/>
        <cfvo type="percent" val="67"/>
      </iconSet>
    </cfRule>
  </conditionalFormatting>
  <conditionalFormatting sqref="C23:V29">
    <cfRule type="dataBar" priority="13">
      <dataBar>
        <cfvo type="min"/>
        <cfvo type="max"/>
        <color rgb="FF638EC6"/>
      </dataBar>
      <extLst>
        <ext xmlns:x14="http://schemas.microsoft.com/office/spreadsheetml/2009/9/main" uri="{B025F937-C7B1-47D3-B67F-A62EFF666E3E}">
          <x14:id>{95915189-ECF9-4B3F-B9E1-00F54A981078}</x14:id>
        </ext>
      </extLst>
    </cfRule>
  </conditionalFormatting>
  <conditionalFormatting sqref="C16:V23">
    <cfRule type="dataBar" priority="12">
      <dataBar>
        <cfvo type="min"/>
        <cfvo type="max"/>
        <color rgb="FFFFB628"/>
      </dataBar>
      <extLst>
        <ext xmlns:x14="http://schemas.microsoft.com/office/spreadsheetml/2009/9/main" uri="{B025F937-C7B1-47D3-B67F-A62EFF666E3E}">
          <x14:id>{7A7117B6-A064-4433-BC6C-3EC1C0E8D2BA}</x14:id>
        </ext>
      </extLst>
    </cfRule>
  </conditionalFormatting>
  <conditionalFormatting sqref="C13:V16">
    <cfRule type="dataBar" priority="11">
      <dataBar>
        <cfvo type="min"/>
        <cfvo type="max"/>
        <color rgb="FFFF555A"/>
      </dataBar>
      <extLst>
        <ext xmlns:x14="http://schemas.microsoft.com/office/spreadsheetml/2009/9/main" uri="{B025F937-C7B1-47D3-B67F-A62EFF666E3E}">
          <x14:id>{D52C8E67-AF46-4699-9DBF-F411C8FD60B3}</x14:id>
        </ext>
      </extLst>
    </cfRule>
  </conditionalFormatting>
  <conditionalFormatting sqref="C10:V13">
    <cfRule type="dataBar" priority="10">
      <dataBar>
        <cfvo type="min"/>
        <cfvo type="max"/>
        <color rgb="FFD6007B"/>
      </dataBar>
      <extLst>
        <ext xmlns:x14="http://schemas.microsoft.com/office/spreadsheetml/2009/9/main" uri="{B025F937-C7B1-47D3-B67F-A62EFF666E3E}">
          <x14:id>{D1726464-1C95-4936-B804-993F3D2F6755}</x14:id>
        </ext>
      </extLs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08A2615A-A052-4918-9A66-7711BE75B4AA}">
            <x14:dataBar minLength="0" maxLength="100" border="1" negativeBarBorderColorSameAsPositive="0">
              <x14:cfvo type="autoMin"/>
              <x14:cfvo type="autoMax"/>
              <x14:borderColor rgb="FF63C384"/>
              <x14:negativeFillColor rgb="FFFF0000"/>
              <x14:negativeBorderColor rgb="FFFF0000"/>
              <x14:axisColor rgb="FF000000"/>
            </x14:dataBar>
          </x14:cfRule>
          <xm:sqref>C30:V54</xm:sqref>
        </x14:conditionalFormatting>
        <x14:conditionalFormatting xmlns:xm="http://schemas.microsoft.com/office/excel/2006/main">
          <x14:cfRule type="dataBar" id="{95915189-ECF9-4B3F-B9E1-00F54A981078}">
            <x14:dataBar minLength="0" maxLength="100" border="1" negativeBarBorderColorSameAsPositive="0">
              <x14:cfvo type="autoMin"/>
              <x14:cfvo type="autoMax"/>
              <x14:borderColor rgb="FF638EC6"/>
              <x14:negativeFillColor rgb="FFFF0000"/>
              <x14:negativeBorderColor rgb="FFFF0000"/>
              <x14:axisColor rgb="FF000000"/>
            </x14:dataBar>
          </x14:cfRule>
          <xm:sqref>C23:V29</xm:sqref>
        </x14:conditionalFormatting>
        <x14:conditionalFormatting xmlns:xm="http://schemas.microsoft.com/office/excel/2006/main">
          <x14:cfRule type="dataBar" id="{7A7117B6-A064-4433-BC6C-3EC1C0E8D2BA}">
            <x14:dataBar minLength="0" maxLength="100" border="1" negativeBarBorderColorSameAsPositive="0">
              <x14:cfvo type="autoMin"/>
              <x14:cfvo type="autoMax"/>
              <x14:borderColor rgb="FFFFB628"/>
              <x14:negativeFillColor rgb="FFFF0000"/>
              <x14:negativeBorderColor rgb="FFFF0000"/>
              <x14:axisColor rgb="FF000000"/>
            </x14:dataBar>
          </x14:cfRule>
          <xm:sqref>C16:V23</xm:sqref>
        </x14:conditionalFormatting>
        <x14:conditionalFormatting xmlns:xm="http://schemas.microsoft.com/office/excel/2006/main">
          <x14:cfRule type="dataBar" id="{D52C8E67-AF46-4699-9DBF-F411C8FD60B3}">
            <x14:dataBar minLength="0" maxLength="100" border="1" negativeBarBorderColorSameAsPositive="0">
              <x14:cfvo type="autoMin"/>
              <x14:cfvo type="autoMax"/>
              <x14:borderColor rgb="FFFF555A"/>
              <x14:negativeFillColor rgb="FFFF0000"/>
              <x14:negativeBorderColor rgb="FFFF0000"/>
              <x14:axisColor rgb="FF000000"/>
            </x14:dataBar>
          </x14:cfRule>
          <xm:sqref>C13:V16</xm:sqref>
        </x14:conditionalFormatting>
        <x14:conditionalFormatting xmlns:xm="http://schemas.microsoft.com/office/excel/2006/main">
          <x14:cfRule type="dataBar" id="{D1726464-1C95-4936-B804-993F3D2F6755}">
            <x14:dataBar minLength="0" maxLength="100" border="1" negativeBarBorderColorSameAsPositive="0">
              <x14:cfvo type="autoMin"/>
              <x14:cfvo type="autoMax"/>
              <x14:borderColor rgb="FFD6007B"/>
              <x14:negativeFillColor rgb="FFFF0000"/>
              <x14:negativeBorderColor rgb="FFFF0000"/>
              <x14:axisColor rgb="FF000000"/>
            </x14:dataBar>
          </x14:cfRule>
          <xm:sqref>C10:V13</xm:sqref>
        </x14:conditionalFormatting>
        <x14:conditionalFormatting xmlns:xm="http://schemas.microsoft.com/office/excel/2006/main">
          <x14:cfRule type="iconSet" priority="9" id="{25BA4016-01D8-4B1A-A04D-0E0F9171BEF9}">
            <x14:iconSet iconSet="3Triangles">
              <x14:cfvo type="percent">
                <xm:f>0</xm:f>
              </x14:cfvo>
              <x14:cfvo type="percent">
                <xm:f>33</xm:f>
              </x14:cfvo>
              <x14:cfvo type="percent">
                <xm:f>67</xm:f>
              </x14:cfvo>
            </x14:iconSet>
          </x14:cfRule>
          <xm:sqref>D9 N9</xm:sqref>
        </x14:conditionalFormatting>
        <x14:conditionalFormatting xmlns:xm="http://schemas.microsoft.com/office/excel/2006/main">
          <x14:cfRule type="iconSet" priority="8" id="{83ACA82A-A561-4C4A-B406-7A42A85C62E6}">
            <x14:iconSet iconSet="3Triangles">
              <x14:cfvo type="percent">
                <xm:f>0</xm:f>
              </x14:cfvo>
              <x14:cfvo type="percent">
                <xm:f>33</xm:f>
              </x14:cfvo>
              <x14:cfvo type="percent">
                <xm:f>67</xm:f>
              </x14:cfvo>
            </x14:iconSet>
          </x14:cfRule>
          <xm:sqref>E9 O9</xm:sqref>
        </x14:conditionalFormatting>
        <x14:conditionalFormatting xmlns:xm="http://schemas.microsoft.com/office/excel/2006/main">
          <x14:cfRule type="iconSet" priority="7" id="{8E4C1E6C-E30E-41C7-B92F-2106DDA19286}">
            <x14:iconSet iconSet="3Triangles">
              <x14:cfvo type="percent">
                <xm:f>0</xm:f>
              </x14:cfvo>
              <x14:cfvo type="percent">
                <xm:f>33</xm:f>
              </x14:cfvo>
              <x14:cfvo type="percent">
                <xm:f>67</xm:f>
              </x14:cfvo>
            </x14:iconSet>
          </x14:cfRule>
          <xm:sqref>F9 P9</xm:sqref>
        </x14:conditionalFormatting>
        <x14:conditionalFormatting xmlns:xm="http://schemas.microsoft.com/office/excel/2006/main">
          <x14:cfRule type="iconSet" priority="6" id="{D28A0D10-D9BD-4ADF-B53D-86AC3B6FF010}">
            <x14:iconSet iconSet="3Triangles">
              <x14:cfvo type="percent">
                <xm:f>0</xm:f>
              </x14:cfvo>
              <x14:cfvo type="percent">
                <xm:f>33</xm:f>
              </x14:cfvo>
              <x14:cfvo type="percent">
                <xm:f>67</xm:f>
              </x14:cfvo>
            </x14:iconSet>
          </x14:cfRule>
          <xm:sqref>G9 Q9</xm:sqref>
        </x14:conditionalFormatting>
        <x14:conditionalFormatting xmlns:xm="http://schemas.microsoft.com/office/excel/2006/main">
          <x14:cfRule type="iconSet" priority="5" id="{38A5B82C-160C-41A9-88F1-B4EB40D62DFD}">
            <x14:iconSet iconSet="3Triangles">
              <x14:cfvo type="percent">
                <xm:f>0</xm:f>
              </x14:cfvo>
              <x14:cfvo type="percent">
                <xm:f>33</xm:f>
              </x14:cfvo>
              <x14:cfvo type="percent">
                <xm:f>67</xm:f>
              </x14:cfvo>
            </x14:iconSet>
          </x14:cfRule>
          <xm:sqref>H9 R9</xm:sqref>
        </x14:conditionalFormatting>
        <x14:conditionalFormatting xmlns:xm="http://schemas.microsoft.com/office/excel/2006/main">
          <x14:cfRule type="iconSet" priority="4" id="{F1E295EC-E44E-44F2-9A48-156F4DDB36FB}">
            <x14:iconSet iconSet="3Triangles">
              <x14:cfvo type="percent">
                <xm:f>0</xm:f>
              </x14:cfvo>
              <x14:cfvo type="percent">
                <xm:f>33</xm:f>
              </x14:cfvo>
              <x14:cfvo type="percent">
                <xm:f>67</xm:f>
              </x14:cfvo>
            </x14:iconSet>
          </x14:cfRule>
          <xm:sqref>I9 S9</xm:sqref>
        </x14:conditionalFormatting>
        <x14:conditionalFormatting xmlns:xm="http://schemas.microsoft.com/office/excel/2006/main">
          <x14:cfRule type="iconSet" priority="3" id="{D8986585-DDC9-47CE-8CDB-0E5332C3B2B0}">
            <x14:iconSet iconSet="3Triangles">
              <x14:cfvo type="percent">
                <xm:f>0</xm:f>
              </x14:cfvo>
              <x14:cfvo type="percent">
                <xm:f>33</xm:f>
              </x14:cfvo>
              <x14:cfvo type="percent">
                <xm:f>67</xm:f>
              </x14:cfvo>
            </x14:iconSet>
          </x14:cfRule>
          <xm:sqref>J9 T9</xm:sqref>
        </x14:conditionalFormatting>
        <x14:conditionalFormatting xmlns:xm="http://schemas.microsoft.com/office/excel/2006/main">
          <x14:cfRule type="iconSet" priority="2" id="{8BEF5DDF-61EA-47FC-8F30-0ABF27E5FC7B}">
            <x14:iconSet iconSet="3Triangles">
              <x14:cfvo type="percent">
                <xm:f>0</xm:f>
              </x14:cfvo>
              <x14:cfvo type="percent">
                <xm:f>33</xm:f>
              </x14:cfvo>
              <x14:cfvo type="percent">
                <xm:f>67</xm:f>
              </x14:cfvo>
            </x14:iconSet>
          </x14:cfRule>
          <xm:sqref>K9 U9</xm:sqref>
        </x14:conditionalFormatting>
        <x14:conditionalFormatting xmlns:xm="http://schemas.microsoft.com/office/excel/2006/main">
          <x14:cfRule type="iconSet" priority="1" id="{8A3C46DA-1630-475E-9CB7-4AA40F18B8D7}">
            <x14:iconSet iconSet="3Triangles">
              <x14:cfvo type="percent">
                <xm:f>0</xm:f>
              </x14:cfvo>
              <x14:cfvo type="percent">
                <xm:f>33</xm:f>
              </x14:cfvo>
              <x14:cfvo type="percent">
                <xm:f>67</xm:f>
              </x14:cfvo>
            </x14:iconSet>
          </x14:cfRule>
          <xm:sqref>L9 V9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12BB-4DFF-4F1F-8B91-875868829A4B}">
  <sheetPr codeName="Hoja17">
    <tabColor theme="5" tint="-0.249977111117893"/>
  </sheetPr>
  <dimension ref="A4:L95"/>
  <sheetViews>
    <sheetView showGridLines="0" workbookViewId="0">
      <pane ySplit="3" topLeftCell="A4" activePane="bottomLeft" state="frozen"/>
      <selection pane="bottomLeft" activeCell="N5" sqref="N5"/>
    </sheetView>
  </sheetViews>
  <sheetFormatPr baseColWidth="10" defaultRowHeight="16.5"/>
  <cols>
    <col min="1" max="16384" width="11.42578125" style="1"/>
  </cols>
  <sheetData>
    <row r="4" spans="1:12">
      <c r="A4" s="1804" t="s">
        <v>3177</v>
      </c>
      <c r="B4" s="1804"/>
      <c r="C4" s="1804"/>
      <c r="D4" s="1804"/>
      <c r="E4" s="1804"/>
      <c r="F4" s="1804"/>
      <c r="G4" s="1804"/>
      <c r="H4" s="1804"/>
      <c r="I4" s="1804"/>
      <c r="J4" s="1804"/>
      <c r="K4" s="1804"/>
      <c r="L4" s="1804"/>
    </row>
    <row r="5" spans="1:12">
      <c r="A5" s="1554"/>
      <c r="B5" s="1554"/>
      <c r="C5" s="1554"/>
      <c r="D5" s="1554"/>
      <c r="E5" s="1554"/>
      <c r="F5" s="1554"/>
      <c r="G5" s="1554"/>
      <c r="H5" s="1554"/>
      <c r="I5" s="1554"/>
      <c r="J5" s="1554"/>
      <c r="K5" s="1554"/>
      <c r="L5" s="1554"/>
    </row>
    <row r="6" spans="1:12">
      <c r="A6" s="1803" t="s">
        <v>3178</v>
      </c>
      <c r="B6" s="1803"/>
      <c r="C6" s="1803"/>
      <c r="D6" s="1803"/>
      <c r="E6" s="1803"/>
      <c r="F6" s="1803"/>
      <c r="G6" s="1803"/>
      <c r="H6" s="1803"/>
      <c r="I6" s="1803"/>
      <c r="J6" s="1803"/>
      <c r="K6" s="1803"/>
      <c r="L6" s="1803"/>
    </row>
    <row r="8" spans="1:12">
      <c r="J8" s="1617" t="s">
        <v>3179</v>
      </c>
      <c r="K8" s="1617"/>
      <c r="L8" s="1617"/>
    </row>
    <row r="9" spans="1:12" ht="17.25" thickBot="1">
      <c r="J9" s="1555" t="s">
        <v>1817</v>
      </c>
      <c r="K9" s="1555" t="s">
        <v>57</v>
      </c>
      <c r="L9" s="1555" t="s">
        <v>58</v>
      </c>
    </row>
    <row r="10" spans="1:12" ht="17.25" thickTop="1">
      <c r="I10" s="1556">
        <v>2014</v>
      </c>
      <c r="J10" s="1557">
        <v>298.30798954455287</v>
      </c>
      <c r="K10" s="1557">
        <v>314.11095683355637</v>
      </c>
      <c r="L10" s="1557">
        <v>269.19666162539113</v>
      </c>
    </row>
    <row r="11" spans="1:12">
      <c r="I11" s="1556">
        <v>2015</v>
      </c>
      <c r="J11" s="1558">
        <v>292.42483837236551</v>
      </c>
      <c r="K11" s="1558">
        <v>309.19878438183429</v>
      </c>
      <c r="L11" s="1558">
        <v>262.59450530295209</v>
      </c>
    </row>
    <row r="12" spans="1:12">
      <c r="I12" s="1556">
        <v>2016</v>
      </c>
      <c r="J12" s="1558">
        <v>284.34836571115528</v>
      </c>
      <c r="K12" s="1558">
        <v>303.49237256878746</v>
      </c>
      <c r="L12" s="1558">
        <v>250.65619604870494</v>
      </c>
    </row>
    <row r="13" spans="1:12">
      <c r="I13" s="1556">
        <v>2017</v>
      </c>
      <c r="J13" s="1558">
        <v>287.85871936813817</v>
      </c>
      <c r="K13" s="1558">
        <v>299.26541807406954</v>
      </c>
      <c r="L13" s="1558">
        <v>267.51789930515491</v>
      </c>
    </row>
    <row r="14" spans="1:12">
      <c r="I14" s="1556">
        <v>2018</v>
      </c>
      <c r="J14" s="1558">
        <v>282.94575169012961</v>
      </c>
      <c r="K14" s="1558">
        <v>286.14845595897111</v>
      </c>
      <c r="L14" s="1558">
        <v>276.57897071492056</v>
      </c>
    </row>
    <row r="15" spans="1:12">
      <c r="I15" s="1556">
        <v>2019</v>
      </c>
      <c r="J15" s="1558">
        <v>270.74347221085486</v>
      </c>
      <c r="K15" s="1558">
        <v>274.96558890091444</v>
      </c>
      <c r="L15" s="1558">
        <v>262.3834477216534</v>
      </c>
    </row>
    <row r="21" spans="1:12">
      <c r="A21" s="1803" t="s">
        <v>3180</v>
      </c>
      <c r="B21" s="1803"/>
      <c r="C21" s="1803"/>
      <c r="D21" s="1803"/>
      <c r="E21" s="1803"/>
      <c r="F21" s="1803"/>
      <c r="G21" s="1803"/>
      <c r="H21" s="1803"/>
      <c r="I21" s="1803"/>
      <c r="J21" s="1803"/>
      <c r="K21" s="1803"/>
      <c r="L21" s="1803"/>
    </row>
    <row r="23" spans="1:12">
      <c r="J23" s="1617" t="s">
        <v>3181</v>
      </c>
      <c r="K23" s="1617"/>
      <c r="L23" s="1617"/>
    </row>
    <row r="24" spans="1:12" ht="17.25" thickBot="1">
      <c r="J24" s="1555" t="s">
        <v>1817</v>
      </c>
      <c r="K24" s="1555" t="s">
        <v>57</v>
      </c>
      <c r="L24" s="1555" t="s">
        <v>58</v>
      </c>
    </row>
    <row r="25" spans="1:12" ht="17.25" thickTop="1">
      <c r="I25" s="1556">
        <v>2014</v>
      </c>
      <c r="J25" s="1557">
        <v>408.15478162217551</v>
      </c>
      <c r="K25" s="1557">
        <v>413.29700289745688</v>
      </c>
      <c r="L25" s="1557">
        <v>397.43761698851665</v>
      </c>
    </row>
    <row r="26" spans="1:12">
      <c r="I26" s="1556">
        <v>2015</v>
      </c>
      <c r="J26" s="1558">
        <v>412.4433135154589</v>
      </c>
      <c r="K26" s="1558">
        <v>415.89260916142985</v>
      </c>
      <c r="L26" s="1558">
        <v>405.25382213333421</v>
      </c>
    </row>
    <row r="27" spans="1:12">
      <c r="I27" s="1556">
        <v>2016</v>
      </c>
      <c r="J27" s="1558">
        <v>425.29354177035697</v>
      </c>
      <c r="K27" s="1558">
        <v>429.9319594026278</v>
      </c>
      <c r="L27" s="1558">
        <v>415.60119914145861</v>
      </c>
    </row>
    <row r="28" spans="1:12">
      <c r="I28" s="1556">
        <v>2017</v>
      </c>
      <c r="J28" s="1558">
        <v>428.56903320643886</v>
      </c>
      <c r="K28" s="1558">
        <v>421.13747414386228</v>
      </c>
      <c r="L28" s="1558">
        <v>444.40222728913295</v>
      </c>
    </row>
    <row r="29" spans="1:12">
      <c r="I29" s="1556">
        <v>2018</v>
      </c>
      <c r="J29" s="1558">
        <v>419.05603377550409</v>
      </c>
      <c r="K29" s="1558">
        <v>415.51094234952672</v>
      </c>
      <c r="L29" s="1558">
        <v>426.18941100053109</v>
      </c>
    </row>
    <row r="30" spans="1:12">
      <c r="I30" s="1556">
        <v>2019</v>
      </c>
      <c r="J30" s="1558">
        <v>416.33670793100305</v>
      </c>
      <c r="K30" s="1558">
        <v>410.84030644971324</v>
      </c>
      <c r="L30" s="1558">
        <v>428.31110044773891</v>
      </c>
    </row>
    <row r="36" spans="1:12">
      <c r="A36" s="1803" t="s">
        <v>3182</v>
      </c>
      <c r="B36" s="1803"/>
      <c r="C36" s="1803"/>
      <c r="D36" s="1803"/>
      <c r="E36" s="1803"/>
      <c r="F36" s="1803"/>
      <c r="G36" s="1803"/>
      <c r="H36" s="1803"/>
      <c r="I36" s="1803"/>
      <c r="J36" s="1803"/>
      <c r="K36" s="1803"/>
      <c r="L36" s="1803"/>
    </row>
    <row r="38" spans="1:12">
      <c r="J38" s="1617" t="s">
        <v>3183</v>
      </c>
      <c r="K38" s="1617"/>
      <c r="L38" s="1617"/>
    </row>
    <row r="39" spans="1:12" ht="17.25" thickBot="1">
      <c r="J39" s="1555" t="s">
        <v>1817</v>
      </c>
      <c r="K39" s="1555" t="s">
        <v>57</v>
      </c>
      <c r="L39" s="1555" t="s">
        <v>58</v>
      </c>
    </row>
    <row r="40" spans="1:12" ht="17.25" thickTop="1">
      <c r="I40" s="1556">
        <v>2014</v>
      </c>
      <c r="J40" s="1557">
        <v>140.54425806694474</v>
      </c>
      <c r="K40" s="1557">
        <v>155.91227134019917</v>
      </c>
      <c r="L40" s="1557">
        <v>116.65802331365929</v>
      </c>
    </row>
    <row r="41" spans="1:12">
      <c r="I41" s="1556">
        <v>2015</v>
      </c>
      <c r="J41" s="1558">
        <v>139.68519296254425</v>
      </c>
      <c r="K41" s="1558">
        <v>154.88823394904617</v>
      </c>
      <c r="L41" s="1558">
        <v>117.38329147789477</v>
      </c>
    </row>
    <row r="42" spans="1:12">
      <c r="I42" s="1556">
        <v>2016</v>
      </c>
      <c r="J42" s="1558">
        <v>135.27287387717067</v>
      </c>
      <c r="K42" s="1558">
        <v>151.93330305587409</v>
      </c>
      <c r="L42" s="1558">
        <v>110.61450019584258</v>
      </c>
    </row>
    <row r="43" spans="1:12">
      <c r="I43" s="1556">
        <v>2017</v>
      </c>
      <c r="J43" s="1558">
        <v>140.9187485237297</v>
      </c>
      <c r="K43" s="1558">
        <v>154.68730040890836</v>
      </c>
      <c r="L43" s="1558">
        <v>120.34480716217345</v>
      </c>
    </row>
    <row r="44" spans="1:12">
      <c r="I44" s="1556">
        <v>2018</v>
      </c>
      <c r="J44" s="1558">
        <v>146.79557213962653</v>
      </c>
      <c r="K44" s="1558">
        <v>155.69576620059638</v>
      </c>
      <c r="L44" s="1558">
        <v>129.31493123756641</v>
      </c>
    </row>
    <row r="45" spans="1:12">
      <c r="B45" s="352"/>
      <c r="C45" s="352"/>
      <c r="I45" s="1556">
        <v>2019</v>
      </c>
      <c r="J45" s="1558">
        <v>145.10931860245333</v>
      </c>
      <c r="K45" s="1558">
        <v>150.63489893573325</v>
      </c>
      <c r="L45" s="1558">
        <v>135.01047200239549</v>
      </c>
    </row>
    <row r="46" spans="1:12">
      <c r="A46" s="352"/>
      <c r="B46" s="352"/>
      <c r="C46" s="352"/>
      <c r="D46" s="352"/>
    </row>
    <row r="47" spans="1:12">
      <c r="A47" s="352"/>
      <c r="B47" s="352"/>
      <c r="C47" s="352"/>
      <c r="D47" s="352"/>
    </row>
    <row r="48" spans="1:12">
      <c r="A48" s="352"/>
      <c r="B48" s="352"/>
      <c r="C48" s="352"/>
      <c r="D48" s="352"/>
    </row>
    <row r="49" spans="1:12">
      <c r="A49" s="352"/>
      <c r="B49" s="352"/>
      <c r="C49" s="352"/>
      <c r="D49" s="352"/>
    </row>
    <row r="50" spans="1:12">
      <c r="A50" s="352"/>
      <c r="B50" s="352"/>
      <c r="C50" s="352"/>
      <c r="D50" s="352"/>
    </row>
    <row r="51" spans="1:12">
      <c r="A51" s="352" t="s">
        <v>3184</v>
      </c>
      <c r="B51" s="352"/>
      <c r="C51" s="352"/>
      <c r="D51" s="352" t="s">
        <v>3185</v>
      </c>
    </row>
    <row r="52" spans="1:12">
      <c r="A52" s="352"/>
      <c r="B52" s="352"/>
      <c r="C52" s="352"/>
      <c r="D52" s="352"/>
    </row>
    <row r="53" spans="1:12">
      <c r="A53" s="1803" t="s">
        <v>3186</v>
      </c>
      <c r="B53" s="1803"/>
      <c r="C53" s="1803"/>
      <c r="D53" s="1803"/>
      <c r="E53" s="1803"/>
      <c r="F53" s="1803"/>
      <c r="G53" s="1803"/>
      <c r="H53" s="1803"/>
      <c r="I53" s="1803"/>
      <c r="J53" s="1803"/>
      <c r="K53" s="1803"/>
      <c r="L53" s="1803"/>
    </row>
    <row r="56" spans="1:12">
      <c r="K56" s="1" t="s">
        <v>3179</v>
      </c>
    </row>
    <row r="57" spans="1:12" ht="17.25" thickBot="1">
      <c r="K57" s="1555" t="s">
        <v>3187</v>
      </c>
    </row>
    <row r="58" spans="1:12" ht="17.25" thickTop="1">
      <c r="J58" s="1556">
        <v>2014</v>
      </c>
      <c r="K58" s="1557">
        <v>14.298862943505911</v>
      </c>
    </row>
    <row r="59" spans="1:12">
      <c r="J59" s="1556">
        <v>2015</v>
      </c>
      <c r="K59" s="1557">
        <v>15.072594535601363</v>
      </c>
    </row>
    <row r="60" spans="1:12">
      <c r="J60" s="1556">
        <v>2016</v>
      </c>
      <c r="K60" s="1557">
        <v>17.409391897685019</v>
      </c>
    </row>
    <row r="61" spans="1:12">
      <c r="J61" s="1556">
        <v>2017</v>
      </c>
      <c r="K61" s="1557">
        <v>10.608482254056156</v>
      </c>
    </row>
    <row r="62" spans="1:12">
      <c r="J62" s="1556">
        <v>2018</v>
      </c>
      <c r="K62" s="1557">
        <v>3.3442379452932145</v>
      </c>
    </row>
    <row r="63" spans="1:12">
      <c r="J63" s="1556">
        <v>2019</v>
      </c>
      <c r="K63" s="1557">
        <v>4.5758966529426699</v>
      </c>
    </row>
    <row r="66" spans="1:12">
      <c r="A66" s="1803" t="s">
        <v>3188</v>
      </c>
      <c r="B66" s="1803"/>
      <c r="C66" s="1803"/>
      <c r="D66" s="1803"/>
      <c r="E66" s="1803"/>
      <c r="F66" s="1803"/>
      <c r="G66" s="1803"/>
      <c r="H66" s="1803"/>
      <c r="I66" s="1803"/>
      <c r="J66" s="1803"/>
      <c r="K66" s="1803"/>
      <c r="L66" s="1803"/>
    </row>
    <row r="68" spans="1:12">
      <c r="K68" s="1" t="s">
        <v>3181</v>
      </c>
    </row>
    <row r="69" spans="1:12" ht="17.25" thickBot="1">
      <c r="K69" s="1555" t="s">
        <v>3187</v>
      </c>
    </row>
    <row r="70" spans="1:12" ht="17.25" thickTop="1">
      <c r="J70" s="1556">
        <v>2014</v>
      </c>
      <c r="K70" s="1557">
        <v>3.8372854866491974</v>
      </c>
    </row>
    <row r="71" spans="1:12">
      <c r="J71" s="1556">
        <v>2015</v>
      </c>
      <c r="K71" s="1557">
        <v>2.5580610940758897</v>
      </c>
    </row>
    <row r="72" spans="1:12">
      <c r="J72" s="1556">
        <v>2016</v>
      </c>
      <c r="K72" s="1557">
        <v>3.3332623797219387</v>
      </c>
    </row>
    <row r="73" spans="1:12">
      <c r="J73" s="1556">
        <v>2017</v>
      </c>
      <c r="K73" s="1557">
        <v>-5.5242657264272186</v>
      </c>
    </row>
    <row r="74" spans="1:12">
      <c r="J74" s="1556">
        <v>2018</v>
      </c>
      <c r="K74" s="1557">
        <v>-2.5699608753075101</v>
      </c>
    </row>
    <row r="75" spans="1:12">
      <c r="J75" s="1556">
        <v>2019</v>
      </c>
      <c r="K75" s="1557">
        <v>-4.252453745105969</v>
      </c>
    </row>
    <row r="80" spans="1:12">
      <c r="A80" s="1803" t="s">
        <v>3189</v>
      </c>
      <c r="B80" s="1803"/>
      <c r="C80" s="1803"/>
      <c r="D80" s="1803"/>
      <c r="E80" s="1803"/>
      <c r="F80" s="1803"/>
      <c r="G80" s="1803"/>
      <c r="H80" s="1803"/>
      <c r="I80" s="1803"/>
      <c r="J80" s="1803"/>
      <c r="K80" s="1803"/>
      <c r="L80" s="1803"/>
    </row>
    <row r="82" spans="1:11">
      <c r="K82" s="1" t="s">
        <v>3183</v>
      </c>
    </row>
    <row r="83" spans="1:11" ht="17.25" thickBot="1">
      <c r="K83" s="1555" t="s">
        <v>3187</v>
      </c>
    </row>
    <row r="84" spans="1:11" ht="17.25" thickTop="1">
      <c r="J84" s="1556">
        <v>2014</v>
      </c>
      <c r="K84" s="1557">
        <v>25.177138200294362</v>
      </c>
    </row>
    <row r="85" spans="1:11">
      <c r="J85" s="1556">
        <v>2015</v>
      </c>
      <c r="K85" s="1557">
        <v>24.21419724075972</v>
      </c>
    </row>
    <row r="86" spans="1:11">
      <c r="J86" s="1556">
        <v>2016</v>
      </c>
      <c r="K86" s="1557">
        <v>27.195356139158218</v>
      </c>
    </row>
    <row r="87" spans="1:11">
      <c r="J87" s="1556">
        <v>2017</v>
      </c>
      <c r="K87" s="1557">
        <v>22.201236401406057</v>
      </c>
    </row>
    <row r="88" spans="1:11">
      <c r="J88" s="1556">
        <v>2018</v>
      </c>
      <c r="K88" s="1557">
        <v>16.943835793865613</v>
      </c>
    </row>
    <row r="89" spans="1:11">
      <c r="J89" s="1556">
        <v>2019</v>
      </c>
      <c r="K89" s="1557">
        <v>10.372381860861973</v>
      </c>
    </row>
    <row r="93" spans="1:11">
      <c r="A93" s="352" t="s">
        <v>3184</v>
      </c>
      <c r="B93" s="352"/>
      <c r="C93" s="352"/>
      <c r="D93" s="352" t="s">
        <v>3185</v>
      </c>
    </row>
    <row r="95" spans="1:11">
      <c r="A95" s="1" t="s">
        <v>3190</v>
      </c>
    </row>
  </sheetData>
  <mergeCells count="10">
    <mergeCell ref="J38:L38"/>
    <mergeCell ref="A53:L53"/>
    <mergeCell ref="A66:L66"/>
    <mergeCell ref="A80:L80"/>
    <mergeCell ref="A4:L4"/>
    <mergeCell ref="A6:L6"/>
    <mergeCell ref="J8:L8"/>
    <mergeCell ref="A21:L21"/>
    <mergeCell ref="J23:L23"/>
    <mergeCell ref="A36:L3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711">
    <tabColor theme="9" tint="0.39997558519241921"/>
  </sheetPr>
  <dimension ref="B1:J113"/>
  <sheetViews>
    <sheetView showGridLines="0" zoomScaleNormal="100" workbookViewId="0">
      <pane ySplit="5" topLeftCell="A6" activePane="bottomLeft" state="frozen"/>
      <selection pane="bottomLeft" activeCell="L20" sqref="L20"/>
    </sheetView>
  </sheetViews>
  <sheetFormatPr baseColWidth="10" defaultRowHeight="16.5"/>
  <cols>
    <col min="1" max="1" width="4.140625" style="1" customWidth="1"/>
    <col min="2" max="16384" width="11.42578125" style="1"/>
  </cols>
  <sheetData>
    <row r="1" spans="2:10" ht="24" customHeight="1"/>
    <row r="2" spans="2:10" ht="24" customHeight="1"/>
    <row r="4" spans="2:10">
      <c r="B4" s="1820" t="s">
        <v>1998</v>
      </c>
      <c r="C4" s="1820"/>
      <c r="D4" s="1820"/>
      <c r="E4" s="1820"/>
      <c r="F4" s="1820"/>
      <c r="G4" s="1820"/>
      <c r="H4" s="1820"/>
      <c r="I4" s="1820"/>
      <c r="J4" s="1820"/>
    </row>
    <row r="5" spans="2:10">
      <c r="B5" s="1820"/>
      <c r="C5" s="1820"/>
      <c r="D5" s="1820"/>
      <c r="E5" s="1820"/>
      <c r="F5" s="1820"/>
      <c r="G5" s="1820"/>
      <c r="H5" s="1820"/>
      <c r="I5" s="1820"/>
      <c r="J5" s="1820"/>
    </row>
    <row r="7" spans="2:10">
      <c r="J7" s="568" t="s">
        <v>1999</v>
      </c>
    </row>
    <row r="8" spans="2:10">
      <c r="J8" s="568" t="s">
        <v>2000</v>
      </c>
    </row>
    <row r="9" spans="2:10">
      <c r="J9" s="568"/>
    </row>
    <row r="10" spans="2:10" ht="15" customHeight="1">
      <c r="B10" s="1807" t="s">
        <v>2001</v>
      </c>
      <c r="C10" s="1807"/>
      <c r="D10" s="1807"/>
      <c r="E10" s="1807"/>
      <c r="F10" s="1807"/>
      <c r="G10" s="1807"/>
      <c r="H10" s="1807"/>
      <c r="I10" s="1807"/>
      <c r="J10" s="1807"/>
    </row>
    <row r="11" spans="2:10">
      <c r="B11" s="1807"/>
      <c r="C11" s="1807"/>
      <c r="D11" s="1807"/>
      <c r="E11" s="1807"/>
      <c r="F11" s="1807"/>
      <c r="G11" s="1807"/>
      <c r="H11" s="1807"/>
      <c r="I11" s="1807"/>
      <c r="J11" s="1807"/>
    </row>
    <row r="12" spans="2:10">
      <c r="B12" s="1807"/>
      <c r="C12" s="1807"/>
      <c r="D12" s="1807"/>
      <c r="E12" s="1807"/>
      <c r="F12" s="1807"/>
      <c r="G12" s="1807"/>
      <c r="H12" s="1807"/>
      <c r="I12" s="1807"/>
      <c r="J12" s="1807"/>
    </row>
    <row r="13" spans="2:10">
      <c r="B13" s="1807"/>
      <c r="C13" s="1807"/>
      <c r="D13" s="1807"/>
      <c r="E13" s="1807"/>
      <c r="F13" s="1807"/>
      <c r="G13" s="1807"/>
      <c r="H13" s="1807"/>
      <c r="I13" s="1807"/>
      <c r="J13" s="1807"/>
    </row>
    <row r="14" spans="2:10">
      <c r="B14" s="527"/>
      <c r="C14" s="527"/>
      <c r="D14" s="527"/>
      <c r="E14" s="527"/>
      <c r="F14" s="527"/>
      <c r="G14" s="527"/>
      <c r="H14" s="527"/>
      <c r="I14" s="527"/>
      <c r="J14" s="527"/>
    </row>
    <row r="15" spans="2:10">
      <c r="B15" s="1807" t="s">
        <v>2002</v>
      </c>
      <c r="C15" s="1807"/>
      <c r="D15" s="1807"/>
      <c r="E15" s="1807"/>
      <c r="F15" s="1807"/>
      <c r="G15" s="1807"/>
      <c r="H15" s="1807"/>
      <c r="I15" s="1807"/>
      <c r="J15" s="1807"/>
    </row>
    <row r="16" spans="2:10">
      <c r="B16" s="1807"/>
      <c r="C16" s="1807"/>
      <c r="D16" s="1807"/>
      <c r="E16" s="1807"/>
      <c r="F16" s="1807"/>
      <c r="G16" s="1807"/>
      <c r="H16" s="1807"/>
      <c r="I16" s="1807"/>
      <c r="J16" s="1807"/>
    </row>
    <row r="17" spans="2:10">
      <c r="B17" s="1807"/>
      <c r="C17" s="1807"/>
      <c r="D17" s="1807"/>
      <c r="E17" s="1807"/>
      <c r="F17" s="1807"/>
      <c r="G17" s="1807"/>
      <c r="H17" s="1807"/>
      <c r="I17" s="1807"/>
      <c r="J17" s="1807"/>
    </row>
    <row r="18" spans="2:10">
      <c r="B18" s="1807"/>
      <c r="C18" s="1807"/>
      <c r="D18" s="1807"/>
      <c r="E18" s="1807"/>
      <c r="F18" s="1807"/>
      <c r="G18" s="1807"/>
      <c r="H18" s="1807"/>
      <c r="I18" s="1807"/>
      <c r="J18" s="1807"/>
    </row>
    <row r="19" spans="2:10">
      <c r="B19" s="527"/>
      <c r="C19" s="527"/>
      <c r="D19" s="527"/>
      <c r="E19" s="527"/>
      <c r="F19" s="527"/>
      <c r="G19" s="527"/>
      <c r="H19" s="527"/>
      <c r="I19" s="527"/>
      <c r="J19" s="527"/>
    </row>
    <row r="20" spans="2:10">
      <c r="B20" s="1807" t="s">
        <v>2003</v>
      </c>
      <c r="C20" s="1807"/>
      <c r="D20" s="1807"/>
      <c r="E20" s="1807"/>
      <c r="F20" s="1807"/>
      <c r="G20" s="1807"/>
      <c r="H20" s="1807"/>
      <c r="I20" s="1807"/>
      <c r="J20" s="1807"/>
    </row>
    <row r="21" spans="2:10">
      <c r="B21" s="1807"/>
      <c r="C21" s="1807"/>
      <c r="D21" s="1807"/>
      <c r="E21" s="1807"/>
      <c r="F21" s="1807"/>
      <c r="G21" s="1807"/>
      <c r="H21" s="1807"/>
      <c r="I21" s="1807"/>
      <c r="J21" s="1807"/>
    </row>
    <row r="22" spans="2:10">
      <c r="B22" s="1807"/>
      <c r="C22" s="1807"/>
      <c r="D22" s="1807"/>
      <c r="E22" s="1807"/>
      <c r="F22" s="1807"/>
      <c r="G22" s="1807"/>
      <c r="H22" s="1807"/>
      <c r="I22" s="1807"/>
      <c r="J22" s="1807"/>
    </row>
    <row r="23" spans="2:10">
      <c r="B23" s="527"/>
      <c r="C23" s="527"/>
      <c r="D23" s="527"/>
      <c r="E23" s="527"/>
      <c r="F23" s="527"/>
      <c r="G23" s="527"/>
      <c r="H23" s="527"/>
      <c r="I23" s="527"/>
      <c r="J23" s="527"/>
    </row>
    <row r="24" spans="2:10">
      <c r="B24" s="1807" t="s">
        <v>2004</v>
      </c>
      <c r="C24" s="1807"/>
      <c r="D24" s="1807"/>
      <c r="E24" s="1807"/>
      <c r="F24" s="1807"/>
      <c r="G24" s="1807"/>
      <c r="H24" s="1807"/>
      <c r="I24" s="1807"/>
      <c r="J24" s="1807"/>
    </row>
    <row r="25" spans="2:10">
      <c r="B25" s="1807"/>
      <c r="C25" s="1807"/>
      <c r="D25" s="1807"/>
      <c r="E25" s="1807"/>
      <c r="F25" s="1807"/>
      <c r="G25" s="1807"/>
      <c r="H25" s="1807"/>
      <c r="I25" s="1807"/>
      <c r="J25" s="1807"/>
    </row>
    <row r="26" spans="2:10">
      <c r="B26" s="1807"/>
      <c r="C26" s="1807"/>
      <c r="D26" s="1807"/>
      <c r="E26" s="1807"/>
      <c r="F26" s="1807"/>
      <c r="G26" s="1807"/>
      <c r="H26" s="1807"/>
      <c r="I26" s="1807"/>
      <c r="J26" s="1807"/>
    </row>
    <row r="27" spans="2:10">
      <c r="B27" s="1807"/>
      <c r="C27" s="1807"/>
      <c r="D27" s="1807"/>
      <c r="E27" s="1807"/>
      <c r="F27" s="1807"/>
      <c r="G27" s="1807"/>
      <c r="H27" s="1807"/>
      <c r="I27" s="1807"/>
      <c r="J27" s="1807"/>
    </row>
    <row r="28" spans="2:10">
      <c r="B28" s="1807"/>
      <c r="C28" s="1807"/>
      <c r="D28" s="1807"/>
      <c r="E28" s="1807"/>
      <c r="F28" s="1807"/>
      <c r="G28" s="1807"/>
      <c r="H28" s="1807"/>
      <c r="I28" s="1807"/>
      <c r="J28" s="1807"/>
    </row>
    <row r="29" spans="2:10">
      <c r="B29" s="527"/>
      <c r="C29" s="569"/>
      <c r="D29" s="569"/>
      <c r="E29" s="569"/>
      <c r="F29" s="569"/>
      <c r="G29" s="569"/>
      <c r="H29" s="569"/>
      <c r="I29" s="569"/>
      <c r="J29" s="569"/>
    </row>
    <row r="30" spans="2:10" ht="15" customHeight="1">
      <c r="B30" s="1807" t="s">
        <v>2005</v>
      </c>
      <c r="C30" s="1807"/>
      <c r="D30" s="1807"/>
      <c r="E30" s="1807"/>
      <c r="F30" s="1807"/>
      <c r="G30" s="1807"/>
      <c r="H30" s="1807"/>
      <c r="I30" s="1807"/>
      <c r="J30" s="1807"/>
    </row>
    <row r="31" spans="2:10" ht="15" customHeight="1">
      <c r="B31" s="1807"/>
      <c r="C31" s="1807"/>
      <c r="D31" s="1807"/>
      <c r="E31" s="1807"/>
      <c r="F31" s="1807"/>
      <c r="G31" s="1807"/>
      <c r="H31" s="1807"/>
      <c r="I31" s="1807"/>
      <c r="J31" s="1807"/>
    </row>
    <row r="32" spans="2:10">
      <c r="B32" s="1807"/>
      <c r="C32" s="1807"/>
      <c r="D32" s="1807"/>
      <c r="E32" s="1807"/>
      <c r="F32" s="1807"/>
      <c r="G32" s="1807"/>
      <c r="H32" s="1807"/>
      <c r="I32" s="1807"/>
      <c r="J32" s="1807"/>
    </row>
    <row r="33" spans="2:10">
      <c r="B33" s="1807"/>
      <c r="C33" s="1807"/>
      <c r="D33" s="1807"/>
      <c r="E33" s="1807"/>
      <c r="F33" s="1807"/>
      <c r="G33" s="1807"/>
      <c r="H33" s="1807"/>
      <c r="I33" s="1807"/>
      <c r="J33" s="1807"/>
    </row>
    <row r="34" spans="2:10">
      <c r="B34" s="1807"/>
      <c r="C34" s="1807"/>
      <c r="D34" s="1807"/>
      <c r="E34" s="1807"/>
      <c r="F34" s="1807"/>
      <c r="G34" s="1807"/>
      <c r="H34" s="1807"/>
      <c r="I34" s="1807"/>
      <c r="J34" s="1807"/>
    </row>
    <row r="35" spans="2:10">
      <c r="B35" s="1807"/>
      <c r="C35" s="1807"/>
      <c r="D35" s="1807"/>
      <c r="E35" s="1807"/>
      <c r="F35" s="1807"/>
      <c r="G35" s="1807"/>
      <c r="H35" s="1807"/>
      <c r="I35" s="1807"/>
      <c r="J35" s="1807"/>
    </row>
    <row r="36" spans="2:10">
      <c r="B36" s="1807"/>
      <c r="C36" s="1807"/>
      <c r="D36" s="1807"/>
      <c r="E36" s="1807"/>
      <c r="F36" s="1807"/>
      <c r="G36" s="1807"/>
      <c r="H36" s="1807"/>
      <c r="I36" s="1807"/>
      <c r="J36" s="1807"/>
    </row>
    <row r="37" spans="2:10">
      <c r="B37" s="569"/>
      <c r="C37" s="569"/>
      <c r="D37" s="569"/>
      <c r="E37" s="569"/>
      <c r="F37" s="569"/>
      <c r="G37" s="569"/>
      <c r="H37" s="569"/>
      <c r="I37" s="569"/>
      <c r="J37" s="569"/>
    </row>
    <row r="38" spans="2:10">
      <c r="B38" s="1807" t="s">
        <v>2006</v>
      </c>
      <c r="C38" s="1807"/>
      <c r="D38" s="1807"/>
      <c r="E38" s="1807"/>
      <c r="F38" s="1807"/>
      <c r="G38" s="1807"/>
      <c r="H38" s="1807"/>
      <c r="I38" s="1807"/>
      <c r="J38" s="1807"/>
    </row>
    <row r="39" spans="2:10">
      <c r="B39" s="1807"/>
      <c r="C39" s="1807"/>
      <c r="D39" s="1807"/>
      <c r="E39" s="1807"/>
      <c r="F39" s="1807"/>
      <c r="G39" s="1807"/>
      <c r="H39" s="1807"/>
      <c r="I39" s="1807"/>
      <c r="J39" s="1807"/>
    </row>
    <row r="40" spans="2:10">
      <c r="B40" s="1807"/>
      <c r="C40" s="1807"/>
      <c r="D40" s="1807"/>
      <c r="E40" s="1807"/>
      <c r="F40" s="1807"/>
      <c r="G40" s="1807"/>
      <c r="H40" s="1807"/>
      <c r="I40" s="1807"/>
      <c r="J40" s="1807"/>
    </row>
    <row r="41" spans="2:10">
      <c r="B41" s="1807"/>
      <c r="C41" s="1807"/>
      <c r="D41" s="1807"/>
      <c r="E41" s="1807"/>
      <c r="F41" s="1807"/>
      <c r="G41" s="1807"/>
      <c r="H41" s="1807"/>
      <c r="I41" s="1807"/>
      <c r="J41" s="1807"/>
    </row>
    <row r="42" spans="2:10">
      <c r="B42" s="1807"/>
      <c r="C42" s="1807"/>
      <c r="D42" s="1807"/>
      <c r="E42" s="1807"/>
      <c r="F42" s="1807"/>
      <c r="G42" s="1807"/>
      <c r="H42" s="1807"/>
      <c r="I42" s="1807"/>
      <c r="J42" s="1807"/>
    </row>
    <row r="43" spans="2:10">
      <c r="B43" s="1807"/>
      <c r="C43" s="1807"/>
      <c r="D43" s="1807"/>
      <c r="E43" s="1807"/>
      <c r="F43" s="1807"/>
      <c r="G43" s="1807"/>
      <c r="H43" s="1807"/>
      <c r="I43" s="1807"/>
      <c r="J43" s="1807"/>
    </row>
    <row r="44" spans="2:10">
      <c r="B44" s="569"/>
      <c r="C44" s="569"/>
      <c r="D44" s="569"/>
      <c r="E44" s="569"/>
      <c r="F44" s="569"/>
      <c r="G44" s="569"/>
      <c r="H44" s="569"/>
      <c r="I44" s="569"/>
      <c r="J44" s="569"/>
    </row>
    <row r="45" spans="2:10" ht="15" customHeight="1">
      <c r="B45" s="1807" t="s">
        <v>2007</v>
      </c>
      <c r="C45" s="1807"/>
      <c r="D45" s="1807"/>
      <c r="E45" s="1807"/>
      <c r="F45" s="1807"/>
      <c r="G45" s="1807"/>
      <c r="H45" s="1807"/>
      <c r="I45" s="1807"/>
      <c r="J45" s="1807"/>
    </row>
    <row r="46" spans="2:10">
      <c r="B46" s="1807"/>
      <c r="C46" s="1807"/>
      <c r="D46" s="1807"/>
      <c r="E46" s="1807"/>
      <c r="F46" s="1807"/>
      <c r="G46" s="1807"/>
      <c r="H46" s="1807"/>
      <c r="I46" s="1807"/>
      <c r="J46" s="1807"/>
    </row>
    <row r="47" spans="2:10">
      <c r="B47" s="1807"/>
      <c r="C47" s="1807"/>
      <c r="D47" s="1807"/>
      <c r="E47" s="1807"/>
      <c r="F47" s="1807"/>
      <c r="G47" s="1807"/>
      <c r="H47" s="1807"/>
      <c r="I47" s="1807"/>
      <c r="J47" s="1807"/>
    </row>
    <row r="48" spans="2:10">
      <c r="B48" s="1807"/>
      <c r="C48" s="1807"/>
      <c r="D48" s="1807"/>
      <c r="E48" s="1807"/>
      <c r="F48" s="1807"/>
      <c r="G48" s="1807"/>
      <c r="H48" s="1807"/>
      <c r="I48" s="1807"/>
      <c r="J48" s="1807"/>
    </row>
    <row r="49" spans="2:10">
      <c r="B49" s="1807"/>
      <c r="C49" s="1807"/>
      <c r="D49" s="1807"/>
      <c r="E49" s="1807"/>
      <c r="F49" s="1807"/>
      <c r="G49" s="1807"/>
      <c r="H49" s="1807"/>
      <c r="I49" s="1807"/>
      <c r="J49" s="1807"/>
    </row>
    <row r="50" spans="2:10">
      <c r="B50" s="1807"/>
      <c r="C50" s="1807"/>
      <c r="D50" s="1807"/>
      <c r="E50" s="1807"/>
      <c r="F50" s="1807"/>
      <c r="G50" s="1807"/>
      <c r="H50" s="1807"/>
      <c r="I50" s="1807"/>
      <c r="J50" s="1807"/>
    </row>
    <row r="51" spans="2:10">
      <c r="B51" s="1807"/>
      <c r="C51" s="1807"/>
      <c r="D51" s="1807"/>
      <c r="E51" s="1807"/>
      <c r="F51" s="1807"/>
      <c r="G51" s="1807"/>
      <c r="H51" s="1807"/>
      <c r="I51" s="1807"/>
      <c r="J51" s="1807"/>
    </row>
    <row r="52" spans="2:10">
      <c r="B52" s="1807"/>
      <c r="C52" s="1807"/>
      <c r="D52" s="1807"/>
      <c r="E52" s="1807"/>
      <c r="F52" s="1807"/>
      <c r="G52" s="1807"/>
      <c r="H52" s="1807"/>
      <c r="I52" s="1807"/>
      <c r="J52" s="1807"/>
    </row>
    <row r="53" spans="2:10">
      <c r="B53" s="569"/>
      <c r="C53" s="569"/>
      <c r="D53" s="569"/>
      <c r="E53" s="569"/>
      <c r="F53" s="569"/>
      <c r="G53" s="569"/>
      <c r="H53" s="569"/>
      <c r="I53" s="569"/>
      <c r="J53" s="569"/>
    </row>
    <row r="54" spans="2:10">
      <c r="B54" s="1807" t="s">
        <v>2008</v>
      </c>
      <c r="C54" s="1807"/>
      <c r="D54" s="1807"/>
      <c r="E54" s="1807"/>
      <c r="F54" s="1807"/>
      <c r="G54" s="1807"/>
      <c r="H54" s="1807"/>
      <c r="I54" s="1807"/>
      <c r="J54" s="1807"/>
    </row>
    <row r="55" spans="2:10">
      <c r="B55" s="1807"/>
      <c r="C55" s="1807"/>
      <c r="D55" s="1807"/>
      <c r="E55" s="1807"/>
      <c r="F55" s="1807"/>
      <c r="G55" s="1807"/>
      <c r="H55" s="1807"/>
      <c r="I55" s="1807"/>
      <c r="J55" s="1807"/>
    </row>
    <row r="56" spans="2:10">
      <c r="B56" s="1807"/>
      <c r="C56" s="1807"/>
      <c r="D56" s="1807"/>
      <c r="E56" s="1807"/>
      <c r="F56" s="1807"/>
      <c r="G56" s="1807"/>
      <c r="H56" s="1807"/>
      <c r="I56" s="1807"/>
      <c r="J56" s="1807"/>
    </row>
    <row r="57" spans="2:10">
      <c r="B57" s="1807"/>
      <c r="C57" s="1807"/>
      <c r="D57" s="1807"/>
      <c r="E57" s="1807"/>
      <c r="F57" s="1807"/>
      <c r="G57" s="1807"/>
      <c r="H57" s="1807"/>
      <c r="I57" s="1807"/>
      <c r="J57" s="1807"/>
    </row>
    <row r="58" spans="2:10">
      <c r="B58" s="527"/>
      <c r="C58" s="527"/>
      <c r="D58" s="527"/>
      <c r="E58" s="527"/>
      <c r="F58" s="527"/>
      <c r="G58" s="527"/>
      <c r="H58" s="527"/>
      <c r="I58" s="527"/>
      <c r="J58" s="527"/>
    </row>
    <row r="59" spans="2:10" ht="16.5" customHeight="1">
      <c r="B59" s="1807" t="s">
        <v>2009</v>
      </c>
      <c r="C59" s="1807"/>
      <c r="D59" s="1807"/>
      <c r="E59" s="1807"/>
      <c r="F59" s="1807"/>
      <c r="G59" s="1807"/>
      <c r="H59" s="1807"/>
      <c r="I59" s="1807"/>
      <c r="J59" s="1807"/>
    </row>
    <row r="60" spans="2:10">
      <c r="B60" s="1807"/>
      <c r="C60" s="1807"/>
      <c r="D60" s="1807"/>
      <c r="E60" s="1807"/>
      <c r="F60" s="1807"/>
      <c r="G60" s="1807"/>
      <c r="H60" s="1807"/>
      <c r="I60" s="1807"/>
      <c r="J60" s="1807"/>
    </row>
    <row r="61" spans="2:10">
      <c r="B61" s="1807"/>
      <c r="C61" s="1807"/>
      <c r="D61" s="1807"/>
      <c r="E61" s="1807"/>
      <c r="F61" s="1807"/>
      <c r="G61" s="1807"/>
      <c r="H61" s="1807"/>
      <c r="I61" s="1807"/>
      <c r="J61" s="1807"/>
    </row>
    <row r="62" spans="2:10">
      <c r="B62" s="1807"/>
      <c r="C62" s="1807"/>
      <c r="D62" s="1807"/>
      <c r="E62" s="1807"/>
      <c r="F62" s="1807"/>
      <c r="G62" s="1807"/>
      <c r="H62" s="1807"/>
      <c r="I62" s="1807"/>
      <c r="J62" s="1807"/>
    </row>
    <row r="65" spans="2:10" ht="15.75" customHeight="1">
      <c r="C65" s="1814" t="s">
        <v>2010</v>
      </c>
      <c r="D65" s="1814"/>
      <c r="E65" s="1814"/>
      <c r="F65" s="1814"/>
      <c r="G65" s="1814"/>
      <c r="H65" s="1814"/>
    </row>
    <row r="66" spans="2:10" ht="15" customHeight="1">
      <c r="C66" s="1818" t="s">
        <v>2011</v>
      </c>
      <c r="D66" s="1818"/>
      <c r="E66" s="1818" t="s">
        <v>2013</v>
      </c>
      <c r="F66" s="1818" t="s">
        <v>2014</v>
      </c>
      <c r="G66" s="570" t="s">
        <v>2015</v>
      </c>
      <c r="H66" s="1818" t="s">
        <v>2017</v>
      </c>
    </row>
    <row r="67" spans="2:10" ht="24.75" customHeight="1">
      <c r="C67" s="1819" t="s">
        <v>2012</v>
      </c>
      <c r="D67" s="1819"/>
      <c r="E67" s="1819"/>
      <c r="F67" s="1819"/>
      <c r="G67" s="571" t="s">
        <v>2016</v>
      </c>
      <c r="H67" s="1819"/>
    </row>
    <row r="68" spans="2:10" ht="15" customHeight="1">
      <c r="C68" s="1812" t="s">
        <v>2018</v>
      </c>
      <c r="D68" s="1812"/>
      <c r="E68" s="572">
        <v>66.400000000000006</v>
      </c>
      <c r="F68" s="572">
        <v>66.8</v>
      </c>
      <c r="G68" s="572">
        <v>0.4</v>
      </c>
      <c r="H68" s="573" t="s">
        <v>2019</v>
      </c>
    </row>
    <row r="69" spans="2:10" ht="15" customHeight="1">
      <c r="C69" s="1812" t="s">
        <v>2020</v>
      </c>
      <c r="D69" s="1812"/>
      <c r="E69" s="572">
        <v>4.0999999999999996</v>
      </c>
      <c r="F69" s="572">
        <v>4.4000000000000004</v>
      </c>
      <c r="G69" s="572">
        <v>0.3</v>
      </c>
      <c r="H69" s="573" t="s">
        <v>2019</v>
      </c>
    </row>
    <row r="70" spans="2:10" ht="15" customHeight="1">
      <c r="C70" s="1812" t="s">
        <v>2021</v>
      </c>
      <c r="D70" s="1812"/>
      <c r="E70" s="572">
        <v>19.399999999999999</v>
      </c>
      <c r="F70" s="572">
        <v>20.3</v>
      </c>
      <c r="G70" s="572">
        <v>0.9</v>
      </c>
      <c r="H70" s="573" t="s">
        <v>2019</v>
      </c>
    </row>
    <row r="71" spans="2:10" ht="15.75" customHeight="1" thickBot="1">
      <c r="C71" s="1813" t="s">
        <v>385</v>
      </c>
      <c r="D71" s="1813"/>
      <c r="E71" s="574">
        <v>38.9</v>
      </c>
      <c r="F71" s="574">
        <v>37.9</v>
      </c>
      <c r="G71" s="574">
        <v>-1</v>
      </c>
      <c r="H71" s="575" t="s">
        <v>2019</v>
      </c>
    </row>
    <row r="72" spans="2:10" ht="17.25" thickTop="1">
      <c r="C72" s="1816" t="s">
        <v>2022</v>
      </c>
      <c r="D72" s="1816"/>
      <c r="E72" s="1816"/>
      <c r="F72" s="1816"/>
      <c r="G72" s="1816"/>
    </row>
    <row r="73" spans="2:10">
      <c r="C73" s="1817" t="s">
        <v>2023</v>
      </c>
      <c r="D73" s="1817"/>
      <c r="E73" s="1817"/>
      <c r="F73" s="1817"/>
      <c r="G73" s="1817"/>
    </row>
    <row r="75" spans="2:10" ht="15" customHeight="1">
      <c r="B75" s="1815" t="s">
        <v>2040</v>
      </c>
      <c r="C75" s="1815"/>
      <c r="D75" s="1815"/>
      <c r="E75" s="1815"/>
      <c r="F75" s="1815"/>
      <c r="G75" s="1815"/>
      <c r="H75" s="1815"/>
      <c r="I75" s="1815"/>
      <c r="J75" s="1815"/>
    </row>
    <row r="76" spans="2:10">
      <c r="B76" s="1815"/>
      <c r="C76" s="1815"/>
      <c r="D76" s="1815"/>
      <c r="E76" s="1815"/>
      <c r="F76" s="1815"/>
      <c r="G76" s="1815"/>
      <c r="H76" s="1815"/>
      <c r="I76" s="1815"/>
      <c r="J76" s="1815"/>
    </row>
    <row r="77" spans="2:10">
      <c r="B77" s="1815"/>
      <c r="C77" s="1815"/>
      <c r="D77" s="1815"/>
      <c r="E77" s="1815"/>
      <c r="F77" s="1815"/>
      <c r="G77" s="1815"/>
      <c r="H77" s="1815"/>
      <c r="I77" s="1815"/>
      <c r="J77" s="1815"/>
    </row>
    <row r="78" spans="2:10">
      <c r="B78" s="1815"/>
      <c r="C78" s="1815"/>
      <c r="D78" s="1815"/>
      <c r="E78" s="1815"/>
      <c r="F78" s="1815"/>
      <c r="G78" s="1815"/>
      <c r="H78" s="1815"/>
      <c r="I78" s="1815"/>
      <c r="J78" s="1815"/>
    </row>
    <row r="79" spans="2:10">
      <c r="B79" s="1815"/>
      <c r="C79" s="1815"/>
      <c r="D79" s="1815"/>
      <c r="E79" s="1815"/>
      <c r="F79" s="1815"/>
      <c r="G79" s="1815"/>
      <c r="H79" s="1815"/>
      <c r="I79" s="1815"/>
      <c r="J79" s="1815"/>
    </row>
    <row r="80" spans="2:10">
      <c r="B80" s="1815"/>
      <c r="C80" s="1815"/>
      <c r="D80" s="1815"/>
      <c r="E80" s="1815"/>
      <c r="F80" s="1815"/>
      <c r="G80" s="1815"/>
      <c r="H80" s="1815"/>
      <c r="I80" s="1815"/>
      <c r="J80" s="1815"/>
    </row>
    <row r="81" spans="2:10">
      <c r="B81" s="586"/>
      <c r="C81" s="586"/>
      <c r="D81" s="586"/>
      <c r="E81" s="586"/>
      <c r="F81" s="586"/>
      <c r="G81" s="586"/>
      <c r="H81" s="586"/>
      <c r="I81" s="586"/>
      <c r="J81" s="586"/>
    </row>
    <row r="82" spans="2:10">
      <c r="B82" s="1807" t="s">
        <v>2024</v>
      </c>
      <c r="C82" s="1807"/>
      <c r="D82" s="1807"/>
      <c r="E82" s="1807"/>
      <c r="F82" s="1807"/>
      <c r="G82" s="1807"/>
      <c r="H82" s="1807"/>
      <c r="I82" s="1807"/>
      <c r="J82" s="1807"/>
    </row>
    <row r="83" spans="2:10">
      <c r="B83" s="1807"/>
      <c r="C83" s="1807"/>
      <c r="D83" s="1807"/>
      <c r="E83" s="1807"/>
      <c r="F83" s="1807"/>
      <c r="G83" s="1807"/>
      <c r="H83" s="1807"/>
      <c r="I83" s="1807"/>
      <c r="J83" s="1807"/>
    </row>
    <row r="84" spans="2:10">
      <c r="B84" s="1807"/>
      <c r="C84" s="1807"/>
      <c r="D84" s="1807"/>
      <c r="E84" s="1807"/>
      <c r="F84" s="1807"/>
      <c r="G84" s="1807"/>
      <c r="H84" s="1807"/>
      <c r="I84" s="1807"/>
      <c r="J84" s="1807"/>
    </row>
    <row r="85" spans="2:10">
      <c r="B85" s="1807"/>
      <c r="C85" s="1807"/>
      <c r="D85" s="1807"/>
      <c r="E85" s="1807"/>
      <c r="F85" s="1807"/>
      <c r="G85" s="1807"/>
      <c r="H85" s="1807"/>
      <c r="I85" s="1807"/>
      <c r="J85" s="1807"/>
    </row>
    <row r="86" spans="2:10">
      <c r="B86" s="1807"/>
      <c r="C86" s="1807"/>
      <c r="D86" s="1807"/>
      <c r="E86" s="1807"/>
      <c r="F86" s="1807"/>
      <c r="G86" s="1807"/>
      <c r="H86" s="1807"/>
      <c r="I86" s="1807"/>
      <c r="J86" s="1807"/>
    </row>
    <row r="87" spans="2:10">
      <c r="B87" s="527"/>
      <c r="C87" s="527"/>
      <c r="D87" s="527"/>
      <c r="E87" s="527"/>
      <c r="F87" s="527"/>
      <c r="G87" s="527"/>
      <c r="H87" s="527"/>
      <c r="I87" s="527"/>
      <c r="J87" s="527"/>
    </row>
    <row r="88" spans="2:10">
      <c r="B88" s="1807" t="s">
        <v>2025</v>
      </c>
      <c r="C88" s="1807"/>
      <c r="D88" s="1807"/>
      <c r="E88" s="1807"/>
      <c r="F88" s="1807"/>
      <c r="G88" s="1807"/>
      <c r="H88" s="1807"/>
      <c r="I88" s="1807"/>
      <c r="J88" s="1807"/>
    </row>
    <row r="89" spans="2:10">
      <c r="B89" s="1807"/>
      <c r="C89" s="1807"/>
      <c r="D89" s="1807"/>
      <c r="E89" s="1807"/>
      <c r="F89" s="1807"/>
      <c r="G89" s="1807"/>
      <c r="H89" s="1807"/>
      <c r="I89" s="1807"/>
      <c r="J89" s="1807"/>
    </row>
    <row r="90" spans="2:10">
      <c r="B90" s="1807"/>
      <c r="C90" s="1807"/>
      <c r="D90" s="1807"/>
      <c r="E90" s="1807"/>
      <c r="F90" s="1807"/>
      <c r="G90" s="1807"/>
      <c r="H90" s="1807"/>
      <c r="I90" s="1807"/>
      <c r="J90" s="1807"/>
    </row>
    <row r="91" spans="2:10">
      <c r="B91" s="1807"/>
      <c r="C91" s="1807"/>
      <c r="D91" s="1807"/>
      <c r="E91" s="1807"/>
      <c r="F91" s="1807"/>
      <c r="G91" s="1807"/>
      <c r="H91" s="1807"/>
      <c r="I91" s="1807"/>
      <c r="J91" s="1807"/>
    </row>
    <row r="92" spans="2:10">
      <c r="B92" s="1807"/>
      <c r="C92" s="1807"/>
      <c r="D92" s="1807"/>
      <c r="E92" s="1807"/>
      <c r="F92" s="1807"/>
      <c r="G92" s="1807"/>
      <c r="H92" s="1807"/>
      <c r="I92" s="1807"/>
      <c r="J92" s="1807"/>
    </row>
    <row r="93" spans="2:10">
      <c r="B93" s="1807"/>
      <c r="C93" s="1807"/>
      <c r="D93" s="1807"/>
      <c r="E93" s="1807"/>
      <c r="F93" s="1807"/>
      <c r="G93" s="1807"/>
      <c r="H93" s="1807"/>
      <c r="I93" s="1807"/>
      <c r="J93" s="1807"/>
    </row>
    <row r="94" spans="2:10" ht="17.25" thickBot="1">
      <c r="B94" s="1808" t="s">
        <v>2026</v>
      </c>
      <c r="C94" s="1808"/>
      <c r="D94" s="1808"/>
      <c r="E94" s="1808"/>
      <c r="F94" s="1808"/>
      <c r="G94" s="1808"/>
      <c r="H94" s="1808"/>
      <c r="I94" s="1808"/>
      <c r="J94" s="350"/>
    </row>
    <row r="95" spans="2:10">
      <c r="C95" s="1809">
        <v>2018</v>
      </c>
      <c r="D95" s="1809"/>
      <c r="E95" s="1809"/>
      <c r="F95" s="1809">
        <v>2019</v>
      </c>
      <c r="G95" s="1809"/>
      <c r="H95" s="1809"/>
      <c r="J95" s="350"/>
    </row>
    <row r="96" spans="2:10" ht="15.75" customHeight="1">
      <c r="C96" s="1810" t="s">
        <v>2027</v>
      </c>
      <c r="D96" s="1810" t="s">
        <v>2028</v>
      </c>
      <c r="E96" s="1810"/>
      <c r="F96" s="1810" t="s">
        <v>2027</v>
      </c>
      <c r="G96" s="1810" t="s">
        <v>2028</v>
      </c>
      <c r="H96" s="1810"/>
      <c r="I96" s="1810" t="s">
        <v>2029</v>
      </c>
      <c r="J96" s="350"/>
    </row>
    <row r="97" spans="2:10" ht="27.75" thickBot="1">
      <c r="C97" s="1811"/>
      <c r="D97" s="576" t="s">
        <v>2030</v>
      </c>
      <c r="E97" s="576" t="s">
        <v>2031</v>
      </c>
      <c r="F97" s="1811"/>
      <c r="G97" s="576" t="s">
        <v>2030</v>
      </c>
      <c r="H97" s="576" t="s">
        <v>2031</v>
      </c>
      <c r="I97" s="1811"/>
      <c r="J97" s="350"/>
    </row>
    <row r="98" spans="2:10" ht="27">
      <c r="B98" s="577" t="s">
        <v>2032</v>
      </c>
      <c r="C98" s="350"/>
      <c r="D98" s="350"/>
      <c r="E98" s="350"/>
      <c r="F98" s="350"/>
      <c r="G98" s="350"/>
      <c r="H98" s="350"/>
      <c r="I98" s="350"/>
      <c r="J98" s="350"/>
    </row>
    <row r="99" spans="2:10" ht="27">
      <c r="B99" s="578" t="s">
        <v>412</v>
      </c>
      <c r="C99" s="579">
        <v>11.03</v>
      </c>
      <c r="D99" s="579">
        <v>11</v>
      </c>
      <c r="E99" s="579">
        <v>11.06</v>
      </c>
      <c r="F99" s="579">
        <v>11.02</v>
      </c>
      <c r="G99" s="579">
        <v>10.99</v>
      </c>
      <c r="H99" s="579">
        <v>11.05</v>
      </c>
      <c r="I99" s="580" t="s">
        <v>2019</v>
      </c>
      <c r="J99" s="350"/>
    </row>
    <row r="100" spans="2:10" ht="27">
      <c r="B100" s="578" t="s">
        <v>413</v>
      </c>
      <c r="C100" s="579">
        <v>8.0399999999999991</v>
      </c>
      <c r="D100" s="579">
        <v>8.01</v>
      </c>
      <c r="E100" s="579">
        <v>8.07</v>
      </c>
      <c r="F100" s="579">
        <v>8.4</v>
      </c>
      <c r="G100" s="579">
        <v>8.3699999999999992</v>
      </c>
      <c r="H100" s="579">
        <v>8.43</v>
      </c>
      <c r="I100" s="581" t="s">
        <v>2033</v>
      </c>
      <c r="J100" s="350"/>
    </row>
    <row r="101" spans="2:10" ht="27">
      <c r="B101" s="578" t="s">
        <v>414</v>
      </c>
      <c r="C101" s="579">
        <v>21.1</v>
      </c>
      <c r="D101" s="579">
        <v>21.03</v>
      </c>
      <c r="E101" s="579">
        <v>21.18</v>
      </c>
      <c r="F101" s="579">
        <v>20.190000000000001</v>
      </c>
      <c r="G101" s="579">
        <v>20.11</v>
      </c>
      <c r="H101" s="579">
        <v>20.27</v>
      </c>
      <c r="I101" s="581" t="s">
        <v>2033</v>
      </c>
      <c r="J101" s="350"/>
    </row>
    <row r="102" spans="2:10">
      <c r="B102" s="582" t="s">
        <v>1512</v>
      </c>
      <c r="C102" s="350"/>
      <c r="D102" s="350"/>
      <c r="E102" s="350"/>
      <c r="F102" s="350"/>
      <c r="G102" s="350"/>
      <c r="H102" s="350"/>
      <c r="J102" s="350"/>
    </row>
    <row r="103" spans="2:10">
      <c r="B103" s="583" t="s">
        <v>2034</v>
      </c>
      <c r="C103" s="579">
        <v>35.299999999999997</v>
      </c>
      <c r="D103" s="579">
        <v>35.229999999999997</v>
      </c>
      <c r="E103" s="579">
        <v>35.369999999999997</v>
      </c>
      <c r="F103" s="579">
        <v>34.659999999999997</v>
      </c>
      <c r="G103" s="579">
        <v>34.6</v>
      </c>
      <c r="H103" s="579">
        <v>34.729999999999997</v>
      </c>
      <c r="I103" s="581" t="s">
        <v>2033</v>
      </c>
      <c r="J103" s="350"/>
    </row>
    <row r="104" spans="2:10">
      <c r="B104" s="583" t="s">
        <v>2035</v>
      </c>
      <c r="C104" s="579">
        <v>55.82</v>
      </c>
      <c r="D104" s="579">
        <v>55.75</v>
      </c>
      <c r="E104" s="579">
        <v>55.88</v>
      </c>
      <c r="F104" s="579">
        <v>55.85</v>
      </c>
      <c r="G104" s="579">
        <v>55.78</v>
      </c>
      <c r="H104" s="579">
        <v>55.92</v>
      </c>
      <c r="I104" s="580" t="s">
        <v>2019</v>
      </c>
      <c r="J104" s="350"/>
    </row>
    <row r="105" spans="2:10">
      <c r="B105" s="583" t="s">
        <v>249</v>
      </c>
      <c r="C105" s="579">
        <v>8.8800000000000008</v>
      </c>
      <c r="D105" s="579">
        <v>8.84</v>
      </c>
      <c r="E105" s="579">
        <v>8.92</v>
      </c>
      <c r="F105" s="579">
        <v>9.49</v>
      </c>
      <c r="G105" s="579">
        <v>9.4499999999999993</v>
      </c>
      <c r="H105" s="579">
        <v>9.5299999999999994</v>
      </c>
      <c r="I105" s="581" t="s">
        <v>2033</v>
      </c>
      <c r="J105" s="350"/>
    </row>
    <row r="106" spans="2:10">
      <c r="B106" s="582" t="s">
        <v>2036</v>
      </c>
      <c r="C106" s="350"/>
      <c r="D106" s="350"/>
      <c r="E106" s="350"/>
      <c r="F106" s="350"/>
      <c r="G106" s="350"/>
      <c r="H106" s="350"/>
      <c r="I106" s="350"/>
      <c r="J106" s="350"/>
    </row>
    <row r="107" spans="2:10">
      <c r="B107" s="583" t="s">
        <v>2034</v>
      </c>
      <c r="C107" s="579">
        <v>16.66</v>
      </c>
      <c r="D107" s="579">
        <v>16.559999999999999</v>
      </c>
      <c r="E107" s="579">
        <v>16.75</v>
      </c>
      <c r="F107" s="579">
        <v>15.67</v>
      </c>
      <c r="G107" s="579">
        <v>15.58</v>
      </c>
      <c r="H107" s="579">
        <v>15.76</v>
      </c>
      <c r="I107" s="581" t="s">
        <v>2033</v>
      </c>
      <c r="J107" s="350"/>
    </row>
    <row r="108" spans="2:10">
      <c r="B108" s="583" t="s">
        <v>2035</v>
      </c>
      <c r="C108" s="579">
        <v>83.02</v>
      </c>
      <c r="D108" s="579">
        <v>82.92</v>
      </c>
      <c r="E108" s="579">
        <v>83.12</v>
      </c>
      <c r="F108" s="579">
        <v>83.63</v>
      </c>
      <c r="G108" s="579">
        <v>83.54</v>
      </c>
      <c r="H108" s="579">
        <v>83.72</v>
      </c>
      <c r="I108" s="581" t="s">
        <v>2033</v>
      </c>
      <c r="J108" s="350"/>
    </row>
    <row r="109" spans="2:10" ht="17.25" thickBot="1">
      <c r="B109" s="584" t="s">
        <v>249</v>
      </c>
      <c r="C109" s="576">
        <v>0.32</v>
      </c>
      <c r="D109" s="576">
        <v>0.31</v>
      </c>
      <c r="E109" s="576">
        <v>0.34</v>
      </c>
      <c r="F109" s="576">
        <v>0.69</v>
      </c>
      <c r="G109" s="576">
        <v>0.67</v>
      </c>
      <c r="H109" s="576">
        <v>0.72</v>
      </c>
      <c r="I109" s="585" t="s">
        <v>2033</v>
      </c>
      <c r="J109" s="350"/>
    </row>
    <row r="110" spans="2:10">
      <c r="B110" s="1805" t="s">
        <v>2037</v>
      </c>
      <c r="C110" s="1805"/>
      <c r="D110" s="1805"/>
      <c r="E110" s="1805"/>
      <c r="F110" s="1805"/>
      <c r="G110" s="1805"/>
      <c r="H110" s="1805"/>
      <c r="I110" s="1805"/>
      <c r="J110" s="350"/>
    </row>
    <row r="111" spans="2:10">
      <c r="B111" s="1806"/>
      <c r="C111" s="1806"/>
      <c r="D111" s="1806"/>
      <c r="E111" s="1806"/>
      <c r="F111" s="1806"/>
      <c r="G111" s="1806"/>
      <c r="H111" s="1806"/>
      <c r="I111" s="1806"/>
      <c r="J111" s="350"/>
    </row>
    <row r="112" spans="2:10">
      <c r="B112" s="1806" t="s">
        <v>2038</v>
      </c>
      <c r="C112" s="1806"/>
      <c r="D112" s="1806"/>
      <c r="E112" s="1806"/>
      <c r="F112" s="1806"/>
      <c r="G112" s="1806"/>
      <c r="H112" s="1806"/>
      <c r="I112" s="1806"/>
      <c r="J112" s="350"/>
    </row>
    <row r="113" spans="2:10">
      <c r="B113" s="1806" t="s">
        <v>2039</v>
      </c>
      <c r="C113" s="1806"/>
      <c r="D113" s="1806"/>
      <c r="E113" s="1806"/>
      <c r="F113" s="1806"/>
      <c r="G113" s="1806"/>
      <c r="H113" s="1806"/>
      <c r="I113" s="1806"/>
      <c r="J113" s="350"/>
    </row>
  </sheetData>
  <sheetProtection sort="0" autoFilter="0" pivotTables="0"/>
  <mergeCells count="36">
    <mergeCell ref="B24:J28"/>
    <mergeCell ref="B30:J36"/>
    <mergeCell ref="B38:J43"/>
    <mergeCell ref="B4:J5"/>
    <mergeCell ref="B10:J13"/>
    <mergeCell ref="B15:J18"/>
    <mergeCell ref="B20:J22"/>
    <mergeCell ref="B45:J52"/>
    <mergeCell ref="B54:J57"/>
    <mergeCell ref="B59:J62"/>
    <mergeCell ref="E66:E67"/>
    <mergeCell ref="F66:F67"/>
    <mergeCell ref="H66:H67"/>
    <mergeCell ref="C69:D69"/>
    <mergeCell ref="C70:D70"/>
    <mergeCell ref="C71:D71"/>
    <mergeCell ref="C65:H65"/>
    <mergeCell ref="B75:J80"/>
    <mergeCell ref="C72:G72"/>
    <mergeCell ref="C73:G73"/>
    <mergeCell ref="C66:D66"/>
    <mergeCell ref="C67:D67"/>
    <mergeCell ref="C68:D68"/>
    <mergeCell ref="B110:I111"/>
    <mergeCell ref="B112:I112"/>
    <mergeCell ref="B113:I113"/>
    <mergeCell ref="B82:J86"/>
    <mergeCell ref="B88:J93"/>
    <mergeCell ref="B94:I94"/>
    <mergeCell ref="C95:E95"/>
    <mergeCell ref="F95:H95"/>
    <mergeCell ref="C96:C97"/>
    <mergeCell ref="D96:E96"/>
    <mergeCell ref="F96:F97"/>
    <mergeCell ref="G96:H96"/>
    <mergeCell ref="I96:I97"/>
  </mergeCells>
  <pageMargins left="0.7" right="0.7" top="0.75" bottom="0.75" header="0.3" footer="0.3"/>
  <pageSetup paperSize="9" scale="85" orientation="portrait" horizontalDpi="0" verticalDpi="0" r:id="rId1"/>
  <colBreaks count="1" manualBreakCount="1">
    <brk id="10" max="41"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11"/>
  <dimension ref="B3:O114"/>
  <sheetViews>
    <sheetView showGridLines="0" zoomScale="80" zoomScaleNormal="80" zoomScaleSheetLayoutView="50" workbookViewId="0">
      <pane ySplit="4" topLeftCell="A5" activePane="bottomLeft" state="frozen"/>
      <selection activeCell="N16" sqref="N16"/>
      <selection pane="bottomLeft"/>
    </sheetView>
  </sheetViews>
  <sheetFormatPr baseColWidth="10" defaultColWidth="11.5703125" defaultRowHeight="13.5"/>
  <cols>
    <col min="1" max="1" width="0.7109375" style="119" customWidth="1"/>
    <col min="2" max="2" width="33.140625" style="119" customWidth="1"/>
    <col min="3" max="3" width="15.140625" style="119" customWidth="1"/>
    <col min="4" max="4" width="12" style="119" bestFit="1" customWidth="1"/>
    <col min="5" max="5" width="14.7109375" style="119" customWidth="1"/>
    <col min="6" max="6" width="11" style="119" customWidth="1"/>
    <col min="7" max="7" width="35.28515625" style="119" customWidth="1"/>
    <col min="8" max="8" width="12" style="119" bestFit="1" customWidth="1"/>
    <col min="9" max="10" width="11.85546875" style="119" bestFit="1" customWidth="1"/>
    <col min="11" max="11" width="12" style="119" bestFit="1" customWidth="1"/>
    <col min="12" max="12" width="36.5703125" style="119" customWidth="1"/>
    <col min="13" max="15" width="11.7109375" style="119" bestFit="1" customWidth="1"/>
    <col min="16" max="16384" width="11.5703125" style="119"/>
  </cols>
  <sheetData>
    <row r="3" spans="2:15">
      <c r="B3" s="176"/>
    </row>
    <row r="4" spans="2:15" ht="28.5" customHeight="1">
      <c r="B4" s="1822" t="s">
        <v>1734</v>
      </c>
      <c r="C4" s="1822"/>
      <c r="D4" s="1822"/>
      <c r="E4" s="1822"/>
      <c r="F4" s="1822"/>
      <c r="G4" s="1822"/>
      <c r="H4" s="1822"/>
      <c r="I4" s="1822"/>
      <c r="J4" s="1822"/>
      <c r="K4" s="1822"/>
      <c r="L4" s="1822"/>
      <c r="M4" s="1822"/>
      <c r="N4" s="1822"/>
      <c r="O4" s="1822"/>
    </row>
    <row r="5" spans="2:15" ht="13.5" customHeight="1">
      <c r="B5" s="633"/>
      <c r="C5" s="633"/>
      <c r="D5" s="633"/>
      <c r="E5" s="633"/>
      <c r="F5" s="633"/>
      <c r="G5" s="633"/>
    </row>
    <row r="6" spans="2:15" s="176" customFormat="1" ht="12.75">
      <c r="C6" s="1823">
        <v>2016</v>
      </c>
      <c r="D6" s="1823"/>
      <c r="E6" s="1823"/>
      <c r="G6" s="1823">
        <v>2017</v>
      </c>
      <c r="H6" s="1823"/>
      <c r="I6" s="1823"/>
      <c r="L6" s="1823">
        <v>2018</v>
      </c>
      <c r="M6" s="1823"/>
      <c r="N6" s="1823"/>
    </row>
    <row r="7" spans="2:15">
      <c r="B7" s="634"/>
      <c r="C7" s="635" t="s">
        <v>1735</v>
      </c>
      <c r="D7" s="635" t="s">
        <v>56</v>
      </c>
      <c r="E7" s="636" t="s">
        <v>1231</v>
      </c>
      <c r="G7" s="637" t="s">
        <v>1735</v>
      </c>
      <c r="H7" s="634" t="s">
        <v>56</v>
      </c>
      <c r="I7" s="636" t="s">
        <v>1231</v>
      </c>
      <c r="L7" s="637" t="s">
        <v>1735</v>
      </c>
      <c r="M7" s="634" t="s">
        <v>56</v>
      </c>
      <c r="N7" s="636" t="s">
        <v>1231</v>
      </c>
    </row>
    <row r="8" spans="2:15">
      <c r="B8" s="66" t="s">
        <v>1736</v>
      </c>
      <c r="C8" s="638">
        <v>1848315</v>
      </c>
      <c r="D8" s="638">
        <v>835935.8</v>
      </c>
      <c r="E8" s="639">
        <v>2684250.7999999998</v>
      </c>
      <c r="G8" s="640">
        <v>1878705.5</v>
      </c>
      <c r="H8" s="638">
        <v>819934.7</v>
      </c>
      <c r="I8" s="639">
        <v>2698640.2</v>
      </c>
      <c r="L8" s="640">
        <v>1850666.1</v>
      </c>
      <c r="M8" s="638">
        <v>816748</v>
      </c>
      <c r="N8" s="639">
        <v>2667414</v>
      </c>
    </row>
    <row r="9" spans="2:15">
      <c r="B9" s="641" t="s">
        <v>1737</v>
      </c>
      <c r="C9" s="638">
        <v>336990.7</v>
      </c>
      <c r="D9" s="638">
        <v>145247</v>
      </c>
      <c r="E9" s="639">
        <v>482237.7</v>
      </c>
      <c r="G9" s="640">
        <v>364620.79999999999</v>
      </c>
      <c r="H9" s="638">
        <v>152887.5</v>
      </c>
      <c r="I9" s="639">
        <v>517508.25</v>
      </c>
      <c r="L9" s="640">
        <v>397425.6</v>
      </c>
      <c r="M9" s="638">
        <v>174376.2</v>
      </c>
      <c r="N9" s="639">
        <v>571801.80000000005</v>
      </c>
    </row>
    <row r="10" spans="2:15">
      <c r="B10" s="641" t="s">
        <v>1738</v>
      </c>
      <c r="C10" s="638">
        <v>13424.89</v>
      </c>
      <c r="D10" s="638">
        <v>3983.5790000000002</v>
      </c>
      <c r="E10" s="639">
        <v>17408.47</v>
      </c>
      <c r="G10" s="640">
        <v>19414.71</v>
      </c>
      <c r="H10" s="638">
        <v>3572.0520000000001</v>
      </c>
      <c r="I10" s="639">
        <v>22986.76</v>
      </c>
      <c r="L10" s="640">
        <v>23033.279999999999</v>
      </c>
      <c r="M10" s="638">
        <v>3015.7804000000001</v>
      </c>
      <c r="N10" s="639">
        <v>26049.06</v>
      </c>
    </row>
    <row r="11" spans="2:15">
      <c r="B11" s="66" t="s">
        <v>1739</v>
      </c>
      <c r="C11" s="638">
        <v>829254</v>
      </c>
      <c r="D11" s="638">
        <v>346315.6</v>
      </c>
      <c r="E11" s="639">
        <v>1175569.6000000001</v>
      </c>
      <c r="G11" s="640">
        <v>859061.7</v>
      </c>
      <c r="H11" s="638">
        <v>375858.3</v>
      </c>
      <c r="I11" s="639">
        <v>1234920</v>
      </c>
      <c r="L11" s="640">
        <v>881361.6</v>
      </c>
      <c r="M11" s="638">
        <v>362286.7</v>
      </c>
      <c r="N11" s="639">
        <v>1243648.3</v>
      </c>
    </row>
    <row r="12" spans="2:15">
      <c r="B12" s="642" t="s">
        <v>1740</v>
      </c>
      <c r="C12" s="643">
        <v>49075.3</v>
      </c>
      <c r="D12" s="643">
        <v>12605.37</v>
      </c>
      <c r="E12" s="644">
        <v>61680.671000000002</v>
      </c>
      <c r="G12" s="645">
        <v>48727.88</v>
      </c>
      <c r="H12" s="643">
        <v>15056.09</v>
      </c>
      <c r="I12" s="644">
        <v>63783.97</v>
      </c>
      <c r="L12" s="645">
        <v>73115.7</v>
      </c>
      <c r="M12" s="643">
        <v>24845.53</v>
      </c>
      <c r="N12" s="644">
        <v>97961.23</v>
      </c>
    </row>
    <row r="13" spans="2:15">
      <c r="B13" s="642" t="s">
        <v>1231</v>
      </c>
      <c r="C13" s="643">
        <v>3077059.8</v>
      </c>
      <c r="D13" s="643">
        <v>1344087.4</v>
      </c>
      <c r="E13" s="644">
        <v>4421147.2</v>
      </c>
      <c r="G13" s="645">
        <v>3170530.5</v>
      </c>
      <c r="H13" s="643">
        <v>1367308.6</v>
      </c>
      <c r="I13" s="644">
        <v>4537839.2</v>
      </c>
      <c r="L13" s="645">
        <v>3225602.2</v>
      </c>
      <c r="M13" s="643">
        <v>1381272.2</v>
      </c>
      <c r="N13" s="644">
        <v>4606874.4000000004</v>
      </c>
    </row>
    <row r="14" spans="2:15">
      <c r="B14" s="66"/>
      <c r="C14" s="638"/>
      <c r="D14" s="638"/>
      <c r="E14" s="528"/>
      <c r="G14" s="638"/>
      <c r="H14" s="638"/>
      <c r="I14" s="528"/>
      <c r="L14" s="528"/>
    </row>
    <row r="15" spans="2:15">
      <c r="B15" s="1824" t="s">
        <v>1741</v>
      </c>
      <c r="C15" s="1824"/>
      <c r="D15" s="1824"/>
      <c r="E15" s="1824"/>
      <c r="F15" s="1824"/>
      <c r="G15" s="1824"/>
      <c r="H15" s="1824"/>
      <c r="I15" s="1824"/>
      <c r="J15" s="1824"/>
      <c r="K15" s="1824"/>
      <c r="L15" s="1824"/>
      <c r="M15" s="1824"/>
      <c r="N15" s="1824"/>
    </row>
    <row r="16" spans="2:15" s="647" customFormat="1">
      <c r="B16" s="646"/>
      <c r="C16" s="646"/>
      <c r="D16" s="646"/>
      <c r="E16" s="646"/>
      <c r="F16" s="646"/>
      <c r="G16" s="646"/>
      <c r="H16" s="646"/>
      <c r="I16" s="646"/>
      <c r="J16" s="646"/>
      <c r="K16" s="646"/>
      <c r="L16" s="646"/>
      <c r="M16" s="646"/>
      <c r="N16" s="646"/>
    </row>
    <row r="17" spans="2:14" s="176" customFormat="1" ht="12.75">
      <c r="B17" s="67"/>
      <c r="C17" s="1823">
        <v>2016</v>
      </c>
      <c r="D17" s="1823"/>
      <c r="E17" s="1823"/>
      <c r="G17" s="1823">
        <v>2017</v>
      </c>
      <c r="H17" s="1823"/>
      <c r="I17" s="1823"/>
      <c r="L17" s="1823">
        <v>2018</v>
      </c>
      <c r="M17" s="1823"/>
      <c r="N17" s="1823"/>
    </row>
    <row r="18" spans="2:14">
      <c r="B18" s="634"/>
      <c r="C18" s="634" t="s">
        <v>1735</v>
      </c>
      <c r="D18" s="634" t="s">
        <v>56</v>
      </c>
      <c r="E18" s="636" t="s">
        <v>1231</v>
      </c>
      <c r="F18" s="648"/>
      <c r="G18" s="649" t="s">
        <v>1735</v>
      </c>
      <c r="H18" s="650" t="s">
        <v>56</v>
      </c>
      <c r="I18" s="651" t="s">
        <v>1231</v>
      </c>
      <c r="J18" s="652"/>
      <c r="K18" s="653"/>
      <c r="L18" s="650" t="s">
        <v>1735</v>
      </c>
      <c r="M18" s="650" t="s">
        <v>56</v>
      </c>
      <c r="N18" s="654" t="s">
        <v>1231</v>
      </c>
    </row>
    <row r="19" spans="2:14">
      <c r="B19" s="66" t="s">
        <v>1736</v>
      </c>
      <c r="C19" s="655">
        <f t="shared" ref="C19:C24" si="0">+C8/$C$13</f>
        <v>0.60067568397598259</v>
      </c>
      <c r="D19" s="655">
        <f t="shared" ref="D19:D24" si="1">+D8/$D$13</f>
        <v>0.62193559734285142</v>
      </c>
      <c r="E19" s="656">
        <f t="shared" ref="E19:E24" si="2">+E8/$E$13</f>
        <v>0.60713897967477759</v>
      </c>
      <c r="F19" s="648"/>
      <c r="G19" s="657">
        <f t="shared" ref="G19:G24" si="3">+G8/$G$13</f>
        <v>0.59255241354719657</v>
      </c>
      <c r="H19" s="655">
        <f t="shared" ref="H19:H24" si="4">+H8/$H$13</f>
        <v>0.59967054986708923</v>
      </c>
      <c r="I19" s="658">
        <f t="shared" ref="I19:I24" si="5">+I8/$I$13</f>
        <v>0.59469718539167282</v>
      </c>
      <c r="J19" s="652"/>
      <c r="K19" s="653"/>
      <c r="L19" s="655">
        <f t="shared" ref="L19:L24" si="6">+L8/$L$13</f>
        <v>0.57374281924782911</v>
      </c>
      <c r="M19" s="655">
        <f t="shared" ref="M19:M24" si="7">+M8/$M$13</f>
        <v>0.59130126560137819</v>
      </c>
      <c r="N19" s="656">
        <f t="shared" ref="N19:N24" si="8">+N8/$N$13</f>
        <v>0.57900732001723332</v>
      </c>
    </row>
    <row r="20" spans="2:14">
      <c r="B20" s="659" t="s">
        <v>1737</v>
      </c>
      <c r="C20" s="655">
        <f t="shared" si="0"/>
        <v>0.10951711110716797</v>
      </c>
      <c r="D20" s="655">
        <f t="shared" si="1"/>
        <v>0.10806365716991322</v>
      </c>
      <c r="E20" s="656">
        <f t="shared" si="2"/>
        <v>0.10907524182863669</v>
      </c>
      <c r="F20" s="648"/>
      <c r="G20" s="657">
        <f t="shared" si="3"/>
        <v>0.11500308859984157</v>
      </c>
      <c r="H20" s="655">
        <f t="shared" si="4"/>
        <v>0.11181638146648093</v>
      </c>
      <c r="I20" s="658">
        <f t="shared" si="5"/>
        <v>0.11404287970362634</v>
      </c>
      <c r="J20" s="652"/>
      <c r="K20" s="653"/>
      <c r="L20" s="655">
        <f t="shared" si="6"/>
        <v>0.12320973739415231</v>
      </c>
      <c r="M20" s="655">
        <f t="shared" si="7"/>
        <v>0.12624318363896705</v>
      </c>
      <c r="N20" s="656">
        <f t="shared" si="8"/>
        <v>0.12411925100454226</v>
      </c>
    </row>
    <row r="21" spans="2:14">
      <c r="B21" s="659" t="s">
        <v>1738</v>
      </c>
      <c r="C21" s="655">
        <f t="shared" si="0"/>
        <v>4.3628953847435793E-3</v>
      </c>
      <c r="D21" s="655">
        <f t="shared" si="1"/>
        <v>2.9637797363475027E-3</v>
      </c>
      <c r="E21" s="656">
        <f t="shared" si="2"/>
        <v>3.9375458930659447E-3</v>
      </c>
      <c r="F21" s="648"/>
      <c r="G21" s="657">
        <f t="shared" si="3"/>
        <v>6.1234894286618597E-3</v>
      </c>
      <c r="H21" s="655">
        <f t="shared" si="4"/>
        <v>2.6124694893310844E-3</v>
      </c>
      <c r="I21" s="658">
        <f t="shared" si="5"/>
        <v>5.0655739410069879E-3</v>
      </c>
      <c r="J21" s="652"/>
      <c r="K21" s="653"/>
      <c r="L21" s="655">
        <f t="shared" si="6"/>
        <v>7.1407689392076921E-3</v>
      </c>
      <c r="M21" s="655">
        <f t="shared" si="7"/>
        <v>2.1833353339044976E-3</v>
      </c>
      <c r="N21" s="656">
        <f t="shared" si="8"/>
        <v>5.6543890148166402E-3</v>
      </c>
    </row>
    <row r="22" spans="2:14">
      <c r="B22" s="66" t="s">
        <v>1739</v>
      </c>
      <c r="C22" s="655">
        <f t="shared" si="0"/>
        <v>0.26949557496412646</v>
      </c>
      <c r="D22" s="655">
        <f t="shared" si="1"/>
        <v>0.25765854214539918</v>
      </c>
      <c r="E22" s="656">
        <f t="shared" si="2"/>
        <v>0.26589695995645657</v>
      </c>
      <c r="F22" s="648"/>
      <c r="G22" s="657">
        <f t="shared" si="3"/>
        <v>0.27095203783720107</v>
      </c>
      <c r="H22" s="655">
        <f t="shared" si="4"/>
        <v>0.27488915084714599</v>
      </c>
      <c r="I22" s="658">
        <f t="shared" si="5"/>
        <v>0.27213833403351972</v>
      </c>
      <c r="J22" s="652"/>
      <c r="K22" s="653"/>
      <c r="L22" s="655">
        <f t="shared" si="6"/>
        <v>0.27323939697213745</v>
      </c>
      <c r="M22" s="655">
        <f t="shared" si="7"/>
        <v>0.26228479802894755</v>
      </c>
      <c r="N22" s="656">
        <f t="shared" si="8"/>
        <v>0.26995489610048845</v>
      </c>
    </row>
    <row r="23" spans="2:14">
      <c r="B23" s="642" t="s">
        <v>1740</v>
      </c>
      <c r="C23" s="660">
        <f t="shared" si="0"/>
        <v>1.5948763816679808E-2</v>
      </c>
      <c r="D23" s="660">
        <f t="shared" si="1"/>
        <v>9.3783856615276672E-3</v>
      </c>
      <c r="E23" s="661">
        <f t="shared" si="2"/>
        <v>1.3951281920674343E-2</v>
      </c>
      <c r="F23" s="648"/>
      <c r="G23" s="662">
        <f t="shared" si="3"/>
        <v>1.5368998973515629E-2</v>
      </c>
      <c r="H23" s="660">
        <f t="shared" si="4"/>
        <v>1.1011479047231912E-2</v>
      </c>
      <c r="I23" s="663">
        <f t="shared" si="5"/>
        <v>1.4056022522790142E-2</v>
      </c>
      <c r="J23" s="652"/>
      <c r="K23" s="653"/>
      <c r="L23" s="660">
        <f t="shared" si="6"/>
        <v>2.2667302248243752E-2</v>
      </c>
      <c r="M23" s="660">
        <f t="shared" si="7"/>
        <v>1.7987424926093495E-2</v>
      </c>
      <c r="N23" s="661">
        <f t="shared" si="8"/>
        <v>2.1264141692250171E-2</v>
      </c>
    </row>
    <row r="24" spans="2:14">
      <c r="B24" s="642" t="s">
        <v>1231</v>
      </c>
      <c r="C24" s="660">
        <f t="shared" si="0"/>
        <v>1</v>
      </c>
      <c r="D24" s="660">
        <f t="shared" si="1"/>
        <v>1</v>
      </c>
      <c r="E24" s="661">
        <f t="shared" si="2"/>
        <v>1</v>
      </c>
      <c r="F24" s="648"/>
      <c r="G24" s="649">
        <f t="shared" si="3"/>
        <v>1</v>
      </c>
      <c r="H24" s="660">
        <f t="shared" si="4"/>
        <v>1</v>
      </c>
      <c r="I24" s="663">
        <f t="shared" si="5"/>
        <v>1</v>
      </c>
      <c r="J24" s="652"/>
      <c r="K24" s="653"/>
      <c r="L24" s="660">
        <f t="shared" si="6"/>
        <v>1</v>
      </c>
      <c r="M24" s="660">
        <f t="shared" si="7"/>
        <v>1</v>
      </c>
      <c r="N24" s="661">
        <f t="shared" si="8"/>
        <v>1</v>
      </c>
    </row>
    <row r="25" spans="2:14" ht="15" customHeight="1">
      <c r="B25" s="1825" t="s">
        <v>2129</v>
      </c>
      <c r="C25" s="1825"/>
      <c r="D25" s="1825"/>
      <c r="E25" s="1825"/>
      <c r="F25" s="1826"/>
      <c r="G25" s="1825"/>
      <c r="H25" s="1825"/>
      <c r="I25" s="1825"/>
      <c r="J25" s="1826"/>
      <c r="K25" s="1826"/>
    </row>
    <row r="26" spans="2:14">
      <c r="B26" s="1826" t="s">
        <v>1826</v>
      </c>
      <c r="C26" s="1826"/>
      <c r="D26" s="1826"/>
      <c r="E26" s="1826"/>
      <c r="F26" s="1826"/>
      <c r="G26" s="1826"/>
      <c r="H26" s="1826"/>
      <c r="I26" s="1826"/>
      <c r="J26" s="1826"/>
      <c r="K26" s="1826"/>
    </row>
    <row r="28" spans="2:14">
      <c r="B28" s="176" t="s">
        <v>1743</v>
      </c>
    </row>
    <row r="29" spans="2:14">
      <c r="B29" s="362"/>
    </row>
    <row r="30" spans="2:14">
      <c r="B30" s="362" t="s">
        <v>2122</v>
      </c>
    </row>
    <row r="31" spans="2:14">
      <c r="B31" s="362" t="s">
        <v>2123</v>
      </c>
    </row>
    <row r="32" spans="2:14">
      <c r="B32" s="362" t="s">
        <v>2124</v>
      </c>
    </row>
    <row r="33" spans="2:15">
      <c r="B33" s="362" t="s">
        <v>2125</v>
      </c>
    </row>
    <row r="34" spans="2:15">
      <c r="B34" s="362" t="s">
        <v>2126</v>
      </c>
    </row>
    <row r="35" spans="2:15">
      <c r="B35" s="362"/>
    </row>
    <row r="36" spans="2:15" ht="252.75" customHeight="1">
      <c r="B36" s="1826" t="s">
        <v>2127</v>
      </c>
      <c r="C36" s="1826"/>
      <c r="D36" s="1826"/>
      <c r="E36" s="1826"/>
      <c r="F36" s="1826"/>
      <c r="G36" s="1826"/>
      <c r="H36" s="1826"/>
      <c r="I36" s="1826"/>
      <c r="J36" s="1826"/>
      <c r="K36" s="1826"/>
      <c r="L36" s="1826"/>
      <c r="M36" s="1826"/>
      <c r="N36" s="1826"/>
      <c r="O36" s="1826"/>
    </row>
    <row r="37" spans="2:15" ht="142.5" customHeight="1">
      <c r="B37" s="1827" t="s">
        <v>2128</v>
      </c>
      <c r="C37" s="1827"/>
      <c r="D37" s="1827"/>
      <c r="E37" s="1827"/>
      <c r="F37" s="1827"/>
      <c r="G37" s="1827"/>
      <c r="H37" s="1827"/>
      <c r="I37" s="1827"/>
      <c r="J37" s="1827"/>
      <c r="K37" s="1827"/>
      <c r="L37" s="1827"/>
      <c r="M37" s="1827"/>
      <c r="N37" s="1827"/>
      <c r="O37" s="1827"/>
    </row>
    <row r="38" spans="2:15" ht="15">
      <c r="B38" s="664"/>
    </row>
    <row r="39" spans="2:15">
      <c r="B39" s="362"/>
    </row>
    <row r="40" spans="2:15">
      <c r="B40" s="1828" t="s">
        <v>1744</v>
      </c>
      <c r="C40" s="1828"/>
      <c r="D40" s="1828"/>
      <c r="E40" s="1828"/>
      <c r="F40" s="1828"/>
    </row>
    <row r="42" spans="2:15">
      <c r="B42" s="477"/>
      <c r="C42" s="1821" t="s">
        <v>1745</v>
      </c>
      <c r="D42" s="1821"/>
      <c r="G42" s="1821" t="s">
        <v>1746</v>
      </c>
      <c r="H42" s="1821"/>
    </row>
    <row r="43" spans="2:15" ht="54">
      <c r="B43" s="477"/>
      <c r="C43" s="209" t="s">
        <v>416</v>
      </c>
      <c r="D43" s="209" t="s">
        <v>1005</v>
      </c>
      <c r="G43" s="209" t="s">
        <v>416</v>
      </c>
      <c r="H43" s="209" t="s">
        <v>1005</v>
      </c>
    </row>
    <row r="44" spans="2:15" ht="13.9" customHeight="1">
      <c r="B44" s="665" t="s">
        <v>1231</v>
      </c>
      <c r="C44" s="666">
        <f>SUM(C45:C48)</f>
        <v>3770238.68</v>
      </c>
      <c r="D44" s="667">
        <v>1</v>
      </c>
      <c r="E44" s="668"/>
      <c r="G44" s="666">
        <f>SUM(G45:G48)</f>
        <v>2283018.0499999998</v>
      </c>
      <c r="H44" s="667">
        <v>1</v>
      </c>
    </row>
    <row r="45" spans="2:15" ht="13.9" customHeight="1">
      <c r="B45" s="477" t="s">
        <v>1747</v>
      </c>
      <c r="C45" s="478">
        <f>+C56</f>
        <v>727497.68</v>
      </c>
      <c r="D45" s="669">
        <f>+C45/$C$44</f>
        <v>0.19295799065962582</v>
      </c>
      <c r="E45" s="668"/>
      <c r="G45" s="478">
        <f>+H56</f>
        <v>527876.05000000005</v>
      </c>
      <c r="H45" s="669">
        <f>+G45/$G$44</f>
        <v>0.2312185179613451</v>
      </c>
    </row>
    <row r="46" spans="2:15">
      <c r="B46" s="477" t="s">
        <v>1736</v>
      </c>
      <c r="C46" s="223">
        <v>1823708</v>
      </c>
      <c r="D46" s="669">
        <f>+C46/$C$44</f>
        <v>0.48371155112121439</v>
      </c>
      <c r="G46" s="223">
        <v>1151996</v>
      </c>
      <c r="H46" s="669">
        <f>+G46/$G$44</f>
        <v>0.50459347003410682</v>
      </c>
    </row>
    <row r="47" spans="2:15">
      <c r="B47" s="477" t="s">
        <v>1748</v>
      </c>
      <c r="C47" s="223">
        <v>1105291</v>
      </c>
      <c r="D47" s="669">
        <f>+C47/$C$44</f>
        <v>0.29316207641262648</v>
      </c>
      <c r="G47" s="223">
        <v>539978</v>
      </c>
      <c r="H47" s="669">
        <f>+G47/$G$44</f>
        <v>0.23651937399268483</v>
      </c>
    </row>
    <row r="48" spans="2:15">
      <c r="B48" s="665" t="s">
        <v>1740</v>
      </c>
      <c r="C48" s="230">
        <v>113742</v>
      </c>
      <c r="D48" s="669">
        <f>+C48/$C$44</f>
        <v>3.0168381806533265E-2</v>
      </c>
      <c r="G48" s="230">
        <v>63168</v>
      </c>
      <c r="H48" s="669">
        <f>+G48/$G$44</f>
        <v>2.766863801186329E-2</v>
      </c>
    </row>
    <row r="49" spans="2:15">
      <c r="B49" s="1825" t="s">
        <v>458</v>
      </c>
      <c r="C49" s="1825"/>
    </row>
    <row r="50" spans="2:15">
      <c r="B50" s="119" t="s">
        <v>1742</v>
      </c>
    </row>
    <row r="51" spans="2:15">
      <c r="B51" s="362"/>
    </row>
    <row r="52" spans="2:15">
      <c r="B52" s="362"/>
    </row>
    <row r="54" spans="2:15" ht="59.25" customHeight="1">
      <c r="B54" s="670" t="s">
        <v>1749</v>
      </c>
      <c r="C54" s="671" t="s">
        <v>1750</v>
      </c>
      <c r="D54" s="672" t="s">
        <v>1751</v>
      </c>
      <c r="E54" s="673" t="s">
        <v>1752</v>
      </c>
      <c r="G54" s="674" t="s">
        <v>1753</v>
      </c>
      <c r="H54" s="671" t="s">
        <v>1750</v>
      </c>
      <c r="I54" s="671" t="s">
        <v>1751</v>
      </c>
      <c r="J54" s="636" t="s">
        <v>1752</v>
      </c>
      <c r="L54" s="675" t="s">
        <v>1754</v>
      </c>
      <c r="M54" s="671" t="s">
        <v>1750</v>
      </c>
      <c r="N54" s="671" t="s">
        <v>1751</v>
      </c>
      <c r="O54" s="636" t="s">
        <v>1752</v>
      </c>
    </row>
    <row r="55" spans="2:15" ht="27">
      <c r="B55" s="676" t="s">
        <v>1755</v>
      </c>
      <c r="C55" s="528">
        <v>3770238</v>
      </c>
      <c r="D55" s="638"/>
      <c r="E55" s="677"/>
      <c r="G55" s="678" t="s">
        <v>1756</v>
      </c>
      <c r="H55" s="638">
        <v>2283017</v>
      </c>
      <c r="I55" s="638"/>
      <c r="J55" s="677"/>
      <c r="L55" s="679" t="s">
        <v>1757</v>
      </c>
      <c r="M55" s="638">
        <f>+C55+H55</f>
        <v>6053255</v>
      </c>
      <c r="N55" s="528"/>
      <c r="O55" s="639"/>
    </row>
    <row r="56" spans="2:15" ht="27">
      <c r="B56" s="676" t="s">
        <v>1758</v>
      </c>
      <c r="C56" s="668">
        <v>727497.68</v>
      </c>
      <c r="D56" s="668">
        <v>604899.24</v>
      </c>
      <c r="E56" s="680">
        <v>122598.44</v>
      </c>
      <c r="G56" s="678" t="s">
        <v>1759</v>
      </c>
      <c r="H56" s="668">
        <v>527876.05000000005</v>
      </c>
      <c r="I56" s="668">
        <v>439735.6</v>
      </c>
      <c r="J56" s="680">
        <v>88140.442999999999</v>
      </c>
      <c r="L56" s="679" t="s">
        <v>1760</v>
      </c>
      <c r="M56" s="528">
        <f>+C56+H56</f>
        <v>1255373.73</v>
      </c>
      <c r="N56" s="528">
        <f>+D56+I56</f>
        <v>1044634.84</v>
      </c>
      <c r="O56" s="639">
        <f>+E56+J56</f>
        <v>210738.883</v>
      </c>
    </row>
    <row r="57" spans="2:15" ht="27">
      <c r="B57" s="676" t="s">
        <v>1761</v>
      </c>
      <c r="C57" s="681">
        <v>19.295801999999998</v>
      </c>
      <c r="D57" s="682">
        <v>83.147926999999996</v>
      </c>
      <c r="E57" s="683">
        <v>16.850000000000001</v>
      </c>
      <c r="G57" s="678" t="s">
        <v>1762</v>
      </c>
      <c r="H57" s="681">
        <v>23.121860999999999</v>
      </c>
      <c r="I57" s="681">
        <v>83.302813999999998</v>
      </c>
      <c r="J57" s="684">
        <v>16.697185999999999</v>
      </c>
      <c r="L57" s="679" t="s">
        <v>1763</v>
      </c>
      <c r="M57" s="681">
        <v>20.73882</v>
      </c>
      <c r="N57" s="681">
        <v>83.213055999999995</v>
      </c>
      <c r="O57" s="684">
        <v>16.786943999999998</v>
      </c>
    </row>
    <row r="58" spans="2:15" ht="61.5" customHeight="1">
      <c r="B58" s="1830" t="s">
        <v>1764</v>
      </c>
      <c r="C58" s="1826"/>
      <c r="D58" s="1826"/>
      <c r="E58" s="1831"/>
      <c r="G58" s="652"/>
      <c r="J58" s="685"/>
      <c r="L58" s="652"/>
      <c r="O58" s="685"/>
    </row>
    <row r="59" spans="2:15">
      <c r="B59" s="686"/>
      <c r="C59" s="526"/>
      <c r="D59" s="526"/>
      <c r="E59" s="687"/>
      <c r="G59" s="652"/>
      <c r="J59" s="685"/>
      <c r="L59" s="652"/>
      <c r="O59" s="685"/>
    </row>
    <row r="60" spans="2:15">
      <c r="B60" s="688" t="s">
        <v>1765</v>
      </c>
      <c r="C60" s="689"/>
      <c r="D60" s="690"/>
      <c r="E60" s="691"/>
      <c r="G60" s="688" t="s">
        <v>1765</v>
      </c>
      <c r="H60" s="689"/>
      <c r="I60" s="690"/>
      <c r="J60" s="691"/>
      <c r="L60" s="688" t="s">
        <v>1765</v>
      </c>
      <c r="M60" s="689"/>
      <c r="N60" s="690"/>
      <c r="O60" s="691"/>
    </row>
    <row r="61" spans="2:15">
      <c r="B61" s="692" t="s">
        <v>55</v>
      </c>
      <c r="C61" s="693">
        <v>73.639673999999999</v>
      </c>
      <c r="D61" s="694">
        <v>75.869018999999994</v>
      </c>
      <c r="E61" s="695">
        <v>62.64011</v>
      </c>
      <c r="G61" s="652" t="s">
        <v>55</v>
      </c>
      <c r="H61" s="693">
        <v>72.256581999999995</v>
      </c>
      <c r="I61" s="693">
        <v>72.362232000000006</v>
      </c>
      <c r="J61" s="695">
        <v>71.729491999999993</v>
      </c>
      <c r="L61" s="652" t="s">
        <v>55</v>
      </c>
      <c r="M61" s="693">
        <v>73.058093</v>
      </c>
      <c r="N61" s="693">
        <v>74.392848000000001</v>
      </c>
      <c r="O61" s="695">
        <v>66.441697000000005</v>
      </c>
    </row>
    <row r="62" spans="2:15">
      <c r="B62" s="692" t="s">
        <v>56</v>
      </c>
      <c r="C62" s="693">
        <v>26.360326000000001</v>
      </c>
      <c r="D62" s="693">
        <v>24.130980999999998</v>
      </c>
      <c r="E62" s="696">
        <v>37.35989</v>
      </c>
      <c r="G62" s="652" t="s">
        <v>56</v>
      </c>
      <c r="H62" s="693">
        <v>27.743417999999998</v>
      </c>
      <c r="I62" s="693">
        <v>27.637768000000001</v>
      </c>
      <c r="J62" s="695">
        <v>28.270508</v>
      </c>
      <c r="L62" s="652" t="s">
        <v>56</v>
      </c>
      <c r="M62" s="693">
        <v>26.941907</v>
      </c>
      <c r="N62" s="693">
        <v>25.607151999999999</v>
      </c>
      <c r="O62" s="695">
        <v>33.558303000000002</v>
      </c>
    </row>
    <row r="63" spans="2:15" ht="134.25" customHeight="1">
      <c r="B63" s="1830" t="s">
        <v>1766</v>
      </c>
      <c r="C63" s="1826"/>
      <c r="D63" s="1826"/>
      <c r="E63" s="1831"/>
      <c r="G63" s="652"/>
      <c r="H63" s="693"/>
      <c r="I63" s="693"/>
      <c r="J63" s="695"/>
      <c r="L63" s="652"/>
      <c r="M63" s="693"/>
      <c r="N63" s="693"/>
      <c r="O63" s="695"/>
    </row>
    <row r="64" spans="2:15" ht="20.25" customHeight="1">
      <c r="B64" s="686"/>
      <c r="C64" s="526"/>
      <c r="D64" s="526"/>
      <c r="E64" s="687"/>
      <c r="G64" s="652"/>
      <c r="J64" s="685"/>
      <c r="L64" s="652"/>
      <c r="O64" s="685"/>
    </row>
    <row r="65" spans="2:15">
      <c r="B65" s="688" t="s">
        <v>1767</v>
      </c>
      <c r="C65" s="689"/>
      <c r="D65" s="690"/>
      <c r="E65" s="691"/>
      <c r="G65" s="688" t="s">
        <v>1767</v>
      </c>
      <c r="H65" s="689"/>
      <c r="I65" s="690"/>
      <c r="J65" s="691"/>
      <c r="L65" s="688" t="s">
        <v>1767</v>
      </c>
      <c r="M65" s="689"/>
      <c r="N65" s="690"/>
      <c r="O65" s="691"/>
    </row>
    <row r="66" spans="2:15">
      <c r="B66" s="692" t="s">
        <v>420</v>
      </c>
      <c r="C66" s="693">
        <v>50.489525</v>
      </c>
      <c r="D66" s="693">
        <v>50.079655000000002</v>
      </c>
      <c r="E66" s="695">
        <v>52.511819000000003</v>
      </c>
      <c r="G66" s="686" t="s">
        <v>420</v>
      </c>
      <c r="H66" s="693">
        <v>51.574463999999999</v>
      </c>
      <c r="I66" s="693">
        <v>50.563564999999997</v>
      </c>
      <c r="J66" s="695">
        <v>56.617871999999998</v>
      </c>
      <c r="L66" s="686" t="s">
        <v>420</v>
      </c>
      <c r="M66" s="693">
        <v>50.945734000000002</v>
      </c>
      <c r="N66" s="693">
        <v>50.283355</v>
      </c>
      <c r="O66" s="695">
        <v>54.229154000000001</v>
      </c>
    </row>
    <row r="67" spans="2:15">
      <c r="B67" s="692" t="s">
        <v>421</v>
      </c>
      <c r="C67" s="693">
        <v>49.510475</v>
      </c>
      <c r="D67" s="693">
        <v>49.920344999999998</v>
      </c>
      <c r="E67" s="695">
        <v>47.488180999999997</v>
      </c>
      <c r="G67" s="686" t="s">
        <v>421</v>
      </c>
      <c r="H67" s="693">
        <v>48.425536000000001</v>
      </c>
      <c r="I67" s="693">
        <v>49.436435000000003</v>
      </c>
      <c r="J67" s="695">
        <v>43.382128000000002</v>
      </c>
      <c r="L67" s="686" t="s">
        <v>421</v>
      </c>
      <c r="M67" s="693">
        <v>49.054265999999998</v>
      </c>
      <c r="N67" s="693">
        <v>49.716645</v>
      </c>
      <c r="O67" s="695">
        <v>45.770845999999999</v>
      </c>
    </row>
    <row r="68" spans="2:15">
      <c r="B68" s="692"/>
      <c r="C68" s="693"/>
      <c r="D68" s="693"/>
      <c r="E68" s="695"/>
      <c r="G68" s="652"/>
      <c r="J68" s="685"/>
      <c r="L68" s="652"/>
      <c r="O68" s="685"/>
    </row>
    <row r="69" spans="2:15" s="176" customFormat="1">
      <c r="B69" s="688" t="s">
        <v>1768</v>
      </c>
      <c r="C69" s="689"/>
      <c r="D69" s="690"/>
      <c r="E69" s="691"/>
      <c r="G69" s="688" t="s">
        <v>1768</v>
      </c>
      <c r="H69" s="689"/>
      <c r="I69" s="690"/>
      <c r="J69" s="691"/>
      <c r="L69" s="688" t="s">
        <v>1768</v>
      </c>
      <c r="M69" s="689"/>
      <c r="N69" s="690"/>
      <c r="O69" s="691"/>
    </row>
    <row r="70" spans="2:15">
      <c r="B70" s="692" t="s">
        <v>1769</v>
      </c>
      <c r="C70" s="693">
        <v>5.8823118000000001</v>
      </c>
      <c r="D70" s="693">
        <v>6.4114386999999997</v>
      </c>
      <c r="E70" s="695">
        <v>3.2716056999999998</v>
      </c>
      <c r="G70" s="686" t="s">
        <v>1769</v>
      </c>
      <c r="H70" s="693">
        <v>7.4435228999999996</v>
      </c>
      <c r="I70" s="693">
        <v>7.516858</v>
      </c>
      <c r="J70" s="695">
        <v>7.0776516999999997</v>
      </c>
      <c r="L70" s="686" t="s">
        <v>1769</v>
      </c>
      <c r="M70" s="693">
        <v>6.5387903999999999</v>
      </c>
      <c r="N70" s="693">
        <v>6.8767613000000001</v>
      </c>
      <c r="O70" s="695">
        <v>4.8634646999999998</v>
      </c>
    </row>
    <row r="71" spans="2:15">
      <c r="B71" s="692" t="s">
        <v>1770</v>
      </c>
      <c r="C71" s="693">
        <v>0.45671304000000001</v>
      </c>
      <c r="D71" s="693">
        <v>0.21735884999999999</v>
      </c>
      <c r="E71" s="695">
        <v>1.6376838</v>
      </c>
      <c r="G71" s="686" t="s">
        <v>1770</v>
      </c>
      <c r="H71" s="693">
        <v>0.66693228000000004</v>
      </c>
      <c r="I71" s="693">
        <v>0.36777602999999998</v>
      </c>
      <c r="J71" s="695">
        <v>2.1594327999999998</v>
      </c>
      <c r="L71" s="686" t="s">
        <v>1770</v>
      </c>
      <c r="M71" s="693">
        <v>0.54510879000000001</v>
      </c>
      <c r="N71" s="693">
        <v>0.28067647000000001</v>
      </c>
      <c r="O71" s="695">
        <v>1.8559026000000001</v>
      </c>
    </row>
    <row r="72" spans="2:15">
      <c r="B72" s="692" t="s">
        <v>1771</v>
      </c>
      <c r="C72" s="693">
        <v>81.442277000000004</v>
      </c>
      <c r="D72" s="693">
        <v>82.563981999999996</v>
      </c>
      <c r="E72" s="695">
        <v>75.907801000000006</v>
      </c>
      <c r="G72" s="686" t="s">
        <v>1771</v>
      </c>
      <c r="H72" s="693">
        <v>80.663533999999999</v>
      </c>
      <c r="I72" s="693">
        <v>82.216903000000002</v>
      </c>
      <c r="J72" s="695">
        <v>72.913724000000002</v>
      </c>
      <c r="L72" s="686" t="s">
        <v>1771</v>
      </c>
      <c r="M72" s="693">
        <v>81.114821000000006</v>
      </c>
      <c r="N72" s="693">
        <v>82.417879999999997</v>
      </c>
      <c r="O72" s="695">
        <v>74.655544000000006</v>
      </c>
    </row>
    <row r="73" spans="2:15">
      <c r="B73" s="692" t="s">
        <v>1772</v>
      </c>
      <c r="C73" s="693">
        <v>7.9760150000000003</v>
      </c>
      <c r="D73" s="693">
        <v>7.4220464000000002</v>
      </c>
      <c r="E73" s="695">
        <v>10.709289</v>
      </c>
      <c r="G73" s="686" t="s">
        <v>1772</v>
      </c>
      <c r="H73" s="693">
        <v>7.2621473999999999</v>
      </c>
      <c r="I73" s="693">
        <v>6.2560406999999998</v>
      </c>
      <c r="J73" s="695">
        <v>12.281647</v>
      </c>
      <c r="L73" s="686" t="s">
        <v>1772</v>
      </c>
      <c r="M73" s="693">
        <v>7.6758385000000002</v>
      </c>
      <c r="N73" s="693">
        <v>6.9312201</v>
      </c>
      <c r="O73" s="695">
        <v>11.36692</v>
      </c>
    </row>
    <row r="74" spans="2:15">
      <c r="B74" s="692" t="s">
        <v>1924</v>
      </c>
      <c r="C74" s="693">
        <v>4.2426830000000004</v>
      </c>
      <c r="D74" s="693">
        <v>3.3851745000000002</v>
      </c>
      <c r="E74" s="695">
        <v>8.4736197999999998</v>
      </c>
      <c r="G74" s="686" t="s">
        <v>1924</v>
      </c>
      <c r="H74" s="693">
        <v>3.9638632</v>
      </c>
      <c r="I74" s="693">
        <v>3.6424219999999998</v>
      </c>
      <c r="J74" s="695">
        <v>5.5675444000000001</v>
      </c>
      <c r="L74" s="686" t="s">
        <v>1924</v>
      </c>
      <c r="M74" s="693">
        <v>4.1254412</v>
      </c>
      <c r="N74" s="693">
        <v>3.4934620000000001</v>
      </c>
      <c r="O74" s="695">
        <v>7.2581689000000003</v>
      </c>
    </row>
    <row r="75" spans="2:15" ht="95.25" customHeight="1">
      <c r="B75" s="1830" t="s">
        <v>1773</v>
      </c>
      <c r="C75" s="1826"/>
      <c r="D75" s="1826"/>
      <c r="E75" s="1831"/>
      <c r="G75" s="652"/>
      <c r="J75" s="685"/>
      <c r="L75" s="652"/>
      <c r="O75" s="685"/>
    </row>
    <row r="76" spans="2:15">
      <c r="B76" s="692"/>
      <c r="C76" s="693"/>
      <c r="D76" s="693"/>
      <c r="E76" s="695"/>
      <c r="G76" s="652"/>
      <c r="J76" s="685"/>
      <c r="L76" s="652"/>
      <c r="O76" s="685"/>
    </row>
    <row r="77" spans="2:15">
      <c r="B77" s="688" t="s">
        <v>1774</v>
      </c>
      <c r="C77" s="689"/>
      <c r="D77" s="690"/>
      <c r="E77" s="691"/>
      <c r="G77" s="688" t="s">
        <v>1774</v>
      </c>
      <c r="H77" s="689"/>
      <c r="I77" s="690"/>
      <c r="J77" s="691"/>
      <c r="L77" s="688" t="s">
        <v>1774</v>
      </c>
      <c r="M77" s="689"/>
      <c r="N77" s="690"/>
      <c r="O77" s="691"/>
    </row>
    <row r="78" spans="2:15">
      <c r="B78" s="692" t="s">
        <v>1775</v>
      </c>
      <c r="C78" s="693">
        <v>29.134419000000001</v>
      </c>
      <c r="D78" s="693">
        <v>30.192340999999999</v>
      </c>
      <c r="E78" s="695">
        <v>23.914643999999999</v>
      </c>
      <c r="G78" s="686" t="s">
        <v>1775</v>
      </c>
      <c r="H78" s="693">
        <v>29.143681000000001</v>
      </c>
      <c r="I78" s="693">
        <v>30.877976</v>
      </c>
      <c r="J78" s="695">
        <v>20.491225</v>
      </c>
      <c r="L78" s="686" t="s">
        <v>1775</v>
      </c>
      <c r="M78" s="693">
        <v>29.138313</v>
      </c>
      <c r="N78" s="693">
        <v>30.480955999999999</v>
      </c>
      <c r="O78" s="695">
        <v>22.482817000000001</v>
      </c>
    </row>
    <row r="79" spans="2:15">
      <c r="B79" s="692" t="s">
        <v>1776</v>
      </c>
      <c r="C79" s="693">
        <v>70.525577999999996</v>
      </c>
      <c r="D79" s="693">
        <v>69.609746000000001</v>
      </c>
      <c r="E79" s="695">
        <v>75.044280000000001</v>
      </c>
      <c r="G79" s="686" t="s">
        <v>1776</v>
      </c>
      <c r="H79" s="693">
        <v>70.310676000000001</v>
      </c>
      <c r="I79" s="693">
        <v>68.672580999999994</v>
      </c>
      <c r="J79" s="695">
        <v>78.483185000000006</v>
      </c>
      <c r="L79" s="686" t="s">
        <v>1776</v>
      </c>
      <c r="M79" s="693">
        <v>70.435213000000005</v>
      </c>
      <c r="N79" s="693">
        <v>69.215249999999997</v>
      </c>
      <c r="O79" s="695">
        <v>76.482584000000003</v>
      </c>
    </row>
    <row r="80" spans="2:15" ht="59.25" customHeight="1">
      <c r="B80" s="1830" t="s">
        <v>1777</v>
      </c>
      <c r="C80" s="1826"/>
      <c r="D80" s="1826"/>
      <c r="E80" s="1831"/>
      <c r="G80" s="652"/>
      <c r="J80" s="685"/>
      <c r="L80" s="652"/>
      <c r="O80" s="685"/>
    </row>
    <row r="81" spans="2:15">
      <c r="B81" s="692"/>
      <c r="C81" s="693"/>
      <c r="D81" s="693"/>
      <c r="E81" s="695"/>
      <c r="G81" s="652"/>
      <c r="J81" s="685"/>
      <c r="L81" s="652"/>
      <c r="O81" s="685"/>
    </row>
    <row r="82" spans="2:15">
      <c r="B82" s="688" t="s">
        <v>1778</v>
      </c>
      <c r="C82" s="689"/>
      <c r="D82" s="690"/>
      <c r="E82" s="691"/>
      <c r="G82" s="688" t="s">
        <v>1778</v>
      </c>
      <c r="H82" s="689"/>
      <c r="I82" s="690"/>
      <c r="J82" s="691"/>
      <c r="L82" s="688" t="s">
        <v>1778</v>
      </c>
      <c r="M82" s="689"/>
      <c r="N82" s="690"/>
      <c r="O82" s="691"/>
    </row>
    <row r="83" spans="2:15">
      <c r="B83" s="652" t="s">
        <v>1779</v>
      </c>
      <c r="C83" s="693">
        <v>33.513837000000002</v>
      </c>
      <c r="D83" s="693">
        <v>33.041778000000001</v>
      </c>
      <c r="E83" s="695">
        <v>35.842965999999997</v>
      </c>
      <c r="G83" s="697" t="s">
        <v>1780</v>
      </c>
      <c r="H83" s="693">
        <v>34.571071000000003</v>
      </c>
      <c r="I83" s="693">
        <v>35.499630000000003</v>
      </c>
      <c r="J83" s="695">
        <v>29.938461</v>
      </c>
      <c r="L83" s="652" t="s">
        <v>1779</v>
      </c>
      <c r="M83" s="693">
        <v>19.421498</v>
      </c>
      <c r="N83" s="693">
        <v>19.132950000000001</v>
      </c>
      <c r="O83" s="695">
        <v>20.851831000000001</v>
      </c>
    </row>
    <row r="84" spans="2:15">
      <c r="B84" s="652" t="s">
        <v>1781</v>
      </c>
      <c r="C84" s="693">
        <v>44.723824999999998</v>
      </c>
      <c r="D84" s="693">
        <v>44.870851999999999</v>
      </c>
      <c r="E84" s="695">
        <v>43.998395000000002</v>
      </c>
      <c r="G84" s="697" t="s">
        <v>1782</v>
      </c>
      <c r="H84" s="693">
        <v>31.410990000000002</v>
      </c>
      <c r="I84" s="693">
        <v>31.473188</v>
      </c>
      <c r="J84" s="695">
        <v>31.100679</v>
      </c>
      <c r="L84" s="652" t="s">
        <v>1783</v>
      </c>
      <c r="M84" s="693">
        <v>45.753357000000001</v>
      </c>
      <c r="N84" s="693">
        <v>46.224966000000002</v>
      </c>
      <c r="O84" s="695">
        <v>43.415588</v>
      </c>
    </row>
    <row r="85" spans="2:15">
      <c r="B85" s="698" t="s">
        <v>1784</v>
      </c>
      <c r="C85" s="699">
        <v>21.762339000000001</v>
      </c>
      <c r="D85" s="699">
        <v>22.08737</v>
      </c>
      <c r="E85" s="700">
        <v>20.158639999999998</v>
      </c>
      <c r="G85" s="701" t="s">
        <v>1785</v>
      </c>
      <c r="H85" s="699">
        <v>34.017938999999998</v>
      </c>
      <c r="I85" s="699">
        <v>33.027182000000003</v>
      </c>
      <c r="J85" s="700">
        <v>38.960859999999997</v>
      </c>
      <c r="L85" s="698" t="s">
        <v>1786</v>
      </c>
      <c r="M85" s="699">
        <v>34.825144999999999</v>
      </c>
      <c r="N85" s="699">
        <v>34.642083999999997</v>
      </c>
      <c r="O85" s="700">
        <v>35.732579999999999</v>
      </c>
    </row>
    <row r="86" spans="2:15">
      <c r="B86" s="1826" t="s">
        <v>458</v>
      </c>
      <c r="C86" s="1826"/>
    </row>
    <row r="87" spans="2:15">
      <c r="B87" s="119" t="s">
        <v>1742</v>
      </c>
    </row>
    <row r="89" spans="2:15" ht="17.25">
      <c r="B89" s="702" t="s">
        <v>1787</v>
      </c>
    </row>
    <row r="90" spans="2:15" ht="30.75" customHeight="1">
      <c r="B90" s="1829" t="s">
        <v>1788</v>
      </c>
      <c r="C90" s="1829"/>
      <c r="D90" s="1829"/>
      <c r="E90" s="1829"/>
      <c r="F90" s="1829"/>
      <c r="G90" s="1829"/>
      <c r="H90" s="1829"/>
      <c r="I90" s="1829"/>
      <c r="J90" s="1829"/>
      <c r="K90" s="1829"/>
      <c r="L90" s="1829"/>
      <c r="M90" s="1829"/>
      <c r="N90" s="1829"/>
      <c r="O90" s="1829"/>
    </row>
    <row r="91" spans="2:15" ht="30" customHeight="1">
      <c r="B91" s="1829"/>
      <c r="C91" s="1829"/>
      <c r="D91" s="1829"/>
      <c r="E91" s="1829"/>
      <c r="F91" s="1829"/>
      <c r="G91" s="1829"/>
      <c r="H91" s="1829"/>
      <c r="I91" s="1829"/>
      <c r="J91" s="1829"/>
      <c r="K91" s="1829"/>
      <c r="L91" s="1829"/>
      <c r="M91" s="1829"/>
      <c r="N91" s="1829"/>
      <c r="O91" s="1829"/>
    </row>
    <row r="93" spans="2:15">
      <c r="B93" s="67" t="s">
        <v>1789</v>
      </c>
    </row>
    <row r="95" spans="2:15" ht="13.5" customHeight="1">
      <c r="B95" s="1828" t="s">
        <v>1790</v>
      </c>
      <c r="C95" s="1828"/>
      <c r="D95" s="1828"/>
      <c r="E95" s="1828"/>
    </row>
    <row r="96" spans="2:15" ht="48.75" customHeight="1">
      <c r="B96" s="477"/>
      <c r="C96" s="423" t="s">
        <v>1791</v>
      </c>
      <c r="D96" s="208" t="s">
        <v>1792</v>
      </c>
      <c r="E96" s="208" t="s">
        <v>1793</v>
      </c>
      <c r="G96" s="1829" t="s">
        <v>2130</v>
      </c>
      <c r="H96" s="1829"/>
      <c r="I96" s="1829"/>
      <c r="J96" s="1829"/>
      <c r="K96" s="1829"/>
      <c r="L96" s="1829"/>
      <c r="M96" s="1829"/>
      <c r="N96" s="1829"/>
      <c r="O96" s="1829"/>
    </row>
    <row r="97" spans="2:15" ht="13.5" customHeight="1">
      <c r="B97" s="225" t="s">
        <v>1794</v>
      </c>
      <c r="C97" s="703"/>
      <c r="D97" s="477"/>
      <c r="E97" s="477"/>
      <c r="G97" s="1829"/>
      <c r="H97" s="1829"/>
      <c r="I97" s="1829"/>
      <c r="J97" s="1829"/>
      <c r="K97" s="1829"/>
      <c r="L97" s="1829"/>
      <c r="M97" s="1829"/>
      <c r="N97" s="1829"/>
      <c r="O97" s="1829"/>
    </row>
    <row r="98" spans="2:15" ht="13.5" customHeight="1">
      <c r="B98" s="704" t="s">
        <v>420</v>
      </c>
      <c r="C98" s="703">
        <v>482.88326999999998</v>
      </c>
      <c r="D98" s="477"/>
      <c r="E98" s="477"/>
      <c r="G98" s="1829"/>
      <c r="H98" s="1829"/>
      <c r="I98" s="1829"/>
      <c r="J98" s="1829"/>
      <c r="K98" s="1829"/>
      <c r="L98" s="1829"/>
      <c r="M98" s="1829"/>
      <c r="N98" s="1829"/>
      <c r="O98" s="1829"/>
    </row>
    <row r="99" spans="2:15" ht="13.5" customHeight="1">
      <c r="B99" s="705" t="s">
        <v>421</v>
      </c>
      <c r="C99" s="706">
        <v>366.87117000000001</v>
      </c>
      <c r="D99" s="706">
        <f>+((C98/C99)-1)*100</f>
        <v>31.622026882079602</v>
      </c>
      <c r="E99" s="706">
        <f>+C98-C99</f>
        <v>116.01209999999998</v>
      </c>
      <c r="G99" s="1829"/>
      <c r="H99" s="1829"/>
      <c r="I99" s="1829"/>
      <c r="J99" s="1829"/>
      <c r="K99" s="1829"/>
      <c r="L99" s="1829"/>
      <c r="M99" s="1829"/>
      <c r="N99" s="1829"/>
      <c r="O99" s="1829"/>
    </row>
    <row r="100" spans="2:15" ht="13.5" customHeight="1">
      <c r="B100" s="477" t="s">
        <v>1795</v>
      </c>
      <c r="C100" s="703"/>
      <c r="D100" s="477"/>
      <c r="E100" s="477"/>
      <c r="G100" s="1829"/>
      <c r="H100" s="1829"/>
      <c r="I100" s="1829"/>
      <c r="J100" s="1829"/>
      <c r="K100" s="1829"/>
      <c r="L100" s="1829"/>
      <c r="M100" s="1829"/>
      <c r="N100" s="1829"/>
      <c r="O100" s="1829"/>
    </row>
    <row r="101" spans="2:15" ht="13.5" customHeight="1">
      <c r="B101" s="704" t="s">
        <v>420</v>
      </c>
      <c r="C101" s="703">
        <v>567.95438000000001</v>
      </c>
      <c r="D101" s="477"/>
      <c r="E101" s="477"/>
      <c r="G101" s="1829"/>
      <c r="H101" s="1829"/>
      <c r="I101" s="1829"/>
      <c r="J101" s="1829"/>
      <c r="K101" s="1829"/>
      <c r="L101" s="1829"/>
      <c r="M101" s="1829"/>
      <c r="N101" s="1829"/>
      <c r="O101" s="1829"/>
    </row>
    <row r="102" spans="2:15" ht="13.5" customHeight="1">
      <c r="B102" s="705" t="s">
        <v>421</v>
      </c>
      <c r="C102" s="706">
        <v>358.94468999999998</v>
      </c>
      <c r="D102" s="706">
        <f>+((C101/C102)-1)*100</f>
        <v>58.228940508912409</v>
      </c>
      <c r="E102" s="706">
        <f>+C101-C102</f>
        <v>209.00969000000003</v>
      </c>
      <c r="G102" s="1829"/>
      <c r="H102" s="1829"/>
      <c r="I102" s="1829"/>
      <c r="J102" s="1829"/>
      <c r="K102" s="1829"/>
      <c r="L102" s="1829"/>
      <c r="M102" s="1829"/>
      <c r="N102" s="1829"/>
      <c r="O102" s="1829"/>
    </row>
    <row r="103" spans="2:15">
      <c r="B103" s="362" t="s">
        <v>1796</v>
      </c>
      <c r="C103" s="477"/>
      <c r="D103" s="477"/>
      <c r="E103" s="477"/>
      <c r="G103" s="1829"/>
      <c r="H103" s="1829"/>
      <c r="I103" s="1829"/>
      <c r="J103" s="1829"/>
      <c r="K103" s="1829"/>
      <c r="L103" s="1829"/>
      <c r="M103" s="1829"/>
      <c r="N103" s="1829"/>
      <c r="O103" s="1829"/>
    </row>
    <row r="104" spans="2:15">
      <c r="G104" s="1829"/>
      <c r="H104" s="1829"/>
      <c r="I104" s="1829"/>
      <c r="J104" s="1829"/>
      <c r="K104" s="1829"/>
      <c r="L104" s="1829"/>
      <c r="M104" s="1829"/>
      <c r="N104" s="1829"/>
      <c r="O104" s="1829"/>
    </row>
    <row r="105" spans="2:15" s="176" customFormat="1" ht="12.75">
      <c r="B105" s="1828" t="s">
        <v>1797</v>
      </c>
      <c r="C105" s="1828"/>
      <c r="D105" s="1828"/>
      <c r="E105" s="1828"/>
      <c r="G105" s="1829"/>
      <c r="H105" s="1829"/>
      <c r="I105" s="1829"/>
      <c r="J105" s="1829"/>
      <c r="K105" s="1829"/>
      <c r="L105" s="1829"/>
      <c r="M105" s="1829"/>
      <c r="N105" s="1829"/>
      <c r="O105" s="1829"/>
    </row>
    <row r="106" spans="2:15" ht="58.5" customHeight="1">
      <c r="B106" s="477"/>
      <c r="C106" s="423" t="s">
        <v>1791</v>
      </c>
      <c r="D106" s="208" t="s">
        <v>1792</v>
      </c>
      <c r="E106" s="208" t="s">
        <v>1793</v>
      </c>
      <c r="G106" s="1829"/>
      <c r="H106" s="1829"/>
      <c r="I106" s="1829"/>
      <c r="J106" s="1829"/>
      <c r="K106" s="1829"/>
      <c r="L106" s="1829"/>
      <c r="M106" s="1829"/>
      <c r="N106" s="1829"/>
      <c r="O106" s="1829"/>
    </row>
    <row r="107" spans="2:15">
      <c r="B107" s="225" t="s">
        <v>1794</v>
      </c>
      <c r="C107" s="703"/>
      <c r="D107" s="477"/>
      <c r="E107" s="477"/>
      <c r="G107" s="1829"/>
      <c r="H107" s="1829"/>
      <c r="I107" s="1829"/>
      <c r="J107" s="1829"/>
      <c r="K107" s="1829"/>
      <c r="L107" s="1829"/>
      <c r="M107" s="1829"/>
      <c r="N107" s="1829"/>
      <c r="O107" s="1829"/>
    </row>
    <row r="108" spans="2:15">
      <c r="B108" s="704" t="s">
        <v>420</v>
      </c>
      <c r="C108" s="703">
        <v>430.32990000000001</v>
      </c>
      <c r="D108" s="477"/>
      <c r="E108" s="477"/>
      <c r="G108" s="1829"/>
      <c r="H108" s="1829"/>
      <c r="I108" s="1829"/>
      <c r="J108" s="1829"/>
      <c r="K108" s="1829"/>
      <c r="L108" s="1829"/>
      <c r="M108" s="1829"/>
      <c r="N108" s="1829"/>
      <c r="O108" s="1829"/>
    </row>
    <row r="109" spans="2:15">
      <c r="B109" s="705" t="s">
        <v>421</v>
      </c>
      <c r="C109" s="706">
        <v>396.73478</v>
      </c>
      <c r="D109" s="706">
        <f>+((C108/C109)-1)*100</f>
        <v>8.4679039231196249</v>
      </c>
      <c r="E109" s="706">
        <f>+C108-C109</f>
        <v>33.595120000000009</v>
      </c>
      <c r="G109" s="1829"/>
      <c r="H109" s="1829"/>
      <c r="I109" s="1829"/>
      <c r="J109" s="1829"/>
      <c r="K109" s="1829"/>
      <c r="L109" s="1829"/>
      <c r="M109" s="1829"/>
      <c r="N109" s="1829"/>
      <c r="O109" s="1829"/>
    </row>
    <row r="110" spans="2:15">
      <c r="B110" s="477" t="s">
        <v>1795</v>
      </c>
      <c r="C110" s="703"/>
      <c r="D110" s="477"/>
      <c r="E110" s="477"/>
    </row>
    <row r="111" spans="2:15">
      <c r="B111" s="704" t="s">
        <v>420</v>
      </c>
      <c r="C111" s="703">
        <v>573.98365000000001</v>
      </c>
      <c r="D111" s="477"/>
      <c r="E111" s="477"/>
    </row>
    <row r="112" spans="2:15">
      <c r="B112" s="705" t="s">
        <v>421</v>
      </c>
      <c r="C112" s="706">
        <v>397.77661000000001</v>
      </c>
      <c r="D112" s="706">
        <f>+((C111/C112)-1)*100</f>
        <v>44.297989265884688</v>
      </c>
      <c r="E112" s="706">
        <f>+C111-C112</f>
        <v>176.20704000000001</v>
      </c>
    </row>
    <row r="113" spans="2:2">
      <c r="B113" s="362" t="s">
        <v>1796</v>
      </c>
    </row>
    <row r="114" spans="2:2">
      <c r="B114" s="119" t="s">
        <v>1742</v>
      </c>
    </row>
  </sheetData>
  <sheetProtection sort="0" autoFilter="0" pivotTables="0"/>
  <mergeCells count="25">
    <mergeCell ref="B90:O91"/>
    <mergeCell ref="B95:E95"/>
    <mergeCell ref="G96:O109"/>
    <mergeCell ref="B105:E105"/>
    <mergeCell ref="B49:C49"/>
    <mergeCell ref="B58:E58"/>
    <mergeCell ref="B63:E63"/>
    <mergeCell ref="B75:E75"/>
    <mergeCell ref="B80:E80"/>
    <mergeCell ref="B86:C86"/>
    <mergeCell ref="C42:D42"/>
    <mergeCell ref="G42:H42"/>
    <mergeCell ref="B4:O4"/>
    <mergeCell ref="C6:E6"/>
    <mergeCell ref="G6:I6"/>
    <mergeCell ref="L6:N6"/>
    <mergeCell ref="B15:N15"/>
    <mergeCell ref="C17:E17"/>
    <mergeCell ref="G17:I17"/>
    <mergeCell ref="L17:N17"/>
    <mergeCell ref="B25:K25"/>
    <mergeCell ref="B26:K26"/>
    <mergeCell ref="B36:O36"/>
    <mergeCell ref="B37:O37"/>
    <mergeCell ref="B40:F40"/>
  </mergeCells>
  <pageMargins left="0.7" right="0.7" top="0.75" bottom="0.75" header="0.3" footer="0.3"/>
  <pageSetup paperSize="9" scale="41" orientation="landscape" r:id="rId1"/>
  <rowBreaks count="1" manualBreakCount="1">
    <brk id="50"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8"/>
  <dimension ref="A1:U57"/>
  <sheetViews>
    <sheetView showGridLines="0" zoomScale="70" zoomScaleNormal="70" workbookViewId="0">
      <pane ySplit="2" topLeftCell="A3" activePane="bottomLeft" state="frozen"/>
      <selection pane="bottomLeft" activeCell="A3" sqref="A3:N3"/>
    </sheetView>
  </sheetViews>
  <sheetFormatPr baseColWidth="10" defaultRowHeight="14.25"/>
  <cols>
    <col min="1" max="10" width="11.42578125" style="588"/>
    <col min="11" max="11" width="24.85546875" style="588" bestFit="1" customWidth="1"/>
    <col min="12" max="14" width="13.42578125" style="588" bestFit="1" customWidth="1"/>
    <col min="15" max="15" width="13.5703125" style="588" bestFit="1" customWidth="1"/>
    <col min="16" max="16" width="11.42578125" style="1417"/>
    <col min="17" max="19" width="13.42578125" style="1417" hidden="1" customWidth="1"/>
    <col min="20" max="20" width="11.42578125" style="1417" hidden="1" customWidth="1"/>
    <col min="21" max="21" width="11.42578125" style="1417"/>
    <col min="22" max="16384" width="11.42578125" style="588"/>
  </cols>
  <sheetData>
    <row r="1" spans="1:20" ht="29.25" customHeight="1"/>
    <row r="2" spans="1:20" ht="22.5" customHeight="1"/>
    <row r="3" spans="1:20" ht="18">
      <c r="A3" s="1832" t="s">
        <v>2516</v>
      </c>
      <c r="B3" s="1832"/>
      <c r="C3" s="1832"/>
      <c r="D3" s="1832"/>
      <c r="E3" s="1832"/>
      <c r="F3" s="1832"/>
      <c r="G3" s="1832"/>
      <c r="H3" s="1832"/>
      <c r="I3" s="1832"/>
      <c r="J3" s="1832"/>
      <c r="K3" s="1832"/>
      <c r="L3" s="1832"/>
      <c r="M3" s="1832"/>
      <c r="N3" s="1832"/>
    </row>
    <row r="5" spans="1:20" ht="18">
      <c r="L5" s="922">
        <f>+Q5</f>
        <v>2016</v>
      </c>
      <c r="M5" s="922">
        <f t="shared" ref="M5:O6" si="0">+R5</f>
        <v>2017</v>
      </c>
      <c r="N5" s="922">
        <f t="shared" si="0"/>
        <v>2018</v>
      </c>
      <c r="O5" s="922">
        <f t="shared" si="0"/>
        <v>2019</v>
      </c>
      <c r="Q5" s="1417">
        <v>2016</v>
      </c>
      <c r="R5" s="1417">
        <v>2017</v>
      </c>
      <c r="S5" s="1417">
        <v>2018</v>
      </c>
      <c r="T5" s="1417">
        <v>2019</v>
      </c>
    </row>
    <row r="6" spans="1:20">
      <c r="K6" s="604" t="s">
        <v>1817</v>
      </c>
      <c r="L6" s="923">
        <f>+Q6</f>
        <v>1210556</v>
      </c>
      <c r="M6" s="923">
        <f t="shared" si="0"/>
        <v>1308689</v>
      </c>
      <c r="N6" s="923">
        <f t="shared" si="0"/>
        <v>1287674</v>
      </c>
      <c r="O6" s="923">
        <f t="shared" si="0"/>
        <v>1537678.7920486387</v>
      </c>
      <c r="Q6" s="1418">
        <v>1210556</v>
      </c>
      <c r="R6" s="1418">
        <v>1308689</v>
      </c>
      <c r="S6" s="1418">
        <v>1287674</v>
      </c>
      <c r="T6" s="1417">
        <v>1537678.7920486387</v>
      </c>
    </row>
    <row r="7" spans="1:20">
      <c r="K7" s="924" t="s">
        <v>55</v>
      </c>
      <c r="L7" s="925">
        <f>+Q7/$Q$6</f>
        <v>0.21997247545755835</v>
      </c>
      <c r="M7" s="925">
        <f>+R7/$R$6</f>
        <v>0.21028372669136824</v>
      </c>
      <c r="N7" s="925">
        <f>+S7/$S$6</f>
        <v>0.23556117464513535</v>
      </c>
      <c r="O7" s="925">
        <f>+T7/$S$6</f>
        <v>0.23568640347816491</v>
      </c>
      <c r="Q7" s="1418">
        <v>266289</v>
      </c>
      <c r="R7" s="1418">
        <v>275196</v>
      </c>
      <c r="S7" s="1418">
        <v>303326</v>
      </c>
      <c r="T7" s="1417">
        <v>303487.25391234254</v>
      </c>
    </row>
    <row r="8" spans="1:20">
      <c r="K8" s="924" t="s">
        <v>56</v>
      </c>
      <c r="L8" s="925">
        <f t="shared" ref="L8:L16" si="1">+Q8/$Q$6</f>
        <v>0.78002835060914155</v>
      </c>
      <c r="M8" s="925">
        <f t="shared" ref="M8:M16" si="2">+R8/$R$6</f>
        <v>0.78971703743211719</v>
      </c>
      <c r="N8" s="925">
        <f t="shared" ref="N8:O16" si="3">+S8/$S$6</f>
        <v>0.76443882535486463</v>
      </c>
      <c r="O8" s="925">
        <f t="shared" si="3"/>
        <v>0.95846583695585064</v>
      </c>
      <c r="Q8" s="1418">
        <v>944268</v>
      </c>
      <c r="R8" s="1418">
        <v>1033494</v>
      </c>
      <c r="S8" s="1418">
        <v>984348</v>
      </c>
      <c r="T8" s="1417">
        <v>1234191.5381362881</v>
      </c>
    </row>
    <row r="9" spans="1:20">
      <c r="K9" s="924" t="s">
        <v>420</v>
      </c>
      <c r="L9" s="925">
        <f t="shared" si="1"/>
        <v>0.49237127402614994</v>
      </c>
      <c r="M9" s="925">
        <f t="shared" si="2"/>
        <v>0.48490970734834632</v>
      </c>
      <c r="N9" s="925">
        <f t="shared" si="3"/>
        <v>0.47714794272463373</v>
      </c>
      <c r="O9" s="925">
        <f t="shared" si="3"/>
        <v>0.56015625663075941</v>
      </c>
      <c r="Q9" s="1418">
        <v>596043</v>
      </c>
      <c r="R9" s="1418">
        <v>634596</v>
      </c>
      <c r="S9" s="1418">
        <v>614411</v>
      </c>
      <c r="T9" s="1417">
        <v>721298.64760075649</v>
      </c>
    </row>
    <row r="10" spans="1:20">
      <c r="K10" s="924" t="s">
        <v>421</v>
      </c>
      <c r="L10" s="925">
        <f t="shared" si="1"/>
        <v>0.50762872597385</v>
      </c>
      <c r="M10" s="925">
        <f t="shared" si="2"/>
        <v>0.51509029265165363</v>
      </c>
      <c r="N10" s="925">
        <f t="shared" si="3"/>
        <v>0.52285205727536632</v>
      </c>
      <c r="O10" s="925">
        <f t="shared" si="3"/>
        <v>0.63399598380325384</v>
      </c>
      <c r="Q10" s="1418">
        <v>614513</v>
      </c>
      <c r="R10" s="1418">
        <v>674093</v>
      </c>
      <c r="S10" s="1418">
        <v>673263</v>
      </c>
      <c r="T10" s="1417">
        <v>816380.14444787113</v>
      </c>
    </row>
    <row r="11" spans="1:20">
      <c r="K11" s="924" t="s">
        <v>2226</v>
      </c>
      <c r="L11" s="925">
        <f t="shared" si="1"/>
        <v>0.21472695191300525</v>
      </c>
      <c r="M11" s="925">
        <f t="shared" si="2"/>
        <v>0.20822976276258148</v>
      </c>
      <c r="N11" s="925">
        <f t="shared" si="3"/>
        <v>0.20020439956075839</v>
      </c>
      <c r="O11" s="925">
        <f t="shared" si="3"/>
        <v>0.23494301150604721</v>
      </c>
      <c r="Q11" s="1418">
        <v>259939</v>
      </c>
      <c r="R11" s="1418">
        <v>272508</v>
      </c>
      <c r="S11" s="1418">
        <v>257798</v>
      </c>
      <c r="T11" s="1417">
        <v>302530.00739803782</v>
      </c>
    </row>
    <row r="12" spans="1:20">
      <c r="K12" s="924" t="s">
        <v>2227</v>
      </c>
      <c r="L12" s="925">
        <f t="shared" si="1"/>
        <v>0.15742600920568731</v>
      </c>
      <c r="M12" s="925">
        <f t="shared" si="2"/>
        <v>0.16017785738246443</v>
      </c>
      <c r="N12" s="925">
        <f t="shared" si="3"/>
        <v>0.1866838967005624</v>
      </c>
      <c r="O12" s="925">
        <f t="shared" si="3"/>
        <v>0.22319558851736904</v>
      </c>
      <c r="Q12" s="1418">
        <v>190573</v>
      </c>
      <c r="R12" s="1418">
        <v>209623</v>
      </c>
      <c r="S12" s="1418">
        <v>240388</v>
      </c>
      <c r="T12" s="1417">
        <v>287403.15624851466</v>
      </c>
    </row>
    <row r="13" spans="1:20">
      <c r="K13" s="924" t="s">
        <v>2228</v>
      </c>
      <c r="L13" s="925">
        <f t="shared" si="1"/>
        <v>0.21042892687327144</v>
      </c>
      <c r="M13" s="925">
        <f t="shared" si="2"/>
        <v>0.20776823217739279</v>
      </c>
      <c r="N13" s="925">
        <f t="shared" si="3"/>
        <v>0.18418947652899725</v>
      </c>
      <c r="O13" s="925">
        <f t="shared" si="3"/>
        <v>0.19988989332951529</v>
      </c>
      <c r="Q13" s="1418">
        <v>254736</v>
      </c>
      <c r="R13" s="1418">
        <v>271904</v>
      </c>
      <c r="S13" s="1418">
        <v>237176</v>
      </c>
      <c r="T13" s="1417">
        <v>257393.01850319028</v>
      </c>
    </row>
    <row r="14" spans="1:20">
      <c r="K14" s="924" t="s">
        <v>2229</v>
      </c>
      <c r="L14" s="925">
        <f t="shared" si="1"/>
        <v>0.2204623330106166</v>
      </c>
      <c r="M14" s="925">
        <f t="shared" si="2"/>
        <v>0.19435633676144601</v>
      </c>
      <c r="N14" s="925">
        <f t="shared" si="3"/>
        <v>0.19221402311454608</v>
      </c>
      <c r="O14" s="925">
        <f t="shared" si="3"/>
        <v>0.25321976031120319</v>
      </c>
      <c r="Q14" s="1418">
        <v>266882</v>
      </c>
      <c r="R14" s="1418">
        <v>254352</v>
      </c>
      <c r="S14" s="1418">
        <v>247509</v>
      </c>
      <c r="T14" s="1417">
        <v>326064.50163896824</v>
      </c>
    </row>
    <row r="15" spans="1:20">
      <c r="K15" s="924" t="s">
        <v>2230</v>
      </c>
      <c r="L15" s="925">
        <f t="shared" si="1"/>
        <v>0.1302360237775039</v>
      </c>
      <c r="M15" s="925">
        <f t="shared" si="2"/>
        <v>0.15177402728990616</v>
      </c>
      <c r="N15" s="925">
        <f t="shared" si="3"/>
        <v>0.15765481014604629</v>
      </c>
      <c r="O15" s="925">
        <f t="shared" si="3"/>
        <v>0.18096364347610772</v>
      </c>
      <c r="Q15" s="1418">
        <v>157658</v>
      </c>
      <c r="R15" s="1418">
        <v>198625</v>
      </c>
      <c r="S15" s="1418">
        <v>203008</v>
      </c>
      <c r="T15" s="1417">
        <v>233022.17864945353</v>
      </c>
    </row>
    <row r="16" spans="1:20">
      <c r="K16" s="926" t="s">
        <v>2231</v>
      </c>
      <c r="L16" s="927">
        <f t="shared" si="1"/>
        <v>6.6720581286615413E-2</v>
      </c>
      <c r="M16" s="927">
        <f t="shared" si="2"/>
        <v>7.7693783626209129E-2</v>
      </c>
      <c r="N16" s="927">
        <f t="shared" si="3"/>
        <v>7.9052617355013774E-2</v>
      </c>
      <c r="O16" s="927">
        <f t="shared" si="3"/>
        <v>0.1019403432937683</v>
      </c>
      <c r="Q16" s="1418">
        <v>80769</v>
      </c>
      <c r="R16" s="1418">
        <v>101677</v>
      </c>
      <c r="S16" s="1418">
        <v>101794</v>
      </c>
      <c r="T16" s="1417">
        <v>131265.9296104598</v>
      </c>
    </row>
    <row r="17" spans="11:15">
      <c r="K17" s="604" t="s">
        <v>2517</v>
      </c>
      <c r="L17" s="617"/>
      <c r="M17" s="928"/>
      <c r="N17" s="929"/>
      <c r="O17" s="929"/>
    </row>
    <row r="18" spans="11:15">
      <c r="K18" s="924" t="s">
        <v>2518</v>
      </c>
      <c r="L18" s="1412">
        <v>97.62828761579803</v>
      </c>
      <c r="M18" s="1412">
        <v>98.612506034762916</v>
      </c>
      <c r="N18" s="1412">
        <v>98.98615636857896</v>
      </c>
      <c r="O18" s="1412">
        <v>98.928058380895223</v>
      </c>
    </row>
    <row r="19" spans="11:15">
      <c r="K19" s="924" t="s">
        <v>212</v>
      </c>
      <c r="L19" s="1412">
        <v>20.280302545081895</v>
      </c>
      <c r="M19" s="1412">
        <v>19.008734190927193</v>
      </c>
      <c r="N19" s="1412">
        <v>16.438092594145076</v>
      </c>
      <c r="O19" s="1412">
        <v>15.067418886980629</v>
      </c>
    </row>
    <row r="20" spans="11:15">
      <c r="K20" s="926" t="s">
        <v>214</v>
      </c>
      <c r="L20" s="1413">
        <v>19.932544557856797</v>
      </c>
      <c r="M20" s="1413">
        <v>16.966878011530575</v>
      </c>
      <c r="N20" s="1413">
        <v>14.107502882658284</v>
      </c>
      <c r="O20" s="1413">
        <v>15.151612967492881</v>
      </c>
    </row>
    <row r="21" spans="11:15">
      <c r="K21" s="604" t="s">
        <v>2519</v>
      </c>
      <c r="L21" s="1412"/>
      <c r="M21" s="1412"/>
      <c r="N21" s="1412"/>
      <c r="O21" s="1412"/>
    </row>
    <row r="22" spans="11:15">
      <c r="K22" s="926" t="s">
        <v>2520</v>
      </c>
      <c r="L22" s="1416">
        <v>46.66</v>
      </c>
      <c r="M22" s="1416">
        <v>47.2</v>
      </c>
      <c r="N22" s="1416">
        <v>46.38</v>
      </c>
      <c r="O22" s="1416">
        <v>43.604326364939048</v>
      </c>
    </row>
    <row r="23" spans="11:15">
      <c r="K23" s="604" t="s">
        <v>2521</v>
      </c>
      <c r="L23" s="1414"/>
      <c r="M23" s="1414"/>
      <c r="N23" s="1414"/>
      <c r="O23" s="1414"/>
    </row>
    <row r="24" spans="11:15">
      <c r="K24" s="883" t="s">
        <v>1880</v>
      </c>
      <c r="L24" s="1415">
        <v>16.797490070738643</v>
      </c>
      <c r="M24" s="1415">
        <v>19.225145648303055</v>
      </c>
      <c r="N24" s="1415">
        <v>19.61894005289972</v>
      </c>
      <c r="O24" s="1415">
        <v>21.087272153504678</v>
      </c>
    </row>
    <row r="25" spans="11:15" ht="57">
      <c r="K25" s="589" t="s">
        <v>2045</v>
      </c>
      <c r="L25" s="1412">
        <v>44.17</v>
      </c>
      <c r="M25" s="1412">
        <v>48.81</v>
      </c>
      <c r="N25" s="1412">
        <v>44.71</v>
      </c>
      <c r="O25" s="1412">
        <v>48.835465662208769</v>
      </c>
    </row>
    <row r="56" spans="1:1">
      <c r="A56" s="588" t="s">
        <v>2890</v>
      </c>
    </row>
    <row r="57" spans="1:1">
      <c r="A57" s="588" t="s">
        <v>2526</v>
      </c>
    </row>
  </sheetData>
  <sheetProtection sort="0" autoFilter="0" pivotTables="0"/>
  <mergeCells count="1">
    <mergeCell ref="A3:N3"/>
  </mergeCells>
  <pageMargins left="0.7" right="0.7" top="0.75" bottom="0.75" header="0.3" footer="0.3"/>
  <pageSetup paperSize="9"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9"/>
  <dimension ref="A4:O104"/>
  <sheetViews>
    <sheetView showGridLines="0" zoomScale="85" zoomScaleNormal="85" workbookViewId="0">
      <pane ySplit="5" topLeftCell="A6" activePane="bottomLeft" state="frozen"/>
      <selection pane="bottomLeft"/>
    </sheetView>
  </sheetViews>
  <sheetFormatPr baseColWidth="10" defaultRowHeight="15"/>
  <cols>
    <col min="1" max="10" width="11.42578125" style="352"/>
    <col min="11" max="11" width="31.7109375" style="352" customWidth="1"/>
    <col min="12" max="12" width="11.42578125" style="352"/>
    <col min="13" max="14" width="10" style="352" bestFit="1" customWidth="1"/>
    <col min="15" max="15" width="8.7109375" style="352" customWidth="1"/>
    <col min="16" max="16384" width="11.42578125" style="352"/>
  </cols>
  <sheetData>
    <row r="4" spans="1:14" ht="20.25">
      <c r="A4" s="1834" t="s">
        <v>2651</v>
      </c>
      <c r="B4" s="1834"/>
      <c r="C4" s="1834"/>
      <c r="D4" s="1834"/>
      <c r="E4" s="1834"/>
      <c r="F4" s="1834"/>
      <c r="G4" s="1834"/>
      <c r="H4" s="1834"/>
      <c r="I4" s="1834"/>
      <c r="J4" s="1834"/>
    </row>
    <row r="5" spans="1:14" ht="21" customHeight="1">
      <c r="A5" s="1835" t="s">
        <v>2652</v>
      </c>
      <c r="B5" s="1835"/>
      <c r="C5" s="1835"/>
      <c r="D5" s="1835"/>
      <c r="E5" s="1835"/>
      <c r="F5" s="1835"/>
      <c r="G5" s="1835"/>
      <c r="H5" s="1835"/>
      <c r="I5" s="1835"/>
      <c r="J5" s="1835"/>
    </row>
    <row r="7" spans="1:14">
      <c r="M7" s="1836" t="s">
        <v>2653</v>
      </c>
      <c r="N7" s="1836"/>
    </row>
    <row r="8" spans="1:14" ht="16.5">
      <c r="K8" s="350"/>
      <c r="L8" s="350"/>
      <c r="M8" s="480">
        <v>2009</v>
      </c>
      <c r="N8" s="480">
        <v>2018</v>
      </c>
    </row>
    <row r="9" spans="1:14" ht="17.25" customHeight="1">
      <c r="K9" s="485" t="s">
        <v>20</v>
      </c>
      <c r="L9" s="350"/>
      <c r="M9" s="1040">
        <v>520905.03549056023</v>
      </c>
      <c r="N9" s="1041">
        <v>563463.62572770112</v>
      </c>
    </row>
    <row r="10" spans="1:14" ht="5.25" customHeight="1">
      <c r="K10" s="90"/>
      <c r="M10" s="1"/>
      <c r="N10" s="1042"/>
    </row>
    <row r="11" spans="1:14" ht="16.5">
      <c r="K11" s="90" t="s">
        <v>1735</v>
      </c>
      <c r="L11" s="90"/>
      <c r="M11" s="1043">
        <v>374295.78002929688</v>
      </c>
      <c r="N11" s="1043">
        <v>276630.1139962431</v>
      </c>
    </row>
    <row r="12" spans="1:14" ht="16.5">
      <c r="K12" s="90" t="s">
        <v>56</v>
      </c>
      <c r="L12" s="350"/>
      <c r="M12" s="484">
        <v>146609.25492477417</v>
      </c>
      <c r="N12" s="484">
        <v>286833.51173145825</v>
      </c>
    </row>
    <row r="13" spans="1:14" ht="16.5">
      <c r="K13" s="90" t="s">
        <v>420</v>
      </c>
      <c r="L13" s="350"/>
      <c r="M13" s="1044">
        <v>262712.66853713989</v>
      </c>
      <c r="N13" s="1044">
        <v>276630.1139962431</v>
      </c>
    </row>
    <row r="14" spans="1:14" ht="15" customHeight="1">
      <c r="K14" s="566" t="s">
        <v>421</v>
      </c>
      <c r="L14" s="566"/>
      <c r="M14" s="1045">
        <v>258192.36641693115</v>
      </c>
      <c r="N14" s="1045">
        <v>286833.51173145825</v>
      </c>
    </row>
    <row r="15" spans="1:14" ht="16.5">
      <c r="K15" s="90" t="s">
        <v>2226</v>
      </c>
      <c r="M15" s="1042">
        <v>91164.48762512207</v>
      </c>
      <c r="N15" s="1042">
        <v>96863.507856536307</v>
      </c>
    </row>
    <row r="16" spans="1:14" ht="16.5" customHeight="1">
      <c r="K16" s="90" t="s">
        <v>1925</v>
      </c>
      <c r="M16" s="1042">
        <v>79403.348472595215</v>
      </c>
      <c r="N16" s="1042">
        <v>82414.304457701728</v>
      </c>
    </row>
    <row r="17" spans="11:15" ht="16.5">
      <c r="K17" s="90" t="s">
        <v>1500</v>
      </c>
      <c r="M17" s="1042">
        <v>115645.17741394043</v>
      </c>
      <c r="N17" s="1042">
        <v>115731.81125573875</v>
      </c>
    </row>
    <row r="18" spans="11:15" ht="16.5">
      <c r="K18" s="90" t="s">
        <v>1926</v>
      </c>
      <c r="M18" s="1042">
        <v>114315.71091842651</v>
      </c>
      <c r="N18" s="1042">
        <v>143585.57557443413</v>
      </c>
    </row>
    <row r="19" spans="11:15" ht="16.5">
      <c r="K19" s="90" t="s">
        <v>1502</v>
      </c>
      <c r="M19" s="1042">
        <v>85901.352531433105</v>
      </c>
      <c r="N19" s="1042">
        <v>85795.715850894485</v>
      </c>
    </row>
    <row r="20" spans="11:15" ht="16.5" customHeight="1">
      <c r="K20" s="566" t="s">
        <v>1503</v>
      </c>
      <c r="L20" s="566"/>
      <c r="M20" s="1045">
        <v>34474.957992553711</v>
      </c>
      <c r="N20" s="1045">
        <v>39072.710732395877</v>
      </c>
    </row>
    <row r="21" spans="11:15" ht="15" customHeight="1">
      <c r="K21" s="1833" t="s">
        <v>2521</v>
      </c>
      <c r="L21" s="1833"/>
      <c r="M21" s="1833"/>
      <c r="N21" s="1833"/>
    </row>
    <row r="22" spans="11:15" ht="15" customHeight="1">
      <c r="K22" s="1046" t="s">
        <v>2045</v>
      </c>
      <c r="L22" s="997"/>
      <c r="M22" s="1047">
        <v>38.612890786034178</v>
      </c>
      <c r="N22" s="610">
        <v>68.245529778840947</v>
      </c>
      <c r="O22" s="997"/>
    </row>
    <row r="23" spans="11:15" ht="15" customHeight="1">
      <c r="K23" s="1046" t="s">
        <v>2654</v>
      </c>
      <c r="M23" s="1048">
        <v>7.2268609147075811</v>
      </c>
      <c r="N23" s="1048">
        <v>7.7234473000000001</v>
      </c>
    </row>
    <row r="24" spans="11:15">
      <c r="K24" s="1046" t="s">
        <v>2655</v>
      </c>
      <c r="M24" s="1048">
        <v>8.2766689588974245</v>
      </c>
      <c r="N24" s="1048">
        <v>9.1054451172558508</v>
      </c>
    </row>
    <row r="25" spans="11:15">
      <c r="K25" s="1833" t="s">
        <v>2656</v>
      </c>
      <c r="L25" s="1833"/>
      <c r="M25" s="1833"/>
      <c r="N25" s="1833"/>
    </row>
    <row r="26" spans="11:15">
      <c r="K26" s="90" t="s">
        <v>2657</v>
      </c>
      <c r="M26" s="1048">
        <v>35.524917434199452</v>
      </c>
      <c r="N26" s="1049">
        <v>35.701279831511599</v>
      </c>
    </row>
    <row r="27" spans="11:15">
      <c r="K27" s="90" t="s">
        <v>2658</v>
      </c>
      <c r="M27" s="1048">
        <v>64.475082565800676</v>
      </c>
      <c r="N27" s="1049">
        <v>64.298720168488487</v>
      </c>
    </row>
    <row r="28" spans="11:15">
      <c r="K28" s="1050" t="s">
        <v>2659</v>
      </c>
      <c r="M28" s="1048">
        <v>21.251474461932503</v>
      </c>
      <c r="N28" s="1049">
        <v>18.376179869032992</v>
      </c>
    </row>
    <row r="29" spans="11:15">
      <c r="K29" s="1050" t="s">
        <v>2660</v>
      </c>
      <c r="M29" s="1048">
        <v>9.8672946636308989</v>
      </c>
      <c r="N29" s="1051">
        <v>6.3442033161550571</v>
      </c>
    </row>
    <row r="31" spans="11:15">
      <c r="K31" s="1833" t="s">
        <v>2661</v>
      </c>
      <c r="L31" s="1833"/>
      <c r="M31" s="1833"/>
      <c r="N31" s="1833"/>
    </row>
    <row r="32" spans="11:15">
      <c r="K32" s="352" t="s">
        <v>2153</v>
      </c>
      <c r="M32" s="1048">
        <v>44.1</v>
      </c>
      <c r="N32" s="1052">
        <v>32.772131122257392</v>
      </c>
    </row>
    <row r="33" spans="11:14">
      <c r="K33" s="352" t="s">
        <v>2662</v>
      </c>
      <c r="M33" s="1048">
        <v>21.8</v>
      </c>
      <c r="N33" s="1052">
        <v>13.564193986521014</v>
      </c>
    </row>
    <row r="35" spans="11:14">
      <c r="K35" s="1833" t="s">
        <v>2663</v>
      </c>
      <c r="L35" s="1833"/>
      <c r="M35" s="1833"/>
      <c r="N35" s="1833"/>
    </row>
    <row r="36" spans="11:14" ht="45">
      <c r="K36" s="932" t="s">
        <v>2664</v>
      </c>
      <c r="M36" s="1053">
        <v>20.333349428619982</v>
      </c>
      <c r="N36" s="1054">
        <v>26.347710516541184</v>
      </c>
    </row>
    <row r="38" spans="11:14">
      <c r="L38" s="1055"/>
      <c r="M38" s="352" t="s">
        <v>2665</v>
      </c>
    </row>
    <row r="103" spans="1:1">
      <c r="A103" s="200" t="s">
        <v>2666</v>
      </c>
    </row>
    <row r="104" spans="1:1">
      <c r="A104" s="200" t="s">
        <v>1676</v>
      </c>
    </row>
  </sheetData>
  <sheetProtection sort="0" autoFilter="0" pivotTables="0"/>
  <mergeCells count="7">
    <mergeCell ref="K35:N35"/>
    <mergeCell ref="A4:J4"/>
    <mergeCell ref="A5:J5"/>
    <mergeCell ref="M7:N7"/>
    <mergeCell ref="K21:N21"/>
    <mergeCell ref="K25:N25"/>
    <mergeCell ref="K31:N31"/>
  </mergeCells>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0"/>
  <dimension ref="B2:U53"/>
  <sheetViews>
    <sheetView showGridLines="0" zoomScaleNormal="100" workbookViewId="0">
      <pane ySplit="3" topLeftCell="A4" activePane="bottomLeft" state="frozen"/>
      <selection pane="bottomLeft" activeCell="M6" sqref="M6"/>
    </sheetView>
  </sheetViews>
  <sheetFormatPr baseColWidth="10" defaultRowHeight="15"/>
  <cols>
    <col min="1" max="1" width="7" style="352" customWidth="1"/>
    <col min="2" max="8" width="11.42578125" style="352"/>
    <col min="9" max="9" width="16.42578125" style="352" customWidth="1"/>
    <col min="10" max="10" width="11.5703125" style="352" customWidth="1"/>
    <col min="11" max="16384" width="11.42578125" style="352"/>
  </cols>
  <sheetData>
    <row r="2" spans="2:21" ht="34.5" customHeight="1"/>
    <row r="3" spans="2:21" ht="15.75">
      <c r="B3" s="1837" t="s">
        <v>2527</v>
      </c>
      <c r="C3" s="1837"/>
      <c r="D3" s="1837"/>
      <c r="E3" s="1837"/>
      <c r="F3" s="1837"/>
      <c r="G3" s="1837"/>
      <c r="H3" s="1837"/>
      <c r="I3" s="1837"/>
      <c r="J3" s="1837"/>
      <c r="K3" s="1837"/>
      <c r="L3" s="930"/>
      <c r="M3" s="930"/>
      <c r="N3" s="930"/>
      <c r="O3" s="930"/>
      <c r="P3" s="930"/>
      <c r="Q3" s="930"/>
      <c r="R3" s="930"/>
      <c r="S3" s="930"/>
      <c r="T3" s="930"/>
      <c r="U3" s="930"/>
    </row>
    <row r="5" spans="2:21" s="932" customFormat="1" ht="30" customHeight="1">
      <c r="H5" s="1838" t="s">
        <v>2523</v>
      </c>
      <c r="I5" s="1838"/>
      <c r="J5" s="1838"/>
    </row>
    <row r="6" spans="2:21">
      <c r="H6" s="878"/>
      <c r="I6" s="878" t="s">
        <v>420</v>
      </c>
      <c r="J6" s="878" t="s">
        <v>421</v>
      </c>
    </row>
    <row r="7" spans="2:21">
      <c r="H7" s="937">
        <v>2010</v>
      </c>
      <c r="I7" s="938">
        <v>12</v>
      </c>
      <c r="J7" s="938">
        <v>578</v>
      </c>
    </row>
    <row r="8" spans="2:21">
      <c r="H8" s="934">
        <v>2011</v>
      </c>
      <c r="I8" s="936">
        <v>20</v>
      </c>
      <c r="J8" s="936">
        <v>598</v>
      </c>
    </row>
    <row r="9" spans="2:21">
      <c r="H9" s="934">
        <v>2012</v>
      </c>
      <c r="I9" s="936">
        <v>16</v>
      </c>
      <c r="J9" s="936">
        <v>373</v>
      </c>
    </row>
    <row r="10" spans="2:21">
      <c r="H10" s="934">
        <v>2013</v>
      </c>
      <c r="I10" s="936">
        <v>35</v>
      </c>
      <c r="J10" s="936">
        <v>393</v>
      </c>
    </row>
    <row r="11" spans="2:21">
      <c r="H11" s="934">
        <v>2014</v>
      </c>
      <c r="I11" s="936">
        <v>13</v>
      </c>
      <c r="J11" s="936">
        <v>362</v>
      </c>
    </row>
    <row r="12" spans="2:21">
      <c r="H12" s="934">
        <v>2015</v>
      </c>
      <c r="I12" s="936">
        <v>5</v>
      </c>
      <c r="J12" s="936">
        <v>121</v>
      </c>
    </row>
    <row r="13" spans="2:21">
      <c r="H13" s="933">
        <v>2016</v>
      </c>
      <c r="I13" s="935" t="s">
        <v>2320</v>
      </c>
      <c r="J13" s="935" t="s">
        <v>2320</v>
      </c>
    </row>
    <row r="14" spans="2:21">
      <c r="H14" s="933">
        <v>2017</v>
      </c>
      <c r="I14" s="933" t="s">
        <v>2320</v>
      </c>
      <c r="J14" s="933" t="s">
        <v>2320</v>
      </c>
    </row>
    <row r="15" spans="2:21">
      <c r="H15" s="933">
        <v>2018</v>
      </c>
      <c r="I15" s="933" t="s">
        <v>2320</v>
      </c>
      <c r="J15" s="933" t="s">
        <v>2320</v>
      </c>
    </row>
    <row r="16" spans="2:21">
      <c r="H16" s="1838" t="s">
        <v>2575</v>
      </c>
      <c r="I16" s="1838"/>
      <c r="J16" s="1838"/>
    </row>
    <row r="17" spans="8:10">
      <c r="H17" s="939"/>
      <c r="I17" s="878" t="s">
        <v>420</v>
      </c>
      <c r="J17" s="878" t="s">
        <v>421</v>
      </c>
    </row>
    <row r="18" spans="8:10">
      <c r="H18" s="937">
        <v>2010</v>
      </c>
      <c r="I18" s="938">
        <v>1060</v>
      </c>
      <c r="J18" s="938">
        <v>5424</v>
      </c>
    </row>
    <row r="19" spans="8:10">
      <c r="H19" s="934">
        <v>2011</v>
      </c>
      <c r="I19" s="936">
        <v>1000</v>
      </c>
      <c r="J19" s="936">
        <v>4918</v>
      </c>
    </row>
    <row r="20" spans="8:10">
      <c r="H20" s="934">
        <v>2012</v>
      </c>
      <c r="I20" s="936">
        <v>772</v>
      </c>
      <c r="J20" s="936">
        <v>3804</v>
      </c>
    </row>
    <row r="21" spans="8:10">
      <c r="H21" s="934">
        <v>2013</v>
      </c>
      <c r="I21" s="936">
        <v>704</v>
      </c>
      <c r="J21" s="936">
        <v>3258</v>
      </c>
    </row>
    <row r="22" spans="8:10">
      <c r="H22" s="934">
        <v>2014</v>
      </c>
      <c r="I22" s="936">
        <v>643</v>
      </c>
      <c r="J22" s="936">
        <v>2999</v>
      </c>
    </row>
    <row r="23" spans="8:10">
      <c r="H23" s="934">
        <v>2015</v>
      </c>
      <c r="I23" s="936">
        <v>295</v>
      </c>
      <c r="J23" s="936">
        <v>1367</v>
      </c>
    </row>
    <row r="24" spans="8:10">
      <c r="H24" s="933">
        <v>2016</v>
      </c>
      <c r="I24" s="935" t="s">
        <v>2320</v>
      </c>
      <c r="J24" s="935" t="s">
        <v>2320</v>
      </c>
    </row>
    <row r="25" spans="8:10">
      <c r="H25" s="933">
        <v>2017</v>
      </c>
      <c r="I25" s="933" t="s">
        <v>2320</v>
      </c>
      <c r="J25" s="933" t="s">
        <v>2320</v>
      </c>
    </row>
    <row r="26" spans="8:10">
      <c r="H26" s="933">
        <v>2018</v>
      </c>
      <c r="I26" s="933" t="s">
        <v>2320</v>
      </c>
      <c r="J26" s="933" t="s">
        <v>2320</v>
      </c>
    </row>
    <row r="28" spans="8:10">
      <c r="H28" s="1839" t="s">
        <v>2524</v>
      </c>
      <c r="I28" s="1839"/>
      <c r="J28" s="1839"/>
    </row>
    <row r="29" spans="8:10" s="931" customFormat="1">
      <c r="H29" s="940"/>
      <c r="I29" s="878" t="s">
        <v>420</v>
      </c>
      <c r="J29" s="878" t="s">
        <v>421</v>
      </c>
    </row>
    <row r="30" spans="8:10">
      <c r="H30" s="935">
        <v>2010</v>
      </c>
      <c r="I30" s="935">
        <v>25679</v>
      </c>
      <c r="J30" s="935">
        <v>32459</v>
      </c>
    </row>
    <row r="31" spans="8:10">
      <c r="H31" s="933">
        <v>2011</v>
      </c>
      <c r="I31" s="933">
        <v>24517</v>
      </c>
      <c r="J31" s="933">
        <v>31230</v>
      </c>
    </row>
    <row r="32" spans="8:10">
      <c r="H32" s="933">
        <v>2012</v>
      </c>
      <c r="I32" s="933">
        <v>18869</v>
      </c>
      <c r="J32" s="933">
        <v>24191</v>
      </c>
    </row>
    <row r="33" spans="8:10">
      <c r="H33" s="933">
        <v>2013</v>
      </c>
      <c r="I33" s="933">
        <v>17665</v>
      </c>
      <c r="J33" s="933">
        <v>22580</v>
      </c>
    </row>
    <row r="34" spans="8:10">
      <c r="H34" s="933">
        <v>2014</v>
      </c>
      <c r="I34" s="933">
        <v>18027</v>
      </c>
      <c r="J34" s="933">
        <v>23942</v>
      </c>
    </row>
    <row r="35" spans="8:10">
      <c r="H35" s="933">
        <v>2015</v>
      </c>
      <c r="I35" s="933">
        <v>16033</v>
      </c>
      <c r="J35" s="933">
        <v>22887</v>
      </c>
    </row>
    <row r="36" spans="8:10">
      <c r="H36" s="933">
        <v>2016</v>
      </c>
      <c r="I36" s="933">
        <v>13905</v>
      </c>
      <c r="J36" s="933">
        <v>21498</v>
      </c>
    </row>
    <row r="37" spans="8:10">
      <c r="H37" s="933">
        <v>2017</v>
      </c>
      <c r="I37" s="933">
        <v>13962</v>
      </c>
      <c r="J37" s="933">
        <v>21714</v>
      </c>
    </row>
    <row r="38" spans="8:10">
      <c r="H38" s="933">
        <v>2018</v>
      </c>
      <c r="I38" s="933">
        <v>13101</v>
      </c>
      <c r="J38" s="933">
        <v>20575</v>
      </c>
    </row>
    <row r="40" spans="8:10">
      <c r="H40" s="1839" t="s">
        <v>2525</v>
      </c>
      <c r="I40" s="1839"/>
      <c r="J40" s="1839"/>
    </row>
    <row r="41" spans="8:10">
      <c r="H41" s="878"/>
      <c r="I41" s="878" t="s">
        <v>420</v>
      </c>
      <c r="J41" s="878" t="s">
        <v>421</v>
      </c>
    </row>
    <row r="42" spans="8:10">
      <c r="H42" s="935">
        <v>2010</v>
      </c>
      <c r="I42" s="935">
        <v>20366</v>
      </c>
      <c r="J42" s="935">
        <v>16769</v>
      </c>
    </row>
    <row r="43" spans="8:10">
      <c r="H43" s="933">
        <v>2011</v>
      </c>
      <c r="I43" s="933">
        <v>19514</v>
      </c>
      <c r="J43" s="933">
        <v>16494</v>
      </c>
    </row>
    <row r="44" spans="8:10">
      <c r="H44" s="933">
        <v>2012</v>
      </c>
      <c r="I44" s="933">
        <v>15748</v>
      </c>
      <c r="J44" s="933">
        <v>13546</v>
      </c>
    </row>
    <row r="45" spans="8:10">
      <c r="H45" s="933">
        <v>2013</v>
      </c>
      <c r="I45" s="933">
        <v>14903</v>
      </c>
      <c r="J45" s="933">
        <v>13039</v>
      </c>
    </row>
    <row r="46" spans="8:10">
      <c r="H46" s="933">
        <v>2014</v>
      </c>
      <c r="I46" s="933">
        <v>16653</v>
      </c>
      <c r="J46" s="933">
        <v>14849</v>
      </c>
    </row>
    <row r="47" spans="8:10">
      <c r="H47" s="933">
        <v>2015</v>
      </c>
      <c r="I47" s="933">
        <v>16597</v>
      </c>
      <c r="J47" s="933">
        <v>15499</v>
      </c>
    </row>
    <row r="48" spans="8:10">
      <c r="H48" s="933">
        <v>2016</v>
      </c>
      <c r="I48" s="933">
        <v>15833</v>
      </c>
      <c r="J48" s="933">
        <v>15118</v>
      </c>
    </row>
    <row r="49" spans="2:10">
      <c r="H49" s="933">
        <v>2017</v>
      </c>
      <c r="I49" s="933">
        <v>16240</v>
      </c>
      <c r="J49" s="933">
        <v>15864</v>
      </c>
    </row>
    <row r="50" spans="2:10">
      <c r="H50" s="933">
        <v>2018</v>
      </c>
      <c r="I50" s="933">
        <v>16393</v>
      </c>
      <c r="J50" s="933">
        <v>16048</v>
      </c>
    </row>
    <row r="52" spans="2:10">
      <c r="B52" s="352" t="s">
        <v>2522</v>
      </c>
    </row>
    <row r="53" spans="2:10">
      <c r="B53" s="588" t="s">
        <v>2526</v>
      </c>
    </row>
  </sheetData>
  <sheetProtection sort="0" autoFilter="0" pivotTables="0"/>
  <mergeCells count="5">
    <mergeCell ref="B3:K3"/>
    <mergeCell ref="H5:J5"/>
    <mergeCell ref="H16:J16"/>
    <mergeCell ref="H40:J40"/>
    <mergeCell ref="H28:J28"/>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11"/>
  <dimension ref="A4:Y92"/>
  <sheetViews>
    <sheetView showGridLines="0" zoomScale="80" zoomScaleNormal="80" workbookViewId="0">
      <pane ySplit="7" topLeftCell="A8" activePane="bottomLeft" state="frozen"/>
      <selection pane="bottomLeft" activeCell="M5" sqref="M5"/>
    </sheetView>
  </sheetViews>
  <sheetFormatPr baseColWidth="10" defaultRowHeight="15"/>
  <cols>
    <col min="1" max="1" width="6.28515625" style="352" customWidth="1"/>
    <col min="4" max="4" width="9" customWidth="1"/>
    <col min="5" max="5" width="18.42578125" customWidth="1"/>
    <col min="6" max="6" width="10.140625" customWidth="1"/>
    <col min="12" max="12" width="7.140625" customWidth="1"/>
    <col min="13" max="13" width="17.5703125" customWidth="1"/>
    <col min="14" max="14" width="11.42578125" style="352"/>
    <col min="21" max="21" width="11.42578125" style="352"/>
    <col min="22" max="24" width="11.42578125" hidden="1" customWidth="1"/>
  </cols>
  <sheetData>
    <row r="4" spans="2:24" s="352" customFormat="1" ht="18">
      <c r="B4" s="1840" t="s">
        <v>2222</v>
      </c>
      <c r="C4" s="1840"/>
      <c r="D4" s="1840"/>
      <c r="E4" s="1840"/>
      <c r="F4" s="1840"/>
      <c r="G4" s="1840"/>
      <c r="H4" s="1840"/>
      <c r="I4" s="1840"/>
      <c r="J4" s="1840"/>
      <c r="K4" s="1840"/>
    </row>
    <row r="5" spans="2:24" s="352" customFormat="1" ht="18">
      <c r="B5" s="1840" t="s">
        <v>2223</v>
      </c>
      <c r="C5" s="1840"/>
      <c r="D5" s="1840"/>
      <c r="E5" s="1840"/>
      <c r="F5" s="1840"/>
      <c r="G5" s="1840"/>
      <c r="H5" s="1840"/>
      <c r="I5" s="1840"/>
      <c r="J5" s="1840"/>
      <c r="K5" s="1840"/>
    </row>
    <row r="7" spans="2:24" s="352" customFormat="1" ht="20.25">
      <c r="B7" s="725" t="s">
        <v>943</v>
      </c>
      <c r="C7" s="85"/>
      <c r="D7" s="724"/>
      <c r="E7" s="375" t="s">
        <v>20</v>
      </c>
    </row>
    <row r="8" spans="2:24" s="352" customFormat="1"/>
    <row r="9" spans="2:24">
      <c r="B9" s="1841" t="s">
        <v>2181</v>
      </c>
      <c r="C9" s="1841"/>
      <c r="D9" s="1841"/>
      <c r="E9" s="1841"/>
      <c r="F9" s="1841"/>
      <c r="G9" s="1841"/>
      <c r="H9" s="1841"/>
      <c r="I9" s="1841"/>
      <c r="J9" s="1841"/>
      <c r="K9" s="1841"/>
    </row>
    <row r="12" spans="2:24">
      <c r="X12" s="352"/>
    </row>
    <row r="13" spans="2:24">
      <c r="M13" s="745"/>
      <c r="N13" s="741"/>
      <c r="Q13" s="747"/>
      <c r="X13" s="352"/>
    </row>
    <row r="14" spans="2:24" ht="16.5">
      <c r="M14" s="746"/>
      <c r="N14" s="742" t="s">
        <v>1817</v>
      </c>
      <c r="O14" s="89" t="s">
        <v>420</v>
      </c>
      <c r="P14" s="89" t="s">
        <v>421</v>
      </c>
      <c r="Q14" s="747"/>
      <c r="V14" t="s">
        <v>1817</v>
      </c>
      <c r="W14" s="89" t="s">
        <v>420</v>
      </c>
      <c r="X14" s="89" t="s">
        <v>421</v>
      </c>
    </row>
    <row r="15" spans="2:24">
      <c r="M15" s="748" t="s">
        <v>2190</v>
      </c>
      <c r="N15" s="743">
        <f>VLOOKUP($E$7,Bd_Enemdu!$A$3:$BEM$30,V15,FALSE)</f>
        <v>91080</v>
      </c>
      <c r="O15" s="740">
        <f>VLOOKUP($E$7,Bd_Enemdu!$A$3:$BEM$30,W15,FALSE)</f>
        <v>37874</v>
      </c>
      <c r="P15" s="740">
        <f>VLOOKUP($E$7,Bd_Enemdu!$A$3:$BEM$30,X15,FALSE)</f>
        <v>53206</v>
      </c>
      <c r="Q15" s="747"/>
      <c r="V15" s="733">
        <v>1434</v>
      </c>
      <c r="W15" s="733">
        <f>+V15+1</f>
        <v>1435</v>
      </c>
      <c r="X15" s="733">
        <f>+W15+1</f>
        <v>1436</v>
      </c>
    </row>
    <row r="16" spans="2:24">
      <c r="M16" s="749" t="s">
        <v>2182</v>
      </c>
      <c r="N16" s="744">
        <f>VLOOKUP($E$7,Bd_Enemdu!$A$3:$BEM$30,V17,FALSE)</f>
        <v>1928</v>
      </c>
      <c r="O16" s="736">
        <f>VLOOKUP($E$7,Bd_Enemdu!$A$3:$BEM$30,W17,FALSE)</f>
        <v>854</v>
      </c>
      <c r="P16" s="736">
        <f>VLOOKUP($E$7,Bd_Enemdu!$A$3:$BEM$30,X17,FALSE)</f>
        <v>1074</v>
      </c>
      <c r="Q16" s="747"/>
      <c r="V16" s="733"/>
      <c r="W16" s="739"/>
      <c r="X16" s="352"/>
    </row>
    <row r="17" spans="13:24">
      <c r="M17" s="749" t="s">
        <v>2183</v>
      </c>
      <c r="N17" s="744">
        <f>VLOOKUP($E$7,Bd_Enemdu!$A$3:$BEM$30,V18,FALSE)</f>
        <v>309</v>
      </c>
      <c r="O17" s="736">
        <f>VLOOKUP($E$7,Bd_Enemdu!$A$3:$BEM$30,W18,FALSE)</f>
        <v>133</v>
      </c>
      <c r="P17" s="736">
        <f>VLOOKUP($E$7,Bd_Enemdu!$A$3:$BEM$30,X18,FALSE)</f>
        <v>176</v>
      </c>
      <c r="Q17" s="747"/>
      <c r="V17" s="733">
        <f>+X15+1</f>
        <v>1437</v>
      </c>
      <c r="W17" s="733">
        <f>+V24+1</f>
        <v>1445</v>
      </c>
      <c r="X17" s="733">
        <f>+W24+1</f>
        <v>1453</v>
      </c>
    </row>
    <row r="18" spans="13:24">
      <c r="M18" s="749" t="s">
        <v>2184</v>
      </c>
      <c r="N18" s="744">
        <f>VLOOKUP($E$7,Bd_Enemdu!$A$3:$BEM$30,V19,FALSE)</f>
        <v>17663</v>
      </c>
      <c r="O18" s="736">
        <f>VLOOKUP($E$7,Bd_Enemdu!$A$3:$BEM$30,W19,FALSE)</f>
        <v>6814</v>
      </c>
      <c r="P18" s="736">
        <f>VLOOKUP($E$7,Bd_Enemdu!$A$3:$BEM$30,X19,FALSE)</f>
        <v>10849</v>
      </c>
      <c r="Q18" s="747"/>
      <c r="V18" s="733">
        <f t="shared" ref="V18:V24" si="0">+V17+1</f>
        <v>1438</v>
      </c>
      <c r="W18" s="733">
        <f t="shared" ref="W18:W24" si="1">+W17+1</f>
        <v>1446</v>
      </c>
      <c r="X18" s="733">
        <f>+X17+1</f>
        <v>1454</v>
      </c>
    </row>
    <row r="19" spans="13:24">
      <c r="M19" s="749" t="s">
        <v>2185</v>
      </c>
      <c r="N19" s="744">
        <f>VLOOKUP($E$7,Bd_Enemdu!$A$3:$BEM$30,V20,FALSE)</f>
        <v>61124</v>
      </c>
      <c r="O19" s="736">
        <f>VLOOKUP($E$7,Bd_Enemdu!$A$3:$BEM$30,W20,FALSE)</f>
        <v>25061</v>
      </c>
      <c r="P19" s="736">
        <f>VLOOKUP($E$7,Bd_Enemdu!$A$3:$BEM$30,X20,FALSE)</f>
        <v>36063</v>
      </c>
      <c r="Q19" s="747"/>
      <c r="V19" s="733">
        <f t="shared" si="0"/>
        <v>1439</v>
      </c>
      <c r="W19" s="733">
        <f t="shared" si="1"/>
        <v>1447</v>
      </c>
      <c r="X19" s="733">
        <f t="shared" ref="X19:X24" si="2">+X18+1</f>
        <v>1455</v>
      </c>
    </row>
    <row r="20" spans="13:24">
      <c r="M20" s="749" t="s">
        <v>2186</v>
      </c>
      <c r="N20" s="744">
        <f>VLOOKUP($E$7,Bd_Enemdu!$A$3:$BEM$30,V21,FALSE)</f>
        <v>9106</v>
      </c>
      <c r="O20" s="736">
        <f>VLOOKUP($E$7,Bd_Enemdu!$A$3:$BEM$30,W21,FALSE)</f>
        <v>4556</v>
      </c>
      <c r="P20" s="736">
        <f>VLOOKUP($E$7,Bd_Enemdu!$A$3:$BEM$30,X21,FALSE)</f>
        <v>4550</v>
      </c>
      <c r="Q20" s="747"/>
      <c r="V20" s="733">
        <f t="shared" si="0"/>
        <v>1440</v>
      </c>
      <c r="W20" s="733">
        <f t="shared" si="1"/>
        <v>1448</v>
      </c>
      <c r="X20" s="733">
        <f t="shared" si="2"/>
        <v>1456</v>
      </c>
    </row>
    <row r="21" spans="13:24">
      <c r="M21" s="749" t="s">
        <v>2187</v>
      </c>
      <c r="N21" s="744">
        <f>VLOOKUP($E$7,Bd_Enemdu!$A$3:$BEM$30,V22,FALSE)</f>
        <v>397</v>
      </c>
      <c r="O21" s="736">
        <f>VLOOKUP($E$7,Bd_Enemdu!$A$3:$BEM$30,W22,FALSE)</f>
        <v>207</v>
      </c>
      <c r="P21" s="736">
        <f>VLOOKUP($E$7,Bd_Enemdu!$A$3:$BEM$30,X22,FALSE)</f>
        <v>190</v>
      </c>
      <c r="Q21" s="747"/>
      <c r="V21" s="733">
        <f t="shared" si="0"/>
        <v>1441</v>
      </c>
      <c r="W21" s="733">
        <f t="shared" si="1"/>
        <v>1449</v>
      </c>
      <c r="X21" s="733">
        <f t="shared" si="2"/>
        <v>1457</v>
      </c>
    </row>
    <row r="22" spans="13:24">
      <c r="M22" s="749" t="s">
        <v>2188</v>
      </c>
      <c r="N22" s="744">
        <f>VLOOKUP($E$7,Bd_Enemdu!$A$3:$BEM$30,V23,FALSE)</f>
        <v>245</v>
      </c>
      <c r="O22" s="736">
        <f>VLOOKUP($E$7,Bd_Enemdu!$A$3:$BEM$30,W23,FALSE)</f>
        <v>111</v>
      </c>
      <c r="P22" s="736">
        <f>VLOOKUP($E$7,Bd_Enemdu!$A$3:$BEM$30,X23,FALSE)</f>
        <v>134</v>
      </c>
      <c r="Q22" s="747"/>
      <c r="V22" s="733">
        <f t="shared" si="0"/>
        <v>1442</v>
      </c>
      <c r="W22" s="733">
        <f t="shared" si="1"/>
        <v>1450</v>
      </c>
      <c r="X22" s="733">
        <f t="shared" si="2"/>
        <v>1458</v>
      </c>
    </row>
    <row r="23" spans="13:24">
      <c r="M23" s="749" t="s">
        <v>2189</v>
      </c>
      <c r="N23" s="744">
        <f>VLOOKUP($E$7,Bd_Enemdu!$A$3:$BEM$30,V24,FALSE)</f>
        <v>308</v>
      </c>
      <c r="O23" s="736">
        <f>VLOOKUP($E$7,Bd_Enemdu!$A$3:$BEM$30,W24,FALSE)</f>
        <v>138</v>
      </c>
      <c r="P23" s="736">
        <f>VLOOKUP($E$7,Bd_Enemdu!$A$3:$BEM$30,X24,FALSE)</f>
        <v>170</v>
      </c>
      <c r="Q23" s="747"/>
      <c r="V23" s="733">
        <f t="shared" si="0"/>
        <v>1443</v>
      </c>
      <c r="W23" s="733">
        <f t="shared" si="1"/>
        <v>1451</v>
      </c>
      <c r="X23" s="733">
        <f t="shared" si="2"/>
        <v>1459</v>
      </c>
    </row>
    <row r="24" spans="13:24">
      <c r="V24" s="733">
        <f t="shared" si="0"/>
        <v>1444</v>
      </c>
      <c r="W24" s="733">
        <f t="shared" si="1"/>
        <v>1452</v>
      </c>
      <c r="X24" s="733">
        <f t="shared" si="2"/>
        <v>1460</v>
      </c>
    </row>
    <row r="25" spans="13:24" s="352" customFormat="1">
      <c r="V25" s="733"/>
      <c r="W25" s="733"/>
      <c r="X25" s="733"/>
    </row>
    <row r="26" spans="13:24" s="352" customFormat="1">
      <c r="V26" s="733"/>
      <c r="W26" s="733"/>
      <c r="X26" s="733"/>
    </row>
    <row r="27" spans="13:24" s="352" customFormat="1">
      <c r="V27" s="733"/>
      <c r="W27" s="733"/>
      <c r="X27" s="733"/>
    </row>
    <row r="28" spans="13:24" s="352" customFormat="1">
      <c r="V28" s="733"/>
      <c r="W28" s="733"/>
      <c r="X28" s="733"/>
    </row>
    <row r="29" spans="13:24" s="352" customFormat="1">
      <c r="V29" s="733"/>
      <c r="W29" s="733"/>
      <c r="X29" s="733"/>
    </row>
    <row r="30" spans="13:24" s="352" customFormat="1">
      <c r="V30" s="733"/>
      <c r="W30" s="733"/>
      <c r="X30" s="733"/>
    </row>
    <row r="31" spans="13:24" s="352" customFormat="1">
      <c r="V31" s="733"/>
      <c r="W31" s="733"/>
      <c r="X31" s="733"/>
    </row>
    <row r="32" spans="13:24" ht="16.5">
      <c r="M32" s="90"/>
      <c r="N32" s="90"/>
      <c r="O32" s="81"/>
      <c r="V32" s="81"/>
      <c r="W32" s="81"/>
      <c r="X32" s="352"/>
    </row>
    <row r="33" spans="2:15" ht="16.5">
      <c r="M33" s="90"/>
      <c r="N33" s="90"/>
      <c r="O33" s="81"/>
    </row>
    <row r="34" spans="2:15" ht="16.5">
      <c r="M34" s="90"/>
      <c r="N34" s="90"/>
      <c r="O34" s="81"/>
    </row>
    <row r="42" spans="2:15" s="352" customFormat="1"/>
    <row r="43" spans="2:15" s="352" customFormat="1"/>
    <row r="44" spans="2:15" s="352" customFormat="1"/>
    <row r="45" spans="2:15" s="352" customFormat="1"/>
    <row r="46" spans="2:15" s="352" customFormat="1"/>
    <row r="47" spans="2:15" s="352" customFormat="1"/>
    <row r="48" spans="2:15" ht="33.75" customHeight="1">
      <c r="B48" s="1842" t="s">
        <v>2194</v>
      </c>
      <c r="C48" s="1842"/>
      <c r="D48" s="1842"/>
      <c r="E48" s="1842"/>
      <c r="F48" s="1842"/>
      <c r="G48" s="1842"/>
      <c r="H48" s="1842"/>
      <c r="I48" s="1842"/>
      <c r="J48" s="1842"/>
      <c r="K48" s="1842"/>
    </row>
    <row r="49" spans="2:25">
      <c r="B49" s="738" t="s">
        <v>2193</v>
      </c>
    </row>
    <row r="51" spans="2:25">
      <c r="B51" s="1841" t="s">
        <v>2181</v>
      </c>
      <c r="C51" s="1841"/>
      <c r="D51" s="1841"/>
      <c r="E51" s="1841"/>
      <c r="F51" s="1841"/>
      <c r="G51" s="1841"/>
      <c r="H51" s="1841"/>
      <c r="I51" s="1841"/>
      <c r="J51" s="1841"/>
      <c r="K51" s="1841"/>
    </row>
    <row r="55" spans="2:25">
      <c r="M55" s="352"/>
      <c r="O55" s="352"/>
      <c r="P55" s="352"/>
      <c r="Q55" s="352"/>
      <c r="R55" s="352"/>
      <c r="S55" s="352"/>
      <c r="T55" s="352"/>
      <c r="V55" s="352"/>
      <c r="W55" s="352"/>
      <c r="X55" s="352"/>
      <c r="Y55" s="352"/>
    </row>
    <row r="56" spans="2:25">
      <c r="M56" s="745"/>
      <c r="N56" s="741"/>
      <c r="O56" s="352"/>
      <c r="P56" s="352"/>
      <c r="Q56" s="747"/>
      <c r="R56" s="352"/>
      <c r="S56" s="352"/>
      <c r="T56" s="352"/>
      <c r="V56" s="352"/>
      <c r="W56" s="352"/>
      <c r="X56" s="352"/>
      <c r="Y56" s="352"/>
    </row>
    <row r="57" spans="2:25" ht="16.5">
      <c r="M57" s="746"/>
      <c r="N57" s="742" t="s">
        <v>1817</v>
      </c>
      <c r="O57" s="89" t="s">
        <v>420</v>
      </c>
      <c r="P57" s="89" t="s">
        <v>421</v>
      </c>
      <c r="Q57" s="747"/>
      <c r="R57" s="352"/>
      <c r="S57" s="352"/>
      <c r="T57" s="352"/>
      <c r="V57" s="352" t="s">
        <v>1817</v>
      </c>
      <c r="W57" s="89" t="s">
        <v>420</v>
      </c>
      <c r="X57" s="89" t="s">
        <v>421</v>
      </c>
      <c r="Y57" s="352"/>
    </row>
    <row r="58" spans="2:25">
      <c r="M58" s="748" t="s">
        <v>2190</v>
      </c>
      <c r="N58" s="743">
        <f>VLOOKUP($E$7,Bd_Enemdu!$A$3:$BEM$30,V58,FALSE)</f>
        <v>365923</v>
      </c>
      <c r="O58" s="740">
        <f>VLOOKUP($E$7,Bd_Enemdu!$A$3:$BEM$30,W58,FALSE)</f>
        <v>151335</v>
      </c>
      <c r="P58" s="740">
        <f>VLOOKUP($E$7,Bd_Enemdu!$A$3:$BEM$30,X58,FALSE)</f>
        <v>214588</v>
      </c>
      <c r="Q58" s="747"/>
      <c r="R58" s="352"/>
      <c r="S58" s="352"/>
      <c r="T58" s="352"/>
      <c r="V58" s="733">
        <f>+X24+1</f>
        <v>1461</v>
      </c>
      <c r="W58" s="733">
        <f>+V58+1</f>
        <v>1462</v>
      </c>
      <c r="X58" s="733">
        <f>+W58+1</f>
        <v>1463</v>
      </c>
      <c r="Y58" s="352"/>
    </row>
    <row r="59" spans="2:25">
      <c r="M59" s="749" t="s">
        <v>59</v>
      </c>
      <c r="N59" s="744">
        <f>VLOOKUP($E$7,Bd_Enemdu!$A$3:$BEM$30,V60,FALSE)</f>
        <v>54993</v>
      </c>
      <c r="O59" s="736">
        <f>VLOOKUP($E$7,Bd_Enemdu!$A$3:$BEM$30,W60,FALSE)</f>
        <v>21520</v>
      </c>
      <c r="P59" s="736">
        <f>VLOOKUP($E$7,Bd_Enemdu!$A$3:$BEM$30,X60,FALSE)</f>
        <v>33473</v>
      </c>
      <c r="Q59" s="747"/>
      <c r="R59" s="352"/>
      <c r="S59" s="352"/>
      <c r="T59" s="352"/>
      <c r="V59" s="733"/>
      <c r="W59" s="739"/>
      <c r="X59" s="352"/>
      <c r="Y59" s="352"/>
    </row>
    <row r="60" spans="2:25">
      <c r="M60" s="749" t="s">
        <v>2197</v>
      </c>
      <c r="N60" s="744">
        <f>VLOOKUP($E$7,Bd_Enemdu!$A$3:$BEM$30,V61,FALSE)</f>
        <v>2268</v>
      </c>
      <c r="O60" s="736">
        <f>VLOOKUP($E$7,Bd_Enemdu!$A$3:$BEM$30,W61,FALSE)</f>
        <v>908</v>
      </c>
      <c r="P60" s="736">
        <f>VLOOKUP($E$7,Bd_Enemdu!$A$3:$BEM$30,X61,FALSE)</f>
        <v>1360</v>
      </c>
      <c r="Q60" s="747"/>
      <c r="R60" s="352"/>
      <c r="S60" s="352"/>
      <c r="T60" s="352"/>
      <c r="V60" s="733">
        <f>+X58+1</f>
        <v>1464</v>
      </c>
      <c r="W60" s="733">
        <f>+V67+1</f>
        <v>1472</v>
      </c>
      <c r="X60" s="733">
        <f>+W67+1</f>
        <v>1480</v>
      </c>
      <c r="Y60" s="352"/>
    </row>
    <row r="61" spans="2:25">
      <c r="M61" s="749" t="s">
        <v>2198</v>
      </c>
      <c r="N61" s="744">
        <f>VLOOKUP($E$7,Bd_Enemdu!$A$3:$BEM$30,V62,FALSE)</f>
        <v>4548</v>
      </c>
      <c r="O61" s="736">
        <f>VLOOKUP($E$7,Bd_Enemdu!$A$3:$BEM$30,W62,FALSE)</f>
        <v>2052</v>
      </c>
      <c r="P61" s="736">
        <f>VLOOKUP($E$7,Bd_Enemdu!$A$3:$BEM$30,X62,FALSE)</f>
        <v>2496</v>
      </c>
      <c r="Q61" s="747"/>
      <c r="R61" s="352"/>
      <c r="S61" s="352"/>
      <c r="T61" s="352"/>
      <c r="V61" s="733">
        <f t="shared" ref="V61:V67" si="3">+V60+1</f>
        <v>1465</v>
      </c>
      <c r="W61" s="733">
        <f t="shared" ref="W61:W67" si="4">+W60+1</f>
        <v>1473</v>
      </c>
      <c r="X61" s="733">
        <f>+X60+1</f>
        <v>1481</v>
      </c>
      <c r="Y61" s="352"/>
    </row>
    <row r="62" spans="2:25">
      <c r="M62" s="749" t="s">
        <v>2199</v>
      </c>
      <c r="N62" s="744">
        <f>VLOOKUP($E$7,Bd_Enemdu!$A$3:$BEM$30,V63,FALSE)</f>
        <v>4222</v>
      </c>
      <c r="O62" s="736">
        <f>VLOOKUP($E$7,Bd_Enemdu!$A$3:$BEM$30,W63,FALSE)</f>
        <v>1878</v>
      </c>
      <c r="P62" s="736">
        <f>VLOOKUP($E$7,Bd_Enemdu!$A$3:$BEM$30,X63,FALSE)</f>
        <v>2344</v>
      </c>
      <c r="Q62" s="747"/>
      <c r="R62" s="352"/>
      <c r="S62" s="352"/>
      <c r="T62" s="352"/>
      <c r="V62" s="733">
        <f t="shared" si="3"/>
        <v>1466</v>
      </c>
      <c r="W62" s="733">
        <f t="shared" si="4"/>
        <v>1474</v>
      </c>
      <c r="X62" s="733">
        <f t="shared" ref="X62:X67" si="5">+X61+1</f>
        <v>1482</v>
      </c>
      <c r="Y62" s="352"/>
    </row>
    <row r="63" spans="2:25">
      <c r="M63" s="749" t="s">
        <v>2200</v>
      </c>
      <c r="N63" s="744">
        <f>VLOOKUP($E$7,Bd_Enemdu!$A$3:$BEM$30,V64,FALSE)</f>
        <v>51051</v>
      </c>
      <c r="O63" s="736">
        <f>VLOOKUP($E$7,Bd_Enemdu!$A$3:$BEM$30,W64,FALSE)</f>
        <v>25121</v>
      </c>
      <c r="P63" s="736">
        <f>VLOOKUP($E$7,Bd_Enemdu!$A$3:$BEM$30,X64,FALSE)</f>
        <v>25930</v>
      </c>
      <c r="Q63" s="747"/>
      <c r="R63" s="352"/>
      <c r="S63" s="352"/>
      <c r="T63" s="352"/>
      <c r="V63" s="733">
        <f t="shared" si="3"/>
        <v>1467</v>
      </c>
      <c r="W63" s="733">
        <f t="shared" si="4"/>
        <v>1475</v>
      </c>
      <c r="X63" s="733">
        <f t="shared" si="5"/>
        <v>1483</v>
      </c>
      <c r="Y63" s="352"/>
    </row>
    <row r="64" spans="2:25">
      <c r="M64" s="749" t="s">
        <v>2201</v>
      </c>
      <c r="N64" s="744">
        <f>VLOOKUP($E$7,Bd_Enemdu!$A$3:$BEM$30,V65,FALSE)</f>
        <v>241555</v>
      </c>
      <c r="O64" s="736">
        <f>VLOOKUP($E$7,Bd_Enemdu!$A$3:$BEM$30,W65,FALSE)</f>
        <v>96673</v>
      </c>
      <c r="P64" s="736">
        <f>VLOOKUP($E$7,Bd_Enemdu!$A$3:$BEM$30,X65,FALSE)</f>
        <v>144882</v>
      </c>
      <c r="Q64" s="747"/>
      <c r="R64" s="352"/>
      <c r="S64" s="352"/>
      <c r="T64" s="352"/>
      <c r="V64" s="733">
        <f t="shared" si="3"/>
        <v>1468</v>
      </c>
      <c r="W64" s="733">
        <f t="shared" si="4"/>
        <v>1476</v>
      </c>
      <c r="X64" s="733">
        <f t="shared" si="5"/>
        <v>1484</v>
      </c>
      <c r="Y64" s="352"/>
    </row>
    <row r="65" spans="13:25">
      <c r="M65" s="749" t="s">
        <v>2202</v>
      </c>
      <c r="N65" s="744">
        <f>VLOOKUP($E$7,Bd_Enemdu!$A$3:$BEM$30,V66,FALSE)</f>
        <v>6220</v>
      </c>
      <c r="O65" s="736">
        <f>VLOOKUP($E$7,Bd_Enemdu!$A$3:$BEM$30,W66,FALSE)</f>
        <v>2696</v>
      </c>
      <c r="P65" s="736">
        <f>VLOOKUP($E$7,Bd_Enemdu!$A$3:$BEM$30,X66,FALSE)</f>
        <v>3524</v>
      </c>
      <c r="Q65" s="747"/>
      <c r="R65" s="352"/>
      <c r="S65" s="352"/>
      <c r="T65" s="352"/>
      <c r="V65" s="733">
        <f t="shared" si="3"/>
        <v>1469</v>
      </c>
      <c r="W65" s="733">
        <f t="shared" si="4"/>
        <v>1477</v>
      </c>
      <c r="X65" s="733">
        <f t="shared" si="5"/>
        <v>1485</v>
      </c>
      <c r="Y65" s="352"/>
    </row>
    <row r="66" spans="13:25">
      <c r="M66" s="749" t="s">
        <v>425</v>
      </c>
      <c r="N66" s="744">
        <f>VLOOKUP($E$7,Bd_Enemdu!$A$3:$BEM$30,V67,FALSE)</f>
        <v>1066</v>
      </c>
      <c r="O66" s="736">
        <f>VLOOKUP($E$7,Bd_Enemdu!$A$3:$BEM$30,W67,FALSE)</f>
        <v>487</v>
      </c>
      <c r="P66" s="736">
        <f>VLOOKUP($E$7,Bd_Enemdu!$A$3:$BEM$30,X67,FALSE)</f>
        <v>579</v>
      </c>
      <c r="Q66" s="747"/>
      <c r="R66" s="352"/>
      <c r="S66" s="352"/>
      <c r="T66" s="352"/>
      <c r="V66" s="733">
        <f t="shared" si="3"/>
        <v>1470</v>
      </c>
      <c r="W66" s="733">
        <f t="shared" si="4"/>
        <v>1478</v>
      </c>
      <c r="X66" s="733">
        <f t="shared" si="5"/>
        <v>1486</v>
      </c>
      <c r="Y66" s="352"/>
    </row>
    <row r="67" spans="13:25">
      <c r="M67" s="352"/>
      <c r="O67" s="352"/>
      <c r="P67" s="352"/>
      <c r="Q67" s="352"/>
      <c r="R67" s="352"/>
      <c r="S67" s="352"/>
      <c r="T67" s="352"/>
      <c r="V67" s="733">
        <f t="shared" si="3"/>
        <v>1471</v>
      </c>
      <c r="W67" s="733">
        <f t="shared" si="4"/>
        <v>1479</v>
      </c>
      <c r="X67" s="733">
        <f t="shared" si="5"/>
        <v>1487</v>
      </c>
      <c r="Y67" s="352"/>
    </row>
    <row r="68" spans="13:25">
      <c r="M68" s="352"/>
      <c r="O68" s="352"/>
      <c r="P68" s="352"/>
      <c r="Q68" s="352"/>
      <c r="R68" s="352"/>
      <c r="S68" s="352"/>
      <c r="T68" s="352"/>
      <c r="V68" s="733"/>
      <c r="W68" s="733"/>
      <c r="X68" s="733"/>
      <c r="Y68" s="352"/>
    </row>
    <row r="69" spans="13:25">
      <c r="M69" s="352"/>
      <c r="O69" s="352"/>
      <c r="P69" s="352"/>
      <c r="Q69" s="352"/>
      <c r="R69" s="352"/>
      <c r="S69" s="352"/>
      <c r="T69" s="352"/>
      <c r="V69" s="733"/>
      <c r="W69" s="733"/>
      <c r="X69" s="733"/>
      <c r="Y69" s="352"/>
    </row>
    <row r="70" spans="13:25">
      <c r="M70" s="352"/>
      <c r="O70" s="352"/>
      <c r="P70" s="352"/>
      <c r="Q70" s="352"/>
      <c r="R70" s="352"/>
      <c r="S70" s="352"/>
      <c r="T70" s="352"/>
      <c r="V70" s="733"/>
      <c r="W70" s="733"/>
      <c r="X70" s="733"/>
      <c r="Y70" s="352"/>
    </row>
    <row r="71" spans="13:25">
      <c r="M71" s="352"/>
      <c r="O71" s="352"/>
      <c r="P71" s="352"/>
      <c r="Q71" s="352"/>
      <c r="R71" s="352"/>
      <c r="S71" s="352"/>
      <c r="T71" s="352"/>
      <c r="V71" s="733"/>
      <c r="W71" s="733"/>
      <c r="X71" s="733"/>
      <c r="Y71" s="352"/>
    </row>
    <row r="72" spans="13:25">
      <c r="M72" s="352"/>
      <c r="O72" s="352"/>
      <c r="P72" s="352"/>
      <c r="Q72" s="352"/>
      <c r="R72" s="352"/>
      <c r="S72" s="352"/>
      <c r="T72" s="352"/>
      <c r="V72" s="733"/>
      <c r="W72" s="733"/>
      <c r="X72" s="733"/>
      <c r="Y72" s="352"/>
    </row>
    <row r="73" spans="13:25">
      <c r="M73" s="352"/>
      <c r="O73" s="352"/>
      <c r="P73" s="352"/>
      <c r="Q73" s="352"/>
      <c r="R73" s="352"/>
      <c r="S73" s="352"/>
      <c r="T73" s="352"/>
      <c r="V73" s="733"/>
      <c r="W73" s="733"/>
      <c r="X73" s="733"/>
      <c r="Y73" s="352"/>
    </row>
    <row r="91" spans="2:6">
      <c r="B91" s="737" t="s">
        <v>2221</v>
      </c>
      <c r="C91" s="737"/>
      <c r="D91" s="737"/>
      <c r="E91" s="737"/>
      <c r="F91" s="737"/>
    </row>
    <row r="92" spans="2:6">
      <c r="B92" s="774" t="s">
        <v>2233</v>
      </c>
    </row>
  </sheetData>
  <sheetProtection sort="0" autoFilter="0" pivotTables="0"/>
  <mergeCells count="5">
    <mergeCell ref="B4:K4"/>
    <mergeCell ref="B9:K9"/>
    <mergeCell ref="B51:K51"/>
    <mergeCell ref="B48:K48"/>
    <mergeCell ref="B5:K5"/>
  </mergeCells>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C00-000000000000}">
          <x14:formula1>
            <xm:f>Bd_Enemdu!$A$3:$A$30</xm:f>
          </x14:formula1>
          <xm:sqref>E7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911"/>
  <dimension ref="A5:Q513"/>
  <sheetViews>
    <sheetView showGridLines="0" zoomScale="85" zoomScaleNormal="85" workbookViewId="0">
      <pane ySplit="5" topLeftCell="A6" activePane="bottomLeft" state="frozen"/>
      <selection pane="bottomLeft" activeCell="B6" sqref="B6:M6"/>
    </sheetView>
  </sheetViews>
  <sheetFormatPr baseColWidth="10" defaultRowHeight="14.25"/>
  <cols>
    <col min="1" max="1" width="4.7109375" style="756" customWidth="1"/>
    <col min="2" max="9" width="11.42578125" style="756"/>
    <col min="10" max="10" width="7.28515625" style="756" customWidth="1"/>
    <col min="11" max="11" width="23" style="756" customWidth="1"/>
    <col min="12" max="12" width="12.85546875" style="756" bestFit="1" customWidth="1"/>
    <col min="13" max="13" width="12.7109375" style="756" bestFit="1" customWidth="1"/>
    <col min="14" max="14" width="12.42578125" style="756" customWidth="1"/>
    <col min="15" max="256" width="11.42578125" style="756"/>
    <col min="257" max="257" width="4.7109375" style="756" customWidth="1"/>
    <col min="258" max="265" width="11.42578125" style="756"/>
    <col min="266" max="266" width="7.28515625" style="756" customWidth="1"/>
    <col min="267" max="267" width="23" style="756" customWidth="1"/>
    <col min="268" max="268" width="12.85546875" style="756" bestFit="1" customWidth="1"/>
    <col min="269" max="269" width="12.7109375" style="756" bestFit="1" customWidth="1"/>
    <col min="270" max="512" width="11.42578125" style="756"/>
    <col min="513" max="513" width="4.7109375" style="756" customWidth="1"/>
    <col min="514" max="521" width="11.42578125" style="756"/>
    <col min="522" max="522" width="7.28515625" style="756" customWidth="1"/>
    <col min="523" max="523" width="23" style="756" customWidth="1"/>
    <col min="524" max="524" width="12.85546875" style="756" bestFit="1" customWidth="1"/>
    <col min="525" max="525" width="12.7109375" style="756" bestFit="1" customWidth="1"/>
    <col min="526" max="768" width="11.42578125" style="756"/>
    <col min="769" max="769" width="4.7109375" style="756" customWidth="1"/>
    <col min="770" max="777" width="11.42578125" style="756"/>
    <col min="778" max="778" width="7.28515625" style="756" customWidth="1"/>
    <col min="779" max="779" width="23" style="756" customWidth="1"/>
    <col min="780" max="780" width="12.85546875" style="756" bestFit="1" customWidth="1"/>
    <col min="781" max="781" width="12.7109375" style="756" bestFit="1" customWidth="1"/>
    <col min="782" max="1024" width="11.42578125" style="756"/>
    <col min="1025" max="1025" width="4.7109375" style="756" customWidth="1"/>
    <col min="1026" max="1033" width="11.42578125" style="756"/>
    <col min="1034" max="1034" width="7.28515625" style="756" customWidth="1"/>
    <col min="1035" max="1035" width="23" style="756" customWidth="1"/>
    <col min="1036" max="1036" width="12.85546875" style="756" bestFit="1" customWidth="1"/>
    <col min="1037" max="1037" width="12.7109375" style="756" bestFit="1" customWidth="1"/>
    <col min="1038" max="1280" width="11.42578125" style="756"/>
    <col min="1281" max="1281" width="4.7109375" style="756" customWidth="1"/>
    <col min="1282" max="1289" width="11.42578125" style="756"/>
    <col min="1290" max="1290" width="7.28515625" style="756" customWidth="1"/>
    <col min="1291" max="1291" width="23" style="756" customWidth="1"/>
    <col min="1292" max="1292" width="12.85546875" style="756" bestFit="1" customWidth="1"/>
    <col min="1293" max="1293" width="12.7109375" style="756" bestFit="1" customWidth="1"/>
    <col min="1294" max="1536" width="11.42578125" style="756"/>
    <col min="1537" max="1537" width="4.7109375" style="756" customWidth="1"/>
    <col min="1538" max="1545" width="11.42578125" style="756"/>
    <col min="1546" max="1546" width="7.28515625" style="756" customWidth="1"/>
    <col min="1547" max="1547" width="23" style="756" customWidth="1"/>
    <col min="1548" max="1548" width="12.85546875" style="756" bestFit="1" customWidth="1"/>
    <col min="1549" max="1549" width="12.7109375" style="756" bestFit="1" customWidth="1"/>
    <col min="1550" max="1792" width="11.42578125" style="756"/>
    <col min="1793" max="1793" width="4.7109375" style="756" customWidth="1"/>
    <col min="1794" max="1801" width="11.42578125" style="756"/>
    <col min="1802" max="1802" width="7.28515625" style="756" customWidth="1"/>
    <col min="1803" max="1803" width="23" style="756" customWidth="1"/>
    <col min="1804" max="1804" width="12.85546875" style="756" bestFit="1" customWidth="1"/>
    <col min="1805" max="1805" width="12.7109375" style="756" bestFit="1" customWidth="1"/>
    <col min="1806" max="2048" width="11.42578125" style="756"/>
    <col min="2049" max="2049" width="4.7109375" style="756" customWidth="1"/>
    <col min="2050" max="2057" width="11.42578125" style="756"/>
    <col min="2058" max="2058" width="7.28515625" style="756" customWidth="1"/>
    <col min="2059" max="2059" width="23" style="756" customWidth="1"/>
    <col min="2060" max="2060" width="12.85546875" style="756" bestFit="1" customWidth="1"/>
    <col min="2061" max="2061" width="12.7109375" style="756" bestFit="1" customWidth="1"/>
    <col min="2062" max="2304" width="11.42578125" style="756"/>
    <col min="2305" max="2305" width="4.7109375" style="756" customWidth="1"/>
    <col min="2306" max="2313" width="11.42578125" style="756"/>
    <col min="2314" max="2314" width="7.28515625" style="756" customWidth="1"/>
    <col min="2315" max="2315" width="23" style="756" customWidth="1"/>
    <col min="2316" max="2316" width="12.85546875" style="756" bestFit="1" customWidth="1"/>
    <col min="2317" max="2317" width="12.7109375" style="756" bestFit="1" customWidth="1"/>
    <col min="2318" max="2560" width="11.42578125" style="756"/>
    <col min="2561" max="2561" width="4.7109375" style="756" customWidth="1"/>
    <col min="2562" max="2569" width="11.42578125" style="756"/>
    <col min="2570" max="2570" width="7.28515625" style="756" customWidth="1"/>
    <col min="2571" max="2571" width="23" style="756" customWidth="1"/>
    <col min="2572" max="2572" width="12.85546875" style="756" bestFit="1" customWidth="1"/>
    <col min="2573" max="2573" width="12.7109375" style="756" bestFit="1" customWidth="1"/>
    <col min="2574" max="2816" width="11.42578125" style="756"/>
    <col min="2817" max="2817" width="4.7109375" style="756" customWidth="1"/>
    <col min="2818" max="2825" width="11.42578125" style="756"/>
    <col min="2826" max="2826" width="7.28515625" style="756" customWidth="1"/>
    <col min="2827" max="2827" width="23" style="756" customWidth="1"/>
    <col min="2828" max="2828" width="12.85546875" style="756" bestFit="1" customWidth="1"/>
    <col min="2829" max="2829" width="12.7109375" style="756" bestFit="1" customWidth="1"/>
    <col min="2830" max="3072" width="11.42578125" style="756"/>
    <col min="3073" max="3073" width="4.7109375" style="756" customWidth="1"/>
    <col min="3074" max="3081" width="11.42578125" style="756"/>
    <col min="3082" max="3082" width="7.28515625" style="756" customWidth="1"/>
    <col min="3083" max="3083" width="23" style="756" customWidth="1"/>
    <col min="3084" max="3084" width="12.85546875" style="756" bestFit="1" customWidth="1"/>
    <col min="3085" max="3085" width="12.7109375" style="756" bestFit="1" customWidth="1"/>
    <col min="3086" max="3328" width="11.42578125" style="756"/>
    <col min="3329" max="3329" width="4.7109375" style="756" customWidth="1"/>
    <col min="3330" max="3337" width="11.42578125" style="756"/>
    <col min="3338" max="3338" width="7.28515625" style="756" customWidth="1"/>
    <col min="3339" max="3339" width="23" style="756" customWidth="1"/>
    <col min="3340" max="3340" width="12.85546875" style="756" bestFit="1" customWidth="1"/>
    <col min="3341" max="3341" width="12.7109375" style="756" bestFit="1" customWidth="1"/>
    <col min="3342" max="3584" width="11.42578125" style="756"/>
    <col min="3585" max="3585" width="4.7109375" style="756" customWidth="1"/>
    <col min="3586" max="3593" width="11.42578125" style="756"/>
    <col min="3594" max="3594" width="7.28515625" style="756" customWidth="1"/>
    <col min="3595" max="3595" width="23" style="756" customWidth="1"/>
    <col min="3596" max="3596" width="12.85546875" style="756" bestFit="1" customWidth="1"/>
    <col min="3597" max="3597" width="12.7109375" style="756" bestFit="1" customWidth="1"/>
    <col min="3598" max="3840" width="11.42578125" style="756"/>
    <col min="3841" max="3841" width="4.7109375" style="756" customWidth="1"/>
    <col min="3842" max="3849" width="11.42578125" style="756"/>
    <col min="3850" max="3850" width="7.28515625" style="756" customWidth="1"/>
    <col min="3851" max="3851" width="23" style="756" customWidth="1"/>
    <col min="3852" max="3852" width="12.85546875" style="756" bestFit="1" customWidth="1"/>
    <col min="3853" max="3853" width="12.7109375" style="756" bestFit="1" customWidth="1"/>
    <col min="3854" max="4096" width="11.42578125" style="756"/>
    <col min="4097" max="4097" width="4.7109375" style="756" customWidth="1"/>
    <col min="4098" max="4105" width="11.42578125" style="756"/>
    <col min="4106" max="4106" width="7.28515625" style="756" customWidth="1"/>
    <col min="4107" max="4107" width="23" style="756" customWidth="1"/>
    <col min="4108" max="4108" width="12.85546875" style="756" bestFit="1" customWidth="1"/>
    <col min="4109" max="4109" width="12.7109375" style="756" bestFit="1" customWidth="1"/>
    <col min="4110" max="4352" width="11.42578125" style="756"/>
    <col min="4353" max="4353" width="4.7109375" style="756" customWidth="1"/>
    <col min="4354" max="4361" width="11.42578125" style="756"/>
    <col min="4362" max="4362" width="7.28515625" style="756" customWidth="1"/>
    <col min="4363" max="4363" width="23" style="756" customWidth="1"/>
    <col min="4364" max="4364" width="12.85546875" style="756" bestFit="1" customWidth="1"/>
    <col min="4365" max="4365" width="12.7109375" style="756" bestFit="1" customWidth="1"/>
    <col min="4366" max="4608" width="11.42578125" style="756"/>
    <col min="4609" max="4609" width="4.7109375" style="756" customWidth="1"/>
    <col min="4610" max="4617" width="11.42578125" style="756"/>
    <col min="4618" max="4618" width="7.28515625" style="756" customWidth="1"/>
    <col min="4619" max="4619" width="23" style="756" customWidth="1"/>
    <col min="4620" max="4620" width="12.85546875" style="756" bestFit="1" customWidth="1"/>
    <col min="4621" max="4621" width="12.7109375" style="756" bestFit="1" customWidth="1"/>
    <col min="4622" max="4864" width="11.42578125" style="756"/>
    <col min="4865" max="4865" width="4.7109375" style="756" customWidth="1"/>
    <col min="4866" max="4873" width="11.42578125" style="756"/>
    <col min="4874" max="4874" width="7.28515625" style="756" customWidth="1"/>
    <col min="4875" max="4875" width="23" style="756" customWidth="1"/>
    <col min="4876" max="4876" width="12.85546875" style="756" bestFit="1" customWidth="1"/>
    <col min="4877" max="4877" width="12.7109375" style="756" bestFit="1" customWidth="1"/>
    <col min="4878" max="5120" width="11.42578125" style="756"/>
    <col min="5121" max="5121" width="4.7109375" style="756" customWidth="1"/>
    <col min="5122" max="5129" width="11.42578125" style="756"/>
    <col min="5130" max="5130" width="7.28515625" style="756" customWidth="1"/>
    <col min="5131" max="5131" width="23" style="756" customWidth="1"/>
    <col min="5132" max="5132" width="12.85546875" style="756" bestFit="1" customWidth="1"/>
    <col min="5133" max="5133" width="12.7109375" style="756" bestFit="1" customWidth="1"/>
    <col min="5134" max="5376" width="11.42578125" style="756"/>
    <col min="5377" max="5377" width="4.7109375" style="756" customWidth="1"/>
    <col min="5378" max="5385" width="11.42578125" style="756"/>
    <col min="5386" max="5386" width="7.28515625" style="756" customWidth="1"/>
    <col min="5387" max="5387" width="23" style="756" customWidth="1"/>
    <col min="5388" max="5388" width="12.85546875" style="756" bestFit="1" customWidth="1"/>
    <col min="5389" max="5389" width="12.7109375" style="756" bestFit="1" customWidth="1"/>
    <col min="5390" max="5632" width="11.42578125" style="756"/>
    <col min="5633" max="5633" width="4.7109375" style="756" customWidth="1"/>
    <col min="5634" max="5641" width="11.42578125" style="756"/>
    <col min="5642" max="5642" width="7.28515625" style="756" customWidth="1"/>
    <col min="5643" max="5643" width="23" style="756" customWidth="1"/>
    <col min="5644" max="5644" width="12.85546875" style="756" bestFit="1" customWidth="1"/>
    <col min="5645" max="5645" width="12.7109375" style="756" bestFit="1" customWidth="1"/>
    <col min="5646" max="5888" width="11.42578125" style="756"/>
    <col min="5889" max="5889" width="4.7109375" style="756" customWidth="1"/>
    <col min="5890" max="5897" width="11.42578125" style="756"/>
    <col min="5898" max="5898" width="7.28515625" style="756" customWidth="1"/>
    <col min="5899" max="5899" width="23" style="756" customWidth="1"/>
    <col min="5900" max="5900" width="12.85546875" style="756" bestFit="1" customWidth="1"/>
    <col min="5901" max="5901" width="12.7109375" style="756" bestFit="1" customWidth="1"/>
    <col min="5902" max="6144" width="11.42578125" style="756"/>
    <col min="6145" max="6145" width="4.7109375" style="756" customWidth="1"/>
    <col min="6146" max="6153" width="11.42578125" style="756"/>
    <col min="6154" max="6154" width="7.28515625" style="756" customWidth="1"/>
    <col min="6155" max="6155" width="23" style="756" customWidth="1"/>
    <col min="6156" max="6156" width="12.85546875" style="756" bestFit="1" customWidth="1"/>
    <col min="6157" max="6157" width="12.7109375" style="756" bestFit="1" customWidth="1"/>
    <col min="6158" max="6400" width="11.42578125" style="756"/>
    <col min="6401" max="6401" width="4.7109375" style="756" customWidth="1"/>
    <col min="6402" max="6409" width="11.42578125" style="756"/>
    <col min="6410" max="6410" width="7.28515625" style="756" customWidth="1"/>
    <col min="6411" max="6411" width="23" style="756" customWidth="1"/>
    <col min="6412" max="6412" width="12.85546875" style="756" bestFit="1" customWidth="1"/>
    <col min="6413" max="6413" width="12.7109375" style="756" bestFit="1" customWidth="1"/>
    <col min="6414" max="6656" width="11.42578125" style="756"/>
    <col min="6657" max="6657" width="4.7109375" style="756" customWidth="1"/>
    <col min="6658" max="6665" width="11.42578125" style="756"/>
    <col min="6666" max="6666" width="7.28515625" style="756" customWidth="1"/>
    <col min="6667" max="6667" width="23" style="756" customWidth="1"/>
    <col min="6668" max="6668" width="12.85546875" style="756" bestFit="1" customWidth="1"/>
    <col min="6669" max="6669" width="12.7109375" style="756" bestFit="1" customWidth="1"/>
    <col min="6670" max="6912" width="11.42578125" style="756"/>
    <col min="6913" max="6913" width="4.7109375" style="756" customWidth="1"/>
    <col min="6914" max="6921" width="11.42578125" style="756"/>
    <col min="6922" max="6922" width="7.28515625" style="756" customWidth="1"/>
    <col min="6923" max="6923" width="23" style="756" customWidth="1"/>
    <col min="6924" max="6924" width="12.85546875" style="756" bestFit="1" customWidth="1"/>
    <col min="6925" max="6925" width="12.7109375" style="756" bestFit="1" customWidth="1"/>
    <col min="6926" max="7168" width="11.42578125" style="756"/>
    <col min="7169" max="7169" width="4.7109375" style="756" customWidth="1"/>
    <col min="7170" max="7177" width="11.42578125" style="756"/>
    <col min="7178" max="7178" width="7.28515625" style="756" customWidth="1"/>
    <col min="7179" max="7179" width="23" style="756" customWidth="1"/>
    <col min="7180" max="7180" width="12.85546875" style="756" bestFit="1" customWidth="1"/>
    <col min="7181" max="7181" width="12.7109375" style="756" bestFit="1" customWidth="1"/>
    <col min="7182" max="7424" width="11.42578125" style="756"/>
    <col min="7425" max="7425" width="4.7109375" style="756" customWidth="1"/>
    <col min="7426" max="7433" width="11.42578125" style="756"/>
    <col min="7434" max="7434" width="7.28515625" style="756" customWidth="1"/>
    <col min="7435" max="7435" width="23" style="756" customWidth="1"/>
    <col min="7436" max="7436" width="12.85546875" style="756" bestFit="1" customWidth="1"/>
    <col min="7437" max="7437" width="12.7109375" style="756" bestFit="1" customWidth="1"/>
    <col min="7438" max="7680" width="11.42578125" style="756"/>
    <col min="7681" max="7681" width="4.7109375" style="756" customWidth="1"/>
    <col min="7682" max="7689" width="11.42578125" style="756"/>
    <col min="7690" max="7690" width="7.28515625" style="756" customWidth="1"/>
    <col min="7691" max="7691" width="23" style="756" customWidth="1"/>
    <col min="7692" max="7692" width="12.85546875" style="756" bestFit="1" customWidth="1"/>
    <col min="7693" max="7693" width="12.7109375" style="756" bestFit="1" customWidth="1"/>
    <col min="7694" max="7936" width="11.42578125" style="756"/>
    <col min="7937" max="7937" width="4.7109375" style="756" customWidth="1"/>
    <col min="7938" max="7945" width="11.42578125" style="756"/>
    <col min="7946" max="7946" width="7.28515625" style="756" customWidth="1"/>
    <col min="7947" max="7947" width="23" style="756" customWidth="1"/>
    <col min="7948" max="7948" width="12.85546875" style="756" bestFit="1" customWidth="1"/>
    <col min="7949" max="7949" width="12.7109375" style="756" bestFit="1" customWidth="1"/>
    <col min="7950" max="8192" width="11.42578125" style="756"/>
    <col min="8193" max="8193" width="4.7109375" style="756" customWidth="1"/>
    <col min="8194" max="8201" width="11.42578125" style="756"/>
    <col min="8202" max="8202" width="7.28515625" style="756" customWidth="1"/>
    <col min="8203" max="8203" width="23" style="756" customWidth="1"/>
    <col min="8204" max="8204" width="12.85546875" style="756" bestFit="1" customWidth="1"/>
    <col min="8205" max="8205" width="12.7109375" style="756" bestFit="1" customWidth="1"/>
    <col min="8206" max="8448" width="11.42578125" style="756"/>
    <col min="8449" max="8449" width="4.7109375" style="756" customWidth="1"/>
    <col min="8450" max="8457" width="11.42578125" style="756"/>
    <col min="8458" max="8458" width="7.28515625" style="756" customWidth="1"/>
    <col min="8459" max="8459" width="23" style="756" customWidth="1"/>
    <col min="8460" max="8460" width="12.85546875" style="756" bestFit="1" customWidth="1"/>
    <col min="8461" max="8461" width="12.7109375" style="756" bestFit="1" customWidth="1"/>
    <col min="8462" max="8704" width="11.42578125" style="756"/>
    <col min="8705" max="8705" width="4.7109375" style="756" customWidth="1"/>
    <col min="8706" max="8713" width="11.42578125" style="756"/>
    <col min="8714" max="8714" width="7.28515625" style="756" customWidth="1"/>
    <col min="8715" max="8715" width="23" style="756" customWidth="1"/>
    <col min="8716" max="8716" width="12.85546875" style="756" bestFit="1" customWidth="1"/>
    <col min="8717" max="8717" width="12.7109375" style="756" bestFit="1" customWidth="1"/>
    <col min="8718" max="8960" width="11.42578125" style="756"/>
    <col min="8961" max="8961" width="4.7109375" style="756" customWidth="1"/>
    <col min="8962" max="8969" width="11.42578125" style="756"/>
    <col min="8970" max="8970" width="7.28515625" style="756" customWidth="1"/>
    <col min="8971" max="8971" width="23" style="756" customWidth="1"/>
    <col min="8972" max="8972" width="12.85546875" style="756" bestFit="1" customWidth="1"/>
    <col min="8973" max="8973" width="12.7109375" style="756" bestFit="1" customWidth="1"/>
    <col min="8974" max="9216" width="11.42578125" style="756"/>
    <col min="9217" max="9217" width="4.7109375" style="756" customWidth="1"/>
    <col min="9218" max="9225" width="11.42578125" style="756"/>
    <col min="9226" max="9226" width="7.28515625" style="756" customWidth="1"/>
    <col min="9227" max="9227" width="23" style="756" customWidth="1"/>
    <col min="9228" max="9228" width="12.85546875" style="756" bestFit="1" customWidth="1"/>
    <col min="9229" max="9229" width="12.7109375" style="756" bestFit="1" customWidth="1"/>
    <col min="9230" max="9472" width="11.42578125" style="756"/>
    <col min="9473" max="9473" width="4.7109375" style="756" customWidth="1"/>
    <col min="9474" max="9481" width="11.42578125" style="756"/>
    <col min="9482" max="9482" width="7.28515625" style="756" customWidth="1"/>
    <col min="9483" max="9483" width="23" style="756" customWidth="1"/>
    <col min="9484" max="9484" width="12.85546875" style="756" bestFit="1" customWidth="1"/>
    <col min="9485" max="9485" width="12.7109375" style="756" bestFit="1" customWidth="1"/>
    <col min="9486" max="9728" width="11.42578125" style="756"/>
    <col min="9729" max="9729" width="4.7109375" style="756" customWidth="1"/>
    <col min="9730" max="9737" width="11.42578125" style="756"/>
    <col min="9738" max="9738" width="7.28515625" style="756" customWidth="1"/>
    <col min="9739" max="9739" width="23" style="756" customWidth="1"/>
    <col min="9740" max="9740" width="12.85546875" style="756" bestFit="1" customWidth="1"/>
    <col min="9741" max="9741" width="12.7109375" style="756" bestFit="1" customWidth="1"/>
    <col min="9742" max="9984" width="11.42578125" style="756"/>
    <col min="9985" max="9985" width="4.7109375" style="756" customWidth="1"/>
    <col min="9986" max="9993" width="11.42578125" style="756"/>
    <col min="9994" max="9994" width="7.28515625" style="756" customWidth="1"/>
    <col min="9995" max="9995" width="23" style="756" customWidth="1"/>
    <col min="9996" max="9996" width="12.85546875" style="756" bestFit="1" customWidth="1"/>
    <col min="9997" max="9997" width="12.7109375" style="756" bestFit="1" customWidth="1"/>
    <col min="9998" max="10240" width="11.42578125" style="756"/>
    <col min="10241" max="10241" width="4.7109375" style="756" customWidth="1"/>
    <col min="10242" max="10249" width="11.42578125" style="756"/>
    <col min="10250" max="10250" width="7.28515625" style="756" customWidth="1"/>
    <col min="10251" max="10251" width="23" style="756" customWidth="1"/>
    <col min="10252" max="10252" width="12.85546875" style="756" bestFit="1" customWidth="1"/>
    <col min="10253" max="10253" width="12.7109375" style="756" bestFit="1" customWidth="1"/>
    <col min="10254" max="10496" width="11.42578125" style="756"/>
    <col min="10497" max="10497" width="4.7109375" style="756" customWidth="1"/>
    <col min="10498" max="10505" width="11.42578125" style="756"/>
    <col min="10506" max="10506" width="7.28515625" style="756" customWidth="1"/>
    <col min="10507" max="10507" width="23" style="756" customWidth="1"/>
    <col min="10508" max="10508" width="12.85546875" style="756" bestFit="1" customWidth="1"/>
    <col min="10509" max="10509" width="12.7109375" style="756" bestFit="1" customWidth="1"/>
    <col min="10510" max="10752" width="11.42578125" style="756"/>
    <col min="10753" max="10753" width="4.7109375" style="756" customWidth="1"/>
    <col min="10754" max="10761" width="11.42578125" style="756"/>
    <col min="10762" max="10762" width="7.28515625" style="756" customWidth="1"/>
    <col min="10763" max="10763" width="23" style="756" customWidth="1"/>
    <col min="10764" max="10764" width="12.85546875" style="756" bestFit="1" customWidth="1"/>
    <col min="10765" max="10765" width="12.7109375" style="756" bestFit="1" customWidth="1"/>
    <col min="10766" max="11008" width="11.42578125" style="756"/>
    <col min="11009" max="11009" width="4.7109375" style="756" customWidth="1"/>
    <col min="11010" max="11017" width="11.42578125" style="756"/>
    <col min="11018" max="11018" width="7.28515625" style="756" customWidth="1"/>
    <col min="11019" max="11019" width="23" style="756" customWidth="1"/>
    <col min="11020" max="11020" width="12.85546875" style="756" bestFit="1" customWidth="1"/>
    <col min="11021" max="11021" width="12.7109375" style="756" bestFit="1" customWidth="1"/>
    <col min="11022" max="11264" width="11.42578125" style="756"/>
    <col min="11265" max="11265" width="4.7109375" style="756" customWidth="1"/>
    <col min="11266" max="11273" width="11.42578125" style="756"/>
    <col min="11274" max="11274" width="7.28515625" style="756" customWidth="1"/>
    <col min="11275" max="11275" width="23" style="756" customWidth="1"/>
    <col min="11276" max="11276" width="12.85546875" style="756" bestFit="1" customWidth="1"/>
    <col min="11277" max="11277" width="12.7109375" style="756" bestFit="1" customWidth="1"/>
    <col min="11278" max="11520" width="11.42578125" style="756"/>
    <col min="11521" max="11521" width="4.7109375" style="756" customWidth="1"/>
    <col min="11522" max="11529" width="11.42578125" style="756"/>
    <col min="11530" max="11530" width="7.28515625" style="756" customWidth="1"/>
    <col min="11531" max="11531" width="23" style="756" customWidth="1"/>
    <col min="11532" max="11532" width="12.85546875" style="756" bestFit="1" customWidth="1"/>
    <col min="11533" max="11533" width="12.7109375" style="756" bestFit="1" customWidth="1"/>
    <col min="11534" max="11776" width="11.42578125" style="756"/>
    <col min="11777" max="11777" width="4.7109375" style="756" customWidth="1"/>
    <col min="11778" max="11785" width="11.42578125" style="756"/>
    <col min="11786" max="11786" width="7.28515625" style="756" customWidth="1"/>
    <col min="11787" max="11787" width="23" style="756" customWidth="1"/>
    <col min="11788" max="11788" width="12.85546875" style="756" bestFit="1" customWidth="1"/>
    <col min="11789" max="11789" width="12.7109375" style="756" bestFit="1" customWidth="1"/>
    <col min="11790" max="12032" width="11.42578125" style="756"/>
    <col min="12033" max="12033" width="4.7109375" style="756" customWidth="1"/>
    <col min="12034" max="12041" width="11.42578125" style="756"/>
    <col min="12042" max="12042" width="7.28515625" style="756" customWidth="1"/>
    <col min="12043" max="12043" width="23" style="756" customWidth="1"/>
    <col min="12044" max="12044" width="12.85546875" style="756" bestFit="1" customWidth="1"/>
    <col min="12045" max="12045" width="12.7109375" style="756" bestFit="1" customWidth="1"/>
    <col min="12046" max="12288" width="11.42578125" style="756"/>
    <col min="12289" max="12289" width="4.7109375" style="756" customWidth="1"/>
    <col min="12290" max="12297" width="11.42578125" style="756"/>
    <col min="12298" max="12298" width="7.28515625" style="756" customWidth="1"/>
    <col min="12299" max="12299" width="23" style="756" customWidth="1"/>
    <col min="12300" max="12300" width="12.85546875" style="756" bestFit="1" customWidth="1"/>
    <col min="12301" max="12301" width="12.7109375" style="756" bestFit="1" customWidth="1"/>
    <col min="12302" max="12544" width="11.42578125" style="756"/>
    <col min="12545" max="12545" width="4.7109375" style="756" customWidth="1"/>
    <col min="12546" max="12553" width="11.42578125" style="756"/>
    <col min="12554" max="12554" width="7.28515625" style="756" customWidth="1"/>
    <col min="12555" max="12555" width="23" style="756" customWidth="1"/>
    <col min="12556" max="12556" width="12.85546875" style="756" bestFit="1" customWidth="1"/>
    <col min="12557" max="12557" width="12.7109375" style="756" bestFit="1" customWidth="1"/>
    <col min="12558" max="12800" width="11.42578125" style="756"/>
    <col min="12801" max="12801" width="4.7109375" style="756" customWidth="1"/>
    <col min="12802" max="12809" width="11.42578125" style="756"/>
    <col min="12810" max="12810" width="7.28515625" style="756" customWidth="1"/>
    <col min="12811" max="12811" width="23" style="756" customWidth="1"/>
    <col min="12812" max="12812" width="12.85546875" style="756" bestFit="1" customWidth="1"/>
    <col min="12813" max="12813" width="12.7109375" style="756" bestFit="1" customWidth="1"/>
    <col min="12814" max="13056" width="11.42578125" style="756"/>
    <col min="13057" max="13057" width="4.7109375" style="756" customWidth="1"/>
    <col min="13058" max="13065" width="11.42578125" style="756"/>
    <col min="13066" max="13066" width="7.28515625" style="756" customWidth="1"/>
    <col min="13067" max="13067" width="23" style="756" customWidth="1"/>
    <col min="13068" max="13068" width="12.85546875" style="756" bestFit="1" customWidth="1"/>
    <col min="13069" max="13069" width="12.7109375" style="756" bestFit="1" customWidth="1"/>
    <col min="13070" max="13312" width="11.42578125" style="756"/>
    <col min="13313" max="13313" width="4.7109375" style="756" customWidth="1"/>
    <col min="13314" max="13321" width="11.42578125" style="756"/>
    <col min="13322" max="13322" width="7.28515625" style="756" customWidth="1"/>
    <col min="13323" max="13323" width="23" style="756" customWidth="1"/>
    <col min="13324" max="13324" width="12.85546875" style="756" bestFit="1" customWidth="1"/>
    <col min="13325" max="13325" width="12.7109375" style="756" bestFit="1" customWidth="1"/>
    <col min="13326" max="13568" width="11.42578125" style="756"/>
    <col min="13569" max="13569" width="4.7109375" style="756" customWidth="1"/>
    <col min="13570" max="13577" width="11.42578125" style="756"/>
    <col min="13578" max="13578" width="7.28515625" style="756" customWidth="1"/>
    <col min="13579" max="13579" width="23" style="756" customWidth="1"/>
    <col min="13580" max="13580" width="12.85546875" style="756" bestFit="1" customWidth="1"/>
    <col min="13581" max="13581" width="12.7109375" style="756" bestFit="1" customWidth="1"/>
    <col min="13582" max="13824" width="11.42578125" style="756"/>
    <col min="13825" max="13825" width="4.7109375" style="756" customWidth="1"/>
    <col min="13826" max="13833" width="11.42578125" style="756"/>
    <col min="13834" max="13834" width="7.28515625" style="756" customWidth="1"/>
    <col min="13835" max="13835" width="23" style="756" customWidth="1"/>
    <col min="13836" max="13836" width="12.85546875" style="756" bestFit="1" customWidth="1"/>
    <col min="13837" max="13837" width="12.7109375" style="756" bestFit="1" customWidth="1"/>
    <col min="13838" max="14080" width="11.42578125" style="756"/>
    <col min="14081" max="14081" width="4.7109375" style="756" customWidth="1"/>
    <col min="14082" max="14089" width="11.42578125" style="756"/>
    <col min="14090" max="14090" width="7.28515625" style="756" customWidth="1"/>
    <col min="14091" max="14091" width="23" style="756" customWidth="1"/>
    <col min="14092" max="14092" width="12.85546875" style="756" bestFit="1" customWidth="1"/>
    <col min="14093" max="14093" width="12.7109375" style="756" bestFit="1" customWidth="1"/>
    <col min="14094" max="14336" width="11.42578125" style="756"/>
    <col min="14337" max="14337" width="4.7109375" style="756" customWidth="1"/>
    <col min="14338" max="14345" width="11.42578125" style="756"/>
    <col min="14346" max="14346" width="7.28515625" style="756" customWidth="1"/>
    <col min="14347" max="14347" width="23" style="756" customWidth="1"/>
    <col min="14348" max="14348" width="12.85546875" style="756" bestFit="1" customWidth="1"/>
    <col min="14349" max="14349" width="12.7109375" style="756" bestFit="1" customWidth="1"/>
    <col min="14350" max="14592" width="11.42578125" style="756"/>
    <col min="14593" max="14593" width="4.7109375" style="756" customWidth="1"/>
    <col min="14594" max="14601" width="11.42578125" style="756"/>
    <col min="14602" max="14602" width="7.28515625" style="756" customWidth="1"/>
    <col min="14603" max="14603" width="23" style="756" customWidth="1"/>
    <col min="14604" max="14604" width="12.85546875" style="756" bestFit="1" customWidth="1"/>
    <col min="14605" max="14605" width="12.7109375" style="756" bestFit="1" customWidth="1"/>
    <col min="14606" max="14848" width="11.42578125" style="756"/>
    <col min="14849" max="14849" width="4.7109375" style="756" customWidth="1"/>
    <col min="14850" max="14857" width="11.42578125" style="756"/>
    <col min="14858" max="14858" width="7.28515625" style="756" customWidth="1"/>
    <col min="14859" max="14859" width="23" style="756" customWidth="1"/>
    <col min="14860" max="14860" width="12.85546875" style="756" bestFit="1" customWidth="1"/>
    <col min="14861" max="14861" width="12.7109375" style="756" bestFit="1" customWidth="1"/>
    <col min="14862" max="15104" width="11.42578125" style="756"/>
    <col min="15105" max="15105" width="4.7109375" style="756" customWidth="1"/>
    <col min="15106" max="15113" width="11.42578125" style="756"/>
    <col min="15114" max="15114" width="7.28515625" style="756" customWidth="1"/>
    <col min="15115" max="15115" width="23" style="756" customWidth="1"/>
    <col min="15116" max="15116" width="12.85546875" style="756" bestFit="1" customWidth="1"/>
    <col min="15117" max="15117" width="12.7109375" style="756" bestFit="1" customWidth="1"/>
    <col min="15118" max="15360" width="11.42578125" style="756"/>
    <col min="15361" max="15361" width="4.7109375" style="756" customWidth="1"/>
    <col min="15362" max="15369" width="11.42578125" style="756"/>
    <col min="15370" max="15370" width="7.28515625" style="756" customWidth="1"/>
    <col min="15371" max="15371" width="23" style="756" customWidth="1"/>
    <col min="15372" max="15372" width="12.85546875" style="756" bestFit="1" customWidth="1"/>
    <col min="15373" max="15373" width="12.7109375" style="756" bestFit="1" customWidth="1"/>
    <col min="15374" max="15616" width="11.42578125" style="756"/>
    <col min="15617" max="15617" width="4.7109375" style="756" customWidth="1"/>
    <col min="15618" max="15625" width="11.42578125" style="756"/>
    <col min="15626" max="15626" width="7.28515625" style="756" customWidth="1"/>
    <col min="15627" max="15627" width="23" style="756" customWidth="1"/>
    <col min="15628" max="15628" width="12.85546875" style="756" bestFit="1" customWidth="1"/>
    <col min="15629" max="15629" width="12.7109375" style="756" bestFit="1" customWidth="1"/>
    <col min="15630" max="15872" width="11.42578125" style="756"/>
    <col min="15873" max="15873" width="4.7109375" style="756" customWidth="1"/>
    <col min="15874" max="15881" width="11.42578125" style="756"/>
    <col min="15882" max="15882" width="7.28515625" style="756" customWidth="1"/>
    <col min="15883" max="15883" width="23" style="756" customWidth="1"/>
    <col min="15884" max="15884" width="12.85546875" style="756" bestFit="1" customWidth="1"/>
    <col min="15885" max="15885" width="12.7109375" style="756" bestFit="1" customWidth="1"/>
    <col min="15886" max="16128" width="11.42578125" style="756"/>
    <col min="16129" max="16129" width="4.7109375" style="756" customWidth="1"/>
    <col min="16130" max="16137" width="11.42578125" style="756"/>
    <col min="16138" max="16138" width="7.28515625" style="756" customWidth="1"/>
    <col min="16139" max="16139" width="23" style="756" customWidth="1"/>
    <col min="16140" max="16140" width="12.85546875" style="756" bestFit="1" customWidth="1"/>
    <col min="16141" max="16141" width="12.7109375" style="756" bestFit="1" customWidth="1"/>
    <col min="16142" max="16384" width="11.42578125" style="756"/>
  </cols>
  <sheetData>
    <row r="5" spans="1:14" ht="20.25" customHeight="1">
      <c r="B5" s="1834" t="s">
        <v>2323</v>
      </c>
      <c r="C5" s="1834"/>
      <c r="D5" s="1834"/>
      <c r="E5" s="1834"/>
      <c r="F5" s="1834"/>
      <c r="G5" s="1834"/>
      <c r="H5" s="1834"/>
      <c r="I5" s="1834"/>
      <c r="J5" s="1834"/>
      <c r="K5" s="1834"/>
      <c r="L5" s="1834"/>
      <c r="M5" s="1834"/>
    </row>
    <row r="6" spans="1:14" ht="15.75">
      <c r="B6" s="1844" t="s">
        <v>2224</v>
      </c>
      <c r="C6" s="1844"/>
      <c r="D6" s="1844"/>
      <c r="E6" s="1844"/>
      <c r="F6" s="1844"/>
      <c r="G6" s="1844"/>
      <c r="H6" s="1844"/>
      <c r="I6" s="1844"/>
      <c r="J6" s="1844"/>
      <c r="K6" s="1844"/>
      <c r="L6" s="1844"/>
      <c r="M6" s="1844"/>
      <c r="N6" s="757"/>
    </row>
    <row r="8" spans="1:14">
      <c r="A8" s="756" t="s">
        <v>517</v>
      </c>
    </row>
    <row r="10" spans="1:14">
      <c r="K10" s="758"/>
      <c r="L10" s="759">
        <v>2017</v>
      </c>
      <c r="M10" s="759">
        <v>2018</v>
      </c>
      <c r="N10" s="759">
        <v>2019</v>
      </c>
    </row>
    <row r="11" spans="1:14">
      <c r="K11" s="760" t="s">
        <v>20</v>
      </c>
      <c r="L11" s="761">
        <v>16961926.489927702</v>
      </c>
      <c r="M11" s="762">
        <v>17223542.000001371</v>
      </c>
      <c r="N11" s="762">
        <v>17454560.000000514</v>
      </c>
    </row>
    <row r="12" spans="1:14">
      <c r="K12" s="763" t="s">
        <v>1735</v>
      </c>
      <c r="L12" s="764">
        <v>11576221.538631031</v>
      </c>
      <c r="M12" s="765">
        <v>11748197.00000068</v>
      </c>
      <c r="N12" s="765">
        <v>11904108.915362658</v>
      </c>
    </row>
    <row r="13" spans="1:14">
      <c r="K13" s="763" t="s">
        <v>56</v>
      </c>
      <c r="L13" s="764">
        <v>5385704.9512954848</v>
      </c>
      <c r="M13" s="765">
        <v>5475344.9999996778</v>
      </c>
      <c r="N13" s="765">
        <v>5550451.0846373988</v>
      </c>
    </row>
    <row r="14" spans="1:14">
      <c r="K14" s="763" t="s">
        <v>420</v>
      </c>
      <c r="L14" s="764">
        <v>8393133.3399231955</v>
      </c>
      <c r="M14" s="765">
        <v>8429370.0000000764</v>
      </c>
      <c r="N14" s="765">
        <v>8543222.9999999646</v>
      </c>
    </row>
    <row r="15" spans="1:14">
      <c r="K15" s="766" t="s">
        <v>421</v>
      </c>
      <c r="L15" s="1176">
        <v>8568793.1500038188</v>
      </c>
      <c r="M15" s="1177">
        <v>8794172.0000000522</v>
      </c>
      <c r="N15" s="1177">
        <v>8911337.0000000726</v>
      </c>
    </row>
    <row r="16" spans="1:14">
      <c r="K16" s="763" t="s">
        <v>1818</v>
      </c>
      <c r="L16" s="764">
        <v>1308689.4457266652</v>
      </c>
      <c r="M16" s="765">
        <v>1287674.0532784995</v>
      </c>
      <c r="N16" s="765">
        <v>1537678.7920486387</v>
      </c>
    </row>
    <row r="17" spans="2:17" ht="25.5">
      <c r="K17" s="763" t="s">
        <v>2225</v>
      </c>
      <c r="L17" s="764">
        <v>289076.51314679347</v>
      </c>
      <c r="M17" s="765">
        <v>168309.27943410075</v>
      </c>
      <c r="N17" s="765">
        <v>400899.3857878914</v>
      </c>
    </row>
    <row r="18" spans="2:17">
      <c r="K18" s="763" t="s">
        <v>1820</v>
      </c>
      <c r="L18" s="764">
        <v>239616.25322550215</v>
      </c>
      <c r="M18" s="765">
        <v>212937.75449636698</v>
      </c>
      <c r="N18" s="765">
        <v>214949.78546476987</v>
      </c>
    </row>
    <row r="19" spans="2:17">
      <c r="K19" s="763" t="s">
        <v>1821</v>
      </c>
      <c r="L19" s="764">
        <v>193821.43896313591</v>
      </c>
      <c r="M19" s="765">
        <v>182216.59179723376</v>
      </c>
      <c r="N19" s="765">
        <v>278485.09991122945</v>
      </c>
    </row>
    <row r="20" spans="2:17">
      <c r="K20" s="763" t="s">
        <v>2046</v>
      </c>
      <c r="L20" s="764">
        <v>716449.496022198</v>
      </c>
      <c r="M20" s="765">
        <v>817985.33577491844</v>
      </c>
      <c r="N20" s="765">
        <v>1264542.5955731233</v>
      </c>
    </row>
    <row r="21" spans="2:17">
      <c r="K21" s="763" t="s">
        <v>1771</v>
      </c>
      <c r="L21" s="764">
        <v>12364655.456830291</v>
      </c>
      <c r="M21" s="765">
        <v>13105727.494568834</v>
      </c>
      <c r="N21" s="765">
        <v>12247895.494432248</v>
      </c>
    </row>
    <row r="22" spans="2:17">
      <c r="K22" s="763" t="s">
        <v>1822</v>
      </c>
      <c r="L22" s="764">
        <v>227281.07318083724</v>
      </c>
      <c r="M22" s="765">
        <v>160999.22805500237</v>
      </c>
      <c r="N22" s="765">
        <v>194861.1681830434</v>
      </c>
    </row>
    <row r="23" spans="2:17">
      <c r="K23" s="766" t="s">
        <v>1493</v>
      </c>
      <c r="L23" s="1176">
        <v>20917.808499828789</v>
      </c>
      <c r="M23" s="1178">
        <v>8072.2900360859076</v>
      </c>
      <c r="N23" s="1178">
        <v>8791.7243904203642</v>
      </c>
      <c r="O23" s="787" t="s">
        <v>2826</v>
      </c>
      <c r="P23" s="787" t="s">
        <v>2827</v>
      </c>
      <c r="Q23" s="787" t="s">
        <v>2828</v>
      </c>
    </row>
    <row r="24" spans="2:17">
      <c r="K24" s="763" t="s">
        <v>2226</v>
      </c>
      <c r="L24" s="1179">
        <v>4021479.323340836</v>
      </c>
      <c r="M24" s="1180">
        <v>3770238.158807612</v>
      </c>
      <c r="N24" s="1180">
        <v>3823406.5397333396</v>
      </c>
      <c r="O24" s="1181">
        <f>+L24/$L$11</f>
        <v>0.23708859519753625</v>
      </c>
      <c r="P24" s="1181">
        <f>+M24/$M$11</f>
        <v>0.21890027955964644</v>
      </c>
      <c r="Q24" s="1181">
        <f>+N24/$N$11</f>
        <v>0.21904915046459075</v>
      </c>
    </row>
    <row r="25" spans="2:17">
      <c r="K25" s="767" t="s">
        <v>2227</v>
      </c>
      <c r="L25" s="768">
        <v>2041614.0453327904</v>
      </c>
      <c r="M25" s="769">
        <v>2283017.1542491997</v>
      </c>
      <c r="N25" s="769">
        <v>2291184.2951524649</v>
      </c>
      <c r="O25" s="1181">
        <f t="shared" ref="O25:O29" si="0">+L25/$L$11</f>
        <v>0.12036451440496088</v>
      </c>
      <c r="P25" s="1181">
        <f t="shared" ref="P25:P29" si="1">+M25/$M$11</f>
        <v>0.13255212860682303</v>
      </c>
      <c r="Q25" s="1181">
        <f t="shared" ref="Q25:Q29" si="2">+N25/$N$11</f>
        <v>0.13126565752172484</v>
      </c>
    </row>
    <row r="26" spans="2:17">
      <c r="K26" s="756" t="s">
        <v>2228</v>
      </c>
      <c r="L26" s="770">
        <v>3328767.3825919861</v>
      </c>
      <c r="M26" s="771">
        <v>3106687.3709531012</v>
      </c>
      <c r="N26" s="771">
        <v>3078493.3732068967</v>
      </c>
      <c r="O26" s="1181">
        <f t="shared" si="0"/>
        <v>0.19624936970270848</v>
      </c>
      <c r="P26" s="1181">
        <f t="shared" si="1"/>
        <v>0.18037447645512486</v>
      </c>
      <c r="Q26" s="1181">
        <f t="shared" si="2"/>
        <v>0.17637186919674894</v>
      </c>
    </row>
    <row r="27" spans="2:17">
      <c r="K27" s="756" t="s">
        <v>2229</v>
      </c>
      <c r="L27" s="770">
        <v>3627584.513930954</v>
      </c>
      <c r="M27" s="771">
        <v>3608325.8315534513</v>
      </c>
      <c r="N27" s="771">
        <v>3598687.4068876258</v>
      </c>
      <c r="O27" s="1181">
        <f t="shared" si="0"/>
        <v>0.21386630322240102</v>
      </c>
      <c r="P27" s="1181">
        <f t="shared" si="1"/>
        <v>0.20949963901462104</v>
      </c>
      <c r="Q27" s="1181">
        <f t="shared" si="2"/>
        <v>0.2061746275407412</v>
      </c>
    </row>
    <row r="28" spans="2:17">
      <c r="K28" s="756" t="s">
        <v>2230</v>
      </c>
      <c r="L28" s="770">
        <v>2730020.0299151982</v>
      </c>
      <c r="M28" s="771">
        <v>2911747.1917860284</v>
      </c>
      <c r="N28" s="771">
        <v>3056226.6824835674</v>
      </c>
      <c r="O28" s="1181">
        <f t="shared" si="0"/>
        <v>0.16094987981090081</v>
      </c>
      <c r="P28" s="1181">
        <f t="shared" si="1"/>
        <v>0.16905623661995869</v>
      </c>
      <c r="Q28" s="1181">
        <f t="shared" si="2"/>
        <v>0.17509617443713718</v>
      </c>
    </row>
    <row r="29" spans="2:17">
      <c r="K29" s="756" t="s">
        <v>2231</v>
      </c>
      <c r="L29" s="770">
        <v>1212169.2814550712</v>
      </c>
      <c r="M29" s="771">
        <v>1543359.0114712552</v>
      </c>
      <c r="N29" s="771">
        <v>1605857.6988630735</v>
      </c>
      <c r="O29" s="1181">
        <f t="shared" si="0"/>
        <v>7.1464127743678121E-2</v>
      </c>
      <c r="P29" s="1181">
        <f t="shared" si="1"/>
        <v>8.9607527387289582E-2</v>
      </c>
      <c r="Q29" s="1181">
        <f t="shared" si="2"/>
        <v>9.2002187328871429E-2</v>
      </c>
    </row>
    <row r="32" spans="2:17" s="772" customFormat="1" ht="38.25" customHeight="1">
      <c r="B32" s="1845" t="s">
        <v>935</v>
      </c>
      <c r="C32" s="1845"/>
      <c r="D32" s="1845"/>
      <c r="E32" s="1845"/>
      <c r="F32" s="1845"/>
      <c r="G32" s="1845"/>
      <c r="H32" s="1845"/>
      <c r="I32" s="1845"/>
      <c r="J32" s="1845"/>
      <c r="K32" s="1845"/>
      <c r="L32" s="1845"/>
      <c r="M32" s="1845"/>
    </row>
    <row r="33" spans="2:13" s="772" customFormat="1" ht="38.25" customHeight="1">
      <c r="B33" s="1845" t="s">
        <v>936</v>
      </c>
      <c r="C33" s="1845"/>
      <c r="D33" s="1845"/>
      <c r="E33" s="1845"/>
      <c r="F33" s="1845"/>
      <c r="G33" s="1845"/>
      <c r="H33" s="1845"/>
      <c r="I33" s="1845"/>
      <c r="J33" s="1845"/>
      <c r="K33" s="1845"/>
      <c r="L33" s="1845"/>
      <c r="M33" s="1845"/>
    </row>
    <row r="34" spans="2:13" s="772" customFormat="1" ht="38.25" customHeight="1">
      <c r="B34" s="1845" t="s">
        <v>937</v>
      </c>
      <c r="C34" s="1845"/>
      <c r="D34" s="1845"/>
      <c r="E34" s="1845"/>
      <c r="F34" s="1845"/>
      <c r="G34" s="1845"/>
      <c r="H34" s="1845"/>
      <c r="I34" s="1845"/>
      <c r="J34" s="1845"/>
      <c r="K34" s="1845"/>
      <c r="L34" s="1845"/>
      <c r="M34" s="1845"/>
    </row>
    <row r="35" spans="2:13" s="772" customFormat="1" ht="38.25" customHeight="1">
      <c r="B35" s="1845" t="s">
        <v>938</v>
      </c>
      <c r="C35" s="1845"/>
      <c r="D35" s="1845"/>
      <c r="E35" s="1845"/>
      <c r="F35" s="1845"/>
      <c r="G35" s="1845"/>
      <c r="H35" s="1845"/>
      <c r="I35" s="1845"/>
      <c r="J35" s="1845"/>
      <c r="K35" s="1845"/>
      <c r="L35" s="1845"/>
      <c r="M35" s="1845"/>
    </row>
    <row r="36" spans="2:13">
      <c r="B36" s="773" t="s">
        <v>2799</v>
      </c>
    </row>
    <row r="37" spans="2:13">
      <c r="B37" s="774" t="s">
        <v>2233</v>
      </c>
    </row>
    <row r="40" spans="2:13" ht="15.75">
      <c r="B40" s="1844" t="s">
        <v>2234</v>
      </c>
      <c r="C40" s="1844"/>
      <c r="D40" s="1844"/>
      <c r="E40" s="1844"/>
      <c r="F40" s="1844"/>
      <c r="G40" s="1844"/>
      <c r="H40" s="1844"/>
      <c r="I40" s="1844"/>
      <c r="J40" s="1844"/>
      <c r="K40" s="1844"/>
      <c r="L40" s="1844"/>
      <c r="M40" s="1844"/>
    </row>
    <row r="41" spans="2:13" ht="15.75">
      <c r="B41" s="775"/>
      <c r="C41" s="775"/>
      <c r="D41" s="775"/>
      <c r="E41" s="775"/>
      <c r="F41" s="775"/>
      <c r="G41" s="775"/>
      <c r="H41" s="775"/>
      <c r="I41" s="775"/>
      <c r="J41" s="775"/>
      <c r="K41" s="775"/>
      <c r="L41" s="775"/>
      <c r="M41" s="775"/>
    </row>
    <row r="42" spans="2:13" ht="15">
      <c r="K42" s="1846" t="s">
        <v>1840</v>
      </c>
      <c r="L42" s="1846"/>
      <c r="M42" s="1846"/>
    </row>
    <row r="43" spans="2:13">
      <c r="K43" s="776"/>
      <c r="L43" s="777">
        <v>2017</v>
      </c>
      <c r="M43" s="777">
        <v>2018</v>
      </c>
    </row>
    <row r="44" spans="2:13">
      <c r="K44" s="763" t="s">
        <v>20</v>
      </c>
      <c r="L44" s="778">
        <v>114</v>
      </c>
      <c r="M44" s="779">
        <v>139</v>
      </c>
    </row>
    <row r="45" spans="2:13">
      <c r="K45" s="763" t="s">
        <v>1735</v>
      </c>
      <c r="L45" s="778">
        <v>80</v>
      </c>
      <c r="M45" s="779">
        <v>101</v>
      </c>
    </row>
    <row r="46" spans="2:13">
      <c r="K46" s="763" t="s">
        <v>56</v>
      </c>
      <c r="L46" s="778">
        <v>34</v>
      </c>
      <c r="M46" s="779">
        <v>38</v>
      </c>
    </row>
    <row r="47" spans="2:13">
      <c r="K47" s="763" t="s">
        <v>420</v>
      </c>
      <c r="L47" s="778">
        <v>4</v>
      </c>
      <c r="M47" s="779">
        <v>10</v>
      </c>
    </row>
    <row r="48" spans="2:13">
      <c r="K48" s="766" t="s">
        <v>421</v>
      </c>
      <c r="L48" s="780">
        <v>110</v>
      </c>
      <c r="M48" s="781">
        <v>129</v>
      </c>
    </row>
    <row r="49" spans="11:13">
      <c r="K49" s="763" t="s">
        <v>1818</v>
      </c>
      <c r="L49" s="778">
        <v>19</v>
      </c>
      <c r="M49" s="779">
        <v>15</v>
      </c>
    </row>
    <row r="50" spans="11:13" ht="25.5">
      <c r="K50" s="763" t="s">
        <v>2225</v>
      </c>
      <c r="L50" s="778">
        <v>0</v>
      </c>
      <c r="M50" s="779">
        <v>0</v>
      </c>
    </row>
    <row r="51" spans="11:13">
      <c r="K51" s="763" t="s">
        <v>1820</v>
      </c>
      <c r="L51" s="778">
        <v>0</v>
      </c>
      <c r="M51" s="779">
        <v>0</v>
      </c>
    </row>
    <row r="52" spans="11:13">
      <c r="K52" s="763" t="s">
        <v>1821</v>
      </c>
      <c r="L52" s="778">
        <v>0</v>
      </c>
      <c r="M52" s="779">
        <v>0</v>
      </c>
    </row>
    <row r="53" spans="11:13">
      <c r="K53" s="763" t="s">
        <v>2046</v>
      </c>
      <c r="L53" s="778">
        <v>0</v>
      </c>
      <c r="M53" s="779">
        <v>0</v>
      </c>
    </row>
    <row r="54" spans="11:13">
      <c r="K54" s="763" t="s">
        <v>1771</v>
      </c>
      <c r="L54" s="778">
        <v>91</v>
      </c>
      <c r="M54" s="779">
        <v>121</v>
      </c>
    </row>
    <row r="55" spans="11:13">
      <c r="K55" s="763" t="s">
        <v>1822</v>
      </c>
      <c r="L55" s="778">
        <v>0</v>
      </c>
      <c r="M55" s="779">
        <v>0</v>
      </c>
    </row>
    <row r="56" spans="11:13">
      <c r="K56" s="763" t="s">
        <v>1493</v>
      </c>
      <c r="L56" s="778">
        <v>1</v>
      </c>
      <c r="M56" s="779">
        <v>2</v>
      </c>
    </row>
    <row r="57" spans="11:13">
      <c r="K57" s="766" t="s">
        <v>1494</v>
      </c>
      <c r="L57" s="780">
        <v>3</v>
      </c>
      <c r="M57" s="781">
        <v>1</v>
      </c>
    </row>
    <row r="58" spans="11:13">
      <c r="K58" s="782" t="s">
        <v>21</v>
      </c>
      <c r="L58" s="778">
        <v>10</v>
      </c>
      <c r="M58" s="779">
        <v>12</v>
      </c>
    </row>
    <row r="59" spans="11:13">
      <c r="K59" s="782" t="s">
        <v>73</v>
      </c>
      <c r="L59" s="778">
        <v>1</v>
      </c>
      <c r="M59" s="779">
        <v>7</v>
      </c>
    </row>
    <row r="60" spans="11:13">
      <c r="K60" s="756" t="s">
        <v>81</v>
      </c>
      <c r="L60" s="778">
        <v>11</v>
      </c>
      <c r="M60" s="779">
        <v>9</v>
      </c>
    </row>
    <row r="61" spans="11:13">
      <c r="K61" s="766" t="s">
        <v>82</v>
      </c>
      <c r="L61" s="780">
        <v>35</v>
      </c>
      <c r="M61" s="781">
        <v>42</v>
      </c>
    </row>
    <row r="62" spans="11:13">
      <c r="K62" s="782" t="s">
        <v>2235</v>
      </c>
      <c r="L62" s="783">
        <v>7</v>
      </c>
      <c r="M62" s="784">
        <v>6</v>
      </c>
    </row>
    <row r="63" spans="11:13">
      <c r="K63" s="782" t="s">
        <v>2236</v>
      </c>
      <c r="L63" s="778">
        <v>1</v>
      </c>
      <c r="M63" s="779">
        <v>6</v>
      </c>
    </row>
    <row r="64" spans="11:13">
      <c r="K64" s="756" t="s">
        <v>2237</v>
      </c>
      <c r="L64" s="778">
        <v>11</v>
      </c>
      <c r="M64" s="779">
        <v>7</v>
      </c>
    </row>
    <row r="65" spans="2:13">
      <c r="K65" s="756" t="s">
        <v>2238</v>
      </c>
      <c r="L65" s="778">
        <v>32</v>
      </c>
      <c r="M65" s="779">
        <v>28</v>
      </c>
    </row>
    <row r="66" spans="2:13">
      <c r="M66" s="765"/>
    </row>
    <row r="74" spans="2:13" ht="15.75">
      <c r="B74" s="1844" t="s">
        <v>2239</v>
      </c>
      <c r="C74" s="1844"/>
      <c r="D74" s="1844"/>
      <c r="E74" s="1844"/>
      <c r="F74" s="1844"/>
      <c r="G74" s="1844"/>
      <c r="H74" s="1844"/>
      <c r="I74" s="1844"/>
      <c r="J74" s="1844"/>
      <c r="K74" s="1844"/>
      <c r="L74" s="1844"/>
      <c r="M74" s="1844"/>
    </row>
    <row r="76" spans="2:13" ht="15">
      <c r="K76" s="1846" t="s">
        <v>1840</v>
      </c>
      <c r="L76" s="1846"/>
      <c r="M76" s="1846"/>
    </row>
    <row r="77" spans="2:13">
      <c r="K77" s="776"/>
      <c r="L77" s="777">
        <v>2017</v>
      </c>
      <c r="M77" s="777">
        <v>2018</v>
      </c>
    </row>
    <row r="78" spans="2:13">
      <c r="K78" s="763" t="s">
        <v>20</v>
      </c>
      <c r="L78" s="778">
        <v>481</v>
      </c>
      <c r="M78" s="779">
        <v>471</v>
      </c>
    </row>
    <row r="79" spans="2:13">
      <c r="K79" s="763" t="s">
        <v>1735</v>
      </c>
      <c r="L79" s="778">
        <v>399</v>
      </c>
      <c r="M79" s="779">
        <v>368</v>
      </c>
    </row>
    <row r="80" spans="2:13">
      <c r="K80" s="763" t="s">
        <v>56</v>
      </c>
      <c r="L80" s="778">
        <v>82</v>
      </c>
      <c r="M80" s="779">
        <v>103</v>
      </c>
    </row>
    <row r="81" spans="11:13">
      <c r="K81" s="763" t="s">
        <v>420</v>
      </c>
      <c r="L81" s="778">
        <v>315</v>
      </c>
      <c r="M81" s="779">
        <v>299</v>
      </c>
    </row>
    <row r="82" spans="11:13">
      <c r="K82" s="766" t="s">
        <v>421</v>
      </c>
      <c r="L82" s="780">
        <v>166</v>
      </c>
      <c r="M82" s="781">
        <v>172</v>
      </c>
    </row>
    <row r="83" spans="11:13">
      <c r="K83" s="763" t="s">
        <v>1818</v>
      </c>
      <c r="L83" s="778">
        <v>15</v>
      </c>
      <c r="M83" s="779">
        <v>11</v>
      </c>
    </row>
    <row r="84" spans="11:13" ht="25.5">
      <c r="K84" s="763" t="s">
        <v>2225</v>
      </c>
      <c r="L84" s="778">
        <v>2</v>
      </c>
      <c r="M84" s="779">
        <v>3</v>
      </c>
    </row>
    <row r="85" spans="11:13">
      <c r="K85" s="763" t="s">
        <v>1820</v>
      </c>
      <c r="L85" s="778">
        <v>1</v>
      </c>
      <c r="M85" s="779">
        <v>4</v>
      </c>
    </row>
    <row r="86" spans="11:13">
      <c r="K86" s="763" t="s">
        <v>1821</v>
      </c>
      <c r="L86" s="778">
        <v>0</v>
      </c>
      <c r="M86" s="779">
        <v>1</v>
      </c>
    </row>
    <row r="87" spans="11:13">
      <c r="K87" s="763" t="s">
        <v>2046</v>
      </c>
      <c r="L87" s="778">
        <v>0</v>
      </c>
      <c r="M87" s="779">
        <v>4</v>
      </c>
    </row>
    <row r="88" spans="11:13">
      <c r="K88" s="763" t="s">
        <v>1771</v>
      </c>
      <c r="L88" s="778">
        <v>417</v>
      </c>
      <c r="M88" s="779">
        <v>396</v>
      </c>
    </row>
    <row r="89" spans="11:13">
      <c r="K89" s="763" t="s">
        <v>1822</v>
      </c>
      <c r="L89" s="778">
        <v>2</v>
      </c>
      <c r="M89" s="779">
        <v>2</v>
      </c>
    </row>
    <row r="90" spans="11:13">
      <c r="K90" s="763" t="s">
        <v>1493</v>
      </c>
      <c r="L90" s="778">
        <v>34</v>
      </c>
      <c r="M90" s="779">
        <v>37</v>
      </c>
    </row>
    <row r="91" spans="11:13">
      <c r="K91" s="766" t="s">
        <v>1494</v>
      </c>
      <c r="L91" s="780">
        <v>10</v>
      </c>
      <c r="M91" s="781">
        <v>13</v>
      </c>
    </row>
    <row r="92" spans="11:13">
      <c r="K92" s="782" t="s">
        <v>21</v>
      </c>
      <c r="L92" s="778">
        <v>35</v>
      </c>
      <c r="M92" s="779">
        <v>56</v>
      </c>
    </row>
    <row r="93" spans="11:13">
      <c r="K93" s="782" t="s">
        <v>73</v>
      </c>
      <c r="L93" s="778">
        <v>114</v>
      </c>
      <c r="M93" s="779">
        <v>123</v>
      </c>
    </row>
    <row r="94" spans="11:13">
      <c r="K94" s="756" t="s">
        <v>81</v>
      </c>
      <c r="L94" s="778">
        <v>67</v>
      </c>
      <c r="M94" s="779">
        <v>73</v>
      </c>
    </row>
    <row r="95" spans="11:13">
      <c r="K95" s="766" t="s">
        <v>82</v>
      </c>
      <c r="L95" s="780">
        <v>30</v>
      </c>
      <c r="M95" s="781">
        <v>17</v>
      </c>
    </row>
    <row r="96" spans="11:13">
      <c r="K96" s="782" t="s">
        <v>2235</v>
      </c>
      <c r="L96" s="783">
        <v>12</v>
      </c>
      <c r="M96" s="784">
        <v>24</v>
      </c>
    </row>
    <row r="97" spans="2:14">
      <c r="K97" s="782" t="s">
        <v>2236</v>
      </c>
      <c r="L97" s="778">
        <v>64</v>
      </c>
      <c r="M97" s="779">
        <v>61</v>
      </c>
    </row>
    <row r="98" spans="2:14">
      <c r="K98" s="756" t="s">
        <v>2237</v>
      </c>
      <c r="L98" s="778">
        <v>57</v>
      </c>
      <c r="M98" s="779">
        <v>67</v>
      </c>
    </row>
    <row r="99" spans="2:14">
      <c r="K99" s="756" t="s">
        <v>2238</v>
      </c>
      <c r="L99" s="778">
        <v>25</v>
      </c>
      <c r="M99" s="779">
        <v>11</v>
      </c>
    </row>
    <row r="109" spans="2:14" ht="15">
      <c r="B109" s="785" t="s">
        <v>2240</v>
      </c>
    </row>
    <row r="110" spans="2:14" ht="15">
      <c r="B110" s="786" t="s">
        <v>2241</v>
      </c>
    </row>
    <row r="111" spans="2:14" ht="15">
      <c r="B111" s="1847" t="s">
        <v>2242</v>
      </c>
      <c r="C111" s="1847"/>
      <c r="D111" s="1847"/>
      <c r="E111" s="1847"/>
      <c r="F111" s="1847"/>
      <c r="G111" s="1847"/>
      <c r="H111" s="1847"/>
      <c r="I111" s="1847"/>
      <c r="J111" s="1847"/>
      <c r="K111" s="1847"/>
      <c r="L111" s="1847"/>
      <c r="M111" s="1847"/>
      <c r="N111" s="757"/>
    </row>
    <row r="113" spans="10:12">
      <c r="K113" s="787" t="s">
        <v>2243</v>
      </c>
      <c r="L113" s="787" t="s">
        <v>2244</v>
      </c>
    </row>
    <row r="114" spans="10:12" ht="15.75">
      <c r="K114" s="788" t="s">
        <v>1817</v>
      </c>
      <c r="L114" s="789">
        <v>0.7396431214035688</v>
      </c>
    </row>
    <row r="115" spans="10:12" ht="15">
      <c r="K115" s="790" t="s">
        <v>2043</v>
      </c>
      <c r="L115" s="791">
        <v>0.77382779919466471</v>
      </c>
    </row>
    <row r="116" spans="10:12" ht="15">
      <c r="K116" s="790" t="s">
        <v>56</v>
      </c>
      <c r="L116" s="791">
        <v>0.67629469530217667</v>
      </c>
    </row>
    <row r="117" spans="10:12">
      <c r="J117" s="792"/>
    </row>
    <row r="118" spans="10:12">
      <c r="J118" s="792"/>
    </row>
    <row r="119" spans="10:12">
      <c r="J119" s="792"/>
    </row>
    <row r="120" spans="10:12">
      <c r="J120" s="792"/>
    </row>
    <row r="121" spans="10:12">
      <c r="J121" s="792"/>
    </row>
    <row r="122" spans="10:12">
      <c r="J122" s="792"/>
    </row>
    <row r="123" spans="10:12">
      <c r="J123" s="792"/>
    </row>
    <row r="133" spans="1:14" ht="15">
      <c r="B133" s="793" t="s">
        <v>2245</v>
      </c>
    </row>
    <row r="134" spans="1:14" ht="15">
      <c r="B134" s="786" t="s">
        <v>2241</v>
      </c>
    </row>
    <row r="137" spans="1:14" ht="15.75">
      <c r="B137" s="1844" t="s">
        <v>2246</v>
      </c>
      <c r="C137" s="1844"/>
      <c r="D137" s="1844"/>
      <c r="E137" s="1844"/>
      <c r="F137" s="1844"/>
      <c r="G137" s="1844"/>
      <c r="H137" s="1844"/>
      <c r="I137" s="1844"/>
      <c r="J137" s="1844"/>
      <c r="K137" s="1844"/>
      <c r="L137" s="1844"/>
      <c r="M137" s="1844"/>
    </row>
    <row r="138" spans="1:14" ht="15.75">
      <c r="B138" s="775"/>
      <c r="C138" s="775"/>
      <c r="D138" s="775"/>
      <c r="E138" s="775"/>
      <c r="F138" s="775"/>
      <c r="G138" s="775"/>
      <c r="H138" s="775"/>
      <c r="I138" s="775"/>
      <c r="J138" s="775"/>
      <c r="K138" s="775"/>
      <c r="L138" s="775"/>
      <c r="M138" s="775"/>
    </row>
    <row r="139" spans="1:14" ht="15">
      <c r="B139" s="1843" t="s">
        <v>2247</v>
      </c>
      <c r="C139" s="1843"/>
      <c r="D139" s="1843"/>
      <c r="E139" s="1843"/>
      <c r="F139" s="1843"/>
      <c r="G139" s="1843"/>
      <c r="H139" s="1843"/>
      <c r="I139" s="1843"/>
      <c r="J139" s="1843"/>
      <c r="K139" s="1843"/>
      <c r="L139" s="1843"/>
      <c r="M139" s="1843"/>
    </row>
    <row r="140" spans="1:14" ht="15">
      <c r="A140" s="794"/>
      <c r="B140" s="795"/>
      <c r="C140" s="795"/>
      <c r="D140" s="795"/>
      <c r="E140" s="795"/>
      <c r="F140" s="795"/>
      <c r="G140" s="795"/>
      <c r="H140" s="795"/>
      <c r="I140" s="795"/>
      <c r="J140" s="795"/>
      <c r="K140" s="795"/>
      <c r="L140" s="795"/>
      <c r="M140" s="795"/>
      <c r="N140" s="794"/>
    </row>
    <row r="141" spans="1:14" ht="15">
      <c r="A141" s="794"/>
      <c r="B141" s="795"/>
      <c r="C141" s="795"/>
      <c r="D141" s="795"/>
      <c r="E141" s="795"/>
      <c r="F141" s="795"/>
      <c r="G141" s="795"/>
      <c r="H141" s="795"/>
      <c r="I141" s="795"/>
      <c r="J141" s="795"/>
      <c r="K141" s="1849" t="s">
        <v>2248</v>
      </c>
      <c r="L141" s="1849"/>
      <c r="M141" s="1849"/>
      <c r="N141" s="1849"/>
    </row>
    <row r="142" spans="1:14" ht="15">
      <c r="A142" s="794"/>
      <c r="B142" s="795"/>
      <c r="C142" s="795"/>
      <c r="D142" s="795"/>
      <c r="E142" s="795"/>
      <c r="F142" s="795"/>
      <c r="G142" s="795"/>
      <c r="H142" s="795"/>
      <c r="I142" s="795"/>
      <c r="J142" s="795"/>
      <c r="L142" s="796">
        <v>2017</v>
      </c>
      <c r="M142" s="796">
        <v>2018</v>
      </c>
      <c r="N142" s="794"/>
    </row>
    <row r="143" spans="1:14" ht="15">
      <c r="A143" s="794"/>
      <c r="B143" s="795"/>
      <c r="C143" s="795"/>
      <c r="D143" s="795"/>
      <c r="E143" s="795"/>
      <c r="F143" s="795"/>
      <c r="G143" s="795"/>
      <c r="H143" s="795"/>
      <c r="I143" s="795"/>
      <c r="J143" s="795"/>
      <c r="K143" s="797" t="s">
        <v>2249</v>
      </c>
      <c r="L143" s="798">
        <v>2.84</v>
      </c>
      <c r="M143" s="798">
        <v>2.5639829738765849</v>
      </c>
      <c r="N143" s="794"/>
    </row>
    <row r="144" spans="1:14" ht="22.5">
      <c r="A144" s="794"/>
      <c r="B144" s="795"/>
      <c r="C144" s="795"/>
      <c r="D144" s="795"/>
      <c r="E144" s="795"/>
      <c r="F144" s="795"/>
      <c r="G144" s="795"/>
      <c r="H144" s="795"/>
      <c r="I144" s="795"/>
      <c r="J144" s="795"/>
      <c r="K144" s="797" t="s">
        <v>2250</v>
      </c>
      <c r="L144" s="798">
        <v>70.94</v>
      </c>
      <c r="M144" s="798">
        <v>69.255687530252828</v>
      </c>
      <c r="N144" s="794"/>
    </row>
    <row r="145" spans="1:14" ht="15">
      <c r="A145" s="794"/>
      <c r="B145" s="795"/>
      <c r="C145" s="795"/>
      <c r="D145" s="795"/>
      <c r="E145" s="795"/>
      <c r="F145" s="795"/>
      <c r="G145" s="795"/>
      <c r="H145" s="795"/>
      <c r="I145" s="795"/>
      <c r="J145" s="795"/>
      <c r="K145" s="797"/>
      <c r="L145" s="798"/>
      <c r="M145" s="798"/>
      <c r="N145" s="798"/>
    </row>
    <row r="146" spans="1:14" ht="15">
      <c r="A146" s="794"/>
      <c r="B146" s="795"/>
      <c r="C146" s="795"/>
      <c r="D146" s="795"/>
      <c r="E146" s="795"/>
      <c r="F146" s="795"/>
      <c r="G146" s="795"/>
      <c r="H146" s="795"/>
      <c r="I146" s="795"/>
      <c r="J146" s="795"/>
      <c r="K146" s="1850" t="s">
        <v>1324</v>
      </c>
      <c r="L146" s="1850"/>
      <c r="M146" s="1850"/>
      <c r="N146" s="1850"/>
    </row>
    <row r="147" spans="1:14" ht="15">
      <c r="A147" s="794"/>
      <c r="B147" s="795"/>
      <c r="C147" s="795"/>
      <c r="D147" s="795"/>
      <c r="E147" s="795"/>
      <c r="F147" s="795"/>
      <c r="G147" s="795"/>
      <c r="H147" s="795"/>
      <c r="I147" s="795"/>
      <c r="J147" s="795"/>
      <c r="L147" s="796">
        <v>2017</v>
      </c>
      <c r="M147" s="796">
        <v>2018</v>
      </c>
      <c r="N147" s="794"/>
    </row>
    <row r="148" spans="1:14" ht="15.75">
      <c r="B148" s="775"/>
      <c r="C148" s="775"/>
      <c r="D148" s="775"/>
      <c r="E148" s="775"/>
      <c r="F148" s="775"/>
      <c r="G148" s="775"/>
      <c r="H148" s="775"/>
      <c r="I148" s="775"/>
      <c r="J148" s="775"/>
      <c r="K148" s="799" t="s">
        <v>1817</v>
      </c>
      <c r="L148" s="796"/>
      <c r="M148" s="796"/>
    </row>
    <row r="149" spans="1:14" ht="15.75">
      <c r="B149" s="775"/>
      <c r="C149" s="775"/>
      <c r="D149" s="775"/>
      <c r="E149" s="775"/>
      <c r="F149" s="775"/>
      <c r="G149" s="775"/>
      <c r="H149" s="775"/>
      <c r="I149" s="775"/>
      <c r="J149" s="775"/>
      <c r="K149" s="797" t="s">
        <v>2249</v>
      </c>
      <c r="L149" s="800">
        <v>2298</v>
      </c>
      <c r="M149" s="800">
        <v>2089</v>
      </c>
    </row>
    <row r="150" spans="1:14" ht="22.5">
      <c r="B150" s="775"/>
      <c r="C150" s="775"/>
      <c r="D150" s="775"/>
      <c r="E150" s="775"/>
      <c r="F150" s="775"/>
      <c r="G150" s="775"/>
      <c r="H150" s="775"/>
      <c r="I150" s="775"/>
      <c r="J150" s="775"/>
      <c r="K150" s="797" t="s">
        <v>2250</v>
      </c>
      <c r="L150" s="800">
        <v>54715</v>
      </c>
      <c r="M150" s="800">
        <v>53940</v>
      </c>
    </row>
    <row r="151" spans="1:14">
      <c r="B151" s="794"/>
      <c r="C151" s="794"/>
      <c r="D151" s="794"/>
      <c r="E151" s="794"/>
      <c r="F151" s="794"/>
      <c r="G151" s="794"/>
      <c r="H151" s="794"/>
      <c r="I151" s="794"/>
      <c r="J151" s="794"/>
      <c r="L151" s="794"/>
      <c r="M151" s="794"/>
    </row>
    <row r="152" spans="1:14" ht="15">
      <c r="B152" s="1843" t="s">
        <v>2251</v>
      </c>
      <c r="C152" s="1843"/>
      <c r="D152" s="1843"/>
      <c r="E152" s="1843"/>
      <c r="F152" s="1843"/>
      <c r="G152" s="1843"/>
      <c r="H152" s="1843"/>
      <c r="I152" s="1843"/>
      <c r="J152" s="1843"/>
      <c r="K152" s="1843"/>
      <c r="L152" s="1843"/>
      <c r="M152" s="1843"/>
    </row>
    <row r="153" spans="1:14">
      <c r="K153" s="776"/>
      <c r="L153" s="777">
        <v>2017</v>
      </c>
      <c r="M153" s="777">
        <v>2018</v>
      </c>
    </row>
    <row r="154" spans="1:14">
      <c r="K154" s="763" t="s">
        <v>1231</v>
      </c>
      <c r="L154" s="801">
        <v>2298</v>
      </c>
      <c r="M154" s="779">
        <v>2089</v>
      </c>
    </row>
    <row r="155" spans="1:14">
      <c r="K155" s="763" t="s">
        <v>1735</v>
      </c>
      <c r="L155" s="801">
        <v>1638</v>
      </c>
      <c r="M155" s="779">
        <v>1546</v>
      </c>
    </row>
    <row r="156" spans="1:14">
      <c r="K156" s="763" t="s">
        <v>56</v>
      </c>
      <c r="L156" s="801">
        <v>660</v>
      </c>
      <c r="M156" s="779">
        <v>543</v>
      </c>
    </row>
    <row r="157" spans="1:14">
      <c r="K157" s="763" t="s">
        <v>420</v>
      </c>
      <c r="L157" s="801">
        <v>1211</v>
      </c>
      <c r="M157" s="779">
        <v>1040</v>
      </c>
    </row>
    <row r="158" spans="1:14">
      <c r="K158" s="766" t="s">
        <v>421</v>
      </c>
      <c r="L158" s="780">
        <v>1087</v>
      </c>
      <c r="M158" s="781">
        <v>1049</v>
      </c>
    </row>
    <row r="159" spans="1:14">
      <c r="J159" s="1851" t="s">
        <v>2252</v>
      </c>
      <c r="K159" s="763" t="s">
        <v>59</v>
      </c>
      <c r="L159" s="801">
        <v>206</v>
      </c>
      <c r="M159" s="779">
        <v>190</v>
      </c>
    </row>
    <row r="160" spans="1:14" ht="25.5">
      <c r="J160" s="1851"/>
      <c r="K160" s="763" t="s">
        <v>2253</v>
      </c>
      <c r="L160" s="801">
        <v>31</v>
      </c>
      <c r="M160" s="779">
        <v>42</v>
      </c>
    </row>
    <row r="161" spans="10:13">
      <c r="J161" s="1851"/>
      <c r="K161" s="763" t="s">
        <v>1820</v>
      </c>
      <c r="L161" s="801">
        <v>41</v>
      </c>
      <c r="M161" s="779">
        <v>33</v>
      </c>
    </row>
    <row r="162" spans="10:13">
      <c r="J162" s="1851"/>
      <c r="K162" s="763" t="s">
        <v>1821</v>
      </c>
      <c r="L162" s="801">
        <v>14</v>
      </c>
      <c r="M162" s="779">
        <v>11</v>
      </c>
    </row>
    <row r="163" spans="10:13">
      <c r="J163" s="1851"/>
      <c r="K163" s="763" t="s">
        <v>2046</v>
      </c>
      <c r="L163" s="801">
        <v>24</v>
      </c>
      <c r="M163" s="779">
        <v>23</v>
      </c>
    </row>
    <row r="164" spans="10:13">
      <c r="J164" s="1851"/>
      <c r="K164" s="763" t="s">
        <v>1771</v>
      </c>
      <c r="L164" s="801">
        <v>1956</v>
      </c>
      <c r="M164" s="779">
        <v>1755</v>
      </c>
    </row>
    <row r="165" spans="10:13">
      <c r="J165" s="1851"/>
      <c r="K165" s="763" t="s">
        <v>1822</v>
      </c>
      <c r="L165" s="801">
        <v>14</v>
      </c>
      <c r="M165" s="779">
        <v>15</v>
      </c>
    </row>
    <row r="166" spans="10:13">
      <c r="J166" s="1851"/>
      <c r="K166" s="763" t="s">
        <v>1493</v>
      </c>
      <c r="L166" s="801">
        <v>10</v>
      </c>
      <c r="M166" s="779">
        <v>18</v>
      </c>
    </row>
    <row r="167" spans="10:13">
      <c r="J167" s="1851"/>
      <c r="K167" s="766" t="s">
        <v>1494</v>
      </c>
      <c r="L167" s="780">
        <v>2</v>
      </c>
      <c r="M167" s="781">
        <v>2</v>
      </c>
    </row>
    <row r="168" spans="10:13">
      <c r="J168" s="1851" t="s">
        <v>2254</v>
      </c>
      <c r="K168" s="782" t="s">
        <v>431</v>
      </c>
      <c r="L168" s="801">
        <v>21</v>
      </c>
      <c r="M168" s="779">
        <v>26</v>
      </c>
    </row>
    <row r="169" spans="10:13">
      <c r="J169" s="1851"/>
      <c r="K169" s="782" t="s">
        <v>2255</v>
      </c>
      <c r="L169" s="801">
        <v>0</v>
      </c>
      <c r="M169" s="779">
        <v>0</v>
      </c>
    </row>
    <row r="170" spans="10:13">
      <c r="J170" s="1851"/>
      <c r="K170" s="756" t="s">
        <v>2256</v>
      </c>
      <c r="L170" s="783">
        <v>0</v>
      </c>
      <c r="M170" s="801">
        <v>1</v>
      </c>
    </row>
    <row r="171" spans="10:13">
      <c r="J171" s="1851"/>
      <c r="K171" s="756" t="s">
        <v>2257</v>
      </c>
      <c r="L171" s="801">
        <v>46</v>
      </c>
      <c r="M171" s="801">
        <v>2055</v>
      </c>
    </row>
    <row r="172" spans="10:13">
      <c r="J172" s="1851"/>
      <c r="K172" s="756" t="s">
        <v>2258</v>
      </c>
      <c r="L172" s="801">
        <v>1653</v>
      </c>
      <c r="M172" s="801">
        <v>1</v>
      </c>
    </row>
    <row r="173" spans="10:13">
      <c r="J173" s="1851"/>
      <c r="K173" s="756" t="s">
        <v>2259</v>
      </c>
      <c r="L173" s="801">
        <v>573</v>
      </c>
      <c r="M173" s="801">
        <v>0</v>
      </c>
    </row>
    <row r="174" spans="10:13">
      <c r="J174" s="1851"/>
      <c r="K174" s="756" t="s">
        <v>2260</v>
      </c>
      <c r="L174" s="801">
        <v>0</v>
      </c>
      <c r="M174" s="801">
        <v>0</v>
      </c>
    </row>
    <row r="175" spans="10:13">
      <c r="J175" s="1851"/>
      <c r="K175" s="756" t="s">
        <v>2261</v>
      </c>
      <c r="L175" s="801">
        <v>0</v>
      </c>
      <c r="M175" s="801">
        <v>0</v>
      </c>
    </row>
    <row r="176" spans="10:13">
      <c r="J176" s="1851"/>
      <c r="K176" s="756" t="s">
        <v>2262</v>
      </c>
      <c r="L176" s="801">
        <v>0</v>
      </c>
      <c r="M176" s="801">
        <v>0</v>
      </c>
    </row>
    <row r="177" spans="10:13">
      <c r="J177" s="1851"/>
      <c r="K177" s="766" t="s">
        <v>1494</v>
      </c>
      <c r="L177" s="780">
        <v>5</v>
      </c>
      <c r="M177" s="780">
        <v>6</v>
      </c>
    </row>
    <row r="178" spans="10:13">
      <c r="K178" s="782" t="s">
        <v>21</v>
      </c>
      <c r="L178" s="783">
        <v>62</v>
      </c>
      <c r="M178" s="783">
        <v>51</v>
      </c>
    </row>
    <row r="179" spans="10:13">
      <c r="K179" s="782" t="s">
        <v>73</v>
      </c>
      <c r="L179" s="801">
        <v>510</v>
      </c>
      <c r="M179" s="779">
        <v>492</v>
      </c>
    </row>
    <row r="180" spans="10:13">
      <c r="K180" s="756" t="s">
        <v>81</v>
      </c>
      <c r="L180" s="801">
        <v>178</v>
      </c>
      <c r="M180" s="779">
        <v>181</v>
      </c>
    </row>
    <row r="181" spans="10:13">
      <c r="K181" s="766" t="s">
        <v>82</v>
      </c>
      <c r="L181" s="780">
        <v>30</v>
      </c>
      <c r="M181" s="781">
        <v>29</v>
      </c>
    </row>
    <row r="182" spans="10:13">
      <c r="K182" s="782" t="s">
        <v>2235</v>
      </c>
      <c r="L182" s="783">
        <v>33</v>
      </c>
      <c r="M182" s="784">
        <v>25</v>
      </c>
    </row>
    <row r="183" spans="10:13">
      <c r="K183" s="782" t="s">
        <v>2236</v>
      </c>
      <c r="L183" s="801">
        <v>252</v>
      </c>
      <c r="M183" s="779">
        <v>241</v>
      </c>
    </row>
    <row r="184" spans="10:13">
      <c r="K184" s="756" t="s">
        <v>2237</v>
      </c>
      <c r="L184" s="801">
        <v>145</v>
      </c>
      <c r="M184" s="779">
        <v>145</v>
      </c>
    </row>
    <row r="185" spans="10:13">
      <c r="K185" s="766" t="s">
        <v>2238</v>
      </c>
      <c r="L185" s="780">
        <v>17</v>
      </c>
      <c r="M185" s="781">
        <v>18</v>
      </c>
    </row>
    <row r="186" spans="10:13">
      <c r="J186" s="1851" t="s">
        <v>2263</v>
      </c>
      <c r="K186" s="802">
        <v>10</v>
      </c>
      <c r="L186" s="783">
        <v>2</v>
      </c>
      <c r="M186" s="784">
        <v>6</v>
      </c>
    </row>
    <row r="187" spans="10:13">
      <c r="J187" s="1851"/>
      <c r="K187" s="803">
        <v>11</v>
      </c>
      <c r="L187" s="801">
        <v>9</v>
      </c>
      <c r="M187" s="779">
        <v>11</v>
      </c>
    </row>
    <row r="188" spans="10:13">
      <c r="J188" s="1851"/>
      <c r="K188" s="803">
        <v>12</v>
      </c>
      <c r="L188" s="801">
        <v>91</v>
      </c>
      <c r="M188" s="779">
        <v>61</v>
      </c>
    </row>
    <row r="189" spans="10:13">
      <c r="J189" s="1851"/>
      <c r="K189" s="803">
        <v>13</v>
      </c>
      <c r="L189" s="801">
        <v>415</v>
      </c>
      <c r="M189" s="779">
        <v>418</v>
      </c>
    </row>
    <row r="190" spans="10:13">
      <c r="J190" s="1851"/>
      <c r="K190" s="803">
        <v>14</v>
      </c>
      <c r="L190" s="801">
        <v>1781</v>
      </c>
      <c r="M190" s="779">
        <v>1593</v>
      </c>
    </row>
    <row r="191" spans="10:13">
      <c r="M191" s="779"/>
    </row>
    <row r="192" spans="10:13">
      <c r="M192" s="779"/>
    </row>
    <row r="193" spans="2:13">
      <c r="M193" s="779"/>
    </row>
    <row r="194" spans="2:13">
      <c r="M194" s="779"/>
    </row>
    <row r="195" spans="2:13">
      <c r="M195" s="779"/>
    </row>
    <row r="196" spans="2:13">
      <c r="M196" s="779"/>
    </row>
    <row r="197" spans="2:13">
      <c r="M197" s="779"/>
    </row>
    <row r="198" spans="2:13">
      <c r="M198" s="779"/>
    </row>
    <row r="199" spans="2:13">
      <c r="M199" s="779"/>
    </row>
    <row r="200" spans="2:13">
      <c r="M200" s="779"/>
    </row>
    <row r="201" spans="2:13" ht="15">
      <c r="B201" s="793" t="s">
        <v>2264</v>
      </c>
      <c r="M201" s="779"/>
    </row>
    <row r="202" spans="2:13" ht="15">
      <c r="B202" s="786" t="s">
        <v>2241</v>
      </c>
      <c r="L202" s="804"/>
      <c r="M202" s="804"/>
    </row>
    <row r="203" spans="2:13" ht="15">
      <c r="B203" s="786"/>
      <c r="L203" s="804"/>
      <c r="M203" s="804"/>
    </row>
    <row r="204" spans="2:13" ht="15">
      <c r="B204" s="1843" t="s">
        <v>2265</v>
      </c>
      <c r="C204" s="1843"/>
      <c r="D204" s="1843"/>
      <c r="E204" s="1843"/>
      <c r="F204" s="1843"/>
      <c r="G204" s="1843"/>
      <c r="H204" s="1843"/>
      <c r="I204" s="1843"/>
      <c r="J204" s="1843"/>
      <c r="K204" s="1843"/>
      <c r="L204" s="1843"/>
      <c r="M204" s="1843"/>
    </row>
    <row r="205" spans="2:13">
      <c r="K205" s="805"/>
      <c r="L205" s="777">
        <v>2017</v>
      </c>
      <c r="M205" s="777">
        <v>2018</v>
      </c>
    </row>
    <row r="206" spans="2:13">
      <c r="K206" s="763" t="s">
        <v>20</v>
      </c>
      <c r="L206" s="778">
        <v>54715</v>
      </c>
      <c r="M206" s="779">
        <v>53940</v>
      </c>
    </row>
    <row r="207" spans="2:13">
      <c r="K207" s="763" t="s">
        <v>1735</v>
      </c>
      <c r="L207" s="778">
        <v>40714</v>
      </c>
      <c r="M207" s="779">
        <v>40490</v>
      </c>
    </row>
    <row r="208" spans="2:13">
      <c r="K208" s="763" t="s">
        <v>56</v>
      </c>
      <c r="L208" s="778">
        <v>14001</v>
      </c>
      <c r="M208" s="779">
        <v>13450</v>
      </c>
    </row>
    <row r="209" spans="10:13">
      <c r="K209" s="763" t="s">
        <v>420</v>
      </c>
      <c r="L209" s="778">
        <v>28202</v>
      </c>
      <c r="M209" s="779">
        <v>27423</v>
      </c>
    </row>
    <row r="210" spans="10:13">
      <c r="K210" s="766" t="s">
        <v>421</v>
      </c>
      <c r="L210" s="780">
        <v>26513</v>
      </c>
      <c r="M210" s="781">
        <v>26517</v>
      </c>
    </row>
    <row r="211" spans="10:13">
      <c r="J211" s="1851" t="s">
        <v>2252</v>
      </c>
      <c r="K211" s="763" t="s">
        <v>1818</v>
      </c>
      <c r="L211" s="778">
        <v>4481</v>
      </c>
      <c r="M211" s="779">
        <v>3932</v>
      </c>
    </row>
    <row r="212" spans="10:13" ht="25.5">
      <c r="J212" s="1851"/>
      <c r="K212" s="763" t="s">
        <v>2225</v>
      </c>
      <c r="L212" s="778">
        <v>619</v>
      </c>
      <c r="M212" s="779">
        <v>594</v>
      </c>
    </row>
    <row r="213" spans="10:13">
      <c r="J213" s="1851"/>
      <c r="K213" s="763" t="s">
        <v>1820</v>
      </c>
      <c r="L213" s="778">
        <v>777</v>
      </c>
      <c r="M213" s="779">
        <v>761</v>
      </c>
    </row>
    <row r="214" spans="10:13">
      <c r="J214" s="1851"/>
      <c r="K214" s="763" t="s">
        <v>1821</v>
      </c>
      <c r="L214" s="778">
        <v>206</v>
      </c>
      <c r="M214" s="779">
        <v>205</v>
      </c>
    </row>
    <row r="215" spans="10:13">
      <c r="J215" s="1851"/>
      <c r="K215" s="763" t="s">
        <v>2046</v>
      </c>
      <c r="L215" s="778">
        <v>413</v>
      </c>
      <c r="M215" s="779">
        <v>338</v>
      </c>
    </row>
    <row r="216" spans="10:13">
      <c r="J216" s="1851"/>
      <c r="K216" s="763" t="s">
        <v>1771</v>
      </c>
      <c r="L216" s="778">
        <v>47734</v>
      </c>
      <c r="M216" s="779">
        <v>47678</v>
      </c>
    </row>
    <row r="217" spans="10:13">
      <c r="J217" s="1851"/>
      <c r="K217" s="763" t="s">
        <v>1822</v>
      </c>
      <c r="L217" s="778">
        <v>270</v>
      </c>
      <c r="M217" s="779">
        <v>230</v>
      </c>
    </row>
    <row r="218" spans="10:13">
      <c r="J218" s="1851"/>
      <c r="K218" s="763" t="s">
        <v>1493</v>
      </c>
      <c r="L218" s="778">
        <v>154</v>
      </c>
      <c r="M218" s="779">
        <v>153</v>
      </c>
    </row>
    <row r="219" spans="10:13">
      <c r="J219" s="1851"/>
      <c r="K219" s="766" t="s">
        <v>1494</v>
      </c>
      <c r="L219" s="780">
        <v>61</v>
      </c>
      <c r="M219" s="781">
        <v>49</v>
      </c>
    </row>
    <row r="220" spans="10:13">
      <c r="J220" s="1851" t="s">
        <v>2254</v>
      </c>
      <c r="K220" s="782" t="s">
        <v>431</v>
      </c>
      <c r="L220" s="778">
        <v>202</v>
      </c>
      <c r="M220" s="779">
        <v>193</v>
      </c>
    </row>
    <row r="221" spans="10:13">
      <c r="J221" s="1851"/>
      <c r="K221" s="782" t="s">
        <v>2255</v>
      </c>
      <c r="L221" s="778">
        <v>117</v>
      </c>
      <c r="M221" s="779">
        <v>47</v>
      </c>
    </row>
    <row r="222" spans="10:13">
      <c r="J222" s="1851"/>
      <c r="K222" s="756" t="s">
        <v>2256</v>
      </c>
      <c r="L222" s="783">
        <v>0</v>
      </c>
      <c r="M222" s="778">
        <v>0</v>
      </c>
    </row>
    <row r="223" spans="10:13">
      <c r="J223" s="1851"/>
      <c r="K223" s="756" t="s">
        <v>2257</v>
      </c>
      <c r="L223" s="778">
        <v>474</v>
      </c>
      <c r="M223" s="778">
        <v>12429</v>
      </c>
    </row>
    <row r="224" spans="10:13">
      <c r="J224" s="1851"/>
      <c r="K224" s="756" t="s">
        <v>2258</v>
      </c>
      <c r="L224" s="778">
        <v>21573</v>
      </c>
      <c r="M224" s="778">
        <v>1</v>
      </c>
    </row>
    <row r="225" spans="10:13">
      <c r="J225" s="1851"/>
      <c r="K225" s="756" t="s">
        <v>2259</v>
      </c>
      <c r="L225" s="778">
        <v>30447</v>
      </c>
      <c r="M225" s="778">
        <v>38955</v>
      </c>
    </row>
    <row r="226" spans="10:13">
      <c r="J226" s="1851"/>
      <c r="K226" s="756" t="s">
        <v>2260</v>
      </c>
      <c r="L226" s="778">
        <v>1117</v>
      </c>
      <c r="M226" s="778">
        <v>1531</v>
      </c>
    </row>
    <row r="227" spans="10:13">
      <c r="J227" s="1851"/>
      <c r="K227" s="756" t="s">
        <v>2261</v>
      </c>
      <c r="L227" s="778">
        <v>717</v>
      </c>
      <c r="M227" s="778">
        <v>688</v>
      </c>
    </row>
    <row r="228" spans="10:13">
      <c r="J228" s="1851"/>
      <c r="K228" s="756" t="s">
        <v>2262</v>
      </c>
      <c r="L228" s="778">
        <v>0</v>
      </c>
      <c r="M228" s="778">
        <v>0</v>
      </c>
    </row>
    <row r="229" spans="10:13">
      <c r="J229" s="1851"/>
      <c r="K229" s="766" t="s">
        <v>1494</v>
      </c>
      <c r="L229" s="780">
        <v>68</v>
      </c>
      <c r="M229" s="780">
        <v>96</v>
      </c>
    </row>
    <row r="230" spans="10:13">
      <c r="K230" s="782" t="s">
        <v>21</v>
      </c>
      <c r="L230" s="783">
        <v>2286</v>
      </c>
      <c r="M230" s="783">
        <v>2184</v>
      </c>
    </row>
    <row r="231" spans="10:13">
      <c r="K231" s="782" t="s">
        <v>73</v>
      </c>
      <c r="L231" s="778">
        <v>13334</v>
      </c>
      <c r="M231" s="779">
        <v>13310</v>
      </c>
    </row>
    <row r="232" spans="10:13">
      <c r="K232" s="756" t="s">
        <v>81</v>
      </c>
      <c r="L232" s="778">
        <v>6862</v>
      </c>
      <c r="M232" s="779">
        <v>6335</v>
      </c>
    </row>
    <row r="233" spans="10:13">
      <c r="K233" s="766" t="s">
        <v>82</v>
      </c>
      <c r="L233" s="780">
        <v>1450</v>
      </c>
      <c r="M233" s="781">
        <v>1356</v>
      </c>
    </row>
    <row r="234" spans="10:13">
      <c r="K234" s="782" t="s">
        <v>2235</v>
      </c>
      <c r="L234" s="783">
        <v>1451</v>
      </c>
      <c r="M234" s="784">
        <v>1375</v>
      </c>
    </row>
    <row r="235" spans="10:13">
      <c r="K235" s="782" t="s">
        <v>2236</v>
      </c>
      <c r="L235" s="778">
        <v>7575</v>
      </c>
      <c r="M235" s="779">
        <v>7515</v>
      </c>
    </row>
    <row r="236" spans="10:13">
      <c r="K236" s="756" t="s">
        <v>2237</v>
      </c>
      <c r="L236" s="778">
        <v>5660</v>
      </c>
      <c r="M236" s="779">
        <v>5236</v>
      </c>
    </row>
    <row r="237" spans="10:13">
      <c r="K237" s="766" t="s">
        <v>2238</v>
      </c>
      <c r="L237" s="780">
        <v>1015</v>
      </c>
      <c r="M237" s="781">
        <v>957</v>
      </c>
    </row>
    <row r="238" spans="10:13">
      <c r="J238" s="1851" t="s">
        <v>2263</v>
      </c>
      <c r="K238" s="802">
        <v>15</v>
      </c>
      <c r="L238" s="784">
        <v>4623</v>
      </c>
      <c r="M238" s="784">
        <v>4440</v>
      </c>
    </row>
    <row r="239" spans="10:13">
      <c r="J239" s="1851"/>
      <c r="K239" s="803">
        <v>16</v>
      </c>
      <c r="L239" s="806">
        <v>8710</v>
      </c>
      <c r="M239" s="779">
        <v>8112</v>
      </c>
    </row>
    <row r="240" spans="10:13">
      <c r="J240" s="1851"/>
      <c r="K240" s="803">
        <v>17</v>
      </c>
      <c r="L240" s="806">
        <v>12164</v>
      </c>
      <c r="M240" s="779">
        <v>11558</v>
      </c>
    </row>
    <row r="241" spans="1:13">
      <c r="J241" s="1851"/>
      <c r="K241" s="803">
        <v>18</v>
      </c>
      <c r="L241" s="806">
        <v>13949</v>
      </c>
      <c r="M241" s="779">
        <v>14590</v>
      </c>
    </row>
    <row r="242" spans="1:13">
      <c r="J242" s="1851"/>
      <c r="K242" s="803">
        <v>19</v>
      </c>
      <c r="L242" s="806">
        <v>15269</v>
      </c>
      <c r="M242" s="779">
        <v>15240</v>
      </c>
    </row>
    <row r="253" spans="1:13" ht="15">
      <c r="B253" s="793" t="s">
        <v>2264</v>
      </c>
    </row>
    <row r="254" spans="1:13" ht="15">
      <c r="B254" s="786" t="s">
        <v>2241</v>
      </c>
    </row>
    <row r="255" spans="1:13" ht="15.75">
      <c r="A255" s="1852" t="s">
        <v>2266</v>
      </c>
      <c r="B255" s="1852"/>
      <c r="C255" s="1852"/>
      <c r="D255" s="1852"/>
      <c r="E255" s="1852"/>
      <c r="F255" s="1852"/>
      <c r="G255" s="1852"/>
      <c r="H255" s="1852"/>
      <c r="I255" s="1852"/>
      <c r="J255" s="1852"/>
      <c r="K255" s="1852"/>
      <c r="L255" s="1852"/>
    </row>
    <row r="256" spans="1:13">
      <c r="A256" s="1848" t="s">
        <v>2267</v>
      </c>
      <c r="B256" s="1848"/>
      <c r="C256" s="1848"/>
      <c r="D256" s="1848"/>
      <c r="E256" s="1848"/>
      <c r="F256" s="1848"/>
      <c r="G256" s="1848"/>
      <c r="H256" s="1848"/>
      <c r="I256" s="1848"/>
      <c r="J256" s="1848"/>
      <c r="K256" s="1848"/>
      <c r="L256" s="1848"/>
    </row>
    <row r="258" spans="10:12">
      <c r="J258" s="776"/>
      <c r="K258" s="777">
        <v>2017</v>
      </c>
      <c r="L258" s="777">
        <v>2018</v>
      </c>
    </row>
    <row r="259" spans="10:12" ht="25.5">
      <c r="J259" s="763" t="s">
        <v>20</v>
      </c>
      <c r="K259" s="807">
        <v>0.94899999999999995</v>
      </c>
      <c r="L259" s="807">
        <v>0.9575861678569827</v>
      </c>
    </row>
    <row r="260" spans="10:12">
      <c r="J260" s="763" t="s">
        <v>55</v>
      </c>
      <c r="K260" s="807">
        <v>1.006</v>
      </c>
      <c r="L260" s="807">
        <v>1.0139468683128141</v>
      </c>
    </row>
    <row r="261" spans="10:12">
      <c r="J261" s="763" t="s">
        <v>56</v>
      </c>
      <c r="K261" s="807">
        <v>0.84199999999999997</v>
      </c>
      <c r="L261" s="807">
        <v>0.85678343141016633</v>
      </c>
    </row>
    <row r="262" spans="10:12" ht="25.5">
      <c r="J262" s="763" t="s">
        <v>420</v>
      </c>
      <c r="K262" s="807">
        <v>0.94654931299506451</v>
      </c>
      <c r="L262" s="807">
        <v>0.95619321531197021</v>
      </c>
    </row>
    <row r="263" spans="10:12">
      <c r="J263" s="766" t="s">
        <v>421</v>
      </c>
      <c r="K263" s="808">
        <v>0.95092118174795004</v>
      </c>
      <c r="L263" s="808">
        <v>0.95906373727152849</v>
      </c>
    </row>
    <row r="264" spans="10:12" ht="25.5">
      <c r="J264" s="763" t="s">
        <v>59</v>
      </c>
      <c r="K264" s="807">
        <v>0.84299999999999997</v>
      </c>
      <c r="L264" s="807">
        <v>0.9273334953283725</v>
      </c>
    </row>
    <row r="265" spans="10:12" ht="38.25">
      <c r="J265" s="763" t="s">
        <v>62</v>
      </c>
      <c r="K265" s="807">
        <v>0.93300000000000005</v>
      </c>
      <c r="L265" s="807">
        <v>1.2163779210905947</v>
      </c>
    </row>
    <row r="266" spans="10:12">
      <c r="J266" s="763" t="s">
        <v>1514</v>
      </c>
      <c r="K266" s="807">
        <v>0.91800000000000004</v>
      </c>
      <c r="L266" s="807">
        <v>0.98231019514990292</v>
      </c>
    </row>
    <row r="267" spans="10:12">
      <c r="J267" s="763" t="s">
        <v>651</v>
      </c>
      <c r="K267" s="807">
        <v>0.89300000000000002</v>
      </c>
      <c r="L267" s="807">
        <v>0.95925831190031352</v>
      </c>
    </row>
    <row r="268" spans="10:12" ht="25.5">
      <c r="J268" s="763" t="s">
        <v>2071</v>
      </c>
      <c r="K268" s="807">
        <v>0.77500000000000002</v>
      </c>
      <c r="L268" s="807">
        <v>0.77947925625572023</v>
      </c>
    </row>
    <row r="269" spans="10:12" ht="25.5">
      <c r="J269" s="763" t="s">
        <v>61</v>
      </c>
      <c r="K269" s="807">
        <v>0.97299999999999998</v>
      </c>
      <c r="L269" s="807">
        <v>0.97225513877237779</v>
      </c>
    </row>
    <row r="270" spans="10:12">
      <c r="J270" s="763" t="s">
        <v>60</v>
      </c>
      <c r="K270" s="809">
        <v>0.95799999999999996</v>
      </c>
      <c r="L270" s="809">
        <v>0.70418416141453011</v>
      </c>
    </row>
    <row r="271" spans="10:12" ht="25.5">
      <c r="J271" s="763" t="s">
        <v>2268</v>
      </c>
      <c r="K271" s="809">
        <v>1.3540000000000001</v>
      </c>
      <c r="L271" s="809">
        <v>0.79375849925458153</v>
      </c>
    </row>
    <row r="272" spans="10:12">
      <c r="J272" s="1856" t="s">
        <v>2269</v>
      </c>
      <c r="K272" s="1856"/>
      <c r="L272" s="1856"/>
    </row>
    <row r="273" spans="1:14">
      <c r="J273" s="782" t="s">
        <v>2235</v>
      </c>
      <c r="K273" s="807">
        <v>0.97398598697016625</v>
      </c>
      <c r="L273" s="807">
        <v>1.0565254035381864</v>
      </c>
    </row>
    <row r="274" spans="1:14">
      <c r="J274" s="756" t="s">
        <v>2270</v>
      </c>
      <c r="K274" s="810">
        <v>1.0673051898992703</v>
      </c>
      <c r="L274" s="807">
        <v>0.97907732799310954</v>
      </c>
    </row>
    <row r="275" spans="1:14">
      <c r="J275" s="756" t="s">
        <v>2236</v>
      </c>
      <c r="K275" s="810">
        <v>1.0027573733796247</v>
      </c>
      <c r="L275" s="807">
        <v>1.1657783318082851</v>
      </c>
    </row>
    <row r="276" spans="1:14">
      <c r="J276" s="756" t="s">
        <v>2237</v>
      </c>
      <c r="K276" s="810">
        <v>1.0027358643544897</v>
      </c>
      <c r="L276" s="807">
        <v>1.0156792799886976</v>
      </c>
    </row>
    <row r="277" spans="1:14">
      <c r="J277" s="756" t="s">
        <v>2238</v>
      </c>
      <c r="K277" s="810">
        <v>1.1906933310396484</v>
      </c>
      <c r="L277" s="810">
        <v>1.0273948342094665</v>
      </c>
    </row>
    <row r="281" spans="1:14">
      <c r="A281" s="811" t="s">
        <v>2271</v>
      </c>
    </row>
    <row r="282" spans="1:14">
      <c r="A282" s="812" t="s">
        <v>2272</v>
      </c>
    </row>
    <row r="283" spans="1:14">
      <c r="A283" s="773" t="s">
        <v>2273</v>
      </c>
    </row>
    <row r="284" spans="1:14">
      <c r="A284" s="773" t="s">
        <v>2274</v>
      </c>
    </row>
    <row r="285" spans="1:14">
      <c r="A285" s="774" t="s">
        <v>2233</v>
      </c>
    </row>
    <row r="286" spans="1:14" ht="15.75">
      <c r="B286" s="1855" t="s">
        <v>2275</v>
      </c>
      <c r="C286" s="1855"/>
      <c r="D286" s="1855"/>
      <c r="E286" s="1855"/>
      <c r="F286" s="1855"/>
      <c r="G286" s="1855"/>
      <c r="H286" s="1855"/>
      <c r="I286" s="1855"/>
      <c r="J286" s="1855"/>
      <c r="K286" s="1855"/>
      <c r="L286" s="1855"/>
      <c r="M286" s="1855"/>
      <c r="N286" s="1855"/>
    </row>
    <row r="291" spans="2:13" ht="15" thickBot="1">
      <c r="J291" s="1857">
        <v>2017</v>
      </c>
      <c r="K291" s="1857"/>
      <c r="L291" s="1857"/>
      <c r="M291" s="1857"/>
    </row>
    <row r="292" spans="2:13" ht="15" thickTop="1">
      <c r="J292" s="758"/>
      <c r="K292" s="758"/>
      <c r="L292" s="813" t="s">
        <v>1231</v>
      </c>
      <c r="M292" s="814" t="s">
        <v>58</v>
      </c>
    </row>
    <row r="293" spans="2:13">
      <c r="J293" s="815"/>
      <c r="K293" s="816" t="s">
        <v>2276</v>
      </c>
      <c r="L293" s="817">
        <v>58.7</v>
      </c>
      <c r="M293" s="817">
        <v>59.9</v>
      </c>
    </row>
    <row r="294" spans="2:13" ht="28.5">
      <c r="J294" s="1858" t="s">
        <v>2277</v>
      </c>
      <c r="K294" s="818" t="s">
        <v>2278</v>
      </c>
      <c r="L294" s="819">
        <v>38.4</v>
      </c>
      <c r="M294" s="820">
        <v>35.700000000000003</v>
      </c>
    </row>
    <row r="295" spans="2:13" ht="42.75">
      <c r="J295" s="1858"/>
      <c r="K295" s="821" t="s">
        <v>2279</v>
      </c>
      <c r="L295" s="822">
        <v>27.8</v>
      </c>
      <c r="M295" s="823">
        <v>32.6</v>
      </c>
    </row>
    <row r="296" spans="2:13" ht="42.75">
      <c r="J296" s="1858"/>
      <c r="K296" s="821" t="s">
        <v>2280</v>
      </c>
      <c r="L296" s="822">
        <v>27.4</v>
      </c>
      <c r="M296" s="823">
        <v>29.9</v>
      </c>
    </row>
    <row r="297" spans="2:13">
      <c r="J297" s="1858"/>
      <c r="K297" s="821" t="s">
        <v>2281</v>
      </c>
      <c r="L297" s="822">
        <v>10.7</v>
      </c>
      <c r="M297" s="823">
        <v>7</v>
      </c>
    </row>
    <row r="298" spans="2:13" ht="42.75">
      <c r="J298" s="1858"/>
      <c r="K298" s="821" t="s">
        <v>2282</v>
      </c>
      <c r="L298" s="822">
        <v>9.6999999999999993</v>
      </c>
      <c r="M298" s="823">
        <v>10.7</v>
      </c>
    </row>
    <row r="299" spans="2:13">
      <c r="J299" s="758"/>
      <c r="K299" s="758"/>
      <c r="L299" s="758"/>
      <c r="M299" s="758"/>
    </row>
    <row r="300" spans="2:13">
      <c r="K300" s="758"/>
      <c r="L300" s="758"/>
      <c r="M300" s="758"/>
    </row>
    <row r="304" spans="2:13" ht="15">
      <c r="B304" s="758" t="s">
        <v>2283</v>
      </c>
    </row>
    <row r="305" spans="2:14" ht="15">
      <c r="B305" s="774" t="s">
        <v>2233</v>
      </c>
      <c r="C305" s="824"/>
      <c r="D305" s="824"/>
      <c r="E305" s="824"/>
      <c r="F305" s="824"/>
      <c r="G305" s="824"/>
      <c r="H305" s="824"/>
      <c r="I305" s="824"/>
      <c r="J305" s="824"/>
      <c r="K305" s="824"/>
    </row>
    <row r="306" spans="2:14" ht="15.75">
      <c r="B306" s="1855" t="s">
        <v>2284</v>
      </c>
      <c r="C306" s="1855"/>
      <c r="D306" s="1855"/>
      <c r="E306" s="1855"/>
      <c r="F306" s="1855"/>
      <c r="G306" s="1855"/>
      <c r="H306" s="1855"/>
      <c r="I306" s="1855"/>
      <c r="J306" s="1855"/>
      <c r="K306" s="1855"/>
      <c r="L306" s="1855"/>
      <c r="M306" s="1855"/>
      <c r="N306" s="1855"/>
    </row>
    <row r="307" spans="2:14">
      <c r="C307" s="803"/>
      <c r="D307" s="803"/>
      <c r="E307" s="803"/>
      <c r="F307" s="803"/>
    </row>
    <row r="308" spans="2:14">
      <c r="C308" s="803"/>
      <c r="D308" s="803"/>
      <c r="E308" s="803"/>
      <c r="F308" s="803"/>
    </row>
    <row r="309" spans="2:14">
      <c r="C309" s="803"/>
      <c r="D309" s="803"/>
      <c r="E309" s="803"/>
      <c r="F309" s="803"/>
      <c r="K309" s="1859" t="s">
        <v>2285</v>
      </c>
      <c r="L309" s="1859"/>
      <c r="M309" s="1859"/>
      <c r="N309" s="1859"/>
    </row>
    <row r="310" spans="2:14">
      <c r="C310" s="803"/>
      <c r="D310" s="803"/>
      <c r="E310" s="803"/>
      <c r="F310" s="803"/>
    </row>
    <row r="311" spans="2:14">
      <c r="C311" s="803"/>
      <c r="D311" s="803"/>
      <c r="E311" s="803"/>
      <c r="F311" s="803"/>
      <c r="K311" s="825" t="s">
        <v>2286</v>
      </c>
      <c r="L311" s="826">
        <v>1837</v>
      </c>
    </row>
    <row r="312" spans="2:14">
      <c r="C312" s="803"/>
      <c r="D312" s="803"/>
      <c r="E312" s="803"/>
      <c r="F312" s="803"/>
      <c r="K312" s="827" t="s">
        <v>2287</v>
      </c>
      <c r="L312" s="828">
        <v>582</v>
      </c>
    </row>
    <row r="313" spans="2:14">
      <c r="C313" s="803"/>
      <c r="D313" s="803"/>
      <c r="E313" s="803"/>
      <c r="F313" s="803"/>
      <c r="K313" s="825" t="s">
        <v>2288</v>
      </c>
      <c r="L313" s="826">
        <v>1837</v>
      </c>
    </row>
    <row r="314" spans="2:14">
      <c r="C314" s="803"/>
      <c r="D314" s="803"/>
      <c r="E314" s="803"/>
      <c r="F314" s="803"/>
    </row>
    <row r="315" spans="2:14">
      <c r="C315" s="803"/>
      <c r="D315" s="803"/>
      <c r="E315" s="803"/>
      <c r="F315" s="803"/>
    </row>
    <row r="320" spans="2:14">
      <c r="B320" s="829" t="s">
        <v>2289</v>
      </c>
    </row>
    <row r="322" spans="2:14">
      <c r="B322" s="1861" t="s">
        <v>2290</v>
      </c>
      <c r="C322" s="1861"/>
      <c r="D322" s="1861"/>
      <c r="E322" s="1861"/>
      <c r="F322" s="1861"/>
      <c r="G322" s="1861"/>
      <c r="H322" s="1861"/>
      <c r="I322" s="1861"/>
      <c r="J322" s="1861"/>
      <c r="K322" s="1861"/>
      <c r="L322" s="1861"/>
      <c r="M322" s="1861"/>
    </row>
    <row r="323" spans="2:14">
      <c r="B323" s="1861"/>
      <c r="C323" s="1861"/>
      <c r="D323" s="1861"/>
      <c r="E323" s="1861"/>
      <c r="F323" s="1861"/>
      <c r="G323" s="1861"/>
      <c r="H323" s="1861"/>
      <c r="I323" s="1861"/>
      <c r="J323" s="1861"/>
      <c r="K323" s="1861"/>
      <c r="L323" s="1861"/>
      <c r="M323" s="1861"/>
    </row>
    <row r="324" spans="2:14">
      <c r="B324" s="774" t="s">
        <v>2233</v>
      </c>
    </row>
    <row r="325" spans="2:14" ht="15.75">
      <c r="B325" s="1855" t="s">
        <v>2291</v>
      </c>
      <c r="C325" s="1855"/>
      <c r="D325" s="1855"/>
      <c r="E325" s="1855"/>
      <c r="F325" s="1855"/>
      <c r="G325" s="1855"/>
      <c r="H325" s="1855"/>
      <c r="I325" s="1855"/>
      <c r="J325" s="1855"/>
      <c r="K325" s="1855"/>
      <c r="L325" s="1855"/>
      <c r="M325" s="1855"/>
      <c r="N325" s="1855"/>
    </row>
    <row r="328" spans="2:14">
      <c r="L328" s="1853" t="s">
        <v>2292</v>
      </c>
      <c r="M328" s="1853"/>
    </row>
    <row r="329" spans="2:14">
      <c r="K329" s="1854" t="s">
        <v>2293</v>
      </c>
      <c r="L329" s="830" t="s">
        <v>2294</v>
      </c>
      <c r="M329" s="831">
        <v>0.184</v>
      </c>
    </row>
    <row r="330" spans="2:14">
      <c r="K330" s="1854"/>
      <c r="L330" s="830" t="s">
        <v>2295</v>
      </c>
      <c r="M330" s="831">
        <v>7.8E-2</v>
      </c>
    </row>
    <row r="331" spans="2:14">
      <c r="K331" s="1854"/>
      <c r="L331" s="830" t="s">
        <v>2296</v>
      </c>
      <c r="M331" s="831">
        <v>7.4999999999999997E-2</v>
      </c>
    </row>
    <row r="332" spans="2:14">
      <c r="K332" s="1854"/>
      <c r="L332" s="830" t="s">
        <v>2297</v>
      </c>
      <c r="M332" s="832">
        <v>0.35499999999999998</v>
      </c>
    </row>
    <row r="333" spans="2:14">
      <c r="K333" s="1854"/>
      <c r="L333" s="830" t="s">
        <v>2298</v>
      </c>
      <c r="M333" s="832">
        <v>0.214</v>
      </c>
    </row>
    <row r="341" spans="2:14">
      <c r="B341" s="829" t="s">
        <v>2299</v>
      </c>
    </row>
    <row r="342" spans="2:14">
      <c r="B342" s="833" t="s">
        <v>2300</v>
      </c>
    </row>
    <row r="343" spans="2:14">
      <c r="B343" s="811" t="s">
        <v>2271</v>
      </c>
    </row>
    <row r="344" spans="2:14">
      <c r="B344" s="812" t="s">
        <v>2272</v>
      </c>
    </row>
    <row r="345" spans="2:14">
      <c r="B345" s="774" t="s">
        <v>2233</v>
      </c>
    </row>
    <row r="346" spans="2:14" ht="15.75">
      <c r="B346" s="1855" t="s">
        <v>2301</v>
      </c>
      <c r="C346" s="1855"/>
      <c r="D346" s="1855"/>
      <c r="E346" s="1855"/>
      <c r="F346" s="1855"/>
      <c r="G346" s="1855"/>
      <c r="H346" s="1855"/>
      <c r="I346" s="1855"/>
      <c r="J346" s="1855"/>
      <c r="K346" s="1855"/>
      <c r="L346" s="1855"/>
      <c r="M346" s="1855"/>
      <c r="N346" s="1855"/>
    </row>
    <row r="349" spans="2:14">
      <c r="L349" s="1853" t="s">
        <v>2292</v>
      </c>
      <c r="M349" s="1853"/>
    </row>
    <row r="350" spans="2:14">
      <c r="K350" s="1854" t="s">
        <v>2293</v>
      </c>
      <c r="L350" s="830" t="s">
        <v>2294</v>
      </c>
      <c r="M350" s="831">
        <v>0.16200000000000001</v>
      </c>
    </row>
    <row r="351" spans="2:14">
      <c r="K351" s="1854"/>
      <c r="L351" s="830" t="s">
        <v>2295</v>
      </c>
      <c r="M351" s="831">
        <v>3.6999999999999998E-2</v>
      </c>
    </row>
    <row r="352" spans="2:14">
      <c r="K352" s="1854"/>
      <c r="L352" s="830" t="s">
        <v>2296</v>
      </c>
      <c r="M352" s="831">
        <v>5.2999999999999999E-2</v>
      </c>
    </row>
    <row r="353" spans="2:13">
      <c r="K353" s="1854"/>
      <c r="L353" s="830" t="s">
        <v>2297</v>
      </c>
      <c r="M353" s="832">
        <v>0.23599999999999999</v>
      </c>
    </row>
    <row r="354" spans="2:13">
      <c r="K354" s="1854"/>
      <c r="L354" s="830" t="s">
        <v>2298</v>
      </c>
      <c r="M354" s="832">
        <v>0.123</v>
      </c>
    </row>
    <row r="363" spans="2:13">
      <c r="B363" s="829" t="s">
        <v>2299</v>
      </c>
    </row>
    <row r="364" spans="2:13">
      <c r="B364" s="833" t="s">
        <v>2300</v>
      </c>
    </row>
    <row r="365" spans="2:13">
      <c r="B365" s="811" t="s">
        <v>2271</v>
      </c>
    </row>
    <row r="366" spans="2:13">
      <c r="B366" s="812" t="s">
        <v>2272</v>
      </c>
    </row>
    <row r="367" spans="2:13">
      <c r="B367" s="774" t="s">
        <v>2233</v>
      </c>
    </row>
    <row r="369" spans="2:15" ht="15.75">
      <c r="B369" s="1855" t="s">
        <v>2302</v>
      </c>
      <c r="C369" s="1855"/>
      <c r="D369" s="1855"/>
      <c r="E369" s="1855"/>
      <c r="F369" s="1855"/>
      <c r="G369" s="1855"/>
      <c r="H369" s="1855"/>
      <c r="I369" s="1855"/>
      <c r="J369" s="1855"/>
      <c r="K369" s="1855"/>
      <c r="L369" s="1855"/>
      <c r="M369" s="1855"/>
      <c r="N369" s="1855"/>
    </row>
    <row r="371" spans="2:15" ht="15" thickBot="1">
      <c r="L371" s="759">
        <v>2017</v>
      </c>
      <c r="M371" s="759">
        <v>2018</v>
      </c>
      <c r="N371" s="759">
        <v>2019</v>
      </c>
    </row>
    <row r="372" spans="2:15">
      <c r="K372" s="834" t="s">
        <v>1817</v>
      </c>
      <c r="L372" s="835">
        <v>12012</v>
      </c>
      <c r="M372" s="835">
        <v>14891</v>
      </c>
      <c r="N372" s="836">
        <v>12484</v>
      </c>
    </row>
    <row r="373" spans="2:15" ht="29.25" thickBot="1">
      <c r="K373" s="837" t="s">
        <v>2303</v>
      </c>
      <c r="L373" s="838">
        <v>0.17255631328786938</v>
      </c>
      <c r="M373" s="838">
        <v>0.16944614869764069</v>
      </c>
      <c r="N373" s="839">
        <v>0.16539644337478274</v>
      </c>
    </row>
    <row r="374" spans="2:15">
      <c r="K374" s="840" t="s">
        <v>2304</v>
      </c>
      <c r="L374" s="841">
        <v>0.67584830339321356</v>
      </c>
      <c r="M374" s="841">
        <v>0.69980250164581959</v>
      </c>
      <c r="N374" s="842">
        <v>0.72271624898949072</v>
      </c>
    </row>
    <row r="375" spans="2:15">
      <c r="K375" s="843" t="s">
        <v>2305</v>
      </c>
      <c r="L375" s="844">
        <v>0.13253493013972056</v>
      </c>
      <c r="M375" s="844">
        <v>0.11882817643186307</v>
      </c>
      <c r="N375" s="845">
        <v>0.10711398544866613</v>
      </c>
    </row>
    <row r="376" spans="2:15">
      <c r="K376" s="843" t="s">
        <v>2306</v>
      </c>
      <c r="L376" s="844">
        <v>0.106187624750499</v>
      </c>
      <c r="M376" s="844">
        <v>9.6774193548387094E-2</v>
      </c>
      <c r="N376" s="845">
        <v>9.9029911075181887E-2</v>
      </c>
    </row>
    <row r="377" spans="2:15" ht="85.5">
      <c r="K377" s="843" t="s">
        <v>2307</v>
      </c>
      <c r="L377" s="844">
        <v>6.3872255489021951E-2</v>
      </c>
      <c r="M377" s="844">
        <v>6.6820276497695855E-2</v>
      </c>
      <c r="N377" s="845">
        <v>5.6588520614389654E-2</v>
      </c>
    </row>
    <row r="378" spans="2:15" ht="71.25">
      <c r="K378" s="843" t="s">
        <v>2308</v>
      </c>
      <c r="L378" s="844">
        <v>1.5968063872255488E-2</v>
      </c>
      <c r="M378" s="844">
        <v>1.3495720868992759E-2</v>
      </c>
      <c r="N378" s="845">
        <v>9.2966855295068714E-3</v>
      </c>
    </row>
    <row r="379" spans="2:15" ht="99.75">
      <c r="K379" s="843" t="s">
        <v>2309</v>
      </c>
      <c r="L379" s="844">
        <v>4.7904191616766467E-3</v>
      </c>
      <c r="M379" s="844">
        <v>4.279131007241606E-3</v>
      </c>
      <c r="N379" s="845">
        <v>5.2546483427647539E-3</v>
      </c>
    </row>
    <row r="380" spans="2:15" ht="43.5" thickBot="1">
      <c r="K380" s="837" t="s">
        <v>2310</v>
      </c>
      <c r="L380" s="838">
        <v>7.9840319361277441E-4</v>
      </c>
      <c r="M380" s="838">
        <v>0</v>
      </c>
      <c r="N380" s="839">
        <v>0</v>
      </c>
    </row>
    <row r="382" spans="2:15">
      <c r="B382" s="829" t="s">
        <v>2311</v>
      </c>
    </row>
    <row r="383" spans="2:15">
      <c r="B383" s="774" t="s">
        <v>2233</v>
      </c>
    </row>
    <row r="384" spans="2:15" ht="15.75">
      <c r="B384" s="1844" t="s">
        <v>2312</v>
      </c>
      <c r="C384" s="1844"/>
      <c r="D384" s="1844"/>
      <c r="E384" s="1844"/>
      <c r="F384" s="1844"/>
      <c r="G384" s="1844"/>
      <c r="H384" s="1844"/>
      <c r="I384" s="1844"/>
      <c r="J384" s="1844"/>
      <c r="K384" s="1844"/>
      <c r="L384" s="1844"/>
      <c r="M384" s="1844"/>
      <c r="N384" s="1844"/>
      <c r="O384" s="757"/>
    </row>
    <row r="386" spans="12:15" ht="15">
      <c r="L386" s="1846" t="s">
        <v>1840</v>
      </c>
      <c r="M386" s="1846"/>
      <c r="N386" s="1846"/>
    </row>
    <row r="387" spans="12:15">
      <c r="L387" s="776"/>
      <c r="M387" s="777">
        <v>2017</v>
      </c>
      <c r="N387" s="777">
        <v>2018</v>
      </c>
      <c r="O387" s="805">
        <v>2019</v>
      </c>
    </row>
    <row r="388" spans="12:15">
      <c r="L388" s="763" t="s">
        <v>20</v>
      </c>
      <c r="M388" s="778">
        <v>161</v>
      </c>
      <c r="N388" s="779">
        <v>193</v>
      </c>
      <c r="O388" s="778">
        <v>92</v>
      </c>
    </row>
    <row r="389" spans="12:15">
      <c r="L389" s="763" t="s">
        <v>55</v>
      </c>
      <c r="M389" s="778">
        <v>110</v>
      </c>
      <c r="N389" s="779">
        <v>114</v>
      </c>
      <c r="O389" s="778">
        <v>33</v>
      </c>
    </row>
    <row r="390" spans="12:15">
      <c r="L390" s="763" t="s">
        <v>56</v>
      </c>
      <c r="M390" s="778">
        <v>51</v>
      </c>
      <c r="N390" s="779">
        <v>79</v>
      </c>
      <c r="O390" s="778">
        <v>59</v>
      </c>
    </row>
    <row r="391" spans="12:15">
      <c r="L391" s="763" t="s">
        <v>420</v>
      </c>
      <c r="M391" s="778">
        <v>101</v>
      </c>
      <c r="N391" s="779">
        <v>111</v>
      </c>
      <c r="O391" s="778">
        <v>40</v>
      </c>
    </row>
    <row r="392" spans="12:15">
      <c r="L392" s="766" t="s">
        <v>421</v>
      </c>
      <c r="M392" s="780">
        <v>60</v>
      </c>
      <c r="N392" s="781">
        <v>82</v>
      </c>
      <c r="O392" s="781">
        <v>52</v>
      </c>
    </row>
    <row r="393" spans="12:15">
      <c r="L393" s="763" t="s">
        <v>59</v>
      </c>
      <c r="M393" s="778">
        <v>14</v>
      </c>
      <c r="N393" s="779">
        <v>17</v>
      </c>
      <c r="O393" s="779">
        <v>6</v>
      </c>
    </row>
    <row r="394" spans="12:15" ht="51">
      <c r="L394" s="763" t="s">
        <v>1488</v>
      </c>
      <c r="M394" s="778">
        <v>1</v>
      </c>
      <c r="N394" s="779">
        <v>1</v>
      </c>
      <c r="O394" s="778">
        <v>1</v>
      </c>
    </row>
    <row r="395" spans="12:15">
      <c r="L395" s="763" t="s">
        <v>1489</v>
      </c>
      <c r="M395" s="778">
        <v>0</v>
      </c>
      <c r="N395" s="779">
        <v>0</v>
      </c>
      <c r="O395" s="778">
        <v>0</v>
      </c>
    </row>
    <row r="396" spans="12:15">
      <c r="L396" s="763" t="s">
        <v>1490</v>
      </c>
      <c r="M396" s="778">
        <v>0</v>
      </c>
      <c r="N396" s="779">
        <v>2</v>
      </c>
      <c r="O396" s="778">
        <v>0</v>
      </c>
    </row>
    <row r="397" spans="12:15">
      <c r="L397" s="763" t="s">
        <v>2313</v>
      </c>
      <c r="M397" s="778">
        <v>0</v>
      </c>
      <c r="N397" s="779">
        <v>4</v>
      </c>
      <c r="O397" s="778">
        <v>0</v>
      </c>
    </row>
    <row r="398" spans="12:15">
      <c r="L398" s="763" t="s">
        <v>1491</v>
      </c>
      <c r="M398" s="778">
        <v>143</v>
      </c>
      <c r="N398" s="779">
        <v>164</v>
      </c>
      <c r="O398" s="778">
        <v>84</v>
      </c>
    </row>
    <row r="399" spans="12:15">
      <c r="L399" s="763" t="s">
        <v>1492</v>
      </c>
      <c r="M399" s="778">
        <v>0</v>
      </c>
      <c r="N399" s="779">
        <v>2</v>
      </c>
      <c r="O399" s="778">
        <v>0</v>
      </c>
    </row>
    <row r="400" spans="12:15">
      <c r="L400" s="763" t="s">
        <v>1493</v>
      </c>
      <c r="M400" s="778">
        <v>2</v>
      </c>
      <c r="N400" s="779">
        <v>0</v>
      </c>
      <c r="O400" s="778">
        <v>1</v>
      </c>
    </row>
    <row r="401" spans="2:15" ht="25.5">
      <c r="L401" s="766" t="s">
        <v>1494</v>
      </c>
      <c r="M401" s="780">
        <v>1</v>
      </c>
      <c r="N401" s="781">
        <v>3</v>
      </c>
      <c r="O401" s="781">
        <v>0</v>
      </c>
    </row>
    <row r="402" spans="2:15">
      <c r="L402" s="1856" t="s">
        <v>2314</v>
      </c>
      <c r="M402" s="1856"/>
      <c r="N402" s="1856"/>
      <c r="O402" s="1856"/>
    </row>
    <row r="403" spans="2:15">
      <c r="L403" s="782" t="s">
        <v>21</v>
      </c>
      <c r="M403" s="778">
        <v>19</v>
      </c>
      <c r="N403" s="779">
        <v>20</v>
      </c>
      <c r="O403" s="779">
        <v>12</v>
      </c>
    </row>
    <row r="404" spans="2:15">
      <c r="L404" s="782" t="s">
        <v>71</v>
      </c>
      <c r="M404" s="778">
        <v>6</v>
      </c>
      <c r="N404" s="779">
        <v>9</v>
      </c>
      <c r="O404" s="779">
        <v>1</v>
      </c>
    </row>
    <row r="405" spans="2:15">
      <c r="L405" s="756" t="s">
        <v>73</v>
      </c>
      <c r="M405" s="778">
        <v>19</v>
      </c>
      <c r="N405" s="779">
        <v>14</v>
      </c>
      <c r="O405" s="779">
        <v>15</v>
      </c>
    </row>
    <row r="406" spans="2:15">
      <c r="L406" s="756" t="s">
        <v>81</v>
      </c>
      <c r="M406" s="846">
        <v>37</v>
      </c>
      <c r="N406" s="801">
        <v>38</v>
      </c>
      <c r="O406" s="779">
        <v>20</v>
      </c>
    </row>
    <row r="407" spans="2:15">
      <c r="L407" s="766" t="s">
        <v>82</v>
      </c>
      <c r="M407" s="780">
        <v>8</v>
      </c>
      <c r="N407" s="781">
        <v>13</v>
      </c>
      <c r="O407" s="781">
        <v>8</v>
      </c>
    </row>
    <row r="408" spans="2:15">
      <c r="L408" s="1856" t="s">
        <v>2269</v>
      </c>
      <c r="M408" s="1856"/>
      <c r="N408" s="1856"/>
      <c r="O408" s="1856"/>
    </row>
    <row r="409" spans="2:15">
      <c r="L409" s="782" t="s">
        <v>2235</v>
      </c>
      <c r="M409" s="778">
        <v>11</v>
      </c>
      <c r="N409" s="779">
        <v>12</v>
      </c>
      <c r="O409" s="779">
        <v>5</v>
      </c>
    </row>
    <row r="410" spans="2:15">
      <c r="L410" s="756" t="s">
        <v>2270</v>
      </c>
      <c r="M410" s="778">
        <v>3</v>
      </c>
      <c r="N410" s="779">
        <v>0</v>
      </c>
      <c r="O410" s="801">
        <v>0</v>
      </c>
    </row>
    <row r="411" spans="2:15">
      <c r="L411" s="756" t="s">
        <v>2236</v>
      </c>
      <c r="M411" s="778">
        <v>15</v>
      </c>
      <c r="N411" s="779">
        <v>10</v>
      </c>
      <c r="O411" s="801">
        <v>8</v>
      </c>
    </row>
    <row r="412" spans="2:15">
      <c r="L412" s="756" t="s">
        <v>2237</v>
      </c>
      <c r="M412" s="846">
        <v>29</v>
      </c>
      <c r="N412" s="801">
        <v>33</v>
      </c>
      <c r="O412" s="801">
        <v>16</v>
      </c>
    </row>
    <row r="413" spans="2:15">
      <c r="L413" s="756" t="s">
        <v>2238</v>
      </c>
      <c r="M413" s="846">
        <v>7</v>
      </c>
      <c r="N413" s="801">
        <v>6</v>
      </c>
      <c r="O413" s="801">
        <v>3</v>
      </c>
    </row>
    <row r="414" spans="2:15">
      <c r="L414" s="847" t="s">
        <v>2315</v>
      </c>
    </row>
    <row r="415" spans="2:15" ht="15.75">
      <c r="B415" s="1844" t="s">
        <v>2316</v>
      </c>
      <c r="C415" s="1844"/>
      <c r="D415" s="1844"/>
      <c r="E415" s="1844"/>
      <c r="F415" s="1844"/>
      <c r="G415" s="1844"/>
      <c r="H415" s="1844"/>
      <c r="I415" s="1844"/>
      <c r="J415" s="1844"/>
      <c r="K415" s="1844"/>
      <c r="L415" s="1844"/>
      <c r="M415" s="1844"/>
      <c r="N415" s="1844"/>
    </row>
    <row r="418" spans="12:14" ht="15">
      <c r="L418" s="1846" t="s">
        <v>1840</v>
      </c>
      <c r="M418" s="1846"/>
      <c r="N418" s="1846"/>
    </row>
    <row r="419" spans="12:14">
      <c r="L419" s="776"/>
      <c r="M419" s="777">
        <v>2017</v>
      </c>
      <c r="N419" s="777">
        <v>2018</v>
      </c>
    </row>
    <row r="420" spans="12:14">
      <c r="L420" s="763" t="s">
        <v>20</v>
      </c>
      <c r="M420" s="779">
        <v>31</v>
      </c>
      <c r="N420" s="779">
        <v>23</v>
      </c>
    </row>
    <row r="421" spans="12:14">
      <c r="L421" s="763" t="s">
        <v>55</v>
      </c>
      <c r="M421" s="779">
        <v>23</v>
      </c>
      <c r="N421" s="779">
        <v>17</v>
      </c>
    </row>
    <row r="422" spans="12:14">
      <c r="L422" s="763" t="s">
        <v>56</v>
      </c>
      <c r="M422" s="779">
        <v>8</v>
      </c>
      <c r="N422" s="779">
        <v>6</v>
      </c>
    </row>
    <row r="423" spans="12:14">
      <c r="L423" s="763" t="s">
        <v>420</v>
      </c>
      <c r="M423" s="779">
        <v>20</v>
      </c>
      <c r="N423" s="779">
        <v>17</v>
      </c>
    </row>
    <row r="424" spans="12:14">
      <c r="L424" s="766" t="s">
        <v>421</v>
      </c>
      <c r="M424" s="781">
        <v>11</v>
      </c>
      <c r="N424" s="781">
        <v>6</v>
      </c>
    </row>
    <row r="425" spans="12:14">
      <c r="L425" s="763" t="s">
        <v>59</v>
      </c>
      <c r="M425" s="779">
        <v>1</v>
      </c>
      <c r="N425" s="779">
        <v>2</v>
      </c>
    </row>
    <row r="426" spans="12:14" ht="51">
      <c r="L426" s="763" t="s">
        <v>1488</v>
      </c>
      <c r="M426" s="779">
        <v>2</v>
      </c>
      <c r="N426" s="779">
        <v>2</v>
      </c>
    </row>
    <row r="427" spans="12:14">
      <c r="L427" s="763" t="s">
        <v>1489</v>
      </c>
      <c r="M427" s="779">
        <v>0</v>
      </c>
      <c r="N427" s="779">
        <v>0</v>
      </c>
    </row>
    <row r="428" spans="12:14">
      <c r="L428" s="763" t="s">
        <v>1490</v>
      </c>
      <c r="M428" s="779">
        <v>1</v>
      </c>
      <c r="N428" s="779">
        <v>0</v>
      </c>
    </row>
    <row r="429" spans="12:14">
      <c r="L429" s="763" t="s">
        <v>2313</v>
      </c>
      <c r="M429" s="779">
        <v>0</v>
      </c>
      <c r="N429" s="779">
        <v>1</v>
      </c>
    </row>
    <row r="430" spans="12:14">
      <c r="L430" s="763" t="s">
        <v>1491</v>
      </c>
      <c r="M430" s="779">
        <v>26</v>
      </c>
      <c r="N430" s="779">
        <v>17</v>
      </c>
    </row>
    <row r="431" spans="12:14">
      <c r="L431" s="763" t="s">
        <v>1492</v>
      </c>
      <c r="M431" s="779">
        <v>0</v>
      </c>
      <c r="N431" s="779">
        <v>0</v>
      </c>
    </row>
    <row r="432" spans="12:14">
      <c r="L432" s="763" t="s">
        <v>1493</v>
      </c>
      <c r="M432" s="779">
        <v>1</v>
      </c>
      <c r="N432" s="779">
        <v>0</v>
      </c>
    </row>
    <row r="433" spans="1:15" ht="25.5">
      <c r="L433" s="766" t="s">
        <v>1494</v>
      </c>
      <c r="M433" s="781">
        <v>0</v>
      </c>
      <c r="N433" s="781">
        <v>1</v>
      </c>
    </row>
    <row r="434" spans="1:15">
      <c r="L434" s="1856" t="s">
        <v>2314</v>
      </c>
      <c r="M434" s="1856"/>
      <c r="N434" s="1856"/>
      <c r="O434" s="1856"/>
    </row>
    <row r="435" spans="1:15">
      <c r="L435" s="782" t="s">
        <v>21</v>
      </c>
      <c r="M435" s="779">
        <v>2</v>
      </c>
      <c r="N435" s="779">
        <v>2</v>
      </c>
    </row>
    <row r="436" spans="1:15">
      <c r="L436" s="782" t="s">
        <v>71</v>
      </c>
      <c r="M436" s="779">
        <v>0</v>
      </c>
      <c r="N436" s="779">
        <v>4</v>
      </c>
    </row>
    <row r="437" spans="1:15">
      <c r="L437" s="756" t="s">
        <v>73</v>
      </c>
      <c r="M437" s="779">
        <v>13</v>
      </c>
      <c r="N437" s="779">
        <v>6</v>
      </c>
    </row>
    <row r="438" spans="1:15">
      <c r="L438" s="756" t="s">
        <v>81</v>
      </c>
      <c r="M438" s="806">
        <v>5</v>
      </c>
      <c r="N438" s="801">
        <v>2</v>
      </c>
    </row>
    <row r="439" spans="1:15">
      <c r="L439" s="766" t="s">
        <v>82</v>
      </c>
      <c r="M439" s="781">
        <v>0</v>
      </c>
      <c r="N439" s="781">
        <v>0</v>
      </c>
    </row>
    <row r="440" spans="1:15">
      <c r="L440" s="1856" t="s">
        <v>2269</v>
      </c>
      <c r="M440" s="1856"/>
      <c r="N440" s="1856"/>
      <c r="O440" s="1856"/>
    </row>
    <row r="441" spans="1:15">
      <c r="L441" s="782" t="s">
        <v>2235</v>
      </c>
      <c r="M441" s="779">
        <v>1</v>
      </c>
      <c r="N441" s="779">
        <v>0</v>
      </c>
    </row>
    <row r="442" spans="1:15">
      <c r="L442" s="756" t="s">
        <v>2270</v>
      </c>
      <c r="M442" s="779">
        <v>0</v>
      </c>
      <c r="N442" s="779">
        <v>2</v>
      </c>
    </row>
    <row r="443" spans="1:15">
      <c r="L443" s="756" t="s">
        <v>2236</v>
      </c>
      <c r="M443" s="779">
        <v>9</v>
      </c>
      <c r="N443" s="779">
        <v>4</v>
      </c>
    </row>
    <row r="444" spans="1:15">
      <c r="L444" s="756" t="s">
        <v>2237</v>
      </c>
      <c r="M444" s="806">
        <v>4</v>
      </c>
      <c r="N444" s="801">
        <v>1</v>
      </c>
    </row>
    <row r="445" spans="1:15">
      <c r="L445" s="756" t="s">
        <v>2238</v>
      </c>
      <c r="M445" s="806">
        <v>0</v>
      </c>
      <c r="N445" s="801">
        <v>0</v>
      </c>
    </row>
    <row r="446" spans="1:15" ht="15">
      <c r="A446" s="793" t="s">
        <v>2317</v>
      </c>
    </row>
    <row r="447" spans="1:15" ht="15">
      <c r="A447" s="786" t="s">
        <v>2318</v>
      </c>
    </row>
    <row r="449" spans="1:14" ht="15.75">
      <c r="B449" s="1860" t="s">
        <v>2319</v>
      </c>
      <c r="C449" s="1860"/>
      <c r="D449" s="1860"/>
      <c r="E449" s="1860"/>
      <c r="F449" s="1860"/>
      <c r="G449" s="1860"/>
      <c r="H449" s="1860"/>
      <c r="I449" s="1860"/>
      <c r="J449" s="1860"/>
      <c r="K449" s="1860"/>
      <c r="L449" s="1860"/>
      <c r="M449" s="1860"/>
      <c r="N449" s="1860"/>
    </row>
    <row r="450" spans="1:14" ht="15.75">
      <c r="A450" s="794"/>
      <c r="B450" s="775"/>
      <c r="C450" s="775"/>
      <c r="D450" s="775"/>
      <c r="E450" s="775"/>
      <c r="F450" s="775"/>
      <c r="G450" s="775"/>
      <c r="H450" s="775"/>
      <c r="I450" s="775"/>
      <c r="J450" s="775"/>
      <c r="K450" s="775"/>
      <c r="L450" s="775"/>
      <c r="M450" s="775"/>
      <c r="N450" s="775"/>
    </row>
    <row r="451" spans="1:14" ht="15.75">
      <c r="A451" s="794"/>
      <c r="B451" s="775"/>
      <c r="C451" s="775"/>
      <c r="D451" s="775"/>
      <c r="E451" s="775"/>
      <c r="F451" s="775"/>
      <c r="G451" s="775"/>
      <c r="H451" s="775"/>
      <c r="I451" s="775"/>
      <c r="J451" s="775"/>
      <c r="K451" s="775"/>
      <c r="L451" s="775"/>
      <c r="M451" s="775"/>
      <c r="N451" s="775"/>
    </row>
    <row r="452" spans="1:14" ht="15.75">
      <c r="A452" s="794"/>
      <c r="B452" s="775"/>
      <c r="C452" s="775"/>
      <c r="D452" s="775"/>
      <c r="E452" s="775"/>
      <c r="F452" s="775"/>
      <c r="G452" s="775"/>
      <c r="H452" s="775"/>
      <c r="I452" s="775"/>
      <c r="J452" s="775"/>
      <c r="K452" s="794"/>
      <c r="L452" s="776"/>
      <c r="M452" s="777">
        <v>2017</v>
      </c>
      <c r="N452" s="777">
        <v>2018</v>
      </c>
    </row>
    <row r="453" spans="1:14" ht="15.75">
      <c r="A453" s="794"/>
      <c r="B453" s="775"/>
      <c r="C453" s="775"/>
      <c r="D453" s="775"/>
      <c r="E453" s="775"/>
      <c r="F453" s="775"/>
      <c r="G453" s="775"/>
      <c r="H453" s="775"/>
      <c r="I453" s="775"/>
      <c r="J453" s="775"/>
      <c r="K453" s="794"/>
      <c r="L453" s="763" t="s">
        <v>20</v>
      </c>
      <c r="M453" s="848">
        <v>8.4125770767077071E-2</v>
      </c>
      <c r="N453" s="848">
        <v>8.0363456149686624E-2</v>
      </c>
    </row>
    <row r="454" spans="1:14" ht="15.75">
      <c r="A454" s="794"/>
      <c r="B454" s="775"/>
      <c r="C454" s="775"/>
      <c r="D454" s="775"/>
      <c r="E454" s="775"/>
      <c r="F454" s="775"/>
      <c r="G454" s="775"/>
      <c r="H454" s="775"/>
      <c r="I454" s="775"/>
      <c r="J454" s="775"/>
      <c r="K454" s="794"/>
      <c r="L454" s="763" t="s">
        <v>55</v>
      </c>
      <c r="M454" s="848">
        <v>3.1968289452490424E-2</v>
      </c>
      <c r="N454" s="849">
        <v>2.5714887290312641E-2</v>
      </c>
    </row>
    <row r="455" spans="1:14" ht="15.75">
      <c r="A455" s="794"/>
      <c r="B455" s="775"/>
      <c r="C455" s="775"/>
      <c r="D455" s="775"/>
      <c r="E455" s="775"/>
      <c r="F455" s="775"/>
      <c r="G455" s="775"/>
      <c r="H455" s="775"/>
      <c r="I455" s="775"/>
      <c r="J455" s="775"/>
      <c r="K455" s="794"/>
      <c r="L455" s="763" t="s">
        <v>56</v>
      </c>
      <c r="M455" s="848">
        <v>0.17936007201308032</v>
      </c>
      <c r="N455" s="848">
        <v>0.17640510620311062</v>
      </c>
    </row>
    <row r="456" spans="1:14" ht="15.75">
      <c r="A456" s="794"/>
      <c r="B456" s="775"/>
      <c r="C456" s="775"/>
      <c r="D456" s="775"/>
      <c r="E456" s="775"/>
      <c r="F456" s="775"/>
      <c r="G456" s="775"/>
      <c r="H456" s="775"/>
      <c r="I456" s="775"/>
      <c r="J456" s="775"/>
      <c r="K456" s="794"/>
      <c r="L456" s="763" t="s">
        <v>420</v>
      </c>
      <c r="M456" s="848">
        <v>9.9775696598423821E-2</v>
      </c>
      <c r="N456" s="848">
        <v>9.1702432835326031E-2</v>
      </c>
    </row>
    <row r="457" spans="1:14" ht="15.75">
      <c r="A457" s="794"/>
      <c r="B457" s="775"/>
      <c r="C457" s="775"/>
      <c r="D457" s="775"/>
      <c r="E457" s="775"/>
      <c r="F457" s="775"/>
      <c r="G457" s="775"/>
      <c r="H457" s="775"/>
      <c r="I457" s="775"/>
      <c r="J457" s="775"/>
      <c r="K457" s="794"/>
      <c r="L457" s="766" t="s">
        <v>421</v>
      </c>
      <c r="M457" s="850">
        <v>6.7360062605057905E-2</v>
      </c>
      <c r="N457" s="851">
        <v>6.9133671298500884E-2</v>
      </c>
    </row>
    <row r="458" spans="1:14" ht="15.75">
      <c r="A458" s="794"/>
      <c r="B458" s="775"/>
      <c r="C458" s="775"/>
      <c r="D458" s="775"/>
      <c r="E458" s="775"/>
      <c r="F458" s="775"/>
      <c r="G458" s="775"/>
      <c r="H458" s="775"/>
      <c r="I458" s="775"/>
      <c r="J458" s="775"/>
      <c r="K458" s="794"/>
      <c r="L458" s="763" t="s">
        <v>59</v>
      </c>
      <c r="M458" s="848">
        <v>0.29546256690799683</v>
      </c>
      <c r="N458" s="848">
        <v>0.32846245103288202</v>
      </c>
    </row>
    <row r="459" spans="1:14" ht="51">
      <c r="A459" s="794"/>
      <c r="B459" s="775"/>
      <c r="C459" s="775"/>
      <c r="D459" s="775"/>
      <c r="E459" s="775"/>
      <c r="F459" s="775"/>
      <c r="G459" s="775"/>
      <c r="H459" s="775"/>
      <c r="I459" s="775"/>
      <c r="J459" s="775"/>
      <c r="K459" s="794"/>
      <c r="L459" s="763" t="s">
        <v>1488</v>
      </c>
      <c r="M459" s="849">
        <v>4.8071497473211641E-2</v>
      </c>
      <c r="N459" s="849">
        <v>2.1241316048582374E-2</v>
      </c>
    </row>
    <row r="460" spans="1:14" ht="15.75">
      <c r="A460" s="794"/>
      <c r="B460" s="775"/>
      <c r="C460" s="775"/>
      <c r="D460" s="775"/>
      <c r="E460" s="775"/>
      <c r="F460" s="775"/>
      <c r="G460" s="775"/>
      <c r="H460" s="775"/>
      <c r="I460" s="775"/>
      <c r="J460" s="775"/>
      <c r="K460" s="794"/>
      <c r="L460" s="763" t="s">
        <v>1489</v>
      </c>
      <c r="M460" s="849">
        <v>2.5167746665426188E-2</v>
      </c>
      <c r="N460" s="849">
        <v>5.1788067660281642E-2</v>
      </c>
    </row>
    <row r="461" spans="1:14" ht="15.75">
      <c r="A461" s="794"/>
      <c r="B461" s="775"/>
      <c r="C461" s="775"/>
      <c r="D461" s="775"/>
      <c r="E461" s="775"/>
      <c r="F461" s="775"/>
      <c r="G461" s="775"/>
      <c r="H461" s="775"/>
      <c r="I461" s="775"/>
      <c r="J461" s="775"/>
      <c r="K461" s="794"/>
      <c r="L461" s="763" t="s">
        <v>1490</v>
      </c>
      <c r="M461" s="849">
        <v>6.0010896147647992E-2</v>
      </c>
      <c r="N461" s="849">
        <v>4.7868942149800489E-2</v>
      </c>
    </row>
    <row r="462" spans="1:14" ht="15.75">
      <c r="A462" s="794"/>
      <c r="B462" s="775"/>
      <c r="C462" s="775"/>
      <c r="D462" s="775"/>
      <c r="E462" s="775"/>
      <c r="F462" s="775"/>
      <c r="G462" s="775"/>
      <c r="H462" s="775"/>
      <c r="I462" s="775"/>
      <c r="J462" s="775"/>
      <c r="K462" s="794"/>
      <c r="L462" s="763" t="s">
        <v>2313</v>
      </c>
      <c r="M462" s="849">
        <v>0.12100256023634497</v>
      </c>
      <c r="N462" s="849">
        <v>6.6228776489085484E-2</v>
      </c>
    </row>
    <row r="463" spans="1:14" ht="15.75">
      <c r="A463" s="794"/>
      <c r="B463" s="775"/>
      <c r="C463" s="775"/>
      <c r="D463" s="775"/>
      <c r="E463" s="775"/>
      <c r="F463" s="775"/>
      <c r="G463" s="775"/>
      <c r="H463" s="775"/>
      <c r="I463" s="775"/>
      <c r="J463" s="775"/>
      <c r="K463" s="794"/>
      <c r="L463" s="763" t="s">
        <v>1491</v>
      </c>
      <c r="M463" s="848">
        <v>5.6146064489722973E-2</v>
      </c>
      <c r="N463" s="848">
        <v>5.0395769062154379E-2</v>
      </c>
    </row>
    <row r="464" spans="1:14" ht="15.75">
      <c r="A464" s="794"/>
      <c r="B464" s="775"/>
      <c r="C464" s="775"/>
      <c r="D464" s="775"/>
      <c r="E464" s="775"/>
      <c r="F464" s="775"/>
      <c r="G464" s="775"/>
      <c r="H464" s="775"/>
      <c r="I464" s="775"/>
      <c r="J464" s="775"/>
      <c r="K464" s="794"/>
      <c r="L464" s="763" t="s">
        <v>1492</v>
      </c>
      <c r="M464" s="849">
        <v>7.2622105656567543E-2</v>
      </c>
      <c r="N464" s="849">
        <v>0.13782660880977576</v>
      </c>
    </row>
    <row r="465" spans="1:14" ht="15.75">
      <c r="A465" s="794"/>
      <c r="B465" s="775"/>
      <c r="C465" s="775"/>
      <c r="D465" s="775"/>
      <c r="E465" s="775"/>
      <c r="F465" s="775"/>
      <c r="G465" s="775"/>
      <c r="H465" s="775"/>
      <c r="I465" s="775"/>
      <c r="J465" s="775"/>
      <c r="K465" s="794"/>
      <c r="L465" s="763" t="s">
        <v>1493</v>
      </c>
      <c r="M465" s="849">
        <v>2.4584171550687782E-2</v>
      </c>
      <c r="N465" s="849" t="s">
        <v>2320</v>
      </c>
    </row>
    <row r="466" spans="1:14" ht="15.75">
      <c r="A466" s="794"/>
      <c r="B466" s="775"/>
      <c r="C466" s="775"/>
      <c r="D466" s="775"/>
      <c r="E466" s="775"/>
      <c r="F466" s="775"/>
      <c r="G466" s="775"/>
      <c r="H466" s="775"/>
      <c r="I466" s="775"/>
      <c r="J466" s="775"/>
      <c r="K466" s="794"/>
      <c r="L466" s="852"/>
      <c r="M466" s="853"/>
      <c r="N466" s="854"/>
    </row>
    <row r="467" spans="1:14" ht="15.75">
      <c r="A467" s="794"/>
      <c r="B467" s="775"/>
      <c r="C467" s="775"/>
      <c r="D467" s="775"/>
      <c r="E467" s="775"/>
      <c r="F467" s="775"/>
      <c r="G467" s="775"/>
      <c r="H467" s="775"/>
      <c r="I467" s="775"/>
      <c r="J467" s="775"/>
      <c r="K467" s="794"/>
      <c r="L467" s="852"/>
      <c r="M467" s="853"/>
      <c r="N467" s="855"/>
    </row>
    <row r="468" spans="1:14" ht="15.75">
      <c r="B468" s="1860" t="s">
        <v>2321</v>
      </c>
      <c r="C468" s="1860"/>
      <c r="D468" s="1860"/>
      <c r="E468" s="1860"/>
      <c r="F468" s="1860"/>
      <c r="G468" s="1860"/>
      <c r="H468" s="1860"/>
      <c r="I468" s="1860"/>
      <c r="J468" s="1860"/>
      <c r="K468" s="1860"/>
      <c r="L468" s="1860"/>
      <c r="M468" s="1860"/>
      <c r="N468" s="1860"/>
    </row>
    <row r="469" spans="1:14" ht="15.75">
      <c r="A469" s="794"/>
      <c r="B469" s="775"/>
      <c r="C469" s="775"/>
      <c r="D469" s="775"/>
      <c r="E469" s="775"/>
      <c r="F469" s="775"/>
      <c r="G469" s="775"/>
      <c r="H469" s="775"/>
      <c r="I469" s="775"/>
      <c r="J469" s="775"/>
      <c r="K469" s="775"/>
      <c r="L469" s="776"/>
      <c r="M469" s="777">
        <v>2017</v>
      </c>
      <c r="N469" s="777">
        <v>2018</v>
      </c>
    </row>
    <row r="470" spans="1:14" ht="15.75">
      <c r="A470" s="794"/>
      <c r="B470" s="775"/>
      <c r="C470" s="775"/>
      <c r="D470" s="775"/>
      <c r="E470" s="775"/>
      <c r="F470" s="775"/>
      <c r="G470" s="775"/>
      <c r="H470" s="775"/>
      <c r="I470" s="775"/>
      <c r="J470" s="775"/>
      <c r="K470" s="775"/>
      <c r="L470" s="763" t="s">
        <v>20</v>
      </c>
      <c r="M470" s="848">
        <v>5.1887202986780762E-2</v>
      </c>
      <c r="N470" s="848">
        <v>5.4423550706348897E-2</v>
      </c>
    </row>
    <row r="471" spans="1:14" ht="15.75">
      <c r="A471" s="794"/>
      <c r="B471" s="775"/>
      <c r="C471" s="775"/>
      <c r="D471" s="775"/>
      <c r="E471" s="775"/>
      <c r="F471" s="775"/>
      <c r="G471" s="775"/>
      <c r="H471" s="775"/>
      <c r="I471" s="775"/>
      <c r="J471" s="775"/>
      <c r="K471" s="775"/>
      <c r="L471" s="763" t="s">
        <v>55</v>
      </c>
      <c r="M471" s="848">
        <v>1.205085959679336E-2</v>
      </c>
      <c r="N471" s="849">
        <v>1.1980509262776905E-2</v>
      </c>
    </row>
    <row r="472" spans="1:14" ht="15.75">
      <c r="A472" s="794"/>
      <c r="B472" s="775"/>
      <c r="C472" s="775"/>
      <c r="D472" s="775"/>
      <c r="E472" s="775"/>
      <c r="F472" s="775"/>
      <c r="G472" s="775"/>
      <c r="H472" s="775"/>
      <c r="I472" s="775"/>
      <c r="J472" s="775"/>
      <c r="K472" s="775"/>
      <c r="L472" s="763" t="s">
        <v>56</v>
      </c>
      <c r="M472" s="848">
        <v>0.12418467186478199</v>
      </c>
      <c r="N472" s="848">
        <v>0.12957273396968028</v>
      </c>
    </row>
    <row r="473" spans="1:14" ht="15.75">
      <c r="A473" s="794"/>
      <c r="B473" s="775"/>
      <c r="C473" s="775"/>
      <c r="D473" s="775"/>
      <c r="E473" s="775"/>
      <c r="F473" s="775"/>
      <c r="G473" s="775"/>
      <c r="H473" s="775"/>
      <c r="I473" s="775"/>
      <c r="J473" s="775"/>
      <c r="K473" s="775"/>
      <c r="L473" s="763" t="s">
        <v>420</v>
      </c>
      <c r="M473" s="848">
        <v>5.8353377186719291E-2</v>
      </c>
      <c r="N473" s="848">
        <v>5.6259932903062658E-2</v>
      </c>
    </row>
    <row r="474" spans="1:14" ht="15.75">
      <c r="A474" s="794"/>
      <c r="B474" s="775"/>
      <c r="C474" s="775"/>
      <c r="D474" s="775"/>
      <c r="E474" s="775"/>
      <c r="F474" s="775"/>
      <c r="G474" s="775"/>
      <c r="H474" s="775"/>
      <c r="I474" s="775"/>
      <c r="J474" s="775"/>
      <c r="K474" s="775"/>
      <c r="L474" s="766" t="s">
        <v>421</v>
      </c>
      <c r="M474" s="850">
        <v>4.4961467620032336E-2</v>
      </c>
      <c r="N474" s="851">
        <v>5.2647369936147173E-2</v>
      </c>
    </row>
    <row r="475" spans="1:14" ht="15.75">
      <c r="A475" s="794"/>
      <c r="B475" s="775"/>
      <c r="C475" s="775"/>
      <c r="D475" s="775"/>
      <c r="E475" s="775"/>
      <c r="F475" s="775"/>
      <c r="G475" s="775"/>
      <c r="H475" s="775"/>
      <c r="I475" s="775"/>
      <c r="J475" s="775"/>
      <c r="K475" s="775"/>
      <c r="L475" s="763" t="s">
        <v>59</v>
      </c>
      <c r="M475" s="848">
        <v>0.23525498535492775</v>
      </c>
      <c r="N475" s="848">
        <v>0.26932688805488947</v>
      </c>
    </row>
    <row r="476" spans="1:14" ht="51">
      <c r="A476" s="794"/>
      <c r="B476" s="775"/>
      <c r="C476" s="775"/>
      <c r="D476" s="775"/>
      <c r="E476" s="775"/>
      <c r="F476" s="775"/>
      <c r="G476" s="775"/>
      <c r="H476" s="775"/>
      <c r="I476" s="775"/>
      <c r="J476" s="775"/>
      <c r="K476" s="775"/>
      <c r="L476" s="763" t="s">
        <v>1488</v>
      </c>
      <c r="M476" s="849">
        <v>2.5604116877692328E-2</v>
      </c>
      <c r="N476" s="849" t="s">
        <v>2320</v>
      </c>
    </row>
    <row r="477" spans="1:14" ht="15.75">
      <c r="A477" s="794"/>
      <c r="B477" s="775"/>
      <c r="C477" s="775"/>
      <c r="D477" s="775"/>
      <c r="E477" s="775"/>
      <c r="F477" s="775"/>
      <c r="G477" s="775"/>
      <c r="H477" s="775"/>
      <c r="I477" s="775"/>
      <c r="J477" s="775"/>
      <c r="K477" s="775"/>
      <c r="L477" s="763" t="s">
        <v>1489</v>
      </c>
      <c r="M477" s="849">
        <v>6.8218072663948264E-3</v>
      </c>
      <c r="N477" s="849">
        <v>7.9695218739792104E-3</v>
      </c>
    </row>
    <row r="478" spans="1:14" ht="15.75">
      <c r="A478" s="794"/>
      <c r="B478" s="775"/>
      <c r="C478" s="775"/>
      <c r="D478" s="775"/>
      <c r="E478" s="775"/>
      <c r="F478" s="775"/>
      <c r="G478" s="775"/>
      <c r="H478" s="775"/>
      <c r="I478" s="775"/>
      <c r="J478" s="775"/>
      <c r="K478" s="775"/>
      <c r="L478" s="763" t="s">
        <v>1490</v>
      </c>
      <c r="M478" s="849">
        <v>3.7615346896852989E-2</v>
      </c>
      <c r="N478" s="849">
        <v>3.6665791479539196E-2</v>
      </c>
    </row>
    <row r="479" spans="1:14" ht="15.75">
      <c r="A479" s="794"/>
      <c r="B479" s="775"/>
      <c r="C479" s="775"/>
      <c r="D479" s="775"/>
      <c r="E479" s="775"/>
      <c r="F479" s="775"/>
      <c r="G479" s="775"/>
      <c r="H479" s="775"/>
      <c r="I479" s="775"/>
      <c r="J479" s="775"/>
      <c r="K479" s="775"/>
      <c r="L479" s="763" t="s">
        <v>2313</v>
      </c>
      <c r="M479" s="849">
        <v>7.3171504546398383E-2</v>
      </c>
      <c r="N479" s="849">
        <v>3.2062738356416182E-2</v>
      </c>
    </row>
    <row r="480" spans="1:14" ht="15.75">
      <c r="A480" s="794"/>
      <c r="B480" s="775"/>
      <c r="C480" s="775"/>
      <c r="D480" s="775"/>
      <c r="E480" s="775"/>
      <c r="F480" s="775"/>
      <c r="G480" s="775"/>
      <c r="H480" s="775"/>
      <c r="I480" s="775"/>
      <c r="J480" s="775"/>
      <c r="K480" s="775"/>
      <c r="L480" s="763" t="s">
        <v>1491</v>
      </c>
      <c r="M480" s="848">
        <v>2.7329483418643795E-2</v>
      </c>
      <c r="N480" s="848">
        <v>2.9495367025164844E-2</v>
      </c>
    </row>
    <row r="481" spans="1:14" ht="15.75">
      <c r="A481" s="794"/>
      <c r="B481" s="775"/>
      <c r="C481" s="775"/>
      <c r="D481" s="775"/>
      <c r="E481" s="775"/>
      <c r="F481" s="775"/>
      <c r="G481" s="775"/>
      <c r="H481" s="775"/>
      <c r="I481" s="775"/>
      <c r="J481" s="775"/>
      <c r="K481" s="775"/>
      <c r="L481" s="763" t="s">
        <v>1492</v>
      </c>
      <c r="M481" s="849">
        <v>2.6844977068114072E-2</v>
      </c>
      <c r="N481" s="849">
        <v>8.2183051576987756E-2</v>
      </c>
    </row>
    <row r="482" spans="1:14">
      <c r="L482" s="763" t="s">
        <v>1493</v>
      </c>
      <c r="M482" s="849" t="s">
        <v>2320</v>
      </c>
      <c r="N482" s="849" t="s">
        <v>2320</v>
      </c>
    </row>
    <row r="483" spans="1:14">
      <c r="M483" s="758"/>
      <c r="N483" s="758"/>
    </row>
    <row r="484" spans="1:14">
      <c r="M484" s="758"/>
      <c r="N484" s="758"/>
    </row>
    <row r="485" spans="1:14">
      <c r="M485" s="758"/>
      <c r="N485" s="758"/>
    </row>
    <row r="486" spans="1:14">
      <c r="M486" s="758"/>
      <c r="N486" s="758"/>
    </row>
    <row r="487" spans="1:14">
      <c r="M487" s="758"/>
      <c r="N487" s="758"/>
    </row>
    <row r="488" spans="1:14" ht="15.75">
      <c r="B488" s="1860" t="s">
        <v>2322</v>
      </c>
      <c r="C488" s="1860"/>
      <c r="D488" s="1860"/>
      <c r="E488" s="1860"/>
      <c r="F488" s="1860"/>
      <c r="G488" s="1860"/>
      <c r="H488" s="1860"/>
      <c r="I488" s="1860"/>
      <c r="J488" s="1860"/>
      <c r="K488" s="1860"/>
      <c r="L488" s="1860"/>
      <c r="M488" s="1860"/>
      <c r="N488" s="1860"/>
    </row>
    <row r="489" spans="1:14">
      <c r="L489" s="776"/>
      <c r="M489" s="777">
        <v>2017</v>
      </c>
      <c r="N489" s="777">
        <v>2018</v>
      </c>
    </row>
    <row r="490" spans="1:14">
      <c r="L490" s="763" t="s">
        <v>20</v>
      </c>
      <c r="M490" s="848">
        <v>0.19031342245840113</v>
      </c>
      <c r="N490" s="848">
        <v>0.17028716256334131</v>
      </c>
    </row>
    <row r="491" spans="1:14">
      <c r="L491" s="763" t="s">
        <v>55</v>
      </c>
      <c r="M491" s="848">
        <v>9.6971812144931141E-2</v>
      </c>
      <c r="N491" s="848">
        <v>7.3906374314472834E-2</v>
      </c>
    </row>
    <row r="492" spans="1:14">
      <c r="L492" s="763" t="s">
        <v>56</v>
      </c>
      <c r="M492" s="848">
        <v>0.36419701179357727</v>
      </c>
      <c r="N492" s="848">
        <v>0.33536947648996868</v>
      </c>
    </row>
    <row r="493" spans="1:14">
      <c r="L493" s="763" t="s">
        <v>420</v>
      </c>
      <c r="M493" s="848">
        <v>0.23615353639103545</v>
      </c>
      <c r="N493" s="848">
        <v>0.2083042962721264</v>
      </c>
    </row>
    <row r="494" spans="1:14">
      <c r="L494" s="766" t="s">
        <v>421</v>
      </c>
      <c r="M494" s="850">
        <v>0.1411711242920512</v>
      </c>
      <c r="N494" s="851">
        <v>0.12941756408320643</v>
      </c>
    </row>
    <row r="495" spans="1:14">
      <c r="L495" s="763" t="s">
        <v>59</v>
      </c>
      <c r="M495" s="848">
        <v>0.51733597467052261</v>
      </c>
      <c r="N495" s="848">
        <v>0.53300000000000003</v>
      </c>
    </row>
    <row r="496" spans="1:14" ht="51">
      <c r="L496" s="763" t="s">
        <v>1488</v>
      </c>
      <c r="M496" s="849">
        <v>0.12359576846315359</v>
      </c>
      <c r="N496" s="849">
        <v>7.5999999999999998E-2</v>
      </c>
    </row>
    <row r="497" spans="1:14">
      <c r="L497" s="763" t="s">
        <v>1489</v>
      </c>
      <c r="M497" s="849">
        <v>9.1746499048895688E-2</v>
      </c>
      <c r="N497" s="849">
        <v>0.19</v>
      </c>
    </row>
    <row r="498" spans="1:14">
      <c r="L498" s="763" t="s">
        <v>1490</v>
      </c>
      <c r="M498" s="849">
        <v>0.13926661064202064</v>
      </c>
      <c r="N498" s="849">
        <v>9.5000000000000001E-2</v>
      </c>
    </row>
    <row r="499" spans="1:14">
      <c r="L499" s="763" t="s">
        <v>2313</v>
      </c>
      <c r="M499" s="849">
        <v>0.25819123299865343</v>
      </c>
      <c r="N499" s="849">
        <v>0.16400000000000001</v>
      </c>
    </row>
    <row r="500" spans="1:14">
      <c r="L500" s="763" t="s">
        <v>1491</v>
      </c>
      <c r="M500" s="848">
        <v>0.14969507827832523</v>
      </c>
      <c r="N500" s="848">
        <v>0.124</v>
      </c>
    </row>
    <row r="501" spans="1:14">
      <c r="L501" s="763" t="s">
        <v>1492</v>
      </c>
      <c r="M501" s="849">
        <v>0.25929863406035453</v>
      </c>
      <c r="N501" s="849">
        <v>0.28999999999999998</v>
      </c>
    </row>
    <row r="502" spans="1:14">
      <c r="L502" s="763" t="s">
        <v>1493</v>
      </c>
      <c r="M502" s="849" t="s">
        <v>2320</v>
      </c>
      <c r="N502" s="849" t="s">
        <v>2320</v>
      </c>
    </row>
    <row r="503" spans="1:14">
      <c r="M503" s="758"/>
      <c r="N503" s="758"/>
    </row>
    <row r="504" spans="1:14">
      <c r="M504" s="758"/>
      <c r="N504" s="758"/>
    </row>
    <row r="505" spans="1:14">
      <c r="M505" s="758"/>
      <c r="N505" s="758"/>
    </row>
    <row r="506" spans="1:14">
      <c r="M506" s="758"/>
      <c r="N506" s="758"/>
    </row>
    <row r="507" spans="1:14">
      <c r="M507" s="758"/>
      <c r="N507" s="758"/>
    </row>
    <row r="508" spans="1:14">
      <c r="M508" s="758"/>
      <c r="N508" s="758"/>
    </row>
    <row r="509" spans="1:14">
      <c r="M509" s="758"/>
      <c r="N509" s="758"/>
    </row>
    <row r="510" spans="1:14">
      <c r="A510" s="811" t="s">
        <v>2271</v>
      </c>
      <c r="B510" s="758"/>
      <c r="C510" s="758"/>
    </row>
    <row r="511" spans="1:14">
      <c r="A511" s="812" t="s">
        <v>2272</v>
      </c>
      <c r="B511" s="758"/>
      <c r="C511" s="758"/>
    </row>
    <row r="512" spans="1:14">
      <c r="A512" s="773" t="s">
        <v>2232</v>
      </c>
    </row>
    <row r="513" spans="1:1">
      <c r="A513" s="774" t="s">
        <v>2233</v>
      </c>
    </row>
  </sheetData>
  <sheetProtection sort="0" autoFilter="0" pivotTables="0"/>
  <mergeCells count="50">
    <mergeCell ref="B488:N488"/>
    <mergeCell ref="B5:M5"/>
    <mergeCell ref="B415:N415"/>
    <mergeCell ref="L418:N418"/>
    <mergeCell ref="L434:O434"/>
    <mergeCell ref="L440:O440"/>
    <mergeCell ref="B449:N449"/>
    <mergeCell ref="B468:N468"/>
    <mergeCell ref="K350:K354"/>
    <mergeCell ref="B369:N369"/>
    <mergeCell ref="B384:N384"/>
    <mergeCell ref="L386:N386"/>
    <mergeCell ref="L402:O402"/>
    <mergeCell ref="L408:O408"/>
    <mergeCell ref="B322:M323"/>
    <mergeCell ref="B325:N325"/>
    <mergeCell ref="L328:M328"/>
    <mergeCell ref="K329:K333"/>
    <mergeCell ref="B346:N346"/>
    <mergeCell ref="L349:M349"/>
    <mergeCell ref="J272:L272"/>
    <mergeCell ref="B286:N286"/>
    <mergeCell ref="J291:M291"/>
    <mergeCell ref="J294:J298"/>
    <mergeCell ref="B306:N306"/>
    <mergeCell ref="K309:N309"/>
    <mergeCell ref="A256:L256"/>
    <mergeCell ref="K141:N141"/>
    <mergeCell ref="K146:N146"/>
    <mergeCell ref="B152:M152"/>
    <mergeCell ref="J159:J167"/>
    <mergeCell ref="J168:J177"/>
    <mergeCell ref="J186:J190"/>
    <mergeCell ref="B204:M204"/>
    <mergeCell ref="J211:J219"/>
    <mergeCell ref="J220:J229"/>
    <mergeCell ref="J238:J242"/>
    <mergeCell ref="A255:L255"/>
    <mergeCell ref="B139:M139"/>
    <mergeCell ref="B6:M6"/>
    <mergeCell ref="B32:M32"/>
    <mergeCell ref="B33:M33"/>
    <mergeCell ref="B34:M34"/>
    <mergeCell ref="B35:M35"/>
    <mergeCell ref="B40:M40"/>
    <mergeCell ref="K42:M42"/>
    <mergeCell ref="B74:M74"/>
    <mergeCell ref="K76:M76"/>
    <mergeCell ref="B111:M111"/>
    <mergeCell ref="B137:M13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111"/>
  <dimension ref="A1:KA248"/>
  <sheetViews>
    <sheetView showGridLines="0" zoomScale="70" zoomScaleNormal="70" zoomScaleSheetLayoutView="25" workbookViewId="0">
      <pane ySplit="3" topLeftCell="A4" activePane="bottomLeft" state="frozen"/>
      <selection activeCell="N16" sqref="N16"/>
      <selection pane="bottomLeft"/>
    </sheetView>
  </sheetViews>
  <sheetFormatPr baseColWidth="10" defaultColWidth="9.140625" defaultRowHeight="16.5"/>
  <cols>
    <col min="1" max="1" width="20.140625" style="350" customWidth="1"/>
    <col min="2" max="2" width="22.28515625" style="350" customWidth="1"/>
    <col min="3" max="3" width="17.85546875" style="350" customWidth="1"/>
    <col min="4" max="4" width="13.140625" style="350" customWidth="1"/>
    <col min="5" max="5" width="16.140625" style="350" customWidth="1"/>
    <col min="6" max="6" width="11" style="350" customWidth="1"/>
    <col min="7" max="7" width="34" style="350" customWidth="1"/>
    <col min="8" max="8" width="10.42578125" style="350" customWidth="1"/>
    <col min="9" max="9" width="12.85546875" style="350" customWidth="1"/>
    <col min="10" max="11" width="11" style="350" customWidth="1"/>
    <col min="12" max="13" width="13.85546875" style="350" bestFit="1" customWidth="1"/>
    <col min="14" max="16384" width="9.140625" style="350"/>
  </cols>
  <sheetData>
    <row r="1" spans="1:287" s="206" customFormat="1"/>
    <row r="2" spans="1:287" s="206" customFormat="1" ht="29.25" customHeight="1">
      <c r="KA2" s="206" t="s">
        <v>212</v>
      </c>
    </row>
    <row r="3" spans="1:287" s="206" customFormat="1" ht="39" customHeight="1">
      <c r="A3" s="1834" t="s">
        <v>1798</v>
      </c>
      <c r="B3" s="1834"/>
      <c r="C3" s="1834"/>
      <c r="D3" s="1834"/>
      <c r="E3" s="1834"/>
      <c r="F3" s="1834"/>
      <c r="G3" s="1834"/>
      <c r="H3" s="1834"/>
      <c r="I3" s="1834"/>
      <c r="J3" s="1834"/>
      <c r="KA3" s="206" t="s">
        <v>1799</v>
      </c>
    </row>
    <row r="4" spans="1:287" ht="23.25" customHeight="1">
      <c r="A4" s="1841" t="s">
        <v>1800</v>
      </c>
      <c r="B4" s="1841"/>
      <c r="C4" s="1841"/>
      <c r="D4" s="1841"/>
      <c r="E4" s="1841"/>
      <c r="F4" s="1841"/>
      <c r="G4" s="1841"/>
      <c r="H4" s="1841"/>
      <c r="I4" s="1841"/>
      <c r="J4" s="1841"/>
      <c r="KA4" s="350" t="s">
        <v>214</v>
      </c>
    </row>
    <row r="5" spans="1:287">
      <c r="C5" s="484"/>
      <c r="D5" s="484"/>
      <c r="E5" s="484"/>
      <c r="F5" s="472"/>
    </row>
    <row r="6" spans="1:287">
      <c r="C6" s="484"/>
      <c r="D6" s="484"/>
      <c r="E6" s="484"/>
      <c r="F6" s="472"/>
    </row>
    <row r="7" spans="1:287">
      <c r="C7" s="484"/>
      <c r="D7" s="484"/>
      <c r="E7" s="484"/>
      <c r="F7" s="472"/>
    </row>
    <row r="8" spans="1:287">
      <c r="C8" s="484"/>
      <c r="D8" s="484"/>
      <c r="E8" s="484"/>
      <c r="F8" s="472"/>
    </row>
    <row r="9" spans="1:287">
      <c r="C9" s="484"/>
      <c r="D9" s="484"/>
      <c r="E9" s="484"/>
      <c r="F9" s="472"/>
      <c r="H9" s="480">
        <v>2016</v>
      </c>
      <c r="I9" s="480">
        <v>2017</v>
      </c>
      <c r="J9" s="480">
        <v>2018</v>
      </c>
      <c r="K9" s="480">
        <v>2019</v>
      </c>
    </row>
    <row r="10" spans="1:287">
      <c r="C10" s="484"/>
      <c r="D10" s="484"/>
      <c r="E10" s="484"/>
      <c r="F10" s="472"/>
      <c r="G10" s="1285" t="s">
        <v>20</v>
      </c>
      <c r="H10" s="1279">
        <v>1171526.7225272527</v>
      </c>
      <c r="I10" s="1279">
        <v>1212169.2814550712</v>
      </c>
      <c r="J10" s="1279">
        <v>1543359.0114712552</v>
      </c>
      <c r="K10" s="1279">
        <v>1605857.6988630735</v>
      </c>
    </row>
    <row r="11" spans="1:287">
      <c r="C11" s="484"/>
      <c r="D11" s="484"/>
      <c r="E11" s="484"/>
      <c r="F11" s="472"/>
      <c r="G11" s="1286" t="s">
        <v>1801</v>
      </c>
      <c r="H11" s="1280">
        <v>7.0088644858988731</v>
      </c>
      <c r="I11" s="1280">
        <v>7.1464127743678123</v>
      </c>
      <c r="J11" s="1280">
        <v>8.9607527387289583</v>
      </c>
      <c r="K11" s="1280">
        <v>9.2002187328871425</v>
      </c>
    </row>
    <row r="12" spans="1:287" ht="30.75" customHeight="1">
      <c r="C12" s="484"/>
      <c r="D12" s="484"/>
      <c r="E12" s="484"/>
      <c r="F12" s="1229"/>
      <c r="G12" s="1871" t="s">
        <v>2874</v>
      </c>
      <c r="H12" s="1871"/>
      <c r="I12" s="1871"/>
      <c r="J12" s="1871"/>
      <c r="K12" s="1871"/>
    </row>
    <row r="13" spans="1:287">
      <c r="C13" s="484"/>
      <c r="D13" s="484"/>
      <c r="E13" s="484"/>
      <c r="F13" s="472"/>
      <c r="G13" s="1287" t="s">
        <v>418</v>
      </c>
      <c r="H13" s="1287"/>
      <c r="I13" s="1287"/>
      <c r="J13" s="1287"/>
      <c r="K13" s="1287"/>
    </row>
    <row r="14" spans="1:287">
      <c r="C14" s="484"/>
      <c r="D14" s="484"/>
      <c r="E14" s="484"/>
      <c r="F14" s="472"/>
      <c r="G14" s="1288" t="s">
        <v>55</v>
      </c>
      <c r="H14" s="227">
        <v>65.166769030603533</v>
      </c>
      <c r="I14" s="227">
        <v>63.311382783515072</v>
      </c>
      <c r="J14" s="227">
        <v>66.229525845523611</v>
      </c>
      <c r="K14" s="227">
        <v>65.476185337354408</v>
      </c>
    </row>
    <row r="15" spans="1:287">
      <c r="C15" s="484"/>
      <c r="D15" s="484"/>
      <c r="E15" s="484"/>
      <c r="F15" s="472"/>
      <c r="G15" s="1289" t="s">
        <v>56</v>
      </c>
      <c r="H15" s="1280">
        <v>34.833230969396304</v>
      </c>
      <c r="I15" s="1280">
        <v>36.688617216485092</v>
      </c>
      <c r="J15" s="1280">
        <v>33.770474154476162</v>
      </c>
      <c r="K15" s="1280">
        <v>34.523814662644661</v>
      </c>
    </row>
    <row r="16" spans="1:287">
      <c r="G16" s="1285" t="s">
        <v>419</v>
      </c>
      <c r="H16" s="373"/>
      <c r="I16" s="373"/>
      <c r="J16" s="373"/>
      <c r="K16" s="373"/>
    </row>
    <row r="17" spans="7:11">
      <c r="G17" s="1288" t="s">
        <v>420</v>
      </c>
      <c r="H17" s="227">
        <v>47.638503724121513</v>
      </c>
      <c r="I17" s="227">
        <v>46.220352131357586</v>
      </c>
      <c r="J17" s="227">
        <v>47.786284948502541</v>
      </c>
      <c r="K17" s="227">
        <v>48.447606882407499</v>
      </c>
    </row>
    <row r="18" spans="7:11">
      <c r="G18" s="1289" t="s">
        <v>421</v>
      </c>
      <c r="H18" s="1280">
        <v>52.361496275878572</v>
      </c>
      <c r="I18" s="1280">
        <v>53.779647868642698</v>
      </c>
      <c r="J18" s="1280">
        <v>52.213715051497388</v>
      </c>
      <c r="K18" s="1280">
        <v>51.552393117591578</v>
      </c>
    </row>
    <row r="19" spans="7:11">
      <c r="G19" s="1285" t="s">
        <v>1802</v>
      </c>
      <c r="H19" s="373"/>
      <c r="I19" s="373"/>
      <c r="J19" s="373"/>
      <c r="K19" s="373"/>
    </row>
    <row r="20" spans="7:11">
      <c r="G20" s="1288" t="s">
        <v>59</v>
      </c>
      <c r="H20" s="227">
        <v>6.8924577272683374</v>
      </c>
      <c r="I20" s="227">
        <v>8.3776663561587039</v>
      </c>
      <c r="J20" s="227">
        <v>6.5956055827752573</v>
      </c>
      <c r="K20" s="227">
        <v>8.1741943699864805</v>
      </c>
    </row>
    <row r="21" spans="7:11">
      <c r="G21" s="1288" t="s">
        <v>62</v>
      </c>
      <c r="H21" s="227">
        <v>3.5961092956512632</v>
      </c>
      <c r="I21" s="227">
        <v>3.5889814898849322</v>
      </c>
      <c r="J21" s="227">
        <v>2.5316669965952117</v>
      </c>
      <c r="K21" s="227">
        <v>3.8737953608875135</v>
      </c>
    </row>
    <row r="22" spans="7:11">
      <c r="G22" s="1288" t="s">
        <v>1076</v>
      </c>
      <c r="H22" s="227">
        <v>5.8608313211759899</v>
      </c>
      <c r="I22" s="227">
        <v>5.9072546886148753</v>
      </c>
      <c r="J22" s="227">
        <v>6.4337251332346783</v>
      </c>
      <c r="K22" s="227">
        <v>9.7450188741623514</v>
      </c>
    </row>
    <row r="23" spans="7:11">
      <c r="G23" s="1288" t="s">
        <v>61</v>
      </c>
      <c r="H23" s="227">
        <v>80.937441812948265</v>
      </c>
      <c r="I23" s="227">
        <v>79.530307869115035</v>
      </c>
      <c r="J23" s="227">
        <v>82.44013847534552</v>
      </c>
      <c r="K23" s="227">
        <v>75.656609150755756</v>
      </c>
    </row>
    <row r="24" spans="7:11">
      <c r="G24" s="1288" t="s">
        <v>1803</v>
      </c>
      <c r="H24" s="227">
        <v>2.6599523948288595</v>
      </c>
      <c r="I24" s="227">
        <v>2.4668824296595999</v>
      </c>
      <c r="J24" s="227">
        <v>1.9324460613613255</v>
      </c>
      <c r="K24" s="227">
        <v>2.4727254650659898</v>
      </c>
    </row>
    <row r="25" spans="7:11">
      <c r="G25" s="1290" t="s">
        <v>425</v>
      </c>
      <c r="H25" s="1283">
        <v>5.3207448126995446E-2</v>
      </c>
      <c r="I25" s="1283">
        <v>0.12890716656677403</v>
      </c>
      <c r="J25" s="1281">
        <v>6.6410552598628506E-2</v>
      </c>
      <c r="K25" s="1283">
        <v>7.7656779140830301E-2</v>
      </c>
    </row>
    <row r="26" spans="7:11" ht="28.5">
      <c r="G26" s="232" t="s">
        <v>1804</v>
      </c>
      <c r="H26" s="1278"/>
      <c r="I26" s="1278"/>
      <c r="J26" s="1278"/>
      <c r="K26" s="1278"/>
    </row>
    <row r="27" spans="7:11">
      <c r="G27" s="221" t="s">
        <v>1805</v>
      </c>
      <c r="H27" s="227">
        <v>26.10805563290667</v>
      </c>
      <c r="I27" s="227">
        <v>25.943839610157209</v>
      </c>
      <c r="J27" s="227">
        <v>30.840035120156823</v>
      </c>
      <c r="K27" s="227">
        <v>31.54068472701897</v>
      </c>
    </row>
    <row r="28" spans="7:11" ht="33">
      <c r="G28" s="221" t="s">
        <v>1806</v>
      </c>
      <c r="H28" s="227">
        <v>34.312727247151138</v>
      </c>
      <c r="I28" s="227">
        <v>34.139958959979218</v>
      </c>
      <c r="J28" s="227">
        <v>23.038742012942532</v>
      </c>
      <c r="K28" s="227">
        <v>21.273394118544577</v>
      </c>
    </row>
    <row r="29" spans="7:11">
      <c r="G29" s="486" t="s">
        <v>1807</v>
      </c>
      <c r="H29" s="1280">
        <v>2.3258526271085653</v>
      </c>
      <c r="I29" s="1280">
        <v>2.9094044202062492</v>
      </c>
      <c r="J29" s="1280">
        <v>2.2503554511116777</v>
      </c>
      <c r="K29" s="1280">
        <v>2.0608812930060356</v>
      </c>
    </row>
    <row r="30" spans="7:11">
      <c r="G30" s="232" t="s">
        <v>1808</v>
      </c>
      <c r="H30" s="1278"/>
      <c r="I30" s="1278"/>
      <c r="J30" s="1278"/>
      <c r="K30" s="1278"/>
    </row>
    <row r="31" spans="7:11" ht="33">
      <c r="G31" s="221" t="s">
        <v>1809</v>
      </c>
      <c r="H31" s="227">
        <v>25.130645206716583</v>
      </c>
      <c r="I31" s="227">
        <v>26.540616701364222</v>
      </c>
      <c r="J31" s="227">
        <v>23.733070000000001</v>
      </c>
      <c r="K31" s="227">
        <v>23.648380676790442</v>
      </c>
    </row>
    <row r="32" spans="7:11" ht="33">
      <c r="G32" s="486" t="s">
        <v>1810</v>
      </c>
      <c r="H32" s="1280">
        <v>6.1356284277781485</v>
      </c>
      <c r="I32" s="1280">
        <v>6.0074023827882206</v>
      </c>
      <c r="J32" s="1280">
        <v>6.7488146999999996</v>
      </c>
      <c r="K32" s="1280">
        <v>6.74247646383317</v>
      </c>
    </row>
    <row r="33" spans="7:12" s="373" customFormat="1" ht="28.5">
      <c r="G33" s="1391" t="s">
        <v>1811</v>
      </c>
      <c r="H33" s="1392"/>
      <c r="I33" s="1392"/>
      <c r="J33" s="1392"/>
      <c r="K33" s="1392"/>
      <c r="L33" s="1393"/>
    </row>
    <row r="34" spans="7:12" s="373" customFormat="1">
      <c r="G34" s="1288" t="s">
        <v>315</v>
      </c>
      <c r="H34" s="227">
        <v>20.000441964266656</v>
      </c>
      <c r="I34" s="227">
        <v>17.56312968269421</v>
      </c>
      <c r="J34" s="227">
        <v>15.878242</v>
      </c>
      <c r="K34" s="227">
        <v>14.619083117183981</v>
      </c>
      <c r="L34" s="1393"/>
    </row>
    <row r="35" spans="7:12" s="373" customFormat="1">
      <c r="G35" s="1394" t="s">
        <v>1812</v>
      </c>
      <c r="H35" s="1280">
        <v>6.3370975125123978</v>
      </c>
      <c r="I35" s="1280">
        <v>4.7630212060933284</v>
      </c>
      <c r="J35" s="1280">
        <v>4.2982081000000001</v>
      </c>
      <c r="K35" s="1280">
        <v>4.3145700336137924</v>
      </c>
      <c r="L35" s="1393"/>
    </row>
    <row r="53" spans="1:13" ht="18">
      <c r="A53" s="1866" t="s">
        <v>1813</v>
      </c>
      <c r="B53" s="1866"/>
      <c r="C53" s="1866"/>
      <c r="D53" s="1866"/>
      <c r="E53" s="1866"/>
      <c r="F53" s="1866"/>
      <c r="G53" s="1866"/>
      <c r="H53" s="1866"/>
      <c r="I53" s="1866"/>
      <c r="J53" s="1866"/>
    </row>
    <row r="55" spans="1:13" ht="20.25">
      <c r="A55" s="1865" t="s">
        <v>1827</v>
      </c>
      <c r="B55" s="1865"/>
      <c r="C55" s="1865"/>
      <c r="D55" s="1865"/>
      <c r="E55" s="1865"/>
      <c r="F55" s="1865"/>
      <c r="G55" s="1865"/>
      <c r="H55" s="1865"/>
      <c r="I55" s="1865"/>
      <c r="J55" s="1865"/>
    </row>
    <row r="56" spans="1:13" ht="18">
      <c r="A56" s="490"/>
      <c r="B56" s="490"/>
      <c r="C56" s="490"/>
      <c r="D56" s="490"/>
      <c r="E56" s="490"/>
      <c r="F56" s="490"/>
      <c r="G56" s="490"/>
      <c r="H56" s="490"/>
      <c r="I56" s="490"/>
      <c r="J56" s="490"/>
    </row>
    <row r="57" spans="1:13">
      <c r="B57" s="1867" t="s">
        <v>212</v>
      </c>
      <c r="C57" s="1867"/>
      <c r="D57" s="1867"/>
      <c r="E57" s="1867"/>
      <c r="F57" s="1867"/>
      <c r="G57" s="1867"/>
      <c r="H57" s="1867"/>
      <c r="I57" s="1867"/>
    </row>
    <row r="58" spans="1:13">
      <c r="A58" s="1868" t="s">
        <v>2131</v>
      </c>
      <c r="B58" s="1868"/>
      <c r="C58" s="1868"/>
      <c r="D58" s="1868"/>
      <c r="E58" s="1868"/>
    </row>
    <row r="61" spans="1:13">
      <c r="H61" s="480">
        <v>2016</v>
      </c>
      <c r="I61" s="480">
        <v>2017</v>
      </c>
      <c r="J61" s="480">
        <v>2018</v>
      </c>
      <c r="K61" s="480">
        <v>2019</v>
      </c>
    </row>
    <row r="62" spans="1:13">
      <c r="G62" s="232" t="s">
        <v>20</v>
      </c>
      <c r="H62" s="1291">
        <v>16.26470738015805</v>
      </c>
      <c r="I62" s="1292">
        <v>17.669999999999998</v>
      </c>
      <c r="J62" s="1292">
        <v>18.33132005250922</v>
      </c>
      <c r="K62" s="1292">
        <v>17.565645084340755</v>
      </c>
      <c r="L62" s="481"/>
      <c r="M62" s="481"/>
    </row>
    <row r="63" spans="1:13">
      <c r="G63" s="221" t="s">
        <v>55</v>
      </c>
      <c r="H63" s="1293">
        <v>22.914498097131947</v>
      </c>
      <c r="I63" s="1293">
        <v>25.343864709612184</v>
      </c>
      <c r="J63" s="1293">
        <v>27.141298787445262</v>
      </c>
      <c r="K63" s="1293">
        <v>25.64987240088697</v>
      </c>
    </row>
    <row r="64" spans="1:13">
      <c r="G64" s="486" t="s">
        <v>56</v>
      </c>
      <c r="H64" s="1294">
        <v>8.8655582769359214</v>
      </c>
      <c r="I64" s="1294">
        <v>10.030885681791966</v>
      </c>
      <c r="J64" s="1294">
        <v>8.9121072829119345</v>
      </c>
      <c r="K64" s="1294">
        <v>9.1864749494895985</v>
      </c>
    </row>
    <row r="65" spans="7:11">
      <c r="G65" s="485" t="s">
        <v>419</v>
      </c>
      <c r="H65" s="1295"/>
      <c r="I65" s="1295"/>
      <c r="J65" s="1295"/>
      <c r="K65" s="1295"/>
    </row>
    <row r="66" spans="7:11">
      <c r="G66" s="221" t="s">
        <v>1814</v>
      </c>
      <c r="H66" s="1293">
        <v>20.670271055476633</v>
      </c>
      <c r="I66" s="1293">
        <v>21.515466448002922</v>
      </c>
      <c r="J66" s="1293">
        <v>22.985870659730129</v>
      </c>
      <c r="K66" s="1293">
        <v>22.5308329811363</v>
      </c>
    </row>
    <row r="67" spans="7:11">
      <c r="G67" s="486" t="s">
        <v>58</v>
      </c>
      <c r="H67" s="1294">
        <v>8.6332478196001556</v>
      </c>
      <c r="I67" s="1294">
        <v>11.107826341955462</v>
      </c>
      <c r="J67" s="1294">
        <v>10.361311912406414</v>
      </c>
      <c r="K67" s="1294">
        <v>9.6248396392838096</v>
      </c>
    </row>
    <row r="68" spans="7:11">
      <c r="G68" s="485" t="s">
        <v>1802</v>
      </c>
      <c r="H68" s="1295"/>
      <c r="I68" s="1296"/>
      <c r="J68" s="1296"/>
      <c r="K68" s="1296"/>
    </row>
    <row r="69" spans="7:11">
      <c r="G69" s="221" t="s">
        <v>59</v>
      </c>
      <c r="H69" s="1293">
        <v>2.8452028101258331</v>
      </c>
      <c r="I69" s="1293">
        <v>3.5809137403548221</v>
      </c>
      <c r="J69" s="1293">
        <v>6.2583889319592423</v>
      </c>
      <c r="K69" s="1293">
        <v>3.4773690885494446</v>
      </c>
    </row>
    <row r="70" spans="7:11">
      <c r="G70" s="221" t="s">
        <v>2852</v>
      </c>
      <c r="H70" s="1293">
        <v>15.657513129223274</v>
      </c>
      <c r="I70" s="1293">
        <v>12.928431765691014</v>
      </c>
      <c r="J70" s="1293">
        <v>10.860408307400078</v>
      </c>
      <c r="K70" s="1293">
        <v>14.846746432226487</v>
      </c>
    </row>
    <row r="71" spans="7:11">
      <c r="G71" s="221" t="s">
        <v>1076</v>
      </c>
      <c r="H71" s="1293">
        <v>10.247886090302636</v>
      </c>
      <c r="I71" s="1293">
        <v>13.629324395278539</v>
      </c>
      <c r="J71" s="1293">
        <v>7.5767058351952601</v>
      </c>
      <c r="K71" s="1293">
        <v>15.01629066305428</v>
      </c>
    </row>
    <row r="72" spans="7:11">
      <c r="G72" s="221" t="s">
        <v>61</v>
      </c>
      <c r="H72" s="1293">
        <v>18.574058670050473</v>
      </c>
      <c r="I72" s="1293">
        <v>20.67420631841156</v>
      </c>
      <c r="J72" s="1293">
        <v>20.882240122401647</v>
      </c>
      <c r="K72" s="1293">
        <v>20.622600957249524</v>
      </c>
    </row>
    <row r="73" spans="7:11">
      <c r="G73" s="221" t="s">
        <v>60</v>
      </c>
      <c r="H73" s="1293">
        <v>22.166044865770623</v>
      </c>
      <c r="I73" s="1293">
        <v>23.758988235775483</v>
      </c>
      <c r="J73" s="1293">
        <v>33.640967579173974</v>
      </c>
      <c r="K73" s="1293">
        <v>33.667633509860345</v>
      </c>
    </row>
    <row r="89" spans="1:11" ht="43.5" customHeight="1"/>
    <row r="90" spans="1:11">
      <c r="B90" s="1867" t="s">
        <v>1799</v>
      </c>
      <c r="C90" s="1867"/>
      <c r="D90" s="1867"/>
      <c r="E90" s="1867"/>
      <c r="F90" s="1867"/>
      <c r="G90" s="1867"/>
      <c r="H90" s="1867"/>
      <c r="I90" s="1867"/>
      <c r="J90" s="1867"/>
    </row>
    <row r="91" spans="1:11" ht="32.25" customHeight="1">
      <c r="A91" s="1869" t="s">
        <v>2132</v>
      </c>
      <c r="B91" s="1869"/>
      <c r="C91" s="1869"/>
      <c r="D91" s="1869"/>
      <c r="E91" s="1869"/>
      <c r="F91" s="1869"/>
      <c r="G91" s="1869"/>
      <c r="H91" s="567"/>
      <c r="I91" s="567"/>
      <c r="J91" s="567"/>
    </row>
    <row r="92" spans="1:11">
      <c r="H92" s="480">
        <v>2016</v>
      </c>
      <c r="I92" s="480">
        <v>2017</v>
      </c>
      <c r="J92" s="480">
        <v>2018</v>
      </c>
      <c r="K92" s="480">
        <v>2019</v>
      </c>
    </row>
    <row r="93" spans="1:11">
      <c r="G93" s="232" t="s">
        <v>20</v>
      </c>
      <c r="H93" s="1284">
        <v>81.758212375164234</v>
      </c>
      <c r="I93" s="1284">
        <v>81.000267850075133</v>
      </c>
      <c r="J93" s="1284">
        <v>81.178918542934824</v>
      </c>
      <c r="K93" s="1284">
        <v>82.021539631257824</v>
      </c>
    </row>
    <row r="94" spans="1:11">
      <c r="G94" s="221" t="s">
        <v>55</v>
      </c>
      <c r="H94" s="1282">
        <v>73.717002841527574</v>
      </c>
      <c r="I94" s="1282">
        <v>72.163087057914041</v>
      </c>
      <c r="J94" s="1282">
        <v>72.076888224262632</v>
      </c>
      <c r="K94" s="1282">
        <v>73.745720266572548</v>
      </c>
    </row>
    <row r="95" spans="1:11">
      <c r="G95" s="486" t="s">
        <v>56</v>
      </c>
      <c r="H95" s="1283">
        <v>90.705577915219123</v>
      </c>
      <c r="I95" s="1283">
        <v>89.801430485879933</v>
      </c>
      <c r="J95" s="1283">
        <v>90.905237726957139</v>
      </c>
      <c r="K95" s="1283">
        <v>90.599291808026507</v>
      </c>
    </row>
    <row r="96" spans="1:11">
      <c r="G96" s="485" t="s">
        <v>419</v>
      </c>
      <c r="H96" s="373"/>
      <c r="I96" s="373"/>
      <c r="J96" s="373"/>
      <c r="K96" s="373"/>
    </row>
    <row r="97" spans="7:11">
      <c r="G97" s="221" t="s">
        <v>1814</v>
      </c>
      <c r="H97" s="1282">
        <v>76.530467909755259</v>
      </c>
      <c r="I97" s="1282">
        <v>76.671528149110998</v>
      </c>
      <c r="J97" s="1282">
        <v>76.343684014846261</v>
      </c>
      <c r="K97" s="1282">
        <v>76.934655991775472</v>
      </c>
    </row>
    <row r="98" spans="7:11">
      <c r="G98" s="486" t="s">
        <v>58</v>
      </c>
      <c r="H98" s="1283">
        <v>90.813880031088928</v>
      </c>
      <c r="I98" s="1283">
        <v>88.392437460994159</v>
      </c>
      <c r="J98" s="1283">
        <v>89.472431540486227</v>
      </c>
      <c r="K98" s="1283">
        <v>90.156972598224456</v>
      </c>
    </row>
    <row r="99" spans="7:11">
      <c r="G99" s="485" t="s">
        <v>1802</v>
      </c>
      <c r="H99" s="373"/>
      <c r="I99" s="373"/>
      <c r="J99" s="1277"/>
      <c r="K99" s="1277"/>
    </row>
    <row r="100" spans="7:11">
      <c r="G100" s="221" t="s">
        <v>59</v>
      </c>
      <c r="H100" s="1282">
        <v>95.765674922141002</v>
      </c>
      <c r="I100" s="1282">
        <v>95.825129456897386</v>
      </c>
      <c r="J100" s="1282">
        <v>93.741611068040768</v>
      </c>
      <c r="K100" s="1282">
        <v>96.522630911450548</v>
      </c>
    </row>
    <row r="101" spans="7:11">
      <c r="G101" s="221" t="s">
        <v>2852</v>
      </c>
      <c r="H101" s="1282">
        <v>82.39446891694891</v>
      </c>
      <c r="I101" s="1282">
        <v>84.019229047287013</v>
      </c>
      <c r="J101" s="1282">
        <v>89.139591692599907</v>
      </c>
      <c r="K101" s="1282">
        <v>84.2656614104434</v>
      </c>
    </row>
    <row r="102" spans="7:11">
      <c r="G102" s="221" t="s">
        <v>1076</v>
      </c>
      <c r="H102" s="1282">
        <v>89.515265102121873</v>
      </c>
      <c r="I102" s="1282">
        <v>86.370675604721512</v>
      </c>
      <c r="J102" s="1282">
        <v>92.42329416480473</v>
      </c>
      <c r="K102" s="1282">
        <v>84.72432702116464</v>
      </c>
    </row>
    <row r="103" spans="7:11">
      <c r="G103" s="221" t="s">
        <v>61</v>
      </c>
      <c r="H103" s="1282">
        <v>79.309412360076692</v>
      </c>
      <c r="I103" s="1282">
        <v>77.847333959633659</v>
      </c>
      <c r="J103" s="1282">
        <v>78.490117283637488</v>
      </c>
      <c r="K103" s="1282">
        <v>78.871773542051557</v>
      </c>
    </row>
    <row r="104" spans="7:11">
      <c r="G104" s="221" t="s">
        <v>60</v>
      </c>
      <c r="H104" s="1282">
        <v>72.195476085942602</v>
      </c>
      <c r="I104" s="1282">
        <v>74.438845521232608</v>
      </c>
      <c r="J104" s="1282">
        <v>66.359032420826011</v>
      </c>
      <c r="K104" s="1282">
        <v>66.332366490139648</v>
      </c>
    </row>
    <row r="105" spans="7:11">
      <c r="G105" s="221"/>
      <c r="H105" s="1276"/>
      <c r="J105" s="1276"/>
    </row>
    <row r="106" spans="7:11">
      <c r="G106" s="221"/>
      <c r="H106" s="1276"/>
      <c r="I106" s="1276"/>
      <c r="J106" s="1276"/>
    </row>
    <row r="107" spans="7:11">
      <c r="G107" s="221"/>
      <c r="H107" s="1276"/>
      <c r="I107" s="1276"/>
      <c r="J107" s="1276"/>
    </row>
    <row r="126" spans="1:11">
      <c r="B126" s="1867" t="s">
        <v>249</v>
      </c>
      <c r="C126" s="1867"/>
      <c r="D126" s="1867"/>
      <c r="E126" s="1867"/>
      <c r="F126" s="1867"/>
      <c r="G126" s="1867"/>
      <c r="H126" s="1867"/>
      <c r="I126" s="1867"/>
      <c r="J126" s="1867"/>
    </row>
    <row r="127" spans="1:11" ht="23.25" customHeight="1">
      <c r="A127" s="1870" t="s">
        <v>251</v>
      </c>
      <c r="B127" s="1870"/>
      <c r="C127" s="1870"/>
      <c r="D127" s="1870"/>
      <c r="E127" s="1870"/>
      <c r="F127" s="567"/>
      <c r="G127" s="567"/>
      <c r="H127" s="567"/>
      <c r="I127" s="567"/>
      <c r="J127" s="567"/>
    </row>
    <row r="128" spans="1:11">
      <c r="H128" s="480">
        <v>2016</v>
      </c>
      <c r="I128" s="480">
        <v>2017</v>
      </c>
      <c r="J128" s="480">
        <v>2018</v>
      </c>
      <c r="K128" s="480">
        <v>2019</v>
      </c>
    </row>
    <row r="129" spans="7:11">
      <c r="G129" s="232" t="s">
        <v>20</v>
      </c>
      <c r="H129" s="1284">
        <v>1.9770802446776532</v>
      </c>
      <c r="I129" s="1284">
        <v>1.3279917919036044</v>
      </c>
      <c r="J129" s="1284">
        <v>0.48475579298128602</v>
      </c>
      <c r="K129" s="1284">
        <v>0.41281528440136356</v>
      </c>
    </row>
    <row r="130" spans="7:11">
      <c r="G130" s="221" t="s">
        <v>55</v>
      </c>
      <c r="H130" s="1282">
        <v>3.3684990613403789</v>
      </c>
      <c r="I130" s="1282">
        <v>2.4930482324739187</v>
      </c>
      <c r="J130" s="1282">
        <v>0.76746609837146729</v>
      </c>
      <c r="K130" s="1282">
        <v>0.60440733254054169</v>
      </c>
    </row>
    <row r="131" spans="7:11">
      <c r="G131" s="486" t="s">
        <v>56</v>
      </c>
      <c r="H131" s="1283">
        <v>0.42886380784496209</v>
      </c>
      <c r="I131" s="1283">
        <v>0.16768383232827561</v>
      </c>
      <c r="J131" s="1283">
        <v>0.18265499013113143</v>
      </c>
      <c r="K131" s="1283">
        <v>0.21423324248413705</v>
      </c>
    </row>
    <row r="132" spans="7:11">
      <c r="G132" s="485" t="s">
        <v>419</v>
      </c>
      <c r="H132" s="373"/>
      <c r="I132" s="373"/>
      <c r="J132" s="373"/>
      <c r="K132" s="373"/>
    </row>
    <row r="133" spans="7:11">
      <c r="G133" s="221" t="s">
        <v>1814</v>
      </c>
      <c r="H133" s="1282">
        <v>2.7992610347680302</v>
      </c>
      <c r="I133" s="1282">
        <v>1.8130054028861147</v>
      </c>
      <c r="J133" s="1282">
        <v>0.67044532542365098</v>
      </c>
      <c r="K133" s="1282">
        <v>0.53451102708836828</v>
      </c>
    </row>
    <row r="134" spans="7:11">
      <c r="G134" s="486" t="s">
        <v>58</v>
      </c>
      <c r="H134" s="1283">
        <v>0.55287214931093276</v>
      </c>
      <c r="I134" s="1283">
        <v>0.49973619705035333</v>
      </c>
      <c r="J134" s="1283">
        <v>0.16625654710730453</v>
      </c>
      <c r="K134" s="1283">
        <v>0.21818776249169056</v>
      </c>
    </row>
    <row r="135" spans="7:11">
      <c r="G135" s="485" t="s">
        <v>1802</v>
      </c>
      <c r="H135" s="373"/>
      <c r="I135" s="373"/>
      <c r="J135" s="1277"/>
      <c r="K135" s="1277"/>
    </row>
    <row r="136" spans="7:11">
      <c r="G136" s="221" t="s">
        <v>59</v>
      </c>
      <c r="H136" s="1282">
        <v>1.3891222677331581</v>
      </c>
      <c r="I136" s="1282">
        <v>0.59395680274776474</v>
      </c>
      <c r="J136" s="1282">
        <v>0</v>
      </c>
      <c r="K136" s="1282">
        <v>0</v>
      </c>
    </row>
    <row r="137" spans="7:11">
      <c r="G137" s="221" t="s">
        <v>2852</v>
      </c>
      <c r="H137" s="1282">
        <v>1.9480179538277957</v>
      </c>
      <c r="I137" s="1282">
        <v>3.0523391870220027</v>
      </c>
      <c r="J137" s="1282">
        <v>0</v>
      </c>
      <c r="K137" s="1282">
        <v>0.88759215733012831</v>
      </c>
    </row>
    <row r="138" spans="7:11">
      <c r="G138" s="221" t="s">
        <v>1076</v>
      </c>
      <c r="H138" s="1282">
        <v>0.23684880757549098</v>
      </c>
      <c r="I138" s="1282">
        <v>0</v>
      </c>
      <c r="J138" s="1282">
        <v>0</v>
      </c>
      <c r="K138" s="1282">
        <v>0.25938231578106863</v>
      </c>
    </row>
    <row r="139" spans="7:11">
      <c r="G139" s="221" t="s">
        <v>61</v>
      </c>
      <c r="H139" s="1282">
        <v>2.1165289698729501</v>
      </c>
      <c r="I139" s="1282">
        <v>1.4784597219549538</v>
      </c>
      <c r="J139" s="1282">
        <v>0.6276425939609499</v>
      </c>
      <c r="K139" s="1282">
        <v>0.5056255006988376</v>
      </c>
    </row>
    <row r="140" spans="7:11">
      <c r="G140" s="221" t="s">
        <v>60</v>
      </c>
      <c r="H140" s="1282">
        <v>5.6384790482867313</v>
      </c>
      <c r="I140" s="1282">
        <v>1.802166242991905</v>
      </c>
      <c r="J140" s="1282">
        <v>0</v>
      </c>
      <c r="K140" s="1282">
        <v>0</v>
      </c>
    </row>
    <row r="141" spans="7:11">
      <c r="G141" s="221"/>
      <c r="H141" s="1276"/>
      <c r="I141" s="1276"/>
      <c r="J141" s="1276"/>
    </row>
    <row r="142" spans="7:11">
      <c r="G142" s="221"/>
      <c r="H142" s="1276"/>
      <c r="I142" s="1276"/>
      <c r="J142" s="1276"/>
    </row>
    <row r="162" spans="1:11" ht="30" customHeight="1">
      <c r="A162" s="1862" t="s">
        <v>1815</v>
      </c>
      <c r="B162" s="1862"/>
      <c r="C162" s="1862"/>
      <c r="D162" s="1862"/>
      <c r="E162" s="1862"/>
      <c r="F162" s="1862"/>
      <c r="G162" s="1862"/>
      <c r="H162" s="1862"/>
      <c r="I162" s="1862"/>
      <c r="J162" s="1862"/>
    </row>
    <row r="164" spans="1:11" ht="17.25">
      <c r="A164" s="1863" t="s">
        <v>1816</v>
      </c>
      <c r="B164" s="1863"/>
      <c r="C164" s="1863"/>
      <c r="D164" s="1863"/>
      <c r="E164" s="1863"/>
      <c r="F164" s="1863"/>
      <c r="G164" s="1863"/>
      <c r="H164" s="1863"/>
      <c r="I164" s="1863"/>
      <c r="J164" s="1863"/>
    </row>
    <row r="169" spans="1:11">
      <c r="H169" s="479">
        <v>2016</v>
      </c>
      <c r="I169" s="479">
        <v>2017</v>
      </c>
      <c r="J169" s="479" t="s">
        <v>2346</v>
      </c>
      <c r="K169" s="479" t="s">
        <v>2373</v>
      </c>
    </row>
    <row r="170" spans="1:11">
      <c r="G170" s="487" t="s">
        <v>1817</v>
      </c>
      <c r="H170" s="14">
        <v>113</v>
      </c>
      <c r="I170" s="14">
        <v>109</v>
      </c>
      <c r="J170" s="14">
        <v>114</v>
      </c>
      <c r="K170" s="14">
        <v>61</v>
      </c>
    </row>
    <row r="171" spans="1:11">
      <c r="G171" s="225" t="s">
        <v>1735</v>
      </c>
      <c r="H171" s="14">
        <v>82</v>
      </c>
      <c r="I171" s="14">
        <v>80</v>
      </c>
      <c r="J171" s="14">
        <v>87</v>
      </c>
      <c r="K171" s="14">
        <v>43</v>
      </c>
    </row>
    <row r="172" spans="1:11">
      <c r="G172" s="488" t="s">
        <v>56</v>
      </c>
      <c r="H172" s="482">
        <v>31</v>
      </c>
      <c r="I172" s="482">
        <v>29</v>
      </c>
      <c r="J172" s="482">
        <v>27</v>
      </c>
      <c r="K172" s="482">
        <v>18</v>
      </c>
    </row>
    <row r="173" spans="1:11">
      <c r="G173" s="485" t="s">
        <v>419</v>
      </c>
    </row>
    <row r="174" spans="1:11">
      <c r="G174" s="221" t="s">
        <v>1814</v>
      </c>
      <c r="H174" s="14">
        <v>92</v>
      </c>
      <c r="I174" s="14">
        <v>90</v>
      </c>
      <c r="J174" s="14">
        <v>98</v>
      </c>
      <c r="K174" s="14">
        <v>51</v>
      </c>
    </row>
    <row r="175" spans="1:11">
      <c r="G175" s="486" t="s">
        <v>58</v>
      </c>
      <c r="H175" s="482">
        <v>21</v>
      </c>
      <c r="I175" s="482">
        <v>19</v>
      </c>
      <c r="J175" s="482">
        <v>16</v>
      </c>
      <c r="K175" s="482">
        <v>10</v>
      </c>
    </row>
    <row r="176" spans="1:11">
      <c r="G176" s="485" t="s">
        <v>1802</v>
      </c>
    </row>
    <row r="177" spans="7:11">
      <c r="G177" s="225" t="s">
        <v>1818</v>
      </c>
      <c r="H177" s="14">
        <v>9</v>
      </c>
      <c r="I177" s="14">
        <v>2</v>
      </c>
      <c r="J177" s="14">
        <v>6</v>
      </c>
      <c r="K177" s="14">
        <v>1</v>
      </c>
    </row>
    <row r="178" spans="7:11" ht="14.25" customHeight="1">
      <c r="G178" s="225" t="s">
        <v>1819</v>
      </c>
      <c r="H178" s="14">
        <v>0</v>
      </c>
      <c r="I178" s="14">
        <v>0</v>
      </c>
      <c r="J178" s="14">
        <v>0</v>
      </c>
      <c r="K178" s="14">
        <v>0</v>
      </c>
    </row>
    <row r="179" spans="7:11">
      <c r="G179" s="225" t="s">
        <v>2814</v>
      </c>
      <c r="H179" s="14">
        <v>0</v>
      </c>
      <c r="I179" s="14">
        <v>0</v>
      </c>
      <c r="J179" s="14">
        <v>0</v>
      </c>
      <c r="K179" s="14">
        <v>0</v>
      </c>
    </row>
    <row r="180" spans="7:11">
      <c r="G180" s="225" t="s">
        <v>2813</v>
      </c>
      <c r="H180" s="14">
        <v>0</v>
      </c>
      <c r="I180" s="14">
        <v>0</v>
      </c>
      <c r="J180" s="14">
        <v>0</v>
      </c>
      <c r="K180" s="14">
        <v>0</v>
      </c>
    </row>
    <row r="181" spans="7:11">
      <c r="G181" s="225" t="s">
        <v>2815</v>
      </c>
      <c r="H181" s="14">
        <v>1</v>
      </c>
      <c r="I181" s="14">
        <v>3</v>
      </c>
      <c r="J181" s="14">
        <v>2</v>
      </c>
      <c r="K181" s="14">
        <v>1</v>
      </c>
    </row>
    <row r="182" spans="7:11">
      <c r="G182" s="225" t="s">
        <v>2816</v>
      </c>
      <c r="H182" s="14">
        <v>97</v>
      </c>
      <c r="I182" s="14">
        <v>98</v>
      </c>
      <c r="J182" s="14">
        <v>104</v>
      </c>
      <c r="K182" s="14">
        <v>57</v>
      </c>
    </row>
    <row r="183" spans="7:11">
      <c r="G183" s="225" t="s">
        <v>2817</v>
      </c>
      <c r="H183" s="14">
        <v>3</v>
      </c>
      <c r="I183" s="14">
        <v>2</v>
      </c>
      <c r="J183" s="14">
        <v>1</v>
      </c>
      <c r="K183" s="14">
        <v>2</v>
      </c>
    </row>
    <row r="184" spans="7:11">
      <c r="G184" s="225" t="s">
        <v>1493</v>
      </c>
      <c r="H184" s="14">
        <v>0</v>
      </c>
      <c r="I184" s="14">
        <v>0</v>
      </c>
      <c r="J184" s="14">
        <v>0</v>
      </c>
      <c r="K184" s="14">
        <v>0</v>
      </c>
    </row>
    <row r="185" spans="7:11">
      <c r="G185" s="489" t="s">
        <v>1494</v>
      </c>
      <c r="H185" s="483">
        <v>3</v>
      </c>
      <c r="I185" s="483">
        <v>4</v>
      </c>
      <c r="J185" s="483">
        <v>1</v>
      </c>
      <c r="K185" s="483">
        <v>0</v>
      </c>
    </row>
    <row r="202" spans="1:11">
      <c r="A202" s="1" t="s">
        <v>2375</v>
      </c>
    </row>
    <row r="203" spans="1:11">
      <c r="A203" s="80" t="s">
        <v>2374</v>
      </c>
    </row>
    <row r="204" spans="1:11" ht="17.25">
      <c r="A204" s="1864" t="s">
        <v>1823</v>
      </c>
      <c r="B204" s="1864"/>
      <c r="C204" s="1864"/>
      <c r="D204" s="1864"/>
      <c r="E204" s="1864"/>
      <c r="F204" s="1864"/>
      <c r="G204" s="1864"/>
      <c r="H204" s="1864"/>
      <c r="I204" s="1864"/>
      <c r="J204" s="1864"/>
    </row>
    <row r="206" spans="1:11">
      <c r="H206" s="479">
        <v>2016</v>
      </c>
      <c r="I206" s="479">
        <v>2017</v>
      </c>
      <c r="J206" s="479">
        <v>2018</v>
      </c>
      <c r="K206" s="479" t="s">
        <v>2807</v>
      </c>
    </row>
    <row r="207" spans="1:11">
      <c r="G207" s="487" t="s">
        <v>1817</v>
      </c>
      <c r="H207" s="14">
        <v>57</v>
      </c>
      <c r="I207" s="14">
        <v>53</v>
      </c>
      <c r="J207" s="14">
        <v>71</v>
      </c>
      <c r="K207" s="14">
        <v>65</v>
      </c>
    </row>
    <row r="208" spans="1:11">
      <c r="G208" s="225" t="s">
        <v>1735</v>
      </c>
      <c r="H208" s="14">
        <v>42</v>
      </c>
      <c r="I208" s="14">
        <v>36</v>
      </c>
      <c r="J208" s="14">
        <v>47</v>
      </c>
    </row>
    <row r="209" spans="7:10">
      <c r="G209" s="488" t="s">
        <v>56</v>
      </c>
      <c r="H209" s="482">
        <v>15</v>
      </c>
      <c r="I209" s="482">
        <v>17</v>
      </c>
      <c r="J209" s="482">
        <v>24</v>
      </c>
    </row>
    <row r="210" spans="7:10">
      <c r="G210" s="485" t="s">
        <v>419</v>
      </c>
    </row>
    <row r="211" spans="7:10">
      <c r="G211" s="221" t="s">
        <v>1814</v>
      </c>
      <c r="H211" s="14">
        <v>45</v>
      </c>
      <c r="I211" s="14">
        <v>39</v>
      </c>
      <c r="J211" s="14">
        <v>57</v>
      </c>
    </row>
    <row r="212" spans="7:10">
      <c r="G212" s="486" t="s">
        <v>58</v>
      </c>
      <c r="H212" s="482">
        <v>12</v>
      </c>
      <c r="I212" s="482">
        <v>14</v>
      </c>
      <c r="J212" s="482">
        <v>14</v>
      </c>
    </row>
    <row r="213" spans="7:10">
      <c r="G213" s="485" t="s">
        <v>1802</v>
      </c>
    </row>
    <row r="214" spans="7:10">
      <c r="G214" s="225" t="s">
        <v>1818</v>
      </c>
      <c r="H214" s="14">
        <v>5</v>
      </c>
      <c r="I214" s="14">
        <v>1</v>
      </c>
      <c r="J214" s="14">
        <v>6</v>
      </c>
    </row>
    <row r="215" spans="7:10" ht="27">
      <c r="G215" s="225" t="s">
        <v>1819</v>
      </c>
      <c r="H215" s="14">
        <v>0</v>
      </c>
      <c r="I215" s="14">
        <v>0</v>
      </c>
      <c r="J215" s="14">
        <v>0</v>
      </c>
    </row>
    <row r="216" spans="7:10">
      <c r="G216" s="225" t="s">
        <v>1820</v>
      </c>
      <c r="H216" s="14">
        <v>0</v>
      </c>
      <c r="I216" s="14">
        <v>0</v>
      </c>
      <c r="J216" s="14">
        <v>0</v>
      </c>
    </row>
    <row r="217" spans="7:10">
      <c r="G217" s="225" t="s">
        <v>1821</v>
      </c>
      <c r="H217" s="14">
        <v>0</v>
      </c>
      <c r="I217" s="14">
        <v>0</v>
      </c>
      <c r="J217" s="14">
        <v>0</v>
      </c>
    </row>
    <row r="218" spans="7:10">
      <c r="G218" s="225" t="s">
        <v>1924</v>
      </c>
      <c r="H218" s="14">
        <v>1</v>
      </c>
      <c r="I218" s="14">
        <v>1</v>
      </c>
      <c r="J218" s="14">
        <v>2</v>
      </c>
    </row>
    <row r="219" spans="7:10">
      <c r="G219" s="225" t="s">
        <v>1771</v>
      </c>
      <c r="H219" s="14">
        <v>49</v>
      </c>
      <c r="I219" s="14">
        <v>47</v>
      </c>
      <c r="J219" s="14">
        <v>62</v>
      </c>
    </row>
    <row r="220" spans="7:10">
      <c r="G220" s="225" t="s">
        <v>1822</v>
      </c>
      <c r="H220" s="14">
        <v>2</v>
      </c>
      <c r="I220" s="14">
        <v>1</v>
      </c>
      <c r="J220" s="14">
        <v>0</v>
      </c>
    </row>
    <row r="221" spans="7:10">
      <c r="G221" s="225" t="s">
        <v>1493</v>
      </c>
      <c r="H221" s="14">
        <v>0</v>
      </c>
      <c r="I221" s="14">
        <v>0</v>
      </c>
      <c r="J221" s="14">
        <v>0</v>
      </c>
    </row>
    <row r="222" spans="7:10">
      <c r="G222" s="489" t="s">
        <v>1494</v>
      </c>
      <c r="H222" s="483">
        <v>0</v>
      </c>
      <c r="I222" s="483">
        <v>3</v>
      </c>
      <c r="J222" s="483">
        <v>1</v>
      </c>
    </row>
    <row r="243" spans="1:3">
      <c r="A243" s="80" t="s">
        <v>2875</v>
      </c>
    </row>
    <row r="244" spans="1:3" s="80" customFormat="1">
      <c r="A244" s="477" t="s">
        <v>1824</v>
      </c>
      <c r="B244" s="119"/>
      <c r="C244" s="119"/>
    </row>
    <row r="245" spans="1:3" s="80" customFormat="1">
      <c r="A245" s="477" t="s">
        <v>1825</v>
      </c>
      <c r="B245" s="477"/>
      <c r="C245" s="477"/>
    </row>
    <row r="246" spans="1:3" s="80" customFormat="1">
      <c r="A246" s="477" t="s">
        <v>1826</v>
      </c>
    </row>
    <row r="247" spans="1:3" s="80" customFormat="1"/>
    <row r="248" spans="1:3" s="80" customFormat="1"/>
  </sheetData>
  <sheetProtection sort="0" autoFilter="0" pivotTables="0"/>
  <mergeCells count="14">
    <mergeCell ref="A162:J162"/>
    <mergeCell ref="A164:J164"/>
    <mergeCell ref="A204:J204"/>
    <mergeCell ref="A3:J3"/>
    <mergeCell ref="A4:J4"/>
    <mergeCell ref="A55:J55"/>
    <mergeCell ref="A53:J53"/>
    <mergeCell ref="B57:I57"/>
    <mergeCell ref="B90:J90"/>
    <mergeCell ref="B126:J126"/>
    <mergeCell ref="A58:E58"/>
    <mergeCell ref="A91:G91"/>
    <mergeCell ref="A127:E127"/>
    <mergeCell ref="G12:K12"/>
  </mergeCells>
  <pageMargins left="0.7" right="0.7" top="0.75" bottom="0.75" header="0.3" footer="0.3"/>
  <pageSetup paperSize="9" scale="56"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930D-87FE-407F-AC96-A4EB57137CAB}">
  <sheetPr codeName="Hoja3"/>
  <dimension ref="A1"/>
  <sheetViews>
    <sheetView view="pageBreakPreview" zoomScale="85" zoomScaleNormal="85" zoomScaleSheetLayoutView="85" workbookViewId="0"/>
  </sheetViews>
  <sheetFormatPr baseColWidth="10" defaultRowHeight="15"/>
  <sheetData/>
  <sheetProtection algorithmName="SHA-512" hashValue="eULtj4XTHhqXO32TiF4ckriyNABnMBn4iRIYIUoahepyXXjhPuW0C91UjW9/LZ84XozG18oZ79PBJV5R9yCOEQ==" saltValue="9ffBJOwnUqdm0SjCxQlnlQ==" spinCount="100000" sheet="1" objects="1" scenarios="1"/>
  <pageMargins left="0.7" right="0.7" top="0.75" bottom="0.75" header="0.3" footer="0.3"/>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4:Y152"/>
  <sheetViews>
    <sheetView showGridLines="0" zoomScale="85" zoomScaleNormal="85" workbookViewId="0">
      <pane ySplit="3" topLeftCell="A4" activePane="bottomLeft" state="frozen"/>
      <selection pane="bottomLeft" activeCell="N14" sqref="N14"/>
    </sheetView>
  </sheetViews>
  <sheetFormatPr baseColWidth="10" defaultRowHeight="16.5"/>
  <cols>
    <col min="1" max="10" width="11.42578125" style="1"/>
    <col min="11" max="11" width="32.5703125" style="1" customWidth="1"/>
    <col min="12" max="12" width="12.85546875" style="1" bestFit="1" customWidth="1"/>
    <col min="13" max="13" width="11.7109375" style="1" customWidth="1"/>
    <col min="14" max="14" width="16.140625" style="1" customWidth="1"/>
    <col min="15" max="15" width="12.85546875" style="1" bestFit="1" customWidth="1"/>
    <col min="16" max="16" width="15.28515625" style="1" customWidth="1"/>
    <col min="17" max="20" width="11.42578125" style="1"/>
    <col min="21" max="25" width="0" style="1" hidden="1" customWidth="1"/>
    <col min="26" max="16384" width="11.42578125" style="1"/>
  </cols>
  <sheetData>
    <row r="4" spans="1:15" ht="20.25">
      <c r="A4" s="1877" t="s">
        <v>2667</v>
      </c>
      <c r="B4" s="1877"/>
      <c r="C4" s="1877"/>
      <c r="D4" s="1877"/>
      <c r="E4" s="1877"/>
      <c r="F4" s="1877"/>
      <c r="G4" s="1877"/>
      <c r="H4" s="1877"/>
      <c r="I4" s="1877"/>
      <c r="J4" s="1877"/>
      <c r="K4" s="1877"/>
      <c r="L4" s="1877"/>
      <c r="M4" s="1877"/>
      <c r="N4" s="1877"/>
      <c r="O4" s="1877"/>
    </row>
    <row r="5" spans="1:15" ht="17.25" thickBot="1">
      <c r="A5" s="901"/>
      <c r="B5" s="901"/>
      <c r="C5" s="901"/>
      <c r="D5" s="901"/>
      <c r="E5" s="901"/>
      <c r="F5" s="901"/>
      <c r="G5" s="901"/>
      <c r="H5" s="901"/>
      <c r="I5" s="901"/>
      <c r="J5" s="901"/>
      <c r="L5" s="1878" t="s">
        <v>2668</v>
      </c>
      <c r="M5" s="1879"/>
      <c r="N5" s="1878" t="s">
        <v>2669</v>
      </c>
      <c r="O5" s="1878"/>
    </row>
    <row r="6" spans="1:15" ht="17.25" thickBot="1">
      <c r="A6" s="1617" t="s">
        <v>2668</v>
      </c>
      <c r="B6" s="1617"/>
      <c r="C6" s="1617"/>
      <c r="D6" s="1617"/>
      <c r="E6" s="1617"/>
      <c r="F6" s="1617" t="s">
        <v>2669</v>
      </c>
      <c r="G6" s="1617"/>
      <c r="H6" s="1617"/>
      <c r="I6" s="1617"/>
      <c r="J6" s="1617"/>
      <c r="K6" s="1056" t="s">
        <v>2670</v>
      </c>
      <c r="L6" s="1057">
        <v>2017</v>
      </c>
      <c r="M6" s="1058">
        <v>2018</v>
      </c>
      <c r="N6" s="1057">
        <v>2017</v>
      </c>
      <c r="O6" s="1057">
        <v>2018</v>
      </c>
    </row>
    <row r="7" spans="1:15">
      <c r="A7" s="901"/>
      <c r="B7" s="901"/>
      <c r="C7" s="901"/>
      <c r="D7" s="901"/>
      <c r="E7" s="901"/>
      <c r="F7" s="901"/>
      <c r="G7" s="901"/>
      <c r="H7" s="901"/>
      <c r="I7" s="901"/>
      <c r="J7" s="901"/>
      <c r="K7" s="1059" t="s">
        <v>2671</v>
      </c>
      <c r="L7" s="185">
        <v>1608473</v>
      </c>
      <c r="M7" s="1060">
        <v>2427660</v>
      </c>
      <c r="N7" s="185">
        <v>1506290</v>
      </c>
      <c r="O7" s="185">
        <v>1475655</v>
      </c>
    </row>
    <row r="8" spans="1:15" ht="17.25" thickBot="1">
      <c r="A8" s="901"/>
      <c r="B8" s="901"/>
      <c r="C8" s="901"/>
      <c r="D8" s="901"/>
      <c r="E8" s="901"/>
      <c r="F8" s="901"/>
      <c r="G8" s="901"/>
      <c r="H8" s="901"/>
      <c r="I8" s="901"/>
      <c r="J8" s="901"/>
      <c r="K8" s="1056" t="s">
        <v>2672</v>
      </c>
      <c r="L8" s="1061">
        <v>1518100</v>
      </c>
      <c r="M8" s="1062">
        <v>2252263</v>
      </c>
      <c r="N8" s="1061">
        <v>1547312</v>
      </c>
      <c r="O8" s="1061">
        <v>1497680</v>
      </c>
    </row>
    <row r="9" spans="1:15">
      <c r="A9" s="901"/>
      <c r="B9" s="901"/>
      <c r="C9" s="901"/>
      <c r="D9" s="901"/>
      <c r="E9" s="901"/>
      <c r="F9" s="901"/>
      <c r="G9" s="901"/>
      <c r="H9" s="901"/>
      <c r="I9" s="901"/>
      <c r="J9" s="901"/>
      <c r="K9" s="1059" t="s">
        <v>2673</v>
      </c>
      <c r="L9" s="185">
        <f>+L7-L8</f>
        <v>90373</v>
      </c>
      <c r="M9" s="1060">
        <f>+M7-M8</f>
        <v>175397</v>
      </c>
      <c r="N9" s="185">
        <f>+N7-N8</f>
        <v>-41022</v>
      </c>
      <c r="O9" s="185">
        <f>+O7-O8</f>
        <v>-22025</v>
      </c>
    </row>
    <row r="10" spans="1:15">
      <c r="A10" s="901"/>
      <c r="B10" s="901"/>
      <c r="C10" s="901"/>
      <c r="D10" s="901"/>
      <c r="E10" s="901"/>
      <c r="F10" s="901"/>
      <c r="G10" s="901"/>
      <c r="H10" s="901"/>
      <c r="I10" s="901"/>
      <c r="J10" s="901"/>
    </row>
    <row r="11" spans="1:15">
      <c r="A11" s="901"/>
      <c r="B11" s="901"/>
      <c r="C11" s="901"/>
      <c r="D11" s="901"/>
      <c r="E11" s="901"/>
      <c r="F11" s="901"/>
      <c r="G11" s="901"/>
      <c r="H11" s="901"/>
      <c r="I11" s="901"/>
      <c r="J11" s="901"/>
    </row>
    <row r="12" spans="1:15">
      <c r="A12" s="901"/>
      <c r="B12" s="901"/>
      <c r="C12" s="901"/>
      <c r="D12" s="901"/>
      <c r="E12" s="901"/>
      <c r="F12" s="901"/>
      <c r="G12" s="901"/>
      <c r="H12" s="901"/>
      <c r="I12" s="901"/>
      <c r="J12" s="901"/>
    </row>
    <row r="13" spans="1:15">
      <c r="A13" s="901"/>
      <c r="B13" s="901"/>
      <c r="C13" s="901"/>
      <c r="D13" s="901"/>
      <c r="E13" s="901"/>
      <c r="F13" s="901"/>
      <c r="G13" s="901"/>
      <c r="H13" s="901"/>
      <c r="I13" s="901"/>
      <c r="J13" s="901"/>
    </row>
    <row r="14" spans="1:15">
      <c r="A14" s="901"/>
      <c r="B14" s="901"/>
      <c r="C14" s="901"/>
      <c r="D14" s="901"/>
      <c r="E14" s="901"/>
      <c r="F14" s="901"/>
      <c r="G14" s="901"/>
      <c r="H14" s="901"/>
      <c r="I14" s="901"/>
      <c r="J14" s="901"/>
    </row>
    <row r="15" spans="1:15">
      <c r="A15" s="901"/>
      <c r="B15" s="901"/>
      <c r="C15" s="901"/>
      <c r="D15" s="901"/>
      <c r="E15" s="901"/>
      <c r="F15" s="901"/>
      <c r="G15" s="901"/>
      <c r="H15" s="901"/>
      <c r="I15" s="901"/>
      <c r="J15" s="901"/>
    </row>
    <row r="16" spans="1:15">
      <c r="A16" s="901"/>
      <c r="B16" s="901"/>
      <c r="C16" s="901"/>
      <c r="D16" s="901"/>
      <c r="E16" s="901"/>
      <c r="F16" s="901"/>
      <c r="G16" s="901"/>
      <c r="H16" s="901"/>
      <c r="I16" s="901"/>
      <c r="J16" s="901"/>
    </row>
    <row r="17" spans="1:15">
      <c r="A17" s="901"/>
      <c r="B17" s="901"/>
      <c r="C17" s="901"/>
      <c r="D17" s="901"/>
      <c r="E17" s="901"/>
      <c r="F17" s="901"/>
      <c r="G17" s="901"/>
      <c r="H17" s="901"/>
      <c r="I17" s="901"/>
      <c r="J17" s="901"/>
    </row>
    <row r="18" spans="1:15">
      <c r="A18" s="901"/>
      <c r="B18" s="901"/>
      <c r="C18" s="901"/>
      <c r="D18" s="901"/>
      <c r="E18" s="901"/>
      <c r="F18" s="901"/>
      <c r="G18" s="901"/>
      <c r="H18" s="901"/>
      <c r="I18" s="901"/>
      <c r="J18" s="901"/>
    </row>
    <row r="19" spans="1:15">
      <c r="A19" s="901"/>
      <c r="B19" s="901"/>
      <c r="C19" s="901"/>
      <c r="D19" s="901"/>
      <c r="E19" s="901"/>
      <c r="F19" s="901"/>
      <c r="G19" s="901"/>
      <c r="H19" s="901"/>
      <c r="I19" s="901"/>
      <c r="J19" s="901"/>
    </row>
    <row r="20" spans="1:15">
      <c r="A20" s="901"/>
      <c r="B20" s="901"/>
      <c r="C20" s="901"/>
      <c r="D20" s="901"/>
      <c r="E20" s="901"/>
      <c r="F20" s="901"/>
      <c r="G20" s="901"/>
      <c r="H20" s="901"/>
      <c r="I20" s="901"/>
      <c r="J20" s="901"/>
    </row>
    <row r="21" spans="1:15">
      <c r="A21" s="901"/>
      <c r="B21" s="901"/>
      <c r="C21" s="901"/>
      <c r="D21" s="901"/>
      <c r="E21" s="901"/>
      <c r="F21" s="901"/>
      <c r="G21" s="901"/>
      <c r="H21" s="901"/>
      <c r="I21" s="901"/>
      <c r="J21" s="901"/>
    </row>
    <row r="22" spans="1:15" ht="17.25">
      <c r="A22" s="1876" t="s">
        <v>2674</v>
      </c>
      <c r="B22" s="1876"/>
      <c r="C22" s="1876"/>
      <c r="D22" s="1876"/>
      <c r="E22" s="1876"/>
      <c r="F22" s="1876"/>
      <c r="G22" s="1876"/>
      <c r="H22" s="1876"/>
      <c r="I22" s="1876"/>
      <c r="J22" s="1876"/>
      <c r="K22" s="1876"/>
      <c r="L22" s="1876"/>
      <c r="M22" s="1876"/>
      <c r="N22" s="1876"/>
      <c r="O22" s="1876"/>
    </row>
    <row r="23" spans="1:15">
      <c r="A23" s="1063"/>
      <c r="B23" s="1063"/>
      <c r="C23" s="1063"/>
      <c r="D23" s="1063"/>
      <c r="E23" s="1063"/>
      <c r="F23" s="1063"/>
      <c r="G23" s="1063"/>
      <c r="H23" s="1063"/>
      <c r="I23" s="1063"/>
      <c r="J23" s="1063"/>
      <c r="K23" s="1063"/>
      <c r="L23" s="303"/>
      <c r="M23" s="303"/>
      <c r="N23" s="303"/>
      <c r="O23" s="303"/>
    </row>
    <row r="24" spans="1:15">
      <c r="A24" s="1063"/>
      <c r="B24" s="1063"/>
      <c r="C24" s="1063"/>
      <c r="D24" s="1063"/>
      <c r="E24" s="1063"/>
      <c r="F24" s="1063"/>
      <c r="G24" s="1063"/>
      <c r="H24" s="1063"/>
      <c r="I24" s="1063"/>
      <c r="J24" s="1063"/>
      <c r="K24" s="1063"/>
      <c r="L24" s="303"/>
      <c r="M24" s="303"/>
      <c r="N24" s="303"/>
      <c r="O24" s="303"/>
    </row>
    <row r="25" spans="1:15" ht="17.25" thickBot="1">
      <c r="K25" s="1064" t="s">
        <v>2675</v>
      </c>
      <c r="L25" s="1056"/>
      <c r="M25" s="1065">
        <v>2017</v>
      </c>
      <c r="N25" s="1065">
        <v>2018</v>
      </c>
    </row>
    <row r="26" spans="1:15">
      <c r="K26" s="1" t="s">
        <v>2094</v>
      </c>
      <c r="L26" s="1059"/>
      <c r="M26" s="1066">
        <v>1608473</v>
      </c>
      <c r="N26" s="1067">
        <v>2427660</v>
      </c>
    </row>
    <row r="27" spans="1:15">
      <c r="K27" s="1" t="s">
        <v>2676</v>
      </c>
      <c r="L27" s="1059"/>
      <c r="M27" s="1066">
        <v>10</v>
      </c>
      <c r="N27" s="1066">
        <v>10</v>
      </c>
    </row>
    <row r="28" spans="1:15">
      <c r="K28" s="1068" t="s">
        <v>1508</v>
      </c>
      <c r="L28" s="1059"/>
      <c r="M28" s="1066">
        <v>112630</v>
      </c>
      <c r="N28" s="1066">
        <v>193507</v>
      </c>
    </row>
    <row r="29" spans="1:15">
      <c r="K29" s="1068" t="s">
        <v>2677</v>
      </c>
      <c r="L29" s="1059"/>
      <c r="M29" s="1066">
        <v>71644</v>
      </c>
      <c r="N29" s="1066">
        <v>103706</v>
      </c>
    </row>
    <row r="30" spans="1:15">
      <c r="K30" s="1068" t="s">
        <v>1512</v>
      </c>
      <c r="L30" s="1059"/>
      <c r="M30" s="1066">
        <v>430290</v>
      </c>
      <c r="N30" s="1066">
        <v>711977</v>
      </c>
    </row>
    <row r="31" spans="1:15">
      <c r="K31" s="1068" t="s">
        <v>2678</v>
      </c>
      <c r="L31" s="1059"/>
      <c r="M31" s="1066">
        <v>882036</v>
      </c>
      <c r="N31" s="1066">
        <v>1278869</v>
      </c>
    </row>
    <row r="32" spans="1:15">
      <c r="K32" s="1068" t="s">
        <v>2679</v>
      </c>
      <c r="L32" s="1059"/>
      <c r="M32" s="1069">
        <v>111863</v>
      </c>
      <c r="N32" s="1066">
        <v>139591</v>
      </c>
    </row>
    <row r="33" spans="1:15">
      <c r="M33" s="1067"/>
      <c r="N33" s="1066"/>
    </row>
    <row r="34" spans="1:15">
      <c r="N34" s="1042"/>
    </row>
    <row r="35" spans="1:15">
      <c r="N35" s="1042"/>
    </row>
    <row r="36" spans="1:15">
      <c r="N36" s="1042"/>
    </row>
    <row r="37" spans="1:15">
      <c r="N37" s="1042"/>
    </row>
    <row r="38" spans="1:15" ht="17.25">
      <c r="A38" s="1876" t="s">
        <v>2680</v>
      </c>
      <c r="B38" s="1876"/>
      <c r="C38" s="1876"/>
      <c r="D38" s="1876"/>
      <c r="E38" s="1876"/>
      <c r="F38" s="1876"/>
      <c r="G38" s="1876"/>
      <c r="H38" s="1876"/>
      <c r="I38" s="1876"/>
      <c r="J38" s="1876"/>
      <c r="K38" s="1876"/>
      <c r="L38" s="1876"/>
      <c r="M38" s="1876"/>
      <c r="N38" s="1876"/>
      <c r="O38" s="1876"/>
    </row>
    <row r="39" spans="1:15">
      <c r="K39" s="309"/>
    </row>
    <row r="40" spans="1:15" ht="17.25" thickBot="1">
      <c r="K40" s="1059"/>
      <c r="L40" s="1872">
        <v>2017</v>
      </c>
      <c r="M40" s="1874"/>
      <c r="N40" s="1874"/>
      <c r="O40" s="1873"/>
    </row>
    <row r="41" spans="1:15" ht="17.25" thickBot="1">
      <c r="K41" s="1059"/>
      <c r="L41" s="1070" t="s">
        <v>1231</v>
      </c>
      <c r="M41" s="1070" t="s">
        <v>420</v>
      </c>
      <c r="N41" s="1070" t="s">
        <v>421</v>
      </c>
      <c r="O41" s="1071" t="s">
        <v>2681</v>
      </c>
    </row>
    <row r="42" spans="1:15">
      <c r="K42" s="1059" t="s">
        <v>1231</v>
      </c>
      <c r="L42" s="1072">
        <v>184274</v>
      </c>
      <c r="M42" s="1072">
        <v>92984</v>
      </c>
      <c r="N42" s="1072">
        <v>91266</v>
      </c>
      <c r="O42" s="1073">
        <v>24</v>
      </c>
    </row>
    <row r="43" spans="1:15">
      <c r="K43" s="1059" t="s">
        <v>1508</v>
      </c>
      <c r="L43" s="1072">
        <v>112630</v>
      </c>
      <c r="M43" s="1072">
        <v>57485</v>
      </c>
      <c r="N43" s="1072">
        <v>55133</v>
      </c>
      <c r="O43" s="1073">
        <v>12</v>
      </c>
    </row>
    <row r="44" spans="1:15">
      <c r="K44" s="1059" t="s">
        <v>2677</v>
      </c>
      <c r="L44" s="1072">
        <v>71644</v>
      </c>
      <c r="M44" s="1072">
        <v>35499</v>
      </c>
      <c r="N44" s="1072">
        <v>36133</v>
      </c>
      <c r="O44" s="1073">
        <v>12</v>
      </c>
    </row>
    <row r="45" spans="1:15">
      <c r="K45" s="295"/>
      <c r="O45" s="295"/>
    </row>
    <row r="46" spans="1:15">
      <c r="K46" s="295"/>
      <c r="O46" s="295"/>
    </row>
    <row r="47" spans="1:15">
      <c r="K47" s="295"/>
      <c r="O47" s="295"/>
    </row>
    <row r="48" spans="1:15">
      <c r="K48" s="295"/>
      <c r="O48" s="295"/>
    </row>
    <row r="49" spans="1:15">
      <c r="K49" s="295"/>
      <c r="O49" s="295"/>
    </row>
    <row r="50" spans="1:15" ht="17.25" thickBot="1">
      <c r="K50" s="1059"/>
      <c r="L50" s="1872">
        <v>2018</v>
      </c>
      <c r="M50" s="1874"/>
      <c r="N50" s="1874"/>
      <c r="O50" s="1873"/>
    </row>
    <row r="51" spans="1:15" ht="17.25" thickBot="1">
      <c r="K51" s="1059"/>
      <c r="L51" s="1070" t="s">
        <v>1231</v>
      </c>
      <c r="M51" s="1064" t="s">
        <v>420</v>
      </c>
      <c r="N51" s="1064" t="s">
        <v>421</v>
      </c>
      <c r="O51" s="1056" t="s">
        <v>2681</v>
      </c>
    </row>
    <row r="52" spans="1:15">
      <c r="A52" s="1881" t="s">
        <v>2682</v>
      </c>
      <c r="B52" s="1881"/>
      <c r="C52" s="1881"/>
      <c r="D52" s="1881"/>
      <c r="E52" s="1881"/>
      <c r="F52" s="1881" t="s">
        <v>2683</v>
      </c>
      <c r="G52" s="1881"/>
      <c r="H52" s="1881"/>
      <c r="I52" s="1881"/>
      <c r="J52" s="1881"/>
      <c r="K52" s="1059" t="s">
        <v>1231</v>
      </c>
      <c r="L52" s="1">
        <v>297213</v>
      </c>
      <c r="M52" s="1">
        <v>150459</v>
      </c>
      <c r="N52" s="1">
        <v>146738</v>
      </c>
      <c r="O52" s="1059">
        <v>16</v>
      </c>
    </row>
    <row r="53" spans="1:15" ht="16.5" customHeight="1">
      <c r="A53" s="1881"/>
      <c r="B53" s="1881"/>
      <c r="C53" s="1881"/>
      <c r="D53" s="1881"/>
      <c r="E53" s="1881"/>
      <c r="F53" s="1881"/>
      <c r="G53" s="1881"/>
      <c r="H53" s="1881"/>
      <c r="I53" s="1881"/>
      <c r="J53" s="1881"/>
      <c r="K53" s="1059" t="s">
        <v>1508</v>
      </c>
      <c r="L53" s="1">
        <v>193507</v>
      </c>
      <c r="M53" s="1">
        <v>99056</v>
      </c>
      <c r="N53" s="1">
        <v>94442</v>
      </c>
      <c r="O53" s="1059">
        <v>9</v>
      </c>
    </row>
    <row r="54" spans="1:15">
      <c r="K54" s="1059" t="s">
        <v>2677</v>
      </c>
      <c r="L54" s="1">
        <v>103706</v>
      </c>
      <c r="M54" s="1">
        <v>51403</v>
      </c>
      <c r="N54" s="1">
        <v>52296</v>
      </c>
      <c r="O54" s="1059">
        <v>7</v>
      </c>
    </row>
    <row r="67" spans="1:25" ht="17.25">
      <c r="A67" s="1876" t="s">
        <v>2684</v>
      </c>
      <c r="B67" s="1876"/>
      <c r="C67" s="1876"/>
      <c r="D67" s="1876"/>
      <c r="E67" s="1876"/>
      <c r="F67" s="1876"/>
      <c r="G67" s="1876"/>
      <c r="H67" s="1876"/>
      <c r="I67" s="1876"/>
      <c r="J67" s="1876"/>
      <c r="K67" s="1876"/>
      <c r="L67" s="1876"/>
      <c r="M67" s="1876"/>
      <c r="N67" s="1876"/>
      <c r="O67" s="1876"/>
      <c r="P67" s="1876"/>
    </row>
    <row r="68" spans="1:25">
      <c r="K68" s="295"/>
      <c r="O68" s="295"/>
    </row>
    <row r="69" spans="1:25">
      <c r="A69" s="1880" t="s">
        <v>2685</v>
      </c>
      <c r="B69" s="1880"/>
      <c r="C69" s="1880"/>
      <c r="D69" s="1880"/>
      <c r="E69" s="1880"/>
      <c r="F69" s="1880"/>
      <c r="G69" s="1880"/>
      <c r="H69" s="1880"/>
      <c r="I69" s="1880"/>
      <c r="J69" s="1880"/>
      <c r="K69" s="295"/>
      <c r="O69" s="295"/>
    </row>
    <row r="70" spans="1:25">
      <c r="A70" s="1074"/>
      <c r="B70" s="1074"/>
      <c r="C70" s="1074">
        <v>2017</v>
      </c>
      <c r="D70" s="1074"/>
      <c r="E70" s="1074"/>
      <c r="F70" s="1074"/>
      <c r="G70" s="1074"/>
      <c r="H70" s="1074">
        <v>2018</v>
      </c>
      <c r="I70" s="1074"/>
      <c r="J70" s="1074"/>
    </row>
    <row r="71" spans="1:25" ht="17.25" thickBot="1">
      <c r="L71" s="1059"/>
      <c r="M71" s="1872">
        <v>2017</v>
      </c>
      <c r="N71" s="1873"/>
      <c r="O71" s="1872">
        <v>2018</v>
      </c>
      <c r="P71" s="1874"/>
    </row>
    <row r="72" spans="1:25" ht="17.25" thickBot="1">
      <c r="K72" s="1064"/>
      <c r="L72" s="1056"/>
      <c r="M72" s="1065" t="s">
        <v>2686</v>
      </c>
      <c r="N72" s="1075" t="s">
        <v>2687</v>
      </c>
      <c r="O72" s="1065" t="s">
        <v>2686</v>
      </c>
      <c r="P72" s="1075" t="s">
        <v>2687</v>
      </c>
    </row>
    <row r="73" spans="1:25">
      <c r="K73" s="1" t="s">
        <v>2688</v>
      </c>
      <c r="L73" s="1059"/>
      <c r="M73" s="1076">
        <f>+V73/$V$79</f>
        <v>0.80730711178194092</v>
      </c>
      <c r="N73" s="1077">
        <f>+W73/$W$79</f>
        <v>0.84027971637541177</v>
      </c>
      <c r="O73" s="1076">
        <v>0.89348705731575606</v>
      </c>
      <c r="P73" s="1076">
        <v>0.86885040402676794</v>
      </c>
      <c r="V73" s="1">
        <v>90927</v>
      </c>
      <c r="W73" s="1">
        <v>60201</v>
      </c>
      <c r="X73" s="1">
        <v>172896</v>
      </c>
      <c r="Y73" s="1">
        <v>90105</v>
      </c>
    </row>
    <row r="74" spans="1:25">
      <c r="K74" s="1" t="s">
        <v>2689</v>
      </c>
      <c r="L74" s="1059"/>
      <c r="M74" s="1076">
        <f>+V74/$V$79</f>
        <v>0</v>
      </c>
      <c r="N74" s="1077">
        <f t="shared" ref="N74:N78" si="0">+W74/$W$79</f>
        <v>0</v>
      </c>
      <c r="O74" s="1076">
        <v>0</v>
      </c>
      <c r="P74" s="1076">
        <v>0</v>
      </c>
      <c r="V74" s="1">
        <v>0</v>
      </c>
      <c r="W74" s="1">
        <v>0</v>
      </c>
      <c r="X74" s="1">
        <v>0</v>
      </c>
      <c r="Y74" s="1">
        <v>0</v>
      </c>
    </row>
    <row r="75" spans="1:25">
      <c r="K75" s="1" t="s">
        <v>2690</v>
      </c>
      <c r="L75" s="1059"/>
      <c r="M75" s="1076">
        <f t="shared" ref="M75:M78" si="1">+V75/$V$79</f>
        <v>4.1072538400071031E-2</v>
      </c>
      <c r="N75" s="1077">
        <f t="shared" si="0"/>
        <v>3.7463011557143655E-2</v>
      </c>
      <c r="O75" s="1076">
        <v>1.4170030024753626E-2</v>
      </c>
      <c r="P75" s="1076">
        <v>2.713439916687559E-2</v>
      </c>
      <c r="V75" s="1">
        <v>4626</v>
      </c>
      <c r="W75" s="1">
        <v>2684</v>
      </c>
      <c r="X75" s="1">
        <v>2742</v>
      </c>
      <c r="Y75" s="1">
        <v>2814</v>
      </c>
    </row>
    <row r="76" spans="1:25">
      <c r="K76" s="1" t="s">
        <v>2691</v>
      </c>
      <c r="L76" s="1059"/>
      <c r="M76" s="1076">
        <f t="shared" si="1"/>
        <v>6.2150403977625853E-5</v>
      </c>
      <c r="N76" s="1077">
        <f t="shared" si="0"/>
        <v>2.1355591535927644E-3</v>
      </c>
      <c r="O76" s="1076">
        <v>5.6845488793687053E-5</v>
      </c>
      <c r="P76" s="1076">
        <v>1.2246157406514569E-3</v>
      </c>
      <c r="V76" s="1">
        <v>7</v>
      </c>
      <c r="W76" s="1">
        <v>153</v>
      </c>
      <c r="X76" s="1">
        <v>11</v>
      </c>
      <c r="Y76" s="1">
        <v>127</v>
      </c>
    </row>
    <row r="77" spans="1:25">
      <c r="K77" s="1" t="s">
        <v>2692</v>
      </c>
      <c r="L77" s="1059"/>
      <c r="M77" s="1076">
        <f t="shared" si="1"/>
        <v>0.1210157151735772</v>
      </c>
      <c r="N77" s="1077">
        <f t="shared" si="0"/>
        <v>9.9282563787616546E-2</v>
      </c>
      <c r="O77" s="1076">
        <v>6.1548161048437522E-2</v>
      </c>
      <c r="P77" s="1076">
        <v>7.3313019497425413E-2</v>
      </c>
      <c r="V77" s="1">
        <v>13630</v>
      </c>
      <c r="W77" s="1">
        <v>7113</v>
      </c>
      <c r="X77" s="1">
        <v>11910</v>
      </c>
      <c r="Y77" s="1">
        <v>7603</v>
      </c>
    </row>
    <row r="78" spans="1:25">
      <c r="K78" s="1" t="s">
        <v>2693</v>
      </c>
      <c r="L78" s="1059"/>
      <c r="M78" s="1076">
        <f t="shared" si="1"/>
        <v>3.0542484240433276E-2</v>
      </c>
      <c r="N78" s="1077">
        <f t="shared" si="0"/>
        <v>2.0839149126235273E-2</v>
      </c>
      <c r="O78" s="1076">
        <v>3.0737906122259143E-2</v>
      </c>
      <c r="P78" s="1076">
        <v>2.9477561568279558E-2</v>
      </c>
      <c r="V78" s="1">
        <v>3440</v>
      </c>
      <c r="W78" s="1">
        <v>1493</v>
      </c>
      <c r="X78" s="1">
        <v>5948</v>
      </c>
      <c r="Y78" s="1">
        <v>3057</v>
      </c>
    </row>
    <row r="79" spans="1:25">
      <c r="V79" s="1">
        <f t="shared" ref="V79:W79" si="2">SUM(V73:V78)</f>
        <v>112630</v>
      </c>
      <c r="W79" s="1">
        <f t="shared" si="2"/>
        <v>71644</v>
      </c>
      <c r="X79" s="1">
        <f>SUM(X73:X78)</f>
        <v>193507</v>
      </c>
      <c r="Y79" s="1">
        <f>SUM(Y73:Y78)</f>
        <v>103706</v>
      </c>
    </row>
    <row r="81" spans="1:16">
      <c r="K81" s="1" t="s">
        <v>2694</v>
      </c>
    </row>
    <row r="82" spans="1:16">
      <c r="A82" s="1880" t="s">
        <v>2695</v>
      </c>
      <c r="B82" s="1880"/>
      <c r="C82" s="1880"/>
      <c r="D82" s="1880"/>
      <c r="E82" s="1880"/>
      <c r="F82" s="1880"/>
      <c r="G82" s="1880"/>
      <c r="H82" s="1880"/>
      <c r="I82" s="1880"/>
      <c r="J82" s="1880"/>
      <c r="K82" s="1" t="s">
        <v>2696</v>
      </c>
    </row>
    <row r="83" spans="1:16">
      <c r="A83" s="1074"/>
      <c r="B83" s="1074"/>
      <c r="C83" s="1074">
        <v>2017</v>
      </c>
      <c r="D83" s="1074"/>
      <c r="E83" s="1074"/>
      <c r="F83" s="1074"/>
      <c r="G83" s="1074"/>
      <c r="H83" s="1074">
        <v>2018</v>
      </c>
      <c r="I83" s="1074"/>
      <c r="J83" s="1074"/>
    </row>
    <row r="95" spans="1:16" ht="17.25">
      <c r="A95" s="1876" t="s">
        <v>2697</v>
      </c>
      <c r="B95" s="1876"/>
      <c r="C95" s="1876"/>
      <c r="D95" s="1876"/>
      <c r="E95" s="1876"/>
      <c r="F95" s="1876"/>
      <c r="G95" s="1876"/>
      <c r="H95" s="1876"/>
      <c r="I95" s="1876"/>
      <c r="J95" s="1876"/>
      <c r="K95" s="1876"/>
      <c r="L95" s="1876"/>
      <c r="M95" s="1876"/>
      <c r="N95" s="1876"/>
      <c r="O95" s="1876"/>
      <c r="P95" s="1876"/>
    </row>
    <row r="97" spans="5:25">
      <c r="E97" s="1880">
        <v>2017</v>
      </c>
      <c r="F97" s="1880"/>
    </row>
    <row r="98" spans="5:25">
      <c r="N98" s="1059"/>
    </row>
    <row r="99" spans="5:25" ht="17.25" thickBot="1">
      <c r="L99" s="1059"/>
      <c r="M99" s="1872">
        <v>2017</v>
      </c>
      <c r="N99" s="1873"/>
      <c r="O99" s="1872">
        <v>2018</v>
      </c>
      <c r="P99" s="1874"/>
      <c r="V99" s="901">
        <v>2017</v>
      </c>
      <c r="W99" s="901"/>
      <c r="X99" s="901">
        <v>2018</v>
      </c>
      <c r="Y99" s="901"/>
    </row>
    <row r="100" spans="5:25" ht="17.25" thickBot="1">
      <c r="K100" s="1078"/>
      <c r="L100" s="1079"/>
      <c r="M100" s="1065" t="s">
        <v>2698</v>
      </c>
      <c r="N100" s="1075" t="s">
        <v>2699</v>
      </c>
      <c r="O100" s="1065" t="s">
        <v>2698</v>
      </c>
      <c r="P100" s="1065" t="s">
        <v>2699</v>
      </c>
      <c r="V100" s="1" t="s">
        <v>2700</v>
      </c>
      <c r="W100" s="1" t="s">
        <v>2701</v>
      </c>
      <c r="X100" s="1" t="s">
        <v>2700</v>
      </c>
      <c r="Y100" s="1" t="s">
        <v>2701</v>
      </c>
    </row>
    <row r="101" spans="5:25">
      <c r="K101" s="1617" t="s">
        <v>2702</v>
      </c>
      <c r="L101" s="1875"/>
      <c r="M101" s="1072">
        <v>22911</v>
      </c>
      <c r="N101" s="1073">
        <v>7836</v>
      </c>
      <c r="O101" s="1072">
        <v>105587</v>
      </c>
      <c r="P101" s="1072">
        <v>33394</v>
      </c>
      <c r="U101" s="1" t="s">
        <v>999</v>
      </c>
      <c r="V101" s="352">
        <v>112630</v>
      </c>
      <c r="W101" s="352">
        <v>71644</v>
      </c>
      <c r="X101" s="1">
        <v>193507</v>
      </c>
      <c r="Y101" s="1">
        <v>103706</v>
      </c>
    </row>
    <row r="102" spans="5:25">
      <c r="K102" s="1617" t="s">
        <v>2703</v>
      </c>
      <c r="L102" s="1875"/>
      <c r="M102" s="1072">
        <v>30009</v>
      </c>
      <c r="N102" s="1073">
        <v>24241</v>
      </c>
      <c r="O102" s="1072">
        <v>30539</v>
      </c>
      <c r="P102" s="1072">
        <v>26735</v>
      </c>
      <c r="V102" s="1">
        <v>22911</v>
      </c>
      <c r="W102" s="1059">
        <v>7836</v>
      </c>
      <c r="X102" s="1">
        <v>105587</v>
      </c>
      <c r="Y102" s="1">
        <v>33394</v>
      </c>
    </row>
    <row r="103" spans="5:25">
      <c r="K103" s="1617" t="s">
        <v>2704</v>
      </c>
      <c r="L103" s="1875"/>
      <c r="M103" s="1072">
        <v>12832</v>
      </c>
      <c r="N103" s="1073">
        <v>8859</v>
      </c>
      <c r="O103" s="1072">
        <v>13697</v>
      </c>
      <c r="P103" s="1072">
        <v>9150</v>
      </c>
      <c r="V103" s="1">
        <v>30009</v>
      </c>
      <c r="W103" s="1059">
        <v>24241</v>
      </c>
      <c r="X103" s="1080">
        <v>30539</v>
      </c>
      <c r="Y103" s="1081">
        <v>26735</v>
      </c>
    </row>
    <row r="104" spans="5:25">
      <c r="K104" s="1617" t="s">
        <v>2705</v>
      </c>
      <c r="L104" s="1875"/>
      <c r="M104" s="1072">
        <v>12645</v>
      </c>
      <c r="N104" s="1073">
        <v>4843</v>
      </c>
      <c r="O104" s="1072">
        <v>10538</v>
      </c>
      <c r="P104" s="1072">
        <v>5950</v>
      </c>
      <c r="V104" s="1">
        <v>12832</v>
      </c>
      <c r="W104" s="1059">
        <v>8859</v>
      </c>
      <c r="X104" s="1082">
        <v>13697</v>
      </c>
      <c r="Y104" s="1083">
        <v>9150</v>
      </c>
    </row>
    <row r="105" spans="5:25">
      <c r="K105" s="1617" t="s">
        <v>2706</v>
      </c>
      <c r="L105" s="1875"/>
      <c r="M105" s="1072">
        <v>6236</v>
      </c>
      <c r="N105" s="1073">
        <v>7406</v>
      </c>
      <c r="O105" s="1072">
        <v>7020</v>
      </c>
      <c r="P105" s="1072">
        <v>9149</v>
      </c>
      <c r="V105" s="1">
        <v>12645</v>
      </c>
      <c r="W105" s="1059">
        <v>4843</v>
      </c>
      <c r="X105" s="1082">
        <v>10538</v>
      </c>
      <c r="Y105" s="1083">
        <v>5950</v>
      </c>
    </row>
    <row r="106" spans="5:25">
      <c r="K106" s="1617" t="s">
        <v>2707</v>
      </c>
      <c r="L106" s="1875"/>
      <c r="M106" s="1072">
        <v>8808</v>
      </c>
      <c r="N106" s="1073">
        <v>5507</v>
      </c>
      <c r="O106" s="1072">
        <v>7804</v>
      </c>
      <c r="P106" s="1072">
        <v>5277</v>
      </c>
      <c r="V106" s="1">
        <v>6236</v>
      </c>
      <c r="W106" s="1059">
        <v>7406</v>
      </c>
      <c r="X106" s="1082">
        <v>7020</v>
      </c>
      <c r="Y106" s="1083">
        <v>9149</v>
      </c>
    </row>
    <row r="107" spans="5:25">
      <c r="K107" s="1617" t="s">
        <v>2708</v>
      </c>
      <c r="L107" s="1875"/>
      <c r="M107" s="1072">
        <v>3966</v>
      </c>
      <c r="N107" s="1073">
        <v>1837</v>
      </c>
      <c r="O107" s="1072">
        <v>4002</v>
      </c>
      <c r="P107" s="1072">
        <v>1756</v>
      </c>
      <c r="V107" s="1">
        <v>8808</v>
      </c>
      <c r="W107" s="1059">
        <v>5507</v>
      </c>
      <c r="X107" s="1082">
        <v>7804</v>
      </c>
      <c r="Y107" s="1083">
        <v>5277</v>
      </c>
    </row>
    <row r="108" spans="5:25">
      <c r="K108" s="1617" t="s">
        <v>2709</v>
      </c>
      <c r="L108" s="1875"/>
      <c r="M108" s="1072">
        <v>1575</v>
      </c>
      <c r="N108" s="1073">
        <v>1795</v>
      </c>
      <c r="O108" s="1072">
        <v>1646</v>
      </c>
      <c r="P108" s="1072">
        <v>2340</v>
      </c>
      <c r="V108" s="1">
        <v>3966</v>
      </c>
      <c r="W108" s="1059">
        <v>1837</v>
      </c>
      <c r="X108" s="1082">
        <v>4002</v>
      </c>
      <c r="Y108" s="1083">
        <v>1756</v>
      </c>
    </row>
    <row r="109" spans="5:25">
      <c r="E109" s="1880">
        <v>2018</v>
      </c>
      <c r="F109" s="1880"/>
      <c r="K109" s="1617" t="s">
        <v>2710</v>
      </c>
      <c r="L109" s="1875"/>
      <c r="M109" s="1072">
        <v>1006</v>
      </c>
      <c r="N109" s="1073">
        <v>1253</v>
      </c>
      <c r="O109" s="1072">
        <v>1190</v>
      </c>
      <c r="P109" s="1072">
        <v>1380</v>
      </c>
      <c r="V109" s="1">
        <v>1575</v>
      </c>
      <c r="W109" s="1059">
        <v>1795</v>
      </c>
      <c r="X109" s="1082">
        <v>1646</v>
      </c>
      <c r="Y109" s="1083">
        <v>2340</v>
      </c>
    </row>
    <row r="110" spans="5:25">
      <c r="K110" s="1617" t="s">
        <v>2711</v>
      </c>
      <c r="L110" s="1875"/>
      <c r="M110" s="1072">
        <v>12642</v>
      </c>
      <c r="N110" s="1073">
        <v>8067</v>
      </c>
      <c r="O110" s="1072">
        <v>11484</v>
      </c>
      <c r="P110" s="1072">
        <v>8575</v>
      </c>
      <c r="V110" s="1">
        <v>1006</v>
      </c>
      <c r="W110" s="1059">
        <v>1253</v>
      </c>
      <c r="X110" s="1082">
        <v>1190</v>
      </c>
      <c r="Y110" s="1083">
        <v>1380</v>
      </c>
    </row>
    <row r="111" spans="5:25">
      <c r="V111" s="1">
        <v>12642</v>
      </c>
      <c r="W111" s="1059">
        <v>8067</v>
      </c>
      <c r="X111" s="1082">
        <v>11484</v>
      </c>
      <c r="Y111" s="1083">
        <v>8575</v>
      </c>
    </row>
    <row r="112" spans="5:25">
      <c r="O112" s="1084"/>
    </row>
    <row r="122" spans="1:25" ht="15" customHeight="1">
      <c r="A122" s="1876" t="s">
        <v>2712</v>
      </c>
      <c r="B122" s="1876"/>
      <c r="C122" s="1876"/>
      <c r="D122" s="1876"/>
      <c r="E122" s="1876"/>
      <c r="F122" s="1876"/>
      <c r="G122" s="1876"/>
      <c r="H122" s="1876"/>
      <c r="I122" s="1876"/>
      <c r="J122" s="1876"/>
      <c r="K122" s="1876"/>
      <c r="L122" s="1876"/>
      <c r="M122" s="1876"/>
      <c r="N122" s="1876"/>
      <c r="O122" s="1876"/>
      <c r="P122" s="1876"/>
    </row>
    <row r="123" spans="1:25" s="309" customFormat="1" ht="15" customHeight="1">
      <c r="A123" s="1085"/>
      <c r="B123" s="1085"/>
      <c r="C123" s="1085"/>
      <c r="D123" s="1085"/>
      <c r="E123" s="1085"/>
      <c r="F123" s="1085"/>
      <c r="G123" s="1085"/>
      <c r="H123" s="1085"/>
      <c r="I123" s="1085"/>
      <c r="J123" s="1085"/>
      <c r="K123" s="1085"/>
      <c r="L123" s="1085"/>
      <c r="M123" s="1085"/>
      <c r="N123" s="1085"/>
      <c r="O123" s="1085"/>
      <c r="P123" s="1085"/>
    </row>
    <row r="124" spans="1:25" ht="17.25" thickBot="1">
      <c r="E124" s="1880">
        <v>2017</v>
      </c>
      <c r="F124" s="1880"/>
      <c r="L124" s="1059"/>
      <c r="M124" s="1872">
        <v>2017</v>
      </c>
      <c r="N124" s="1873"/>
      <c r="O124" s="1874">
        <v>2018</v>
      </c>
      <c r="P124" s="1874"/>
      <c r="V124" s="901">
        <v>2017</v>
      </c>
      <c r="W124" s="901"/>
      <c r="X124" s="901">
        <v>2018</v>
      </c>
      <c r="Y124" s="901"/>
    </row>
    <row r="125" spans="1:25" ht="17.25" thickBot="1">
      <c r="K125" s="1064"/>
      <c r="L125" s="1056"/>
      <c r="M125" s="1065" t="s">
        <v>2698</v>
      </c>
      <c r="N125" s="1075" t="s">
        <v>2699</v>
      </c>
      <c r="O125" s="1065" t="s">
        <v>2698</v>
      </c>
      <c r="P125" s="1065" t="s">
        <v>2699</v>
      </c>
      <c r="V125" s="1" t="s">
        <v>2700</v>
      </c>
      <c r="W125" s="1" t="s">
        <v>2701</v>
      </c>
      <c r="X125" s="1" t="s">
        <v>2700</v>
      </c>
      <c r="Y125" s="1" t="s">
        <v>2701</v>
      </c>
    </row>
    <row r="126" spans="1:25">
      <c r="K126" s="1617" t="s">
        <v>2702</v>
      </c>
      <c r="L126" s="1875"/>
      <c r="M126" s="1042">
        <v>23578</v>
      </c>
      <c r="N126" s="1073">
        <v>8147</v>
      </c>
      <c r="O126" s="1042">
        <v>33479</v>
      </c>
      <c r="P126" s="1042">
        <v>28409</v>
      </c>
      <c r="U126" s="1" t="s">
        <v>999</v>
      </c>
      <c r="V126" s="1">
        <v>112630</v>
      </c>
      <c r="W126" s="1">
        <v>71644</v>
      </c>
      <c r="X126" s="1">
        <v>106018</v>
      </c>
      <c r="Y126" s="1086">
        <v>33673</v>
      </c>
    </row>
    <row r="127" spans="1:25">
      <c r="K127" s="1617" t="s">
        <v>2703</v>
      </c>
      <c r="L127" s="1875"/>
      <c r="M127" s="1042">
        <v>33524</v>
      </c>
      <c r="N127" s="1073">
        <v>25944</v>
      </c>
      <c r="O127" s="1042">
        <v>14538</v>
      </c>
      <c r="P127" s="1042">
        <v>9897</v>
      </c>
      <c r="V127" s="352">
        <v>23578</v>
      </c>
      <c r="W127" s="352">
        <v>8147</v>
      </c>
      <c r="X127" s="1">
        <v>33479</v>
      </c>
      <c r="Y127" s="1086">
        <v>28409</v>
      </c>
    </row>
    <row r="128" spans="1:25">
      <c r="K128" s="1617" t="s">
        <v>2704</v>
      </c>
      <c r="L128" s="1875"/>
      <c r="M128" s="1042">
        <v>13472</v>
      </c>
      <c r="N128" s="1073">
        <v>9612</v>
      </c>
      <c r="O128" s="1042">
        <v>11942</v>
      </c>
      <c r="P128" s="1042">
        <v>7116</v>
      </c>
      <c r="V128" s="352">
        <v>33524</v>
      </c>
      <c r="W128" s="352">
        <v>25944</v>
      </c>
      <c r="X128" s="1">
        <v>14538</v>
      </c>
      <c r="Y128" s="1086">
        <v>9897</v>
      </c>
    </row>
    <row r="129" spans="1:25">
      <c r="K129" s="1617" t="s">
        <v>2705</v>
      </c>
      <c r="L129" s="1875"/>
      <c r="M129" s="1042">
        <v>14153</v>
      </c>
      <c r="N129" s="1073">
        <v>5942</v>
      </c>
      <c r="O129" s="1042">
        <v>7067</v>
      </c>
      <c r="P129" s="1042">
        <v>9222</v>
      </c>
      <c r="V129" s="1087">
        <v>13472</v>
      </c>
      <c r="W129" s="1087">
        <v>9612</v>
      </c>
      <c r="X129" s="1">
        <v>11942</v>
      </c>
      <c r="Y129" s="1086">
        <v>7116</v>
      </c>
    </row>
    <row r="130" spans="1:25">
      <c r="K130" s="1617" t="s">
        <v>2706</v>
      </c>
      <c r="L130" s="1875"/>
      <c r="M130" s="1042">
        <v>6223</v>
      </c>
      <c r="N130" s="1073">
        <v>7518</v>
      </c>
      <c r="O130" s="1042">
        <v>4077</v>
      </c>
      <c r="P130" s="1042">
        <v>1674</v>
      </c>
      <c r="V130" s="352">
        <v>14153</v>
      </c>
      <c r="W130" s="352">
        <v>5942</v>
      </c>
      <c r="X130" s="1">
        <v>7067</v>
      </c>
      <c r="Y130" s="1086">
        <v>9222</v>
      </c>
    </row>
    <row r="131" spans="1:25">
      <c r="K131" s="1617" t="s">
        <v>2708</v>
      </c>
      <c r="L131" s="1875"/>
      <c r="M131" s="1042">
        <v>3930</v>
      </c>
      <c r="N131" s="1073">
        <v>1672</v>
      </c>
      <c r="O131" s="1042">
        <v>1748</v>
      </c>
      <c r="P131" s="1042">
        <v>2344</v>
      </c>
      <c r="V131" s="1087">
        <v>6223</v>
      </c>
      <c r="W131" s="1087">
        <v>7518</v>
      </c>
      <c r="X131" s="1">
        <v>4077</v>
      </c>
      <c r="Y131" s="1086">
        <v>1674</v>
      </c>
    </row>
    <row r="132" spans="1:25">
      <c r="K132" s="1617" t="s">
        <v>2709</v>
      </c>
      <c r="L132" s="1875"/>
      <c r="M132" s="1042">
        <v>1645</v>
      </c>
      <c r="N132" s="1073">
        <v>1761</v>
      </c>
      <c r="O132" s="1042">
        <v>1707</v>
      </c>
      <c r="P132" s="1042">
        <v>932</v>
      </c>
      <c r="V132" s="1087">
        <v>3930</v>
      </c>
      <c r="W132" s="1087">
        <v>1672</v>
      </c>
      <c r="X132" s="1">
        <v>1748</v>
      </c>
      <c r="Y132" s="1086">
        <v>2344</v>
      </c>
    </row>
    <row r="133" spans="1:25">
      <c r="K133" s="1617" t="s">
        <v>2713</v>
      </c>
      <c r="L133" s="1875"/>
      <c r="M133" s="1042">
        <v>1774</v>
      </c>
      <c r="N133" s="1073">
        <v>994</v>
      </c>
      <c r="O133" s="1042">
        <v>1307</v>
      </c>
      <c r="P133" s="1042">
        <v>1078</v>
      </c>
      <c r="V133" s="1087">
        <v>1645</v>
      </c>
      <c r="W133" s="1087">
        <v>1761</v>
      </c>
      <c r="X133" s="1">
        <v>1707</v>
      </c>
      <c r="Y133" s="1088">
        <v>932</v>
      </c>
    </row>
    <row r="134" spans="1:25">
      <c r="K134" s="1617" t="s">
        <v>2714</v>
      </c>
      <c r="L134" s="1875"/>
      <c r="M134" s="1042">
        <v>1148</v>
      </c>
      <c r="N134" s="1073">
        <v>967</v>
      </c>
      <c r="O134" s="1042">
        <v>11624</v>
      </c>
      <c r="P134" s="1042">
        <v>9361</v>
      </c>
      <c r="V134" s="1087">
        <v>1774</v>
      </c>
      <c r="W134" s="1087">
        <v>994</v>
      </c>
      <c r="X134" s="1">
        <v>1307</v>
      </c>
      <c r="Y134" s="1086">
        <v>1078</v>
      </c>
    </row>
    <row r="135" spans="1:25">
      <c r="K135" s="1617" t="s">
        <v>2711</v>
      </c>
      <c r="L135" s="1875"/>
      <c r="M135" s="1042">
        <v>13183</v>
      </c>
      <c r="N135" s="1073">
        <v>9087</v>
      </c>
      <c r="O135" s="1">
        <v>106018</v>
      </c>
      <c r="P135" s="1">
        <v>33673</v>
      </c>
      <c r="V135" s="1087">
        <v>1148</v>
      </c>
      <c r="W135" s="1087">
        <v>967</v>
      </c>
      <c r="X135" s="1">
        <v>11624</v>
      </c>
      <c r="Y135" s="1086">
        <v>9361</v>
      </c>
    </row>
    <row r="136" spans="1:25" ht="17.25">
      <c r="A136" s="1085"/>
      <c r="B136" s="1085"/>
      <c r="C136" s="1085"/>
      <c r="D136" s="1085"/>
      <c r="E136" s="1085"/>
      <c r="F136" s="1085"/>
      <c r="G136" s="1085"/>
      <c r="H136" s="1085"/>
      <c r="I136" s="1085"/>
      <c r="J136" s="1085"/>
      <c r="O136" s="1042"/>
      <c r="P136" s="1042"/>
      <c r="V136" s="352">
        <v>13183</v>
      </c>
      <c r="W136" s="352">
        <v>9087</v>
      </c>
      <c r="X136" s="1">
        <f>SUM(X126:X135)</f>
        <v>193507</v>
      </c>
      <c r="Y136" s="1">
        <f>SUM(Y126:Y135)</f>
        <v>103706</v>
      </c>
    </row>
    <row r="137" spans="1:25">
      <c r="E137" s="1880">
        <v>2018</v>
      </c>
      <c r="F137" s="1880"/>
      <c r="O137" s="1089"/>
      <c r="P137" s="1089"/>
    </row>
    <row r="150" spans="1:10">
      <c r="A150" s="1" t="s">
        <v>2715</v>
      </c>
    </row>
    <row r="151" spans="1:10" ht="30" customHeight="1">
      <c r="A151" s="1826" t="s">
        <v>2716</v>
      </c>
      <c r="B151" s="1826"/>
      <c r="C151" s="1826"/>
      <c r="D151" s="1826"/>
      <c r="E151" s="1826"/>
      <c r="F151" s="1826"/>
      <c r="G151" s="1826"/>
      <c r="H151" s="1826"/>
      <c r="I151" s="1826"/>
      <c r="J151" s="1826"/>
    </row>
    <row r="152" spans="1:10">
      <c r="A152" s="1826" t="s">
        <v>1826</v>
      </c>
      <c r="B152" s="1826"/>
      <c r="C152" s="1826"/>
      <c r="D152" s="1826"/>
      <c r="E152" s="1826"/>
      <c r="F152" s="1826"/>
      <c r="G152" s="1826"/>
      <c r="H152" s="1826"/>
      <c r="I152" s="1826"/>
      <c r="J152" s="1826"/>
    </row>
  </sheetData>
  <sheetProtection sort="0" autoFilter="0" pivotTables="0"/>
  <mergeCells count="48">
    <mergeCell ref="A152:J152"/>
    <mergeCell ref="K127:L127"/>
    <mergeCell ref="K128:L128"/>
    <mergeCell ref="K129:L129"/>
    <mergeCell ref="K130:L130"/>
    <mergeCell ref="K131:L131"/>
    <mergeCell ref="K132:L132"/>
    <mergeCell ref="K133:L133"/>
    <mergeCell ref="K134:L134"/>
    <mergeCell ref="K135:L135"/>
    <mergeCell ref="E137:F137"/>
    <mergeCell ref="A151:J151"/>
    <mergeCell ref="K102:L102"/>
    <mergeCell ref="K103:L103"/>
    <mergeCell ref="K126:L126"/>
    <mergeCell ref="K105:L105"/>
    <mergeCell ref="K106:L106"/>
    <mergeCell ref="K107:L107"/>
    <mergeCell ref="K108:L108"/>
    <mergeCell ref="K110:L110"/>
    <mergeCell ref="A122:P122"/>
    <mergeCell ref="E124:F124"/>
    <mergeCell ref="M124:N124"/>
    <mergeCell ref="O124:P124"/>
    <mergeCell ref="E109:F109"/>
    <mergeCell ref="K109:L109"/>
    <mergeCell ref="K104:L104"/>
    <mergeCell ref="A69:J69"/>
    <mergeCell ref="M71:N71"/>
    <mergeCell ref="O71:P71"/>
    <mergeCell ref="A82:J82"/>
    <mergeCell ref="A95:P95"/>
    <mergeCell ref="M99:N99"/>
    <mergeCell ref="O99:P99"/>
    <mergeCell ref="K101:L101"/>
    <mergeCell ref="A22:O22"/>
    <mergeCell ref="A4:O4"/>
    <mergeCell ref="L5:M5"/>
    <mergeCell ref="N5:O5"/>
    <mergeCell ref="A6:E6"/>
    <mergeCell ref="F6:J6"/>
    <mergeCell ref="E97:F97"/>
    <mergeCell ref="A38:O38"/>
    <mergeCell ref="L40:O40"/>
    <mergeCell ref="L50:O50"/>
    <mergeCell ref="A52:E53"/>
    <mergeCell ref="F52:J53"/>
    <mergeCell ref="A67:P67"/>
  </mergeCells>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511">
    <tabColor theme="4"/>
  </sheetPr>
  <dimension ref="A1:U237"/>
  <sheetViews>
    <sheetView showGridLines="0" zoomScale="85" zoomScaleNormal="85" zoomScaleSheetLayoutView="130" workbookViewId="0">
      <pane ySplit="4" topLeftCell="A5" activePane="bottomLeft" state="frozen"/>
      <selection activeCell="N16" sqref="N16"/>
      <selection pane="bottomLeft" activeCell="M12" sqref="M12"/>
    </sheetView>
  </sheetViews>
  <sheetFormatPr baseColWidth="10" defaultColWidth="11.42578125" defaultRowHeight="16.5"/>
  <cols>
    <col min="1" max="1" width="7.7109375" style="80" customWidth="1"/>
    <col min="2" max="2" width="13" style="80" customWidth="1"/>
    <col min="3" max="3" width="10.28515625" style="80" customWidth="1"/>
    <col min="4" max="4" width="11.7109375" style="80" customWidth="1"/>
    <col min="5" max="5" width="15" style="80" customWidth="1"/>
    <col min="6" max="6" width="14.85546875" style="80" customWidth="1"/>
    <col min="7" max="7" width="10.140625" style="80" customWidth="1"/>
    <col min="8" max="8" width="18.7109375" style="80" customWidth="1"/>
    <col min="9" max="10" width="11.42578125" style="80"/>
    <col min="11" max="12" width="11.42578125" style="81"/>
    <col min="13" max="13" width="13.28515625" style="80" bestFit="1" customWidth="1"/>
    <col min="14" max="18" width="11.42578125" style="80"/>
    <col min="19" max="21" width="0" style="1094" hidden="1" customWidth="1"/>
    <col min="22" max="16384" width="11.42578125" style="80"/>
  </cols>
  <sheetData>
    <row r="1" spans="1:12" ht="42.75" customHeight="1">
      <c r="A1" s="1886"/>
      <c r="B1" s="1886"/>
      <c r="C1" s="1886"/>
      <c r="D1" s="1886"/>
    </row>
    <row r="2" spans="1:12">
      <c r="A2" s="1887" t="s">
        <v>1842</v>
      </c>
      <c r="B2" s="1887"/>
      <c r="C2" s="1887"/>
      <c r="D2" s="1887"/>
      <c r="E2" s="1887"/>
      <c r="F2" s="1887"/>
      <c r="G2" s="1887"/>
      <c r="H2" s="1887"/>
    </row>
    <row r="3" spans="1:12">
      <c r="A3" s="83"/>
      <c r="B3" s="83"/>
      <c r="C3" s="83"/>
      <c r="D3" s="83"/>
      <c r="E3" s="83"/>
      <c r="F3" s="83"/>
      <c r="G3" s="83"/>
      <c r="H3" s="83"/>
    </row>
    <row r="4" spans="1:12" ht="20.25">
      <c r="A4" s="84" t="s">
        <v>943</v>
      </c>
      <c r="B4" s="85"/>
      <c r="C4" s="86"/>
      <c r="E4" s="375" t="s">
        <v>20</v>
      </c>
      <c r="F4" s="86"/>
      <c r="G4" s="86"/>
      <c r="H4" s="86"/>
    </row>
    <row r="5" spans="1:12">
      <c r="A5" s="83"/>
      <c r="B5" s="83"/>
      <c r="C5" s="83"/>
      <c r="D5" s="83"/>
      <c r="E5" s="83"/>
      <c r="F5" s="83"/>
      <c r="G5" s="83"/>
      <c r="H5" s="83"/>
    </row>
    <row r="6" spans="1:12" hidden="1">
      <c r="A6" s="82" t="s">
        <v>404</v>
      </c>
      <c r="B6" s="83"/>
      <c r="C6" s="1890" t="e">
        <f>+#REF!</f>
        <v>#REF!</v>
      </c>
      <c r="D6" s="1890"/>
      <c r="E6" s="1890"/>
      <c r="F6" s="1890"/>
      <c r="G6" s="1890"/>
      <c r="H6" s="1890"/>
    </row>
    <row r="7" spans="1:12" hidden="1">
      <c r="A7" s="82"/>
      <c r="B7" s="83"/>
      <c r="C7" s="1890" t="e">
        <f>+#REF!</f>
        <v>#REF!</v>
      </c>
      <c r="D7" s="1890"/>
      <c r="E7" s="1890"/>
      <c r="F7" s="1890"/>
      <c r="G7" s="1890"/>
      <c r="H7" s="1890"/>
    </row>
    <row r="8" spans="1:12" hidden="1">
      <c r="A8" s="82"/>
      <c r="B8" s="83"/>
      <c r="C8" s="1890" t="e">
        <f>+#REF!</f>
        <v>#REF!</v>
      </c>
      <c r="D8" s="1890"/>
      <c r="E8" s="1890"/>
      <c r="F8" s="1890"/>
      <c r="G8" s="1890"/>
      <c r="H8" s="1890"/>
    </row>
    <row r="9" spans="1:12" ht="12.75" hidden="1" customHeight="1">
      <c r="A9" s="87"/>
      <c r="B9" s="87"/>
      <c r="C9" s="1891" t="e">
        <f>+#REF!</f>
        <v>#REF!</v>
      </c>
      <c r="D9" s="1891"/>
      <c r="E9" s="1891"/>
      <c r="F9" s="1891"/>
      <c r="G9" s="1891"/>
      <c r="H9" s="1891"/>
    </row>
    <row r="10" spans="1:12" ht="27" hidden="1" customHeight="1">
      <c r="A10" s="87"/>
      <c r="B10" s="87"/>
      <c r="C10" s="1894" t="e">
        <f>+#REF!</f>
        <v>#REF!</v>
      </c>
      <c r="D10" s="1894"/>
      <c r="E10" s="1894"/>
      <c r="F10" s="1894"/>
      <c r="G10" s="1894"/>
      <c r="H10" s="1894"/>
    </row>
    <row r="11" spans="1:12" hidden="1">
      <c r="A11" s="138"/>
      <c r="B11" s="96"/>
      <c r="C11" s="97"/>
      <c r="D11" s="96"/>
      <c r="E11" s="98"/>
      <c r="F11" s="99"/>
      <c r="G11" s="100"/>
      <c r="K11" s="80"/>
      <c r="L11" s="80"/>
    </row>
    <row r="12" spans="1:12">
      <c r="A12" s="136" t="s">
        <v>1041</v>
      </c>
      <c r="B12" s="137" t="e">
        <f>+C7</f>
        <v>#REF!</v>
      </c>
      <c r="C12" s="97"/>
      <c r="D12" s="96"/>
      <c r="E12" s="98"/>
      <c r="F12" s="99"/>
      <c r="G12" s="100"/>
      <c r="J12" s="1883" t="s">
        <v>1037</v>
      </c>
      <c r="K12" s="1883"/>
      <c r="L12" s="90"/>
    </row>
    <row r="13" spans="1:12">
      <c r="A13" s="138"/>
      <c r="B13" s="96"/>
      <c r="C13" s="97"/>
      <c r="D13" s="96"/>
      <c r="E13" s="98"/>
      <c r="F13" s="99"/>
      <c r="G13" s="100"/>
      <c r="J13" s="141">
        <v>2017</v>
      </c>
      <c r="K13" s="180">
        <v>9.2562128000000001</v>
      </c>
      <c r="L13" s="80"/>
    </row>
    <row r="14" spans="1:12">
      <c r="A14" s="138"/>
      <c r="B14" s="96"/>
      <c r="C14" s="97"/>
      <c r="D14" s="96"/>
      <c r="E14" s="98"/>
      <c r="F14" s="99"/>
      <c r="G14" s="100"/>
      <c r="J14" s="141">
        <v>2018</v>
      </c>
      <c r="K14" s="180">
        <v>8.8835996000000002</v>
      </c>
      <c r="L14" s="80"/>
    </row>
    <row r="15" spans="1:12">
      <c r="A15" s="95"/>
      <c r="B15" s="96"/>
      <c r="C15" s="97"/>
      <c r="D15" s="96"/>
      <c r="E15" s="98"/>
      <c r="F15" s="99"/>
      <c r="G15" s="100"/>
      <c r="J15" s="141">
        <v>2019</v>
      </c>
      <c r="K15" s="180">
        <v>9.4903955600485546</v>
      </c>
      <c r="L15" s="80"/>
    </row>
    <row r="16" spans="1:12">
      <c r="B16" s="96"/>
      <c r="C16" s="97"/>
      <c r="D16" s="96"/>
      <c r="E16" s="98"/>
      <c r="F16" s="99"/>
      <c r="G16" s="100"/>
      <c r="J16" s="141" t="s">
        <v>942</v>
      </c>
      <c r="K16" s="1227">
        <v>7.6</v>
      </c>
      <c r="L16" s="80"/>
    </row>
    <row r="17" spans="1:13">
      <c r="K17" s="80"/>
      <c r="L17" s="80"/>
    </row>
    <row r="18" spans="1:13">
      <c r="K18" s="80"/>
      <c r="L18" s="80"/>
    </row>
    <row r="19" spans="1:13">
      <c r="K19" s="80"/>
      <c r="L19" s="80"/>
    </row>
    <row r="20" spans="1:13">
      <c r="K20" s="80"/>
      <c r="L20" s="80"/>
    </row>
    <row r="21" spans="1:13">
      <c r="A21" s="136" t="s">
        <v>1041</v>
      </c>
      <c r="B21" s="137" t="e">
        <f>+C8</f>
        <v>#REF!</v>
      </c>
      <c r="C21" s="97"/>
      <c r="D21" s="96"/>
      <c r="E21" s="98"/>
      <c r="F21" s="99"/>
      <c r="G21" s="100"/>
      <c r="J21" s="1883" t="s">
        <v>2861</v>
      </c>
      <c r="K21" s="1883"/>
      <c r="L21" s="80"/>
    </row>
    <row r="22" spans="1:13">
      <c r="A22" s="138"/>
      <c r="B22" s="96"/>
      <c r="C22" s="97"/>
      <c r="D22" s="96"/>
      <c r="E22" s="98"/>
      <c r="F22" s="99"/>
      <c r="G22" s="100"/>
      <c r="J22" s="141">
        <v>2017</v>
      </c>
      <c r="K22" s="145">
        <v>40.102331999999997</v>
      </c>
      <c r="L22" s="80"/>
    </row>
    <row r="23" spans="1:13">
      <c r="A23" s="138"/>
      <c r="B23" s="96"/>
      <c r="C23" s="97"/>
      <c r="D23" s="96"/>
      <c r="E23" s="98"/>
      <c r="F23" s="99"/>
      <c r="G23" s="100"/>
      <c r="J23" s="141">
        <v>2018</v>
      </c>
      <c r="K23" s="145">
        <v>38.923735999999998</v>
      </c>
      <c r="L23" s="80"/>
    </row>
    <row r="24" spans="1:13">
      <c r="A24" s="95"/>
      <c r="B24" s="96"/>
      <c r="C24" s="97"/>
      <c r="D24" s="96"/>
      <c r="E24" s="98"/>
      <c r="F24" s="99"/>
      <c r="G24" s="100"/>
      <c r="J24" s="141">
        <v>2019</v>
      </c>
      <c r="K24" s="148">
        <v>37.946580479698646</v>
      </c>
      <c r="L24" s="80"/>
    </row>
    <row r="25" spans="1:13">
      <c r="B25" s="96"/>
      <c r="C25" s="97"/>
      <c r="D25" s="96"/>
      <c r="E25" s="98"/>
      <c r="F25" s="99"/>
      <c r="G25" s="100"/>
      <c r="J25" s="141" t="s">
        <v>942</v>
      </c>
      <c r="K25" s="1227">
        <v>47.9</v>
      </c>
      <c r="L25" s="80"/>
    </row>
    <row r="26" spans="1:13">
      <c r="K26" s="80"/>
      <c r="L26" s="80"/>
    </row>
    <row r="27" spans="1:13">
      <c r="K27" s="80"/>
      <c r="L27" s="80"/>
    </row>
    <row r="28" spans="1:13">
      <c r="K28" s="80"/>
      <c r="L28" s="80"/>
    </row>
    <row r="29" spans="1:13">
      <c r="K29" s="80"/>
      <c r="L29" s="80"/>
    </row>
    <row r="30" spans="1:13">
      <c r="K30" s="80"/>
      <c r="L30" s="80"/>
    </row>
    <row r="31" spans="1:13">
      <c r="A31" s="183" t="s">
        <v>1042</v>
      </c>
      <c r="B31" s="137" t="e">
        <f>+C6</f>
        <v>#REF!</v>
      </c>
      <c r="I31" s="85"/>
      <c r="J31" s="1884" t="s">
        <v>1038</v>
      </c>
      <c r="K31" s="1884"/>
      <c r="L31" s="521"/>
      <c r="M31" s="184"/>
    </row>
    <row r="32" spans="1:13">
      <c r="I32" s="85"/>
      <c r="J32" s="522" t="s">
        <v>1039</v>
      </c>
      <c r="K32" s="522" t="s">
        <v>1040</v>
      </c>
      <c r="L32" s="523"/>
    </row>
    <row r="33" spans="1:12">
      <c r="I33" s="85"/>
      <c r="J33" s="522">
        <v>2017</v>
      </c>
      <c r="K33" s="524">
        <v>34.181993697014704</v>
      </c>
      <c r="L33" s="345"/>
    </row>
    <row r="34" spans="1:12">
      <c r="I34" s="85"/>
      <c r="J34" s="522">
        <v>2018</v>
      </c>
      <c r="K34" s="524">
        <v>37.057036658916189</v>
      </c>
      <c r="L34" s="85"/>
    </row>
    <row r="35" spans="1:12">
      <c r="I35" s="85"/>
      <c r="J35" s="522">
        <v>2019</v>
      </c>
      <c r="K35" s="524">
        <v>36.020084134620525</v>
      </c>
      <c r="L35" s="345"/>
    </row>
    <row r="36" spans="1:12">
      <c r="I36" s="85"/>
      <c r="J36" s="522" t="s">
        <v>942</v>
      </c>
      <c r="K36" s="247">
        <v>28.7</v>
      </c>
      <c r="L36" s="345"/>
    </row>
    <row r="37" spans="1:12">
      <c r="I37" s="85"/>
      <c r="J37" s="85"/>
      <c r="K37" s="345"/>
      <c r="L37" s="345"/>
    </row>
    <row r="40" spans="1:12">
      <c r="A40" s="183" t="s">
        <v>1064</v>
      </c>
    </row>
    <row r="43" spans="1:12" ht="27" customHeight="1">
      <c r="A43" s="183" t="s">
        <v>1042</v>
      </c>
      <c r="B43" s="1885" t="s">
        <v>1043</v>
      </c>
      <c r="C43" s="1885"/>
      <c r="D43" s="1885"/>
      <c r="E43" s="1885"/>
      <c r="F43" s="1885"/>
      <c r="G43" s="1885"/>
      <c r="H43" s="1885"/>
    </row>
    <row r="45" spans="1:12">
      <c r="J45" s="185" t="s">
        <v>1039</v>
      </c>
      <c r="K45" s="142" t="s">
        <v>216</v>
      </c>
    </row>
    <row r="46" spans="1:12">
      <c r="J46" s="89">
        <v>2017</v>
      </c>
      <c r="K46" s="180">
        <v>39.521357000000002</v>
      </c>
    </row>
    <row r="47" spans="1:12">
      <c r="J47" s="89">
        <v>2018</v>
      </c>
      <c r="K47" s="180">
        <v>37.651918999999999</v>
      </c>
    </row>
    <row r="48" spans="1:12">
      <c r="J48" s="89">
        <v>2019</v>
      </c>
      <c r="K48" s="142" t="s">
        <v>2320</v>
      </c>
    </row>
    <row r="49" spans="1:21">
      <c r="J49" s="89" t="s">
        <v>942</v>
      </c>
      <c r="K49" s="1227">
        <v>51.2</v>
      </c>
    </row>
    <row r="50" spans="1:21">
      <c r="K50" s="80"/>
    </row>
    <row r="51" spans="1:21">
      <c r="K51" s="80"/>
    </row>
    <row r="52" spans="1:21">
      <c r="K52" s="80"/>
    </row>
    <row r="53" spans="1:21" ht="18">
      <c r="A53" s="186" t="s">
        <v>16</v>
      </c>
      <c r="B53" s="187"/>
      <c r="C53" s="187"/>
      <c r="D53" s="187"/>
      <c r="E53" s="187"/>
      <c r="F53" s="188"/>
      <c r="G53" s="188"/>
      <c r="H53" s="189"/>
      <c r="K53" s="80"/>
    </row>
    <row r="54" spans="1:21">
      <c r="A54" s="1807" t="s">
        <v>15</v>
      </c>
      <c r="B54" s="1807"/>
      <c r="C54" s="1807"/>
      <c r="D54" s="1807"/>
      <c r="E54" s="1807"/>
      <c r="F54" s="1807"/>
      <c r="G54" s="1807"/>
      <c r="H54" s="1807"/>
      <c r="K54" s="80"/>
      <c r="L54" s="80"/>
    </row>
    <row r="55" spans="1:21" ht="16.5" customHeight="1" thickBot="1">
      <c r="A55" s="1807"/>
      <c r="B55" s="1807"/>
      <c r="C55" s="1807"/>
      <c r="D55" s="1807"/>
      <c r="E55" s="1807"/>
      <c r="F55" s="1807"/>
      <c r="G55" s="1807"/>
      <c r="H55" s="1807"/>
      <c r="K55" s="89">
        <v>2017</v>
      </c>
      <c r="L55" s="89">
        <v>2018</v>
      </c>
      <c r="M55" s="89">
        <v>2019</v>
      </c>
      <c r="S55" s="1882" t="s">
        <v>814</v>
      </c>
      <c r="T55" s="1882"/>
      <c r="U55" s="1882"/>
    </row>
    <row r="56" spans="1:21" ht="16.5" customHeight="1" thickTop="1">
      <c r="A56" s="1807"/>
      <c r="B56" s="1807"/>
      <c r="C56" s="1807"/>
      <c r="D56" s="1807"/>
      <c r="E56" s="1807"/>
      <c r="F56" s="1807"/>
      <c r="G56" s="1807"/>
      <c r="H56" s="1807"/>
      <c r="J56" s="90" t="str">
        <f>+E4</f>
        <v>Nacional</v>
      </c>
      <c r="K56" s="81">
        <f>VLOOKUP($E$4,Bd_Enemdu!$A$3:$AE$26,S56,FALSE)</f>
        <v>8147563.7999999998</v>
      </c>
      <c r="L56" s="81">
        <f>VLOOKUP($E$4,Bd_Enemdu!$A$3:$AE$26,T56,FALSE)</f>
        <v>7978869.5999999996</v>
      </c>
      <c r="M56" s="81">
        <f>VLOOKUP($E$4,Base_datos_2!$3:$30,U56,FALSE)</f>
        <v>8231949.4202250615</v>
      </c>
      <c r="S56" s="1228">
        <v>2</v>
      </c>
      <c r="T56" s="1228">
        <f>+S70+1</f>
        <v>17</v>
      </c>
      <c r="U56" s="1228">
        <v>62</v>
      </c>
    </row>
    <row r="57" spans="1:21" ht="15" customHeight="1">
      <c r="A57" s="86"/>
      <c r="B57" s="86"/>
      <c r="C57" s="86"/>
      <c r="D57" s="86"/>
      <c r="E57" s="86"/>
      <c r="F57" s="86"/>
      <c r="G57" s="86"/>
      <c r="H57" s="86"/>
      <c r="J57" s="90" t="s">
        <v>55</v>
      </c>
      <c r="K57" s="81">
        <f>VLOOKUP($E$4,Bd_Enemdu!$A$3:$AE$26,S57,FALSE)</f>
        <v>5439733.2999999998</v>
      </c>
      <c r="L57" s="81">
        <f>VLOOKUP($E$4,Bd_Enemdu!$A$3:$AE$26,T57,FALSE)</f>
        <v>5290872.0999999996</v>
      </c>
      <c r="M57" s="81">
        <f>VLOOKUP($E$4,Base_datos_2!$3:$30,U57,FALSE)</f>
        <v>5427660.4646353861</v>
      </c>
      <c r="S57" s="1228">
        <f>+S56+1</f>
        <v>3</v>
      </c>
      <c r="T57" s="1228">
        <f>+T56+1</f>
        <v>18</v>
      </c>
      <c r="U57" s="1228">
        <f>+U56+1</f>
        <v>63</v>
      </c>
    </row>
    <row r="58" spans="1:21">
      <c r="C58" s="93"/>
      <c r="D58" s="86"/>
      <c r="F58" s="86"/>
      <c r="G58" s="86"/>
      <c r="H58" s="86"/>
      <c r="J58" s="90" t="s">
        <v>56</v>
      </c>
      <c r="K58" s="81">
        <f>VLOOKUP($E$4,Bd_Enemdu!$A$3:$AE$26,S58,FALSE)</f>
        <v>2707830.5</v>
      </c>
      <c r="L58" s="81">
        <f>VLOOKUP($E$4,Bd_Enemdu!$A$3:$AE$26,T58,FALSE)</f>
        <v>2687997.5</v>
      </c>
      <c r="M58" s="81">
        <f>VLOOKUP($E$4,Base_datos_2!$3:$30,U58,FALSE)</f>
        <v>2804288.9555898216</v>
      </c>
      <c r="S58" s="1228">
        <f t="shared" ref="S58:U70" si="0">+S57+1</f>
        <v>4</v>
      </c>
      <c r="T58" s="1228">
        <f t="shared" si="0"/>
        <v>19</v>
      </c>
      <c r="U58" s="1228">
        <f t="shared" si="0"/>
        <v>64</v>
      </c>
    </row>
    <row r="59" spans="1:21">
      <c r="C59" s="86"/>
      <c r="D59" s="86"/>
      <c r="F59" s="86"/>
      <c r="G59" s="86"/>
      <c r="H59" s="86"/>
      <c r="J59" s="90" t="s">
        <v>57</v>
      </c>
      <c r="K59" s="81">
        <f>VLOOKUP($E$4,Bd_Enemdu!$A$3:$AE$26,S59,FALSE)</f>
        <v>4663204.3</v>
      </c>
      <c r="L59" s="81">
        <f>VLOOKUP($E$4,Bd_Enemdu!$A$3:$AE$26,T59,FALSE)</f>
        <v>4628190.2</v>
      </c>
      <c r="M59" s="81">
        <f>VLOOKUP($E$4,Base_datos_2!$3:$30,U59,FALSE)</f>
        <v>4736753.0122266924</v>
      </c>
      <c r="S59" s="1228">
        <f t="shared" si="0"/>
        <v>5</v>
      </c>
      <c r="T59" s="1228">
        <f t="shared" si="0"/>
        <v>20</v>
      </c>
      <c r="U59" s="1228">
        <f t="shared" si="0"/>
        <v>65</v>
      </c>
    </row>
    <row r="60" spans="1:21">
      <c r="C60" s="86"/>
      <c r="D60" s="86"/>
      <c r="F60" s="86"/>
      <c r="G60" s="86"/>
      <c r="H60" s="86"/>
      <c r="J60" s="90" t="s">
        <v>58</v>
      </c>
      <c r="K60" s="81">
        <f>VLOOKUP($E$4,Bd_Enemdu!$A$3:$AE$26,S60,FALSE)</f>
        <v>3484359.4</v>
      </c>
      <c r="L60" s="81">
        <f>VLOOKUP($E$4,Bd_Enemdu!$A$3:$AE$26,T60,FALSE)</f>
        <v>3350679.4</v>
      </c>
      <c r="M60" s="81">
        <f>VLOOKUP($E$4,Base_datos_2!$3:$30,U60,FALSE)</f>
        <v>3495196.4079983733</v>
      </c>
      <c r="S60" s="1228">
        <f t="shared" si="0"/>
        <v>6</v>
      </c>
      <c r="T60" s="1228">
        <f t="shared" si="0"/>
        <v>21</v>
      </c>
      <c r="U60" s="1228">
        <f t="shared" si="0"/>
        <v>66</v>
      </c>
    </row>
    <row r="61" spans="1:21">
      <c r="C61" s="86"/>
      <c r="D61" s="86"/>
      <c r="F61" s="86"/>
      <c r="G61" s="86"/>
      <c r="H61" s="86"/>
      <c r="J61" s="101" t="s">
        <v>59</v>
      </c>
      <c r="K61" s="122">
        <f>VLOOKUP($E$4,Bd_Enemdu!$A$3:$AE$26,S61,FALSE)</f>
        <v>661702.82999999996</v>
      </c>
      <c r="L61" s="122">
        <f>VLOOKUP($E$4,Bd_Enemdu!$A$3:$AE$26,T61,FALSE)</f>
        <v>758858.29</v>
      </c>
      <c r="M61" s="122">
        <f>VLOOKUP($E$4,Base_datos_2!$3:$30,U61,FALSE)</f>
        <v>845743.08226402907</v>
      </c>
      <c r="S61" s="1228">
        <f t="shared" si="0"/>
        <v>7</v>
      </c>
      <c r="T61" s="1228">
        <f t="shared" si="0"/>
        <v>22</v>
      </c>
      <c r="U61" s="1228">
        <f t="shared" si="0"/>
        <v>67</v>
      </c>
    </row>
    <row r="62" spans="1:21">
      <c r="C62" s="86"/>
      <c r="D62" s="86"/>
      <c r="F62" s="86"/>
      <c r="G62" s="86"/>
      <c r="H62" s="86"/>
      <c r="J62" s="90" t="s">
        <v>60</v>
      </c>
      <c r="K62" s="81">
        <f>VLOOKUP($E$4,Bd_Enemdu!$A$3:$AE$26,S62,FALSE)</f>
        <v>140493.6</v>
      </c>
      <c r="L62" s="81">
        <f>VLOOKUP($E$4,Bd_Enemdu!$A$3:$AE$26,T62,FALSE)</f>
        <v>86849.172999999995</v>
      </c>
      <c r="M62" s="81">
        <f>VLOOKUP($E$4,Base_datos_2!$3:$30,U62,FALSE)</f>
        <v>129915.07470458272</v>
      </c>
      <c r="S62" s="1228">
        <f t="shared" si="0"/>
        <v>8</v>
      </c>
      <c r="T62" s="1228">
        <f t="shared" si="0"/>
        <v>23</v>
      </c>
      <c r="U62" s="1228">
        <f t="shared" si="0"/>
        <v>68</v>
      </c>
    </row>
    <row r="63" spans="1:21">
      <c r="C63" s="86"/>
      <c r="D63" s="86"/>
      <c r="E63" s="86"/>
      <c r="F63" s="86"/>
      <c r="G63" s="86"/>
      <c r="H63" s="86"/>
      <c r="J63" s="90" t="s">
        <v>61</v>
      </c>
      <c r="K63" s="81">
        <f>VLOOKUP($E$4,Bd_Enemdu!$A$3:$AE$26,S63,FALSE)</f>
        <v>6730747.2999999998</v>
      </c>
      <c r="L63" s="81">
        <f>VLOOKUP($E$4,Bd_Enemdu!$A$3:$AE$26,T63,FALSE)</f>
        <v>6464251.7000000002</v>
      </c>
      <c r="M63" s="81">
        <f>VLOOKUP($E$4,Base_datos_2!$3:$30,U63,FALSE)</f>
        <v>6524529.824342344</v>
      </c>
      <c r="S63" s="1228">
        <f t="shared" si="0"/>
        <v>9</v>
      </c>
      <c r="T63" s="1228">
        <f t="shared" si="0"/>
        <v>24</v>
      </c>
      <c r="U63" s="1228">
        <f t="shared" si="0"/>
        <v>69</v>
      </c>
    </row>
    <row r="64" spans="1:21">
      <c r="C64" s="86"/>
      <c r="D64" s="86"/>
      <c r="E64" s="86"/>
      <c r="F64" s="86"/>
      <c r="G64" s="86"/>
      <c r="H64" s="86"/>
      <c r="J64" s="90" t="s">
        <v>62</v>
      </c>
      <c r="K64" s="81">
        <f>VLOOKUP($E$4,Bd_Enemdu!$A$3:$AE$26,S64,FALSE)</f>
        <v>296625.74</v>
      </c>
      <c r="L64" s="81">
        <f>VLOOKUP($E$4,Bd_Enemdu!$A$3:$AE$26,T64,FALSE)</f>
        <v>288563.84000000003</v>
      </c>
      <c r="M64" s="81">
        <f>VLOOKUP($E$4,Base_datos_2!$3:$30,U64,FALSE)</f>
        <v>347738.56080122764</v>
      </c>
      <c r="S64" s="1228">
        <f t="shared" si="0"/>
        <v>10</v>
      </c>
      <c r="T64" s="1228">
        <f t="shared" si="0"/>
        <v>25</v>
      </c>
      <c r="U64" s="1228">
        <f t="shared" si="0"/>
        <v>70</v>
      </c>
    </row>
    <row r="65" spans="1:21">
      <c r="C65" s="86"/>
      <c r="D65" s="86"/>
      <c r="F65" s="86"/>
      <c r="G65" s="86"/>
      <c r="H65" s="86"/>
      <c r="J65" s="90" t="s">
        <v>1076</v>
      </c>
      <c r="K65" s="81">
        <f>VLOOKUP($E$4,Bd_Enemdu!$A$3:$AE$26,S65,FALSE)</f>
        <v>312737.37</v>
      </c>
      <c r="L65" s="81">
        <f>VLOOKUP($E$4,Bd_Enemdu!$A$3:$AE$26,T65,FALSE)</f>
        <v>375286.09</v>
      </c>
      <c r="M65" s="81">
        <f>VLOOKUP($E$4,Base_datos_2!$3:$30,U65,FALSE)</f>
        <v>377142.1808037266</v>
      </c>
      <c r="S65" s="1228">
        <f t="shared" si="0"/>
        <v>11</v>
      </c>
      <c r="T65" s="1228">
        <f t="shared" si="0"/>
        <v>26</v>
      </c>
      <c r="U65" s="1228">
        <f t="shared" si="0"/>
        <v>71</v>
      </c>
    </row>
    <row r="66" spans="1:21">
      <c r="C66" s="86"/>
      <c r="D66" s="86"/>
      <c r="F66" s="86"/>
      <c r="G66" s="86"/>
      <c r="H66" s="86"/>
      <c r="J66" s="101" t="s">
        <v>10</v>
      </c>
      <c r="K66" s="122">
        <f>VLOOKUP($E$4,Bd_Enemdu!$A$3:$AE$26,S66,FALSE)</f>
        <v>239426.76</v>
      </c>
      <c r="L66" s="122">
        <f>VLOOKUP($E$4,Bd_Enemdu!$A$3:$AE$26,T66,FALSE)</f>
        <v>237856.42</v>
      </c>
      <c r="M66" s="122">
        <f>VLOOKUP($E$4,Base_datos_2!$3:$30,U66,FALSE)</f>
        <v>225153.63016470359</v>
      </c>
      <c r="S66" s="1228">
        <f t="shared" si="0"/>
        <v>12</v>
      </c>
      <c r="T66" s="1228">
        <f t="shared" si="0"/>
        <v>27</v>
      </c>
      <c r="U66" s="1228">
        <f t="shared" si="0"/>
        <v>72</v>
      </c>
    </row>
    <row r="67" spans="1:21">
      <c r="C67" s="86"/>
      <c r="D67" s="86"/>
      <c r="F67" s="86"/>
      <c r="G67" s="86"/>
      <c r="H67" s="86"/>
      <c r="J67" s="90" t="s">
        <v>63</v>
      </c>
      <c r="K67" s="81">
        <f>VLOOKUP($E$4,Bd_Enemdu!$A$3:$AE$26,S67,FALSE)</f>
        <v>2128509.5</v>
      </c>
      <c r="L67" s="81">
        <f>VLOOKUP($E$4,Bd_Enemdu!$A$3:$AE$26,T67,FALSE)</f>
        <v>2023579.4</v>
      </c>
      <c r="M67" s="81">
        <f>VLOOKUP($E$4,Base_datos_2!$3:$30,U67,FALSE)</f>
        <v>2052643.0494407013</v>
      </c>
      <c r="S67" s="1228">
        <f t="shared" si="0"/>
        <v>13</v>
      </c>
      <c r="T67" s="1228">
        <f t="shared" si="0"/>
        <v>28</v>
      </c>
      <c r="U67" s="1228">
        <f t="shared" si="0"/>
        <v>73</v>
      </c>
    </row>
    <row r="68" spans="1:21">
      <c r="A68" s="86"/>
      <c r="B68" s="86"/>
      <c r="C68" s="86"/>
      <c r="D68" s="86"/>
      <c r="F68" s="86"/>
      <c r="G68" s="86"/>
      <c r="H68" s="86"/>
      <c r="J68" s="90" t="s">
        <v>64</v>
      </c>
      <c r="K68" s="81">
        <f>VLOOKUP($E$4,Bd_Enemdu!$A$3:$AE$26,S68,FALSE)</f>
        <v>3036243</v>
      </c>
      <c r="L68" s="81">
        <f>VLOOKUP($E$4,Bd_Enemdu!$A$3:$AE$26,T68,FALSE)</f>
        <v>2927305</v>
      </c>
      <c r="M68" s="81">
        <f>VLOOKUP($E$4,Base_datos_2!$3:$30,U68,FALSE)</f>
        <v>2966454.1957996446</v>
      </c>
      <c r="S68" s="1228">
        <f t="shared" si="0"/>
        <v>14</v>
      </c>
      <c r="T68" s="1228">
        <f t="shared" si="0"/>
        <v>29</v>
      </c>
      <c r="U68" s="1228">
        <f t="shared" si="0"/>
        <v>74</v>
      </c>
    </row>
    <row r="69" spans="1:21">
      <c r="A69" s="86"/>
      <c r="B69" s="86"/>
      <c r="C69" s="86"/>
      <c r="D69" s="86"/>
      <c r="F69" s="86"/>
      <c r="G69" s="86"/>
      <c r="H69" s="86"/>
      <c r="J69" s="90" t="s">
        <v>65</v>
      </c>
      <c r="K69" s="81">
        <f>VLOOKUP($E$4,Bd_Enemdu!$A$3:$AE$26,S69,FALSE)</f>
        <v>2200527.4</v>
      </c>
      <c r="L69" s="81">
        <f>VLOOKUP($E$4,Bd_Enemdu!$A$3:$AE$26,T69,FALSE)</f>
        <v>2200944.4</v>
      </c>
      <c r="M69" s="81">
        <f>VLOOKUP($E$4,Base_datos_2!$3:$30,U69,FALSE)</f>
        <v>2362845.6504155118</v>
      </c>
      <c r="S69" s="1228">
        <f t="shared" si="0"/>
        <v>15</v>
      </c>
      <c r="T69" s="1228">
        <f t="shared" si="0"/>
        <v>30</v>
      </c>
      <c r="U69" s="1228">
        <f t="shared" si="0"/>
        <v>75</v>
      </c>
    </row>
    <row r="70" spans="1:21">
      <c r="A70" s="86"/>
      <c r="B70" s="86"/>
      <c r="C70" s="86"/>
      <c r="D70" s="86"/>
      <c r="F70" s="86"/>
      <c r="G70" s="86"/>
      <c r="H70" s="86"/>
      <c r="J70" s="90" t="s">
        <v>66</v>
      </c>
      <c r="K70" s="81">
        <f>VLOOKUP($E$4,Bd_Enemdu!$A$3:$AE$26,S70,FALSE)</f>
        <v>542857.13</v>
      </c>
      <c r="L70" s="81">
        <f>VLOOKUP($E$4,Bd_Enemdu!$A$3:$AE$26,T70,FALSE)</f>
        <v>589184.37</v>
      </c>
      <c r="M70" s="81">
        <f>VLOOKUP($E$4,Base_datos_2!$3:$30,U70,FALSE)</f>
        <v>624852.89440455497</v>
      </c>
      <c r="S70" s="1228">
        <f t="shared" si="0"/>
        <v>16</v>
      </c>
      <c r="T70" s="1228">
        <f t="shared" si="0"/>
        <v>31</v>
      </c>
      <c r="U70" s="1228">
        <f t="shared" si="0"/>
        <v>76</v>
      </c>
    </row>
    <row r="71" spans="1:21">
      <c r="A71" s="86"/>
      <c r="B71" s="86"/>
      <c r="C71" s="86"/>
      <c r="D71" s="86"/>
      <c r="F71" s="86"/>
      <c r="G71" s="86"/>
      <c r="H71" s="86"/>
      <c r="J71" s="90"/>
    </row>
    <row r="72" spans="1:21">
      <c r="A72" s="86"/>
      <c r="B72" s="86"/>
      <c r="C72" s="86"/>
      <c r="D72" s="86"/>
      <c r="F72" s="86"/>
      <c r="G72" s="86"/>
      <c r="H72" s="86"/>
      <c r="J72" s="90"/>
    </row>
    <row r="73" spans="1:21">
      <c r="A73" s="86"/>
      <c r="B73" s="86"/>
      <c r="C73" s="86"/>
      <c r="D73" s="86"/>
      <c r="F73" s="86"/>
      <c r="G73" s="86"/>
      <c r="H73" s="86"/>
      <c r="J73" s="90"/>
    </row>
    <row r="74" spans="1:21">
      <c r="A74" s="86"/>
      <c r="B74" s="86"/>
      <c r="C74" s="86"/>
      <c r="D74" s="86"/>
      <c r="F74" s="86"/>
      <c r="G74" s="86"/>
      <c r="H74" s="86"/>
      <c r="J74" s="90"/>
    </row>
    <row r="75" spans="1:21">
      <c r="A75" s="86"/>
      <c r="B75" s="86"/>
      <c r="C75" s="86"/>
      <c r="D75" s="86"/>
      <c r="F75" s="86"/>
      <c r="G75" s="86"/>
      <c r="H75" s="86"/>
      <c r="J75" s="90"/>
    </row>
    <row r="76" spans="1:21">
      <c r="A76" s="86"/>
      <c r="B76" s="86"/>
      <c r="C76" s="86"/>
      <c r="D76" s="86"/>
      <c r="F76" s="86"/>
      <c r="G76" s="86"/>
      <c r="H76" s="86"/>
      <c r="J76" s="90"/>
    </row>
    <row r="77" spans="1:21">
      <c r="A77" s="86"/>
      <c r="B77" s="86"/>
      <c r="C77" s="86"/>
      <c r="D77" s="86"/>
      <c r="F77" s="86"/>
      <c r="G77" s="86"/>
      <c r="H77" s="86"/>
      <c r="J77" s="90"/>
    </row>
    <row r="78" spans="1:21">
      <c r="A78" s="86"/>
      <c r="B78" s="86"/>
      <c r="C78" s="86"/>
      <c r="D78" s="86"/>
      <c r="F78" s="86"/>
      <c r="G78" s="86"/>
      <c r="H78" s="86"/>
      <c r="J78" s="90"/>
    </row>
    <row r="79" spans="1:21">
      <c r="A79" s="86"/>
      <c r="B79" s="86"/>
      <c r="C79" s="86"/>
      <c r="D79" s="86"/>
      <c r="F79" s="86"/>
      <c r="G79" s="86"/>
      <c r="H79" s="86"/>
      <c r="J79" s="90"/>
    </row>
    <row r="80" spans="1:21">
      <c r="A80" s="86"/>
      <c r="B80" s="86"/>
      <c r="C80" s="86"/>
      <c r="D80" s="86"/>
      <c r="F80" s="86"/>
      <c r="G80" s="86"/>
      <c r="H80" s="86"/>
      <c r="J80" s="90"/>
    </row>
    <row r="81" spans="1:21">
      <c r="A81" s="86"/>
      <c r="B81" s="86"/>
      <c r="C81" s="86"/>
      <c r="D81" s="86"/>
      <c r="F81" s="86"/>
      <c r="G81" s="86"/>
      <c r="H81" s="86"/>
      <c r="J81" s="90"/>
    </row>
    <row r="82" spans="1:21">
      <c r="A82" s="86"/>
      <c r="B82" s="86"/>
      <c r="C82" s="86"/>
      <c r="D82" s="86"/>
      <c r="F82" s="86"/>
      <c r="G82" s="86"/>
      <c r="H82" s="86"/>
      <c r="J82" s="90"/>
    </row>
    <row r="83" spans="1:21">
      <c r="A83" s="86"/>
      <c r="B83" s="86"/>
      <c r="C83" s="86"/>
      <c r="D83" s="86"/>
      <c r="F83" s="86"/>
      <c r="G83" s="86"/>
      <c r="H83" s="86"/>
      <c r="J83" s="90"/>
    </row>
    <row r="84" spans="1:21">
      <c r="A84" s="86"/>
      <c r="B84" s="86"/>
      <c r="C84" s="86"/>
      <c r="D84" s="86"/>
      <c r="F84" s="86"/>
      <c r="G84" s="86"/>
      <c r="H84" s="86"/>
      <c r="J84" s="90"/>
    </row>
    <row r="85" spans="1:21">
      <c r="A85" s="86"/>
      <c r="B85" s="86"/>
      <c r="C85" s="86"/>
      <c r="D85" s="86"/>
      <c r="F85" s="86"/>
      <c r="G85" s="86"/>
      <c r="H85" s="86"/>
      <c r="J85" s="90"/>
    </row>
    <row r="86" spans="1:21" ht="18">
      <c r="A86" s="181" t="s">
        <v>17</v>
      </c>
      <c r="B86" s="190"/>
      <c r="C86" s="190"/>
      <c r="D86" s="190"/>
      <c r="E86" s="190"/>
      <c r="F86" s="190"/>
      <c r="G86" s="190"/>
      <c r="H86" s="190"/>
    </row>
    <row r="87" spans="1:21" ht="35.25" customHeight="1">
      <c r="A87" s="1889" t="s">
        <v>1063</v>
      </c>
      <c r="B87" s="1889"/>
      <c r="C87" s="1889"/>
      <c r="D87" s="1889"/>
      <c r="E87" s="1889"/>
      <c r="F87" s="1889"/>
      <c r="G87" s="1889"/>
      <c r="H87" s="1889"/>
      <c r="K87" s="191" t="s">
        <v>212</v>
      </c>
      <c r="L87" s="192"/>
    </row>
    <row r="88" spans="1:21" ht="15" customHeight="1" thickBot="1">
      <c r="J88" s="90"/>
      <c r="K88" s="141">
        <v>2017</v>
      </c>
      <c r="L88" s="141">
        <v>2018</v>
      </c>
      <c r="M88" s="141">
        <v>2019</v>
      </c>
      <c r="S88" s="1882" t="s">
        <v>814</v>
      </c>
      <c r="T88" s="1882"/>
      <c r="U88" s="1882"/>
    </row>
    <row r="89" spans="1:21" ht="17.25" thickTop="1">
      <c r="A89" s="1892" t="s">
        <v>1312</v>
      </c>
      <c r="B89" s="1892"/>
      <c r="C89" s="1892"/>
      <c r="D89" s="1892"/>
      <c r="E89" s="1892"/>
      <c r="F89" s="1892"/>
      <c r="G89" s="1892"/>
      <c r="H89" s="1892"/>
      <c r="J89" s="80" t="str">
        <f>+E4</f>
        <v>Nacional</v>
      </c>
      <c r="K89" s="159">
        <f>VLOOKUP($E$4,Bd_Enemdu!$A$3:$FY$26,S89,FALSE)</f>
        <v>40.102331999999997</v>
      </c>
      <c r="L89" s="159">
        <f>VLOOKUP($E$4,Bd_Enemdu!$A$3:$FY$26,T89,FALSE)</f>
        <v>38.923735999999998</v>
      </c>
      <c r="M89" s="159">
        <f>VLOOKUP($E$4,Base_datos_2!$3:$30,U89,FALSE)</f>
        <v>37.946580479698646</v>
      </c>
      <c r="S89" s="1228">
        <v>32</v>
      </c>
      <c r="T89" s="1228">
        <f>+S103+1</f>
        <v>47</v>
      </c>
      <c r="U89" s="1228">
        <v>77</v>
      </c>
    </row>
    <row r="90" spans="1:21" ht="13.15" customHeight="1">
      <c r="B90" s="96"/>
      <c r="C90" s="97"/>
      <c r="D90" s="96"/>
      <c r="E90" s="98"/>
      <c r="F90" s="99"/>
      <c r="G90" s="100"/>
      <c r="J90" s="90" t="s">
        <v>55</v>
      </c>
      <c r="K90" s="159">
        <f>VLOOKUP($E$4,Bd_Enemdu!$A$3:$FY$26,S90,FALSE)</f>
        <v>48.979306000000001</v>
      </c>
      <c r="L90" s="159">
        <f>VLOOKUP($E$4,Bd_Enemdu!$A$3:$FY$26,T90,FALSE)</f>
        <v>47.640413000000002</v>
      </c>
      <c r="M90" s="159">
        <f>VLOOKUP($E$4,Base_datos_2!$3:$30,U90,FALSE)</f>
        <v>46.96265329289794</v>
      </c>
      <c r="S90" s="1228">
        <f>+S89+1</f>
        <v>33</v>
      </c>
      <c r="T90" s="1228">
        <f>+T89+1</f>
        <v>48</v>
      </c>
      <c r="U90" s="1228">
        <f>+U89+1</f>
        <v>78</v>
      </c>
    </row>
    <row r="91" spans="1:21" ht="13.15" customHeight="1">
      <c r="B91" s="96"/>
      <c r="C91" s="97"/>
      <c r="D91" s="96"/>
      <c r="E91" s="98"/>
      <c r="F91" s="99"/>
      <c r="G91" s="100"/>
      <c r="J91" s="90" t="s">
        <v>56</v>
      </c>
      <c r="K91" s="159">
        <f>VLOOKUP($E$4,Bd_Enemdu!$A$3:$FY$26,S91,FALSE)</f>
        <v>22.269469999999998</v>
      </c>
      <c r="L91" s="159">
        <f>VLOOKUP($E$4,Bd_Enemdu!$A$3:$FY$26,T91,FALSE)</f>
        <v>21.766418999999999</v>
      </c>
      <c r="M91" s="159">
        <f>VLOOKUP($E$4,Base_datos_2!$3:$30,U91,FALSE)</f>
        <v>20.496102754520884</v>
      </c>
      <c r="N91" s="159"/>
      <c r="S91" s="1228">
        <f t="shared" ref="S91:U91" si="1">+S90+1</f>
        <v>34</v>
      </c>
      <c r="T91" s="1228">
        <f t="shared" si="1"/>
        <v>49</v>
      </c>
      <c r="U91" s="1228">
        <f t="shared" si="1"/>
        <v>79</v>
      </c>
    </row>
    <row r="92" spans="1:21" ht="13.15" customHeight="1">
      <c r="A92" s="113"/>
      <c r="B92" s="96"/>
      <c r="C92" s="97"/>
      <c r="D92" s="96"/>
      <c r="E92" s="98"/>
      <c r="F92" s="99"/>
      <c r="G92" s="100"/>
      <c r="J92" s="90" t="s">
        <v>57</v>
      </c>
      <c r="K92" s="159">
        <f>VLOOKUP($E$4,Bd_Enemdu!$A$3:$FY$26,S92,FALSE)</f>
        <v>46.968220000000002</v>
      </c>
      <c r="L92" s="159">
        <f>VLOOKUP($E$4,Bd_Enemdu!$A$3:$FY$26,T92,FALSE)</f>
        <v>46.097352999999998</v>
      </c>
      <c r="M92" s="159">
        <f>VLOOKUP($E$4,Base_datos_2!$3:$30,U92,FALSE)</f>
        <v>44.797845041330163</v>
      </c>
      <c r="S92" s="1228">
        <f t="shared" ref="S92:U92" si="2">+S91+1</f>
        <v>35</v>
      </c>
      <c r="T92" s="1228">
        <f t="shared" si="2"/>
        <v>50</v>
      </c>
      <c r="U92" s="1228">
        <f t="shared" si="2"/>
        <v>80</v>
      </c>
    </row>
    <row r="93" spans="1:21" ht="13.15" customHeight="1">
      <c r="A93" s="113"/>
      <c r="B93" s="96"/>
      <c r="C93" s="97"/>
      <c r="D93" s="96"/>
      <c r="E93" s="98"/>
      <c r="F93" s="99"/>
      <c r="G93" s="100"/>
      <c r="J93" s="90" t="s">
        <v>58</v>
      </c>
      <c r="K93" s="159">
        <f>VLOOKUP($E$4,Bd_Enemdu!$A$3:$FY$26,S93,FALSE)</f>
        <v>30.913546</v>
      </c>
      <c r="L93" s="159">
        <f>VLOOKUP($E$4,Bd_Enemdu!$A$3:$FY$26,T93,FALSE)</f>
        <v>29.015039999999999</v>
      </c>
      <c r="M93" s="159">
        <f>VLOOKUP($E$4,Base_datos_2!$3:$30,U93,FALSE)</f>
        <v>28.661623566946108</v>
      </c>
      <c r="S93" s="1228">
        <f t="shared" ref="S93:U93" si="3">+S92+1</f>
        <v>36</v>
      </c>
      <c r="T93" s="1228">
        <f t="shared" si="3"/>
        <v>51</v>
      </c>
      <c r="U93" s="1228">
        <f t="shared" si="3"/>
        <v>81</v>
      </c>
    </row>
    <row r="94" spans="1:21" ht="13.15" customHeight="1">
      <c r="A94" s="113"/>
      <c r="B94" s="96"/>
      <c r="C94" s="97"/>
      <c r="D94" s="96"/>
      <c r="E94" s="98"/>
      <c r="F94" s="99"/>
      <c r="G94" s="100"/>
      <c r="J94" s="101" t="s">
        <v>59</v>
      </c>
      <c r="K94" s="182">
        <f>VLOOKUP($E$4,Bd_Enemdu!$A$3:$FY$26,S94,FALSE)</f>
        <v>16.874303000000001</v>
      </c>
      <c r="L94" s="182">
        <f>VLOOKUP($E$4,Bd_Enemdu!$A$3:$FY$26,T94,FALSE)</f>
        <v>17.239094000000001</v>
      </c>
      <c r="M94" s="182">
        <f>VLOOKUP($E$4,Base_datos_2!$3:$30,U94,FALSE)</f>
        <v>17.689490729782413</v>
      </c>
      <c r="S94" s="1228">
        <f t="shared" ref="S94:U94" si="4">+S93+1</f>
        <v>37</v>
      </c>
      <c r="T94" s="1228">
        <f t="shared" si="4"/>
        <v>52</v>
      </c>
      <c r="U94" s="1228">
        <f t="shared" si="4"/>
        <v>82</v>
      </c>
    </row>
    <row r="95" spans="1:21" s="119" customFormat="1">
      <c r="A95" s="33"/>
      <c r="B95" s="114"/>
      <c r="C95" s="115"/>
      <c r="D95" s="114"/>
      <c r="E95" s="116"/>
      <c r="F95" s="117"/>
      <c r="G95" s="118"/>
      <c r="J95" s="90" t="s">
        <v>60</v>
      </c>
      <c r="K95" s="159">
        <f>VLOOKUP($E$4,Bd_Enemdu!$A$3:$FY$26,S95,FALSE)</f>
        <v>43.484268999999998</v>
      </c>
      <c r="L95" s="159">
        <f>VLOOKUP($E$4,Bd_Enemdu!$A$3:$FY$26,T95,FALSE)</f>
        <v>44.288057000000002</v>
      </c>
      <c r="M95" s="159">
        <f>VLOOKUP($E$4,Base_datos_2!$3:$30,U95,FALSE)</f>
        <v>42.549055356853849</v>
      </c>
      <c r="S95" s="1228">
        <f t="shared" ref="S95:U95" si="5">+S94+1</f>
        <v>38</v>
      </c>
      <c r="T95" s="1228">
        <f t="shared" si="5"/>
        <v>53</v>
      </c>
      <c r="U95" s="1228">
        <f t="shared" si="5"/>
        <v>83</v>
      </c>
    </row>
    <row r="96" spans="1:21" ht="15" customHeight="1">
      <c r="A96" s="95"/>
      <c r="B96" s="96"/>
      <c r="C96" s="97"/>
      <c r="D96" s="96"/>
      <c r="E96" s="98"/>
      <c r="F96" s="99"/>
      <c r="G96" s="100"/>
      <c r="J96" s="90" t="s">
        <v>61</v>
      </c>
      <c r="K96" s="159">
        <f>VLOOKUP($E$4,Bd_Enemdu!$A$3:$FY$26,S96,FALSE)</f>
        <v>43.040531999999999</v>
      </c>
      <c r="L96" s="159">
        <f>VLOOKUP($E$4,Bd_Enemdu!$A$3:$FY$26,T96,FALSE)</f>
        <v>42.542369000000001</v>
      </c>
      <c r="M96" s="159">
        <f>VLOOKUP($E$4,Base_datos_2!$3:$30,U96,FALSE)</f>
        <v>42.108339708660452</v>
      </c>
      <c r="S96" s="1228">
        <f t="shared" ref="S96:U96" si="6">+S95+1</f>
        <v>39</v>
      </c>
      <c r="T96" s="1228">
        <f t="shared" si="6"/>
        <v>54</v>
      </c>
      <c r="U96" s="1228">
        <f t="shared" si="6"/>
        <v>84</v>
      </c>
    </row>
    <row r="97" spans="1:21">
      <c r="A97" s="95"/>
      <c r="B97" s="96"/>
      <c r="C97" s="97"/>
      <c r="D97" s="96"/>
      <c r="E97" s="98"/>
      <c r="F97" s="99"/>
      <c r="G97" s="100"/>
      <c r="J97" s="90" t="s">
        <v>62</v>
      </c>
      <c r="K97" s="159">
        <f>VLOOKUP($E$4,Bd_Enemdu!$A$3:$FY$26,S97,FALSE)</f>
        <v>38.678514</v>
      </c>
      <c r="L97" s="159">
        <f>VLOOKUP($E$4,Bd_Enemdu!$A$3:$FY$26,T97,FALSE)</f>
        <v>35.428116000000003</v>
      </c>
      <c r="M97" s="159">
        <f>VLOOKUP($E$4,Base_datos_2!$3:$30,U97,FALSE)</f>
        <v>30.573259876484588</v>
      </c>
      <c r="S97" s="1228">
        <f t="shared" ref="S97:U97" si="7">+S96+1</f>
        <v>40</v>
      </c>
      <c r="T97" s="1228">
        <f t="shared" si="7"/>
        <v>55</v>
      </c>
      <c r="U97" s="1228">
        <f t="shared" si="7"/>
        <v>85</v>
      </c>
    </row>
    <row r="98" spans="1:21">
      <c r="A98" s="96"/>
      <c r="B98" s="96"/>
      <c r="C98" s="97"/>
      <c r="D98" s="96"/>
      <c r="E98" s="98"/>
      <c r="F98" s="99"/>
      <c r="G98" s="100"/>
      <c r="J98" s="90" t="s">
        <v>1076</v>
      </c>
      <c r="K98" s="159">
        <f>VLOOKUP($E$4,Bd_Enemdu!$A$3:$FY$26,S98,FALSE)</f>
        <v>25.910222000000001</v>
      </c>
      <c r="L98" s="159">
        <f>VLOOKUP($E$4,Bd_Enemdu!$A$3:$FY$26,T98,FALSE)</f>
        <v>21.958423</v>
      </c>
      <c r="M98" s="159">
        <f>VLOOKUP($E$4,Base_datos_2!$3:$30,U98,FALSE)</f>
        <v>17.151921624672397</v>
      </c>
      <c r="S98" s="1228">
        <f t="shared" ref="S98:U98" si="8">+S97+1</f>
        <v>41</v>
      </c>
      <c r="T98" s="1228">
        <f t="shared" si="8"/>
        <v>56</v>
      </c>
      <c r="U98" s="1228">
        <f t="shared" si="8"/>
        <v>86</v>
      </c>
    </row>
    <row r="99" spans="1:21">
      <c r="J99" s="101" t="s">
        <v>10</v>
      </c>
      <c r="K99" s="182">
        <f>VLOOKUP($E$4,Bd_Enemdu!$A$3:$FY$26,S99,FALSE)</f>
        <v>1.6982295000000001</v>
      </c>
      <c r="L99" s="182">
        <f>VLOOKUP($E$4,Bd_Enemdu!$A$3:$FY$26,T99,FALSE)</f>
        <v>0.59738760000000002</v>
      </c>
      <c r="M99" s="182">
        <f>VLOOKUP($E$4,Base_datos_2!$3:$30,U99,FALSE)</f>
        <v>1.1695606863666606</v>
      </c>
      <c r="S99" s="1228">
        <f t="shared" ref="S99:U99" si="9">+S98+1</f>
        <v>42</v>
      </c>
      <c r="T99" s="1228">
        <f t="shared" si="9"/>
        <v>57</v>
      </c>
      <c r="U99" s="1228">
        <f t="shared" si="9"/>
        <v>87</v>
      </c>
    </row>
    <row r="100" spans="1:21">
      <c r="J100" s="90" t="s">
        <v>63</v>
      </c>
      <c r="K100" s="159">
        <f>VLOOKUP($E$4,Bd_Enemdu!$A$3:$FY$26,S100,FALSE)</f>
        <v>35.869377999999998</v>
      </c>
      <c r="L100" s="159">
        <f>VLOOKUP($E$4,Bd_Enemdu!$A$3:$FY$26,T100,FALSE)</f>
        <v>35.299917000000001</v>
      </c>
      <c r="M100" s="159">
        <f>VLOOKUP($E$4,Base_datos_2!$3:$30,U100,FALSE)</f>
        <v>34.660650609023016</v>
      </c>
      <c r="S100" s="1228">
        <f t="shared" ref="S100:U100" si="10">+S99+1</f>
        <v>43</v>
      </c>
      <c r="T100" s="1228">
        <f t="shared" si="10"/>
        <v>58</v>
      </c>
      <c r="U100" s="1228">
        <f t="shared" si="10"/>
        <v>88</v>
      </c>
    </row>
    <row r="101" spans="1:21">
      <c r="J101" s="90" t="s">
        <v>64</v>
      </c>
      <c r="K101" s="159">
        <f>VLOOKUP($E$4,Bd_Enemdu!$A$3:$FY$26,S101,FALSE)</f>
        <v>49.037554</v>
      </c>
      <c r="L101" s="159">
        <f>VLOOKUP($E$4,Bd_Enemdu!$A$3:$FY$26,T101,FALSE)</f>
        <v>47.434823000000002</v>
      </c>
      <c r="M101" s="159">
        <f>VLOOKUP($E$4,Base_datos_2!$3:$30,U101,FALSE)</f>
        <v>46.840986467278455</v>
      </c>
      <c r="S101" s="1228">
        <f t="shared" ref="S101:U101" si="11">+S100+1</f>
        <v>44</v>
      </c>
      <c r="T101" s="1228">
        <f t="shared" si="11"/>
        <v>59</v>
      </c>
      <c r="U101" s="1228">
        <f t="shared" si="11"/>
        <v>89</v>
      </c>
    </row>
    <row r="102" spans="1:21" ht="14.45" customHeight="1">
      <c r="J102" s="90" t="s">
        <v>65</v>
      </c>
      <c r="K102" s="159">
        <f>VLOOKUP($E$4,Bd_Enemdu!$A$3:$FY$26,S102,FALSE)</f>
        <v>41.944983000000001</v>
      </c>
      <c r="L102" s="159">
        <f>VLOOKUP($E$4,Bd_Enemdu!$A$3:$FY$26,T102,FALSE)</f>
        <v>41.038378000000002</v>
      </c>
      <c r="M102" s="159">
        <f>VLOOKUP($E$4,Base_datos_2!$3:$30,U102,FALSE)</f>
        <v>39.029325929118841</v>
      </c>
      <c r="S102" s="1228">
        <f t="shared" ref="S102:U102" si="12">+S101+1</f>
        <v>45</v>
      </c>
      <c r="T102" s="1228">
        <f t="shared" si="12"/>
        <v>60</v>
      </c>
      <c r="U102" s="1228">
        <f t="shared" si="12"/>
        <v>90</v>
      </c>
    </row>
    <row r="103" spans="1:21">
      <c r="J103" s="90" t="s">
        <v>66</v>
      </c>
      <c r="K103" s="159">
        <f>VLOOKUP($E$4,Bd_Enemdu!$A$3:$FY$26,S103,FALSE)</f>
        <v>16.192817000000002</v>
      </c>
      <c r="L103" s="159">
        <f>VLOOKUP($E$4,Bd_Enemdu!$A$3:$FY$26,T103,FALSE)</f>
        <v>16.656500999999999</v>
      </c>
      <c r="M103" s="159">
        <f>VLOOKUP($E$4,Base_datos_2!$3:$30,U103,FALSE)</f>
        <v>15.672717562190378</v>
      </c>
      <c r="S103" s="1228">
        <f t="shared" ref="S103:U103" si="13">+S102+1</f>
        <v>46</v>
      </c>
      <c r="T103" s="1228">
        <f t="shared" si="13"/>
        <v>61</v>
      </c>
      <c r="U103" s="1228">
        <f t="shared" si="13"/>
        <v>91</v>
      </c>
    </row>
    <row r="104" spans="1:21">
      <c r="J104" s="90"/>
    </row>
    <row r="105" spans="1:21">
      <c r="J105" s="90"/>
    </row>
    <row r="117" spans="1:21" ht="9.75" customHeight="1">
      <c r="K117" s="191" t="s">
        <v>214</v>
      </c>
      <c r="L117" s="1"/>
    </row>
    <row r="118" spans="1:21" ht="16.5" customHeight="1" thickBot="1">
      <c r="K118" s="141">
        <v>2017</v>
      </c>
      <c r="L118" s="141">
        <v>2018</v>
      </c>
      <c r="M118" s="141">
        <v>2019</v>
      </c>
      <c r="S118" s="1882" t="s">
        <v>814</v>
      </c>
      <c r="T118" s="1882"/>
      <c r="U118" s="1882"/>
    </row>
    <row r="119" spans="1:21" ht="33" customHeight="1" thickTop="1">
      <c r="A119" s="1893" t="s">
        <v>1313</v>
      </c>
      <c r="B119" s="1893"/>
      <c r="C119" s="1893"/>
      <c r="D119" s="1893"/>
      <c r="E119" s="1893"/>
      <c r="F119" s="1893"/>
      <c r="G119" s="1893"/>
      <c r="H119" s="1893"/>
      <c r="J119" s="80" t="str">
        <f>+E4</f>
        <v>Nacional</v>
      </c>
      <c r="K119" s="159">
        <f>VLOOKUP($E$4,Bd_Enemdu!$A$3:$FY$26,S119,FALSE)</f>
        <v>20.479458999999999</v>
      </c>
      <c r="L119" s="159">
        <f>VLOOKUP($E$4,Bd_Enemdu!$A$3:$FY$26,T119,FALSE)</f>
        <v>19.355789000000001</v>
      </c>
      <c r="M119" s="159">
        <f>VLOOKUP($E$4,Base_datos_2!$3:$30,U119,FALSE)</f>
        <v>20.253746438094737</v>
      </c>
      <c r="S119" s="1228">
        <v>62</v>
      </c>
      <c r="T119" s="1228">
        <f>+S133+1</f>
        <v>77</v>
      </c>
      <c r="U119" s="1228">
        <f>+U103+1</f>
        <v>92</v>
      </c>
    </row>
    <row r="120" spans="1:21">
      <c r="A120" s="86"/>
      <c r="B120" s="86"/>
      <c r="C120" s="86"/>
      <c r="D120" s="86"/>
      <c r="E120" s="86"/>
      <c r="F120" s="86"/>
      <c r="G120" s="86"/>
      <c r="H120" s="86"/>
      <c r="J120" s="90" t="s">
        <v>55</v>
      </c>
      <c r="K120" s="159">
        <f>VLOOKUP($E$4,Bd_Enemdu!$A$3:$FY$26,S120,FALSE)</f>
        <v>19.116489000000001</v>
      </c>
      <c r="L120" s="159">
        <f>VLOOKUP($E$4,Bd_Enemdu!$A$3:$FY$26,T120,FALSE)</f>
        <v>18.447576999999999</v>
      </c>
      <c r="M120" s="159">
        <f>VLOOKUP($E$4,Base_datos_2!$3:$30,U120,FALSE)</f>
        <v>19.081113149386919</v>
      </c>
      <c r="S120" s="1228">
        <f>+S119+1</f>
        <v>63</v>
      </c>
      <c r="T120" s="1228">
        <f>+T119+1</f>
        <v>78</v>
      </c>
      <c r="U120" s="1228">
        <f>+U119+1</f>
        <v>93</v>
      </c>
    </row>
    <row r="121" spans="1:21">
      <c r="A121" s="86"/>
      <c r="B121" s="86"/>
      <c r="C121" s="86"/>
      <c r="D121" s="86"/>
      <c r="E121" s="86"/>
      <c r="F121" s="86"/>
      <c r="G121" s="86"/>
      <c r="H121" s="86"/>
      <c r="J121" s="90" t="s">
        <v>56</v>
      </c>
      <c r="K121" s="159">
        <f>VLOOKUP($E$4,Bd_Enemdu!$A$3:$FY$26,S121,FALSE)</f>
        <v>23.217516</v>
      </c>
      <c r="L121" s="159">
        <f>VLOOKUP($E$4,Bd_Enemdu!$A$3:$FY$26,T121,FALSE)</f>
        <v>21.143453000000001</v>
      </c>
      <c r="M121" s="159">
        <f>VLOOKUP($E$4,Base_datos_2!$3:$30,U121,FALSE)</f>
        <v>22.523361103853041</v>
      </c>
      <c r="S121" s="1228">
        <f t="shared" ref="S121:U121" si="14">+S120+1</f>
        <v>64</v>
      </c>
      <c r="T121" s="1228">
        <f t="shared" si="14"/>
        <v>79</v>
      </c>
      <c r="U121" s="1228">
        <f t="shared" si="14"/>
        <v>94</v>
      </c>
    </row>
    <row r="122" spans="1:21">
      <c r="A122" s="86"/>
      <c r="B122" s="86"/>
      <c r="C122" s="86"/>
      <c r="D122" s="86"/>
      <c r="E122" s="86"/>
      <c r="F122" s="86"/>
      <c r="G122" s="86"/>
      <c r="H122" s="86"/>
      <c r="J122" s="90" t="s">
        <v>57</v>
      </c>
      <c r="K122" s="159">
        <f>VLOOKUP($E$4,Bd_Enemdu!$A$3:$FY$26,S122,FALSE)</f>
        <v>21.520741999999998</v>
      </c>
      <c r="L122" s="159">
        <f>VLOOKUP($E$4,Bd_Enemdu!$A$3:$FY$26,T122,FALSE)</f>
        <v>20.593434999999999</v>
      </c>
      <c r="M122" s="159">
        <f>VLOOKUP($E$4,Base_datos_2!$3:$30,U122,FALSE)</f>
        <v>21.143590978214704</v>
      </c>
      <c r="S122" s="1228">
        <f t="shared" ref="S122:U122" si="15">+S121+1</f>
        <v>65</v>
      </c>
      <c r="T122" s="1228">
        <f t="shared" si="15"/>
        <v>80</v>
      </c>
      <c r="U122" s="1228">
        <f t="shared" si="15"/>
        <v>95</v>
      </c>
    </row>
    <row r="123" spans="1:21">
      <c r="A123" s="86"/>
      <c r="B123" s="86"/>
      <c r="C123" s="86"/>
      <c r="D123" s="86"/>
      <c r="E123" s="86"/>
      <c r="F123" s="86"/>
      <c r="G123" s="86"/>
      <c r="H123" s="86"/>
      <c r="J123" s="90" t="s">
        <v>58</v>
      </c>
      <c r="K123" s="159">
        <f>VLOOKUP($E$4,Bd_Enemdu!$A$3:$FY$26,S123,FALSE)</f>
        <v>19.085885000000001</v>
      </c>
      <c r="L123" s="159">
        <f>VLOOKUP($E$4,Bd_Enemdu!$A$3:$FY$26,T123,FALSE)</f>
        <v>17.646267999999999</v>
      </c>
      <c r="M123" s="159">
        <f>VLOOKUP($E$4,Base_datos_2!$3:$30,U123,FALSE)</f>
        <v>19.04781311881613</v>
      </c>
      <c r="S123" s="1228">
        <f t="shared" ref="S123:U123" si="16">+S122+1</f>
        <v>66</v>
      </c>
      <c r="T123" s="1228">
        <f t="shared" si="16"/>
        <v>81</v>
      </c>
      <c r="U123" s="1228">
        <f t="shared" si="16"/>
        <v>96</v>
      </c>
    </row>
    <row r="124" spans="1:21">
      <c r="A124" s="86"/>
      <c r="B124" s="86"/>
      <c r="C124" s="86"/>
      <c r="D124" s="86"/>
      <c r="E124" s="86"/>
      <c r="F124" s="86"/>
      <c r="G124" s="86"/>
      <c r="H124" s="86"/>
      <c r="J124" s="101" t="s">
        <v>59</v>
      </c>
      <c r="K124" s="182">
        <f>VLOOKUP($E$4,Bd_Enemdu!$A$3:$FY$26,S124,FALSE)</f>
        <v>20.063499</v>
      </c>
      <c r="L124" s="182">
        <f>VLOOKUP($E$4,Bd_Enemdu!$A$3:$FY$26,T124,FALSE)</f>
        <v>15.154267000000001</v>
      </c>
      <c r="M124" s="182">
        <f>VLOOKUP($E$4,Base_datos_2!$3:$30,U124,FALSE)</f>
        <v>18.906046693898222</v>
      </c>
      <c r="S124" s="1228">
        <f t="shared" ref="S124:U124" si="17">+S123+1</f>
        <v>67</v>
      </c>
      <c r="T124" s="1228">
        <f t="shared" si="17"/>
        <v>82</v>
      </c>
      <c r="U124" s="1228">
        <f t="shared" si="17"/>
        <v>97</v>
      </c>
    </row>
    <row r="125" spans="1:21">
      <c r="A125" s="86"/>
      <c r="B125" s="86"/>
      <c r="C125" s="86"/>
      <c r="D125" s="86"/>
      <c r="E125" s="86"/>
      <c r="F125" s="86"/>
      <c r="G125" s="86"/>
      <c r="H125" s="86"/>
      <c r="J125" s="90" t="s">
        <v>60</v>
      </c>
      <c r="K125" s="159">
        <f>VLOOKUP($E$4,Bd_Enemdu!$A$3:$FY$26,S125,FALSE)</f>
        <v>19.044606999999999</v>
      </c>
      <c r="L125" s="159">
        <f>VLOOKUP($E$4,Bd_Enemdu!$A$3:$FY$26,T125,FALSE)</f>
        <v>20.654176</v>
      </c>
      <c r="M125" s="159">
        <f>VLOOKUP($E$4,Base_datos_2!$3:$30,U125,FALSE)</f>
        <v>15.073610169787566</v>
      </c>
      <c r="S125" s="1228">
        <f t="shared" ref="S125:U125" si="18">+S124+1</f>
        <v>68</v>
      </c>
      <c r="T125" s="1228">
        <f t="shared" si="18"/>
        <v>83</v>
      </c>
      <c r="U125" s="1228">
        <f t="shared" si="18"/>
        <v>98</v>
      </c>
    </row>
    <row r="126" spans="1:21" ht="22.9" customHeight="1">
      <c r="A126" s="86"/>
      <c r="B126" s="86"/>
      <c r="C126" s="86"/>
      <c r="D126" s="86"/>
      <c r="E126" s="86"/>
      <c r="F126" s="86"/>
      <c r="G126" s="86"/>
      <c r="H126" s="86"/>
      <c r="J126" s="90" t="s">
        <v>61</v>
      </c>
      <c r="K126" s="159">
        <f>VLOOKUP($E$4,Bd_Enemdu!$A$3:$FY$26,S126,FALSE)</f>
        <v>19.795415999999999</v>
      </c>
      <c r="L126" s="159">
        <f>VLOOKUP($E$4,Bd_Enemdu!$A$3:$FY$26,T126,FALSE)</f>
        <v>18.725498000000002</v>
      </c>
      <c r="M126" s="159">
        <f>VLOOKUP($E$4,Base_datos_2!$3:$30,U126,FALSE)</f>
        <v>19.329895537246873</v>
      </c>
      <c r="S126" s="1228">
        <f t="shared" ref="S126:U126" si="19">+S125+1</f>
        <v>69</v>
      </c>
      <c r="T126" s="1228">
        <f t="shared" si="19"/>
        <v>84</v>
      </c>
      <c r="U126" s="1228">
        <f t="shared" si="19"/>
        <v>99</v>
      </c>
    </row>
    <row r="127" spans="1:21" ht="22.9" customHeight="1">
      <c r="A127" s="86"/>
      <c r="B127" s="86"/>
      <c r="C127" s="86"/>
      <c r="D127" s="86"/>
      <c r="E127" s="86"/>
      <c r="F127" s="86"/>
      <c r="G127" s="86"/>
      <c r="H127" s="86"/>
      <c r="J127" s="90" t="s">
        <v>62</v>
      </c>
      <c r="K127" s="159">
        <f>VLOOKUP($E$4,Bd_Enemdu!$A$3:$FY$26,S127,FALSE)</f>
        <v>24.791160999999999</v>
      </c>
      <c r="L127" s="159">
        <f>VLOOKUP($E$4,Bd_Enemdu!$A$3:$FY$26,T127,FALSE)</f>
        <v>26.094092</v>
      </c>
      <c r="M127" s="159">
        <f>VLOOKUP($E$4,Base_datos_2!$3:$30,U127,FALSE)</f>
        <v>25.476716925306203</v>
      </c>
      <c r="S127" s="1228">
        <f t="shared" ref="S127:U127" si="20">+S126+1</f>
        <v>70</v>
      </c>
      <c r="T127" s="1228">
        <f t="shared" si="20"/>
        <v>85</v>
      </c>
      <c r="U127" s="1228">
        <f t="shared" si="20"/>
        <v>100</v>
      </c>
    </row>
    <row r="128" spans="1:21" ht="18.600000000000001" customHeight="1">
      <c r="A128" s="86"/>
      <c r="B128" s="86"/>
      <c r="C128" s="86"/>
      <c r="D128" s="86"/>
      <c r="E128" s="86"/>
      <c r="F128" s="86"/>
      <c r="G128" s="86"/>
      <c r="H128" s="86"/>
      <c r="J128" s="90" t="s">
        <v>1076</v>
      </c>
      <c r="K128" s="159">
        <f>VLOOKUP($E$4,Bd_Enemdu!$A$3:$FY$26,S128,FALSE)</f>
        <v>32.768264000000002</v>
      </c>
      <c r="L128" s="159">
        <f>VLOOKUP($E$4,Bd_Enemdu!$A$3:$FY$26,T128,FALSE)</f>
        <v>33.391688000000002</v>
      </c>
      <c r="M128" s="159">
        <f>VLOOKUP($E$4,Base_datos_2!$3:$30,U128,FALSE)</f>
        <v>36.281989557651343</v>
      </c>
      <c r="S128" s="1228">
        <f t="shared" ref="S128:U128" si="21">+S127+1</f>
        <v>71</v>
      </c>
      <c r="T128" s="1228">
        <f t="shared" si="21"/>
        <v>86</v>
      </c>
      <c r="U128" s="1228">
        <f t="shared" si="21"/>
        <v>101</v>
      </c>
    </row>
    <row r="129" spans="1:21" ht="18.600000000000001" customHeight="1">
      <c r="A129" s="86"/>
      <c r="B129" s="86"/>
      <c r="C129" s="86"/>
      <c r="D129" s="86"/>
      <c r="E129" s="86"/>
      <c r="F129" s="86"/>
      <c r="G129" s="86"/>
      <c r="H129" s="86"/>
      <c r="J129" s="101" t="s">
        <v>10</v>
      </c>
      <c r="K129" s="182">
        <f>VLOOKUP($E$4,Bd_Enemdu!$A$3:$FY$26,S129,FALSE)</f>
        <v>13.654540000000001</v>
      </c>
      <c r="L129" s="182">
        <f>VLOOKUP($E$4,Bd_Enemdu!$A$3:$FY$26,T129,FALSE)</f>
        <v>13.682382</v>
      </c>
      <c r="M129" s="182">
        <f>VLOOKUP($E$4,Base_datos_2!$3:$30,U129,FALSE)</f>
        <v>13.210378676277761</v>
      </c>
      <c r="S129" s="1228">
        <f t="shared" ref="S129:U129" si="22">+S128+1</f>
        <v>72</v>
      </c>
      <c r="T129" s="1228">
        <f t="shared" si="22"/>
        <v>87</v>
      </c>
      <c r="U129" s="1228">
        <f t="shared" si="22"/>
        <v>102</v>
      </c>
    </row>
    <row r="130" spans="1:21" ht="15" customHeight="1">
      <c r="A130" s="86"/>
      <c r="B130" s="86"/>
      <c r="C130" s="86"/>
      <c r="D130" s="86"/>
      <c r="E130" s="86"/>
      <c r="F130" s="86"/>
      <c r="G130" s="86"/>
      <c r="H130" s="86"/>
      <c r="J130" s="90" t="s">
        <v>63</v>
      </c>
      <c r="K130" s="159">
        <f>VLOOKUP($E$4,Bd_Enemdu!$A$3:$FY$26,S130,FALSE)</f>
        <v>23.338488999999999</v>
      </c>
      <c r="L130" s="159">
        <f>VLOOKUP($E$4,Bd_Enemdu!$A$3:$FY$26,T130,FALSE)</f>
        <v>22.735327999999999</v>
      </c>
      <c r="M130" s="159">
        <f>VLOOKUP($E$4,Base_datos_2!$3:$30,U130,FALSE)</f>
        <v>23.889546162417741</v>
      </c>
      <c r="S130" s="1228">
        <f t="shared" ref="S130:U130" si="23">+S129+1</f>
        <v>73</v>
      </c>
      <c r="T130" s="1228">
        <f t="shared" si="23"/>
        <v>88</v>
      </c>
      <c r="U130" s="1228">
        <f t="shared" si="23"/>
        <v>103</v>
      </c>
    </row>
    <row r="131" spans="1:21" ht="34.9" customHeight="1">
      <c r="J131" s="90" t="s">
        <v>64</v>
      </c>
      <c r="K131" s="159">
        <f>VLOOKUP($E$4,Bd_Enemdu!$A$3:$FY$26,S131,FALSE)</f>
        <v>21.286339000000002</v>
      </c>
      <c r="L131" s="159">
        <f>VLOOKUP($E$4,Bd_Enemdu!$A$3:$FY$26,T131,FALSE)</f>
        <v>20.109936000000001</v>
      </c>
      <c r="M131" s="159">
        <f>VLOOKUP($E$4,Base_datos_2!$3:$30,U131,FALSE)</f>
        <v>21.173097665557375</v>
      </c>
      <c r="S131" s="1228">
        <f t="shared" ref="S131:U131" si="24">+S130+1</f>
        <v>74</v>
      </c>
      <c r="T131" s="1228">
        <f t="shared" si="24"/>
        <v>89</v>
      </c>
      <c r="U131" s="1228">
        <f t="shared" si="24"/>
        <v>104</v>
      </c>
    </row>
    <row r="132" spans="1:21">
      <c r="A132" s="113"/>
      <c r="B132" s="96"/>
      <c r="C132" s="97"/>
      <c r="D132" s="96"/>
      <c r="E132" s="98"/>
      <c r="F132" s="99"/>
      <c r="G132" s="100"/>
      <c r="J132" s="90" t="s">
        <v>65</v>
      </c>
      <c r="K132" s="159">
        <f>VLOOKUP($E$4,Bd_Enemdu!$A$3:$FY$26,S132,FALSE)</f>
        <v>19.458196000000001</v>
      </c>
      <c r="L132" s="159">
        <f>VLOOKUP($E$4,Bd_Enemdu!$A$3:$FY$26,T132,FALSE)</f>
        <v>18.627600000000001</v>
      </c>
      <c r="M132" s="159">
        <f>VLOOKUP($E$4,Base_datos_2!$3:$30,U132,FALSE)</f>
        <v>19.227644585173149</v>
      </c>
      <c r="S132" s="1228">
        <f t="shared" ref="S132:U132" si="25">+S131+1</f>
        <v>75</v>
      </c>
      <c r="T132" s="1228">
        <f t="shared" si="25"/>
        <v>90</v>
      </c>
      <c r="U132" s="1228">
        <f t="shared" si="25"/>
        <v>105</v>
      </c>
    </row>
    <row r="133" spans="1:21">
      <c r="A133" s="113"/>
      <c r="B133" s="96"/>
      <c r="C133" s="97"/>
      <c r="D133" s="96"/>
      <c r="E133" s="98"/>
      <c r="F133" s="99"/>
      <c r="G133" s="100"/>
      <c r="J133" s="90" t="s">
        <v>66</v>
      </c>
      <c r="K133" s="159">
        <f>VLOOKUP($E$4,Bd_Enemdu!$A$3:$FY$26,S133,FALSE)</f>
        <v>11.906355</v>
      </c>
      <c r="L133" s="159">
        <f>VLOOKUP($E$4,Bd_Enemdu!$A$3:$FY$26,T133,FALSE)</f>
        <v>9.0122990000000005</v>
      </c>
      <c r="M133" s="159">
        <f>VLOOKUP($E$4,Base_datos_2!$3:$30,U133,FALSE)</f>
        <v>10.363655066934999</v>
      </c>
      <c r="S133" s="1228">
        <f t="shared" ref="S133:U133" si="26">+S132+1</f>
        <v>76</v>
      </c>
      <c r="T133" s="1228">
        <f t="shared" si="26"/>
        <v>91</v>
      </c>
      <c r="U133" s="1228">
        <f t="shared" si="26"/>
        <v>106</v>
      </c>
    </row>
    <row r="134" spans="1:21">
      <c r="A134" s="113"/>
      <c r="B134" s="96"/>
      <c r="C134" s="97"/>
      <c r="D134" s="96"/>
      <c r="E134" s="98"/>
      <c r="F134" s="99"/>
      <c r="G134" s="100"/>
    </row>
    <row r="135" spans="1:21">
      <c r="A135" s="113"/>
      <c r="B135" s="96"/>
      <c r="C135" s="97"/>
      <c r="D135" s="96"/>
      <c r="E135" s="98"/>
      <c r="F135" s="99"/>
      <c r="G135" s="100"/>
    </row>
    <row r="136" spans="1:21">
      <c r="A136" s="113"/>
      <c r="B136" s="96"/>
      <c r="C136" s="97"/>
      <c r="D136" s="96"/>
      <c r="E136" s="98"/>
      <c r="F136" s="99"/>
      <c r="G136" s="100"/>
    </row>
    <row r="137" spans="1:21">
      <c r="A137" s="113"/>
      <c r="B137" s="96"/>
      <c r="C137" s="97"/>
      <c r="D137" s="96"/>
      <c r="E137" s="98"/>
      <c r="F137" s="99"/>
      <c r="G137" s="100"/>
    </row>
    <row r="138" spans="1:21" ht="27.75" customHeight="1" thickBot="1">
      <c r="A138" s="1895" t="s">
        <v>1314</v>
      </c>
      <c r="B138" s="1895"/>
      <c r="C138" s="1895"/>
      <c r="D138" s="1895"/>
      <c r="E138" s="1895"/>
      <c r="F138" s="1895"/>
      <c r="G138" s="1895"/>
      <c r="H138" s="1895"/>
      <c r="K138" s="191" t="s">
        <v>215</v>
      </c>
      <c r="L138" s="1"/>
      <c r="S138" s="1882" t="s">
        <v>814</v>
      </c>
      <c r="T138" s="1882"/>
      <c r="U138" s="1882"/>
    </row>
    <row r="139" spans="1:21" ht="17.25" thickTop="1">
      <c r="A139" s="113"/>
      <c r="B139" s="96"/>
      <c r="C139" s="97"/>
      <c r="D139" s="96"/>
      <c r="E139" s="98"/>
      <c r="F139" s="99"/>
      <c r="G139" s="100"/>
      <c r="K139" s="141">
        <v>2017</v>
      </c>
      <c r="L139" s="141">
        <v>2018</v>
      </c>
      <c r="M139" s="141">
        <v>2019</v>
      </c>
      <c r="S139" s="1228">
        <v>92</v>
      </c>
      <c r="T139" s="1228">
        <f>+S153+1</f>
        <v>107</v>
      </c>
      <c r="U139" s="1228">
        <f>+U133+1</f>
        <v>107</v>
      </c>
    </row>
    <row r="140" spans="1:21">
      <c r="A140" s="113"/>
      <c r="B140" s="96"/>
      <c r="C140" s="97"/>
      <c r="D140" s="96"/>
      <c r="E140" s="98"/>
      <c r="F140" s="99"/>
      <c r="G140" s="100"/>
      <c r="J140" s="80" t="str">
        <f>+E4</f>
        <v>Nacional</v>
      </c>
      <c r="K140" s="159">
        <f>VLOOKUP($E$4,Bd_Enemdu!$A$3:$FY$26,S139,FALSE)</f>
        <v>10.163270000000001</v>
      </c>
      <c r="L140" s="159">
        <f>VLOOKUP($E$4,Bd_Enemdu!$A$3:$FY$26,T139,FALSE)</f>
        <v>10.511892</v>
      </c>
      <c r="M140" s="159">
        <f>VLOOKUP($E$4,Base_datos_2!$3:$30,U139,FALSE)</f>
        <v>10.395362045311153</v>
      </c>
      <c r="S140" s="1228">
        <f>+S139+1</f>
        <v>93</v>
      </c>
      <c r="T140" s="1228">
        <f>+T139+1</f>
        <v>108</v>
      </c>
      <c r="U140" s="1228">
        <f>+U139+1</f>
        <v>108</v>
      </c>
    </row>
    <row r="141" spans="1:21">
      <c r="A141" s="113"/>
      <c r="B141" s="96"/>
      <c r="C141" s="97"/>
      <c r="D141" s="96"/>
      <c r="E141" s="98"/>
      <c r="F141" s="99"/>
      <c r="G141" s="100"/>
      <c r="J141" s="90" t="s">
        <v>55</v>
      </c>
      <c r="K141" s="159">
        <f>VLOOKUP($E$4,Bd_Enemdu!$A$3:$FY$26,S140,FALSE)</f>
        <v>5.0544754000000003</v>
      </c>
      <c r="L141" s="159">
        <f>VLOOKUP($E$4,Bd_Enemdu!$A$3:$FY$26,T140,FALSE)</f>
        <v>5.1422165</v>
      </c>
      <c r="M141" s="159">
        <f>VLOOKUP($E$4,Base_datos_2!$3:$30,U140,FALSE)</f>
        <v>4.8477199517657397</v>
      </c>
      <c r="S141" s="1228">
        <f t="shared" ref="S141:U141" si="27">+S140+1</f>
        <v>94</v>
      </c>
      <c r="T141" s="1228">
        <f t="shared" si="27"/>
        <v>109</v>
      </c>
      <c r="U141" s="1228">
        <f t="shared" si="27"/>
        <v>109</v>
      </c>
    </row>
    <row r="142" spans="1:21">
      <c r="A142" s="113"/>
      <c r="B142" s="96"/>
      <c r="C142" s="97"/>
      <c r="D142" s="96"/>
      <c r="E142" s="98"/>
      <c r="F142" s="99"/>
      <c r="G142" s="100"/>
      <c r="J142" s="90" t="s">
        <v>56</v>
      </c>
      <c r="K142" s="159">
        <f>VLOOKUP($E$4,Bd_Enemdu!$A$3:$FY$26,S141,FALSE)</f>
        <v>20.426276000000001</v>
      </c>
      <c r="L142" s="159">
        <f>VLOOKUP($E$4,Bd_Enemdu!$A$3:$FY$26,T141,FALSE)</f>
        <v>21.081197</v>
      </c>
      <c r="M142" s="159">
        <f>VLOOKUP($E$4,Base_datos_2!$3:$30,U141,FALSE)</f>
        <v>21.132742586307867</v>
      </c>
      <c r="S142" s="1228">
        <f t="shared" ref="S142:U142" si="28">+S141+1</f>
        <v>95</v>
      </c>
      <c r="T142" s="1228">
        <f t="shared" si="28"/>
        <v>110</v>
      </c>
      <c r="U142" s="1228">
        <f t="shared" si="28"/>
        <v>110</v>
      </c>
    </row>
    <row r="143" spans="1:21">
      <c r="A143" s="113"/>
      <c r="B143" s="96"/>
      <c r="C143" s="97"/>
      <c r="D143" s="96"/>
      <c r="E143" s="98"/>
      <c r="F143" s="99"/>
      <c r="G143" s="100"/>
      <c r="J143" s="90" t="s">
        <v>57</v>
      </c>
      <c r="K143" s="159">
        <f>VLOOKUP($E$4,Bd_Enemdu!$A$3:$FY$26,S142,FALSE)</f>
        <v>5.4231807999999999</v>
      </c>
      <c r="L143" s="159">
        <f>VLOOKUP($E$4,Bd_Enemdu!$A$3:$FY$26,T142,FALSE)</f>
        <v>5.3050620000000004</v>
      </c>
      <c r="M143" s="159">
        <f>VLOOKUP($E$4,Base_datos_2!$3:$30,U142,FALSE)</f>
        <v>5.761904895045455</v>
      </c>
      <c r="S143" s="1228">
        <f t="shared" ref="S143:U143" si="29">+S142+1</f>
        <v>96</v>
      </c>
      <c r="T143" s="1228">
        <f t="shared" si="29"/>
        <v>111</v>
      </c>
      <c r="U143" s="1228">
        <f t="shared" si="29"/>
        <v>111</v>
      </c>
    </row>
    <row r="144" spans="1:21">
      <c r="A144" s="113"/>
      <c r="B144" s="96"/>
      <c r="C144" s="97"/>
      <c r="D144" s="96"/>
      <c r="E144" s="98"/>
      <c r="F144" s="99"/>
      <c r="G144" s="100"/>
      <c r="J144" s="90" t="s">
        <v>58</v>
      </c>
      <c r="K144" s="159">
        <f>VLOOKUP($E$4,Bd_Enemdu!$A$3:$FY$26,S143,FALSE)</f>
        <v>16.507048999999999</v>
      </c>
      <c r="L144" s="159">
        <f>VLOOKUP($E$4,Bd_Enemdu!$A$3:$FY$26,T143,FALSE)</f>
        <v>17.703925000000002</v>
      </c>
      <c r="M144" s="159">
        <f>VLOOKUP($E$4,Base_datos_2!$3:$30,U143,FALSE)</f>
        <v>16.674706480239017</v>
      </c>
      <c r="S144" s="1228">
        <f t="shared" ref="S144:U144" si="30">+S143+1</f>
        <v>97</v>
      </c>
      <c r="T144" s="1228">
        <f t="shared" si="30"/>
        <v>112</v>
      </c>
      <c r="U144" s="1228">
        <f t="shared" si="30"/>
        <v>112</v>
      </c>
    </row>
    <row r="145" spans="1:21">
      <c r="A145" s="113"/>
      <c r="B145" s="96"/>
      <c r="C145" s="97"/>
      <c r="D145" s="96"/>
      <c r="E145" s="98"/>
      <c r="F145" s="99"/>
      <c r="G145" s="100"/>
      <c r="J145" s="101" t="s">
        <v>59</v>
      </c>
      <c r="K145" s="182">
        <f>VLOOKUP($E$4,Bd_Enemdu!$A$3:$FY$26,S144,FALSE)</f>
        <v>30.581029999999998</v>
      </c>
      <c r="L145" s="182">
        <f>VLOOKUP($E$4,Bd_Enemdu!$A$3:$FY$26,T144,FALSE)</f>
        <v>31.602637000000001</v>
      </c>
      <c r="M145" s="182">
        <f>VLOOKUP($E$4,Base_datos_2!$3:$30,U144,FALSE)</f>
        <v>30.917131944319969</v>
      </c>
      <c r="S145" s="1228">
        <f t="shared" ref="S145:U145" si="31">+S144+1</f>
        <v>98</v>
      </c>
      <c r="T145" s="1228">
        <f t="shared" si="31"/>
        <v>113</v>
      </c>
      <c r="U145" s="1228">
        <f t="shared" si="31"/>
        <v>113</v>
      </c>
    </row>
    <row r="146" spans="1:21">
      <c r="A146" s="113"/>
      <c r="B146" s="96"/>
      <c r="C146" s="97"/>
      <c r="D146" s="96"/>
      <c r="E146" s="98"/>
      <c r="F146" s="99"/>
      <c r="G146" s="100"/>
      <c r="J146" s="90" t="s">
        <v>60</v>
      </c>
      <c r="K146" s="159">
        <f>VLOOKUP($E$4,Bd_Enemdu!$A$3:$FY$26,S145,FALSE)</f>
        <v>8.8229275999999999</v>
      </c>
      <c r="L146" s="159">
        <f>VLOOKUP($E$4,Bd_Enemdu!$A$3:$FY$26,T145,FALSE)</f>
        <v>8.5544010999999998</v>
      </c>
      <c r="M146" s="159">
        <f>VLOOKUP($E$4,Base_datos_2!$3:$30,U145,FALSE)</f>
        <v>10.220304044614696</v>
      </c>
      <c r="S146" s="1228">
        <f t="shared" ref="S146:U146" si="32">+S145+1</f>
        <v>99</v>
      </c>
      <c r="T146" s="1228">
        <f t="shared" si="32"/>
        <v>114</v>
      </c>
      <c r="U146" s="1228">
        <f t="shared" si="32"/>
        <v>114</v>
      </c>
    </row>
    <row r="147" spans="1:21">
      <c r="A147" s="113"/>
      <c r="B147" s="96"/>
      <c r="C147" s="97"/>
      <c r="D147" s="96"/>
      <c r="E147" s="98"/>
      <c r="F147" s="99"/>
      <c r="G147" s="100"/>
      <c r="J147" s="90" t="s">
        <v>61</v>
      </c>
      <c r="K147" s="159">
        <f>VLOOKUP($E$4,Bd_Enemdu!$A$3:$FY$26,S146,FALSE)</f>
        <v>8.4393159999999998</v>
      </c>
      <c r="L147" s="159">
        <f>VLOOKUP($E$4,Bd_Enemdu!$A$3:$FY$26,T146,FALSE)</f>
        <v>8.3775130999999998</v>
      </c>
      <c r="M147" s="159">
        <f>VLOOKUP($E$4,Base_datos_2!$3:$30,U146,FALSE)</f>
        <v>8.1083977192496342</v>
      </c>
      <c r="S147" s="1228">
        <f t="shared" ref="S147:U147" si="33">+S146+1</f>
        <v>100</v>
      </c>
      <c r="T147" s="1228">
        <f t="shared" si="33"/>
        <v>115</v>
      </c>
      <c r="U147" s="1228">
        <f t="shared" si="33"/>
        <v>115</v>
      </c>
    </row>
    <row r="148" spans="1:21">
      <c r="A148" s="113"/>
      <c r="B148" s="96"/>
      <c r="C148" s="97"/>
      <c r="D148" s="96"/>
      <c r="E148" s="98"/>
      <c r="F148" s="99"/>
      <c r="G148" s="100"/>
      <c r="J148" s="90" t="s">
        <v>62</v>
      </c>
      <c r="K148" s="159">
        <f>VLOOKUP($E$4,Bd_Enemdu!$A$3:$FY$26,S147,FALSE)</f>
        <v>4.8145730000000002</v>
      </c>
      <c r="L148" s="159">
        <f>VLOOKUP($E$4,Bd_Enemdu!$A$3:$FY$26,T147,FALSE)</f>
        <v>5.3692377999999996</v>
      </c>
      <c r="M148" s="159">
        <f>VLOOKUP($E$4,Base_datos_2!$3:$30,U147,FALSE)</f>
        <v>4.9215424724687926</v>
      </c>
      <c r="S148" s="1228">
        <f t="shared" ref="S148:U148" si="34">+S147+1</f>
        <v>101</v>
      </c>
      <c r="T148" s="1228">
        <f t="shared" si="34"/>
        <v>116</v>
      </c>
      <c r="U148" s="1228">
        <f t="shared" si="34"/>
        <v>116</v>
      </c>
    </row>
    <row r="149" spans="1:21">
      <c r="A149" s="113"/>
      <c r="B149" s="96"/>
      <c r="C149" s="97"/>
      <c r="D149" s="96"/>
      <c r="E149" s="98"/>
      <c r="F149" s="99"/>
      <c r="G149" s="100"/>
      <c r="J149" s="90" t="s">
        <v>1076</v>
      </c>
      <c r="K149" s="159">
        <f>VLOOKUP($E$4,Bd_Enemdu!$A$3:$FY$26,S148,FALSE)</f>
        <v>9.7131585000000005</v>
      </c>
      <c r="L149" s="159">
        <f>VLOOKUP($E$4,Bd_Enemdu!$A$3:$FY$26,T148,FALSE)</f>
        <v>8.9857755000000008</v>
      </c>
      <c r="M149" s="159">
        <f>VLOOKUP($E$4,Base_datos_2!$3:$30,U148,FALSE)</f>
        <v>9.0327919378571053</v>
      </c>
      <c r="S149" s="1228">
        <f t="shared" ref="S149:U149" si="35">+S148+1</f>
        <v>102</v>
      </c>
      <c r="T149" s="1228">
        <f t="shared" si="35"/>
        <v>117</v>
      </c>
      <c r="U149" s="1228">
        <f t="shared" si="35"/>
        <v>117</v>
      </c>
    </row>
    <row r="150" spans="1:21">
      <c r="A150" s="113"/>
      <c r="B150" s="96"/>
      <c r="C150" s="97"/>
      <c r="D150" s="96"/>
      <c r="E150" s="98"/>
      <c r="F150" s="99"/>
      <c r="G150" s="100"/>
      <c r="J150" s="101" t="s">
        <v>10</v>
      </c>
      <c r="K150" s="182">
        <f>VLOOKUP($E$4,Bd_Enemdu!$A$3:$FY$26,S149,FALSE)</f>
        <v>62.420828999999998</v>
      </c>
      <c r="L150" s="182">
        <f>VLOOKUP($E$4,Bd_Enemdu!$A$3:$FY$26,T149,FALSE)</f>
        <v>67.765165999999994</v>
      </c>
      <c r="M150" s="182">
        <f>VLOOKUP($E$4,Base_datos_2!$3:$30,U149,FALSE)</f>
        <v>66.432010199345086</v>
      </c>
      <c r="S150" s="1228">
        <f t="shared" ref="S150:U150" si="36">+S149+1</f>
        <v>103</v>
      </c>
      <c r="T150" s="1228">
        <f t="shared" si="36"/>
        <v>118</v>
      </c>
      <c r="U150" s="1228">
        <f t="shared" si="36"/>
        <v>118</v>
      </c>
    </row>
    <row r="151" spans="1:21">
      <c r="A151" s="113"/>
      <c r="B151" s="96"/>
      <c r="C151" s="97"/>
      <c r="D151" s="96"/>
      <c r="E151" s="98"/>
      <c r="F151" s="99"/>
      <c r="G151" s="100"/>
      <c r="J151" s="90" t="s">
        <v>63</v>
      </c>
      <c r="K151" s="159">
        <f>VLOOKUP($E$4,Bd_Enemdu!$A$3:$FY$26,S150,FALSE)</f>
        <v>12.018884</v>
      </c>
      <c r="L151" s="159">
        <f>VLOOKUP($E$4,Bd_Enemdu!$A$3:$FY$26,T150,FALSE)</f>
        <v>11.390967</v>
      </c>
      <c r="M151" s="159">
        <f>VLOOKUP($E$4,Base_datos_2!$3:$30,U150,FALSE)</f>
        <v>12.093523031592015</v>
      </c>
      <c r="S151" s="1228">
        <f t="shared" ref="S151:U151" si="37">+S150+1</f>
        <v>104</v>
      </c>
      <c r="T151" s="1228">
        <f t="shared" si="37"/>
        <v>119</v>
      </c>
      <c r="U151" s="1228">
        <f t="shared" si="37"/>
        <v>119</v>
      </c>
    </row>
    <row r="152" spans="1:21">
      <c r="A152" s="113"/>
      <c r="B152" s="96"/>
      <c r="C152" s="97"/>
      <c r="D152" s="96"/>
      <c r="E152" s="98"/>
      <c r="F152" s="99"/>
      <c r="G152" s="100"/>
      <c r="J152" s="90" t="s">
        <v>64</v>
      </c>
      <c r="K152" s="159">
        <f>VLOOKUP($E$4,Bd_Enemdu!$A$3:$FY$26,S151,FALSE)</f>
        <v>6.1780308000000002</v>
      </c>
      <c r="L152" s="159">
        <f>VLOOKUP($E$4,Bd_Enemdu!$A$3:$FY$26,T151,FALSE)</f>
        <v>6.6694281000000002</v>
      </c>
      <c r="M152" s="159">
        <f>VLOOKUP($E$4,Base_datos_2!$3:$30,U151,FALSE)</f>
        <v>6.4816307130177151</v>
      </c>
      <c r="S152" s="1228">
        <f t="shared" ref="S152:U152" si="38">+S151+1</f>
        <v>105</v>
      </c>
      <c r="T152" s="1228">
        <f t="shared" si="38"/>
        <v>120</v>
      </c>
      <c r="U152" s="1228">
        <f t="shared" si="38"/>
        <v>120</v>
      </c>
    </row>
    <row r="153" spans="1:21">
      <c r="A153" s="113"/>
      <c r="B153" s="96"/>
      <c r="C153" s="97"/>
      <c r="D153" s="96"/>
      <c r="E153" s="98"/>
      <c r="F153" s="99"/>
      <c r="G153" s="100"/>
      <c r="J153" s="90" t="s">
        <v>65</v>
      </c>
      <c r="K153" s="159">
        <f>VLOOKUP($E$4,Bd_Enemdu!$A$3:$FY$26,S152,FALSE)</f>
        <v>7.4807312000000001</v>
      </c>
      <c r="L153" s="159">
        <f>VLOOKUP($E$4,Bd_Enemdu!$A$3:$FY$26,T152,FALSE)</f>
        <v>7.7424185000000003</v>
      </c>
      <c r="M153" s="159">
        <f>VLOOKUP($E$4,Base_datos_2!$3:$30,U152,FALSE)</f>
        <v>7.4245719862345547</v>
      </c>
      <c r="S153" s="1228">
        <f t="shared" ref="S153:U153" si="39">+S152+1</f>
        <v>106</v>
      </c>
      <c r="T153" s="1228">
        <f t="shared" si="39"/>
        <v>121</v>
      </c>
      <c r="U153" s="1228">
        <f t="shared" si="39"/>
        <v>121</v>
      </c>
    </row>
    <row r="154" spans="1:21">
      <c r="A154" s="113"/>
      <c r="B154" s="96"/>
      <c r="C154" s="97"/>
      <c r="D154" s="96"/>
      <c r="E154" s="98"/>
      <c r="F154" s="99"/>
      <c r="G154" s="100"/>
      <c r="J154" s="90" t="s">
        <v>66</v>
      </c>
      <c r="K154" s="159">
        <f>VLOOKUP($E$4,Bd_Enemdu!$A$3:$FY$26,S153,FALSE)</f>
        <v>13.003071</v>
      </c>
      <c r="L154" s="159">
        <f>VLOOKUP($E$4,Bd_Enemdu!$A$3:$FY$26,T153,FALSE)</f>
        <v>13.815751000000001</v>
      </c>
      <c r="M154" s="159">
        <f>VLOOKUP($E$4,Base_datos_2!$3:$30,U153,FALSE)</f>
        <v>14.439273859538975</v>
      </c>
    </row>
    <row r="155" spans="1:21">
      <c r="A155" s="113"/>
      <c r="B155" s="96"/>
      <c r="C155" s="97"/>
      <c r="D155" s="96"/>
      <c r="E155" s="98"/>
      <c r="F155" s="99"/>
      <c r="G155" s="100"/>
    </row>
    <row r="156" spans="1:21">
      <c r="A156" s="113"/>
      <c r="B156" s="96"/>
      <c r="C156" s="97"/>
      <c r="D156" s="96"/>
      <c r="E156" s="98"/>
      <c r="F156" s="99"/>
      <c r="G156" s="100"/>
    </row>
    <row r="157" spans="1:21">
      <c r="A157" s="113"/>
      <c r="B157" s="96"/>
      <c r="C157" s="97"/>
      <c r="D157" s="96"/>
      <c r="E157" s="98"/>
      <c r="F157" s="99"/>
      <c r="G157" s="100"/>
    </row>
    <row r="158" spans="1:21">
      <c r="A158" s="113"/>
      <c r="B158" s="96"/>
      <c r="C158" s="97"/>
      <c r="D158" s="96"/>
      <c r="E158" s="98"/>
      <c r="F158" s="99"/>
      <c r="G158" s="100"/>
    </row>
    <row r="159" spans="1:21">
      <c r="A159" s="113"/>
      <c r="B159" s="96"/>
      <c r="C159" s="97"/>
      <c r="D159" s="96"/>
      <c r="E159" s="98"/>
      <c r="F159" s="99"/>
      <c r="G159" s="100"/>
    </row>
    <row r="160" spans="1:21">
      <c r="A160" s="113"/>
      <c r="B160" s="96"/>
      <c r="C160" s="97"/>
      <c r="D160" s="96"/>
      <c r="E160" s="98"/>
      <c r="F160" s="99"/>
      <c r="G160" s="100"/>
    </row>
    <row r="161" spans="1:21">
      <c r="A161" s="113"/>
      <c r="B161" s="96"/>
      <c r="C161" s="97"/>
      <c r="D161" s="96"/>
      <c r="E161" s="98"/>
      <c r="F161" s="99"/>
      <c r="G161" s="100"/>
    </row>
    <row r="162" spans="1:21">
      <c r="A162" s="113"/>
      <c r="B162" s="96"/>
      <c r="C162" s="97"/>
      <c r="D162" s="96"/>
      <c r="E162" s="98"/>
      <c r="F162" s="99"/>
      <c r="G162" s="100"/>
    </row>
    <row r="163" spans="1:21">
      <c r="A163" s="113"/>
      <c r="B163" s="96"/>
      <c r="C163" s="97"/>
      <c r="D163" s="96"/>
      <c r="E163" s="98"/>
      <c r="F163" s="99"/>
      <c r="G163" s="100"/>
    </row>
    <row r="164" spans="1:21">
      <c r="A164" s="113"/>
      <c r="B164" s="96"/>
      <c r="C164" s="97"/>
      <c r="D164" s="96"/>
      <c r="E164" s="98"/>
      <c r="F164" s="99"/>
      <c r="G164" s="100"/>
    </row>
    <row r="165" spans="1:21">
      <c r="A165" s="113"/>
      <c r="B165" s="96"/>
      <c r="C165" s="97"/>
      <c r="D165" s="96"/>
      <c r="E165" s="98"/>
      <c r="F165" s="99"/>
      <c r="G165" s="100"/>
    </row>
    <row r="166" spans="1:21" ht="19.5" customHeight="1">
      <c r="A166" s="181" t="s">
        <v>19</v>
      </c>
      <c r="B166" s="193"/>
      <c r="C166" s="194"/>
      <c r="D166" s="193"/>
      <c r="E166" s="195"/>
      <c r="F166" s="196"/>
      <c r="G166" s="188"/>
      <c r="H166" s="189"/>
      <c r="K166" s="191" t="s">
        <v>249</v>
      </c>
      <c r="L166" s="80"/>
    </row>
    <row r="167" spans="1:21" ht="17.25" thickBot="1">
      <c r="A167" s="1889" t="s">
        <v>251</v>
      </c>
      <c r="B167" s="1889"/>
      <c r="C167" s="1889"/>
      <c r="D167" s="1889"/>
      <c r="E167" s="1889"/>
      <c r="F167" s="1889"/>
      <c r="G167" s="1889"/>
      <c r="H167" s="1889"/>
      <c r="K167" s="141">
        <v>2017</v>
      </c>
      <c r="L167" s="141">
        <v>2018</v>
      </c>
      <c r="M167" s="141">
        <v>2019</v>
      </c>
      <c r="S167" s="1882" t="s">
        <v>814</v>
      </c>
      <c r="T167" s="1882"/>
      <c r="U167" s="1882"/>
    </row>
    <row r="168" spans="1:21" ht="17.25" thickTop="1">
      <c r="A168" s="86"/>
      <c r="B168" s="86"/>
      <c r="C168" s="86"/>
      <c r="D168" s="86"/>
      <c r="E168" s="86"/>
      <c r="F168" s="86"/>
      <c r="G168" s="86"/>
      <c r="H168" s="86"/>
      <c r="J168" s="80" t="str">
        <f>+E4</f>
        <v>Nacional</v>
      </c>
      <c r="K168" s="159">
        <f>VLOOKUP($E$4,Bd_Enemdu!$A$3:$FY$26,S168,FALSE)</f>
        <v>4.4921838999999997</v>
      </c>
      <c r="L168" s="159">
        <f>VLOOKUP($E$4,Bd_Enemdu!$A$3:$FY$26,T168,FALSE)</f>
        <v>4.1371361999999996</v>
      </c>
      <c r="M168" s="159">
        <f>VLOOKUP($E$4,Base_datos_2!$3:$30,U168,FALSE)</f>
        <v>4.4480752419948901</v>
      </c>
      <c r="S168" s="1228">
        <v>122</v>
      </c>
      <c r="T168" s="1228">
        <f>+S182+1</f>
        <v>137</v>
      </c>
      <c r="U168" s="1228">
        <f>+U153+1</f>
        <v>122</v>
      </c>
    </row>
    <row r="169" spans="1:21">
      <c r="A169" s="86"/>
      <c r="B169" s="86"/>
      <c r="C169" s="86"/>
      <c r="D169" s="86"/>
      <c r="E169" s="86"/>
      <c r="F169" s="86"/>
      <c r="G169" s="86"/>
      <c r="H169" s="86"/>
      <c r="J169" s="90" t="s">
        <v>55</v>
      </c>
      <c r="K169" s="159">
        <f>VLOOKUP($E$4,Bd_Enemdu!$A$3:$FY$26,S169,FALSE)</f>
        <v>5.7776249000000002</v>
      </c>
      <c r="L169" s="159">
        <f>VLOOKUP($E$4,Bd_Enemdu!$A$3:$FY$26,T169,FALSE)</f>
        <v>5.2124231999999999</v>
      </c>
      <c r="M169" s="159">
        <f>VLOOKUP($E$4,Base_datos_2!$3:$30,U169,FALSE)</f>
        <v>5.5737589738796247</v>
      </c>
      <c r="S169" s="1228">
        <f>+S168+1</f>
        <v>123</v>
      </c>
      <c r="T169" s="1228">
        <f>+T168+1</f>
        <v>138</v>
      </c>
      <c r="U169" s="1228">
        <f>+U168+1</f>
        <v>123</v>
      </c>
    </row>
    <row r="170" spans="1:21">
      <c r="A170" s="86"/>
      <c r="B170" s="86"/>
      <c r="C170" s="86"/>
      <c r="D170" s="86"/>
      <c r="E170" s="86"/>
      <c r="F170" s="86"/>
      <c r="G170" s="86"/>
      <c r="H170" s="86"/>
      <c r="J170" s="90" t="s">
        <v>56</v>
      </c>
      <c r="K170" s="159">
        <f>VLOOKUP($E$4,Bd_Enemdu!$A$3:$FY$26,S170,FALSE)</f>
        <v>1.9098743</v>
      </c>
      <c r="L170" s="159">
        <f>VLOOKUP($E$4,Bd_Enemdu!$A$3:$FY$26,T170,FALSE)</f>
        <v>2.0206143000000001</v>
      </c>
      <c r="M170" s="159">
        <f>VLOOKUP($E$4,Base_datos_2!$3:$30,U170,FALSE)</f>
        <v>2.2693307602410271</v>
      </c>
      <c r="S170" s="1228">
        <f t="shared" ref="S170:U170" si="40">+S169+1</f>
        <v>124</v>
      </c>
      <c r="T170" s="1228">
        <f t="shared" si="40"/>
        <v>139</v>
      </c>
      <c r="U170" s="1228">
        <f t="shared" si="40"/>
        <v>124</v>
      </c>
    </row>
    <row r="171" spans="1:21">
      <c r="A171" s="86"/>
      <c r="B171" s="86"/>
      <c r="C171" s="86"/>
      <c r="D171" s="86"/>
      <c r="E171" s="86"/>
      <c r="F171" s="86"/>
      <c r="G171" s="86"/>
      <c r="H171" s="86"/>
      <c r="J171" s="90" t="s">
        <v>57</v>
      </c>
      <c r="K171" s="159">
        <f>VLOOKUP($E$4,Bd_Enemdu!$A$3:$FY$26,S171,FALSE)</f>
        <v>3.4701637999999999</v>
      </c>
      <c r="L171" s="159">
        <f>VLOOKUP($E$4,Bd_Enemdu!$A$3:$FY$26,T171,FALSE)</f>
        <v>3.4479275</v>
      </c>
      <c r="M171" s="159">
        <f>VLOOKUP($E$4,Base_datos_2!$3:$30,U171,FALSE)</f>
        <v>3.6626191223514537</v>
      </c>
      <c r="S171" s="1228">
        <f t="shared" ref="S171:U171" si="41">+S170+1</f>
        <v>125</v>
      </c>
      <c r="T171" s="1228">
        <f t="shared" si="41"/>
        <v>140</v>
      </c>
      <c r="U171" s="1228">
        <f t="shared" si="41"/>
        <v>125</v>
      </c>
    </row>
    <row r="172" spans="1:21">
      <c r="A172" s="86"/>
      <c r="B172" s="86"/>
      <c r="C172" s="86"/>
      <c r="D172" s="86"/>
      <c r="E172" s="86"/>
      <c r="F172" s="86"/>
      <c r="G172" s="86"/>
      <c r="H172" s="86"/>
      <c r="J172" s="90" t="s">
        <v>58</v>
      </c>
      <c r="K172" s="159">
        <f>VLOOKUP($E$4,Bd_Enemdu!$A$3:$FY$26,S172,FALSE)</f>
        <v>5.8599785000000004</v>
      </c>
      <c r="L172" s="159">
        <f>VLOOKUP($E$4,Bd_Enemdu!$A$3:$FY$26,T172,FALSE)</f>
        <v>5.0891190000000002</v>
      </c>
      <c r="M172" s="159">
        <f>VLOOKUP($E$4,Base_datos_2!$3:$30,U172,FALSE)</f>
        <v>5.5125394970447319</v>
      </c>
      <c r="S172" s="1228">
        <f t="shared" ref="S172:U172" si="42">+S171+1</f>
        <v>126</v>
      </c>
      <c r="T172" s="1228">
        <f t="shared" si="42"/>
        <v>141</v>
      </c>
      <c r="U172" s="1228">
        <f t="shared" si="42"/>
        <v>126</v>
      </c>
    </row>
    <row r="173" spans="1:21">
      <c r="J173" s="101" t="s">
        <v>59</v>
      </c>
      <c r="K173" s="182">
        <f>VLOOKUP($E$4,Bd_Enemdu!$A$3:$FY$26,S173,FALSE)</f>
        <v>1.2634905999999999</v>
      </c>
      <c r="L173" s="182">
        <f>VLOOKUP($E$4,Bd_Enemdu!$A$3:$FY$26,T173,FALSE)</f>
        <v>1.9820450999999999</v>
      </c>
      <c r="M173" s="182">
        <f>VLOOKUP($E$4,Base_datos_2!$3:$30,U173,FALSE)</f>
        <v>1.9796973443440076</v>
      </c>
      <c r="S173" s="1228">
        <f t="shared" ref="S173:U173" si="43">+S172+1</f>
        <v>127</v>
      </c>
      <c r="T173" s="1228">
        <f t="shared" si="43"/>
        <v>142</v>
      </c>
      <c r="U173" s="1228">
        <f t="shared" si="43"/>
        <v>127</v>
      </c>
    </row>
    <row r="174" spans="1:21">
      <c r="J174" s="90" t="s">
        <v>60</v>
      </c>
      <c r="K174" s="159">
        <f>VLOOKUP($E$4,Bd_Enemdu!$A$3:$FY$26,S174,FALSE)</f>
        <v>5.4982762000000003</v>
      </c>
      <c r="L174" s="159">
        <f>VLOOKUP($E$4,Bd_Enemdu!$A$3:$FY$26,T174,FALSE)</f>
        <v>3.5899771</v>
      </c>
      <c r="M174" s="159">
        <f>VLOOKUP($E$4,Base_datos_2!$3:$30,U174,FALSE)</f>
        <v>4.6312224949390792</v>
      </c>
      <c r="S174" s="1228">
        <f t="shared" ref="S174:U174" si="44">+S173+1</f>
        <v>128</v>
      </c>
      <c r="T174" s="1228">
        <f t="shared" si="44"/>
        <v>143</v>
      </c>
      <c r="U174" s="1228">
        <f t="shared" si="44"/>
        <v>128</v>
      </c>
    </row>
    <row r="175" spans="1:21">
      <c r="J175" s="90" t="s">
        <v>61</v>
      </c>
      <c r="K175" s="159">
        <f>VLOOKUP($E$4,Bd_Enemdu!$A$3:$FY$26,S175,FALSE)</f>
        <v>4.7592283999999996</v>
      </c>
      <c r="L175" s="159">
        <f>VLOOKUP($E$4,Bd_Enemdu!$A$3:$FY$26,T175,FALSE)</f>
        <v>4.3790236</v>
      </c>
      <c r="M175" s="159">
        <f>VLOOKUP($E$4,Base_datos_2!$3:$30,U175,FALSE)</f>
        <v>4.4694267320504517</v>
      </c>
      <c r="S175" s="1228">
        <f t="shared" ref="S175:U175" si="45">+S174+1</f>
        <v>129</v>
      </c>
      <c r="T175" s="1228">
        <f t="shared" si="45"/>
        <v>144</v>
      </c>
      <c r="U175" s="1228">
        <f t="shared" si="45"/>
        <v>129</v>
      </c>
    </row>
    <row r="176" spans="1:21">
      <c r="J176" s="90" t="s">
        <v>62</v>
      </c>
      <c r="K176" s="159">
        <f>VLOOKUP($E$4,Bd_Enemdu!$A$3:$FY$26,S176,FALSE)</f>
        <v>7.1716860000000002</v>
      </c>
      <c r="L176" s="159">
        <f>VLOOKUP($E$4,Bd_Enemdu!$A$3:$FY$26,T176,FALSE)</f>
        <v>6.1610442000000001</v>
      </c>
      <c r="M176" s="159">
        <f>VLOOKUP($E$4,Base_datos_2!$3:$30,U176,FALSE)</f>
        <v>10.519990623828781</v>
      </c>
      <c r="S176" s="1228">
        <f t="shared" ref="S176:U176" si="46">+S175+1</f>
        <v>130</v>
      </c>
      <c r="T176" s="1228">
        <f t="shared" si="46"/>
        <v>145</v>
      </c>
      <c r="U176" s="1228">
        <f t="shared" si="46"/>
        <v>130</v>
      </c>
    </row>
    <row r="177" spans="2:21">
      <c r="J177" s="90" t="s">
        <v>1076</v>
      </c>
      <c r="K177" s="159">
        <f>VLOOKUP($E$4,Bd_Enemdu!$A$3:$FY$26,S177,FALSE)</f>
        <v>2.6025852</v>
      </c>
      <c r="L177" s="159">
        <f>VLOOKUP($E$4,Bd_Enemdu!$A$3:$FY$26,T177,FALSE)</f>
        <v>2.8279019999999999</v>
      </c>
      <c r="M177" s="159">
        <f>VLOOKUP($E$4,Base_datos_2!$3:$30,U177,FALSE)</f>
        <v>3.7188936822427578</v>
      </c>
      <c r="S177" s="1228">
        <f t="shared" ref="S177:U177" si="47">+S176+1</f>
        <v>131</v>
      </c>
      <c r="T177" s="1228">
        <f t="shared" si="47"/>
        <v>146</v>
      </c>
      <c r="U177" s="1228">
        <f t="shared" si="47"/>
        <v>131</v>
      </c>
    </row>
    <row r="178" spans="2:21">
      <c r="J178" s="101" t="s">
        <v>10</v>
      </c>
      <c r="K178" s="182">
        <f>VLOOKUP($E$4,Bd_Enemdu!$A$3:$FY$26,S178,FALSE)</f>
        <v>3.9841280000000001</v>
      </c>
      <c r="L178" s="182">
        <f>VLOOKUP($E$4,Bd_Enemdu!$A$3:$FY$26,T178,FALSE)</f>
        <v>3.3909753999999999</v>
      </c>
      <c r="M178" s="182">
        <f>VLOOKUP($E$4,Base_datos_2!$3:$30,U178,FALSE)</f>
        <v>5.9580253660756588</v>
      </c>
      <c r="S178" s="1228">
        <f t="shared" ref="S178:U178" si="48">+S177+1</f>
        <v>132</v>
      </c>
      <c r="T178" s="1228">
        <f t="shared" si="48"/>
        <v>147</v>
      </c>
      <c r="U178" s="1228">
        <f t="shared" si="48"/>
        <v>132</v>
      </c>
    </row>
    <row r="179" spans="2:21">
      <c r="J179" s="90" t="s">
        <v>63</v>
      </c>
      <c r="K179" s="159">
        <f>VLOOKUP($E$4,Bd_Enemdu!$A$3:$FY$26,S179,FALSE)</f>
        <v>9.2562128000000001</v>
      </c>
      <c r="L179" s="159">
        <f>VLOOKUP($E$4,Bd_Enemdu!$A$3:$FY$26,T179,FALSE)</f>
        <v>8.8835996000000002</v>
      </c>
      <c r="M179" s="159">
        <f>VLOOKUP($E$4,Base_datos_2!$3:$30,U179,FALSE)</f>
        <v>9.4903955600485546</v>
      </c>
      <c r="S179" s="1228">
        <f t="shared" ref="S179:U179" si="49">+S178+1</f>
        <v>133</v>
      </c>
      <c r="T179" s="1228">
        <f t="shared" si="49"/>
        <v>148</v>
      </c>
      <c r="U179" s="1228">
        <f t="shared" si="49"/>
        <v>133</v>
      </c>
    </row>
    <row r="180" spans="2:21">
      <c r="J180" s="90" t="s">
        <v>64</v>
      </c>
      <c r="K180" s="159">
        <f>VLOOKUP($E$4,Bd_Enemdu!$A$3:$FY$26,S180,FALSE)</f>
        <v>3.5790017999999999</v>
      </c>
      <c r="L180" s="159">
        <f>VLOOKUP($E$4,Bd_Enemdu!$A$3:$FY$26,T180,FALSE)</f>
        <v>3.2286926</v>
      </c>
      <c r="M180" s="159">
        <f>VLOOKUP($E$4,Base_datos_2!$3:$30,U180,FALSE)</f>
        <v>3.391651003960737</v>
      </c>
      <c r="S180" s="1228">
        <f t="shared" ref="S180:U180" si="50">+S179+1</f>
        <v>134</v>
      </c>
      <c r="T180" s="1228">
        <f t="shared" si="50"/>
        <v>149</v>
      </c>
      <c r="U180" s="1228">
        <f t="shared" si="50"/>
        <v>134</v>
      </c>
    </row>
    <row r="181" spans="2:21">
      <c r="J181" s="90" t="s">
        <v>65</v>
      </c>
      <c r="K181" s="159">
        <f>VLOOKUP($E$4,Bd_Enemdu!$A$3:$FY$26,S181,FALSE)</f>
        <v>2.0429892000000001</v>
      </c>
      <c r="L181" s="159">
        <f>VLOOKUP($E$4,Bd_Enemdu!$A$3:$FY$26,T181,FALSE)</f>
        <v>2.0828006999999999</v>
      </c>
      <c r="M181" s="159">
        <f>VLOOKUP($E$4,Base_datos_2!$3:$30,U181,FALSE)</f>
        <v>2.2427525957288319</v>
      </c>
      <c r="S181" s="1228">
        <f t="shared" ref="S181:U181" si="51">+S180+1</f>
        <v>135</v>
      </c>
      <c r="T181" s="1228">
        <f t="shared" si="51"/>
        <v>150</v>
      </c>
      <c r="U181" s="1228">
        <f t="shared" si="51"/>
        <v>135</v>
      </c>
    </row>
    <row r="182" spans="2:21">
      <c r="J182" s="90" t="s">
        <v>66</v>
      </c>
      <c r="K182" s="159">
        <f>VLOOKUP($E$4,Bd_Enemdu!$A$3:$FY$26,S182,FALSE)</f>
        <v>1.0723597</v>
      </c>
      <c r="L182" s="159">
        <f>VLOOKUP($E$4,Bd_Enemdu!$A$3:$FY$26,T182,FALSE)</f>
        <v>0.32407374</v>
      </c>
      <c r="M182" s="159">
        <f>VLOOKUP($E$4,Base_datos_2!$3:$30,U182,FALSE)</f>
        <v>0.6945783937602773</v>
      </c>
      <c r="S182" s="1228">
        <f t="shared" ref="S182:T182" si="52">+S181+1</f>
        <v>136</v>
      </c>
      <c r="T182" s="1228">
        <f t="shared" si="52"/>
        <v>151</v>
      </c>
      <c r="U182" s="1228">
        <f>+U181+1</f>
        <v>136</v>
      </c>
    </row>
    <row r="191" spans="2:21">
      <c r="B191" s="86"/>
      <c r="C191" s="86"/>
      <c r="D191" s="86"/>
      <c r="E191" s="86"/>
      <c r="F191" s="86"/>
      <c r="G191" s="86"/>
      <c r="H191" s="86"/>
    </row>
    <row r="192" spans="2:21">
      <c r="B192" s="86"/>
      <c r="C192" s="86"/>
      <c r="D192" s="86"/>
      <c r="E192" s="86"/>
      <c r="F192" s="86"/>
      <c r="G192" s="86"/>
      <c r="H192" s="86"/>
    </row>
    <row r="193" spans="1:21">
      <c r="A193" s="86"/>
      <c r="B193" s="86"/>
      <c r="C193" s="86"/>
      <c r="D193" s="86"/>
      <c r="E193" s="86"/>
      <c r="F193" s="86"/>
      <c r="G193" s="86"/>
      <c r="H193" s="86"/>
    </row>
    <row r="194" spans="1:21" ht="17.25" thickBot="1">
      <c r="A194" s="86"/>
      <c r="B194" s="86"/>
      <c r="C194" s="86"/>
      <c r="D194" s="86"/>
      <c r="E194" s="86"/>
      <c r="F194" s="86"/>
      <c r="G194" s="86"/>
      <c r="H194" s="86"/>
      <c r="K194" s="191" t="s">
        <v>250</v>
      </c>
      <c r="L194" s="80"/>
      <c r="S194" s="1882" t="s">
        <v>814</v>
      </c>
      <c r="T194" s="1882"/>
      <c r="U194" s="1882"/>
    </row>
    <row r="195" spans="1:21" ht="21" thickTop="1">
      <c r="A195" s="197" t="s">
        <v>213</v>
      </c>
      <c r="B195" s="193"/>
      <c r="C195" s="194"/>
      <c r="D195" s="193"/>
      <c r="E195" s="195"/>
      <c r="F195" s="196"/>
      <c r="G195" s="188"/>
      <c r="H195" s="189"/>
      <c r="K195" s="141">
        <v>2017</v>
      </c>
      <c r="L195" s="141">
        <v>2018</v>
      </c>
      <c r="M195" s="141">
        <v>2019</v>
      </c>
      <c r="S195" s="1228">
        <f>+T182+1</f>
        <v>152</v>
      </c>
      <c r="T195" s="1228">
        <f>+S209+1</f>
        <v>167</v>
      </c>
      <c r="U195" s="1228">
        <v>137</v>
      </c>
    </row>
    <row r="196" spans="1:21" ht="14.45" customHeight="1">
      <c r="A196" s="1888" t="s">
        <v>252</v>
      </c>
      <c r="B196" s="1888"/>
      <c r="C196" s="1888"/>
      <c r="D196" s="1888"/>
      <c r="E196" s="1888"/>
      <c r="F196" s="1888"/>
      <c r="G196" s="1888"/>
      <c r="H196" s="1888"/>
      <c r="J196" s="80" t="str">
        <f>+E4</f>
        <v>Nacional</v>
      </c>
      <c r="K196" s="159">
        <f>VLOOKUP($E$4,Bd_Enemdu!$A$3:$FY$26,S195,FALSE)</f>
        <v>39.521357000000002</v>
      </c>
      <c r="L196" s="159">
        <f>VLOOKUP($E$4,Bd_Enemdu!$A$3:$FY$26,T195,FALSE)</f>
        <v>37.651918999999999</v>
      </c>
      <c r="M196" s="159">
        <f>VLOOKUP($E$4,Base_datos_2!$3:$30,U195,FALSE)</f>
        <v>37.922706859903371</v>
      </c>
      <c r="S196" s="1228">
        <f>+S195+1</f>
        <v>153</v>
      </c>
      <c r="T196" s="1228">
        <f>+T195+1</f>
        <v>168</v>
      </c>
      <c r="U196" s="1228">
        <f>+U195+1</f>
        <v>138</v>
      </c>
    </row>
    <row r="197" spans="1:21">
      <c r="A197" s="1888"/>
      <c r="B197" s="1888"/>
      <c r="C197" s="1888"/>
      <c r="D197" s="1888"/>
      <c r="E197" s="1888"/>
      <c r="F197" s="1888"/>
      <c r="G197" s="1888"/>
      <c r="H197" s="1888"/>
      <c r="J197" s="90" t="s">
        <v>55</v>
      </c>
      <c r="K197" s="159">
        <f>VLOOKUP($E$4,Bd_Enemdu!$A$3:$FY$26,S196,FALSE)</f>
        <v>41.125010000000003</v>
      </c>
      <c r="L197" s="159">
        <f>VLOOKUP($E$4,Bd_Enemdu!$A$3:$FY$26,T196,FALSE)</f>
        <v>39.466374999999999</v>
      </c>
      <c r="M197" s="159">
        <f>VLOOKUP($E$4,Base_datos_2!$3:$30,U196,FALSE)</f>
        <v>39.684170906778206</v>
      </c>
      <c r="S197" s="1228">
        <f t="shared" ref="S197:U197" si="53">+S196+1</f>
        <v>154</v>
      </c>
      <c r="T197" s="1228">
        <f t="shared" si="53"/>
        <v>169</v>
      </c>
      <c r="U197" s="1228">
        <f t="shared" si="53"/>
        <v>139</v>
      </c>
    </row>
    <row r="198" spans="1:21">
      <c r="A198" s="1888"/>
      <c r="B198" s="1888"/>
      <c r="C198" s="1888"/>
      <c r="D198" s="1888"/>
      <c r="E198" s="1888"/>
      <c r="F198" s="1888"/>
      <c r="G198" s="1888"/>
      <c r="H198" s="1888"/>
      <c r="J198" s="90" t="s">
        <v>56</v>
      </c>
      <c r="K198" s="159">
        <f>VLOOKUP($E$4,Bd_Enemdu!$A$3:$FY$26,S197,FALSE)</f>
        <v>36.115110000000001</v>
      </c>
      <c r="L198" s="159">
        <f>VLOOKUP($E$4,Bd_Enemdu!$A$3:$FY$26,T197,FALSE)</f>
        <v>33.766331000000001</v>
      </c>
      <c r="M198" s="159">
        <f>VLOOKUP($E$4,Base_datos_2!$3:$30,U197,FALSE)</f>
        <v>34.166501741894564</v>
      </c>
      <c r="S198" s="1228">
        <f t="shared" ref="S198:U198" si="54">+S197+1</f>
        <v>155</v>
      </c>
      <c r="T198" s="1228">
        <f t="shared" si="54"/>
        <v>170</v>
      </c>
      <c r="U198" s="1228">
        <f t="shared" si="54"/>
        <v>140</v>
      </c>
    </row>
    <row r="199" spans="1:21">
      <c r="A199" s="1888"/>
      <c r="B199" s="1888"/>
      <c r="C199" s="1888"/>
      <c r="D199" s="1888"/>
      <c r="E199" s="1888"/>
      <c r="F199" s="1888"/>
      <c r="G199" s="1888"/>
      <c r="H199" s="1888"/>
      <c r="J199" s="90" t="s">
        <v>57</v>
      </c>
      <c r="K199" s="159">
        <f>VLOOKUP($E$4,Bd_Enemdu!$A$3:$FY$26,S198,FALSE)</f>
        <v>41.718941000000001</v>
      </c>
      <c r="L199" s="159">
        <f>VLOOKUP($E$4,Bd_Enemdu!$A$3:$FY$26,T198,FALSE)</f>
        <v>40.605161000000003</v>
      </c>
      <c r="M199" s="159">
        <f>VLOOKUP($E$4,Base_datos_2!$3:$30,U198,FALSE)</f>
        <v>40.631744048012685</v>
      </c>
      <c r="S199" s="1228">
        <f t="shared" ref="S199:U199" si="55">+S198+1</f>
        <v>156</v>
      </c>
      <c r="T199" s="1228">
        <f t="shared" si="55"/>
        <v>171</v>
      </c>
      <c r="U199" s="1228">
        <f t="shared" si="55"/>
        <v>141</v>
      </c>
    </row>
    <row r="200" spans="1:21">
      <c r="A200" s="95"/>
      <c r="B200" s="96"/>
      <c r="C200" s="97"/>
      <c r="D200" s="96"/>
      <c r="E200" s="98"/>
      <c r="F200" s="99"/>
      <c r="G200" s="100"/>
      <c r="J200" s="90" t="s">
        <v>58</v>
      </c>
      <c r="K200" s="159">
        <f>VLOOKUP($E$4,Bd_Enemdu!$A$3:$FY$26,S199,FALSE)</f>
        <v>37.379340999999997</v>
      </c>
      <c r="L200" s="159">
        <f>VLOOKUP($E$4,Bd_Enemdu!$A$3:$FY$26,T199,FALSE)</f>
        <v>34.758412</v>
      </c>
      <c r="M200" s="159">
        <f>VLOOKUP($E$4,Base_datos_2!$3:$30,U199,FALSE)</f>
        <v>35.325559698109721</v>
      </c>
      <c r="S200" s="1228">
        <f t="shared" ref="S200:U200" si="56">+S199+1</f>
        <v>157</v>
      </c>
      <c r="T200" s="1228">
        <f t="shared" si="56"/>
        <v>172</v>
      </c>
      <c r="U200" s="1228">
        <f t="shared" si="56"/>
        <v>142</v>
      </c>
    </row>
    <row r="201" spans="1:21">
      <c r="A201" s="95"/>
      <c r="B201" s="96"/>
      <c r="C201" s="97"/>
      <c r="D201" s="96"/>
      <c r="E201" s="98"/>
      <c r="F201" s="99"/>
      <c r="G201" s="100"/>
      <c r="J201" s="101" t="s">
        <v>59</v>
      </c>
      <c r="K201" s="182">
        <f>VLOOKUP($E$4,Bd_Enemdu!$A$3:$FY$26,S200,FALSE)</f>
        <v>21.884688000000001</v>
      </c>
      <c r="L201" s="182">
        <f>VLOOKUP($E$4,Bd_Enemdu!$A$3:$FY$26,T200,FALSE)</f>
        <v>19.951384000000001</v>
      </c>
      <c r="M201" s="182">
        <f>VLOOKUP($E$4,Base_datos_2!$3:$30,U200,FALSE)</f>
        <v>22.51973624441818</v>
      </c>
      <c r="S201" s="1228">
        <f t="shared" ref="S201:U201" si="57">+S200+1</f>
        <v>158</v>
      </c>
      <c r="T201" s="1228">
        <f t="shared" si="57"/>
        <v>173</v>
      </c>
      <c r="U201" s="1228">
        <f t="shared" si="57"/>
        <v>143</v>
      </c>
    </row>
    <row r="202" spans="1:21">
      <c r="A202" s="95"/>
      <c r="B202" s="96"/>
      <c r="C202" s="97"/>
      <c r="D202" s="96"/>
      <c r="E202" s="98"/>
      <c r="F202" s="99"/>
      <c r="G202" s="100"/>
      <c r="J202" s="90" t="s">
        <v>60</v>
      </c>
      <c r="K202" s="159">
        <f>VLOOKUP($E$4,Bd_Enemdu!$A$3:$FY$26,S201,FALSE)</f>
        <v>45.791609999999999</v>
      </c>
      <c r="L202" s="159">
        <f>VLOOKUP($E$4,Bd_Enemdu!$A$3:$FY$26,T201,FALSE)</f>
        <v>48.749020000000002</v>
      </c>
      <c r="M202" s="159">
        <f>VLOOKUP($E$4,Base_datos_2!$3:$30,U201,FALSE)</f>
        <v>48.006570420841101</v>
      </c>
      <c r="S202" s="1228">
        <f t="shared" ref="S202:U202" si="58">+S201+1</f>
        <v>159</v>
      </c>
      <c r="T202" s="1228">
        <f t="shared" si="58"/>
        <v>174</v>
      </c>
      <c r="U202" s="1228">
        <f t="shared" si="58"/>
        <v>144</v>
      </c>
    </row>
    <row r="203" spans="1:21">
      <c r="A203" s="95"/>
      <c r="B203" s="96"/>
      <c r="C203" s="97"/>
      <c r="D203" s="96"/>
      <c r="E203" s="98"/>
      <c r="F203" s="99"/>
      <c r="G203" s="100"/>
      <c r="J203" s="90" t="s">
        <v>61</v>
      </c>
      <c r="K203" s="159">
        <f>VLOOKUP($E$4,Bd_Enemdu!$A$3:$FY$26,S202,FALSE)</f>
        <v>41.396804000000003</v>
      </c>
      <c r="L203" s="159">
        <f>VLOOKUP($E$4,Bd_Enemdu!$A$3:$FY$26,T202,FALSE)</f>
        <v>39.402990000000003</v>
      </c>
      <c r="M203" s="159">
        <f>VLOOKUP($E$4,Base_datos_2!$3:$30,U202,FALSE)</f>
        <v>39.676054419786325</v>
      </c>
      <c r="S203" s="1228">
        <f t="shared" ref="S203:U203" si="59">+S202+1</f>
        <v>160</v>
      </c>
      <c r="T203" s="1228">
        <f t="shared" si="59"/>
        <v>175</v>
      </c>
      <c r="U203" s="1228">
        <f t="shared" si="59"/>
        <v>145</v>
      </c>
    </row>
    <row r="204" spans="1:21">
      <c r="A204" s="95"/>
      <c r="B204" s="96"/>
      <c r="C204" s="97"/>
      <c r="D204" s="96"/>
      <c r="E204" s="98"/>
      <c r="F204" s="99"/>
      <c r="G204" s="100"/>
      <c r="J204" s="90" t="s">
        <v>62</v>
      </c>
      <c r="K204" s="159">
        <f>VLOOKUP($E$4,Bd_Enemdu!$A$3:$FY$26,S203,FALSE)</f>
        <v>31.340116999999999</v>
      </c>
      <c r="L204" s="159">
        <f>VLOOKUP($E$4,Bd_Enemdu!$A$3:$FY$26,T203,FALSE)</f>
        <v>29.517520999999999</v>
      </c>
      <c r="M204" s="159">
        <f>VLOOKUP($E$4,Base_datos_2!$3:$30,U203,FALSE)</f>
        <v>29.920341961503439</v>
      </c>
      <c r="S204" s="1228">
        <f t="shared" ref="S204:U204" si="60">+S203+1</f>
        <v>161</v>
      </c>
      <c r="T204" s="1228">
        <f t="shared" si="60"/>
        <v>176</v>
      </c>
      <c r="U204" s="1228">
        <f t="shared" si="60"/>
        <v>146</v>
      </c>
    </row>
    <row r="205" spans="1:21">
      <c r="A205" s="95"/>
      <c r="B205" s="96"/>
      <c r="C205" s="97"/>
      <c r="D205" s="96"/>
      <c r="E205" s="98"/>
      <c r="F205" s="99"/>
      <c r="G205" s="100"/>
      <c r="J205" s="90" t="s">
        <v>1076</v>
      </c>
      <c r="K205" s="159">
        <f>VLOOKUP($E$4,Bd_Enemdu!$A$3:$FY$26,S204,FALSE)</f>
        <v>32.466408000000001</v>
      </c>
      <c r="L205" s="159">
        <f>VLOOKUP($E$4,Bd_Enemdu!$A$3:$FY$26,T204,FALSE)</f>
        <v>39.957886999999999</v>
      </c>
      <c r="M205" s="159">
        <f>VLOOKUP($E$4,Base_datos_2!$3:$30,U204,FALSE)</f>
        <v>38.943696384493705</v>
      </c>
      <c r="S205" s="1228">
        <f t="shared" ref="S205:U205" si="61">+S204+1</f>
        <v>162</v>
      </c>
      <c r="T205" s="1228">
        <f t="shared" si="61"/>
        <v>177</v>
      </c>
      <c r="U205" s="1228">
        <f t="shared" si="61"/>
        <v>147</v>
      </c>
    </row>
    <row r="206" spans="1:21">
      <c r="A206" s="95"/>
      <c r="B206" s="96"/>
      <c r="C206" s="97"/>
      <c r="D206" s="96"/>
      <c r="E206" s="98"/>
      <c r="F206" s="99"/>
      <c r="G206" s="100"/>
      <c r="J206" s="101" t="s">
        <v>10</v>
      </c>
      <c r="K206" s="182">
        <f>VLOOKUP($E$4,Bd_Enemdu!$A$3:$FY$26,S205,FALSE)</f>
        <v>40.676468</v>
      </c>
      <c r="L206" s="182">
        <f>VLOOKUP($E$4,Bd_Enemdu!$A$3:$FY$26,T205,FALSE)</f>
        <v>39.147070999999997</v>
      </c>
      <c r="M206" s="182">
        <f>VLOOKUP($E$4,Base_datos_2!$3:$30,U205,FALSE)</f>
        <v>39.159005609938411</v>
      </c>
      <c r="S206" s="1228">
        <f t="shared" ref="S206:U206" si="62">+S205+1</f>
        <v>163</v>
      </c>
      <c r="T206" s="1228">
        <f t="shared" si="62"/>
        <v>178</v>
      </c>
      <c r="U206" s="1228">
        <f t="shared" si="62"/>
        <v>148</v>
      </c>
    </row>
    <row r="207" spans="1:21">
      <c r="A207" s="95"/>
      <c r="B207" s="96"/>
      <c r="C207" s="97"/>
      <c r="D207" s="96"/>
      <c r="E207" s="98"/>
      <c r="F207" s="99"/>
      <c r="G207" s="100"/>
      <c r="J207" s="90" t="s">
        <v>63</v>
      </c>
      <c r="K207" s="159">
        <f>VLOOKUP($E$4,Bd_Enemdu!$A$3:$FY$26,S206,FALSE)</f>
        <v>26.475192</v>
      </c>
      <c r="L207" s="159">
        <f>VLOOKUP($E$4,Bd_Enemdu!$A$3:$FY$26,T206,FALSE)</f>
        <v>24.544924000000002</v>
      </c>
      <c r="M207" s="159">
        <f>VLOOKUP($E$4,Base_datos_2!$3:$30,U206,FALSE)</f>
        <v>23.714587863455012</v>
      </c>
      <c r="S207" s="1228">
        <f t="shared" ref="S207:U207" si="63">+S206+1</f>
        <v>164</v>
      </c>
      <c r="T207" s="1228">
        <f t="shared" si="63"/>
        <v>179</v>
      </c>
      <c r="U207" s="1228">
        <f t="shared" si="63"/>
        <v>149</v>
      </c>
    </row>
    <row r="208" spans="1:21">
      <c r="A208" s="95"/>
      <c r="B208" s="96"/>
      <c r="C208" s="97"/>
      <c r="D208" s="96"/>
      <c r="E208" s="98"/>
      <c r="F208" s="99"/>
      <c r="G208" s="100"/>
      <c r="J208" s="90" t="s">
        <v>64</v>
      </c>
      <c r="K208" s="159">
        <f>VLOOKUP($E$4,Bd_Enemdu!$A$3:$FY$26,S207,FALSE)</f>
        <v>41.363221000000003</v>
      </c>
      <c r="L208" s="159">
        <f>VLOOKUP($E$4,Bd_Enemdu!$A$3:$FY$26,T207,FALSE)</f>
        <v>38.483179</v>
      </c>
      <c r="M208" s="159">
        <f>VLOOKUP($E$4,Base_datos_2!$3:$30,U207,FALSE)</f>
        <v>39.925315569639473</v>
      </c>
      <c r="S208" s="1228">
        <f t="shared" ref="S208:U208" si="64">+S207+1</f>
        <v>165</v>
      </c>
      <c r="T208" s="1228">
        <f t="shared" si="64"/>
        <v>180</v>
      </c>
      <c r="U208" s="1228">
        <f t="shared" si="64"/>
        <v>150</v>
      </c>
    </row>
    <row r="209" spans="1:21">
      <c r="A209" s="95"/>
      <c r="B209" s="96"/>
      <c r="C209" s="97"/>
      <c r="D209" s="96"/>
      <c r="E209" s="98"/>
      <c r="F209" s="99"/>
      <c r="G209" s="100"/>
      <c r="J209" s="90" t="s">
        <v>65</v>
      </c>
      <c r="K209" s="159">
        <f>VLOOKUP($E$4,Bd_Enemdu!$A$3:$FY$26,S208,FALSE)</f>
        <v>43.731496</v>
      </c>
      <c r="L209" s="159">
        <f>VLOOKUP($E$4,Bd_Enemdu!$A$3:$FY$26,T208,FALSE)</f>
        <v>42.653874999999999</v>
      </c>
      <c r="M209" s="159">
        <f>VLOOKUP($E$4,Base_datos_2!$3:$30,U208,FALSE)</f>
        <v>43.155776656827939</v>
      </c>
      <c r="S209" s="1228">
        <f t="shared" ref="S209:U209" si="65">+S208+1</f>
        <v>166</v>
      </c>
      <c r="T209" s="1228">
        <f t="shared" si="65"/>
        <v>181</v>
      </c>
      <c r="U209" s="1228">
        <f t="shared" si="65"/>
        <v>151</v>
      </c>
    </row>
    <row r="210" spans="1:21">
      <c r="A210" s="95"/>
      <c r="B210" s="96"/>
      <c r="C210" s="97"/>
      <c r="D210" s="96"/>
      <c r="E210" s="98"/>
      <c r="F210" s="99"/>
      <c r="G210" s="100"/>
      <c r="J210" s="90" t="s">
        <v>66</v>
      </c>
      <c r="K210" s="159">
        <f>VLOOKUP($E$4,Bd_Enemdu!$A$3:$FY$26,S209,FALSE)</f>
        <v>44.721947</v>
      </c>
      <c r="L210" s="159">
        <f>VLOOKUP($E$4,Bd_Enemdu!$A$3:$FY$26,T209,FALSE)</f>
        <v>43.418799999999997</v>
      </c>
      <c r="M210" s="159">
        <f>VLOOKUP($E$4,Base_datos_2!$3:$30,U209,FALSE)</f>
        <v>44.819092778375087</v>
      </c>
    </row>
    <row r="211" spans="1:21">
      <c r="A211" s="95"/>
      <c r="B211" s="96"/>
      <c r="C211" s="97"/>
      <c r="D211" s="96"/>
      <c r="E211" s="98"/>
      <c r="F211" s="99"/>
      <c r="G211" s="100"/>
      <c r="K211" s="80"/>
      <c r="L211" s="80"/>
    </row>
    <row r="212" spans="1:21">
      <c r="A212" s="95"/>
      <c r="B212" s="96"/>
      <c r="C212" s="97"/>
      <c r="D212" s="96"/>
      <c r="E212" s="98"/>
      <c r="F212" s="99"/>
      <c r="G212" s="100"/>
      <c r="K212" s="80"/>
      <c r="L212" s="80"/>
    </row>
    <row r="213" spans="1:21">
      <c r="A213" s="95"/>
      <c r="B213" s="96"/>
      <c r="C213" s="97"/>
      <c r="D213" s="96"/>
      <c r="E213" s="98"/>
      <c r="F213" s="99"/>
      <c r="G213" s="100"/>
      <c r="K213" s="80"/>
      <c r="L213" s="80"/>
    </row>
    <row r="214" spans="1:21">
      <c r="A214" s="95"/>
      <c r="B214" s="96"/>
      <c r="C214" s="97"/>
      <c r="D214" s="96"/>
      <c r="E214" s="98"/>
      <c r="F214" s="99"/>
      <c r="G214" s="100"/>
      <c r="K214" s="80"/>
      <c r="L214" s="80"/>
    </row>
    <row r="215" spans="1:21">
      <c r="A215" s="95"/>
      <c r="B215" s="96"/>
      <c r="C215" s="97"/>
      <c r="D215" s="96"/>
      <c r="E215" s="98"/>
      <c r="F215" s="99"/>
      <c r="G215" s="100"/>
      <c r="K215" s="80"/>
      <c r="L215" s="80"/>
    </row>
    <row r="216" spans="1:21">
      <c r="A216" s="95"/>
      <c r="B216" s="96"/>
      <c r="C216" s="97"/>
      <c r="D216" s="96"/>
      <c r="E216" s="98"/>
      <c r="F216" s="99"/>
      <c r="G216" s="100"/>
      <c r="K216" s="80"/>
      <c r="L216" s="80"/>
    </row>
    <row r="217" spans="1:21">
      <c r="A217" s="95"/>
      <c r="B217" s="96"/>
      <c r="C217" s="97"/>
      <c r="D217" s="96"/>
      <c r="E217" s="98"/>
      <c r="F217" s="99"/>
      <c r="G217" s="100"/>
      <c r="K217" s="80"/>
      <c r="L217" s="80"/>
    </row>
    <row r="218" spans="1:21">
      <c r="A218" s="95"/>
      <c r="B218" s="96"/>
      <c r="C218" s="97"/>
      <c r="D218" s="96"/>
      <c r="E218" s="98"/>
      <c r="F218" s="99"/>
      <c r="G218" s="100"/>
      <c r="K218" s="80"/>
      <c r="L218" s="80"/>
    </row>
    <row r="219" spans="1:21">
      <c r="A219" s="95"/>
      <c r="B219" s="96"/>
      <c r="C219" s="97"/>
      <c r="D219" s="96"/>
      <c r="E219" s="98"/>
      <c r="F219" s="99"/>
      <c r="G219" s="100"/>
      <c r="K219" s="80"/>
      <c r="L219" s="80"/>
    </row>
    <row r="220" spans="1:21">
      <c r="A220" s="95"/>
      <c r="B220" s="96"/>
      <c r="C220" s="97"/>
      <c r="D220" s="96"/>
      <c r="E220" s="98"/>
      <c r="F220" s="99"/>
      <c r="G220" s="100"/>
      <c r="K220" s="80"/>
      <c r="L220" s="80"/>
    </row>
    <row r="221" spans="1:21">
      <c r="A221" s="95"/>
      <c r="B221" s="96"/>
      <c r="C221" s="97"/>
      <c r="D221" s="96"/>
      <c r="E221" s="98"/>
      <c r="F221" s="99"/>
      <c r="G221" s="100"/>
      <c r="K221" s="80"/>
      <c r="L221" s="80"/>
    </row>
    <row r="222" spans="1:21">
      <c r="A222" s="95"/>
      <c r="B222" s="96"/>
      <c r="C222" s="97"/>
      <c r="D222" s="96"/>
      <c r="E222" s="98"/>
      <c r="F222" s="99"/>
      <c r="G222" s="100"/>
      <c r="K222" s="80"/>
      <c r="L222" s="80"/>
    </row>
    <row r="223" spans="1:21">
      <c r="A223" s="95"/>
      <c r="B223" s="96"/>
      <c r="C223" s="97"/>
      <c r="D223" s="96"/>
      <c r="E223" s="98"/>
      <c r="F223" s="99"/>
      <c r="G223" s="100"/>
      <c r="K223" s="80"/>
      <c r="L223" s="80"/>
    </row>
    <row r="224" spans="1:21">
      <c r="A224" s="95"/>
      <c r="B224" s="96"/>
      <c r="C224" s="97"/>
      <c r="D224" s="96"/>
      <c r="E224" s="98"/>
      <c r="F224" s="99"/>
      <c r="G224" s="100"/>
      <c r="K224" s="80"/>
      <c r="L224" s="80"/>
    </row>
    <row r="225" spans="1:12">
      <c r="A225" s="95"/>
      <c r="B225" s="96"/>
      <c r="C225" s="97"/>
      <c r="D225" s="96"/>
      <c r="E225" s="98"/>
      <c r="F225" s="99"/>
      <c r="G225" s="100"/>
      <c r="K225" s="80"/>
      <c r="L225" s="80"/>
    </row>
    <row r="226" spans="1:12">
      <c r="A226" s="95"/>
      <c r="B226" s="96"/>
      <c r="C226" s="97"/>
      <c r="D226" s="96"/>
      <c r="E226" s="98"/>
      <c r="F226" s="99"/>
      <c r="G226" s="100"/>
      <c r="K226" s="80"/>
      <c r="L226" s="80"/>
    </row>
    <row r="227" spans="1:12">
      <c r="A227" s="80" t="s">
        <v>1311</v>
      </c>
      <c r="B227" s="96"/>
      <c r="C227" s="97"/>
      <c r="D227" s="96"/>
      <c r="E227" s="98"/>
      <c r="F227" s="99"/>
      <c r="G227" s="100"/>
      <c r="K227" s="80"/>
      <c r="L227" s="80"/>
    </row>
    <row r="228" spans="1:12">
      <c r="A228" s="469" t="s">
        <v>1731</v>
      </c>
      <c r="B228" s="96"/>
      <c r="C228" s="97"/>
      <c r="D228" s="96"/>
      <c r="E228" s="98"/>
      <c r="F228" s="99"/>
      <c r="G228" s="100"/>
      <c r="K228" s="80"/>
      <c r="L228" s="80"/>
    </row>
    <row r="229" spans="1:12">
      <c r="K229" s="80"/>
      <c r="L229" s="80"/>
    </row>
    <row r="230" spans="1:12">
      <c r="K230" s="80"/>
      <c r="L230" s="80"/>
    </row>
    <row r="231" spans="1:12">
      <c r="K231" s="80"/>
      <c r="L231" s="80"/>
    </row>
    <row r="232" spans="1:12">
      <c r="K232" s="80"/>
      <c r="L232" s="80"/>
    </row>
    <row r="233" spans="1:12">
      <c r="K233" s="80"/>
      <c r="L233" s="80"/>
    </row>
    <row r="234" spans="1:12">
      <c r="K234" s="80"/>
      <c r="L234" s="80"/>
    </row>
    <row r="235" spans="1:12">
      <c r="K235" s="80"/>
      <c r="L235" s="80"/>
    </row>
    <row r="236" spans="1:12">
      <c r="K236" s="80"/>
      <c r="L236" s="80"/>
    </row>
    <row r="237" spans="1:12">
      <c r="K237" s="80"/>
      <c r="L237" s="80"/>
    </row>
  </sheetData>
  <sheetProtection sort="0" autoFilter="0" pivotTables="0"/>
  <mergeCells count="24">
    <mergeCell ref="A1:D1"/>
    <mergeCell ref="A2:H2"/>
    <mergeCell ref="A196:H199"/>
    <mergeCell ref="A87:H87"/>
    <mergeCell ref="A167:H167"/>
    <mergeCell ref="C6:H6"/>
    <mergeCell ref="C9:H9"/>
    <mergeCell ref="C7:H7"/>
    <mergeCell ref="C8:H8"/>
    <mergeCell ref="A89:H89"/>
    <mergeCell ref="A119:H119"/>
    <mergeCell ref="C10:H10"/>
    <mergeCell ref="A138:H138"/>
    <mergeCell ref="A54:H56"/>
    <mergeCell ref="S194:U194"/>
    <mergeCell ref="J12:K12"/>
    <mergeCell ref="J31:K31"/>
    <mergeCell ref="B43:H43"/>
    <mergeCell ref="J21:K21"/>
    <mergeCell ref="S55:U55"/>
    <mergeCell ref="S88:U88"/>
    <mergeCell ref="S118:U118"/>
    <mergeCell ref="S138:U138"/>
    <mergeCell ref="S167:U167"/>
  </mergeCells>
  <pageMargins left="0.25" right="0.25" top="0.75" bottom="0.75" header="0.3" footer="0.3"/>
  <pageSetup paperSize="9" scale="44"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Bd_Enemdu!$A$3:$A$26</xm:f>
          </x14:formula1>
          <xm:sqref>E4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111">
    <tabColor theme="4"/>
  </sheetPr>
  <dimension ref="A1:T85"/>
  <sheetViews>
    <sheetView showGridLines="0" zoomScale="90" zoomScaleNormal="90" zoomScaleSheetLayoutView="10" workbookViewId="0">
      <pane ySplit="4" topLeftCell="A5" activePane="bottomLeft" state="frozen"/>
      <selection activeCell="N16" sqref="N16"/>
      <selection pane="bottomLeft" sqref="A1:D1"/>
    </sheetView>
  </sheetViews>
  <sheetFormatPr baseColWidth="10" defaultColWidth="11.42578125" defaultRowHeight="16.5"/>
  <cols>
    <col min="1" max="1" width="7.7109375" style="80" customWidth="1"/>
    <col min="2" max="2" width="13" style="80" customWidth="1"/>
    <col min="3" max="3" width="10.28515625" style="80" customWidth="1"/>
    <col min="4" max="4" width="15.140625" style="80" customWidth="1"/>
    <col min="5" max="5" width="10.140625" style="80" customWidth="1"/>
    <col min="6" max="6" width="14.85546875" style="80" customWidth="1"/>
    <col min="7" max="7" width="10.140625" style="80" customWidth="1"/>
    <col min="8" max="8" width="18.7109375" style="80" customWidth="1"/>
    <col min="9" max="9" width="11.42578125" style="80"/>
    <col min="10" max="10" width="13.28515625" style="80" customWidth="1"/>
    <col min="11" max="11" width="13.42578125" style="81" customWidth="1"/>
    <col min="12" max="12" width="14.5703125" style="81" customWidth="1"/>
    <col min="13" max="16" width="11.42578125" style="80"/>
    <col min="17" max="17" width="11.42578125" style="155"/>
    <col min="18" max="20" width="11.42578125" style="155" hidden="1" customWidth="1"/>
    <col min="21" max="16384" width="11.42578125" style="80"/>
  </cols>
  <sheetData>
    <row r="1" spans="1:11" ht="49.5" customHeight="1">
      <c r="A1" s="1886"/>
      <c r="B1" s="1886"/>
      <c r="C1" s="1886"/>
      <c r="D1" s="1886"/>
    </row>
    <row r="2" spans="1:11">
      <c r="A2" s="1887" t="s">
        <v>1065</v>
      </c>
      <c r="B2" s="1887"/>
      <c r="C2" s="1887"/>
      <c r="D2" s="1887"/>
      <c r="E2" s="1887"/>
      <c r="F2" s="1887"/>
      <c r="G2" s="1887"/>
      <c r="H2" s="1887"/>
    </row>
    <row r="3" spans="1:11">
      <c r="A3" s="83"/>
      <c r="B3" s="83"/>
      <c r="C3" s="83"/>
      <c r="D3" s="83"/>
      <c r="E3" s="83"/>
      <c r="F3" s="83"/>
      <c r="G3" s="83"/>
      <c r="H3" s="83"/>
    </row>
    <row r="4" spans="1:11" ht="20.25">
      <c r="A4" s="84" t="s">
        <v>943</v>
      </c>
      <c r="B4" s="85"/>
      <c r="C4" s="86"/>
      <c r="D4" s="375" t="s">
        <v>20</v>
      </c>
      <c r="E4" s="86"/>
      <c r="F4" s="86"/>
      <c r="G4" s="86"/>
      <c r="H4" s="86"/>
    </row>
    <row r="5" spans="1:11" ht="8.25" customHeight="1">
      <c r="A5" s="82"/>
      <c r="B5" s="83"/>
      <c r="C5" s="147"/>
      <c r="D5" s="147"/>
      <c r="E5" s="147"/>
      <c r="F5" s="147"/>
      <c r="G5" s="147"/>
      <c r="H5" s="147"/>
    </row>
    <row r="6" spans="1:11" ht="35.25" hidden="1" customHeight="1">
      <c r="A6" s="82" t="s">
        <v>404</v>
      </c>
      <c r="B6" s="83"/>
      <c r="C6" s="1898" t="e">
        <f>+#REF!</f>
        <v>#REF!</v>
      </c>
      <c r="D6" s="1898"/>
      <c r="E6" s="1898"/>
      <c r="F6" s="1898"/>
      <c r="G6" s="1898"/>
      <c r="H6" s="1898"/>
    </row>
    <row r="7" spans="1:11" hidden="1">
      <c r="A7" s="136"/>
      <c r="B7" s="137"/>
      <c r="C7" s="97"/>
      <c r="D7" s="96"/>
      <c r="E7" s="98"/>
      <c r="F7" s="99"/>
      <c r="G7" s="100"/>
      <c r="J7" s="1896" t="s">
        <v>1066</v>
      </c>
      <c r="K7" s="1896"/>
    </row>
    <row r="8" spans="1:11" hidden="1">
      <c r="A8" s="138"/>
      <c r="B8" s="96"/>
      <c r="C8" s="97"/>
      <c r="D8" s="96"/>
      <c r="E8" s="98"/>
      <c r="F8" s="99"/>
      <c r="G8" s="100"/>
      <c r="J8" s="89">
        <v>2017</v>
      </c>
      <c r="K8" s="180">
        <v>23.09</v>
      </c>
    </row>
    <row r="9" spans="1:11" hidden="1">
      <c r="A9" s="138"/>
      <c r="B9" s="96"/>
      <c r="C9" s="97"/>
      <c r="D9" s="96"/>
      <c r="E9" s="98"/>
      <c r="F9" s="99"/>
      <c r="G9" s="100"/>
      <c r="J9" s="89">
        <v>2018</v>
      </c>
      <c r="K9" s="180">
        <v>24.5</v>
      </c>
    </row>
    <row r="10" spans="1:11" hidden="1">
      <c r="A10" s="95"/>
      <c r="B10" s="96"/>
      <c r="C10" s="97"/>
      <c r="D10" s="96"/>
      <c r="E10" s="98"/>
      <c r="F10" s="99"/>
      <c r="G10" s="100"/>
      <c r="J10" s="89" t="s">
        <v>942</v>
      </c>
      <c r="K10" s="142">
        <v>7.6</v>
      </c>
    </row>
    <row r="11" spans="1:11" hidden="1">
      <c r="B11" s="96"/>
      <c r="C11" s="97"/>
      <c r="D11" s="96"/>
      <c r="E11" s="98"/>
      <c r="F11" s="99"/>
      <c r="G11" s="100"/>
      <c r="K11" s="80"/>
    </row>
    <row r="12" spans="1:11" hidden="1">
      <c r="K12" s="80"/>
    </row>
    <row r="13" spans="1:11" hidden="1">
      <c r="K13" s="80"/>
    </row>
    <row r="14" spans="1:11" hidden="1">
      <c r="K14" s="80"/>
    </row>
    <row r="15" spans="1:11" ht="35.25" hidden="1" customHeight="1">
      <c r="K15" s="80"/>
    </row>
    <row r="16" spans="1:11" ht="12.75" customHeight="1">
      <c r="A16" s="87"/>
      <c r="B16" s="87"/>
      <c r="C16" s="87"/>
      <c r="D16" s="87"/>
      <c r="E16" s="87"/>
      <c r="F16" s="87"/>
      <c r="G16" s="87"/>
    </row>
    <row r="17" spans="1:20" ht="18">
      <c r="A17" s="1900" t="s">
        <v>317</v>
      </c>
      <c r="B17" s="1900"/>
      <c r="C17" s="1900"/>
      <c r="D17" s="1900"/>
      <c r="E17" s="1900"/>
      <c r="F17" s="1900"/>
      <c r="G17" s="1900"/>
      <c r="H17" s="1900"/>
    </row>
    <row r="18" spans="1:20" ht="41.25" customHeight="1">
      <c r="A18" s="1897" t="s">
        <v>316</v>
      </c>
      <c r="B18" s="1897"/>
      <c r="C18" s="1897"/>
      <c r="D18" s="1897"/>
      <c r="E18" s="1897"/>
      <c r="F18" s="1897"/>
      <c r="G18" s="1897"/>
      <c r="H18" s="1897"/>
    </row>
    <row r="19" spans="1:20" ht="57" customHeight="1">
      <c r="A19" s="1807" t="s">
        <v>1874</v>
      </c>
      <c r="B19" s="1807"/>
      <c r="C19" s="1807"/>
      <c r="D19" s="1807"/>
      <c r="E19" s="1807"/>
      <c r="F19" s="1807"/>
      <c r="G19" s="1807"/>
      <c r="H19" s="1807"/>
    </row>
    <row r="20" spans="1:20" ht="17.25" thickBot="1">
      <c r="K20" s="89">
        <v>2017</v>
      </c>
      <c r="L20" s="89">
        <v>2018</v>
      </c>
      <c r="M20" s="89">
        <v>2019</v>
      </c>
      <c r="R20" s="1899" t="s">
        <v>814</v>
      </c>
      <c r="S20" s="1899"/>
      <c r="T20" s="1899"/>
    </row>
    <row r="21" spans="1:20" ht="17.25" thickTop="1">
      <c r="J21" s="90" t="str">
        <f>+D4</f>
        <v>Nacional</v>
      </c>
      <c r="K21" s="159">
        <f>VLOOKUP($D$4,Bd_Enemdu!$A$3:$HC$26,R21,FALSE)</f>
        <v>23.091999000000001</v>
      </c>
      <c r="L21" s="159">
        <f>VLOOKUP($D$4,Bd_Enemdu!$A$3:$HC$26,S21,FALSE)</f>
        <v>24.504228000000001</v>
      </c>
      <c r="M21" s="159">
        <f>VLOOKUP($D$4,Base_datos_2!$3:$30,T21,FALSE)</f>
        <v>25.475784291044139</v>
      </c>
      <c r="N21" s="159"/>
      <c r="R21" s="374">
        <v>182</v>
      </c>
      <c r="S21" s="374">
        <f>+R35+1</f>
        <v>197</v>
      </c>
      <c r="T21" s="374">
        <v>32</v>
      </c>
    </row>
    <row r="22" spans="1:20" ht="15" customHeight="1">
      <c r="A22" s="86"/>
      <c r="B22" s="86"/>
      <c r="C22" s="86"/>
      <c r="D22" s="86"/>
      <c r="E22" s="86"/>
      <c r="F22" s="86"/>
      <c r="G22" s="86"/>
      <c r="H22" s="86"/>
      <c r="J22" s="90" t="s">
        <v>55</v>
      </c>
      <c r="K22" s="159">
        <f>VLOOKUP($D$4,Bd_Enemdu!$A$3:$HC$26,R22,FALSE)</f>
        <v>14.641888</v>
      </c>
      <c r="L22" s="159">
        <f>VLOOKUP($D$4,Bd_Enemdu!$A$3:$HC$26,S22,FALSE)</f>
        <v>15.855371</v>
      </c>
      <c r="M22" s="159">
        <f>VLOOKUP($D$4,Base_datos_2!$3:$30,T22,FALSE)</f>
        <v>16.842721233427156</v>
      </c>
      <c r="R22" s="374">
        <f>+R21+1</f>
        <v>183</v>
      </c>
      <c r="S22" s="374">
        <f>+S21+1</f>
        <v>198</v>
      </c>
      <c r="T22" s="374">
        <f>+T21+1</f>
        <v>33</v>
      </c>
    </row>
    <row r="23" spans="1:20">
      <c r="C23" s="93"/>
      <c r="D23" s="86"/>
      <c r="F23" s="86"/>
      <c r="G23" s="86"/>
      <c r="H23" s="86"/>
      <c r="J23" s="90" t="s">
        <v>56</v>
      </c>
      <c r="K23" s="159">
        <f>VLOOKUP($D$4,Bd_Enemdu!$A$3:$HC$26,R23,FALSE)</f>
        <v>40.976993</v>
      </c>
      <c r="L23" s="159">
        <f>VLOOKUP($D$4,Bd_Enemdu!$A$3:$HC$26,S23,FALSE)</f>
        <v>42.958652000000001</v>
      </c>
      <c r="M23" s="159">
        <f>VLOOKUP($D$4,Base_datos_2!$3:$30,T23,FALSE)</f>
        <v>43.830532798990376</v>
      </c>
      <c r="R23" s="374">
        <f t="shared" ref="R23:T35" si="0">+R22+1</f>
        <v>184</v>
      </c>
      <c r="S23" s="374">
        <f t="shared" si="0"/>
        <v>199</v>
      </c>
      <c r="T23" s="374">
        <f t="shared" si="0"/>
        <v>34</v>
      </c>
    </row>
    <row r="24" spans="1:20">
      <c r="C24" s="86"/>
      <c r="D24" s="86"/>
      <c r="F24" s="86"/>
      <c r="G24" s="86"/>
      <c r="H24" s="86"/>
      <c r="J24" s="90" t="s">
        <v>57</v>
      </c>
      <c r="K24" s="159">
        <f>VLOOKUP($D$4,Bd_Enemdu!$A$3:$HC$26,R24,FALSE)</f>
        <v>22.662931</v>
      </c>
      <c r="L24" s="159">
        <f>VLOOKUP($D$4,Bd_Enemdu!$A$3:$HC$26,S24,FALSE)</f>
        <v>24.029046000000001</v>
      </c>
      <c r="M24" s="159">
        <f>VLOOKUP($D$4,Base_datos_2!$3:$30,T24,FALSE)</f>
        <v>25.312505189375145</v>
      </c>
      <c r="R24" s="374">
        <f t="shared" si="0"/>
        <v>185</v>
      </c>
      <c r="S24" s="374">
        <f t="shared" si="0"/>
        <v>200</v>
      </c>
      <c r="T24" s="374">
        <f t="shared" si="0"/>
        <v>35</v>
      </c>
    </row>
    <row r="25" spans="1:20">
      <c r="C25" s="86"/>
      <c r="D25" s="86"/>
      <c r="F25" s="86"/>
      <c r="G25" s="86"/>
      <c r="H25" s="86"/>
      <c r="J25" s="90" t="s">
        <v>58</v>
      </c>
      <c r="K25" s="159">
        <f>VLOOKUP($D$4,Bd_Enemdu!$A$3:$HC$26,R25,FALSE)</f>
        <v>23.510245999999999</v>
      </c>
      <c r="L25" s="159">
        <f>VLOOKUP($D$4,Bd_Enemdu!$A$3:$HC$26,S25,FALSE)</f>
        <v>24.969508999999999</v>
      </c>
      <c r="M25" s="159">
        <f>VLOOKUP($D$4,Base_datos_2!$3:$30,T25,FALSE)</f>
        <v>25.63223214943703</v>
      </c>
      <c r="R25" s="374">
        <f t="shared" si="0"/>
        <v>186</v>
      </c>
      <c r="S25" s="374">
        <f t="shared" si="0"/>
        <v>201</v>
      </c>
      <c r="T25" s="374">
        <f t="shared" si="0"/>
        <v>36</v>
      </c>
    </row>
    <row r="26" spans="1:20">
      <c r="C26" s="86"/>
      <c r="D26" s="86"/>
      <c r="F26" s="86"/>
      <c r="G26" s="86"/>
      <c r="H26" s="86"/>
      <c r="J26" s="101" t="s">
        <v>59</v>
      </c>
      <c r="K26" s="182">
        <f>VLOOKUP($D$4,Bd_Enemdu!$A$3:$HC$26,R26,FALSE)</f>
        <v>56.129178000000003</v>
      </c>
      <c r="L26" s="182">
        <f>VLOOKUP($D$4,Bd_Enemdu!$A$3:$HC$26,S26,FALSE)</f>
        <v>55.370868000000002</v>
      </c>
      <c r="M26" s="182">
        <f>VLOOKUP($D$4,Base_datos_2!$3:$30,T26,FALSE)</f>
        <v>51.47342396104078</v>
      </c>
      <c r="R26" s="374">
        <f t="shared" si="0"/>
        <v>187</v>
      </c>
      <c r="S26" s="374">
        <f t="shared" si="0"/>
        <v>202</v>
      </c>
      <c r="T26" s="374">
        <f t="shared" si="0"/>
        <v>37</v>
      </c>
    </row>
    <row r="27" spans="1:20">
      <c r="C27" s="86"/>
      <c r="D27" s="86"/>
      <c r="F27" s="86"/>
      <c r="G27" s="86"/>
      <c r="H27" s="86"/>
      <c r="J27" s="90" t="s">
        <v>60</v>
      </c>
      <c r="K27" s="159">
        <f>VLOOKUP($D$4,Bd_Enemdu!$A$3:$HC$26,R27,FALSE)</f>
        <v>15.418839</v>
      </c>
      <c r="L27" s="159">
        <f>VLOOKUP($D$4,Bd_Enemdu!$A$3:$HC$26,S27,FALSE)</f>
        <v>12.576810999999999</v>
      </c>
      <c r="M27" s="159">
        <f>VLOOKUP($D$4,Base_datos_2!$3:$30,T27,FALSE)</f>
        <v>19.386414078513877</v>
      </c>
      <c r="R27" s="374">
        <f t="shared" si="0"/>
        <v>188</v>
      </c>
      <c r="S27" s="374">
        <f t="shared" si="0"/>
        <v>203</v>
      </c>
      <c r="T27" s="374">
        <f t="shared" si="0"/>
        <v>38</v>
      </c>
    </row>
    <row r="28" spans="1:20">
      <c r="C28" s="86"/>
      <c r="D28" s="86"/>
      <c r="E28" s="86"/>
      <c r="F28" s="86"/>
      <c r="G28" s="86"/>
      <c r="H28" s="86"/>
      <c r="J28" s="90" t="s">
        <v>61</v>
      </c>
      <c r="K28" s="159">
        <f>VLOOKUP($D$4,Bd_Enemdu!$A$3:$HC$26,R28,FALSE)</f>
        <v>19.062892000000002</v>
      </c>
      <c r="L28" s="159">
        <f>VLOOKUP($D$4,Bd_Enemdu!$A$3:$HC$26,S28,FALSE)</f>
        <v>19.466588999999999</v>
      </c>
      <c r="M28" s="159">
        <f>VLOOKUP($D$4,Base_datos_2!$3:$30,T28,FALSE)</f>
        <v>20.274402969426049</v>
      </c>
      <c r="R28" s="374">
        <f t="shared" si="0"/>
        <v>189</v>
      </c>
      <c r="S28" s="374">
        <f t="shared" si="0"/>
        <v>204</v>
      </c>
      <c r="T28" s="374">
        <f t="shared" si="0"/>
        <v>39</v>
      </c>
    </row>
    <row r="29" spans="1:20">
      <c r="C29" s="86"/>
      <c r="D29" s="86"/>
      <c r="E29" s="86"/>
      <c r="F29" s="86"/>
      <c r="G29" s="86"/>
      <c r="H29" s="86"/>
      <c r="J29" s="90" t="s">
        <v>62</v>
      </c>
      <c r="K29" s="159">
        <f>VLOOKUP($D$4,Bd_Enemdu!$A$3:$HC$26,R29,FALSE)</f>
        <v>26.004729000000001</v>
      </c>
      <c r="L29" s="159">
        <f>VLOOKUP($D$4,Bd_Enemdu!$A$3:$HC$26,S29,FALSE)</f>
        <v>33.474065000000003</v>
      </c>
      <c r="M29" s="159">
        <f>VLOOKUP($D$4,Base_datos_2!$3:$30,T29,FALSE)</f>
        <v>34.868181559905885</v>
      </c>
      <c r="R29" s="374">
        <f t="shared" si="0"/>
        <v>190</v>
      </c>
      <c r="S29" s="374">
        <f t="shared" si="0"/>
        <v>205</v>
      </c>
      <c r="T29" s="374">
        <f t="shared" si="0"/>
        <v>40</v>
      </c>
    </row>
    <row r="30" spans="1:20">
      <c r="C30" s="86"/>
      <c r="D30" s="86"/>
      <c r="F30" s="86"/>
      <c r="G30" s="86"/>
      <c r="H30" s="86"/>
      <c r="J30" s="90" t="s">
        <v>1076</v>
      </c>
      <c r="K30" s="159">
        <f>VLOOKUP($D$4,Bd_Enemdu!$A$3:$HC$26,R30,FALSE)</f>
        <v>27.052955000000001</v>
      </c>
      <c r="L30" s="159">
        <f>VLOOKUP($D$4,Bd_Enemdu!$A$3:$HC$26,S30,FALSE)</f>
        <v>37.410322000000001</v>
      </c>
      <c r="M30" s="159">
        <f>VLOOKUP($D$4,Base_datos_2!$3:$30,T30,FALSE)</f>
        <v>43.475670140625056</v>
      </c>
      <c r="R30" s="374">
        <f t="shared" si="0"/>
        <v>191</v>
      </c>
      <c r="S30" s="374">
        <f t="shared" si="0"/>
        <v>206</v>
      </c>
      <c r="T30" s="374">
        <f t="shared" si="0"/>
        <v>41</v>
      </c>
    </row>
    <row r="31" spans="1:20">
      <c r="C31" s="86"/>
      <c r="D31" s="86"/>
      <c r="F31" s="86"/>
      <c r="G31" s="86"/>
      <c r="H31" s="86"/>
      <c r="J31" s="101" t="s">
        <v>10</v>
      </c>
      <c r="K31" s="182">
        <f>VLOOKUP($D$4,Bd_Enemdu!$A$3:$HC$26,R31,FALSE)</f>
        <v>26.137992000000001</v>
      </c>
      <c r="L31" s="182">
        <f>VLOOKUP($D$4,Bd_Enemdu!$A$3:$HC$26,S31,FALSE)</f>
        <v>31.911109</v>
      </c>
      <c r="M31" s="182">
        <f>VLOOKUP($D$4,Base_datos_2!$3:$30,T31,FALSE)</f>
        <v>32.328126433787588</v>
      </c>
      <c r="R31" s="374">
        <f t="shared" si="0"/>
        <v>192</v>
      </c>
      <c r="S31" s="374">
        <f t="shared" si="0"/>
        <v>207</v>
      </c>
      <c r="T31" s="374">
        <f t="shared" si="0"/>
        <v>42</v>
      </c>
    </row>
    <row r="32" spans="1:20">
      <c r="C32" s="86"/>
      <c r="D32" s="86"/>
      <c r="F32" s="86"/>
      <c r="G32" s="86"/>
      <c r="H32" s="86"/>
      <c r="J32" s="90" t="s">
        <v>63</v>
      </c>
      <c r="K32" s="159">
        <f>VLOOKUP($D$4,Bd_Enemdu!$A$3:$HC$26,R32,FALSE)</f>
        <v>19.167598000000002</v>
      </c>
      <c r="L32" s="159">
        <f>VLOOKUP($D$4,Bd_Enemdu!$A$3:$HC$26,S32,FALSE)</f>
        <v>18.909673000000002</v>
      </c>
      <c r="M32" s="159">
        <f>VLOOKUP($D$4,Base_datos_2!$3:$30,T32,FALSE)</f>
        <v>20.17052830140652</v>
      </c>
      <c r="R32" s="374">
        <f t="shared" si="0"/>
        <v>193</v>
      </c>
      <c r="S32" s="374">
        <f t="shared" si="0"/>
        <v>208</v>
      </c>
      <c r="T32" s="374">
        <f t="shared" si="0"/>
        <v>43</v>
      </c>
    </row>
    <row r="33" spans="1:20">
      <c r="A33" s="86"/>
      <c r="B33" s="86"/>
      <c r="C33" s="86"/>
      <c r="D33" s="86"/>
      <c r="F33" s="86"/>
      <c r="G33" s="86"/>
      <c r="H33" s="86"/>
      <c r="J33" s="90" t="s">
        <v>64</v>
      </c>
      <c r="K33" s="159">
        <f>VLOOKUP($D$4,Bd_Enemdu!$A$3:$HC$26,R33,FALSE)</f>
        <v>20.544632</v>
      </c>
      <c r="L33" s="159">
        <f>VLOOKUP($D$4,Bd_Enemdu!$A$3:$HC$26,S33,FALSE)</f>
        <v>22.261289000000001</v>
      </c>
      <c r="M33" s="159">
        <f>VLOOKUP($D$4,Base_datos_2!$3:$30,T33,FALSE)</f>
        <v>23.81563999077893</v>
      </c>
      <c r="R33" s="374">
        <f t="shared" si="0"/>
        <v>194</v>
      </c>
      <c r="S33" s="374">
        <f t="shared" si="0"/>
        <v>209</v>
      </c>
      <c r="T33" s="374">
        <f t="shared" si="0"/>
        <v>44</v>
      </c>
    </row>
    <row r="34" spans="1:20">
      <c r="A34" s="86"/>
      <c r="B34" s="86"/>
      <c r="C34" s="86"/>
      <c r="D34" s="86"/>
      <c r="F34" s="86"/>
      <c r="G34" s="86"/>
      <c r="H34" s="86"/>
      <c r="J34" s="90" t="s">
        <v>65</v>
      </c>
      <c r="K34" s="159">
        <f>VLOOKUP($D$4,Bd_Enemdu!$A$3:$HC$26,R34,FALSE)</f>
        <v>15.610075999999999</v>
      </c>
      <c r="L34" s="159">
        <f>VLOOKUP($D$4,Bd_Enemdu!$A$3:$HC$26,S34,FALSE)</f>
        <v>17.269348999999998</v>
      </c>
      <c r="M34" s="159">
        <f>VLOOKUP($D$4,Base_datos_2!$3:$30,T34,FALSE)</f>
        <v>17.8455135821746</v>
      </c>
      <c r="R34" s="374">
        <f t="shared" si="0"/>
        <v>195</v>
      </c>
      <c r="S34" s="374">
        <f t="shared" si="0"/>
        <v>210</v>
      </c>
      <c r="T34" s="374">
        <f t="shared" si="0"/>
        <v>45</v>
      </c>
    </row>
    <row r="35" spans="1:20">
      <c r="A35" s="86"/>
      <c r="B35" s="86"/>
      <c r="C35" s="86"/>
      <c r="D35" s="86"/>
      <c r="F35" s="86"/>
      <c r="G35" s="86"/>
      <c r="H35" s="86"/>
      <c r="J35" s="90" t="s">
        <v>66</v>
      </c>
      <c r="K35" s="159">
        <f>VLOOKUP($D$4,Bd_Enemdu!$A$3:$HC$26,R35,FALSE)</f>
        <v>18.532150999999999</v>
      </c>
      <c r="L35" s="159">
        <f>VLOOKUP($D$4,Bd_Enemdu!$A$3:$HC$26,S35,FALSE)</f>
        <v>20.603629000000002</v>
      </c>
      <c r="M35" s="159">
        <f>VLOOKUP($D$4,Base_datos_2!$3:$30,T35,FALSE)</f>
        <v>19.366998756236509</v>
      </c>
      <c r="N35" s="159"/>
      <c r="R35" s="374">
        <f t="shared" si="0"/>
        <v>196</v>
      </c>
      <c r="S35" s="374">
        <f t="shared" si="0"/>
        <v>211</v>
      </c>
      <c r="T35" s="374">
        <f t="shared" si="0"/>
        <v>46</v>
      </c>
    </row>
    <row r="36" spans="1:20">
      <c r="A36" s="86"/>
      <c r="B36" s="86"/>
      <c r="C36" s="86"/>
      <c r="D36" s="86"/>
      <c r="F36" s="86"/>
      <c r="G36" s="86"/>
      <c r="H36" s="86"/>
      <c r="J36" s="491"/>
    </row>
    <row r="37" spans="1:20">
      <c r="A37" s="86"/>
      <c r="B37" s="86"/>
      <c r="C37" s="86"/>
      <c r="D37" s="86"/>
      <c r="F37" s="86"/>
      <c r="G37" s="86"/>
      <c r="H37" s="86"/>
      <c r="J37" s="90"/>
    </row>
    <row r="38" spans="1:20">
      <c r="A38" s="86"/>
      <c r="B38" s="86"/>
      <c r="C38" s="86"/>
      <c r="D38" s="86"/>
      <c r="F38" s="86"/>
      <c r="G38" s="86"/>
      <c r="H38" s="86"/>
      <c r="J38" s="90"/>
    </row>
    <row r="39" spans="1:20">
      <c r="A39" s="86"/>
      <c r="B39" s="86"/>
      <c r="C39" s="86"/>
      <c r="D39" s="86"/>
      <c r="F39" s="86"/>
      <c r="G39" s="86"/>
      <c r="H39" s="86"/>
      <c r="J39" s="90"/>
    </row>
    <row r="40" spans="1:20">
      <c r="A40" s="86"/>
      <c r="B40" s="86"/>
      <c r="C40" s="86"/>
      <c r="D40" s="86"/>
      <c r="F40" s="86"/>
      <c r="G40" s="86"/>
      <c r="H40" s="86"/>
      <c r="J40" s="90"/>
    </row>
    <row r="41" spans="1:20">
      <c r="A41" s="86"/>
      <c r="B41" s="86"/>
      <c r="C41" s="86"/>
      <c r="D41" s="86"/>
      <c r="F41" s="86"/>
      <c r="G41" s="86"/>
      <c r="H41" s="86"/>
      <c r="J41" s="90"/>
    </row>
    <row r="42" spans="1:20">
      <c r="A42" s="86"/>
      <c r="B42" s="86"/>
      <c r="C42" s="86"/>
      <c r="D42" s="86"/>
      <c r="F42" s="86"/>
      <c r="G42" s="86"/>
      <c r="H42" s="86"/>
      <c r="J42" s="90"/>
    </row>
    <row r="43" spans="1:20">
      <c r="A43" s="86"/>
      <c r="B43" s="86"/>
      <c r="C43" s="86"/>
      <c r="D43" s="86"/>
      <c r="F43" s="86"/>
      <c r="G43" s="86"/>
      <c r="H43" s="86"/>
      <c r="J43" s="90"/>
    </row>
    <row r="44" spans="1:20">
      <c r="A44" s="86"/>
      <c r="B44" s="86"/>
      <c r="C44" s="86"/>
      <c r="D44" s="86"/>
      <c r="F44" s="86"/>
      <c r="G44" s="86"/>
      <c r="H44" s="86"/>
      <c r="J44" s="90"/>
    </row>
    <row r="45" spans="1:20">
      <c r="A45" s="86"/>
      <c r="B45" s="86"/>
      <c r="C45" s="86"/>
      <c r="D45" s="86"/>
      <c r="F45" s="86"/>
      <c r="G45" s="86"/>
      <c r="H45" s="86"/>
      <c r="J45" s="90"/>
    </row>
    <row r="46" spans="1:20">
      <c r="A46" s="86"/>
      <c r="B46" s="86"/>
      <c r="C46" s="86"/>
      <c r="D46" s="86"/>
      <c r="F46" s="86"/>
      <c r="G46" s="86"/>
      <c r="H46" s="86"/>
      <c r="J46" s="90"/>
    </row>
    <row r="47" spans="1:20">
      <c r="A47" s="86"/>
      <c r="B47" s="86"/>
      <c r="C47" s="86"/>
      <c r="D47" s="86"/>
      <c r="F47" s="86"/>
      <c r="G47" s="86"/>
      <c r="H47" s="86"/>
      <c r="J47" s="90"/>
    </row>
    <row r="48" spans="1:20">
      <c r="A48" s="86"/>
      <c r="B48" s="86"/>
      <c r="C48" s="86"/>
      <c r="D48" s="86"/>
      <c r="F48" s="86"/>
      <c r="G48" s="86"/>
      <c r="H48" s="86"/>
      <c r="I48" s="469"/>
      <c r="J48" s="90"/>
    </row>
    <row r="49" spans="1:20">
      <c r="A49" s="86"/>
      <c r="B49" s="86"/>
      <c r="C49" s="86"/>
      <c r="D49" s="86"/>
      <c r="F49" s="86"/>
      <c r="G49" s="86"/>
      <c r="H49" s="86"/>
      <c r="J49" s="90"/>
    </row>
    <row r="50" spans="1:20" ht="18">
      <c r="A50" s="1900" t="s">
        <v>1845</v>
      </c>
      <c r="B50" s="1900"/>
      <c r="C50" s="1900"/>
      <c r="D50" s="1900"/>
      <c r="E50" s="1900"/>
      <c r="F50" s="1900"/>
      <c r="G50" s="1900"/>
      <c r="H50" s="1900"/>
    </row>
    <row r="51" spans="1:20" ht="41.25" customHeight="1">
      <c r="A51" s="1897" t="s">
        <v>1876</v>
      </c>
      <c r="B51" s="1897"/>
      <c r="C51" s="1897"/>
      <c r="D51" s="1897"/>
      <c r="E51" s="1897"/>
      <c r="F51" s="1897"/>
      <c r="G51" s="1897"/>
      <c r="H51" s="1897"/>
    </row>
    <row r="52" spans="1:20" ht="57" customHeight="1">
      <c r="A52" s="1807" t="s">
        <v>1875</v>
      </c>
      <c r="B52" s="1807"/>
      <c r="C52" s="1807"/>
      <c r="D52" s="1807"/>
      <c r="E52" s="1807"/>
      <c r="F52" s="1807"/>
      <c r="G52" s="1807"/>
      <c r="H52" s="1807"/>
    </row>
    <row r="53" spans="1:20" ht="17.25" thickBot="1">
      <c r="K53" s="89">
        <v>2017</v>
      </c>
      <c r="L53" s="89">
        <v>2018</v>
      </c>
      <c r="M53" s="89">
        <v>2019</v>
      </c>
      <c r="R53" s="1899" t="s">
        <v>814</v>
      </c>
      <c r="S53" s="1899"/>
      <c r="T53" s="1899"/>
    </row>
    <row r="54" spans="1:20" ht="17.25" thickTop="1">
      <c r="I54" s="506"/>
      <c r="J54" s="90" t="str">
        <f>+D4</f>
        <v>Nacional</v>
      </c>
      <c r="K54" s="159">
        <f>VLOOKUP($D$4,Bd_Enemdu!$3:$29,R54,FALSE)</f>
        <v>8.3638709000000002</v>
      </c>
      <c r="L54" s="159">
        <f>VLOOKUP($D$4,Bd_Enemdu!$3:$29,S54,FALSE)</f>
        <v>8.9832497999999994</v>
      </c>
      <c r="M54" s="159">
        <f>VLOOKUP($D$4,Base_datos_2!$3:$30,T54,FALSE)</f>
        <v>9.5186050963713225</v>
      </c>
      <c r="R54" s="374">
        <v>1175</v>
      </c>
      <c r="S54" s="374">
        <f>+R68+1</f>
        <v>1190</v>
      </c>
      <c r="T54" s="155">
        <v>47</v>
      </c>
    </row>
    <row r="55" spans="1:20" ht="15" customHeight="1">
      <c r="A55" s="502"/>
      <c r="B55" s="502"/>
      <c r="C55" s="502"/>
      <c r="D55" s="502"/>
      <c r="E55" s="502"/>
      <c r="F55" s="502"/>
      <c r="G55" s="502"/>
      <c r="H55" s="502"/>
      <c r="I55" s="506"/>
      <c r="J55" s="90" t="s">
        <v>55</v>
      </c>
      <c r="K55" s="159">
        <f>VLOOKUP($D$4,Bd_Enemdu!$3:$29,R55,FALSE)</f>
        <v>3.8976913</v>
      </c>
      <c r="L55" s="159">
        <f>VLOOKUP($D$4,Bd_Enemdu!$3:$29,S55,FALSE)</f>
        <v>4.6998325999999997</v>
      </c>
      <c r="M55" s="159">
        <f>VLOOKUP($D$4,Base_datos_2!$3:$30,T55,FALSE)</f>
        <v>5.5717471440971256</v>
      </c>
      <c r="R55" s="374">
        <f>+R54+1</f>
        <v>1176</v>
      </c>
      <c r="S55" s="374">
        <f>+S54+1</f>
        <v>1191</v>
      </c>
      <c r="T55" s="155">
        <f>+T54+1</f>
        <v>48</v>
      </c>
    </row>
    <row r="56" spans="1:20">
      <c r="C56" s="93"/>
      <c r="D56" s="502"/>
      <c r="F56" s="502"/>
      <c r="G56" s="502"/>
      <c r="H56" s="502"/>
      <c r="I56" s="506"/>
      <c r="J56" s="90" t="s">
        <v>56</v>
      </c>
      <c r="K56" s="159">
        <f>VLOOKUP($D$4,Bd_Enemdu!$3:$29,R56,FALSE)</f>
        <v>17.816716</v>
      </c>
      <c r="L56" s="159">
        <f>VLOOKUP($D$4,Bd_Enemdu!$3:$29,S56,FALSE)</f>
        <v>18.122952999999999</v>
      </c>
      <c r="M56" s="159">
        <f>VLOOKUP($D$4,Base_datos_2!$3:$30,T56,FALSE)</f>
        <v>17.910016652974971</v>
      </c>
      <c r="R56" s="374">
        <f t="shared" ref="R56:R68" si="1">+R55+1</f>
        <v>1177</v>
      </c>
      <c r="S56" s="374">
        <f t="shared" ref="S56:T68" si="2">+S55+1</f>
        <v>1192</v>
      </c>
      <c r="T56" s="155">
        <f t="shared" si="2"/>
        <v>49</v>
      </c>
    </row>
    <row r="57" spans="1:20">
      <c r="C57" s="502"/>
      <c r="D57" s="502"/>
      <c r="F57" s="502"/>
      <c r="G57" s="502"/>
      <c r="H57" s="502"/>
      <c r="I57" s="506"/>
      <c r="J57" s="90" t="s">
        <v>57</v>
      </c>
      <c r="K57" s="159">
        <f>VLOOKUP($D$4,Bd_Enemdu!$3:$29,R57,FALSE)</f>
        <v>8.0037105999999998</v>
      </c>
      <c r="L57" s="159">
        <f>VLOOKUP($D$4,Bd_Enemdu!$3:$29,S57,FALSE)</f>
        <v>8.8917853999999998</v>
      </c>
      <c r="M57" s="159">
        <f>VLOOKUP($D$4,Base_datos_2!$3:$30,T57,FALSE)</f>
        <v>9.5180220621528235</v>
      </c>
      <c r="R57" s="374">
        <f t="shared" si="1"/>
        <v>1178</v>
      </c>
      <c r="S57" s="374">
        <f t="shared" si="2"/>
        <v>1193</v>
      </c>
      <c r="T57" s="155">
        <f t="shared" si="2"/>
        <v>50</v>
      </c>
    </row>
    <row r="58" spans="1:20">
      <c r="C58" s="502"/>
      <c r="D58" s="502"/>
      <c r="F58" s="502"/>
      <c r="G58" s="502"/>
      <c r="H58" s="502"/>
      <c r="J58" s="90" t="s">
        <v>58</v>
      </c>
      <c r="K58" s="159">
        <f>VLOOKUP($D$4,Bd_Enemdu!$3:$29,R58,FALSE)</f>
        <v>8.7149479999999997</v>
      </c>
      <c r="L58" s="159">
        <f>VLOOKUP($D$4,Bd_Enemdu!$3:$29,S58,FALSE)</f>
        <v>9.0728080999999996</v>
      </c>
      <c r="M58" s="159">
        <f>VLOOKUP($D$4,Base_datos_2!$3:$30,T58,FALSE)</f>
        <v>9.5191637377044085</v>
      </c>
      <c r="R58" s="374">
        <f t="shared" si="1"/>
        <v>1179</v>
      </c>
      <c r="S58" s="374">
        <f t="shared" si="2"/>
        <v>1194</v>
      </c>
      <c r="T58" s="155">
        <f t="shared" si="2"/>
        <v>51</v>
      </c>
    </row>
    <row r="59" spans="1:20">
      <c r="C59" s="502"/>
      <c r="D59" s="502"/>
      <c r="F59" s="502"/>
      <c r="G59" s="502"/>
      <c r="H59" s="502"/>
      <c r="J59" s="101" t="s">
        <v>59</v>
      </c>
      <c r="K59" s="159">
        <f>VLOOKUP($D$4,Bd_Enemdu!$3:$29,R59,FALSE)</f>
        <v>35.334766000000002</v>
      </c>
      <c r="L59" s="159">
        <f>VLOOKUP($D$4,Bd_Enemdu!$3:$29,S59,FALSE)</f>
        <v>31.527397000000001</v>
      </c>
      <c r="M59" s="159">
        <f>VLOOKUP($D$4,Base_datos_2!$3:$30,T59,FALSE)</f>
        <v>25.029674395829705</v>
      </c>
      <c r="R59" s="374">
        <f t="shared" si="1"/>
        <v>1180</v>
      </c>
      <c r="S59" s="374">
        <f t="shared" si="2"/>
        <v>1195</v>
      </c>
      <c r="T59" s="155">
        <f t="shared" si="2"/>
        <v>52</v>
      </c>
    </row>
    <row r="60" spans="1:20">
      <c r="C60" s="502"/>
      <c r="D60" s="502"/>
      <c r="F60" s="502"/>
      <c r="G60" s="502"/>
      <c r="H60" s="502"/>
      <c r="J60" s="90" t="s">
        <v>60</v>
      </c>
      <c r="K60" s="159">
        <f>VLOOKUP($D$4,Bd_Enemdu!$3:$29,R60,FALSE)</f>
        <v>6.5932035000000004</v>
      </c>
      <c r="L60" s="159">
        <f>VLOOKUP($D$4,Bd_Enemdu!$3:$29,S60,FALSE)</f>
        <v>2.4992918</v>
      </c>
      <c r="M60" s="159">
        <f>VLOOKUP($D$4,Base_datos_2!$3:$30,T60,FALSE)</f>
        <v>9.331871171335365</v>
      </c>
      <c r="R60" s="374">
        <f t="shared" si="1"/>
        <v>1181</v>
      </c>
      <c r="S60" s="374">
        <f t="shared" si="2"/>
        <v>1196</v>
      </c>
      <c r="T60" s="155">
        <f t="shared" si="2"/>
        <v>53</v>
      </c>
    </row>
    <row r="61" spans="1:20">
      <c r="C61" s="502"/>
      <c r="D61" s="502"/>
      <c r="E61" s="502"/>
      <c r="F61" s="502"/>
      <c r="G61" s="502"/>
      <c r="H61" s="502"/>
      <c r="J61" s="90" t="s">
        <v>61</v>
      </c>
      <c r="K61" s="159">
        <f>VLOOKUP($D$4,Bd_Enemdu!$3:$29,R61,FALSE)</f>
        <v>5.5268480999999996</v>
      </c>
      <c r="L61" s="159">
        <f>VLOOKUP($D$4,Bd_Enemdu!$3:$29,S61,FALSE)</f>
        <v>5.8719783999999997</v>
      </c>
      <c r="M61" s="159">
        <f>VLOOKUP($D$4,Base_datos_2!$3:$30,T61,FALSE)</f>
        <v>6.5026044384932726</v>
      </c>
      <c r="R61" s="374">
        <f t="shared" si="1"/>
        <v>1182</v>
      </c>
      <c r="S61" s="374">
        <f t="shared" si="2"/>
        <v>1197</v>
      </c>
      <c r="T61" s="155">
        <f t="shared" si="2"/>
        <v>54</v>
      </c>
    </row>
    <row r="62" spans="1:20">
      <c r="C62" s="502"/>
      <c r="D62" s="502"/>
      <c r="E62" s="502"/>
      <c r="F62" s="502"/>
      <c r="G62" s="502"/>
      <c r="H62" s="502"/>
      <c r="J62" s="90" t="s">
        <v>62</v>
      </c>
      <c r="K62" s="159">
        <f>VLOOKUP($D$4,Bd_Enemdu!$3:$29,R62,FALSE)</f>
        <v>9.8457600000000003</v>
      </c>
      <c r="L62" s="159">
        <f>VLOOKUP($D$4,Bd_Enemdu!$3:$29,S62,FALSE)</f>
        <v>13.685029</v>
      </c>
      <c r="M62" s="159">
        <f>VLOOKUP($D$4,Base_datos_2!$3:$30,T62,FALSE)</f>
        <v>16.317507789456496</v>
      </c>
      <c r="R62" s="374">
        <f t="shared" si="1"/>
        <v>1183</v>
      </c>
      <c r="S62" s="374">
        <f t="shared" si="2"/>
        <v>1198</v>
      </c>
      <c r="T62" s="155">
        <f t="shared" si="2"/>
        <v>55</v>
      </c>
    </row>
    <row r="63" spans="1:20">
      <c r="C63" s="502"/>
      <c r="D63" s="502"/>
      <c r="F63" s="502"/>
      <c r="G63" s="502"/>
      <c r="H63" s="502"/>
      <c r="J63" s="90" t="s">
        <v>1076</v>
      </c>
      <c r="K63" s="159">
        <f>VLOOKUP($D$4,Bd_Enemdu!$3:$29,R63,FALSE)</f>
        <v>8.2614500999999994</v>
      </c>
      <c r="L63" s="159">
        <f>VLOOKUP($D$4,Bd_Enemdu!$3:$29,S63,FALSE)</f>
        <v>12.114207</v>
      </c>
      <c r="M63" s="159">
        <f>VLOOKUP($D$4,Base_datos_2!$3:$30,T63,FALSE)</f>
        <v>14.388152598962712</v>
      </c>
      <c r="R63" s="374">
        <f t="shared" si="1"/>
        <v>1184</v>
      </c>
      <c r="S63" s="374">
        <f t="shared" si="2"/>
        <v>1199</v>
      </c>
      <c r="T63" s="155">
        <f t="shared" si="2"/>
        <v>56</v>
      </c>
    </row>
    <row r="64" spans="1:20">
      <c r="C64" s="502"/>
      <c r="D64" s="502"/>
      <c r="F64" s="502"/>
      <c r="G64" s="502"/>
      <c r="H64" s="502"/>
      <c r="J64" s="101" t="s">
        <v>10</v>
      </c>
      <c r="K64" s="159">
        <f>VLOOKUP($D$4,Bd_Enemdu!$3:$29,R64,FALSE)</f>
        <v>8.8812789999999993</v>
      </c>
      <c r="L64" s="159">
        <f>VLOOKUP($D$4,Bd_Enemdu!$3:$29,S64,FALSE)</f>
        <v>11.607542</v>
      </c>
      <c r="M64" s="159">
        <f>VLOOKUP($D$4,Base_datos_2!$3:$30,T64,FALSE)</f>
        <v>11.852139679464962</v>
      </c>
      <c r="R64" s="374">
        <f t="shared" si="1"/>
        <v>1185</v>
      </c>
      <c r="S64" s="374">
        <f t="shared" si="2"/>
        <v>1200</v>
      </c>
      <c r="T64" s="155">
        <f t="shared" si="2"/>
        <v>57</v>
      </c>
    </row>
    <row r="65" spans="1:20">
      <c r="C65" s="502"/>
      <c r="D65" s="502"/>
      <c r="F65" s="502"/>
      <c r="G65" s="502"/>
      <c r="H65" s="502"/>
      <c r="J65" s="90" t="s">
        <v>63</v>
      </c>
      <c r="K65" s="159">
        <f>VLOOKUP($D$4,Bd_Enemdu!$3:$29,R65,FALSE)</f>
        <v>6.6017736999999999</v>
      </c>
      <c r="L65" s="159">
        <f>VLOOKUP($D$4,Bd_Enemdu!$3:$29,S65,FALSE)</f>
        <v>6.5969356000000001</v>
      </c>
      <c r="M65" s="159">
        <f>VLOOKUP($D$4,Base_datos_2!$3:$30,T65,FALSE)</f>
        <v>8.0921828739823951</v>
      </c>
      <c r="R65" s="374">
        <f t="shared" si="1"/>
        <v>1186</v>
      </c>
      <c r="S65" s="374">
        <f t="shared" si="2"/>
        <v>1201</v>
      </c>
      <c r="T65" s="155">
        <f t="shared" si="2"/>
        <v>58</v>
      </c>
    </row>
    <row r="66" spans="1:20">
      <c r="A66" s="502"/>
      <c r="B66" s="502"/>
      <c r="C66" s="502"/>
      <c r="D66" s="502"/>
      <c r="F66" s="502"/>
      <c r="G66" s="502"/>
      <c r="H66" s="502"/>
      <c r="J66" s="90" t="s">
        <v>64</v>
      </c>
      <c r="K66" s="159">
        <f>VLOOKUP($D$4,Bd_Enemdu!$3:$29,R66,FALSE)</f>
        <v>7.5193883000000001</v>
      </c>
      <c r="L66" s="159">
        <f>VLOOKUP($D$4,Bd_Enemdu!$3:$29,S66,FALSE)</f>
        <v>8.1753292000000002</v>
      </c>
      <c r="M66" s="159">
        <f>VLOOKUP($D$4,Base_datos_2!$3:$30,T66,FALSE)</f>
        <v>8.424551359495057</v>
      </c>
      <c r="R66" s="374">
        <f t="shared" si="1"/>
        <v>1187</v>
      </c>
      <c r="S66" s="374">
        <f t="shared" si="2"/>
        <v>1202</v>
      </c>
      <c r="T66" s="155">
        <f t="shared" si="2"/>
        <v>59</v>
      </c>
    </row>
    <row r="67" spans="1:20">
      <c r="A67" s="502"/>
      <c r="B67" s="502"/>
      <c r="C67" s="502"/>
      <c r="D67" s="502"/>
      <c r="F67" s="502"/>
      <c r="G67" s="502"/>
      <c r="H67" s="502"/>
      <c r="J67" s="90" t="s">
        <v>65</v>
      </c>
      <c r="K67" s="159">
        <f>VLOOKUP($D$4,Bd_Enemdu!$3:$29,R67,FALSE)</f>
        <v>5.4342489</v>
      </c>
      <c r="L67" s="159">
        <f>VLOOKUP($D$4,Bd_Enemdu!$3:$29,S67,FALSE)</f>
        <v>5.9753093000000002</v>
      </c>
      <c r="M67" s="159">
        <f>VLOOKUP($D$4,Base_datos_2!$3:$30,T67,FALSE)</f>
        <v>6.4114627050800452</v>
      </c>
      <c r="R67" s="374">
        <f t="shared" si="1"/>
        <v>1188</v>
      </c>
      <c r="S67" s="374">
        <f t="shared" si="2"/>
        <v>1203</v>
      </c>
      <c r="T67" s="155">
        <f t="shared" si="2"/>
        <v>60</v>
      </c>
    </row>
    <row r="68" spans="1:20">
      <c r="A68" s="502"/>
      <c r="B68" s="502"/>
      <c r="C68" s="502"/>
      <c r="D68" s="502"/>
      <c r="F68" s="502"/>
      <c r="G68" s="502"/>
      <c r="H68" s="502"/>
      <c r="J68" s="90" t="s">
        <v>66</v>
      </c>
      <c r="K68" s="159">
        <f>VLOOKUP($D$4,Bd_Enemdu!$3:$29,R68,FALSE)</f>
        <v>4.7678482999999998</v>
      </c>
      <c r="L68" s="159">
        <f>VLOOKUP($D$4,Bd_Enemdu!$3:$29,S68,FALSE)</f>
        <v>5.6630127000000003</v>
      </c>
      <c r="M68" s="159">
        <f>VLOOKUP($D$4,Base_datos_2!$3:$30,T68,FALSE)</f>
        <v>4.9996001372449204</v>
      </c>
      <c r="R68" s="374">
        <f t="shared" si="1"/>
        <v>1189</v>
      </c>
      <c r="S68" s="374">
        <f t="shared" si="2"/>
        <v>1204</v>
      </c>
      <c r="T68" s="155">
        <f t="shared" si="2"/>
        <v>61</v>
      </c>
    </row>
    <row r="69" spans="1:20">
      <c r="A69" s="502"/>
      <c r="B69" s="502"/>
      <c r="C69" s="502"/>
      <c r="D69" s="502"/>
      <c r="F69" s="502"/>
      <c r="G69" s="502"/>
      <c r="H69" s="502"/>
      <c r="J69" s="491"/>
    </row>
    <row r="70" spans="1:20">
      <c r="A70" s="502"/>
      <c r="B70" s="502"/>
      <c r="C70" s="502"/>
      <c r="D70" s="502"/>
      <c r="F70" s="502"/>
      <c r="G70" s="502"/>
      <c r="H70" s="502"/>
      <c r="J70" s="90"/>
    </row>
    <row r="71" spans="1:20">
      <c r="A71" s="502"/>
      <c r="B71" s="502"/>
      <c r="C71" s="502"/>
      <c r="D71" s="502"/>
      <c r="F71" s="502"/>
      <c r="G71" s="502"/>
      <c r="H71" s="502"/>
      <c r="J71" s="90"/>
    </row>
    <row r="72" spans="1:20">
      <c r="A72" s="502"/>
      <c r="B72" s="502"/>
      <c r="C72" s="502"/>
      <c r="D72" s="502"/>
      <c r="F72" s="502"/>
      <c r="G72" s="502"/>
      <c r="H72" s="502"/>
      <c r="J72" s="90"/>
    </row>
    <row r="73" spans="1:20">
      <c r="A73" s="502"/>
      <c r="B73" s="502"/>
      <c r="C73" s="502"/>
      <c r="D73" s="502"/>
      <c r="F73" s="502"/>
      <c r="G73" s="502"/>
      <c r="H73" s="502"/>
      <c r="J73" s="90"/>
    </row>
    <row r="74" spans="1:20">
      <c r="A74" s="502"/>
      <c r="B74" s="502"/>
      <c r="C74" s="502"/>
      <c r="D74" s="502"/>
      <c r="F74" s="502"/>
      <c r="G74" s="502"/>
      <c r="H74" s="502"/>
      <c r="J74" s="90"/>
    </row>
    <row r="75" spans="1:20">
      <c r="A75" s="502"/>
      <c r="B75" s="502"/>
      <c r="C75" s="502"/>
      <c r="D75" s="502"/>
      <c r="F75" s="502"/>
      <c r="G75" s="502"/>
      <c r="H75" s="502"/>
      <c r="J75" s="90"/>
    </row>
    <row r="76" spans="1:20">
      <c r="A76" s="502"/>
      <c r="B76" s="502"/>
      <c r="C76" s="502"/>
      <c r="D76" s="502"/>
      <c r="F76" s="502"/>
      <c r="G76" s="502"/>
      <c r="H76" s="502"/>
      <c r="J76" s="90"/>
    </row>
    <row r="77" spans="1:20">
      <c r="A77" s="502"/>
      <c r="B77" s="502"/>
      <c r="C77" s="502"/>
      <c r="D77" s="502"/>
      <c r="F77" s="502"/>
      <c r="G77" s="502"/>
      <c r="H77" s="502"/>
      <c r="J77" s="90"/>
    </row>
    <row r="78" spans="1:20">
      <c r="A78" s="502"/>
      <c r="B78" s="502"/>
      <c r="C78" s="502"/>
      <c r="D78" s="502"/>
      <c r="F78" s="502"/>
      <c r="G78" s="502"/>
      <c r="H78" s="502"/>
      <c r="J78" s="90"/>
    </row>
    <row r="79" spans="1:20">
      <c r="A79" s="502"/>
      <c r="B79" s="502"/>
      <c r="C79" s="502"/>
      <c r="D79" s="502"/>
      <c r="F79" s="502"/>
      <c r="G79" s="502"/>
      <c r="H79" s="502"/>
      <c r="J79" s="90"/>
    </row>
    <row r="80" spans="1:20">
      <c r="A80" s="502"/>
      <c r="B80" s="502"/>
      <c r="C80" s="502"/>
      <c r="D80" s="502"/>
      <c r="F80" s="502"/>
      <c r="G80" s="502"/>
      <c r="H80" s="502"/>
      <c r="J80" s="90"/>
    </row>
    <row r="81" spans="1:12">
      <c r="A81" s="502"/>
      <c r="B81" s="502"/>
      <c r="C81" s="502"/>
      <c r="D81" s="502"/>
      <c r="F81" s="502"/>
      <c r="G81" s="502"/>
      <c r="H81" s="502"/>
      <c r="J81" s="90"/>
    </row>
    <row r="82" spans="1:12">
      <c r="A82" s="502"/>
      <c r="B82" s="502"/>
      <c r="C82" s="502"/>
      <c r="D82" s="502"/>
      <c r="F82" s="502"/>
      <c r="G82" s="502"/>
      <c r="H82" s="502"/>
      <c r="J82" s="90"/>
    </row>
    <row r="83" spans="1:12">
      <c r="K83" s="80"/>
      <c r="L83" s="80"/>
    </row>
    <row r="84" spans="1:12">
      <c r="A84" s="80" t="s">
        <v>1311</v>
      </c>
      <c r="K84" s="80"/>
      <c r="L84" s="80"/>
    </row>
    <row r="85" spans="1:12">
      <c r="A85" s="469" t="s">
        <v>1731</v>
      </c>
      <c r="K85" s="80"/>
      <c r="L85" s="80"/>
    </row>
  </sheetData>
  <sheetProtection sort="0" autoFilter="0" pivotTables="0"/>
  <mergeCells count="12">
    <mergeCell ref="R53:T53"/>
    <mergeCell ref="A51:H51"/>
    <mergeCell ref="A52:H52"/>
    <mergeCell ref="A50:H50"/>
    <mergeCell ref="A17:H17"/>
    <mergeCell ref="R20:T20"/>
    <mergeCell ref="J7:K7"/>
    <mergeCell ref="A19:H19"/>
    <mergeCell ref="A1:D1"/>
    <mergeCell ref="A2:H2"/>
    <mergeCell ref="A18:H18"/>
    <mergeCell ref="C6:H6"/>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Bd_Enemdu!$A$3:$A$26</xm:f>
          </x14:formula1>
          <xm:sqref>D4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11">
    <tabColor theme="4"/>
    <pageSetUpPr fitToPage="1"/>
  </sheetPr>
  <dimension ref="A1:XFD197"/>
  <sheetViews>
    <sheetView showGridLines="0" zoomScale="85" zoomScaleNormal="85" zoomScaleSheetLayoutView="100" workbookViewId="0">
      <pane ySplit="2" topLeftCell="A3" activePane="bottomLeft" state="frozen"/>
      <selection activeCell="N16" sqref="N16"/>
      <selection pane="bottomLeft" sqref="A1:D1"/>
    </sheetView>
  </sheetViews>
  <sheetFormatPr baseColWidth="10" defaultColWidth="11.42578125" defaultRowHeight="16.5"/>
  <cols>
    <col min="1" max="1" width="13" style="155" customWidth="1"/>
    <col min="2" max="5" width="20.42578125" style="155" customWidth="1"/>
    <col min="6" max="6" width="15.28515625" style="155" customWidth="1"/>
    <col min="7" max="7" width="14.5703125" style="155" customWidth="1"/>
    <col min="8" max="9" width="12.85546875" style="155" customWidth="1"/>
    <col min="10" max="16384" width="11.42578125" style="155"/>
  </cols>
  <sheetData>
    <row r="1" spans="1:12" s="80" customFormat="1" ht="53.25" customHeight="1">
      <c r="A1" s="1886"/>
      <c r="B1" s="1886"/>
      <c r="C1" s="1886"/>
      <c r="D1" s="1886"/>
      <c r="K1" s="81"/>
      <c r="L1" s="81"/>
    </row>
    <row r="2" spans="1:12" s="80" customFormat="1" ht="23.25" customHeight="1">
      <c r="A2" s="1840" t="s">
        <v>1660</v>
      </c>
      <c r="B2" s="1840"/>
      <c r="C2" s="1840"/>
      <c r="D2" s="1840"/>
      <c r="E2" s="1840"/>
      <c r="F2" s="1840"/>
      <c r="G2" s="1840"/>
      <c r="H2" s="1840"/>
      <c r="K2" s="81"/>
      <c r="L2" s="81"/>
    </row>
    <row r="3" spans="1:12">
      <c r="A3" s="1907"/>
      <c r="B3" s="1907"/>
      <c r="C3" s="1907"/>
      <c r="D3" s="1907"/>
      <c r="E3" s="1907"/>
      <c r="F3" s="1907"/>
      <c r="G3" s="1907"/>
      <c r="H3" s="1907"/>
    </row>
    <row r="4" spans="1:12">
      <c r="A4" s="418" t="s">
        <v>1661</v>
      </c>
      <c r="B4" s="198"/>
      <c r="C4" s="198"/>
      <c r="D4" s="198"/>
      <c r="E4" s="198"/>
      <c r="F4" s="198"/>
      <c r="G4" s="198"/>
    </row>
    <row r="5" spans="1:12">
      <c r="A5" s="198"/>
      <c r="B5" s="198"/>
      <c r="C5" s="198"/>
      <c r="D5" s="198"/>
      <c r="E5" s="198"/>
      <c r="F5" s="198"/>
      <c r="G5" s="198"/>
    </row>
    <row r="6" spans="1:12">
      <c r="A6" s="198"/>
      <c r="B6" s="198"/>
      <c r="C6" s="198"/>
      <c r="D6" s="198"/>
      <c r="E6" s="198"/>
      <c r="F6" s="198"/>
      <c r="G6" s="198"/>
    </row>
    <row r="7" spans="1:12">
      <c r="A7" s="198"/>
      <c r="B7" s="198"/>
      <c r="C7" s="198"/>
      <c r="D7" s="198"/>
      <c r="E7" s="198"/>
      <c r="F7" s="198"/>
      <c r="G7" s="198"/>
    </row>
    <row r="8" spans="1:12">
      <c r="A8" s="198"/>
      <c r="B8" s="198"/>
      <c r="C8" s="198"/>
      <c r="D8" s="198"/>
      <c r="E8" s="198"/>
      <c r="F8" s="198"/>
      <c r="G8" s="198"/>
    </row>
    <row r="9" spans="1:12">
      <c r="A9" s="198"/>
      <c r="B9" s="198"/>
      <c r="C9" s="198"/>
      <c r="D9" s="198"/>
      <c r="E9" s="198"/>
      <c r="F9" s="198"/>
      <c r="G9" s="198"/>
    </row>
    <row r="10" spans="1:12">
      <c r="A10" s="198"/>
      <c r="B10" s="198"/>
      <c r="C10" s="198"/>
      <c r="D10" s="198"/>
      <c r="E10" s="198"/>
      <c r="F10" s="198"/>
      <c r="G10" s="198"/>
    </row>
    <row r="11" spans="1:12">
      <c r="A11" s="198"/>
      <c r="B11" s="198"/>
      <c r="C11" s="198"/>
      <c r="D11" s="198"/>
      <c r="E11" s="198"/>
      <c r="F11" s="198"/>
      <c r="G11" s="198"/>
    </row>
    <row r="12" spans="1:12">
      <c r="A12" s="198"/>
      <c r="B12" s="198"/>
      <c r="C12" s="198"/>
      <c r="D12" s="198"/>
      <c r="E12" s="198"/>
      <c r="F12" s="198"/>
      <c r="G12" s="198"/>
    </row>
    <row r="13" spans="1:12">
      <c r="A13" s="198"/>
      <c r="B13" s="198"/>
      <c r="C13" s="198"/>
      <c r="D13" s="198"/>
      <c r="E13" s="198"/>
      <c r="F13" s="198"/>
      <c r="G13" s="198"/>
    </row>
    <row r="14" spans="1:12">
      <c r="A14" s="198"/>
      <c r="B14" s="198"/>
      <c r="C14" s="198"/>
      <c r="D14" s="198"/>
      <c r="E14" s="198"/>
      <c r="F14" s="198"/>
      <c r="G14" s="198"/>
    </row>
    <row r="15" spans="1:12">
      <c r="B15" s="198"/>
      <c r="C15" s="198"/>
      <c r="D15" s="198"/>
      <c r="E15" s="198"/>
      <c r="F15" s="198"/>
      <c r="G15" s="198"/>
    </row>
    <row r="16" spans="1:12">
      <c r="B16" s="1094"/>
      <c r="C16" s="1094" t="s">
        <v>2826</v>
      </c>
      <c r="D16" s="1094" t="s">
        <v>2827</v>
      </c>
      <c r="E16" s="1094" t="s">
        <v>2828</v>
      </c>
      <c r="F16" s="1184"/>
      <c r="G16" s="1184"/>
    </row>
    <row r="17" spans="1:17">
      <c r="A17" s="378"/>
      <c r="B17" s="1185" t="s">
        <v>2832</v>
      </c>
      <c r="C17" s="1186">
        <v>0.23708859519753625</v>
      </c>
      <c r="D17" s="1186">
        <v>0.21890027955964644</v>
      </c>
      <c r="E17" s="1186">
        <v>0.21904915046459075</v>
      </c>
      <c r="F17" s="1184"/>
      <c r="G17" s="1184"/>
      <c r="H17" s="1182"/>
      <c r="I17" s="1182"/>
      <c r="J17" s="1182"/>
      <c r="K17" s="1182"/>
    </row>
    <row r="18" spans="1:17">
      <c r="A18" s="198"/>
      <c r="B18" s="1185" t="s">
        <v>2833</v>
      </c>
      <c r="C18" s="1186">
        <v>0.12036451440496088</v>
      </c>
      <c r="D18" s="1186">
        <v>0.13255212860682303</v>
      </c>
      <c r="E18" s="1186">
        <v>0.13126565752172484</v>
      </c>
      <c r="F18" s="1184"/>
      <c r="G18" s="1184"/>
      <c r="H18" s="1182"/>
      <c r="I18" s="1182"/>
      <c r="J18" s="1182"/>
      <c r="K18" s="1182"/>
    </row>
    <row r="19" spans="1:17">
      <c r="A19" s="377"/>
      <c r="B19" s="1187" t="s">
        <v>2829</v>
      </c>
      <c r="C19" s="1186">
        <v>0.19624936970270848</v>
      </c>
      <c r="D19" s="1186">
        <v>0.18037447645512486</v>
      </c>
      <c r="E19" s="1186">
        <v>0.17637186919674894</v>
      </c>
      <c r="F19" s="1188"/>
      <c r="G19" s="1188"/>
      <c r="H19" s="1183"/>
      <c r="I19" s="1182"/>
      <c r="J19" s="1182"/>
      <c r="K19" s="1182"/>
    </row>
    <row r="20" spans="1:17">
      <c r="A20" s="377"/>
      <c r="B20" s="1187" t="s">
        <v>2830</v>
      </c>
      <c r="C20" s="1186">
        <v>0.37481618303330183</v>
      </c>
      <c r="D20" s="1186">
        <v>0.37855587563457976</v>
      </c>
      <c r="E20" s="1186">
        <v>0.38127080197787838</v>
      </c>
      <c r="F20" s="1188"/>
      <c r="G20" s="1188"/>
      <c r="H20" s="1183"/>
      <c r="I20" s="1182"/>
      <c r="J20" s="1182"/>
      <c r="K20" s="1182"/>
    </row>
    <row r="21" spans="1:17" ht="27">
      <c r="A21" s="377"/>
      <c r="B21" s="1187" t="s">
        <v>2831</v>
      </c>
      <c r="C21" s="1186">
        <v>7.1464127743678121E-2</v>
      </c>
      <c r="D21" s="1186">
        <v>8.9607527387289582E-2</v>
      </c>
      <c r="E21" s="1186">
        <v>9.2002187328871429E-2</v>
      </c>
      <c r="F21" s="1188"/>
      <c r="G21" s="1188"/>
      <c r="H21" s="1183"/>
      <c r="I21" s="1182"/>
      <c r="J21" s="1182"/>
      <c r="K21" s="1182"/>
    </row>
    <row r="22" spans="1:17">
      <c r="A22" s="377"/>
      <c r="B22" s="377"/>
      <c r="C22" s="377"/>
      <c r="D22" s="377"/>
      <c r="E22" s="377"/>
      <c r="F22" s="377"/>
      <c r="G22" s="377"/>
    </row>
    <row r="23" spans="1:17">
      <c r="A23" s="377"/>
      <c r="B23" s="377"/>
      <c r="C23" s="377"/>
      <c r="D23" s="377"/>
      <c r="E23" s="377"/>
      <c r="F23" s="377"/>
      <c r="G23" s="377"/>
      <c r="H23" s="377"/>
    </row>
    <row r="24" spans="1:17">
      <c r="A24" s="377"/>
      <c r="B24" s="377"/>
      <c r="C24" s="377"/>
      <c r="D24" s="377"/>
      <c r="E24" s="377"/>
      <c r="F24" s="377"/>
      <c r="G24" s="377"/>
      <c r="H24" s="377"/>
    </row>
    <row r="25" spans="1:17">
      <c r="A25" s="377"/>
      <c r="B25" s="377"/>
      <c r="C25" s="377"/>
      <c r="D25" s="377"/>
      <c r="E25" s="377"/>
      <c r="F25" s="377"/>
      <c r="G25" s="377"/>
      <c r="H25" s="377"/>
    </row>
    <row r="26" spans="1:17">
      <c r="A26" s="377"/>
      <c r="B26" s="377"/>
      <c r="C26" s="377"/>
      <c r="D26" s="377"/>
      <c r="E26" s="377"/>
      <c r="F26" s="377"/>
      <c r="G26" s="377"/>
      <c r="H26" s="377"/>
    </row>
    <row r="27" spans="1:17" ht="55.5" customHeight="1">
      <c r="A27" s="1898" t="s">
        <v>935</v>
      </c>
      <c r="B27" s="1898"/>
      <c r="C27" s="1898"/>
      <c r="D27" s="1898"/>
      <c r="E27" s="1898"/>
      <c r="F27" s="1898"/>
      <c r="G27" s="1898"/>
      <c r="H27" s="1898"/>
    </row>
    <row r="28" spans="1:17" ht="48.75" customHeight="1">
      <c r="A28" s="1898" t="s">
        <v>936</v>
      </c>
      <c r="B28" s="1898"/>
      <c r="C28" s="1898"/>
      <c r="D28" s="1898"/>
      <c r="E28" s="1898"/>
      <c r="F28" s="1898"/>
      <c r="G28" s="1898"/>
      <c r="H28" s="1898"/>
    </row>
    <row r="29" spans="1:17" ht="56.25" customHeight="1">
      <c r="A29" s="1898" t="s">
        <v>937</v>
      </c>
      <c r="B29" s="1898"/>
      <c r="C29" s="1898"/>
      <c r="D29" s="1898"/>
      <c r="E29" s="1898"/>
      <c r="F29" s="1898"/>
      <c r="G29" s="1898"/>
      <c r="H29" s="1898"/>
    </row>
    <row r="30" spans="1:17" ht="48" customHeight="1">
      <c r="A30" s="1898" t="s">
        <v>938</v>
      </c>
      <c r="B30" s="1898"/>
      <c r="C30" s="1898"/>
      <c r="D30" s="1898"/>
      <c r="E30" s="1898"/>
      <c r="F30" s="1898"/>
      <c r="G30" s="1898"/>
      <c r="H30" s="1898"/>
    </row>
    <row r="31" spans="1:17">
      <c r="B31" s="377"/>
      <c r="C31" s="377"/>
      <c r="D31" s="377"/>
      <c r="E31" s="377"/>
      <c r="F31" s="377"/>
      <c r="G31" s="377"/>
      <c r="H31" s="377"/>
    </row>
    <row r="32" spans="1:17" ht="15" customHeight="1">
      <c r="B32" s="377"/>
      <c r="C32" s="377"/>
      <c r="D32" s="377"/>
      <c r="E32" s="377"/>
      <c r="F32" s="377"/>
      <c r="G32" s="377"/>
      <c r="H32" s="377"/>
      <c r="L32" s="377"/>
      <c r="M32" s="377"/>
      <c r="O32" s="377"/>
      <c r="P32" s="377"/>
      <c r="Q32" s="377"/>
    </row>
    <row r="33" spans="1:9">
      <c r="A33" s="1189"/>
      <c r="B33" s="1190" t="s">
        <v>2826</v>
      </c>
      <c r="C33" s="1190" t="s">
        <v>2827</v>
      </c>
      <c r="D33" s="1190" t="s">
        <v>2828</v>
      </c>
      <c r="E33" s="1094"/>
      <c r="F33" s="377"/>
      <c r="G33" s="377"/>
      <c r="H33" s="377"/>
    </row>
    <row r="34" spans="1:9">
      <c r="A34" s="1191" t="s">
        <v>20</v>
      </c>
      <c r="B34" s="1192">
        <v>16961926.489927702</v>
      </c>
      <c r="C34" s="1193">
        <v>17223542.000001371</v>
      </c>
      <c r="D34" s="1193">
        <v>17454560.000000514</v>
      </c>
      <c r="E34" s="1094"/>
      <c r="F34" s="377"/>
      <c r="G34" s="377"/>
      <c r="H34" s="377"/>
    </row>
    <row r="35" spans="1:9">
      <c r="A35" s="1191" t="s">
        <v>1735</v>
      </c>
      <c r="B35" s="1194">
        <v>0.68248270887774454</v>
      </c>
      <c r="C35" s="1195">
        <v>0.68210110324576356</v>
      </c>
      <c r="D35" s="1195">
        <v>0.68200567160457248</v>
      </c>
      <c r="E35" s="97"/>
      <c r="F35" s="342"/>
      <c r="G35" s="342"/>
      <c r="H35" s="377"/>
    </row>
    <row r="36" spans="1:9">
      <c r="A36" s="1191" t="s">
        <v>56</v>
      </c>
      <c r="B36" s="1194">
        <v>0.31751729112218552</v>
      </c>
      <c r="C36" s="1195">
        <v>0.3178988967541776</v>
      </c>
      <c r="D36" s="1195">
        <v>0.31799432839540126</v>
      </c>
      <c r="E36" s="97"/>
      <c r="F36" s="342"/>
      <c r="G36" s="342"/>
      <c r="H36" s="377"/>
    </row>
    <row r="37" spans="1:9">
      <c r="A37" s="1191" t="s">
        <v>420</v>
      </c>
      <c r="B37" s="1194">
        <v>0.49482193811576708</v>
      </c>
      <c r="C37" s="1195">
        <v>0.48940978574554556</v>
      </c>
      <c r="D37" s="1195">
        <v>0.48945507649575315</v>
      </c>
      <c r="E37" s="97"/>
      <c r="F37" s="342"/>
      <c r="G37" s="342"/>
      <c r="H37" s="377"/>
    </row>
    <row r="38" spans="1:9">
      <c r="A38" s="1191" t="s">
        <v>421</v>
      </c>
      <c r="B38" s="1196">
        <v>0.50517806188419234</v>
      </c>
      <c r="C38" s="1197">
        <v>0.51059021425438234</v>
      </c>
      <c r="D38" s="1197">
        <v>0.51054492350421954</v>
      </c>
      <c r="E38" s="97"/>
      <c r="F38" s="342"/>
      <c r="G38" s="342"/>
      <c r="H38" s="377"/>
    </row>
    <row r="39" spans="1:9">
      <c r="A39" s="1198"/>
      <c r="B39" s="1198"/>
      <c r="C39" s="1199"/>
      <c r="D39" s="1199"/>
      <c r="E39" s="1188"/>
      <c r="F39" s="377"/>
      <c r="G39" s="377"/>
      <c r="H39" s="377"/>
    </row>
    <row r="40" spans="1:9">
      <c r="A40" s="1094"/>
      <c r="B40" s="1094"/>
      <c r="C40" s="1188"/>
      <c r="D40" s="1188"/>
      <c r="E40" s="1094"/>
      <c r="F40" s="377"/>
      <c r="G40" s="377"/>
      <c r="H40" s="377"/>
    </row>
    <row r="41" spans="1:9">
      <c r="C41" s="377"/>
      <c r="D41" s="377"/>
      <c r="F41" s="377"/>
      <c r="G41" s="377"/>
      <c r="H41" s="377"/>
    </row>
    <row r="42" spans="1:9">
      <c r="C42" s="377"/>
      <c r="D42" s="377"/>
      <c r="F42" s="377"/>
      <c r="G42" s="377"/>
      <c r="H42" s="377"/>
    </row>
    <row r="43" spans="1:9" ht="20.25">
      <c r="A43" s="1901" t="s">
        <v>2834</v>
      </c>
      <c r="B43" s="1901"/>
      <c r="C43" s="1901"/>
      <c r="D43" s="1901"/>
      <c r="E43" s="1901"/>
      <c r="F43" s="1901"/>
      <c r="G43" s="1901"/>
      <c r="H43" s="1901"/>
      <c r="I43" s="1901"/>
    </row>
    <row r="44" spans="1:9" ht="8.25" customHeight="1">
      <c r="A44" s="417"/>
      <c r="B44" s="417"/>
      <c r="C44" s="417"/>
      <c r="D44" s="417"/>
      <c r="E44" s="417"/>
      <c r="F44" s="417"/>
      <c r="G44" s="417"/>
      <c r="H44" s="417"/>
      <c r="I44" s="417"/>
    </row>
    <row r="45" spans="1:9" ht="18">
      <c r="A45" s="1903" t="s">
        <v>1519</v>
      </c>
      <c r="B45" s="1903"/>
      <c r="C45" s="1903"/>
      <c r="D45" s="1903"/>
      <c r="E45" s="1903"/>
      <c r="F45" s="1903"/>
      <c r="G45" s="1903"/>
      <c r="H45" s="1903"/>
      <c r="I45" s="1903"/>
    </row>
    <row r="46" spans="1:9">
      <c r="A46" s="80"/>
      <c r="B46" s="80"/>
      <c r="C46" s="80"/>
      <c r="D46" s="80"/>
      <c r="E46" s="80"/>
      <c r="F46" s="80"/>
      <c r="G46" s="80"/>
      <c r="H46" s="80"/>
    </row>
    <row r="47" spans="1:9">
      <c r="A47" s="80"/>
      <c r="B47" s="80"/>
      <c r="C47" s="474" t="s">
        <v>1507</v>
      </c>
      <c r="D47" s="474" t="s">
        <v>420</v>
      </c>
      <c r="E47" s="474" t="s">
        <v>421</v>
      </c>
      <c r="F47" s="474" t="s">
        <v>216</v>
      </c>
      <c r="G47" s="80"/>
      <c r="H47" s="80"/>
    </row>
    <row r="48" spans="1:9" ht="33">
      <c r="A48" s="80"/>
      <c r="B48" s="80"/>
      <c r="C48" s="370" t="s">
        <v>1508</v>
      </c>
      <c r="D48" s="408">
        <v>1868446.3761610514</v>
      </c>
      <c r="E48" s="408">
        <v>1954960.1635723487</v>
      </c>
      <c r="F48" s="408">
        <v>3823406.5397333396</v>
      </c>
      <c r="G48" s="80"/>
      <c r="H48" s="80"/>
    </row>
    <row r="49" spans="1:9">
      <c r="A49" s="80"/>
      <c r="B49" s="80"/>
      <c r="C49" s="80"/>
      <c r="D49" s="413"/>
      <c r="E49" s="413"/>
      <c r="F49" s="414"/>
      <c r="G49" s="80"/>
      <c r="H49" s="80"/>
    </row>
    <row r="50" spans="1:9" ht="57">
      <c r="A50" s="80"/>
      <c r="B50" s="80"/>
      <c r="C50" s="475" t="s">
        <v>1509</v>
      </c>
      <c r="D50" s="408">
        <v>17454560.000000514</v>
      </c>
      <c r="E50" s="476" t="s">
        <v>1510</v>
      </c>
      <c r="F50" s="368">
        <f>+D48/D50</f>
        <v>0.10704631776229229</v>
      </c>
      <c r="G50" s="80"/>
      <c r="H50" s="80"/>
    </row>
    <row r="51" spans="1:9">
      <c r="A51" s="80"/>
      <c r="B51" s="80"/>
      <c r="C51" s="80"/>
      <c r="D51" s="80"/>
      <c r="E51" s="80"/>
      <c r="F51" s="80"/>
      <c r="G51" s="80"/>
      <c r="H51" s="80"/>
    </row>
    <row r="52" spans="1:9" ht="28.5">
      <c r="A52" s="474" t="s">
        <v>1507</v>
      </c>
      <c r="B52" s="474" t="s">
        <v>420</v>
      </c>
      <c r="C52" s="474" t="s">
        <v>421</v>
      </c>
      <c r="D52" s="474" t="s">
        <v>216</v>
      </c>
      <c r="F52" s="474" t="s">
        <v>418</v>
      </c>
      <c r="G52" s="474" t="s">
        <v>55</v>
      </c>
      <c r="H52" s="474" t="s">
        <v>56</v>
      </c>
      <c r="I52" s="474" t="s">
        <v>216</v>
      </c>
    </row>
    <row r="53" spans="1:9">
      <c r="A53" s="370" t="s">
        <v>1518</v>
      </c>
      <c r="B53" s="409">
        <f>+D48/$F$48</f>
        <v>0.48868629499476784</v>
      </c>
      <c r="C53" s="409">
        <f t="shared" ref="C53:D53" si="0">+E48/$F$48</f>
        <v>0.51131370500524798</v>
      </c>
      <c r="D53" s="409">
        <f t="shared" si="0"/>
        <v>1</v>
      </c>
      <c r="F53" s="370" t="s">
        <v>1518</v>
      </c>
      <c r="G53" s="408">
        <v>2482892.155249903</v>
      </c>
      <c r="H53" s="408">
        <v>1340514.3844835011</v>
      </c>
      <c r="I53" s="408">
        <v>3823406.5397333396</v>
      </c>
    </row>
    <row r="54" spans="1:9">
      <c r="A54" s="80"/>
      <c r="B54" s="80"/>
      <c r="C54" s="371"/>
      <c r="D54" s="411"/>
      <c r="E54" s="411"/>
      <c r="F54" s="412"/>
      <c r="G54" s="80"/>
      <c r="H54" s="80"/>
    </row>
    <row r="55" spans="1:9" ht="40.5" customHeight="1">
      <c r="A55" s="475" t="s">
        <v>1507</v>
      </c>
      <c r="B55" s="476" t="s">
        <v>59</v>
      </c>
      <c r="C55" s="476" t="s">
        <v>62</v>
      </c>
      <c r="D55" s="476" t="s">
        <v>1514</v>
      </c>
      <c r="E55" s="476" t="s">
        <v>651</v>
      </c>
      <c r="F55" s="476" t="s">
        <v>2071</v>
      </c>
      <c r="G55" s="476" t="s">
        <v>61</v>
      </c>
      <c r="H55" s="476" t="s">
        <v>60</v>
      </c>
      <c r="I55" s="476" t="s">
        <v>2268</v>
      </c>
    </row>
    <row r="56" spans="1:9">
      <c r="A56" s="370" t="s">
        <v>1518</v>
      </c>
      <c r="B56" s="372">
        <v>302530.00739803782</v>
      </c>
      <c r="C56" s="372">
        <v>61443.252580397304</v>
      </c>
      <c r="D56" s="372">
        <v>37683.639027229146</v>
      </c>
      <c r="E56" s="372">
        <v>44486.697283919042</v>
      </c>
      <c r="F56" s="372">
        <v>183809.04864407668</v>
      </c>
      <c r="G56" s="372">
        <v>1867580.7550535889</v>
      </c>
      <c r="H56" s="372">
        <v>18275.942239776963</v>
      </c>
      <c r="I56" s="408">
        <v>1141.243297084246</v>
      </c>
    </row>
    <row r="57" spans="1:9">
      <c r="A57" s="80"/>
      <c r="B57" s="80"/>
      <c r="C57" s="371"/>
      <c r="D57" s="411"/>
      <c r="E57" s="411"/>
      <c r="F57" s="412"/>
      <c r="G57" s="80"/>
      <c r="H57" s="80"/>
    </row>
    <row r="58" spans="1:9">
      <c r="A58" s="80"/>
      <c r="B58" s="80"/>
      <c r="E58" s="411"/>
      <c r="F58" s="412"/>
      <c r="G58" s="80"/>
      <c r="H58" s="80"/>
    </row>
    <row r="59" spans="1:9">
      <c r="A59" s="80"/>
      <c r="B59" s="371"/>
      <c r="C59" s="411"/>
      <c r="D59" s="411"/>
      <c r="E59" s="412"/>
      <c r="F59" s="80"/>
      <c r="H59" s="80"/>
    </row>
    <row r="60" spans="1:9">
      <c r="A60" s="80"/>
      <c r="B60" s="80"/>
      <c r="C60" s="80"/>
      <c r="D60" s="80"/>
      <c r="E60" s="80"/>
      <c r="F60" s="80"/>
      <c r="H60" s="80"/>
    </row>
    <row r="61" spans="1:9">
      <c r="A61" s="80"/>
      <c r="D61" s="80"/>
      <c r="E61" s="80"/>
      <c r="F61" s="80"/>
      <c r="H61" s="80"/>
    </row>
    <row r="62" spans="1:9">
      <c r="A62" s="80"/>
      <c r="B62" s="80"/>
      <c r="C62" s="80"/>
      <c r="D62" s="80"/>
      <c r="E62" s="80"/>
      <c r="F62" s="80"/>
      <c r="H62" s="80"/>
    </row>
    <row r="63" spans="1:9">
      <c r="A63" s="80"/>
      <c r="B63" s="80"/>
      <c r="C63" s="80"/>
      <c r="D63" s="80"/>
      <c r="E63" s="80"/>
      <c r="F63" s="80"/>
      <c r="H63" s="80"/>
    </row>
    <row r="64" spans="1:9">
      <c r="A64" s="80"/>
      <c r="B64" s="80"/>
      <c r="C64" s="80"/>
      <c r="D64" s="80"/>
      <c r="E64" s="80"/>
      <c r="F64" s="80"/>
      <c r="H64" s="80"/>
    </row>
    <row r="65" spans="1:9">
      <c r="A65" s="80"/>
      <c r="B65" s="80"/>
      <c r="C65" s="80"/>
      <c r="D65" s="80"/>
      <c r="E65" s="80"/>
      <c r="F65" s="80"/>
      <c r="H65" s="80"/>
    </row>
    <row r="66" spans="1:9">
      <c r="A66" s="80"/>
      <c r="B66" s="80"/>
      <c r="C66" s="80"/>
      <c r="D66" s="80"/>
      <c r="E66" s="80"/>
      <c r="F66" s="80"/>
      <c r="H66" s="80"/>
    </row>
    <row r="67" spans="1:9">
      <c r="A67" s="80"/>
      <c r="B67" s="80"/>
      <c r="C67" s="80"/>
      <c r="D67" s="80"/>
      <c r="E67" s="80"/>
      <c r="F67" s="80"/>
      <c r="H67" s="80"/>
    </row>
    <row r="68" spans="1:9">
      <c r="A68" s="80"/>
      <c r="B68" s="80"/>
      <c r="C68" s="80"/>
      <c r="D68" s="80"/>
      <c r="E68" s="80"/>
      <c r="F68" s="80"/>
      <c r="H68" s="80"/>
    </row>
    <row r="69" spans="1:9">
      <c r="A69" s="80"/>
      <c r="B69" s="80"/>
      <c r="C69" s="80"/>
      <c r="D69" s="80"/>
      <c r="E69" s="80"/>
      <c r="F69" s="80"/>
      <c r="H69" s="80"/>
    </row>
    <row r="70" spans="1:9" ht="15" customHeight="1">
      <c r="A70" s="80"/>
      <c r="B70" s="80"/>
      <c r="C70" s="80"/>
      <c r="D70" s="80"/>
      <c r="E70" s="80"/>
      <c r="F70" s="80"/>
      <c r="H70" s="80"/>
    </row>
    <row r="71" spans="1:9">
      <c r="A71" s="80"/>
      <c r="B71" s="80"/>
      <c r="C71" s="80"/>
      <c r="D71" s="80"/>
      <c r="E71" s="80"/>
      <c r="F71" s="80"/>
      <c r="H71" s="80"/>
    </row>
    <row r="72" spans="1:9">
      <c r="A72" s="80"/>
      <c r="B72" s="80"/>
      <c r="C72" s="80"/>
      <c r="D72" s="80"/>
      <c r="E72" s="80"/>
      <c r="F72" s="80"/>
      <c r="H72" s="80"/>
    </row>
    <row r="73" spans="1:9">
      <c r="A73" s="80"/>
      <c r="B73" s="80"/>
      <c r="C73" s="80"/>
      <c r="D73" s="80"/>
      <c r="E73" s="80"/>
      <c r="F73" s="80"/>
      <c r="H73" s="80"/>
    </row>
    <row r="74" spans="1:9" ht="17.25" customHeight="1">
      <c r="A74" s="80"/>
      <c r="B74" s="80"/>
      <c r="C74" s="80"/>
      <c r="D74" s="80"/>
      <c r="E74" s="80"/>
      <c r="F74" s="80"/>
      <c r="H74" s="80"/>
    </row>
    <row r="75" spans="1:9">
      <c r="A75" s="80"/>
      <c r="B75" s="80"/>
      <c r="C75" s="80"/>
      <c r="D75" s="80"/>
      <c r="E75" s="80"/>
      <c r="F75" s="80"/>
      <c r="G75" s="80"/>
      <c r="H75" s="80"/>
    </row>
    <row r="76" spans="1:9" ht="18">
      <c r="A76" s="1902" t="s">
        <v>1520</v>
      </c>
      <c r="B76" s="1902"/>
      <c r="C76" s="1902"/>
      <c r="D76" s="1902"/>
      <c r="E76" s="1902"/>
      <c r="F76" s="1902"/>
      <c r="G76" s="1902"/>
      <c r="H76" s="1902"/>
      <c r="I76" s="1902"/>
    </row>
    <row r="77" spans="1:9">
      <c r="A77" s="80"/>
      <c r="B77" s="80"/>
      <c r="C77" s="80"/>
      <c r="D77" s="80"/>
      <c r="E77" s="80"/>
      <c r="F77" s="80"/>
      <c r="G77" s="80"/>
      <c r="H77" s="80"/>
    </row>
    <row r="78" spans="1:9">
      <c r="A78" s="80"/>
      <c r="B78" s="80"/>
      <c r="C78" s="474" t="s">
        <v>1507</v>
      </c>
      <c r="D78" s="474" t="s">
        <v>420</v>
      </c>
      <c r="E78" s="474" t="s">
        <v>421</v>
      </c>
      <c r="F78" s="474" t="s">
        <v>216</v>
      </c>
      <c r="G78" s="80"/>
      <c r="H78" s="80"/>
    </row>
    <row r="79" spans="1:9" ht="33">
      <c r="A79" s="80"/>
      <c r="B79" s="80"/>
      <c r="C79" s="370" t="s">
        <v>1511</v>
      </c>
      <c r="D79" s="408">
        <v>1178428.883049191</v>
      </c>
      <c r="E79" s="408">
        <v>1112755.4121032795</v>
      </c>
      <c r="F79" s="408">
        <v>2291184.2951524649</v>
      </c>
      <c r="G79" s="80"/>
      <c r="H79" s="80"/>
    </row>
    <row r="80" spans="1:9">
      <c r="A80" s="80"/>
      <c r="B80" s="80"/>
      <c r="C80" s="80"/>
      <c r="D80" s="413"/>
      <c r="E80" s="413"/>
      <c r="F80" s="414"/>
      <c r="G80" s="80"/>
      <c r="H80" s="80"/>
    </row>
    <row r="81" spans="1:9" ht="57">
      <c r="A81" s="80"/>
      <c r="B81" s="80"/>
      <c r="C81" s="475" t="s">
        <v>1509</v>
      </c>
      <c r="D81" s="408">
        <v>17454560.000000514</v>
      </c>
      <c r="E81" s="476" t="s">
        <v>2835</v>
      </c>
      <c r="F81" s="368">
        <f>+F79/D81</f>
        <v>0.13126565752172484</v>
      </c>
      <c r="G81" s="80"/>
      <c r="H81" s="80"/>
    </row>
    <row r="82" spans="1:9">
      <c r="A82" s="80"/>
      <c r="B82" s="80"/>
      <c r="C82" s="80"/>
      <c r="D82" s="80"/>
      <c r="E82" s="80"/>
      <c r="F82" s="80"/>
      <c r="G82" s="80"/>
      <c r="H82" s="80"/>
    </row>
    <row r="83" spans="1:9" ht="28.5">
      <c r="A83" s="474" t="s">
        <v>1507</v>
      </c>
      <c r="B83" s="474" t="s">
        <v>420</v>
      </c>
      <c r="C83" s="474" t="s">
        <v>421</v>
      </c>
      <c r="D83" s="474" t="s">
        <v>216</v>
      </c>
      <c r="F83" s="474" t="s">
        <v>418</v>
      </c>
      <c r="G83" s="474" t="s">
        <v>55</v>
      </c>
      <c r="H83" s="474" t="s">
        <v>56</v>
      </c>
      <c r="I83" s="474" t="s">
        <v>216</v>
      </c>
    </row>
    <row r="84" spans="1:9" ht="33">
      <c r="A84" s="370" t="s">
        <v>1517</v>
      </c>
      <c r="B84" s="409">
        <f>D79/F79</f>
        <v>0.51433177398362595</v>
      </c>
      <c r="C84" s="409">
        <f>E79/F79</f>
        <v>0.48566822601637644</v>
      </c>
      <c r="D84" s="410">
        <v>1</v>
      </c>
      <c r="F84" s="370" t="s">
        <v>1517</v>
      </c>
      <c r="G84" s="408">
        <v>1456937.877180126</v>
      </c>
      <c r="H84" s="408">
        <v>834246.41797234223</v>
      </c>
      <c r="I84" s="408">
        <v>2291184.2951524649</v>
      </c>
    </row>
    <row r="85" spans="1:9">
      <c r="A85" s="80"/>
      <c r="B85" s="80"/>
      <c r="C85" s="371"/>
      <c r="D85" s="411"/>
      <c r="E85" s="411"/>
      <c r="F85" s="412"/>
      <c r="G85" s="80"/>
      <c r="H85" s="80"/>
    </row>
    <row r="86" spans="1:9" ht="28.5">
      <c r="A86" s="475" t="s">
        <v>1507</v>
      </c>
      <c r="B86" s="476" t="s">
        <v>59</v>
      </c>
      <c r="C86" s="476" t="s">
        <v>62</v>
      </c>
      <c r="D86" s="476" t="s">
        <v>1514</v>
      </c>
      <c r="E86" s="476" t="s">
        <v>651</v>
      </c>
      <c r="F86" s="476" t="s">
        <v>1076</v>
      </c>
      <c r="G86" s="476" t="s">
        <v>61</v>
      </c>
      <c r="H86" s="476" t="s">
        <v>60</v>
      </c>
      <c r="I86" s="476" t="s">
        <v>425</v>
      </c>
    </row>
    <row r="87" spans="1:9" ht="33">
      <c r="A87" s="370" t="s">
        <v>1517</v>
      </c>
      <c r="B87" s="372">
        <v>287403.15624851466</v>
      </c>
      <c r="C87" s="372">
        <v>53766.144405516992</v>
      </c>
      <c r="D87" s="372">
        <v>42663.915622066386</v>
      </c>
      <c r="E87" s="372">
        <v>41339.649126068332</v>
      </c>
      <c r="F87" s="372">
        <v>174983.28950021858</v>
      </c>
      <c r="G87" s="372">
        <v>1675566.1838555613</v>
      </c>
      <c r="H87" s="372">
        <v>14845.155834462044</v>
      </c>
      <c r="I87" s="408">
        <v>616.80056006250743</v>
      </c>
    </row>
    <row r="88" spans="1:9">
      <c r="A88" s="80"/>
      <c r="B88" s="80"/>
      <c r="C88" s="80"/>
      <c r="D88" s="80"/>
      <c r="E88" s="80"/>
      <c r="F88" s="80"/>
      <c r="G88" s="80"/>
      <c r="H88" s="80"/>
    </row>
    <row r="89" spans="1:9">
      <c r="A89" s="80"/>
      <c r="B89" s="80"/>
      <c r="E89" s="80"/>
      <c r="F89" s="80"/>
      <c r="G89" s="80"/>
      <c r="H89" s="80"/>
    </row>
    <row r="90" spans="1:9">
      <c r="A90" s="80"/>
      <c r="B90" s="80"/>
      <c r="C90" s="379"/>
      <c r="D90" s="369"/>
      <c r="E90" s="80"/>
      <c r="F90" s="80"/>
      <c r="G90" s="80"/>
      <c r="H90" s="80"/>
    </row>
    <row r="91" spans="1:9">
      <c r="A91" s="80"/>
      <c r="B91" s="80"/>
      <c r="C91" s="379"/>
      <c r="D91" s="369"/>
      <c r="E91" s="80"/>
      <c r="F91" s="80"/>
      <c r="G91" s="80"/>
      <c r="H91" s="80"/>
    </row>
    <row r="92" spans="1:9">
      <c r="A92" s="80"/>
      <c r="B92" s="80"/>
      <c r="C92" s="379"/>
      <c r="D92" s="369"/>
      <c r="E92" s="80"/>
      <c r="F92" s="80"/>
      <c r="G92" s="80"/>
      <c r="H92" s="80"/>
    </row>
    <row r="93" spans="1:9">
      <c r="A93" s="80"/>
      <c r="B93" s="80"/>
      <c r="C93" s="379"/>
      <c r="D93" s="369"/>
      <c r="E93" s="80"/>
      <c r="F93" s="80"/>
      <c r="G93" s="80"/>
      <c r="H93" s="80"/>
    </row>
    <row r="94" spans="1:9">
      <c r="A94" s="80"/>
      <c r="B94" s="80"/>
      <c r="C94" s="379"/>
      <c r="D94" s="369"/>
      <c r="E94" s="80"/>
      <c r="F94" s="80"/>
      <c r="G94" s="80"/>
      <c r="H94" s="80"/>
    </row>
    <row r="95" spans="1:9">
      <c r="A95" s="80"/>
      <c r="B95" s="80"/>
      <c r="C95" s="379"/>
      <c r="D95" s="369"/>
      <c r="E95" s="80"/>
      <c r="F95" s="80"/>
      <c r="G95" s="80"/>
      <c r="H95" s="80"/>
    </row>
    <row r="96" spans="1:9">
      <c r="A96" s="80"/>
      <c r="B96" s="80"/>
      <c r="C96" s="379"/>
      <c r="D96" s="369"/>
      <c r="E96" s="80"/>
      <c r="F96" s="80"/>
      <c r="G96" s="80"/>
      <c r="H96" s="80"/>
    </row>
    <row r="97" spans="1:9">
      <c r="A97" s="80"/>
      <c r="B97" s="80"/>
      <c r="C97" s="379"/>
      <c r="D97" s="369"/>
      <c r="E97" s="80"/>
      <c r="F97" s="80"/>
      <c r="G97" s="80"/>
      <c r="H97" s="80"/>
    </row>
    <row r="98" spans="1:9">
      <c r="A98" s="80"/>
      <c r="B98" s="80"/>
      <c r="C98" s="379"/>
      <c r="D98" s="369"/>
      <c r="E98" s="80"/>
      <c r="F98" s="80"/>
      <c r="G98" s="80"/>
      <c r="H98" s="80"/>
    </row>
    <row r="99" spans="1:9">
      <c r="A99" s="80"/>
      <c r="B99" s="80"/>
      <c r="C99" s="379"/>
      <c r="D99" s="369"/>
      <c r="E99" s="80"/>
      <c r="F99" s="80"/>
      <c r="G99" s="80"/>
      <c r="H99" s="80"/>
    </row>
    <row r="100" spans="1:9">
      <c r="A100" s="80"/>
      <c r="B100" s="80"/>
      <c r="C100" s="379"/>
      <c r="D100" s="369"/>
      <c r="E100" s="80"/>
      <c r="F100" s="80"/>
      <c r="G100" s="80"/>
      <c r="H100" s="80"/>
    </row>
    <row r="101" spans="1:9">
      <c r="A101" s="80"/>
      <c r="B101" s="80"/>
      <c r="C101" s="379"/>
      <c r="D101" s="369"/>
      <c r="E101" s="80"/>
      <c r="F101" s="80"/>
      <c r="G101" s="80"/>
      <c r="H101" s="80"/>
    </row>
    <row r="102" spans="1:9">
      <c r="A102" s="80"/>
      <c r="B102" s="80"/>
      <c r="C102" s="379"/>
      <c r="D102" s="369"/>
      <c r="E102" s="80"/>
      <c r="F102" s="80"/>
      <c r="G102" s="80"/>
      <c r="H102" s="80"/>
    </row>
    <row r="103" spans="1:9">
      <c r="A103" s="80"/>
      <c r="B103" s="80"/>
      <c r="C103" s="80"/>
      <c r="D103" s="80"/>
      <c r="E103" s="80"/>
      <c r="F103" s="80"/>
      <c r="G103" s="80"/>
      <c r="H103" s="80"/>
    </row>
    <row r="104" spans="1:9" ht="18">
      <c r="A104" s="1904" t="s">
        <v>1512</v>
      </c>
      <c r="B104" s="1904"/>
      <c r="C104" s="1904"/>
      <c r="D104" s="1904"/>
      <c r="E104" s="1904"/>
      <c r="F104" s="1904"/>
      <c r="G104" s="1904"/>
      <c r="H104" s="1904"/>
      <c r="I104" s="1904"/>
    </row>
    <row r="105" spans="1:9">
      <c r="A105" s="80"/>
      <c r="B105" s="80"/>
      <c r="C105" s="80"/>
      <c r="D105" s="80"/>
      <c r="E105" s="80"/>
      <c r="F105" s="80"/>
      <c r="G105" s="80"/>
      <c r="H105" s="80"/>
    </row>
    <row r="106" spans="1:9">
      <c r="A106" s="80"/>
      <c r="B106" s="80"/>
      <c r="C106" s="474" t="s">
        <v>1507</v>
      </c>
      <c r="D106" s="474" t="s">
        <v>420</v>
      </c>
      <c r="E106" s="474" t="s">
        <v>421</v>
      </c>
      <c r="F106" s="474" t="s">
        <v>216</v>
      </c>
      <c r="G106" s="80"/>
      <c r="H106" s="80"/>
    </row>
    <row r="107" spans="1:9" ht="33">
      <c r="A107" s="80"/>
      <c r="B107" s="80"/>
      <c r="C107" s="370" t="s">
        <v>1512</v>
      </c>
      <c r="D107" s="408">
        <v>1557391.8453938821</v>
      </c>
      <c r="E107" s="408">
        <v>1521101.5278130413</v>
      </c>
      <c r="F107" s="408">
        <v>3078493.3732068967</v>
      </c>
      <c r="G107" s="80"/>
      <c r="H107" s="80"/>
    </row>
    <row r="108" spans="1:9">
      <c r="A108" s="80"/>
      <c r="B108" s="80"/>
      <c r="C108" s="80"/>
      <c r="D108" s="413"/>
      <c r="E108" s="413"/>
      <c r="F108" s="414"/>
      <c r="G108" s="80"/>
      <c r="H108" s="80"/>
    </row>
    <row r="109" spans="1:9" ht="57">
      <c r="A109" s="80"/>
      <c r="B109" s="80"/>
      <c r="C109" s="475" t="s">
        <v>1509</v>
      </c>
      <c r="D109" s="408">
        <v>17454560.000000514</v>
      </c>
      <c r="E109" s="476" t="s">
        <v>2837</v>
      </c>
      <c r="F109" s="368">
        <f>+F107/D109</f>
        <v>0.17637186919674894</v>
      </c>
      <c r="G109" s="80"/>
      <c r="H109" s="80"/>
    </row>
    <row r="110" spans="1:9">
      <c r="A110" s="80"/>
      <c r="B110" s="80"/>
      <c r="C110" s="80"/>
      <c r="D110" s="80"/>
      <c r="E110" s="80"/>
      <c r="F110" s="80"/>
      <c r="G110" s="80"/>
      <c r="H110" s="80"/>
    </row>
    <row r="111" spans="1:9" ht="28.5">
      <c r="A111" s="474" t="s">
        <v>1507</v>
      </c>
      <c r="B111" s="474" t="s">
        <v>420</v>
      </c>
      <c r="C111" s="474" t="s">
        <v>421</v>
      </c>
      <c r="D111" s="474" t="s">
        <v>216</v>
      </c>
      <c r="F111" s="474" t="s">
        <v>418</v>
      </c>
      <c r="G111" s="474" t="s">
        <v>55</v>
      </c>
      <c r="H111" s="474" t="s">
        <v>56</v>
      </c>
      <c r="I111" s="474" t="s">
        <v>216</v>
      </c>
    </row>
    <row r="112" spans="1:9">
      <c r="A112" s="370" t="s">
        <v>1516</v>
      </c>
      <c r="B112" s="409">
        <f>D107/F107</f>
        <v>0.50589416853983082</v>
      </c>
      <c r="C112" s="409">
        <f>E107/F107</f>
        <v>0.49410583146017789</v>
      </c>
      <c r="D112" s="410">
        <v>1</v>
      </c>
      <c r="F112" s="370" t="s">
        <v>1516</v>
      </c>
      <c r="G112" s="408">
        <v>2157379.794685733</v>
      </c>
      <c r="H112" s="408">
        <v>921113.57852118928</v>
      </c>
      <c r="I112" s="408">
        <v>3078493.3732068967</v>
      </c>
    </row>
    <row r="113" spans="1:9">
      <c r="A113" s="80"/>
      <c r="B113" s="80"/>
      <c r="C113" s="371"/>
      <c r="D113" s="411"/>
      <c r="E113" s="411"/>
      <c r="F113" s="412"/>
      <c r="G113" s="80"/>
      <c r="H113" s="80"/>
    </row>
    <row r="114" spans="1:9" ht="28.5">
      <c r="A114" s="475" t="s">
        <v>1507</v>
      </c>
      <c r="B114" s="476" t="s">
        <v>59</v>
      </c>
      <c r="C114" s="476" t="s">
        <v>62</v>
      </c>
      <c r="D114" s="476" t="s">
        <v>1514</v>
      </c>
      <c r="E114" s="476" t="s">
        <v>651</v>
      </c>
      <c r="F114" s="476" t="s">
        <v>1076</v>
      </c>
      <c r="G114" s="476" t="s">
        <v>61</v>
      </c>
      <c r="H114" s="476" t="s">
        <v>60</v>
      </c>
      <c r="I114" s="476" t="s">
        <v>425</v>
      </c>
    </row>
    <row r="115" spans="1:9">
      <c r="A115" s="370" t="s">
        <v>1516</v>
      </c>
      <c r="B115" s="372">
        <v>257393.01850319028</v>
      </c>
      <c r="C115" s="372">
        <v>107985.06799953463</v>
      </c>
      <c r="D115" s="372">
        <v>37862.481214494845</v>
      </c>
      <c r="E115" s="372">
        <v>50788.441599694452</v>
      </c>
      <c r="F115" s="372">
        <v>214350.45904386719</v>
      </c>
      <c r="G115" s="372">
        <v>2377794.5980521906</v>
      </c>
      <c r="H115" s="372">
        <v>30074.690427078458</v>
      </c>
      <c r="I115" s="408">
        <v>2244.6163668488389</v>
      </c>
    </row>
    <row r="116" spans="1:9">
      <c r="A116" s="80"/>
      <c r="B116" s="80"/>
      <c r="C116" s="350"/>
      <c r="D116" s="350"/>
      <c r="E116" s="350"/>
      <c r="F116" s="350"/>
      <c r="G116" s="350"/>
      <c r="H116" s="80"/>
    </row>
    <row r="117" spans="1:9">
      <c r="A117" s="80"/>
      <c r="B117" s="80"/>
      <c r="C117" s="350"/>
      <c r="D117" s="350"/>
      <c r="E117" s="350"/>
      <c r="F117" s="350"/>
      <c r="G117" s="350"/>
      <c r="H117" s="80"/>
    </row>
    <row r="118" spans="1:9">
      <c r="A118" s="80"/>
      <c r="B118" s="80"/>
      <c r="C118" s="350"/>
      <c r="D118" s="350"/>
      <c r="E118" s="350"/>
      <c r="F118" s="350"/>
      <c r="G118" s="350"/>
      <c r="H118" s="80"/>
    </row>
    <row r="119" spans="1:9">
      <c r="A119" s="80"/>
      <c r="B119" s="80"/>
      <c r="C119" s="350"/>
      <c r="D119" s="350"/>
      <c r="E119" s="350"/>
      <c r="F119" s="350"/>
      <c r="G119" s="350"/>
      <c r="H119" s="80"/>
    </row>
    <row r="120" spans="1:9">
      <c r="A120" s="80"/>
      <c r="B120" s="80"/>
      <c r="C120" s="350"/>
      <c r="D120" s="350"/>
      <c r="E120" s="350"/>
      <c r="F120" s="350"/>
      <c r="G120" s="350"/>
      <c r="H120" s="80"/>
    </row>
    <row r="121" spans="1:9">
      <c r="A121" s="80"/>
      <c r="B121" s="80"/>
      <c r="C121" s="373"/>
      <c r="D121" s="373"/>
      <c r="E121" s="350"/>
      <c r="F121" s="350"/>
      <c r="G121" s="350"/>
      <c r="H121" s="80"/>
    </row>
    <row r="122" spans="1:9">
      <c r="A122" s="80"/>
      <c r="B122" s="80"/>
      <c r="C122" s="80"/>
      <c r="D122" s="80"/>
      <c r="E122" s="80"/>
      <c r="F122" s="80"/>
      <c r="G122" s="80"/>
      <c r="H122" s="80"/>
    </row>
    <row r="123" spans="1:9">
      <c r="A123" s="80"/>
      <c r="B123" s="80"/>
      <c r="C123" s="80"/>
      <c r="D123" s="80"/>
      <c r="E123" s="80"/>
      <c r="F123" s="80"/>
      <c r="G123" s="80"/>
      <c r="H123" s="80"/>
    </row>
    <row r="124" spans="1:9">
      <c r="A124" s="80"/>
      <c r="B124" s="80"/>
      <c r="C124" s="80"/>
      <c r="D124" s="80"/>
      <c r="E124" s="80"/>
      <c r="F124" s="80"/>
      <c r="G124" s="80"/>
      <c r="H124" s="80"/>
    </row>
    <row r="125" spans="1:9">
      <c r="A125" s="80"/>
      <c r="B125" s="80"/>
      <c r="C125" s="80"/>
      <c r="D125" s="80"/>
      <c r="E125" s="80"/>
      <c r="F125" s="80"/>
      <c r="G125" s="80"/>
      <c r="H125" s="80"/>
    </row>
    <row r="126" spans="1:9">
      <c r="A126" s="80"/>
      <c r="B126" s="80"/>
      <c r="C126" s="80"/>
      <c r="D126" s="80"/>
      <c r="E126" s="80"/>
      <c r="F126" s="80"/>
      <c r="G126" s="80"/>
      <c r="H126" s="80"/>
    </row>
    <row r="127" spans="1:9">
      <c r="A127" s="80"/>
      <c r="B127" s="80"/>
      <c r="C127" s="80"/>
      <c r="D127" s="80"/>
      <c r="E127" s="80"/>
      <c r="F127" s="80"/>
      <c r="G127" s="80"/>
      <c r="H127" s="80"/>
    </row>
    <row r="128" spans="1:9">
      <c r="A128" s="80"/>
      <c r="B128" s="80"/>
      <c r="C128" s="80"/>
      <c r="D128" s="80"/>
      <c r="E128" s="80"/>
      <c r="F128" s="80"/>
      <c r="G128" s="80"/>
      <c r="H128" s="80"/>
    </row>
    <row r="129" spans="1:9">
      <c r="A129" s="80"/>
      <c r="B129" s="80"/>
      <c r="C129" s="80"/>
      <c r="D129" s="80"/>
      <c r="E129" s="80"/>
      <c r="F129" s="80"/>
      <c r="G129" s="80"/>
      <c r="H129" s="80"/>
    </row>
    <row r="130" spans="1:9">
      <c r="A130" s="80"/>
      <c r="B130" s="80"/>
      <c r="C130" s="80"/>
      <c r="D130" s="80"/>
      <c r="E130" s="80"/>
      <c r="F130" s="80"/>
      <c r="G130" s="80"/>
      <c r="H130" s="80"/>
    </row>
    <row r="131" spans="1:9">
      <c r="A131" s="80"/>
      <c r="B131" s="80"/>
      <c r="C131" s="80"/>
      <c r="D131" s="80"/>
      <c r="E131" s="80"/>
      <c r="F131" s="80"/>
      <c r="G131" s="80"/>
      <c r="H131" s="80"/>
    </row>
    <row r="132" spans="1:9">
      <c r="A132" s="80"/>
      <c r="B132" s="80"/>
      <c r="C132" s="80"/>
      <c r="D132" s="80"/>
      <c r="E132" s="80"/>
      <c r="F132" s="80"/>
      <c r="G132" s="80"/>
      <c r="H132" s="80"/>
    </row>
    <row r="133" spans="1:9">
      <c r="A133" s="80"/>
      <c r="B133" s="80"/>
      <c r="C133" s="80"/>
      <c r="D133" s="80"/>
      <c r="E133" s="80"/>
      <c r="F133" s="80"/>
      <c r="G133" s="80"/>
      <c r="H133" s="80"/>
    </row>
    <row r="134" spans="1:9" ht="18">
      <c r="A134" s="1906" t="s">
        <v>1523</v>
      </c>
      <c r="B134" s="1906"/>
      <c r="C134" s="1906"/>
      <c r="D134" s="1906"/>
      <c r="E134" s="1906"/>
      <c r="F134" s="1906"/>
      <c r="G134" s="1906"/>
      <c r="H134" s="1906"/>
      <c r="I134" s="1906"/>
    </row>
    <row r="135" spans="1:9">
      <c r="A135" s="80"/>
      <c r="B135" s="80"/>
      <c r="C135" s="80"/>
      <c r="D135" s="80"/>
      <c r="E135" s="80"/>
      <c r="F135" s="80"/>
      <c r="G135" s="80"/>
      <c r="H135" s="80"/>
    </row>
    <row r="136" spans="1:9">
      <c r="A136" s="80"/>
      <c r="B136" s="80"/>
      <c r="C136" s="474" t="s">
        <v>1507</v>
      </c>
      <c r="D136" s="474" t="s">
        <v>420</v>
      </c>
      <c r="E136" s="474" t="s">
        <v>421</v>
      </c>
      <c r="F136" s="474" t="s">
        <v>216</v>
      </c>
      <c r="G136" s="80"/>
      <c r="H136" s="80"/>
    </row>
    <row r="137" spans="1:9" ht="33">
      <c r="A137" s="80"/>
      <c r="B137" s="80"/>
      <c r="C137" s="370" t="s">
        <v>1521</v>
      </c>
      <c r="D137" s="408">
        <v>3160711.4385557044</v>
      </c>
      <c r="E137" s="408">
        <v>3494202.650815567</v>
      </c>
      <c r="F137" s="408">
        <v>6654914.0893711932</v>
      </c>
      <c r="G137" s="80"/>
      <c r="H137" s="80"/>
    </row>
    <row r="138" spans="1:9">
      <c r="A138" s="80"/>
      <c r="B138" s="80"/>
      <c r="C138" s="80"/>
      <c r="D138" s="413"/>
      <c r="E138" s="413"/>
      <c r="F138" s="414"/>
      <c r="G138" s="80"/>
      <c r="H138" s="80"/>
    </row>
    <row r="139" spans="1:9" ht="57">
      <c r="A139" s="80"/>
      <c r="B139" s="80"/>
      <c r="C139" s="475" t="s">
        <v>1509</v>
      </c>
      <c r="D139" s="408">
        <v>17454560.000000514</v>
      </c>
      <c r="E139" s="476" t="s">
        <v>2836</v>
      </c>
      <c r="F139" s="368">
        <f>+F137/D139</f>
        <v>0.38127080197787838</v>
      </c>
      <c r="G139" s="80"/>
      <c r="H139" s="80"/>
    </row>
    <row r="140" spans="1:9">
      <c r="A140" s="80"/>
      <c r="B140" s="80"/>
      <c r="C140" s="80"/>
      <c r="D140" s="80"/>
      <c r="E140" s="80"/>
      <c r="F140" s="80"/>
      <c r="G140" s="80"/>
      <c r="H140" s="80"/>
    </row>
    <row r="141" spans="1:9" ht="28.5">
      <c r="A141" s="474" t="s">
        <v>1507</v>
      </c>
      <c r="B141" s="474" t="s">
        <v>420</v>
      </c>
      <c r="C141" s="474" t="s">
        <v>421</v>
      </c>
      <c r="D141" s="474" t="s">
        <v>216</v>
      </c>
      <c r="F141" s="474" t="s">
        <v>418</v>
      </c>
      <c r="G141" s="474" t="s">
        <v>55</v>
      </c>
      <c r="H141" s="474" t="s">
        <v>56</v>
      </c>
      <c r="I141" s="474" t="s">
        <v>216</v>
      </c>
    </row>
    <row r="142" spans="1:9">
      <c r="A142" s="370" t="s">
        <v>1522</v>
      </c>
      <c r="B142" s="409">
        <f>+D137/$F$137</f>
        <v>0.47494398817315947</v>
      </c>
      <c r="C142" s="409">
        <f t="shared" ref="C142:D142" si="1">+E137/$F$137</f>
        <v>0.52505601182685224</v>
      </c>
      <c r="D142" s="409">
        <f t="shared" si="1"/>
        <v>1</v>
      </c>
      <c r="F142" s="370" t="s">
        <v>1522</v>
      </c>
      <c r="G142" s="408">
        <v>4754855.9719188958</v>
      </c>
      <c r="H142" s="408">
        <v>1900058.1174523591</v>
      </c>
      <c r="I142" s="408">
        <v>6654914.0893711932</v>
      </c>
    </row>
    <row r="143" spans="1:9">
      <c r="A143" s="80"/>
      <c r="B143" s="80"/>
      <c r="C143" s="371"/>
      <c r="D143" s="411"/>
      <c r="E143" s="411"/>
      <c r="F143" s="412"/>
      <c r="G143" s="80"/>
      <c r="H143" s="80"/>
    </row>
    <row r="144" spans="1:9" ht="28.5">
      <c r="A144" s="475" t="s">
        <v>1507</v>
      </c>
      <c r="B144" s="476" t="s">
        <v>59</v>
      </c>
      <c r="C144" s="476" t="s">
        <v>62</v>
      </c>
      <c r="D144" s="476" t="s">
        <v>1514</v>
      </c>
      <c r="E144" s="476" t="s">
        <v>651</v>
      </c>
      <c r="F144" s="476" t="s">
        <v>1076</v>
      </c>
      <c r="G144" s="476" t="s">
        <v>61</v>
      </c>
      <c r="H144" s="476" t="s">
        <v>60</v>
      </c>
      <c r="I144" s="476" t="s">
        <v>425</v>
      </c>
    </row>
    <row r="145" spans="1:9">
      <c r="A145" s="370" t="s">
        <v>1522</v>
      </c>
      <c r="B145" s="372">
        <v>559086.68028842181</v>
      </c>
      <c r="C145" s="372">
        <v>153475.81591793828</v>
      </c>
      <c r="D145" s="372">
        <v>82644.403732967796</v>
      </c>
      <c r="E145" s="372">
        <v>117987.12161305072</v>
      </c>
      <c r="F145" s="372">
        <v>534908.66253855778</v>
      </c>
      <c r="G145" s="372">
        <v>5111312.4710511807</v>
      </c>
      <c r="H145" s="372">
        <v>91956.927429216215</v>
      </c>
      <c r="I145" s="408">
        <v>3542.0067999026551</v>
      </c>
    </row>
    <row r="146" spans="1:9">
      <c r="A146" s="80"/>
      <c r="B146" s="80"/>
      <c r="C146" s="80"/>
      <c r="D146" s="80"/>
      <c r="E146" s="80"/>
      <c r="F146" s="80"/>
      <c r="G146" s="80"/>
      <c r="H146" s="80"/>
    </row>
    <row r="147" spans="1:9">
      <c r="A147" s="80"/>
      <c r="B147" s="80"/>
      <c r="C147" s="80"/>
      <c r="D147" s="80"/>
      <c r="E147" s="80"/>
      <c r="F147" s="80"/>
      <c r="G147" s="80"/>
      <c r="H147" s="80"/>
    </row>
    <row r="148" spans="1:9">
      <c r="A148" s="80"/>
      <c r="B148" s="80"/>
      <c r="C148" s="80"/>
      <c r="D148" s="80"/>
      <c r="E148" s="80"/>
      <c r="F148" s="80"/>
      <c r="G148" s="80"/>
      <c r="H148" s="80"/>
    </row>
    <row r="149" spans="1:9">
      <c r="A149" s="80"/>
      <c r="B149" s="80"/>
      <c r="C149" s="80"/>
      <c r="D149" s="80"/>
      <c r="E149" s="80"/>
      <c r="F149" s="80"/>
      <c r="G149" s="80"/>
      <c r="H149" s="80"/>
    </row>
    <row r="150" spans="1:9">
      <c r="A150" s="80"/>
      <c r="B150" s="80"/>
      <c r="C150" s="80"/>
      <c r="D150" s="80"/>
      <c r="E150" s="80"/>
      <c r="F150" s="80"/>
      <c r="G150" s="80"/>
      <c r="H150" s="80"/>
    </row>
    <row r="151" spans="1:9">
      <c r="A151" s="80"/>
      <c r="B151" s="80"/>
      <c r="C151" s="80"/>
      <c r="D151" s="80"/>
      <c r="E151" s="80"/>
      <c r="F151" s="80"/>
      <c r="G151" s="80"/>
      <c r="H151" s="80"/>
    </row>
    <row r="152" spans="1:9">
      <c r="A152" s="80"/>
      <c r="B152" s="80"/>
      <c r="C152" s="80"/>
      <c r="D152" s="80"/>
      <c r="E152" s="80"/>
      <c r="F152" s="80"/>
      <c r="G152" s="80"/>
      <c r="H152" s="80"/>
    </row>
    <row r="153" spans="1:9">
      <c r="A153" s="80"/>
      <c r="B153" s="80"/>
      <c r="C153" s="80"/>
      <c r="D153" s="80"/>
      <c r="E153" s="80"/>
      <c r="F153" s="80"/>
      <c r="G153" s="80"/>
      <c r="H153" s="80"/>
    </row>
    <row r="154" spans="1:9">
      <c r="A154" s="80"/>
      <c r="B154" s="80"/>
      <c r="C154" s="80"/>
      <c r="D154" s="80"/>
      <c r="E154" s="80"/>
      <c r="F154" s="80"/>
      <c r="G154" s="80"/>
      <c r="H154" s="80"/>
    </row>
    <row r="155" spans="1:9">
      <c r="A155" s="80"/>
      <c r="B155" s="80"/>
      <c r="C155" s="80"/>
      <c r="D155" s="80"/>
      <c r="E155" s="80"/>
      <c r="F155" s="80"/>
      <c r="G155" s="80"/>
      <c r="H155" s="80"/>
    </row>
    <row r="156" spans="1:9">
      <c r="A156" s="80"/>
      <c r="B156" s="80"/>
      <c r="C156" s="80"/>
      <c r="D156" s="80"/>
      <c r="E156" s="80"/>
      <c r="F156" s="80"/>
      <c r="G156" s="80"/>
      <c r="H156" s="80"/>
    </row>
    <row r="157" spans="1:9">
      <c r="A157" s="80"/>
      <c r="B157" s="80"/>
      <c r="C157" s="80"/>
      <c r="D157" s="80"/>
      <c r="E157" s="80"/>
      <c r="F157" s="80"/>
      <c r="G157" s="80"/>
      <c r="H157" s="80"/>
    </row>
    <row r="158" spans="1:9">
      <c r="A158" s="80"/>
      <c r="B158" s="80"/>
      <c r="C158" s="80"/>
      <c r="D158" s="80"/>
      <c r="E158" s="80"/>
      <c r="F158" s="80"/>
      <c r="G158" s="80"/>
      <c r="H158" s="80"/>
    </row>
    <row r="159" spans="1:9">
      <c r="A159" s="80"/>
      <c r="B159" s="80"/>
      <c r="C159" s="80"/>
      <c r="D159" s="80"/>
      <c r="E159" s="80"/>
      <c r="F159" s="80"/>
      <c r="G159" s="80"/>
      <c r="H159" s="80"/>
    </row>
    <row r="160" spans="1:9">
      <c r="A160" s="80"/>
      <c r="B160" s="80"/>
      <c r="C160" s="80"/>
      <c r="D160" s="80"/>
      <c r="E160" s="80"/>
      <c r="F160" s="80"/>
      <c r="G160" s="80"/>
      <c r="H160" s="80"/>
    </row>
    <row r="161" spans="1:9">
      <c r="A161" s="80"/>
      <c r="B161" s="80"/>
      <c r="C161" s="80"/>
      <c r="D161" s="80"/>
      <c r="E161" s="80"/>
      <c r="F161" s="80"/>
      <c r="G161" s="80"/>
      <c r="H161" s="80"/>
    </row>
    <row r="162" spans="1:9">
      <c r="A162" s="80"/>
      <c r="B162" s="80"/>
      <c r="C162" s="80"/>
      <c r="D162" s="80"/>
      <c r="E162" s="80"/>
      <c r="F162" s="80"/>
      <c r="G162" s="80"/>
      <c r="H162" s="80"/>
    </row>
    <row r="163" spans="1:9" ht="18.75" customHeight="1">
      <c r="A163" s="1905" t="s">
        <v>1513</v>
      </c>
      <c r="B163" s="1905"/>
      <c r="C163" s="1905"/>
      <c r="D163" s="1905"/>
      <c r="E163" s="1905"/>
      <c r="F163" s="1905"/>
      <c r="G163" s="1905"/>
      <c r="H163" s="1905"/>
      <c r="I163" s="1905"/>
    </row>
    <row r="164" spans="1:9">
      <c r="A164" s="80"/>
      <c r="B164" s="80"/>
      <c r="C164" s="80"/>
      <c r="D164" s="80"/>
      <c r="E164" s="80"/>
      <c r="F164" s="80"/>
      <c r="G164" s="80"/>
      <c r="H164" s="80"/>
    </row>
    <row r="165" spans="1:9">
      <c r="A165" s="80"/>
      <c r="B165" s="80"/>
      <c r="C165" s="474" t="s">
        <v>1507</v>
      </c>
      <c r="D165" s="474" t="s">
        <v>420</v>
      </c>
      <c r="E165" s="474" t="s">
        <v>421</v>
      </c>
      <c r="F165" s="474" t="s">
        <v>216</v>
      </c>
      <c r="G165" s="80"/>
      <c r="H165" s="80"/>
    </row>
    <row r="166" spans="1:9" ht="66">
      <c r="A166" s="80"/>
      <c r="B166" s="80"/>
      <c r="C166" s="370" t="s">
        <v>1513</v>
      </c>
      <c r="D166" s="408">
        <v>777999.62503605708</v>
      </c>
      <c r="E166" s="408">
        <v>827858.0738270015</v>
      </c>
      <c r="F166" s="408">
        <v>1605857.6988630735</v>
      </c>
      <c r="G166" s="80"/>
      <c r="H166" s="80"/>
    </row>
    <row r="167" spans="1:9">
      <c r="A167" s="80"/>
      <c r="B167" s="80"/>
      <c r="C167" s="80"/>
      <c r="D167" s="413"/>
      <c r="E167" s="413"/>
      <c r="F167" s="414"/>
      <c r="G167" s="80"/>
      <c r="H167" s="80"/>
    </row>
    <row r="168" spans="1:9" ht="71.25">
      <c r="A168" s="80"/>
      <c r="B168" s="80"/>
      <c r="C168" s="475" t="s">
        <v>1509</v>
      </c>
      <c r="D168" s="408">
        <v>17454560.000000514</v>
      </c>
      <c r="E168" s="476" t="s">
        <v>2839</v>
      </c>
      <c r="F168" s="368">
        <f>+F166/D168</f>
        <v>9.2002187328871429E-2</v>
      </c>
      <c r="G168" s="80"/>
      <c r="H168" s="80"/>
    </row>
    <row r="169" spans="1:9">
      <c r="A169" s="80"/>
      <c r="B169" s="80"/>
      <c r="C169" s="80"/>
      <c r="D169" s="80"/>
      <c r="E169" s="80"/>
      <c r="F169" s="80"/>
      <c r="G169" s="80"/>
      <c r="H169" s="80"/>
    </row>
    <row r="170" spans="1:9" ht="28.5">
      <c r="A170" s="474" t="s">
        <v>1507</v>
      </c>
      <c r="B170" s="474" t="s">
        <v>420</v>
      </c>
      <c r="C170" s="474" t="s">
        <v>421</v>
      </c>
      <c r="D170" s="474" t="s">
        <v>216</v>
      </c>
      <c r="F170" s="474" t="s">
        <v>418</v>
      </c>
      <c r="G170" s="474" t="s">
        <v>55</v>
      </c>
      <c r="H170" s="474" t="s">
        <v>56</v>
      </c>
      <c r="I170" s="474" t="s">
        <v>216</v>
      </c>
    </row>
    <row r="171" spans="1:9" ht="49.5">
      <c r="A171" s="370" t="s">
        <v>1515</v>
      </c>
      <c r="B171" s="409">
        <f>+D166/$F$166</f>
        <v>0.48447606882407501</v>
      </c>
      <c r="C171" s="409">
        <f t="shared" ref="C171:D171" si="2">+E166/$F$166</f>
        <v>0.51552393117591577</v>
      </c>
      <c r="D171" s="409">
        <f t="shared" si="2"/>
        <v>1</v>
      </c>
      <c r="F171" s="370" t="s">
        <v>1515</v>
      </c>
      <c r="G171" s="408">
        <v>1051454.3631617606</v>
      </c>
      <c r="H171" s="408">
        <v>554403.33570129797</v>
      </c>
      <c r="I171" s="408">
        <f>+F166</f>
        <v>1605857.6988630735</v>
      </c>
    </row>
    <row r="172" spans="1:9">
      <c r="A172" s="80"/>
      <c r="B172" s="80"/>
      <c r="C172" s="371"/>
      <c r="D172" s="411"/>
      <c r="E172" s="411"/>
      <c r="F172" s="412"/>
      <c r="G172" s="80"/>
      <c r="H172" s="80"/>
    </row>
    <row r="173" spans="1:9" s="374" customFormat="1" ht="28.5">
      <c r="A173" s="475" t="s">
        <v>1507</v>
      </c>
      <c r="B173" s="476" t="s">
        <v>59</v>
      </c>
      <c r="C173" s="476" t="s">
        <v>62</v>
      </c>
      <c r="D173" s="476" t="s">
        <v>1514</v>
      </c>
      <c r="E173" s="476" t="s">
        <v>651</v>
      </c>
      <c r="F173" s="476" t="s">
        <v>1076</v>
      </c>
      <c r="G173" s="476" t="s">
        <v>61</v>
      </c>
      <c r="H173" s="476" t="s">
        <v>60</v>
      </c>
      <c r="I173" s="476" t="s">
        <v>425</v>
      </c>
    </row>
    <row r="174" spans="1:9" ht="49.5">
      <c r="A174" s="370" t="s">
        <v>1515</v>
      </c>
      <c r="B174" s="372">
        <v>131265.9296104598</v>
      </c>
      <c r="C174" s="372">
        <v>24229.10488450334</v>
      </c>
      <c r="D174" s="372">
        <v>14095.345868011542</v>
      </c>
      <c r="E174" s="372">
        <v>23883.19028849783</v>
      </c>
      <c r="F174" s="372">
        <v>156491.13584639571</v>
      </c>
      <c r="G174" s="372">
        <v>1214937.4827461557</v>
      </c>
      <c r="H174" s="372">
        <v>39708.452252509938</v>
      </c>
      <c r="I174" s="408">
        <v>1247.0573665221166</v>
      </c>
    </row>
    <row r="175" spans="1:9">
      <c r="A175" s="80"/>
      <c r="B175" s="80"/>
      <c r="C175" s="371"/>
      <c r="D175" s="415"/>
      <c r="E175" s="415"/>
      <c r="F175" s="416"/>
      <c r="G175" s="80"/>
      <c r="H175" s="80"/>
    </row>
    <row r="176" spans="1:9">
      <c r="A176" s="80"/>
      <c r="B176" s="80"/>
      <c r="C176" s="371"/>
      <c r="D176" s="415"/>
      <c r="E176" s="415"/>
      <c r="F176" s="416"/>
      <c r="G176" s="80"/>
      <c r="H176" s="80"/>
    </row>
    <row r="177" spans="1:8">
      <c r="A177" s="80"/>
      <c r="B177" s="80"/>
      <c r="C177" s="80"/>
      <c r="D177" s="80"/>
      <c r="E177" s="80"/>
      <c r="F177" s="80"/>
      <c r="G177" s="80"/>
      <c r="H177" s="80"/>
    </row>
    <row r="178" spans="1:8">
      <c r="A178" s="80"/>
      <c r="B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16384">
      <c r="A193" s="80"/>
      <c r="B193" s="80"/>
      <c r="C193" s="80"/>
      <c r="D193" s="80"/>
      <c r="E193" s="80"/>
      <c r="F193" s="80"/>
      <c r="G193" s="80"/>
      <c r="H193" s="80"/>
    </row>
    <row r="194" spans="1:16384">
      <c r="A194" s="80"/>
      <c r="B194" s="80"/>
      <c r="C194" s="80"/>
      <c r="D194" s="80"/>
      <c r="E194" s="80"/>
      <c r="F194" s="80"/>
      <c r="G194" s="80"/>
      <c r="H194" s="80"/>
    </row>
    <row r="195" spans="1:16384">
      <c r="A195" s="80" t="s">
        <v>1315</v>
      </c>
      <c r="B195" s="377"/>
      <c r="C195" s="377"/>
      <c r="D195" s="377"/>
      <c r="E195" s="377"/>
      <c r="F195" s="377"/>
      <c r="G195" s="377"/>
      <c r="H195" s="377"/>
    </row>
    <row r="196" spans="1:16384">
      <c r="A196" s="80" t="s">
        <v>2838</v>
      </c>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c r="BT196" s="80"/>
      <c r="BU196" s="80"/>
      <c r="BV196" s="80"/>
      <c r="BW196" s="80"/>
      <c r="BX196" s="80"/>
      <c r="BY196" s="80"/>
      <c r="BZ196" s="80"/>
      <c r="CA196" s="80"/>
      <c r="CB196" s="80"/>
      <c r="CC196" s="80"/>
      <c r="CD196" s="80"/>
      <c r="CE196" s="80"/>
      <c r="CF196" s="80"/>
      <c r="CG196" s="80"/>
      <c r="CH196" s="80"/>
      <c r="CI196" s="80"/>
      <c r="CJ196" s="80"/>
      <c r="CK196" s="80"/>
      <c r="CL196" s="80"/>
      <c r="CM196" s="80"/>
      <c r="CN196" s="80"/>
      <c r="CO196" s="80"/>
      <c r="CP196" s="80"/>
      <c r="CQ196" s="80"/>
      <c r="CR196" s="80"/>
      <c r="CS196" s="80"/>
      <c r="CT196" s="80"/>
      <c r="CU196" s="80"/>
      <c r="CV196" s="80"/>
      <c r="CW196" s="80"/>
      <c r="CX196" s="80"/>
      <c r="CY196" s="80"/>
      <c r="CZ196" s="80"/>
      <c r="DA196" s="80"/>
      <c r="DB196" s="80"/>
      <c r="DC196" s="80"/>
      <c r="DD196" s="80"/>
      <c r="DE196" s="80"/>
      <c r="DF196" s="80"/>
      <c r="DG196" s="80"/>
      <c r="DH196" s="80"/>
      <c r="DI196" s="80"/>
      <c r="DJ196" s="80"/>
      <c r="DK196" s="80"/>
      <c r="DL196" s="80"/>
      <c r="DM196" s="80"/>
      <c r="DN196" s="80"/>
      <c r="DO196" s="80"/>
      <c r="DP196" s="80"/>
      <c r="DQ196" s="80"/>
      <c r="DR196" s="80"/>
      <c r="DS196" s="80"/>
      <c r="DT196" s="80"/>
      <c r="DU196" s="80"/>
      <c r="DV196" s="80"/>
      <c r="DW196" s="80"/>
      <c r="DX196" s="80"/>
      <c r="DY196" s="80"/>
      <c r="DZ196" s="80"/>
      <c r="EA196" s="80"/>
      <c r="EB196" s="80"/>
      <c r="EC196" s="80"/>
      <c r="ED196" s="80"/>
      <c r="EE196" s="80"/>
      <c r="EF196" s="80"/>
      <c r="EG196" s="80"/>
      <c r="EH196" s="80"/>
      <c r="EI196" s="80"/>
      <c r="EJ196" s="80"/>
      <c r="EK196" s="80"/>
      <c r="EL196" s="80"/>
      <c r="EM196" s="80"/>
      <c r="EN196" s="80"/>
      <c r="EO196" s="80"/>
      <c r="EP196" s="80"/>
      <c r="EQ196" s="80"/>
      <c r="ER196" s="80"/>
      <c r="ES196" s="80"/>
      <c r="ET196" s="80"/>
      <c r="EU196" s="80"/>
      <c r="EV196" s="80"/>
      <c r="EW196" s="80"/>
      <c r="EX196" s="80"/>
      <c r="EY196" s="80"/>
      <c r="EZ196" s="80"/>
      <c r="FA196" s="80"/>
      <c r="FB196" s="80"/>
      <c r="FC196" s="80"/>
      <c r="FD196" s="80"/>
      <c r="FE196" s="80"/>
      <c r="FF196" s="80"/>
      <c r="FG196" s="80"/>
      <c r="FH196" s="80"/>
      <c r="FI196" s="80"/>
      <c r="FJ196" s="80"/>
      <c r="FK196" s="80"/>
      <c r="FL196" s="80"/>
      <c r="FM196" s="80"/>
      <c r="FN196" s="80"/>
      <c r="FO196" s="80"/>
      <c r="FP196" s="80"/>
      <c r="FQ196" s="80"/>
      <c r="FR196" s="80"/>
      <c r="FS196" s="80"/>
      <c r="FT196" s="80"/>
      <c r="FU196" s="80"/>
      <c r="FV196" s="80"/>
      <c r="FW196" s="80"/>
      <c r="FX196" s="80"/>
      <c r="FY196" s="80"/>
      <c r="FZ196" s="80"/>
      <c r="GA196" s="80"/>
      <c r="GB196" s="80"/>
      <c r="GC196" s="80"/>
      <c r="GD196" s="80"/>
      <c r="GE196" s="80"/>
      <c r="GF196" s="80"/>
      <c r="GG196" s="80"/>
      <c r="GH196" s="80"/>
      <c r="GI196" s="80"/>
      <c r="GJ196" s="80"/>
      <c r="GK196" s="80"/>
      <c r="GL196" s="80"/>
      <c r="GM196" s="80"/>
      <c r="GN196" s="80"/>
      <c r="GO196" s="80"/>
      <c r="GP196" s="80"/>
      <c r="GQ196" s="80"/>
      <c r="GR196" s="80"/>
      <c r="GS196" s="80"/>
      <c r="GT196" s="80"/>
      <c r="GU196" s="80"/>
      <c r="GV196" s="80"/>
      <c r="GW196" s="80"/>
      <c r="GX196" s="80"/>
      <c r="GY196" s="80"/>
      <c r="GZ196" s="80"/>
      <c r="HA196" s="80"/>
      <c r="HB196" s="80"/>
      <c r="HC196" s="80"/>
      <c r="HD196" s="80"/>
      <c r="HE196" s="80"/>
      <c r="HF196" s="80"/>
      <c r="HG196" s="80"/>
      <c r="HH196" s="80"/>
      <c r="HI196" s="80"/>
      <c r="HJ196" s="80"/>
      <c r="HK196" s="80"/>
      <c r="HL196" s="80"/>
      <c r="HM196" s="80"/>
      <c r="HN196" s="80"/>
      <c r="HO196" s="80"/>
      <c r="HP196" s="80"/>
      <c r="HQ196" s="80"/>
      <c r="HR196" s="80"/>
      <c r="HS196" s="80"/>
      <c r="HT196" s="80"/>
      <c r="HU196" s="80"/>
      <c r="HV196" s="80"/>
      <c r="HW196" s="80"/>
      <c r="HX196" s="80"/>
      <c r="HY196" s="80"/>
      <c r="HZ196" s="80"/>
      <c r="IA196" s="80"/>
      <c r="IB196" s="80"/>
      <c r="IC196" s="80"/>
      <c r="ID196" s="80"/>
      <c r="IE196" s="80"/>
      <c r="IF196" s="80"/>
      <c r="IG196" s="80"/>
      <c r="IH196" s="80"/>
      <c r="II196" s="80"/>
      <c r="IJ196" s="80"/>
      <c r="IK196" s="80"/>
      <c r="IL196" s="80"/>
      <c r="IM196" s="80"/>
      <c r="IN196" s="80"/>
      <c r="IO196" s="80"/>
      <c r="IP196" s="80"/>
      <c r="IQ196" s="80"/>
      <c r="IR196" s="80"/>
      <c r="IS196" s="80"/>
      <c r="IT196" s="80"/>
      <c r="IU196" s="80"/>
      <c r="IV196" s="80"/>
      <c r="IW196" s="80"/>
      <c r="IX196" s="80"/>
      <c r="IY196" s="80"/>
      <c r="IZ196" s="80"/>
      <c r="JA196" s="80"/>
      <c r="JB196" s="80"/>
      <c r="JC196" s="80"/>
      <c r="JD196" s="80"/>
      <c r="JE196" s="80"/>
      <c r="JF196" s="80"/>
      <c r="JG196" s="80"/>
      <c r="JH196" s="80"/>
      <c r="JI196" s="80"/>
      <c r="JJ196" s="80"/>
      <c r="JK196" s="80"/>
      <c r="JL196" s="80"/>
      <c r="JM196" s="80"/>
      <c r="JN196" s="80"/>
      <c r="JO196" s="80"/>
      <c r="JP196" s="80"/>
      <c r="JQ196" s="80"/>
      <c r="JR196" s="80"/>
      <c r="JS196" s="80"/>
      <c r="JT196" s="80"/>
      <c r="JU196" s="80"/>
      <c r="JV196" s="80"/>
      <c r="JW196" s="80"/>
      <c r="JX196" s="80"/>
      <c r="JY196" s="80"/>
      <c r="JZ196" s="80"/>
      <c r="KA196" s="80"/>
      <c r="KB196" s="80"/>
      <c r="KC196" s="80"/>
      <c r="KD196" s="80"/>
      <c r="KE196" s="80"/>
      <c r="KF196" s="80"/>
      <c r="KG196" s="80"/>
      <c r="KH196" s="80"/>
      <c r="KI196" s="80"/>
      <c r="KJ196" s="80"/>
      <c r="KK196" s="80"/>
      <c r="KL196" s="80"/>
      <c r="KM196" s="80"/>
      <c r="KN196" s="80"/>
      <c r="KO196" s="80"/>
      <c r="KP196" s="80"/>
      <c r="KQ196" s="80"/>
      <c r="KR196" s="80"/>
      <c r="KS196" s="80"/>
      <c r="KT196" s="80"/>
      <c r="KU196" s="80"/>
      <c r="KV196" s="80"/>
      <c r="KW196" s="80"/>
      <c r="KX196" s="80"/>
      <c r="KY196" s="80"/>
      <c r="KZ196" s="80"/>
      <c r="LA196" s="80"/>
      <c r="LB196" s="80"/>
      <c r="LC196" s="80"/>
      <c r="LD196" s="80"/>
      <c r="LE196" s="80"/>
      <c r="LF196" s="80"/>
      <c r="LG196" s="80"/>
      <c r="LH196" s="80"/>
      <c r="LI196" s="80"/>
      <c r="LJ196" s="80"/>
      <c r="LK196" s="80"/>
      <c r="LL196" s="80"/>
      <c r="LM196" s="80"/>
      <c r="LN196" s="80"/>
      <c r="LO196" s="80"/>
      <c r="LP196" s="80"/>
      <c r="LQ196" s="80"/>
      <c r="LR196" s="80"/>
      <c r="LS196" s="80"/>
      <c r="LT196" s="80"/>
      <c r="LU196" s="80"/>
      <c r="LV196" s="80"/>
      <c r="LW196" s="80"/>
      <c r="LX196" s="80"/>
      <c r="LY196" s="80"/>
      <c r="LZ196" s="80"/>
      <c r="MA196" s="80"/>
      <c r="MB196" s="80"/>
      <c r="MC196" s="80"/>
      <c r="MD196" s="80"/>
      <c r="ME196" s="80"/>
      <c r="MF196" s="80"/>
      <c r="MG196" s="80"/>
      <c r="MH196" s="80"/>
      <c r="MI196" s="80"/>
      <c r="MJ196" s="80"/>
      <c r="MK196" s="80"/>
      <c r="ML196" s="80"/>
      <c r="MM196" s="80"/>
      <c r="MN196" s="80"/>
      <c r="MO196" s="80"/>
      <c r="MP196" s="80"/>
      <c r="MQ196" s="80"/>
      <c r="MR196" s="80"/>
      <c r="MS196" s="80"/>
      <c r="MT196" s="80"/>
      <c r="MU196" s="80"/>
      <c r="MV196" s="80"/>
      <c r="MW196" s="80"/>
      <c r="MX196" s="80"/>
      <c r="MY196" s="80"/>
      <c r="MZ196" s="80"/>
      <c r="NA196" s="80"/>
      <c r="NB196" s="80"/>
      <c r="NC196" s="80"/>
      <c r="ND196" s="80"/>
      <c r="NE196" s="80"/>
      <c r="NF196" s="80"/>
      <c r="NG196" s="80"/>
      <c r="NH196" s="80"/>
      <c r="NI196" s="80"/>
      <c r="NJ196" s="80"/>
      <c r="NK196" s="80"/>
      <c r="NL196" s="80"/>
      <c r="NM196" s="80"/>
      <c r="NN196" s="80"/>
      <c r="NO196" s="80"/>
      <c r="NP196" s="80"/>
      <c r="NQ196" s="80"/>
      <c r="NR196" s="80"/>
      <c r="NS196" s="80"/>
      <c r="NT196" s="80"/>
      <c r="NU196" s="80"/>
      <c r="NV196" s="80"/>
      <c r="NW196" s="80"/>
      <c r="NX196" s="80"/>
      <c r="NY196" s="80"/>
      <c r="NZ196" s="80"/>
      <c r="OA196" s="80"/>
      <c r="OB196" s="80"/>
      <c r="OC196" s="80"/>
      <c r="OD196" s="80"/>
      <c r="OE196" s="80"/>
      <c r="OF196" s="80"/>
      <c r="OG196" s="80"/>
      <c r="OH196" s="80"/>
      <c r="OI196" s="80"/>
      <c r="OJ196" s="80"/>
      <c r="OK196" s="80"/>
      <c r="OL196" s="80"/>
      <c r="OM196" s="80"/>
      <c r="ON196" s="80"/>
      <c r="OO196" s="80"/>
      <c r="OP196" s="80"/>
      <c r="OQ196" s="80"/>
      <c r="OR196" s="80"/>
      <c r="OS196" s="80"/>
      <c r="OT196" s="80"/>
      <c r="OU196" s="80"/>
      <c r="OV196" s="80"/>
      <c r="OW196" s="80"/>
      <c r="OX196" s="80"/>
      <c r="OY196" s="80"/>
      <c r="OZ196" s="80"/>
      <c r="PA196" s="80"/>
      <c r="PB196" s="80"/>
      <c r="PC196" s="80"/>
      <c r="PD196" s="80"/>
      <c r="PE196" s="80"/>
      <c r="PF196" s="80"/>
      <c r="PG196" s="80"/>
      <c r="PH196" s="80"/>
      <c r="PI196" s="80"/>
      <c r="PJ196" s="80"/>
      <c r="PK196" s="80"/>
      <c r="PL196" s="80"/>
      <c r="PM196" s="80"/>
      <c r="PN196" s="80"/>
      <c r="PO196" s="80"/>
      <c r="PP196" s="80"/>
      <c r="PQ196" s="80"/>
      <c r="PR196" s="80"/>
      <c r="PS196" s="80"/>
      <c r="PT196" s="80"/>
      <c r="PU196" s="80"/>
      <c r="PV196" s="80"/>
      <c r="PW196" s="80"/>
      <c r="PX196" s="80"/>
      <c r="PY196" s="80"/>
      <c r="PZ196" s="80"/>
      <c r="QA196" s="80"/>
      <c r="QB196" s="80"/>
      <c r="QC196" s="80"/>
      <c r="QD196" s="80"/>
      <c r="QE196" s="80"/>
      <c r="QF196" s="80"/>
      <c r="QG196" s="80"/>
      <c r="QH196" s="80"/>
      <c r="QI196" s="80"/>
      <c r="QJ196" s="80"/>
      <c r="QK196" s="80"/>
      <c r="QL196" s="80"/>
      <c r="QM196" s="80"/>
      <c r="QN196" s="80"/>
      <c r="QO196" s="80"/>
      <c r="QP196" s="80"/>
      <c r="QQ196" s="80"/>
      <c r="QR196" s="80"/>
      <c r="QS196" s="80"/>
      <c r="QT196" s="80"/>
      <c r="QU196" s="80"/>
      <c r="QV196" s="80"/>
      <c r="QW196" s="80"/>
      <c r="QX196" s="80"/>
      <c r="QY196" s="80"/>
      <c r="QZ196" s="80"/>
      <c r="RA196" s="80"/>
      <c r="RB196" s="80"/>
      <c r="RC196" s="80"/>
      <c r="RD196" s="80"/>
      <c r="RE196" s="80"/>
      <c r="RF196" s="80"/>
      <c r="RG196" s="80"/>
      <c r="RH196" s="80"/>
      <c r="RI196" s="80"/>
      <c r="RJ196" s="80"/>
      <c r="RK196" s="80"/>
      <c r="RL196" s="80"/>
      <c r="RM196" s="80"/>
      <c r="RN196" s="80"/>
      <c r="RO196" s="80"/>
      <c r="RP196" s="80"/>
      <c r="RQ196" s="80"/>
      <c r="RR196" s="80"/>
      <c r="RS196" s="80"/>
      <c r="RT196" s="80"/>
      <c r="RU196" s="80"/>
      <c r="RV196" s="80"/>
      <c r="RW196" s="80"/>
      <c r="RX196" s="80"/>
      <c r="RY196" s="80"/>
      <c r="RZ196" s="80"/>
      <c r="SA196" s="80"/>
      <c r="SB196" s="80"/>
      <c r="SC196" s="80"/>
      <c r="SD196" s="80"/>
      <c r="SE196" s="80"/>
      <c r="SF196" s="80"/>
      <c r="SG196" s="80"/>
      <c r="SH196" s="80"/>
      <c r="SI196" s="80"/>
      <c r="SJ196" s="80"/>
      <c r="SK196" s="80"/>
      <c r="SL196" s="80"/>
      <c r="SM196" s="80"/>
      <c r="SN196" s="80"/>
      <c r="SO196" s="80"/>
      <c r="SP196" s="80"/>
      <c r="SQ196" s="80"/>
      <c r="SR196" s="80"/>
      <c r="SS196" s="80"/>
      <c r="ST196" s="80"/>
      <c r="SU196" s="80"/>
      <c r="SV196" s="80"/>
      <c r="SW196" s="80"/>
      <c r="SX196" s="80"/>
      <c r="SY196" s="80"/>
      <c r="SZ196" s="80"/>
      <c r="TA196" s="80"/>
      <c r="TB196" s="80"/>
      <c r="TC196" s="80"/>
      <c r="TD196" s="80"/>
      <c r="TE196" s="80"/>
      <c r="TF196" s="80"/>
      <c r="TG196" s="80"/>
      <c r="TH196" s="80"/>
      <c r="TI196" s="80"/>
      <c r="TJ196" s="80"/>
      <c r="TK196" s="80"/>
      <c r="TL196" s="80"/>
      <c r="TM196" s="80"/>
      <c r="TN196" s="80"/>
      <c r="TO196" s="80"/>
      <c r="TP196" s="80"/>
      <c r="TQ196" s="80"/>
      <c r="TR196" s="80"/>
      <c r="TS196" s="80"/>
      <c r="TT196" s="80"/>
      <c r="TU196" s="80"/>
      <c r="TV196" s="80"/>
      <c r="TW196" s="80"/>
      <c r="TX196" s="80"/>
      <c r="TY196" s="80"/>
      <c r="TZ196" s="80"/>
      <c r="UA196" s="80"/>
      <c r="UB196" s="80"/>
      <c r="UC196" s="80"/>
      <c r="UD196" s="80"/>
      <c r="UE196" s="80"/>
      <c r="UF196" s="80"/>
      <c r="UG196" s="80"/>
      <c r="UH196" s="80"/>
      <c r="UI196" s="80"/>
      <c r="UJ196" s="80"/>
      <c r="UK196" s="80"/>
      <c r="UL196" s="80"/>
      <c r="UM196" s="80"/>
      <c r="UN196" s="80"/>
      <c r="UO196" s="80"/>
      <c r="UP196" s="80"/>
      <c r="UQ196" s="80"/>
      <c r="UR196" s="80"/>
      <c r="US196" s="80"/>
      <c r="UT196" s="80"/>
      <c r="UU196" s="80"/>
      <c r="UV196" s="80"/>
      <c r="UW196" s="80"/>
      <c r="UX196" s="80"/>
      <c r="UY196" s="80"/>
      <c r="UZ196" s="80"/>
      <c r="VA196" s="80"/>
      <c r="VB196" s="80"/>
      <c r="VC196" s="80"/>
      <c r="VD196" s="80"/>
      <c r="VE196" s="80"/>
      <c r="VF196" s="80"/>
      <c r="VG196" s="80"/>
      <c r="VH196" s="80"/>
      <c r="VI196" s="80"/>
      <c r="VJ196" s="80"/>
      <c r="VK196" s="80"/>
      <c r="VL196" s="80"/>
      <c r="VM196" s="80"/>
      <c r="VN196" s="80"/>
      <c r="VO196" s="80"/>
      <c r="VP196" s="80"/>
      <c r="VQ196" s="80"/>
      <c r="VR196" s="80"/>
      <c r="VS196" s="80"/>
      <c r="VT196" s="80"/>
      <c r="VU196" s="80"/>
      <c r="VV196" s="80"/>
      <c r="VW196" s="80"/>
      <c r="VX196" s="80"/>
      <c r="VY196" s="80"/>
      <c r="VZ196" s="80"/>
      <c r="WA196" s="80"/>
      <c r="WB196" s="80"/>
      <c r="WC196" s="80"/>
      <c r="WD196" s="80"/>
      <c r="WE196" s="80"/>
      <c r="WF196" s="80"/>
      <c r="WG196" s="80"/>
      <c r="WH196" s="80"/>
      <c r="WI196" s="80"/>
      <c r="WJ196" s="80"/>
      <c r="WK196" s="80"/>
      <c r="WL196" s="80"/>
      <c r="WM196" s="80"/>
      <c r="WN196" s="80"/>
      <c r="WO196" s="80"/>
      <c r="WP196" s="80"/>
      <c r="WQ196" s="80"/>
      <c r="WR196" s="80"/>
      <c r="WS196" s="80"/>
      <c r="WT196" s="80"/>
      <c r="WU196" s="80"/>
      <c r="WV196" s="80"/>
      <c r="WW196" s="80"/>
      <c r="WX196" s="80"/>
      <c r="WY196" s="80"/>
      <c r="WZ196" s="80"/>
      <c r="XA196" s="80"/>
      <c r="XB196" s="80"/>
      <c r="XC196" s="80"/>
      <c r="XD196" s="80"/>
      <c r="XE196" s="80"/>
      <c r="XF196" s="80"/>
      <c r="XG196" s="80"/>
      <c r="XH196" s="80"/>
      <c r="XI196" s="80"/>
      <c r="XJ196" s="80"/>
      <c r="XK196" s="80"/>
      <c r="XL196" s="80"/>
      <c r="XM196" s="80"/>
      <c r="XN196" s="80"/>
      <c r="XO196" s="80"/>
      <c r="XP196" s="80"/>
      <c r="XQ196" s="80"/>
      <c r="XR196" s="80"/>
      <c r="XS196" s="80"/>
      <c r="XT196" s="80"/>
      <c r="XU196" s="80"/>
      <c r="XV196" s="80"/>
      <c r="XW196" s="80"/>
      <c r="XX196" s="80"/>
      <c r="XY196" s="80"/>
      <c r="XZ196" s="80"/>
      <c r="YA196" s="80"/>
      <c r="YB196" s="80"/>
      <c r="YC196" s="80"/>
      <c r="YD196" s="80"/>
      <c r="YE196" s="80"/>
      <c r="YF196" s="80"/>
      <c r="YG196" s="80"/>
      <c r="YH196" s="80"/>
      <c r="YI196" s="80"/>
      <c r="YJ196" s="80"/>
      <c r="YK196" s="80"/>
      <c r="YL196" s="80"/>
      <c r="YM196" s="80"/>
      <c r="YN196" s="80"/>
      <c r="YO196" s="80"/>
      <c r="YP196" s="80"/>
      <c r="YQ196" s="80"/>
      <c r="YR196" s="80"/>
      <c r="YS196" s="80"/>
      <c r="YT196" s="80"/>
      <c r="YU196" s="80"/>
      <c r="YV196" s="80"/>
      <c r="YW196" s="80"/>
      <c r="YX196" s="80"/>
      <c r="YY196" s="80"/>
      <c r="YZ196" s="80"/>
      <c r="ZA196" s="80"/>
      <c r="ZB196" s="80"/>
      <c r="ZC196" s="80"/>
      <c r="ZD196" s="80"/>
      <c r="ZE196" s="80"/>
      <c r="ZF196" s="80"/>
      <c r="ZG196" s="80"/>
      <c r="ZH196" s="80"/>
      <c r="ZI196" s="80"/>
      <c r="ZJ196" s="80"/>
      <c r="ZK196" s="80"/>
      <c r="ZL196" s="80"/>
      <c r="ZM196" s="80"/>
      <c r="ZN196" s="80"/>
      <c r="ZO196" s="80"/>
      <c r="ZP196" s="80"/>
      <c r="ZQ196" s="80"/>
      <c r="ZR196" s="80"/>
      <c r="ZS196" s="80"/>
      <c r="ZT196" s="80"/>
      <c r="ZU196" s="80"/>
      <c r="ZV196" s="80"/>
      <c r="ZW196" s="80"/>
      <c r="ZX196" s="80"/>
      <c r="ZY196" s="80"/>
      <c r="ZZ196" s="80"/>
      <c r="AAA196" s="80"/>
      <c r="AAB196" s="80"/>
      <c r="AAC196" s="80"/>
      <c r="AAD196" s="80"/>
      <c r="AAE196" s="80"/>
      <c r="AAF196" s="80"/>
      <c r="AAG196" s="80"/>
      <c r="AAH196" s="80"/>
      <c r="AAI196" s="80"/>
      <c r="AAJ196" s="80"/>
      <c r="AAK196" s="80"/>
      <c r="AAL196" s="80"/>
      <c r="AAM196" s="80"/>
      <c r="AAN196" s="80"/>
      <c r="AAO196" s="80"/>
      <c r="AAP196" s="80"/>
      <c r="AAQ196" s="80"/>
      <c r="AAR196" s="80"/>
      <c r="AAS196" s="80"/>
      <c r="AAT196" s="80"/>
      <c r="AAU196" s="80"/>
      <c r="AAV196" s="80"/>
      <c r="AAW196" s="80"/>
      <c r="AAX196" s="80"/>
      <c r="AAY196" s="80"/>
      <c r="AAZ196" s="80"/>
      <c r="ABA196" s="80"/>
      <c r="ABB196" s="80"/>
      <c r="ABC196" s="80"/>
      <c r="ABD196" s="80"/>
      <c r="ABE196" s="80"/>
      <c r="ABF196" s="80"/>
      <c r="ABG196" s="80"/>
      <c r="ABH196" s="80"/>
      <c r="ABI196" s="80"/>
      <c r="ABJ196" s="80"/>
      <c r="ABK196" s="80"/>
      <c r="ABL196" s="80"/>
      <c r="ABM196" s="80"/>
      <c r="ABN196" s="80"/>
      <c r="ABO196" s="80"/>
      <c r="ABP196" s="80"/>
      <c r="ABQ196" s="80"/>
      <c r="ABR196" s="80"/>
      <c r="ABS196" s="80"/>
      <c r="ABT196" s="80"/>
      <c r="ABU196" s="80"/>
      <c r="ABV196" s="80"/>
      <c r="ABW196" s="80"/>
      <c r="ABX196" s="80"/>
      <c r="ABY196" s="80"/>
      <c r="ABZ196" s="80"/>
      <c r="ACA196" s="80"/>
      <c r="ACB196" s="80"/>
      <c r="ACC196" s="80"/>
      <c r="ACD196" s="80"/>
      <c r="ACE196" s="80"/>
      <c r="ACF196" s="80"/>
      <c r="ACG196" s="80"/>
      <c r="ACH196" s="80"/>
      <c r="ACI196" s="80"/>
      <c r="ACJ196" s="80"/>
      <c r="ACK196" s="80"/>
      <c r="ACL196" s="80"/>
      <c r="ACM196" s="80"/>
      <c r="ACN196" s="80"/>
      <c r="ACO196" s="80"/>
      <c r="ACP196" s="80"/>
      <c r="ACQ196" s="80"/>
      <c r="ACR196" s="80"/>
      <c r="ACS196" s="80"/>
      <c r="ACT196" s="80"/>
      <c r="ACU196" s="80"/>
      <c r="ACV196" s="80"/>
      <c r="ACW196" s="80"/>
      <c r="ACX196" s="80"/>
      <c r="ACY196" s="80"/>
      <c r="ACZ196" s="80"/>
      <c r="ADA196" s="80"/>
      <c r="ADB196" s="80"/>
      <c r="ADC196" s="80"/>
      <c r="ADD196" s="80"/>
      <c r="ADE196" s="80"/>
      <c r="ADF196" s="80"/>
      <c r="ADG196" s="80"/>
      <c r="ADH196" s="80"/>
      <c r="ADI196" s="80"/>
      <c r="ADJ196" s="80"/>
      <c r="ADK196" s="80"/>
      <c r="ADL196" s="80"/>
      <c r="ADM196" s="80"/>
      <c r="ADN196" s="80"/>
      <c r="ADO196" s="80"/>
      <c r="ADP196" s="80"/>
      <c r="ADQ196" s="80"/>
      <c r="ADR196" s="80"/>
      <c r="ADS196" s="80"/>
      <c r="ADT196" s="80"/>
      <c r="ADU196" s="80"/>
      <c r="ADV196" s="80"/>
      <c r="ADW196" s="80"/>
      <c r="ADX196" s="80"/>
      <c r="ADY196" s="80"/>
      <c r="ADZ196" s="80"/>
      <c r="AEA196" s="80"/>
      <c r="AEB196" s="80"/>
      <c r="AEC196" s="80"/>
      <c r="AED196" s="80"/>
      <c r="AEE196" s="80"/>
      <c r="AEF196" s="80"/>
      <c r="AEG196" s="80"/>
      <c r="AEH196" s="80"/>
      <c r="AEI196" s="80"/>
      <c r="AEJ196" s="80"/>
      <c r="AEK196" s="80"/>
      <c r="AEL196" s="80"/>
      <c r="AEM196" s="80"/>
      <c r="AEN196" s="80"/>
      <c r="AEO196" s="80"/>
      <c r="AEP196" s="80"/>
      <c r="AEQ196" s="80"/>
      <c r="AER196" s="80"/>
      <c r="AES196" s="80"/>
      <c r="AET196" s="80"/>
      <c r="AEU196" s="80"/>
      <c r="AEV196" s="80"/>
      <c r="AEW196" s="80"/>
      <c r="AEX196" s="80"/>
      <c r="AEY196" s="80"/>
      <c r="AEZ196" s="80"/>
      <c r="AFA196" s="80"/>
      <c r="AFB196" s="80"/>
      <c r="AFC196" s="80"/>
      <c r="AFD196" s="80"/>
      <c r="AFE196" s="80"/>
      <c r="AFF196" s="80"/>
      <c r="AFG196" s="80"/>
      <c r="AFH196" s="80"/>
      <c r="AFI196" s="80"/>
      <c r="AFJ196" s="80"/>
      <c r="AFK196" s="80"/>
      <c r="AFL196" s="80"/>
      <c r="AFM196" s="80"/>
      <c r="AFN196" s="80"/>
      <c r="AFO196" s="80"/>
      <c r="AFP196" s="80"/>
      <c r="AFQ196" s="80"/>
      <c r="AFR196" s="80"/>
      <c r="AFS196" s="80"/>
      <c r="AFT196" s="80"/>
      <c r="AFU196" s="80"/>
      <c r="AFV196" s="80"/>
      <c r="AFW196" s="80"/>
      <c r="AFX196" s="80"/>
      <c r="AFY196" s="80"/>
      <c r="AFZ196" s="80"/>
      <c r="AGA196" s="80"/>
      <c r="AGB196" s="80"/>
      <c r="AGC196" s="80"/>
      <c r="AGD196" s="80"/>
      <c r="AGE196" s="80"/>
      <c r="AGF196" s="80"/>
      <c r="AGG196" s="80"/>
      <c r="AGH196" s="80"/>
      <c r="AGI196" s="80"/>
      <c r="AGJ196" s="80"/>
      <c r="AGK196" s="80"/>
      <c r="AGL196" s="80"/>
      <c r="AGM196" s="80"/>
      <c r="AGN196" s="80"/>
      <c r="AGO196" s="80"/>
      <c r="AGP196" s="80"/>
      <c r="AGQ196" s="80"/>
      <c r="AGR196" s="80"/>
      <c r="AGS196" s="80"/>
      <c r="AGT196" s="80"/>
      <c r="AGU196" s="80"/>
      <c r="AGV196" s="80"/>
      <c r="AGW196" s="80"/>
      <c r="AGX196" s="80"/>
      <c r="AGY196" s="80"/>
      <c r="AGZ196" s="80"/>
      <c r="AHA196" s="80"/>
      <c r="AHB196" s="80"/>
      <c r="AHC196" s="80"/>
      <c r="AHD196" s="80"/>
      <c r="AHE196" s="80"/>
      <c r="AHF196" s="80"/>
      <c r="AHG196" s="80"/>
      <c r="AHH196" s="80"/>
      <c r="AHI196" s="80"/>
      <c r="AHJ196" s="80"/>
      <c r="AHK196" s="80"/>
      <c r="AHL196" s="80"/>
      <c r="AHM196" s="80"/>
      <c r="AHN196" s="80"/>
      <c r="AHO196" s="80"/>
      <c r="AHP196" s="80"/>
      <c r="AHQ196" s="80"/>
      <c r="AHR196" s="80"/>
      <c r="AHS196" s="80"/>
      <c r="AHT196" s="80"/>
      <c r="AHU196" s="80"/>
      <c r="AHV196" s="80"/>
      <c r="AHW196" s="80"/>
      <c r="AHX196" s="80"/>
      <c r="AHY196" s="80"/>
      <c r="AHZ196" s="80"/>
      <c r="AIA196" s="80"/>
      <c r="AIB196" s="80"/>
      <c r="AIC196" s="80"/>
      <c r="AID196" s="80"/>
      <c r="AIE196" s="80"/>
      <c r="AIF196" s="80"/>
      <c r="AIG196" s="80"/>
      <c r="AIH196" s="80"/>
      <c r="AII196" s="80"/>
      <c r="AIJ196" s="80"/>
      <c r="AIK196" s="80"/>
      <c r="AIL196" s="80"/>
      <c r="AIM196" s="80"/>
      <c r="AIN196" s="80"/>
      <c r="AIO196" s="80"/>
      <c r="AIP196" s="80"/>
      <c r="AIQ196" s="80"/>
      <c r="AIR196" s="80"/>
      <c r="AIS196" s="80"/>
      <c r="AIT196" s="80"/>
      <c r="AIU196" s="80"/>
      <c r="AIV196" s="80"/>
      <c r="AIW196" s="80"/>
      <c r="AIX196" s="80"/>
      <c r="AIY196" s="80"/>
      <c r="AIZ196" s="80"/>
      <c r="AJA196" s="80"/>
      <c r="AJB196" s="80"/>
      <c r="AJC196" s="80"/>
      <c r="AJD196" s="80"/>
      <c r="AJE196" s="80"/>
      <c r="AJF196" s="80"/>
      <c r="AJG196" s="80"/>
      <c r="AJH196" s="80"/>
      <c r="AJI196" s="80"/>
      <c r="AJJ196" s="80"/>
      <c r="AJK196" s="80"/>
      <c r="AJL196" s="80"/>
      <c r="AJM196" s="80"/>
      <c r="AJN196" s="80"/>
      <c r="AJO196" s="80"/>
      <c r="AJP196" s="80"/>
      <c r="AJQ196" s="80"/>
      <c r="AJR196" s="80"/>
      <c r="AJS196" s="80"/>
      <c r="AJT196" s="80"/>
      <c r="AJU196" s="80"/>
      <c r="AJV196" s="80"/>
      <c r="AJW196" s="80"/>
      <c r="AJX196" s="80"/>
      <c r="AJY196" s="80"/>
      <c r="AJZ196" s="80"/>
      <c r="AKA196" s="80"/>
      <c r="AKB196" s="80"/>
      <c r="AKC196" s="80"/>
      <c r="AKD196" s="80"/>
      <c r="AKE196" s="80"/>
      <c r="AKF196" s="80"/>
      <c r="AKG196" s="80"/>
      <c r="AKH196" s="80"/>
      <c r="AKI196" s="80"/>
      <c r="AKJ196" s="80"/>
      <c r="AKK196" s="80"/>
      <c r="AKL196" s="80"/>
      <c r="AKM196" s="80"/>
      <c r="AKN196" s="80"/>
      <c r="AKO196" s="80"/>
      <c r="AKP196" s="80"/>
      <c r="AKQ196" s="80"/>
      <c r="AKR196" s="80"/>
      <c r="AKS196" s="80"/>
      <c r="AKT196" s="80"/>
      <c r="AKU196" s="80"/>
      <c r="AKV196" s="80"/>
      <c r="AKW196" s="80"/>
      <c r="AKX196" s="80"/>
      <c r="AKY196" s="80"/>
      <c r="AKZ196" s="80"/>
      <c r="ALA196" s="80"/>
      <c r="ALB196" s="80"/>
      <c r="ALC196" s="80"/>
      <c r="ALD196" s="80"/>
      <c r="ALE196" s="80"/>
      <c r="ALF196" s="80"/>
      <c r="ALG196" s="80"/>
      <c r="ALH196" s="80"/>
      <c r="ALI196" s="80"/>
      <c r="ALJ196" s="80"/>
      <c r="ALK196" s="80"/>
      <c r="ALL196" s="80"/>
      <c r="ALM196" s="80"/>
      <c r="ALN196" s="80"/>
      <c r="ALO196" s="80"/>
      <c r="ALP196" s="80"/>
      <c r="ALQ196" s="80"/>
      <c r="ALR196" s="80"/>
      <c r="ALS196" s="80"/>
      <c r="ALT196" s="80"/>
      <c r="ALU196" s="80"/>
      <c r="ALV196" s="80"/>
      <c r="ALW196" s="80"/>
      <c r="ALX196" s="80"/>
      <c r="ALY196" s="80"/>
      <c r="ALZ196" s="80"/>
      <c r="AMA196" s="80"/>
      <c r="AMB196" s="80"/>
      <c r="AMC196" s="80"/>
      <c r="AMD196" s="80"/>
      <c r="AME196" s="80"/>
      <c r="AMF196" s="80"/>
      <c r="AMG196" s="80"/>
      <c r="AMH196" s="80"/>
      <c r="AMI196" s="80"/>
      <c r="AMJ196" s="80"/>
      <c r="AMK196" s="80"/>
      <c r="AML196" s="80"/>
      <c r="AMM196" s="80"/>
      <c r="AMN196" s="80"/>
      <c r="AMO196" s="80"/>
      <c r="AMP196" s="80"/>
      <c r="AMQ196" s="80"/>
      <c r="AMR196" s="80"/>
      <c r="AMS196" s="80"/>
      <c r="AMT196" s="80"/>
      <c r="AMU196" s="80"/>
      <c r="AMV196" s="80"/>
      <c r="AMW196" s="80"/>
      <c r="AMX196" s="80"/>
      <c r="AMY196" s="80"/>
      <c r="AMZ196" s="80"/>
      <c r="ANA196" s="80"/>
      <c r="ANB196" s="80"/>
      <c r="ANC196" s="80"/>
      <c r="AND196" s="80"/>
      <c r="ANE196" s="80"/>
      <c r="ANF196" s="80"/>
      <c r="ANG196" s="80"/>
      <c r="ANH196" s="80"/>
      <c r="ANI196" s="80"/>
      <c r="ANJ196" s="80"/>
      <c r="ANK196" s="80"/>
      <c r="ANL196" s="80"/>
      <c r="ANM196" s="80"/>
      <c r="ANN196" s="80"/>
      <c r="ANO196" s="80"/>
      <c r="ANP196" s="80"/>
      <c r="ANQ196" s="80"/>
      <c r="ANR196" s="80"/>
      <c r="ANS196" s="80"/>
      <c r="ANT196" s="80"/>
      <c r="ANU196" s="80"/>
      <c r="ANV196" s="80"/>
      <c r="ANW196" s="80"/>
      <c r="ANX196" s="80"/>
      <c r="ANY196" s="80"/>
      <c r="ANZ196" s="80"/>
      <c r="AOA196" s="80"/>
      <c r="AOB196" s="80"/>
      <c r="AOC196" s="80"/>
      <c r="AOD196" s="80"/>
      <c r="AOE196" s="80"/>
      <c r="AOF196" s="80"/>
      <c r="AOG196" s="80"/>
      <c r="AOH196" s="80"/>
      <c r="AOI196" s="80"/>
      <c r="AOJ196" s="80"/>
      <c r="AOK196" s="80"/>
      <c r="AOL196" s="80"/>
      <c r="AOM196" s="80"/>
      <c r="AON196" s="80"/>
      <c r="AOO196" s="80"/>
      <c r="AOP196" s="80"/>
      <c r="AOQ196" s="80"/>
      <c r="AOR196" s="80"/>
      <c r="AOS196" s="80"/>
      <c r="AOT196" s="80"/>
      <c r="AOU196" s="80"/>
      <c r="AOV196" s="80"/>
      <c r="AOW196" s="80"/>
      <c r="AOX196" s="80"/>
      <c r="AOY196" s="80"/>
      <c r="AOZ196" s="80"/>
      <c r="APA196" s="80"/>
      <c r="APB196" s="80"/>
      <c r="APC196" s="80"/>
      <c r="APD196" s="80"/>
      <c r="APE196" s="80"/>
      <c r="APF196" s="80"/>
      <c r="APG196" s="80"/>
      <c r="APH196" s="80"/>
      <c r="API196" s="80"/>
      <c r="APJ196" s="80"/>
      <c r="APK196" s="80"/>
      <c r="APL196" s="80"/>
      <c r="APM196" s="80"/>
      <c r="APN196" s="80"/>
      <c r="APO196" s="80"/>
      <c r="APP196" s="80"/>
      <c r="APQ196" s="80"/>
      <c r="APR196" s="80"/>
      <c r="APS196" s="80"/>
      <c r="APT196" s="80"/>
      <c r="APU196" s="80"/>
      <c r="APV196" s="80"/>
      <c r="APW196" s="80"/>
      <c r="APX196" s="80"/>
      <c r="APY196" s="80"/>
      <c r="APZ196" s="80"/>
      <c r="AQA196" s="80"/>
      <c r="AQB196" s="80"/>
      <c r="AQC196" s="80"/>
      <c r="AQD196" s="80"/>
      <c r="AQE196" s="80"/>
      <c r="AQF196" s="80"/>
      <c r="AQG196" s="80"/>
      <c r="AQH196" s="80"/>
      <c r="AQI196" s="80"/>
      <c r="AQJ196" s="80"/>
      <c r="AQK196" s="80"/>
      <c r="AQL196" s="80"/>
      <c r="AQM196" s="80"/>
      <c r="AQN196" s="80"/>
      <c r="AQO196" s="80"/>
      <c r="AQP196" s="80"/>
      <c r="AQQ196" s="80"/>
      <c r="AQR196" s="80"/>
      <c r="AQS196" s="80"/>
      <c r="AQT196" s="80"/>
      <c r="AQU196" s="80"/>
      <c r="AQV196" s="80"/>
      <c r="AQW196" s="80"/>
      <c r="AQX196" s="80"/>
      <c r="AQY196" s="80"/>
      <c r="AQZ196" s="80"/>
      <c r="ARA196" s="80"/>
      <c r="ARB196" s="80"/>
      <c r="ARC196" s="80"/>
      <c r="ARD196" s="80"/>
      <c r="ARE196" s="80"/>
      <c r="ARF196" s="80"/>
      <c r="ARG196" s="80"/>
      <c r="ARH196" s="80"/>
      <c r="ARI196" s="80"/>
      <c r="ARJ196" s="80"/>
      <c r="ARK196" s="80"/>
      <c r="ARL196" s="80"/>
      <c r="ARM196" s="80"/>
      <c r="ARN196" s="80"/>
      <c r="ARO196" s="80"/>
      <c r="ARP196" s="80"/>
      <c r="ARQ196" s="80"/>
      <c r="ARR196" s="80"/>
      <c r="ARS196" s="80"/>
      <c r="ART196" s="80"/>
      <c r="ARU196" s="80"/>
      <c r="ARV196" s="80"/>
      <c r="ARW196" s="80"/>
      <c r="ARX196" s="80"/>
      <c r="ARY196" s="80"/>
      <c r="ARZ196" s="80"/>
      <c r="ASA196" s="80"/>
      <c r="ASB196" s="80"/>
      <c r="ASC196" s="80"/>
      <c r="ASD196" s="80"/>
      <c r="ASE196" s="80"/>
      <c r="ASF196" s="80"/>
      <c r="ASG196" s="80"/>
      <c r="ASH196" s="80"/>
      <c r="ASI196" s="80"/>
      <c r="ASJ196" s="80"/>
      <c r="ASK196" s="80"/>
      <c r="ASL196" s="80"/>
      <c r="ASM196" s="80"/>
      <c r="ASN196" s="80"/>
      <c r="ASO196" s="80"/>
      <c r="ASP196" s="80"/>
      <c r="ASQ196" s="80"/>
      <c r="ASR196" s="80"/>
      <c r="ASS196" s="80"/>
      <c r="AST196" s="80"/>
      <c r="ASU196" s="80"/>
      <c r="ASV196" s="80"/>
      <c r="ASW196" s="80"/>
      <c r="ASX196" s="80"/>
      <c r="ASY196" s="80"/>
      <c r="ASZ196" s="80"/>
      <c r="ATA196" s="80"/>
      <c r="ATB196" s="80"/>
      <c r="ATC196" s="80"/>
      <c r="ATD196" s="80"/>
      <c r="ATE196" s="80"/>
      <c r="ATF196" s="80"/>
      <c r="ATG196" s="80"/>
      <c r="ATH196" s="80"/>
      <c r="ATI196" s="80"/>
      <c r="ATJ196" s="80"/>
      <c r="ATK196" s="80"/>
      <c r="ATL196" s="80"/>
      <c r="ATM196" s="80"/>
      <c r="ATN196" s="80"/>
      <c r="ATO196" s="80"/>
      <c r="ATP196" s="80"/>
      <c r="ATQ196" s="80"/>
      <c r="ATR196" s="80"/>
      <c r="ATS196" s="80"/>
      <c r="ATT196" s="80"/>
      <c r="ATU196" s="80"/>
      <c r="ATV196" s="80"/>
      <c r="ATW196" s="80"/>
      <c r="ATX196" s="80"/>
      <c r="ATY196" s="80"/>
      <c r="ATZ196" s="80"/>
      <c r="AUA196" s="80"/>
      <c r="AUB196" s="80"/>
      <c r="AUC196" s="80"/>
      <c r="AUD196" s="80"/>
      <c r="AUE196" s="80"/>
      <c r="AUF196" s="80"/>
      <c r="AUG196" s="80"/>
      <c r="AUH196" s="80"/>
      <c r="AUI196" s="80"/>
      <c r="AUJ196" s="80"/>
      <c r="AUK196" s="80"/>
      <c r="AUL196" s="80"/>
      <c r="AUM196" s="80"/>
      <c r="AUN196" s="80"/>
      <c r="AUO196" s="80"/>
      <c r="AUP196" s="80"/>
      <c r="AUQ196" s="80"/>
      <c r="AUR196" s="80"/>
      <c r="AUS196" s="80"/>
      <c r="AUT196" s="80"/>
      <c r="AUU196" s="80"/>
      <c r="AUV196" s="80"/>
      <c r="AUW196" s="80"/>
      <c r="AUX196" s="80"/>
      <c r="AUY196" s="80"/>
      <c r="AUZ196" s="80"/>
      <c r="AVA196" s="80"/>
      <c r="AVB196" s="80"/>
      <c r="AVC196" s="80"/>
      <c r="AVD196" s="80"/>
      <c r="AVE196" s="80"/>
      <c r="AVF196" s="80"/>
      <c r="AVG196" s="80"/>
      <c r="AVH196" s="80"/>
      <c r="AVI196" s="80"/>
      <c r="AVJ196" s="80"/>
      <c r="AVK196" s="80"/>
      <c r="AVL196" s="80"/>
      <c r="AVM196" s="80"/>
      <c r="AVN196" s="80"/>
      <c r="AVO196" s="80"/>
      <c r="AVP196" s="80"/>
      <c r="AVQ196" s="80"/>
      <c r="AVR196" s="80"/>
      <c r="AVS196" s="80"/>
      <c r="AVT196" s="80"/>
      <c r="AVU196" s="80"/>
      <c r="AVV196" s="80"/>
      <c r="AVW196" s="80"/>
      <c r="AVX196" s="80"/>
      <c r="AVY196" s="80"/>
      <c r="AVZ196" s="80"/>
      <c r="AWA196" s="80"/>
      <c r="AWB196" s="80"/>
      <c r="AWC196" s="80"/>
      <c r="AWD196" s="80"/>
      <c r="AWE196" s="80"/>
      <c r="AWF196" s="80"/>
      <c r="AWG196" s="80"/>
      <c r="AWH196" s="80"/>
      <c r="AWI196" s="80"/>
      <c r="AWJ196" s="80"/>
      <c r="AWK196" s="80"/>
      <c r="AWL196" s="80"/>
      <c r="AWM196" s="80"/>
      <c r="AWN196" s="80"/>
      <c r="AWO196" s="80"/>
      <c r="AWP196" s="80"/>
      <c r="AWQ196" s="80"/>
      <c r="AWR196" s="80"/>
      <c r="AWS196" s="80"/>
      <c r="AWT196" s="80"/>
      <c r="AWU196" s="80"/>
      <c r="AWV196" s="80"/>
      <c r="AWW196" s="80"/>
      <c r="AWX196" s="80"/>
      <c r="AWY196" s="80"/>
      <c r="AWZ196" s="80"/>
      <c r="AXA196" s="80"/>
      <c r="AXB196" s="80"/>
      <c r="AXC196" s="80"/>
      <c r="AXD196" s="80"/>
      <c r="AXE196" s="80"/>
      <c r="AXF196" s="80"/>
      <c r="AXG196" s="80"/>
      <c r="AXH196" s="80"/>
      <c r="AXI196" s="80"/>
      <c r="AXJ196" s="80"/>
      <c r="AXK196" s="80"/>
      <c r="AXL196" s="80"/>
      <c r="AXM196" s="80"/>
      <c r="AXN196" s="80"/>
      <c r="AXO196" s="80"/>
      <c r="AXP196" s="80"/>
      <c r="AXQ196" s="80"/>
      <c r="AXR196" s="80"/>
      <c r="AXS196" s="80"/>
      <c r="AXT196" s="80"/>
      <c r="AXU196" s="80"/>
      <c r="AXV196" s="80"/>
      <c r="AXW196" s="80"/>
      <c r="AXX196" s="80"/>
      <c r="AXY196" s="80"/>
      <c r="AXZ196" s="80"/>
      <c r="AYA196" s="80"/>
      <c r="AYB196" s="80"/>
      <c r="AYC196" s="80"/>
      <c r="AYD196" s="80"/>
      <c r="AYE196" s="80"/>
      <c r="AYF196" s="80"/>
      <c r="AYG196" s="80"/>
      <c r="AYH196" s="80"/>
      <c r="AYI196" s="80"/>
      <c r="AYJ196" s="80"/>
      <c r="AYK196" s="80"/>
      <c r="AYL196" s="80"/>
      <c r="AYM196" s="80"/>
      <c r="AYN196" s="80"/>
      <c r="AYO196" s="80"/>
      <c r="AYP196" s="80"/>
      <c r="AYQ196" s="80"/>
      <c r="AYR196" s="80"/>
      <c r="AYS196" s="80"/>
      <c r="AYT196" s="80"/>
      <c r="AYU196" s="80"/>
      <c r="AYV196" s="80"/>
      <c r="AYW196" s="80"/>
      <c r="AYX196" s="80"/>
      <c r="AYY196" s="80"/>
      <c r="AYZ196" s="80"/>
      <c r="AZA196" s="80"/>
      <c r="AZB196" s="80"/>
      <c r="AZC196" s="80"/>
      <c r="AZD196" s="80"/>
      <c r="AZE196" s="80"/>
      <c r="AZF196" s="80"/>
      <c r="AZG196" s="80"/>
      <c r="AZH196" s="80"/>
      <c r="AZI196" s="80"/>
      <c r="AZJ196" s="80"/>
      <c r="AZK196" s="80"/>
      <c r="AZL196" s="80"/>
      <c r="AZM196" s="80"/>
      <c r="AZN196" s="80"/>
      <c r="AZO196" s="80"/>
      <c r="AZP196" s="80"/>
      <c r="AZQ196" s="80"/>
      <c r="AZR196" s="80"/>
      <c r="AZS196" s="80"/>
      <c r="AZT196" s="80"/>
      <c r="AZU196" s="80"/>
      <c r="AZV196" s="80"/>
      <c r="AZW196" s="80"/>
      <c r="AZX196" s="80"/>
      <c r="AZY196" s="80"/>
      <c r="AZZ196" s="80"/>
      <c r="BAA196" s="80"/>
      <c r="BAB196" s="80"/>
      <c r="BAC196" s="80"/>
      <c r="BAD196" s="80"/>
      <c r="BAE196" s="80"/>
      <c r="BAF196" s="80"/>
      <c r="BAG196" s="80"/>
      <c r="BAH196" s="80"/>
      <c r="BAI196" s="80"/>
      <c r="BAJ196" s="80"/>
      <c r="BAK196" s="80"/>
      <c r="BAL196" s="80"/>
      <c r="BAM196" s="80"/>
      <c r="BAN196" s="80"/>
      <c r="BAO196" s="80"/>
      <c r="BAP196" s="80"/>
      <c r="BAQ196" s="80"/>
      <c r="BAR196" s="80"/>
      <c r="BAS196" s="80"/>
      <c r="BAT196" s="80"/>
      <c r="BAU196" s="80"/>
      <c r="BAV196" s="80"/>
      <c r="BAW196" s="80"/>
      <c r="BAX196" s="80"/>
      <c r="BAY196" s="80"/>
      <c r="BAZ196" s="80"/>
      <c r="BBA196" s="80"/>
      <c r="BBB196" s="80"/>
      <c r="BBC196" s="80"/>
      <c r="BBD196" s="80"/>
      <c r="BBE196" s="80"/>
      <c r="BBF196" s="80"/>
      <c r="BBG196" s="80"/>
      <c r="BBH196" s="80"/>
      <c r="BBI196" s="80"/>
      <c r="BBJ196" s="80"/>
      <c r="BBK196" s="80"/>
      <c r="BBL196" s="80"/>
      <c r="BBM196" s="80"/>
      <c r="BBN196" s="80"/>
      <c r="BBO196" s="80"/>
      <c r="BBP196" s="80"/>
      <c r="BBQ196" s="80"/>
      <c r="BBR196" s="80"/>
      <c r="BBS196" s="80"/>
      <c r="BBT196" s="80"/>
      <c r="BBU196" s="80"/>
      <c r="BBV196" s="80"/>
      <c r="BBW196" s="80"/>
      <c r="BBX196" s="80"/>
      <c r="BBY196" s="80"/>
      <c r="BBZ196" s="80"/>
      <c r="BCA196" s="80"/>
      <c r="BCB196" s="80"/>
      <c r="BCC196" s="80"/>
      <c r="BCD196" s="80"/>
      <c r="BCE196" s="80"/>
      <c r="BCF196" s="80"/>
      <c r="BCG196" s="80"/>
      <c r="BCH196" s="80"/>
      <c r="BCI196" s="80"/>
      <c r="BCJ196" s="80"/>
      <c r="BCK196" s="80"/>
      <c r="BCL196" s="80"/>
      <c r="BCM196" s="80"/>
      <c r="BCN196" s="80"/>
      <c r="BCO196" s="80"/>
      <c r="BCP196" s="80"/>
      <c r="BCQ196" s="80"/>
      <c r="BCR196" s="80"/>
      <c r="BCS196" s="80"/>
      <c r="BCT196" s="80"/>
      <c r="BCU196" s="80"/>
      <c r="BCV196" s="80"/>
      <c r="BCW196" s="80"/>
      <c r="BCX196" s="80"/>
      <c r="BCY196" s="80"/>
      <c r="BCZ196" s="80"/>
      <c r="BDA196" s="80"/>
      <c r="BDB196" s="80"/>
      <c r="BDC196" s="80"/>
      <c r="BDD196" s="80"/>
      <c r="BDE196" s="80"/>
      <c r="BDF196" s="80"/>
      <c r="BDG196" s="80"/>
      <c r="BDH196" s="80"/>
      <c r="BDI196" s="80"/>
      <c r="BDJ196" s="80"/>
      <c r="BDK196" s="80"/>
      <c r="BDL196" s="80"/>
      <c r="BDM196" s="80"/>
      <c r="BDN196" s="80"/>
      <c r="BDO196" s="80"/>
      <c r="BDP196" s="80"/>
      <c r="BDQ196" s="80"/>
      <c r="BDR196" s="80"/>
      <c r="BDS196" s="80"/>
      <c r="BDT196" s="80"/>
      <c r="BDU196" s="80"/>
      <c r="BDV196" s="80"/>
      <c r="BDW196" s="80"/>
      <c r="BDX196" s="80"/>
      <c r="BDY196" s="80"/>
      <c r="BDZ196" s="80"/>
      <c r="BEA196" s="80"/>
      <c r="BEB196" s="80"/>
      <c r="BEC196" s="80"/>
      <c r="BED196" s="80"/>
      <c r="BEE196" s="80"/>
      <c r="BEF196" s="80"/>
      <c r="BEG196" s="80"/>
      <c r="BEH196" s="80"/>
      <c r="BEI196" s="80"/>
      <c r="BEJ196" s="80"/>
      <c r="BEK196" s="80"/>
      <c r="BEL196" s="80"/>
      <c r="BEM196" s="80"/>
      <c r="BEN196" s="80"/>
      <c r="BEO196" s="80"/>
      <c r="BEP196" s="80"/>
      <c r="BEQ196" s="80"/>
      <c r="BER196" s="80"/>
      <c r="BES196" s="80"/>
      <c r="BET196" s="80"/>
      <c r="BEU196" s="80"/>
      <c r="BEV196" s="80"/>
      <c r="BEW196" s="80"/>
      <c r="BEX196" s="80"/>
      <c r="BEY196" s="80"/>
      <c r="BEZ196" s="80"/>
      <c r="BFA196" s="80"/>
      <c r="BFB196" s="80"/>
      <c r="BFC196" s="80"/>
      <c r="BFD196" s="80"/>
      <c r="BFE196" s="80"/>
      <c r="BFF196" s="80"/>
      <c r="BFG196" s="80"/>
      <c r="BFH196" s="80"/>
      <c r="BFI196" s="80"/>
      <c r="BFJ196" s="80"/>
      <c r="BFK196" s="80"/>
      <c r="BFL196" s="80"/>
      <c r="BFM196" s="80"/>
      <c r="BFN196" s="80"/>
      <c r="BFO196" s="80"/>
      <c r="BFP196" s="80"/>
      <c r="BFQ196" s="80"/>
      <c r="BFR196" s="80"/>
      <c r="BFS196" s="80"/>
      <c r="BFT196" s="80"/>
      <c r="BFU196" s="80"/>
      <c r="BFV196" s="80"/>
      <c r="BFW196" s="80"/>
      <c r="BFX196" s="80"/>
      <c r="BFY196" s="80"/>
      <c r="BFZ196" s="80"/>
      <c r="BGA196" s="80"/>
      <c r="BGB196" s="80"/>
      <c r="BGC196" s="80"/>
      <c r="BGD196" s="80"/>
      <c r="BGE196" s="80"/>
      <c r="BGF196" s="80"/>
      <c r="BGG196" s="80"/>
      <c r="BGH196" s="80"/>
      <c r="BGI196" s="80"/>
      <c r="BGJ196" s="80"/>
      <c r="BGK196" s="80"/>
      <c r="BGL196" s="80"/>
      <c r="BGM196" s="80"/>
      <c r="BGN196" s="80"/>
      <c r="BGO196" s="80"/>
      <c r="BGP196" s="80"/>
      <c r="BGQ196" s="80"/>
      <c r="BGR196" s="80"/>
      <c r="BGS196" s="80"/>
      <c r="BGT196" s="80"/>
      <c r="BGU196" s="80"/>
      <c r="BGV196" s="80"/>
      <c r="BGW196" s="80"/>
      <c r="BGX196" s="80"/>
      <c r="BGY196" s="80"/>
      <c r="BGZ196" s="80"/>
      <c r="BHA196" s="80"/>
      <c r="BHB196" s="80"/>
      <c r="BHC196" s="80"/>
      <c r="BHD196" s="80"/>
      <c r="BHE196" s="80"/>
      <c r="BHF196" s="80"/>
      <c r="BHG196" s="80"/>
      <c r="BHH196" s="80"/>
      <c r="BHI196" s="80"/>
      <c r="BHJ196" s="80"/>
      <c r="BHK196" s="80"/>
      <c r="BHL196" s="80"/>
      <c r="BHM196" s="80"/>
      <c r="BHN196" s="80"/>
      <c r="BHO196" s="80"/>
      <c r="BHP196" s="80"/>
      <c r="BHQ196" s="80"/>
      <c r="BHR196" s="80"/>
      <c r="BHS196" s="80"/>
      <c r="BHT196" s="80"/>
      <c r="BHU196" s="80"/>
      <c r="BHV196" s="80"/>
      <c r="BHW196" s="80"/>
      <c r="BHX196" s="80"/>
      <c r="BHY196" s="80"/>
      <c r="BHZ196" s="80"/>
      <c r="BIA196" s="80"/>
      <c r="BIB196" s="80"/>
      <c r="BIC196" s="80"/>
      <c r="BID196" s="80"/>
      <c r="BIE196" s="80"/>
      <c r="BIF196" s="80"/>
      <c r="BIG196" s="80"/>
      <c r="BIH196" s="80"/>
      <c r="BII196" s="80"/>
      <c r="BIJ196" s="80"/>
      <c r="BIK196" s="80"/>
      <c r="BIL196" s="80"/>
      <c r="BIM196" s="80"/>
      <c r="BIN196" s="80"/>
      <c r="BIO196" s="80"/>
      <c r="BIP196" s="80"/>
      <c r="BIQ196" s="80"/>
      <c r="BIR196" s="80"/>
      <c r="BIS196" s="80"/>
      <c r="BIT196" s="80"/>
      <c r="BIU196" s="80"/>
      <c r="BIV196" s="80"/>
      <c r="BIW196" s="80"/>
      <c r="BIX196" s="80"/>
      <c r="BIY196" s="80"/>
      <c r="BIZ196" s="80"/>
      <c r="BJA196" s="80"/>
      <c r="BJB196" s="80"/>
      <c r="BJC196" s="80"/>
      <c r="BJD196" s="80"/>
      <c r="BJE196" s="80"/>
      <c r="BJF196" s="80"/>
      <c r="BJG196" s="80"/>
      <c r="BJH196" s="80"/>
      <c r="BJI196" s="80"/>
      <c r="BJJ196" s="80"/>
      <c r="BJK196" s="80"/>
      <c r="BJL196" s="80"/>
      <c r="BJM196" s="80"/>
      <c r="BJN196" s="80"/>
      <c r="BJO196" s="80"/>
      <c r="BJP196" s="80"/>
      <c r="BJQ196" s="80"/>
      <c r="BJR196" s="80"/>
      <c r="BJS196" s="80"/>
      <c r="BJT196" s="80"/>
      <c r="BJU196" s="80"/>
      <c r="BJV196" s="80"/>
      <c r="BJW196" s="80"/>
      <c r="BJX196" s="80"/>
      <c r="BJY196" s="80"/>
      <c r="BJZ196" s="80"/>
      <c r="BKA196" s="80"/>
      <c r="BKB196" s="80"/>
      <c r="BKC196" s="80"/>
      <c r="BKD196" s="80"/>
      <c r="BKE196" s="80"/>
      <c r="BKF196" s="80"/>
      <c r="BKG196" s="80"/>
      <c r="BKH196" s="80"/>
      <c r="BKI196" s="80"/>
      <c r="BKJ196" s="80"/>
      <c r="BKK196" s="80"/>
      <c r="BKL196" s="80"/>
      <c r="BKM196" s="80"/>
      <c r="BKN196" s="80"/>
      <c r="BKO196" s="80"/>
      <c r="BKP196" s="80"/>
      <c r="BKQ196" s="80"/>
      <c r="BKR196" s="80"/>
      <c r="BKS196" s="80"/>
      <c r="BKT196" s="80"/>
      <c r="BKU196" s="80"/>
      <c r="BKV196" s="80"/>
      <c r="BKW196" s="80"/>
      <c r="BKX196" s="80"/>
      <c r="BKY196" s="80"/>
      <c r="BKZ196" s="80"/>
      <c r="BLA196" s="80"/>
      <c r="BLB196" s="80"/>
      <c r="BLC196" s="80"/>
      <c r="BLD196" s="80"/>
      <c r="BLE196" s="80"/>
      <c r="BLF196" s="80"/>
      <c r="BLG196" s="80"/>
      <c r="BLH196" s="80"/>
      <c r="BLI196" s="80"/>
      <c r="BLJ196" s="80"/>
      <c r="BLK196" s="80"/>
      <c r="BLL196" s="80"/>
      <c r="BLM196" s="80"/>
      <c r="BLN196" s="80"/>
      <c r="BLO196" s="80"/>
      <c r="BLP196" s="80"/>
      <c r="BLQ196" s="80"/>
      <c r="BLR196" s="80"/>
      <c r="BLS196" s="80"/>
      <c r="BLT196" s="80"/>
      <c r="BLU196" s="80"/>
      <c r="BLV196" s="80"/>
      <c r="BLW196" s="80"/>
      <c r="BLX196" s="80"/>
      <c r="BLY196" s="80"/>
      <c r="BLZ196" s="80"/>
      <c r="BMA196" s="80"/>
      <c r="BMB196" s="80"/>
      <c r="BMC196" s="80"/>
      <c r="BMD196" s="80"/>
      <c r="BME196" s="80"/>
      <c r="BMF196" s="80"/>
      <c r="BMG196" s="80"/>
      <c r="BMH196" s="80"/>
      <c r="BMI196" s="80"/>
      <c r="BMJ196" s="80"/>
      <c r="BMK196" s="80"/>
      <c r="BML196" s="80"/>
      <c r="BMM196" s="80"/>
      <c r="BMN196" s="80"/>
      <c r="BMO196" s="80"/>
      <c r="BMP196" s="80"/>
      <c r="BMQ196" s="80"/>
      <c r="BMR196" s="80"/>
      <c r="BMS196" s="80"/>
      <c r="BMT196" s="80"/>
      <c r="BMU196" s="80"/>
      <c r="BMV196" s="80"/>
      <c r="BMW196" s="80"/>
      <c r="BMX196" s="80"/>
      <c r="BMY196" s="80"/>
      <c r="BMZ196" s="80"/>
      <c r="BNA196" s="80"/>
      <c r="BNB196" s="80"/>
      <c r="BNC196" s="80"/>
      <c r="BND196" s="80"/>
      <c r="BNE196" s="80"/>
      <c r="BNF196" s="80"/>
      <c r="BNG196" s="80"/>
      <c r="BNH196" s="80"/>
      <c r="BNI196" s="80"/>
      <c r="BNJ196" s="80"/>
      <c r="BNK196" s="80"/>
      <c r="BNL196" s="80"/>
      <c r="BNM196" s="80"/>
      <c r="BNN196" s="80"/>
      <c r="BNO196" s="80"/>
      <c r="BNP196" s="80"/>
      <c r="BNQ196" s="80"/>
      <c r="BNR196" s="80"/>
      <c r="BNS196" s="80"/>
      <c r="BNT196" s="80"/>
      <c r="BNU196" s="80"/>
      <c r="BNV196" s="80"/>
      <c r="BNW196" s="80"/>
      <c r="BNX196" s="80"/>
      <c r="BNY196" s="80"/>
      <c r="BNZ196" s="80"/>
      <c r="BOA196" s="80"/>
      <c r="BOB196" s="80"/>
      <c r="BOC196" s="80"/>
      <c r="BOD196" s="80"/>
      <c r="BOE196" s="80"/>
      <c r="BOF196" s="80"/>
      <c r="BOG196" s="80"/>
      <c r="BOH196" s="80"/>
      <c r="BOI196" s="80"/>
      <c r="BOJ196" s="80"/>
      <c r="BOK196" s="80"/>
      <c r="BOL196" s="80"/>
      <c r="BOM196" s="80"/>
      <c r="BON196" s="80"/>
      <c r="BOO196" s="80"/>
      <c r="BOP196" s="80"/>
      <c r="BOQ196" s="80"/>
      <c r="BOR196" s="80"/>
      <c r="BOS196" s="80"/>
      <c r="BOT196" s="80"/>
      <c r="BOU196" s="80"/>
      <c r="BOV196" s="80"/>
      <c r="BOW196" s="80"/>
      <c r="BOX196" s="80"/>
      <c r="BOY196" s="80"/>
      <c r="BOZ196" s="80"/>
      <c r="BPA196" s="80"/>
      <c r="BPB196" s="80"/>
      <c r="BPC196" s="80"/>
      <c r="BPD196" s="80"/>
      <c r="BPE196" s="80"/>
      <c r="BPF196" s="80"/>
      <c r="BPG196" s="80"/>
      <c r="BPH196" s="80"/>
      <c r="BPI196" s="80"/>
      <c r="BPJ196" s="80"/>
      <c r="BPK196" s="80"/>
      <c r="BPL196" s="80"/>
      <c r="BPM196" s="80"/>
      <c r="BPN196" s="80"/>
      <c r="BPO196" s="80"/>
      <c r="BPP196" s="80"/>
      <c r="BPQ196" s="80"/>
      <c r="BPR196" s="80"/>
      <c r="BPS196" s="80"/>
      <c r="BPT196" s="80"/>
      <c r="BPU196" s="80"/>
      <c r="BPV196" s="80"/>
      <c r="BPW196" s="80"/>
      <c r="BPX196" s="80"/>
      <c r="BPY196" s="80"/>
      <c r="BPZ196" s="80"/>
      <c r="BQA196" s="80"/>
      <c r="BQB196" s="80"/>
      <c r="BQC196" s="80"/>
      <c r="BQD196" s="80"/>
      <c r="BQE196" s="80"/>
      <c r="BQF196" s="80"/>
      <c r="BQG196" s="80"/>
      <c r="BQH196" s="80"/>
      <c r="BQI196" s="80"/>
      <c r="BQJ196" s="80"/>
      <c r="BQK196" s="80"/>
      <c r="BQL196" s="80"/>
      <c r="BQM196" s="80"/>
      <c r="BQN196" s="80"/>
      <c r="BQO196" s="80"/>
      <c r="BQP196" s="80"/>
      <c r="BQQ196" s="80"/>
      <c r="BQR196" s="80"/>
      <c r="BQS196" s="80"/>
      <c r="BQT196" s="80"/>
      <c r="BQU196" s="80"/>
      <c r="BQV196" s="80"/>
      <c r="BQW196" s="80"/>
      <c r="BQX196" s="80"/>
      <c r="BQY196" s="80"/>
      <c r="BQZ196" s="80"/>
      <c r="BRA196" s="80"/>
      <c r="BRB196" s="80"/>
      <c r="BRC196" s="80"/>
      <c r="BRD196" s="80"/>
      <c r="BRE196" s="80"/>
      <c r="BRF196" s="80"/>
      <c r="BRG196" s="80"/>
      <c r="BRH196" s="80"/>
      <c r="BRI196" s="80"/>
      <c r="BRJ196" s="80"/>
      <c r="BRK196" s="80"/>
      <c r="BRL196" s="80"/>
      <c r="BRM196" s="80"/>
      <c r="BRN196" s="80"/>
      <c r="BRO196" s="80"/>
      <c r="BRP196" s="80"/>
      <c r="BRQ196" s="80"/>
      <c r="BRR196" s="80"/>
      <c r="BRS196" s="80"/>
      <c r="BRT196" s="80"/>
      <c r="BRU196" s="80"/>
      <c r="BRV196" s="80"/>
      <c r="BRW196" s="80"/>
      <c r="BRX196" s="80"/>
      <c r="BRY196" s="80"/>
      <c r="BRZ196" s="80"/>
      <c r="BSA196" s="80"/>
      <c r="BSB196" s="80"/>
      <c r="BSC196" s="80"/>
      <c r="BSD196" s="80"/>
      <c r="BSE196" s="80"/>
      <c r="BSF196" s="80"/>
      <c r="BSG196" s="80"/>
      <c r="BSH196" s="80"/>
      <c r="BSI196" s="80"/>
      <c r="BSJ196" s="80"/>
      <c r="BSK196" s="80"/>
      <c r="BSL196" s="80"/>
      <c r="BSM196" s="80"/>
      <c r="BSN196" s="80"/>
      <c r="BSO196" s="80"/>
      <c r="BSP196" s="80"/>
      <c r="BSQ196" s="80"/>
      <c r="BSR196" s="80"/>
      <c r="BSS196" s="80"/>
      <c r="BST196" s="80"/>
      <c r="BSU196" s="80"/>
      <c r="BSV196" s="80"/>
      <c r="BSW196" s="80"/>
      <c r="BSX196" s="80"/>
      <c r="BSY196" s="80"/>
      <c r="BSZ196" s="80"/>
      <c r="BTA196" s="80"/>
      <c r="BTB196" s="80"/>
      <c r="BTC196" s="80"/>
      <c r="BTD196" s="80"/>
      <c r="BTE196" s="80"/>
      <c r="BTF196" s="80"/>
      <c r="BTG196" s="80"/>
      <c r="BTH196" s="80"/>
      <c r="BTI196" s="80"/>
      <c r="BTJ196" s="80"/>
      <c r="BTK196" s="80"/>
      <c r="BTL196" s="80"/>
      <c r="BTM196" s="80"/>
      <c r="BTN196" s="80"/>
      <c r="BTO196" s="80"/>
      <c r="BTP196" s="80"/>
      <c r="BTQ196" s="80"/>
      <c r="BTR196" s="80"/>
      <c r="BTS196" s="80"/>
      <c r="BTT196" s="80"/>
      <c r="BTU196" s="80"/>
      <c r="BTV196" s="80"/>
      <c r="BTW196" s="80"/>
      <c r="BTX196" s="80"/>
      <c r="BTY196" s="80"/>
      <c r="BTZ196" s="80"/>
      <c r="BUA196" s="80"/>
      <c r="BUB196" s="80"/>
      <c r="BUC196" s="80"/>
      <c r="BUD196" s="80"/>
      <c r="BUE196" s="80"/>
      <c r="BUF196" s="80"/>
      <c r="BUG196" s="80"/>
      <c r="BUH196" s="80"/>
      <c r="BUI196" s="80"/>
      <c r="BUJ196" s="80"/>
      <c r="BUK196" s="80"/>
      <c r="BUL196" s="80"/>
      <c r="BUM196" s="80"/>
      <c r="BUN196" s="80"/>
      <c r="BUO196" s="80"/>
      <c r="BUP196" s="80"/>
      <c r="BUQ196" s="80"/>
      <c r="BUR196" s="80"/>
      <c r="BUS196" s="80"/>
      <c r="BUT196" s="80"/>
      <c r="BUU196" s="80"/>
      <c r="BUV196" s="80"/>
      <c r="BUW196" s="80"/>
      <c r="BUX196" s="80"/>
      <c r="BUY196" s="80"/>
      <c r="BUZ196" s="80"/>
      <c r="BVA196" s="80"/>
      <c r="BVB196" s="80"/>
      <c r="BVC196" s="80"/>
      <c r="BVD196" s="80"/>
      <c r="BVE196" s="80"/>
      <c r="BVF196" s="80"/>
      <c r="BVG196" s="80"/>
      <c r="BVH196" s="80"/>
      <c r="BVI196" s="80"/>
      <c r="BVJ196" s="80"/>
      <c r="BVK196" s="80"/>
      <c r="BVL196" s="80"/>
      <c r="BVM196" s="80"/>
      <c r="BVN196" s="80"/>
      <c r="BVO196" s="80"/>
      <c r="BVP196" s="80"/>
      <c r="BVQ196" s="80"/>
      <c r="BVR196" s="80"/>
      <c r="BVS196" s="80"/>
      <c r="BVT196" s="80"/>
      <c r="BVU196" s="80"/>
      <c r="BVV196" s="80"/>
      <c r="BVW196" s="80"/>
      <c r="BVX196" s="80"/>
      <c r="BVY196" s="80"/>
      <c r="BVZ196" s="80"/>
      <c r="BWA196" s="80"/>
      <c r="BWB196" s="80"/>
      <c r="BWC196" s="80"/>
      <c r="BWD196" s="80"/>
      <c r="BWE196" s="80"/>
      <c r="BWF196" s="80"/>
      <c r="BWG196" s="80"/>
      <c r="BWH196" s="80"/>
      <c r="BWI196" s="80"/>
      <c r="BWJ196" s="80"/>
      <c r="BWK196" s="80"/>
      <c r="BWL196" s="80"/>
      <c r="BWM196" s="80"/>
      <c r="BWN196" s="80"/>
      <c r="BWO196" s="80"/>
      <c r="BWP196" s="80"/>
      <c r="BWQ196" s="80"/>
      <c r="BWR196" s="80"/>
      <c r="BWS196" s="80"/>
      <c r="BWT196" s="80"/>
      <c r="BWU196" s="80"/>
      <c r="BWV196" s="80"/>
      <c r="BWW196" s="80"/>
      <c r="BWX196" s="80"/>
      <c r="BWY196" s="80"/>
      <c r="BWZ196" s="80"/>
      <c r="BXA196" s="80"/>
      <c r="BXB196" s="80"/>
      <c r="BXC196" s="80"/>
      <c r="BXD196" s="80"/>
      <c r="BXE196" s="80"/>
      <c r="BXF196" s="80"/>
      <c r="BXG196" s="80"/>
      <c r="BXH196" s="80"/>
      <c r="BXI196" s="80"/>
      <c r="BXJ196" s="80"/>
      <c r="BXK196" s="80"/>
      <c r="BXL196" s="80"/>
      <c r="BXM196" s="80"/>
      <c r="BXN196" s="80"/>
      <c r="BXO196" s="80"/>
      <c r="BXP196" s="80"/>
      <c r="BXQ196" s="80"/>
      <c r="BXR196" s="80"/>
      <c r="BXS196" s="80"/>
      <c r="BXT196" s="80"/>
      <c r="BXU196" s="80"/>
      <c r="BXV196" s="80"/>
      <c r="BXW196" s="80"/>
      <c r="BXX196" s="80"/>
      <c r="BXY196" s="80"/>
      <c r="BXZ196" s="80"/>
      <c r="BYA196" s="80"/>
      <c r="BYB196" s="80"/>
      <c r="BYC196" s="80"/>
      <c r="BYD196" s="80"/>
      <c r="BYE196" s="80"/>
      <c r="BYF196" s="80"/>
      <c r="BYG196" s="80"/>
      <c r="BYH196" s="80"/>
      <c r="BYI196" s="80"/>
      <c r="BYJ196" s="80"/>
      <c r="BYK196" s="80"/>
      <c r="BYL196" s="80"/>
      <c r="BYM196" s="80"/>
      <c r="BYN196" s="80"/>
      <c r="BYO196" s="80"/>
      <c r="BYP196" s="80"/>
      <c r="BYQ196" s="80"/>
      <c r="BYR196" s="80"/>
      <c r="BYS196" s="80"/>
      <c r="BYT196" s="80"/>
      <c r="BYU196" s="80"/>
      <c r="BYV196" s="80"/>
      <c r="BYW196" s="80"/>
      <c r="BYX196" s="80"/>
      <c r="BYY196" s="80"/>
      <c r="BYZ196" s="80"/>
      <c r="BZA196" s="80"/>
      <c r="BZB196" s="80"/>
      <c r="BZC196" s="80"/>
      <c r="BZD196" s="80"/>
      <c r="BZE196" s="80"/>
      <c r="BZF196" s="80"/>
      <c r="BZG196" s="80"/>
      <c r="BZH196" s="80"/>
      <c r="BZI196" s="80"/>
      <c r="BZJ196" s="80"/>
      <c r="BZK196" s="80"/>
      <c r="BZL196" s="80"/>
      <c r="BZM196" s="80"/>
      <c r="BZN196" s="80"/>
      <c r="BZO196" s="80"/>
      <c r="BZP196" s="80"/>
      <c r="BZQ196" s="80"/>
      <c r="BZR196" s="80"/>
      <c r="BZS196" s="80"/>
      <c r="BZT196" s="80"/>
      <c r="BZU196" s="80"/>
      <c r="BZV196" s="80"/>
      <c r="BZW196" s="80"/>
      <c r="BZX196" s="80"/>
      <c r="BZY196" s="80"/>
      <c r="BZZ196" s="80"/>
      <c r="CAA196" s="80"/>
      <c r="CAB196" s="80"/>
      <c r="CAC196" s="80"/>
      <c r="CAD196" s="80"/>
      <c r="CAE196" s="80"/>
      <c r="CAF196" s="80"/>
      <c r="CAG196" s="80"/>
      <c r="CAH196" s="80"/>
      <c r="CAI196" s="80"/>
      <c r="CAJ196" s="80"/>
      <c r="CAK196" s="80"/>
      <c r="CAL196" s="80"/>
      <c r="CAM196" s="80"/>
      <c r="CAN196" s="80"/>
      <c r="CAO196" s="80"/>
      <c r="CAP196" s="80"/>
      <c r="CAQ196" s="80"/>
      <c r="CAR196" s="80"/>
      <c r="CAS196" s="80"/>
      <c r="CAT196" s="80"/>
      <c r="CAU196" s="80"/>
      <c r="CAV196" s="80"/>
      <c r="CAW196" s="80"/>
      <c r="CAX196" s="80"/>
      <c r="CAY196" s="80"/>
      <c r="CAZ196" s="80"/>
      <c r="CBA196" s="80"/>
      <c r="CBB196" s="80"/>
      <c r="CBC196" s="80"/>
      <c r="CBD196" s="80"/>
      <c r="CBE196" s="80"/>
      <c r="CBF196" s="80"/>
      <c r="CBG196" s="80"/>
      <c r="CBH196" s="80"/>
      <c r="CBI196" s="80"/>
      <c r="CBJ196" s="80"/>
      <c r="CBK196" s="80"/>
      <c r="CBL196" s="80"/>
      <c r="CBM196" s="80"/>
      <c r="CBN196" s="80"/>
      <c r="CBO196" s="80"/>
      <c r="CBP196" s="80"/>
      <c r="CBQ196" s="80"/>
      <c r="CBR196" s="80"/>
      <c r="CBS196" s="80"/>
      <c r="CBT196" s="80"/>
      <c r="CBU196" s="80"/>
      <c r="CBV196" s="80"/>
      <c r="CBW196" s="80"/>
      <c r="CBX196" s="80"/>
      <c r="CBY196" s="80"/>
      <c r="CBZ196" s="80"/>
      <c r="CCA196" s="80"/>
      <c r="CCB196" s="80"/>
      <c r="CCC196" s="80"/>
      <c r="CCD196" s="80"/>
      <c r="CCE196" s="80"/>
      <c r="CCF196" s="80"/>
      <c r="CCG196" s="80"/>
      <c r="CCH196" s="80"/>
      <c r="CCI196" s="80"/>
      <c r="CCJ196" s="80"/>
      <c r="CCK196" s="80"/>
      <c r="CCL196" s="80"/>
      <c r="CCM196" s="80"/>
      <c r="CCN196" s="80"/>
      <c r="CCO196" s="80"/>
      <c r="CCP196" s="80"/>
      <c r="CCQ196" s="80"/>
      <c r="CCR196" s="80"/>
      <c r="CCS196" s="80"/>
      <c r="CCT196" s="80"/>
      <c r="CCU196" s="80"/>
      <c r="CCV196" s="80"/>
      <c r="CCW196" s="80"/>
      <c r="CCX196" s="80"/>
      <c r="CCY196" s="80"/>
      <c r="CCZ196" s="80"/>
      <c r="CDA196" s="80"/>
      <c r="CDB196" s="80"/>
      <c r="CDC196" s="80"/>
      <c r="CDD196" s="80"/>
      <c r="CDE196" s="80"/>
      <c r="CDF196" s="80"/>
      <c r="CDG196" s="80"/>
      <c r="CDH196" s="80"/>
      <c r="CDI196" s="80"/>
      <c r="CDJ196" s="80"/>
      <c r="CDK196" s="80"/>
      <c r="CDL196" s="80"/>
      <c r="CDM196" s="80"/>
      <c r="CDN196" s="80"/>
      <c r="CDO196" s="80"/>
      <c r="CDP196" s="80"/>
      <c r="CDQ196" s="80"/>
      <c r="CDR196" s="80"/>
      <c r="CDS196" s="80"/>
      <c r="CDT196" s="80"/>
      <c r="CDU196" s="80"/>
      <c r="CDV196" s="80"/>
      <c r="CDW196" s="80"/>
      <c r="CDX196" s="80"/>
      <c r="CDY196" s="80"/>
      <c r="CDZ196" s="80"/>
      <c r="CEA196" s="80"/>
      <c r="CEB196" s="80"/>
      <c r="CEC196" s="80"/>
      <c r="CED196" s="80"/>
      <c r="CEE196" s="80"/>
      <c r="CEF196" s="80"/>
      <c r="CEG196" s="80"/>
      <c r="CEH196" s="80"/>
      <c r="CEI196" s="80"/>
      <c r="CEJ196" s="80"/>
      <c r="CEK196" s="80"/>
      <c r="CEL196" s="80"/>
      <c r="CEM196" s="80"/>
      <c r="CEN196" s="80"/>
      <c r="CEO196" s="80"/>
      <c r="CEP196" s="80"/>
      <c r="CEQ196" s="80"/>
      <c r="CER196" s="80"/>
      <c r="CES196" s="80"/>
      <c r="CET196" s="80"/>
      <c r="CEU196" s="80"/>
      <c r="CEV196" s="80"/>
      <c r="CEW196" s="80"/>
      <c r="CEX196" s="80"/>
      <c r="CEY196" s="80"/>
      <c r="CEZ196" s="80"/>
      <c r="CFA196" s="80"/>
      <c r="CFB196" s="80"/>
      <c r="CFC196" s="80"/>
      <c r="CFD196" s="80"/>
      <c r="CFE196" s="80"/>
      <c r="CFF196" s="80"/>
      <c r="CFG196" s="80"/>
      <c r="CFH196" s="80"/>
      <c r="CFI196" s="80"/>
      <c r="CFJ196" s="80"/>
      <c r="CFK196" s="80"/>
      <c r="CFL196" s="80"/>
      <c r="CFM196" s="80"/>
      <c r="CFN196" s="80"/>
      <c r="CFO196" s="80"/>
      <c r="CFP196" s="80"/>
      <c r="CFQ196" s="80"/>
      <c r="CFR196" s="80"/>
      <c r="CFS196" s="80"/>
      <c r="CFT196" s="80"/>
      <c r="CFU196" s="80"/>
      <c r="CFV196" s="80"/>
      <c r="CFW196" s="80"/>
      <c r="CFX196" s="80"/>
      <c r="CFY196" s="80"/>
      <c r="CFZ196" s="80"/>
      <c r="CGA196" s="80"/>
      <c r="CGB196" s="80"/>
      <c r="CGC196" s="80"/>
      <c r="CGD196" s="80"/>
      <c r="CGE196" s="80"/>
      <c r="CGF196" s="80"/>
      <c r="CGG196" s="80"/>
      <c r="CGH196" s="80"/>
      <c r="CGI196" s="80"/>
      <c r="CGJ196" s="80"/>
      <c r="CGK196" s="80"/>
      <c r="CGL196" s="80"/>
      <c r="CGM196" s="80"/>
      <c r="CGN196" s="80"/>
      <c r="CGO196" s="80"/>
      <c r="CGP196" s="80"/>
      <c r="CGQ196" s="80"/>
      <c r="CGR196" s="80"/>
      <c r="CGS196" s="80"/>
      <c r="CGT196" s="80"/>
      <c r="CGU196" s="80"/>
      <c r="CGV196" s="80"/>
      <c r="CGW196" s="80"/>
      <c r="CGX196" s="80"/>
      <c r="CGY196" s="80"/>
      <c r="CGZ196" s="80"/>
      <c r="CHA196" s="80"/>
      <c r="CHB196" s="80"/>
      <c r="CHC196" s="80"/>
      <c r="CHD196" s="80"/>
      <c r="CHE196" s="80"/>
      <c r="CHF196" s="80"/>
      <c r="CHG196" s="80"/>
      <c r="CHH196" s="80"/>
      <c r="CHI196" s="80"/>
      <c r="CHJ196" s="80"/>
      <c r="CHK196" s="80"/>
      <c r="CHL196" s="80"/>
      <c r="CHM196" s="80"/>
      <c r="CHN196" s="80"/>
      <c r="CHO196" s="80"/>
      <c r="CHP196" s="80"/>
      <c r="CHQ196" s="80"/>
      <c r="CHR196" s="80"/>
      <c r="CHS196" s="80"/>
      <c r="CHT196" s="80"/>
      <c r="CHU196" s="80"/>
      <c r="CHV196" s="80"/>
      <c r="CHW196" s="80"/>
      <c r="CHX196" s="80"/>
      <c r="CHY196" s="80"/>
      <c r="CHZ196" s="80"/>
      <c r="CIA196" s="80"/>
      <c r="CIB196" s="80"/>
      <c r="CIC196" s="80"/>
      <c r="CID196" s="80"/>
      <c r="CIE196" s="80"/>
      <c r="CIF196" s="80"/>
      <c r="CIG196" s="80"/>
      <c r="CIH196" s="80"/>
      <c r="CII196" s="80"/>
      <c r="CIJ196" s="80"/>
      <c r="CIK196" s="80"/>
      <c r="CIL196" s="80"/>
      <c r="CIM196" s="80"/>
      <c r="CIN196" s="80"/>
      <c r="CIO196" s="80"/>
      <c r="CIP196" s="80"/>
      <c r="CIQ196" s="80"/>
      <c r="CIR196" s="80"/>
      <c r="CIS196" s="80"/>
      <c r="CIT196" s="80"/>
      <c r="CIU196" s="80"/>
      <c r="CIV196" s="80"/>
      <c r="CIW196" s="80"/>
      <c r="CIX196" s="80"/>
      <c r="CIY196" s="80"/>
      <c r="CIZ196" s="80"/>
      <c r="CJA196" s="80"/>
      <c r="CJB196" s="80"/>
      <c r="CJC196" s="80"/>
      <c r="CJD196" s="80"/>
      <c r="CJE196" s="80"/>
      <c r="CJF196" s="80"/>
      <c r="CJG196" s="80"/>
      <c r="CJH196" s="80"/>
      <c r="CJI196" s="80"/>
      <c r="CJJ196" s="80"/>
      <c r="CJK196" s="80"/>
      <c r="CJL196" s="80"/>
      <c r="CJM196" s="80"/>
      <c r="CJN196" s="80"/>
      <c r="CJO196" s="80"/>
      <c r="CJP196" s="80"/>
      <c r="CJQ196" s="80"/>
      <c r="CJR196" s="80"/>
      <c r="CJS196" s="80"/>
      <c r="CJT196" s="80"/>
      <c r="CJU196" s="80"/>
      <c r="CJV196" s="80"/>
      <c r="CJW196" s="80"/>
      <c r="CJX196" s="80"/>
      <c r="CJY196" s="80"/>
      <c r="CJZ196" s="80"/>
      <c r="CKA196" s="80"/>
      <c r="CKB196" s="80"/>
      <c r="CKC196" s="80"/>
      <c r="CKD196" s="80"/>
      <c r="CKE196" s="80"/>
      <c r="CKF196" s="80"/>
      <c r="CKG196" s="80"/>
      <c r="CKH196" s="80"/>
      <c r="CKI196" s="80"/>
      <c r="CKJ196" s="80"/>
      <c r="CKK196" s="80"/>
      <c r="CKL196" s="80"/>
      <c r="CKM196" s="80"/>
      <c r="CKN196" s="80"/>
      <c r="CKO196" s="80"/>
      <c r="CKP196" s="80"/>
      <c r="CKQ196" s="80"/>
      <c r="CKR196" s="80"/>
      <c r="CKS196" s="80"/>
      <c r="CKT196" s="80"/>
      <c r="CKU196" s="80"/>
      <c r="CKV196" s="80"/>
      <c r="CKW196" s="80"/>
      <c r="CKX196" s="80"/>
      <c r="CKY196" s="80"/>
      <c r="CKZ196" s="80"/>
      <c r="CLA196" s="80"/>
      <c r="CLB196" s="80"/>
      <c r="CLC196" s="80"/>
      <c r="CLD196" s="80"/>
      <c r="CLE196" s="80"/>
      <c r="CLF196" s="80"/>
      <c r="CLG196" s="80"/>
      <c r="CLH196" s="80"/>
      <c r="CLI196" s="80"/>
      <c r="CLJ196" s="80"/>
      <c r="CLK196" s="80"/>
      <c r="CLL196" s="80"/>
      <c r="CLM196" s="80"/>
      <c r="CLN196" s="80"/>
      <c r="CLO196" s="80"/>
      <c r="CLP196" s="80"/>
      <c r="CLQ196" s="80"/>
      <c r="CLR196" s="80"/>
      <c r="CLS196" s="80"/>
      <c r="CLT196" s="80"/>
      <c r="CLU196" s="80"/>
      <c r="CLV196" s="80"/>
      <c r="CLW196" s="80"/>
      <c r="CLX196" s="80"/>
      <c r="CLY196" s="80"/>
      <c r="CLZ196" s="80"/>
      <c r="CMA196" s="80"/>
      <c r="CMB196" s="80"/>
      <c r="CMC196" s="80"/>
      <c r="CMD196" s="80"/>
      <c r="CME196" s="80"/>
      <c r="CMF196" s="80"/>
      <c r="CMG196" s="80"/>
      <c r="CMH196" s="80"/>
      <c r="CMI196" s="80"/>
      <c r="CMJ196" s="80"/>
      <c r="CMK196" s="80"/>
      <c r="CML196" s="80"/>
      <c r="CMM196" s="80"/>
      <c r="CMN196" s="80"/>
      <c r="CMO196" s="80"/>
      <c r="CMP196" s="80"/>
      <c r="CMQ196" s="80"/>
      <c r="CMR196" s="80"/>
      <c r="CMS196" s="80"/>
      <c r="CMT196" s="80"/>
      <c r="CMU196" s="80"/>
      <c r="CMV196" s="80"/>
      <c r="CMW196" s="80"/>
      <c r="CMX196" s="80"/>
      <c r="CMY196" s="80"/>
      <c r="CMZ196" s="80"/>
      <c r="CNA196" s="80"/>
      <c r="CNB196" s="80"/>
      <c r="CNC196" s="80"/>
      <c r="CND196" s="80"/>
      <c r="CNE196" s="80"/>
      <c r="CNF196" s="80"/>
      <c r="CNG196" s="80"/>
      <c r="CNH196" s="80"/>
      <c r="CNI196" s="80"/>
      <c r="CNJ196" s="80"/>
      <c r="CNK196" s="80"/>
      <c r="CNL196" s="80"/>
      <c r="CNM196" s="80"/>
      <c r="CNN196" s="80"/>
      <c r="CNO196" s="80"/>
      <c r="CNP196" s="80"/>
      <c r="CNQ196" s="80"/>
      <c r="CNR196" s="80"/>
      <c r="CNS196" s="80"/>
      <c r="CNT196" s="80"/>
      <c r="CNU196" s="80"/>
      <c r="CNV196" s="80"/>
      <c r="CNW196" s="80"/>
      <c r="CNX196" s="80"/>
      <c r="CNY196" s="80"/>
      <c r="CNZ196" s="80"/>
      <c r="COA196" s="80"/>
      <c r="COB196" s="80"/>
      <c r="COC196" s="80"/>
      <c r="COD196" s="80"/>
      <c r="COE196" s="80"/>
      <c r="COF196" s="80"/>
      <c r="COG196" s="80"/>
      <c r="COH196" s="80"/>
      <c r="COI196" s="80"/>
      <c r="COJ196" s="80"/>
      <c r="COK196" s="80"/>
      <c r="COL196" s="80"/>
      <c r="COM196" s="80"/>
      <c r="CON196" s="80"/>
      <c r="COO196" s="80"/>
      <c r="COP196" s="80"/>
      <c r="COQ196" s="80"/>
      <c r="COR196" s="80"/>
      <c r="COS196" s="80"/>
      <c r="COT196" s="80"/>
      <c r="COU196" s="80"/>
      <c r="COV196" s="80"/>
      <c r="COW196" s="80"/>
      <c r="COX196" s="80"/>
      <c r="COY196" s="80"/>
      <c r="COZ196" s="80"/>
      <c r="CPA196" s="80"/>
      <c r="CPB196" s="80"/>
      <c r="CPC196" s="80"/>
      <c r="CPD196" s="80"/>
      <c r="CPE196" s="80"/>
      <c r="CPF196" s="80"/>
      <c r="CPG196" s="80"/>
      <c r="CPH196" s="80"/>
      <c r="CPI196" s="80"/>
      <c r="CPJ196" s="80"/>
      <c r="CPK196" s="80"/>
      <c r="CPL196" s="80"/>
      <c r="CPM196" s="80"/>
      <c r="CPN196" s="80"/>
      <c r="CPO196" s="80"/>
      <c r="CPP196" s="80"/>
      <c r="CPQ196" s="80"/>
      <c r="CPR196" s="80"/>
      <c r="CPS196" s="80"/>
      <c r="CPT196" s="80"/>
      <c r="CPU196" s="80"/>
      <c r="CPV196" s="80"/>
      <c r="CPW196" s="80"/>
      <c r="CPX196" s="80"/>
      <c r="CPY196" s="80"/>
      <c r="CPZ196" s="80"/>
      <c r="CQA196" s="80"/>
      <c r="CQB196" s="80"/>
      <c r="CQC196" s="80"/>
      <c r="CQD196" s="80"/>
      <c r="CQE196" s="80"/>
      <c r="CQF196" s="80"/>
      <c r="CQG196" s="80"/>
      <c r="CQH196" s="80"/>
      <c r="CQI196" s="80"/>
      <c r="CQJ196" s="80"/>
      <c r="CQK196" s="80"/>
      <c r="CQL196" s="80"/>
      <c r="CQM196" s="80"/>
      <c r="CQN196" s="80"/>
      <c r="CQO196" s="80"/>
      <c r="CQP196" s="80"/>
      <c r="CQQ196" s="80"/>
      <c r="CQR196" s="80"/>
      <c r="CQS196" s="80"/>
      <c r="CQT196" s="80"/>
      <c r="CQU196" s="80"/>
      <c r="CQV196" s="80"/>
      <c r="CQW196" s="80"/>
      <c r="CQX196" s="80"/>
      <c r="CQY196" s="80"/>
      <c r="CQZ196" s="80"/>
      <c r="CRA196" s="80"/>
      <c r="CRB196" s="80"/>
      <c r="CRC196" s="80"/>
      <c r="CRD196" s="80"/>
      <c r="CRE196" s="80"/>
      <c r="CRF196" s="80"/>
      <c r="CRG196" s="80"/>
      <c r="CRH196" s="80"/>
      <c r="CRI196" s="80"/>
      <c r="CRJ196" s="80"/>
      <c r="CRK196" s="80"/>
      <c r="CRL196" s="80"/>
      <c r="CRM196" s="80"/>
      <c r="CRN196" s="80"/>
      <c r="CRO196" s="80"/>
      <c r="CRP196" s="80"/>
      <c r="CRQ196" s="80"/>
      <c r="CRR196" s="80"/>
      <c r="CRS196" s="80"/>
      <c r="CRT196" s="80"/>
      <c r="CRU196" s="80"/>
      <c r="CRV196" s="80"/>
      <c r="CRW196" s="80"/>
      <c r="CRX196" s="80"/>
      <c r="CRY196" s="80"/>
      <c r="CRZ196" s="80"/>
      <c r="CSA196" s="80"/>
      <c r="CSB196" s="80"/>
      <c r="CSC196" s="80"/>
      <c r="CSD196" s="80"/>
      <c r="CSE196" s="80"/>
      <c r="CSF196" s="80"/>
      <c r="CSG196" s="80"/>
      <c r="CSH196" s="80"/>
      <c r="CSI196" s="80"/>
      <c r="CSJ196" s="80"/>
      <c r="CSK196" s="80"/>
      <c r="CSL196" s="80"/>
      <c r="CSM196" s="80"/>
      <c r="CSN196" s="80"/>
      <c r="CSO196" s="80"/>
      <c r="CSP196" s="80"/>
      <c r="CSQ196" s="80"/>
      <c r="CSR196" s="80"/>
      <c r="CSS196" s="80"/>
      <c r="CST196" s="80"/>
      <c r="CSU196" s="80"/>
      <c r="CSV196" s="80"/>
      <c r="CSW196" s="80"/>
      <c r="CSX196" s="80"/>
      <c r="CSY196" s="80"/>
      <c r="CSZ196" s="80"/>
      <c r="CTA196" s="80"/>
      <c r="CTB196" s="80"/>
      <c r="CTC196" s="80"/>
      <c r="CTD196" s="80"/>
      <c r="CTE196" s="80"/>
      <c r="CTF196" s="80"/>
      <c r="CTG196" s="80"/>
      <c r="CTH196" s="80"/>
      <c r="CTI196" s="80"/>
      <c r="CTJ196" s="80"/>
      <c r="CTK196" s="80"/>
      <c r="CTL196" s="80"/>
      <c r="CTM196" s="80"/>
      <c r="CTN196" s="80"/>
      <c r="CTO196" s="80"/>
      <c r="CTP196" s="80"/>
      <c r="CTQ196" s="80"/>
      <c r="CTR196" s="80"/>
      <c r="CTS196" s="80"/>
      <c r="CTT196" s="80"/>
      <c r="CTU196" s="80"/>
      <c r="CTV196" s="80"/>
      <c r="CTW196" s="80"/>
      <c r="CTX196" s="80"/>
      <c r="CTY196" s="80"/>
      <c r="CTZ196" s="80"/>
      <c r="CUA196" s="80"/>
      <c r="CUB196" s="80"/>
      <c r="CUC196" s="80"/>
      <c r="CUD196" s="80"/>
      <c r="CUE196" s="80"/>
      <c r="CUF196" s="80"/>
      <c r="CUG196" s="80"/>
      <c r="CUH196" s="80"/>
      <c r="CUI196" s="80"/>
      <c r="CUJ196" s="80"/>
      <c r="CUK196" s="80"/>
      <c r="CUL196" s="80"/>
      <c r="CUM196" s="80"/>
      <c r="CUN196" s="80"/>
      <c r="CUO196" s="80"/>
      <c r="CUP196" s="80"/>
      <c r="CUQ196" s="80"/>
      <c r="CUR196" s="80"/>
      <c r="CUS196" s="80"/>
      <c r="CUT196" s="80"/>
      <c r="CUU196" s="80"/>
      <c r="CUV196" s="80"/>
      <c r="CUW196" s="80"/>
      <c r="CUX196" s="80"/>
      <c r="CUY196" s="80"/>
      <c r="CUZ196" s="80"/>
      <c r="CVA196" s="80"/>
      <c r="CVB196" s="80"/>
      <c r="CVC196" s="80"/>
      <c r="CVD196" s="80"/>
      <c r="CVE196" s="80"/>
      <c r="CVF196" s="80"/>
      <c r="CVG196" s="80"/>
      <c r="CVH196" s="80"/>
      <c r="CVI196" s="80"/>
      <c r="CVJ196" s="80"/>
      <c r="CVK196" s="80"/>
      <c r="CVL196" s="80"/>
      <c r="CVM196" s="80"/>
      <c r="CVN196" s="80"/>
      <c r="CVO196" s="80"/>
      <c r="CVP196" s="80"/>
      <c r="CVQ196" s="80"/>
      <c r="CVR196" s="80"/>
      <c r="CVS196" s="80"/>
      <c r="CVT196" s="80"/>
      <c r="CVU196" s="80"/>
      <c r="CVV196" s="80"/>
      <c r="CVW196" s="80"/>
      <c r="CVX196" s="80"/>
      <c r="CVY196" s="80"/>
      <c r="CVZ196" s="80"/>
      <c r="CWA196" s="80"/>
      <c r="CWB196" s="80"/>
      <c r="CWC196" s="80"/>
      <c r="CWD196" s="80"/>
      <c r="CWE196" s="80"/>
      <c r="CWF196" s="80"/>
      <c r="CWG196" s="80"/>
      <c r="CWH196" s="80"/>
      <c r="CWI196" s="80"/>
      <c r="CWJ196" s="80"/>
      <c r="CWK196" s="80"/>
      <c r="CWL196" s="80"/>
      <c r="CWM196" s="80"/>
      <c r="CWN196" s="80"/>
      <c r="CWO196" s="80"/>
      <c r="CWP196" s="80"/>
      <c r="CWQ196" s="80"/>
      <c r="CWR196" s="80"/>
      <c r="CWS196" s="80"/>
      <c r="CWT196" s="80"/>
      <c r="CWU196" s="80"/>
      <c r="CWV196" s="80"/>
      <c r="CWW196" s="80"/>
      <c r="CWX196" s="80"/>
      <c r="CWY196" s="80"/>
      <c r="CWZ196" s="80"/>
      <c r="CXA196" s="80"/>
      <c r="CXB196" s="80"/>
      <c r="CXC196" s="80"/>
      <c r="CXD196" s="80"/>
      <c r="CXE196" s="80"/>
      <c r="CXF196" s="80"/>
      <c r="CXG196" s="80"/>
      <c r="CXH196" s="80"/>
      <c r="CXI196" s="80"/>
      <c r="CXJ196" s="80"/>
      <c r="CXK196" s="80"/>
      <c r="CXL196" s="80"/>
      <c r="CXM196" s="80"/>
      <c r="CXN196" s="80"/>
      <c r="CXO196" s="80"/>
      <c r="CXP196" s="80"/>
      <c r="CXQ196" s="80"/>
      <c r="CXR196" s="80"/>
      <c r="CXS196" s="80"/>
      <c r="CXT196" s="80"/>
      <c r="CXU196" s="80"/>
      <c r="CXV196" s="80"/>
      <c r="CXW196" s="80"/>
      <c r="CXX196" s="80"/>
      <c r="CXY196" s="80"/>
      <c r="CXZ196" s="80"/>
      <c r="CYA196" s="80"/>
      <c r="CYB196" s="80"/>
      <c r="CYC196" s="80"/>
      <c r="CYD196" s="80"/>
      <c r="CYE196" s="80"/>
      <c r="CYF196" s="80"/>
      <c r="CYG196" s="80"/>
      <c r="CYH196" s="80"/>
      <c r="CYI196" s="80"/>
      <c r="CYJ196" s="80"/>
      <c r="CYK196" s="80"/>
      <c r="CYL196" s="80"/>
      <c r="CYM196" s="80"/>
      <c r="CYN196" s="80"/>
      <c r="CYO196" s="80"/>
      <c r="CYP196" s="80"/>
      <c r="CYQ196" s="80"/>
      <c r="CYR196" s="80"/>
      <c r="CYS196" s="80"/>
      <c r="CYT196" s="80"/>
      <c r="CYU196" s="80"/>
      <c r="CYV196" s="80"/>
      <c r="CYW196" s="80"/>
      <c r="CYX196" s="80"/>
      <c r="CYY196" s="80"/>
      <c r="CYZ196" s="80"/>
      <c r="CZA196" s="80"/>
      <c r="CZB196" s="80"/>
      <c r="CZC196" s="80"/>
      <c r="CZD196" s="80"/>
      <c r="CZE196" s="80"/>
      <c r="CZF196" s="80"/>
      <c r="CZG196" s="80"/>
      <c r="CZH196" s="80"/>
      <c r="CZI196" s="80"/>
      <c r="CZJ196" s="80"/>
      <c r="CZK196" s="80"/>
      <c r="CZL196" s="80"/>
      <c r="CZM196" s="80"/>
      <c r="CZN196" s="80"/>
      <c r="CZO196" s="80"/>
      <c r="CZP196" s="80"/>
      <c r="CZQ196" s="80"/>
      <c r="CZR196" s="80"/>
      <c r="CZS196" s="80"/>
      <c r="CZT196" s="80"/>
      <c r="CZU196" s="80"/>
      <c r="CZV196" s="80"/>
      <c r="CZW196" s="80"/>
      <c r="CZX196" s="80"/>
      <c r="CZY196" s="80"/>
      <c r="CZZ196" s="80"/>
      <c r="DAA196" s="80"/>
      <c r="DAB196" s="80"/>
      <c r="DAC196" s="80"/>
      <c r="DAD196" s="80"/>
      <c r="DAE196" s="80"/>
      <c r="DAF196" s="80"/>
      <c r="DAG196" s="80"/>
      <c r="DAH196" s="80"/>
      <c r="DAI196" s="80"/>
      <c r="DAJ196" s="80"/>
      <c r="DAK196" s="80"/>
      <c r="DAL196" s="80"/>
      <c r="DAM196" s="80"/>
      <c r="DAN196" s="80"/>
      <c r="DAO196" s="80"/>
      <c r="DAP196" s="80"/>
      <c r="DAQ196" s="80"/>
      <c r="DAR196" s="80"/>
      <c r="DAS196" s="80"/>
      <c r="DAT196" s="80"/>
      <c r="DAU196" s="80"/>
      <c r="DAV196" s="80"/>
      <c r="DAW196" s="80"/>
      <c r="DAX196" s="80"/>
      <c r="DAY196" s="80"/>
      <c r="DAZ196" s="80"/>
      <c r="DBA196" s="80"/>
      <c r="DBB196" s="80"/>
      <c r="DBC196" s="80"/>
      <c r="DBD196" s="80"/>
      <c r="DBE196" s="80"/>
      <c r="DBF196" s="80"/>
      <c r="DBG196" s="80"/>
      <c r="DBH196" s="80"/>
      <c r="DBI196" s="80"/>
      <c r="DBJ196" s="80"/>
      <c r="DBK196" s="80"/>
      <c r="DBL196" s="80"/>
      <c r="DBM196" s="80"/>
      <c r="DBN196" s="80"/>
      <c r="DBO196" s="80"/>
      <c r="DBP196" s="80"/>
      <c r="DBQ196" s="80"/>
      <c r="DBR196" s="80"/>
      <c r="DBS196" s="80"/>
      <c r="DBT196" s="80"/>
      <c r="DBU196" s="80"/>
      <c r="DBV196" s="80"/>
      <c r="DBW196" s="80"/>
      <c r="DBX196" s="80"/>
      <c r="DBY196" s="80"/>
      <c r="DBZ196" s="80"/>
      <c r="DCA196" s="80"/>
      <c r="DCB196" s="80"/>
      <c r="DCC196" s="80"/>
      <c r="DCD196" s="80"/>
      <c r="DCE196" s="80"/>
      <c r="DCF196" s="80"/>
      <c r="DCG196" s="80"/>
      <c r="DCH196" s="80"/>
      <c r="DCI196" s="80"/>
      <c r="DCJ196" s="80"/>
      <c r="DCK196" s="80"/>
      <c r="DCL196" s="80"/>
      <c r="DCM196" s="80"/>
      <c r="DCN196" s="80"/>
      <c r="DCO196" s="80"/>
      <c r="DCP196" s="80"/>
      <c r="DCQ196" s="80"/>
      <c r="DCR196" s="80"/>
      <c r="DCS196" s="80"/>
      <c r="DCT196" s="80"/>
      <c r="DCU196" s="80"/>
      <c r="DCV196" s="80"/>
      <c r="DCW196" s="80"/>
      <c r="DCX196" s="80"/>
      <c r="DCY196" s="80"/>
      <c r="DCZ196" s="80"/>
      <c r="DDA196" s="80"/>
      <c r="DDB196" s="80"/>
      <c r="DDC196" s="80"/>
      <c r="DDD196" s="80"/>
      <c r="DDE196" s="80"/>
      <c r="DDF196" s="80"/>
      <c r="DDG196" s="80"/>
      <c r="DDH196" s="80"/>
      <c r="DDI196" s="80"/>
      <c r="DDJ196" s="80"/>
      <c r="DDK196" s="80"/>
      <c r="DDL196" s="80"/>
      <c r="DDM196" s="80"/>
      <c r="DDN196" s="80"/>
      <c r="DDO196" s="80"/>
      <c r="DDP196" s="80"/>
      <c r="DDQ196" s="80"/>
      <c r="DDR196" s="80"/>
      <c r="DDS196" s="80"/>
      <c r="DDT196" s="80"/>
      <c r="DDU196" s="80"/>
      <c r="DDV196" s="80"/>
      <c r="DDW196" s="80"/>
      <c r="DDX196" s="80"/>
      <c r="DDY196" s="80"/>
      <c r="DDZ196" s="80"/>
      <c r="DEA196" s="80"/>
      <c r="DEB196" s="80"/>
      <c r="DEC196" s="80"/>
      <c r="DED196" s="80"/>
      <c r="DEE196" s="80"/>
      <c r="DEF196" s="80"/>
      <c r="DEG196" s="80"/>
      <c r="DEH196" s="80"/>
      <c r="DEI196" s="80"/>
      <c r="DEJ196" s="80"/>
      <c r="DEK196" s="80"/>
      <c r="DEL196" s="80"/>
      <c r="DEM196" s="80"/>
      <c r="DEN196" s="80"/>
      <c r="DEO196" s="80"/>
      <c r="DEP196" s="80"/>
      <c r="DEQ196" s="80"/>
      <c r="DER196" s="80"/>
      <c r="DES196" s="80"/>
      <c r="DET196" s="80"/>
      <c r="DEU196" s="80"/>
      <c r="DEV196" s="80"/>
      <c r="DEW196" s="80"/>
      <c r="DEX196" s="80"/>
      <c r="DEY196" s="80"/>
      <c r="DEZ196" s="80"/>
      <c r="DFA196" s="80"/>
      <c r="DFB196" s="80"/>
      <c r="DFC196" s="80"/>
      <c r="DFD196" s="80"/>
      <c r="DFE196" s="80"/>
      <c r="DFF196" s="80"/>
      <c r="DFG196" s="80"/>
      <c r="DFH196" s="80"/>
      <c r="DFI196" s="80"/>
      <c r="DFJ196" s="80"/>
      <c r="DFK196" s="80"/>
      <c r="DFL196" s="80"/>
      <c r="DFM196" s="80"/>
      <c r="DFN196" s="80"/>
      <c r="DFO196" s="80"/>
      <c r="DFP196" s="80"/>
      <c r="DFQ196" s="80"/>
      <c r="DFR196" s="80"/>
      <c r="DFS196" s="80"/>
      <c r="DFT196" s="80"/>
      <c r="DFU196" s="80"/>
      <c r="DFV196" s="80"/>
      <c r="DFW196" s="80"/>
      <c r="DFX196" s="80"/>
      <c r="DFY196" s="80"/>
      <c r="DFZ196" s="80"/>
      <c r="DGA196" s="80"/>
      <c r="DGB196" s="80"/>
      <c r="DGC196" s="80"/>
      <c r="DGD196" s="80"/>
      <c r="DGE196" s="80"/>
      <c r="DGF196" s="80"/>
      <c r="DGG196" s="80"/>
      <c r="DGH196" s="80"/>
      <c r="DGI196" s="80"/>
      <c r="DGJ196" s="80"/>
      <c r="DGK196" s="80"/>
      <c r="DGL196" s="80"/>
      <c r="DGM196" s="80"/>
      <c r="DGN196" s="80"/>
      <c r="DGO196" s="80"/>
      <c r="DGP196" s="80"/>
      <c r="DGQ196" s="80"/>
      <c r="DGR196" s="80"/>
      <c r="DGS196" s="80"/>
      <c r="DGT196" s="80"/>
      <c r="DGU196" s="80"/>
      <c r="DGV196" s="80"/>
      <c r="DGW196" s="80"/>
      <c r="DGX196" s="80"/>
      <c r="DGY196" s="80"/>
      <c r="DGZ196" s="80"/>
      <c r="DHA196" s="80"/>
      <c r="DHB196" s="80"/>
      <c r="DHC196" s="80"/>
      <c r="DHD196" s="80"/>
      <c r="DHE196" s="80"/>
      <c r="DHF196" s="80"/>
      <c r="DHG196" s="80"/>
      <c r="DHH196" s="80"/>
      <c r="DHI196" s="80"/>
      <c r="DHJ196" s="80"/>
      <c r="DHK196" s="80"/>
      <c r="DHL196" s="80"/>
      <c r="DHM196" s="80"/>
      <c r="DHN196" s="80"/>
      <c r="DHO196" s="80"/>
      <c r="DHP196" s="80"/>
      <c r="DHQ196" s="80"/>
      <c r="DHR196" s="80"/>
      <c r="DHS196" s="80"/>
      <c r="DHT196" s="80"/>
      <c r="DHU196" s="80"/>
      <c r="DHV196" s="80"/>
      <c r="DHW196" s="80"/>
      <c r="DHX196" s="80"/>
      <c r="DHY196" s="80"/>
      <c r="DHZ196" s="80"/>
      <c r="DIA196" s="80"/>
      <c r="DIB196" s="80"/>
      <c r="DIC196" s="80"/>
      <c r="DID196" s="80"/>
      <c r="DIE196" s="80"/>
      <c r="DIF196" s="80"/>
      <c r="DIG196" s="80"/>
      <c r="DIH196" s="80"/>
      <c r="DII196" s="80"/>
      <c r="DIJ196" s="80"/>
      <c r="DIK196" s="80"/>
      <c r="DIL196" s="80"/>
      <c r="DIM196" s="80"/>
      <c r="DIN196" s="80"/>
      <c r="DIO196" s="80"/>
      <c r="DIP196" s="80"/>
      <c r="DIQ196" s="80"/>
      <c r="DIR196" s="80"/>
      <c r="DIS196" s="80"/>
      <c r="DIT196" s="80"/>
      <c r="DIU196" s="80"/>
      <c r="DIV196" s="80"/>
      <c r="DIW196" s="80"/>
      <c r="DIX196" s="80"/>
      <c r="DIY196" s="80"/>
      <c r="DIZ196" s="80"/>
      <c r="DJA196" s="80"/>
      <c r="DJB196" s="80"/>
      <c r="DJC196" s="80"/>
      <c r="DJD196" s="80"/>
      <c r="DJE196" s="80"/>
      <c r="DJF196" s="80"/>
      <c r="DJG196" s="80"/>
      <c r="DJH196" s="80"/>
      <c r="DJI196" s="80"/>
      <c r="DJJ196" s="80"/>
      <c r="DJK196" s="80"/>
      <c r="DJL196" s="80"/>
      <c r="DJM196" s="80"/>
      <c r="DJN196" s="80"/>
      <c r="DJO196" s="80"/>
      <c r="DJP196" s="80"/>
      <c r="DJQ196" s="80"/>
      <c r="DJR196" s="80"/>
      <c r="DJS196" s="80"/>
      <c r="DJT196" s="80"/>
      <c r="DJU196" s="80"/>
      <c r="DJV196" s="80"/>
      <c r="DJW196" s="80"/>
      <c r="DJX196" s="80"/>
      <c r="DJY196" s="80"/>
      <c r="DJZ196" s="80"/>
      <c r="DKA196" s="80"/>
      <c r="DKB196" s="80"/>
      <c r="DKC196" s="80"/>
      <c r="DKD196" s="80"/>
      <c r="DKE196" s="80"/>
      <c r="DKF196" s="80"/>
      <c r="DKG196" s="80"/>
      <c r="DKH196" s="80"/>
      <c r="DKI196" s="80"/>
      <c r="DKJ196" s="80"/>
      <c r="DKK196" s="80"/>
      <c r="DKL196" s="80"/>
      <c r="DKM196" s="80"/>
      <c r="DKN196" s="80"/>
      <c r="DKO196" s="80"/>
      <c r="DKP196" s="80"/>
      <c r="DKQ196" s="80"/>
      <c r="DKR196" s="80"/>
      <c r="DKS196" s="80"/>
      <c r="DKT196" s="80"/>
      <c r="DKU196" s="80"/>
      <c r="DKV196" s="80"/>
      <c r="DKW196" s="80"/>
      <c r="DKX196" s="80"/>
      <c r="DKY196" s="80"/>
      <c r="DKZ196" s="80"/>
      <c r="DLA196" s="80"/>
      <c r="DLB196" s="80"/>
      <c r="DLC196" s="80"/>
      <c r="DLD196" s="80"/>
      <c r="DLE196" s="80"/>
      <c r="DLF196" s="80"/>
      <c r="DLG196" s="80"/>
      <c r="DLH196" s="80"/>
      <c r="DLI196" s="80"/>
      <c r="DLJ196" s="80"/>
      <c r="DLK196" s="80"/>
      <c r="DLL196" s="80"/>
      <c r="DLM196" s="80"/>
      <c r="DLN196" s="80"/>
      <c r="DLO196" s="80"/>
      <c r="DLP196" s="80"/>
      <c r="DLQ196" s="80"/>
      <c r="DLR196" s="80"/>
      <c r="DLS196" s="80"/>
      <c r="DLT196" s="80"/>
      <c r="DLU196" s="80"/>
      <c r="DLV196" s="80"/>
      <c r="DLW196" s="80"/>
      <c r="DLX196" s="80"/>
      <c r="DLY196" s="80"/>
      <c r="DLZ196" s="80"/>
      <c r="DMA196" s="80"/>
      <c r="DMB196" s="80"/>
      <c r="DMC196" s="80"/>
      <c r="DMD196" s="80"/>
      <c r="DME196" s="80"/>
      <c r="DMF196" s="80"/>
      <c r="DMG196" s="80"/>
      <c r="DMH196" s="80"/>
      <c r="DMI196" s="80"/>
      <c r="DMJ196" s="80"/>
      <c r="DMK196" s="80"/>
      <c r="DML196" s="80"/>
      <c r="DMM196" s="80"/>
      <c r="DMN196" s="80"/>
      <c r="DMO196" s="80"/>
      <c r="DMP196" s="80"/>
      <c r="DMQ196" s="80"/>
      <c r="DMR196" s="80"/>
      <c r="DMS196" s="80"/>
      <c r="DMT196" s="80"/>
      <c r="DMU196" s="80"/>
      <c r="DMV196" s="80"/>
      <c r="DMW196" s="80"/>
      <c r="DMX196" s="80"/>
      <c r="DMY196" s="80"/>
      <c r="DMZ196" s="80"/>
      <c r="DNA196" s="80"/>
      <c r="DNB196" s="80"/>
      <c r="DNC196" s="80"/>
      <c r="DND196" s="80"/>
      <c r="DNE196" s="80"/>
      <c r="DNF196" s="80"/>
      <c r="DNG196" s="80"/>
      <c r="DNH196" s="80"/>
      <c r="DNI196" s="80"/>
      <c r="DNJ196" s="80"/>
      <c r="DNK196" s="80"/>
      <c r="DNL196" s="80"/>
      <c r="DNM196" s="80"/>
      <c r="DNN196" s="80"/>
      <c r="DNO196" s="80"/>
      <c r="DNP196" s="80"/>
      <c r="DNQ196" s="80"/>
      <c r="DNR196" s="80"/>
      <c r="DNS196" s="80"/>
      <c r="DNT196" s="80"/>
      <c r="DNU196" s="80"/>
      <c r="DNV196" s="80"/>
      <c r="DNW196" s="80"/>
      <c r="DNX196" s="80"/>
      <c r="DNY196" s="80"/>
      <c r="DNZ196" s="80"/>
      <c r="DOA196" s="80"/>
      <c r="DOB196" s="80"/>
      <c r="DOC196" s="80"/>
      <c r="DOD196" s="80"/>
      <c r="DOE196" s="80"/>
      <c r="DOF196" s="80"/>
      <c r="DOG196" s="80"/>
      <c r="DOH196" s="80"/>
      <c r="DOI196" s="80"/>
      <c r="DOJ196" s="80"/>
      <c r="DOK196" s="80"/>
      <c r="DOL196" s="80"/>
      <c r="DOM196" s="80"/>
      <c r="DON196" s="80"/>
      <c r="DOO196" s="80"/>
      <c r="DOP196" s="80"/>
      <c r="DOQ196" s="80"/>
      <c r="DOR196" s="80"/>
      <c r="DOS196" s="80"/>
      <c r="DOT196" s="80"/>
      <c r="DOU196" s="80"/>
      <c r="DOV196" s="80"/>
      <c r="DOW196" s="80"/>
      <c r="DOX196" s="80"/>
      <c r="DOY196" s="80"/>
      <c r="DOZ196" s="80"/>
      <c r="DPA196" s="80"/>
      <c r="DPB196" s="80"/>
      <c r="DPC196" s="80"/>
      <c r="DPD196" s="80"/>
      <c r="DPE196" s="80"/>
      <c r="DPF196" s="80"/>
      <c r="DPG196" s="80"/>
      <c r="DPH196" s="80"/>
      <c r="DPI196" s="80"/>
      <c r="DPJ196" s="80"/>
      <c r="DPK196" s="80"/>
      <c r="DPL196" s="80"/>
      <c r="DPM196" s="80"/>
      <c r="DPN196" s="80"/>
      <c r="DPO196" s="80"/>
      <c r="DPP196" s="80"/>
      <c r="DPQ196" s="80"/>
      <c r="DPR196" s="80"/>
      <c r="DPS196" s="80"/>
      <c r="DPT196" s="80"/>
      <c r="DPU196" s="80"/>
      <c r="DPV196" s="80"/>
      <c r="DPW196" s="80"/>
      <c r="DPX196" s="80"/>
      <c r="DPY196" s="80"/>
      <c r="DPZ196" s="80"/>
      <c r="DQA196" s="80"/>
      <c r="DQB196" s="80"/>
      <c r="DQC196" s="80"/>
      <c r="DQD196" s="80"/>
      <c r="DQE196" s="80"/>
      <c r="DQF196" s="80"/>
      <c r="DQG196" s="80"/>
      <c r="DQH196" s="80"/>
      <c r="DQI196" s="80"/>
      <c r="DQJ196" s="80"/>
      <c r="DQK196" s="80"/>
      <c r="DQL196" s="80"/>
      <c r="DQM196" s="80"/>
      <c r="DQN196" s="80"/>
      <c r="DQO196" s="80"/>
      <c r="DQP196" s="80"/>
      <c r="DQQ196" s="80"/>
      <c r="DQR196" s="80"/>
      <c r="DQS196" s="80"/>
      <c r="DQT196" s="80"/>
      <c r="DQU196" s="80"/>
      <c r="DQV196" s="80"/>
      <c r="DQW196" s="80"/>
      <c r="DQX196" s="80"/>
      <c r="DQY196" s="80"/>
      <c r="DQZ196" s="80"/>
      <c r="DRA196" s="80"/>
      <c r="DRB196" s="80"/>
      <c r="DRC196" s="80"/>
      <c r="DRD196" s="80"/>
      <c r="DRE196" s="80"/>
      <c r="DRF196" s="80"/>
      <c r="DRG196" s="80"/>
      <c r="DRH196" s="80"/>
      <c r="DRI196" s="80"/>
      <c r="DRJ196" s="80"/>
      <c r="DRK196" s="80"/>
      <c r="DRL196" s="80"/>
      <c r="DRM196" s="80"/>
      <c r="DRN196" s="80"/>
      <c r="DRO196" s="80"/>
      <c r="DRP196" s="80"/>
      <c r="DRQ196" s="80"/>
      <c r="DRR196" s="80"/>
      <c r="DRS196" s="80"/>
      <c r="DRT196" s="80"/>
      <c r="DRU196" s="80"/>
      <c r="DRV196" s="80"/>
      <c r="DRW196" s="80"/>
      <c r="DRX196" s="80"/>
      <c r="DRY196" s="80"/>
      <c r="DRZ196" s="80"/>
      <c r="DSA196" s="80"/>
      <c r="DSB196" s="80"/>
      <c r="DSC196" s="80"/>
      <c r="DSD196" s="80"/>
      <c r="DSE196" s="80"/>
      <c r="DSF196" s="80"/>
      <c r="DSG196" s="80"/>
      <c r="DSH196" s="80"/>
      <c r="DSI196" s="80"/>
      <c r="DSJ196" s="80"/>
      <c r="DSK196" s="80"/>
      <c r="DSL196" s="80"/>
      <c r="DSM196" s="80"/>
      <c r="DSN196" s="80"/>
      <c r="DSO196" s="80"/>
      <c r="DSP196" s="80"/>
      <c r="DSQ196" s="80"/>
      <c r="DSR196" s="80"/>
      <c r="DSS196" s="80"/>
      <c r="DST196" s="80"/>
      <c r="DSU196" s="80"/>
      <c r="DSV196" s="80"/>
      <c r="DSW196" s="80"/>
      <c r="DSX196" s="80"/>
      <c r="DSY196" s="80"/>
      <c r="DSZ196" s="80"/>
      <c r="DTA196" s="80"/>
      <c r="DTB196" s="80"/>
      <c r="DTC196" s="80"/>
      <c r="DTD196" s="80"/>
      <c r="DTE196" s="80"/>
      <c r="DTF196" s="80"/>
      <c r="DTG196" s="80"/>
      <c r="DTH196" s="80"/>
      <c r="DTI196" s="80"/>
      <c r="DTJ196" s="80"/>
      <c r="DTK196" s="80"/>
      <c r="DTL196" s="80"/>
      <c r="DTM196" s="80"/>
      <c r="DTN196" s="80"/>
      <c r="DTO196" s="80"/>
      <c r="DTP196" s="80"/>
      <c r="DTQ196" s="80"/>
      <c r="DTR196" s="80"/>
      <c r="DTS196" s="80"/>
      <c r="DTT196" s="80"/>
      <c r="DTU196" s="80"/>
      <c r="DTV196" s="80"/>
      <c r="DTW196" s="80"/>
      <c r="DTX196" s="80"/>
      <c r="DTY196" s="80"/>
      <c r="DTZ196" s="80"/>
      <c r="DUA196" s="80"/>
      <c r="DUB196" s="80"/>
      <c r="DUC196" s="80"/>
      <c r="DUD196" s="80"/>
      <c r="DUE196" s="80"/>
      <c r="DUF196" s="80"/>
      <c r="DUG196" s="80"/>
      <c r="DUH196" s="80"/>
      <c r="DUI196" s="80"/>
      <c r="DUJ196" s="80"/>
      <c r="DUK196" s="80"/>
      <c r="DUL196" s="80"/>
      <c r="DUM196" s="80"/>
      <c r="DUN196" s="80"/>
      <c r="DUO196" s="80"/>
      <c r="DUP196" s="80"/>
      <c r="DUQ196" s="80"/>
      <c r="DUR196" s="80"/>
      <c r="DUS196" s="80"/>
      <c r="DUT196" s="80"/>
      <c r="DUU196" s="80"/>
      <c r="DUV196" s="80"/>
      <c r="DUW196" s="80"/>
      <c r="DUX196" s="80"/>
      <c r="DUY196" s="80"/>
      <c r="DUZ196" s="80"/>
      <c r="DVA196" s="80"/>
      <c r="DVB196" s="80"/>
      <c r="DVC196" s="80"/>
      <c r="DVD196" s="80"/>
      <c r="DVE196" s="80"/>
      <c r="DVF196" s="80"/>
      <c r="DVG196" s="80"/>
      <c r="DVH196" s="80"/>
      <c r="DVI196" s="80"/>
      <c r="DVJ196" s="80"/>
      <c r="DVK196" s="80"/>
      <c r="DVL196" s="80"/>
      <c r="DVM196" s="80"/>
      <c r="DVN196" s="80"/>
      <c r="DVO196" s="80"/>
      <c r="DVP196" s="80"/>
      <c r="DVQ196" s="80"/>
      <c r="DVR196" s="80"/>
      <c r="DVS196" s="80"/>
      <c r="DVT196" s="80"/>
      <c r="DVU196" s="80"/>
      <c r="DVV196" s="80"/>
      <c r="DVW196" s="80"/>
      <c r="DVX196" s="80"/>
      <c r="DVY196" s="80"/>
      <c r="DVZ196" s="80"/>
      <c r="DWA196" s="80"/>
      <c r="DWB196" s="80"/>
      <c r="DWC196" s="80"/>
      <c r="DWD196" s="80"/>
      <c r="DWE196" s="80"/>
      <c r="DWF196" s="80"/>
      <c r="DWG196" s="80"/>
      <c r="DWH196" s="80"/>
      <c r="DWI196" s="80"/>
      <c r="DWJ196" s="80"/>
      <c r="DWK196" s="80"/>
      <c r="DWL196" s="80"/>
      <c r="DWM196" s="80"/>
      <c r="DWN196" s="80"/>
      <c r="DWO196" s="80"/>
      <c r="DWP196" s="80"/>
      <c r="DWQ196" s="80"/>
      <c r="DWR196" s="80"/>
      <c r="DWS196" s="80"/>
      <c r="DWT196" s="80"/>
      <c r="DWU196" s="80"/>
      <c r="DWV196" s="80"/>
      <c r="DWW196" s="80"/>
      <c r="DWX196" s="80"/>
      <c r="DWY196" s="80"/>
      <c r="DWZ196" s="80"/>
      <c r="DXA196" s="80"/>
      <c r="DXB196" s="80"/>
      <c r="DXC196" s="80"/>
      <c r="DXD196" s="80"/>
      <c r="DXE196" s="80"/>
      <c r="DXF196" s="80"/>
      <c r="DXG196" s="80"/>
      <c r="DXH196" s="80"/>
      <c r="DXI196" s="80"/>
      <c r="DXJ196" s="80"/>
      <c r="DXK196" s="80"/>
      <c r="DXL196" s="80"/>
      <c r="DXM196" s="80"/>
      <c r="DXN196" s="80"/>
      <c r="DXO196" s="80"/>
      <c r="DXP196" s="80"/>
      <c r="DXQ196" s="80"/>
      <c r="DXR196" s="80"/>
      <c r="DXS196" s="80"/>
      <c r="DXT196" s="80"/>
      <c r="DXU196" s="80"/>
      <c r="DXV196" s="80"/>
      <c r="DXW196" s="80"/>
      <c r="DXX196" s="80"/>
      <c r="DXY196" s="80"/>
      <c r="DXZ196" s="80"/>
      <c r="DYA196" s="80"/>
      <c r="DYB196" s="80"/>
      <c r="DYC196" s="80"/>
      <c r="DYD196" s="80"/>
      <c r="DYE196" s="80"/>
      <c r="DYF196" s="80"/>
      <c r="DYG196" s="80"/>
      <c r="DYH196" s="80"/>
      <c r="DYI196" s="80"/>
      <c r="DYJ196" s="80"/>
      <c r="DYK196" s="80"/>
      <c r="DYL196" s="80"/>
      <c r="DYM196" s="80"/>
      <c r="DYN196" s="80"/>
      <c r="DYO196" s="80"/>
      <c r="DYP196" s="80"/>
      <c r="DYQ196" s="80"/>
      <c r="DYR196" s="80"/>
      <c r="DYS196" s="80"/>
      <c r="DYT196" s="80"/>
      <c r="DYU196" s="80"/>
      <c r="DYV196" s="80"/>
      <c r="DYW196" s="80"/>
      <c r="DYX196" s="80"/>
      <c r="DYY196" s="80"/>
      <c r="DYZ196" s="80"/>
      <c r="DZA196" s="80"/>
      <c r="DZB196" s="80"/>
      <c r="DZC196" s="80"/>
      <c r="DZD196" s="80"/>
      <c r="DZE196" s="80"/>
      <c r="DZF196" s="80"/>
      <c r="DZG196" s="80"/>
      <c r="DZH196" s="80"/>
      <c r="DZI196" s="80"/>
      <c r="DZJ196" s="80"/>
      <c r="DZK196" s="80"/>
      <c r="DZL196" s="80"/>
      <c r="DZM196" s="80"/>
      <c r="DZN196" s="80"/>
      <c r="DZO196" s="80"/>
      <c r="DZP196" s="80"/>
      <c r="DZQ196" s="80"/>
      <c r="DZR196" s="80"/>
      <c r="DZS196" s="80"/>
      <c r="DZT196" s="80"/>
      <c r="DZU196" s="80"/>
      <c r="DZV196" s="80"/>
      <c r="DZW196" s="80"/>
      <c r="DZX196" s="80"/>
      <c r="DZY196" s="80"/>
      <c r="DZZ196" s="80"/>
      <c r="EAA196" s="80"/>
      <c r="EAB196" s="80"/>
      <c r="EAC196" s="80"/>
      <c r="EAD196" s="80"/>
      <c r="EAE196" s="80"/>
      <c r="EAF196" s="80"/>
      <c r="EAG196" s="80"/>
      <c r="EAH196" s="80"/>
      <c r="EAI196" s="80"/>
      <c r="EAJ196" s="80"/>
      <c r="EAK196" s="80"/>
      <c r="EAL196" s="80"/>
      <c r="EAM196" s="80"/>
      <c r="EAN196" s="80"/>
      <c r="EAO196" s="80"/>
      <c r="EAP196" s="80"/>
      <c r="EAQ196" s="80"/>
      <c r="EAR196" s="80"/>
      <c r="EAS196" s="80"/>
      <c r="EAT196" s="80"/>
      <c r="EAU196" s="80"/>
      <c r="EAV196" s="80"/>
      <c r="EAW196" s="80"/>
      <c r="EAX196" s="80"/>
      <c r="EAY196" s="80"/>
      <c r="EAZ196" s="80"/>
      <c r="EBA196" s="80"/>
      <c r="EBB196" s="80"/>
      <c r="EBC196" s="80"/>
      <c r="EBD196" s="80"/>
      <c r="EBE196" s="80"/>
      <c r="EBF196" s="80"/>
      <c r="EBG196" s="80"/>
      <c r="EBH196" s="80"/>
      <c r="EBI196" s="80"/>
      <c r="EBJ196" s="80"/>
      <c r="EBK196" s="80"/>
      <c r="EBL196" s="80"/>
      <c r="EBM196" s="80"/>
      <c r="EBN196" s="80"/>
      <c r="EBO196" s="80"/>
      <c r="EBP196" s="80"/>
      <c r="EBQ196" s="80"/>
      <c r="EBR196" s="80"/>
      <c r="EBS196" s="80"/>
      <c r="EBT196" s="80"/>
      <c r="EBU196" s="80"/>
      <c r="EBV196" s="80"/>
      <c r="EBW196" s="80"/>
      <c r="EBX196" s="80"/>
      <c r="EBY196" s="80"/>
      <c r="EBZ196" s="80"/>
      <c r="ECA196" s="80"/>
      <c r="ECB196" s="80"/>
      <c r="ECC196" s="80"/>
      <c r="ECD196" s="80"/>
      <c r="ECE196" s="80"/>
      <c r="ECF196" s="80"/>
      <c r="ECG196" s="80"/>
      <c r="ECH196" s="80"/>
      <c r="ECI196" s="80"/>
      <c r="ECJ196" s="80"/>
      <c r="ECK196" s="80"/>
      <c r="ECL196" s="80"/>
      <c r="ECM196" s="80"/>
      <c r="ECN196" s="80"/>
      <c r="ECO196" s="80"/>
      <c r="ECP196" s="80"/>
      <c r="ECQ196" s="80"/>
      <c r="ECR196" s="80"/>
      <c r="ECS196" s="80"/>
      <c r="ECT196" s="80"/>
      <c r="ECU196" s="80"/>
      <c r="ECV196" s="80"/>
      <c r="ECW196" s="80"/>
      <c r="ECX196" s="80"/>
      <c r="ECY196" s="80"/>
      <c r="ECZ196" s="80"/>
      <c r="EDA196" s="80"/>
      <c r="EDB196" s="80"/>
      <c r="EDC196" s="80"/>
      <c r="EDD196" s="80"/>
      <c r="EDE196" s="80"/>
      <c r="EDF196" s="80"/>
      <c r="EDG196" s="80"/>
      <c r="EDH196" s="80"/>
      <c r="EDI196" s="80"/>
      <c r="EDJ196" s="80"/>
      <c r="EDK196" s="80"/>
      <c r="EDL196" s="80"/>
      <c r="EDM196" s="80"/>
      <c r="EDN196" s="80"/>
      <c r="EDO196" s="80"/>
      <c r="EDP196" s="80"/>
      <c r="EDQ196" s="80"/>
      <c r="EDR196" s="80"/>
      <c r="EDS196" s="80"/>
      <c r="EDT196" s="80"/>
      <c r="EDU196" s="80"/>
      <c r="EDV196" s="80"/>
      <c r="EDW196" s="80"/>
      <c r="EDX196" s="80"/>
      <c r="EDY196" s="80"/>
      <c r="EDZ196" s="80"/>
      <c r="EEA196" s="80"/>
      <c r="EEB196" s="80"/>
      <c r="EEC196" s="80"/>
      <c r="EED196" s="80"/>
      <c r="EEE196" s="80"/>
      <c r="EEF196" s="80"/>
      <c r="EEG196" s="80"/>
      <c r="EEH196" s="80"/>
      <c r="EEI196" s="80"/>
      <c r="EEJ196" s="80"/>
      <c r="EEK196" s="80"/>
      <c r="EEL196" s="80"/>
      <c r="EEM196" s="80"/>
      <c r="EEN196" s="80"/>
      <c r="EEO196" s="80"/>
      <c r="EEP196" s="80"/>
      <c r="EEQ196" s="80"/>
      <c r="EER196" s="80"/>
      <c r="EES196" s="80"/>
      <c r="EET196" s="80"/>
      <c r="EEU196" s="80"/>
      <c r="EEV196" s="80"/>
      <c r="EEW196" s="80"/>
      <c r="EEX196" s="80"/>
      <c r="EEY196" s="80"/>
      <c r="EEZ196" s="80"/>
      <c r="EFA196" s="80"/>
      <c r="EFB196" s="80"/>
      <c r="EFC196" s="80"/>
      <c r="EFD196" s="80"/>
      <c r="EFE196" s="80"/>
      <c r="EFF196" s="80"/>
      <c r="EFG196" s="80"/>
      <c r="EFH196" s="80"/>
      <c r="EFI196" s="80"/>
      <c r="EFJ196" s="80"/>
      <c r="EFK196" s="80"/>
      <c r="EFL196" s="80"/>
      <c r="EFM196" s="80"/>
      <c r="EFN196" s="80"/>
      <c r="EFO196" s="80"/>
      <c r="EFP196" s="80"/>
      <c r="EFQ196" s="80"/>
      <c r="EFR196" s="80"/>
      <c r="EFS196" s="80"/>
      <c r="EFT196" s="80"/>
      <c r="EFU196" s="80"/>
      <c r="EFV196" s="80"/>
      <c r="EFW196" s="80"/>
      <c r="EFX196" s="80"/>
      <c r="EFY196" s="80"/>
      <c r="EFZ196" s="80"/>
      <c r="EGA196" s="80"/>
      <c r="EGB196" s="80"/>
      <c r="EGC196" s="80"/>
      <c r="EGD196" s="80"/>
      <c r="EGE196" s="80"/>
      <c r="EGF196" s="80"/>
      <c r="EGG196" s="80"/>
      <c r="EGH196" s="80"/>
      <c r="EGI196" s="80"/>
      <c r="EGJ196" s="80"/>
      <c r="EGK196" s="80"/>
      <c r="EGL196" s="80"/>
      <c r="EGM196" s="80"/>
      <c r="EGN196" s="80"/>
      <c r="EGO196" s="80"/>
      <c r="EGP196" s="80"/>
      <c r="EGQ196" s="80"/>
      <c r="EGR196" s="80"/>
      <c r="EGS196" s="80"/>
      <c r="EGT196" s="80"/>
      <c r="EGU196" s="80"/>
      <c r="EGV196" s="80"/>
      <c r="EGW196" s="80"/>
      <c r="EGX196" s="80"/>
      <c r="EGY196" s="80"/>
      <c r="EGZ196" s="80"/>
      <c r="EHA196" s="80"/>
      <c r="EHB196" s="80"/>
      <c r="EHC196" s="80"/>
      <c r="EHD196" s="80"/>
      <c r="EHE196" s="80"/>
      <c r="EHF196" s="80"/>
      <c r="EHG196" s="80"/>
      <c r="EHH196" s="80"/>
      <c r="EHI196" s="80"/>
      <c r="EHJ196" s="80"/>
      <c r="EHK196" s="80"/>
      <c r="EHL196" s="80"/>
      <c r="EHM196" s="80"/>
      <c r="EHN196" s="80"/>
      <c r="EHO196" s="80"/>
      <c r="EHP196" s="80"/>
      <c r="EHQ196" s="80"/>
      <c r="EHR196" s="80"/>
      <c r="EHS196" s="80"/>
      <c r="EHT196" s="80"/>
      <c r="EHU196" s="80"/>
      <c r="EHV196" s="80"/>
      <c r="EHW196" s="80"/>
      <c r="EHX196" s="80"/>
      <c r="EHY196" s="80"/>
      <c r="EHZ196" s="80"/>
      <c r="EIA196" s="80"/>
      <c r="EIB196" s="80"/>
      <c r="EIC196" s="80"/>
      <c r="EID196" s="80"/>
      <c r="EIE196" s="80"/>
      <c r="EIF196" s="80"/>
      <c r="EIG196" s="80"/>
      <c r="EIH196" s="80"/>
      <c r="EII196" s="80"/>
      <c r="EIJ196" s="80"/>
      <c r="EIK196" s="80"/>
      <c r="EIL196" s="80"/>
      <c r="EIM196" s="80"/>
      <c r="EIN196" s="80"/>
      <c r="EIO196" s="80"/>
      <c r="EIP196" s="80"/>
      <c r="EIQ196" s="80"/>
      <c r="EIR196" s="80"/>
      <c r="EIS196" s="80"/>
      <c r="EIT196" s="80"/>
      <c r="EIU196" s="80"/>
      <c r="EIV196" s="80"/>
      <c r="EIW196" s="80"/>
      <c r="EIX196" s="80"/>
      <c r="EIY196" s="80"/>
      <c r="EIZ196" s="80"/>
      <c r="EJA196" s="80"/>
      <c r="EJB196" s="80"/>
      <c r="EJC196" s="80"/>
      <c r="EJD196" s="80"/>
      <c r="EJE196" s="80"/>
      <c r="EJF196" s="80"/>
      <c r="EJG196" s="80"/>
      <c r="EJH196" s="80"/>
      <c r="EJI196" s="80"/>
      <c r="EJJ196" s="80"/>
      <c r="EJK196" s="80"/>
      <c r="EJL196" s="80"/>
      <c r="EJM196" s="80"/>
      <c r="EJN196" s="80"/>
      <c r="EJO196" s="80"/>
      <c r="EJP196" s="80"/>
      <c r="EJQ196" s="80"/>
      <c r="EJR196" s="80"/>
      <c r="EJS196" s="80"/>
      <c r="EJT196" s="80"/>
      <c r="EJU196" s="80"/>
      <c r="EJV196" s="80"/>
      <c r="EJW196" s="80"/>
      <c r="EJX196" s="80"/>
      <c r="EJY196" s="80"/>
      <c r="EJZ196" s="80"/>
      <c r="EKA196" s="80"/>
      <c r="EKB196" s="80"/>
      <c r="EKC196" s="80"/>
      <c r="EKD196" s="80"/>
      <c r="EKE196" s="80"/>
      <c r="EKF196" s="80"/>
      <c r="EKG196" s="80"/>
      <c r="EKH196" s="80"/>
      <c r="EKI196" s="80"/>
      <c r="EKJ196" s="80"/>
      <c r="EKK196" s="80"/>
      <c r="EKL196" s="80"/>
      <c r="EKM196" s="80"/>
      <c r="EKN196" s="80"/>
      <c r="EKO196" s="80"/>
      <c r="EKP196" s="80"/>
      <c r="EKQ196" s="80"/>
      <c r="EKR196" s="80"/>
      <c r="EKS196" s="80"/>
      <c r="EKT196" s="80"/>
      <c r="EKU196" s="80"/>
      <c r="EKV196" s="80"/>
      <c r="EKW196" s="80"/>
      <c r="EKX196" s="80"/>
      <c r="EKY196" s="80"/>
      <c r="EKZ196" s="80"/>
      <c r="ELA196" s="80"/>
      <c r="ELB196" s="80"/>
      <c r="ELC196" s="80"/>
      <c r="ELD196" s="80"/>
      <c r="ELE196" s="80"/>
      <c r="ELF196" s="80"/>
      <c r="ELG196" s="80"/>
      <c r="ELH196" s="80"/>
      <c r="ELI196" s="80"/>
      <c r="ELJ196" s="80"/>
      <c r="ELK196" s="80"/>
      <c r="ELL196" s="80"/>
      <c r="ELM196" s="80"/>
      <c r="ELN196" s="80"/>
      <c r="ELO196" s="80"/>
      <c r="ELP196" s="80"/>
      <c r="ELQ196" s="80"/>
      <c r="ELR196" s="80"/>
      <c r="ELS196" s="80"/>
      <c r="ELT196" s="80"/>
      <c r="ELU196" s="80"/>
      <c r="ELV196" s="80"/>
      <c r="ELW196" s="80"/>
      <c r="ELX196" s="80"/>
      <c r="ELY196" s="80"/>
      <c r="ELZ196" s="80"/>
      <c r="EMA196" s="80"/>
      <c r="EMB196" s="80"/>
      <c r="EMC196" s="80"/>
      <c r="EMD196" s="80"/>
      <c r="EME196" s="80"/>
      <c r="EMF196" s="80"/>
      <c r="EMG196" s="80"/>
      <c r="EMH196" s="80"/>
      <c r="EMI196" s="80"/>
      <c r="EMJ196" s="80"/>
      <c r="EMK196" s="80"/>
      <c r="EML196" s="80"/>
      <c r="EMM196" s="80"/>
      <c r="EMN196" s="80"/>
      <c r="EMO196" s="80"/>
      <c r="EMP196" s="80"/>
      <c r="EMQ196" s="80"/>
      <c r="EMR196" s="80"/>
      <c r="EMS196" s="80"/>
      <c r="EMT196" s="80"/>
      <c r="EMU196" s="80"/>
      <c r="EMV196" s="80"/>
      <c r="EMW196" s="80"/>
      <c r="EMX196" s="80"/>
      <c r="EMY196" s="80"/>
      <c r="EMZ196" s="80"/>
      <c r="ENA196" s="80"/>
      <c r="ENB196" s="80"/>
      <c r="ENC196" s="80"/>
      <c r="END196" s="80"/>
      <c r="ENE196" s="80"/>
      <c r="ENF196" s="80"/>
      <c r="ENG196" s="80"/>
      <c r="ENH196" s="80"/>
      <c r="ENI196" s="80"/>
      <c r="ENJ196" s="80"/>
      <c r="ENK196" s="80"/>
      <c r="ENL196" s="80"/>
      <c r="ENM196" s="80"/>
      <c r="ENN196" s="80"/>
      <c r="ENO196" s="80"/>
      <c r="ENP196" s="80"/>
      <c r="ENQ196" s="80"/>
      <c r="ENR196" s="80"/>
      <c r="ENS196" s="80"/>
      <c r="ENT196" s="80"/>
      <c r="ENU196" s="80"/>
      <c r="ENV196" s="80"/>
      <c r="ENW196" s="80"/>
      <c r="ENX196" s="80"/>
      <c r="ENY196" s="80"/>
      <c r="ENZ196" s="80"/>
      <c r="EOA196" s="80"/>
      <c r="EOB196" s="80"/>
      <c r="EOC196" s="80"/>
      <c r="EOD196" s="80"/>
      <c r="EOE196" s="80"/>
      <c r="EOF196" s="80"/>
      <c r="EOG196" s="80"/>
      <c r="EOH196" s="80"/>
      <c r="EOI196" s="80"/>
      <c r="EOJ196" s="80"/>
      <c r="EOK196" s="80"/>
      <c r="EOL196" s="80"/>
      <c r="EOM196" s="80"/>
      <c r="EON196" s="80"/>
      <c r="EOO196" s="80"/>
      <c r="EOP196" s="80"/>
      <c r="EOQ196" s="80"/>
      <c r="EOR196" s="80"/>
      <c r="EOS196" s="80"/>
      <c r="EOT196" s="80"/>
      <c r="EOU196" s="80"/>
      <c r="EOV196" s="80"/>
      <c r="EOW196" s="80"/>
      <c r="EOX196" s="80"/>
      <c r="EOY196" s="80"/>
      <c r="EOZ196" s="80"/>
      <c r="EPA196" s="80"/>
      <c r="EPB196" s="80"/>
      <c r="EPC196" s="80"/>
      <c r="EPD196" s="80"/>
      <c r="EPE196" s="80"/>
      <c r="EPF196" s="80"/>
      <c r="EPG196" s="80"/>
      <c r="EPH196" s="80"/>
      <c r="EPI196" s="80"/>
      <c r="EPJ196" s="80"/>
      <c r="EPK196" s="80"/>
      <c r="EPL196" s="80"/>
      <c r="EPM196" s="80"/>
      <c r="EPN196" s="80"/>
      <c r="EPO196" s="80"/>
      <c r="EPP196" s="80"/>
      <c r="EPQ196" s="80"/>
      <c r="EPR196" s="80"/>
      <c r="EPS196" s="80"/>
      <c r="EPT196" s="80"/>
      <c r="EPU196" s="80"/>
      <c r="EPV196" s="80"/>
      <c r="EPW196" s="80"/>
      <c r="EPX196" s="80"/>
      <c r="EPY196" s="80"/>
      <c r="EPZ196" s="80"/>
      <c r="EQA196" s="80"/>
      <c r="EQB196" s="80"/>
      <c r="EQC196" s="80"/>
      <c r="EQD196" s="80"/>
      <c r="EQE196" s="80"/>
      <c r="EQF196" s="80"/>
      <c r="EQG196" s="80"/>
      <c r="EQH196" s="80"/>
      <c r="EQI196" s="80"/>
      <c r="EQJ196" s="80"/>
      <c r="EQK196" s="80"/>
      <c r="EQL196" s="80"/>
      <c r="EQM196" s="80"/>
      <c r="EQN196" s="80"/>
      <c r="EQO196" s="80"/>
      <c r="EQP196" s="80"/>
      <c r="EQQ196" s="80"/>
      <c r="EQR196" s="80"/>
      <c r="EQS196" s="80"/>
      <c r="EQT196" s="80"/>
      <c r="EQU196" s="80"/>
      <c r="EQV196" s="80"/>
      <c r="EQW196" s="80"/>
      <c r="EQX196" s="80"/>
      <c r="EQY196" s="80"/>
      <c r="EQZ196" s="80"/>
      <c r="ERA196" s="80"/>
      <c r="ERB196" s="80"/>
      <c r="ERC196" s="80"/>
      <c r="ERD196" s="80"/>
      <c r="ERE196" s="80"/>
      <c r="ERF196" s="80"/>
      <c r="ERG196" s="80"/>
      <c r="ERH196" s="80"/>
      <c r="ERI196" s="80"/>
      <c r="ERJ196" s="80"/>
      <c r="ERK196" s="80"/>
      <c r="ERL196" s="80"/>
      <c r="ERM196" s="80"/>
      <c r="ERN196" s="80"/>
      <c r="ERO196" s="80"/>
      <c r="ERP196" s="80"/>
      <c r="ERQ196" s="80"/>
      <c r="ERR196" s="80"/>
      <c r="ERS196" s="80"/>
      <c r="ERT196" s="80"/>
      <c r="ERU196" s="80"/>
      <c r="ERV196" s="80"/>
      <c r="ERW196" s="80"/>
      <c r="ERX196" s="80"/>
      <c r="ERY196" s="80"/>
      <c r="ERZ196" s="80"/>
      <c r="ESA196" s="80"/>
      <c r="ESB196" s="80"/>
      <c r="ESC196" s="80"/>
      <c r="ESD196" s="80"/>
      <c r="ESE196" s="80"/>
      <c r="ESF196" s="80"/>
      <c r="ESG196" s="80"/>
      <c r="ESH196" s="80"/>
      <c r="ESI196" s="80"/>
      <c r="ESJ196" s="80"/>
      <c r="ESK196" s="80"/>
      <c r="ESL196" s="80"/>
      <c r="ESM196" s="80"/>
      <c r="ESN196" s="80"/>
      <c r="ESO196" s="80"/>
      <c r="ESP196" s="80"/>
      <c r="ESQ196" s="80"/>
      <c r="ESR196" s="80"/>
      <c r="ESS196" s="80"/>
      <c r="EST196" s="80"/>
      <c r="ESU196" s="80"/>
      <c r="ESV196" s="80"/>
      <c r="ESW196" s="80"/>
      <c r="ESX196" s="80"/>
      <c r="ESY196" s="80"/>
      <c r="ESZ196" s="80"/>
      <c r="ETA196" s="80"/>
      <c r="ETB196" s="80"/>
      <c r="ETC196" s="80"/>
      <c r="ETD196" s="80"/>
      <c r="ETE196" s="80"/>
      <c r="ETF196" s="80"/>
      <c r="ETG196" s="80"/>
      <c r="ETH196" s="80"/>
      <c r="ETI196" s="80"/>
      <c r="ETJ196" s="80"/>
      <c r="ETK196" s="80"/>
      <c r="ETL196" s="80"/>
      <c r="ETM196" s="80"/>
      <c r="ETN196" s="80"/>
      <c r="ETO196" s="80"/>
      <c r="ETP196" s="80"/>
      <c r="ETQ196" s="80"/>
      <c r="ETR196" s="80"/>
      <c r="ETS196" s="80"/>
      <c r="ETT196" s="80"/>
      <c r="ETU196" s="80"/>
      <c r="ETV196" s="80"/>
      <c r="ETW196" s="80"/>
      <c r="ETX196" s="80"/>
      <c r="ETY196" s="80"/>
      <c r="ETZ196" s="80"/>
      <c r="EUA196" s="80"/>
      <c r="EUB196" s="80"/>
      <c r="EUC196" s="80"/>
      <c r="EUD196" s="80"/>
      <c r="EUE196" s="80"/>
      <c r="EUF196" s="80"/>
      <c r="EUG196" s="80"/>
      <c r="EUH196" s="80"/>
      <c r="EUI196" s="80"/>
      <c r="EUJ196" s="80"/>
      <c r="EUK196" s="80"/>
      <c r="EUL196" s="80"/>
      <c r="EUM196" s="80"/>
      <c r="EUN196" s="80"/>
      <c r="EUO196" s="80"/>
      <c r="EUP196" s="80"/>
      <c r="EUQ196" s="80"/>
      <c r="EUR196" s="80"/>
      <c r="EUS196" s="80"/>
      <c r="EUT196" s="80"/>
      <c r="EUU196" s="80"/>
      <c r="EUV196" s="80"/>
      <c r="EUW196" s="80"/>
      <c r="EUX196" s="80"/>
      <c r="EUY196" s="80"/>
      <c r="EUZ196" s="80"/>
      <c r="EVA196" s="80"/>
      <c r="EVB196" s="80"/>
      <c r="EVC196" s="80"/>
      <c r="EVD196" s="80"/>
      <c r="EVE196" s="80"/>
      <c r="EVF196" s="80"/>
      <c r="EVG196" s="80"/>
      <c r="EVH196" s="80"/>
      <c r="EVI196" s="80"/>
      <c r="EVJ196" s="80"/>
      <c r="EVK196" s="80"/>
      <c r="EVL196" s="80"/>
      <c r="EVM196" s="80"/>
      <c r="EVN196" s="80"/>
      <c r="EVO196" s="80"/>
      <c r="EVP196" s="80"/>
      <c r="EVQ196" s="80"/>
      <c r="EVR196" s="80"/>
      <c r="EVS196" s="80"/>
      <c r="EVT196" s="80"/>
      <c r="EVU196" s="80"/>
      <c r="EVV196" s="80"/>
      <c r="EVW196" s="80"/>
      <c r="EVX196" s="80"/>
      <c r="EVY196" s="80"/>
      <c r="EVZ196" s="80"/>
      <c r="EWA196" s="80"/>
      <c r="EWB196" s="80"/>
      <c r="EWC196" s="80"/>
      <c r="EWD196" s="80"/>
      <c r="EWE196" s="80"/>
      <c r="EWF196" s="80"/>
      <c r="EWG196" s="80"/>
      <c r="EWH196" s="80"/>
      <c r="EWI196" s="80"/>
      <c r="EWJ196" s="80"/>
      <c r="EWK196" s="80"/>
      <c r="EWL196" s="80"/>
      <c r="EWM196" s="80"/>
      <c r="EWN196" s="80"/>
      <c r="EWO196" s="80"/>
      <c r="EWP196" s="80"/>
      <c r="EWQ196" s="80"/>
      <c r="EWR196" s="80"/>
      <c r="EWS196" s="80"/>
      <c r="EWT196" s="80"/>
      <c r="EWU196" s="80"/>
      <c r="EWV196" s="80"/>
      <c r="EWW196" s="80"/>
      <c r="EWX196" s="80"/>
      <c r="EWY196" s="80"/>
      <c r="EWZ196" s="80"/>
      <c r="EXA196" s="80"/>
      <c r="EXB196" s="80"/>
      <c r="EXC196" s="80"/>
      <c r="EXD196" s="80"/>
      <c r="EXE196" s="80"/>
      <c r="EXF196" s="80"/>
      <c r="EXG196" s="80"/>
      <c r="EXH196" s="80"/>
      <c r="EXI196" s="80"/>
      <c r="EXJ196" s="80"/>
      <c r="EXK196" s="80"/>
      <c r="EXL196" s="80"/>
      <c r="EXM196" s="80"/>
      <c r="EXN196" s="80"/>
      <c r="EXO196" s="80"/>
      <c r="EXP196" s="80"/>
      <c r="EXQ196" s="80"/>
      <c r="EXR196" s="80"/>
      <c r="EXS196" s="80"/>
      <c r="EXT196" s="80"/>
      <c r="EXU196" s="80"/>
      <c r="EXV196" s="80"/>
      <c r="EXW196" s="80"/>
      <c r="EXX196" s="80"/>
      <c r="EXY196" s="80"/>
      <c r="EXZ196" s="80"/>
      <c r="EYA196" s="80"/>
      <c r="EYB196" s="80"/>
      <c r="EYC196" s="80"/>
      <c r="EYD196" s="80"/>
      <c r="EYE196" s="80"/>
      <c r="EYF196" s="80"/>
      <c r="EYG196" s="80"/>
      <c r="EYH196" s="80"/>
      <c r="EYI196" s="80"/>
      <c r="EYJ196" s="80"/>
      <c r="EYK196" s="80"/>
      <c r="EYL196" s="80"/>
      <c r="EYM196" s="80"/>
      <c r="EYN196" s="80"/>
      <c r="EYO196" s="80"/>
      <c r="EYP196" s="80"/>
      <c r="EYQ196" s="80"/>
      <c r="EYR196" s="80"/>
      <c r="EYS196" s="80"/>
      <c r="EYT196" s="80"/>
      <c r="EYU196" s="80"/>
      <c r="EYV196" s="80"/>
      <c r="EYW196" s="80"/>
      <c r="EYX196" s="80"/>
      <c r="EYY196" s="80"/>
      <c r="EYZ196" s="80"/>
      <c r="EZA196" s="80"/>
      <c r="EZB196" s="80"/>
      <c r="EZC196" s="80"/>
      <c r="EZD196" s="80"/>
      <c r="EZE196" s="80"/>
      <c r="EZF196" s="80"/>
      <c r="EZG196" s="80"/>
      <c r="EZH196" s="80"/>
      <c r="EZI196" s="80"/>
      <c r="EZJ196" s="80"/>
      <c r="EZK196" s="80"/>
      <c r="EZL196" s="80"/>
      <c r="EZM196" s="80"/>
      <c r="EZN196" s="80"/>
      <c r="EZO196" s="80"/>
      <c r="EZP196" s="80"/>
      <c r="EZQ196" s="80"/>
      <c r="EZR196" s="80"/>
      <c r="EZS196" s="80"/>
      <c r="EZT196" s="80"/>
      <c r="EZU196" s="80"/>
      <c r="EZV196" s="80"/>
      <c r="EZW196" s="80"/>
      <c r="EZX196" s="80"/>
      <c r="EZY196" s="80"/>
      <c r="EZZ196" s="80"/>
      <c r="FAA196" s="80"/>
      <c r="FAB196" s="80"/>
      <c r="FAC196" s="80"/>
      <c r="FAD196" s="80"/>
      <c r="FAE196" s="80"/>
      <c r="FAF196" s="80"/>
      <c r="FAG196" s="80"/>
      <c r="FAH196" s="80"/>
      <c r="FAI196" s="80"/>
      <c r="FAJ196" s="80"/>
      <c r="FAK196" s="80"/>
      <c r="FAL196" s="80"/>
      <c r="FAM196" s="80"/>
      <c r="FAN196" s="80"/>
      <c r="FAO196" s="80"/>
      <c r="FAP196" s="80"/>
      <c r="FAQ196" s="80"/>
      <c r="FAR196" s="80"/>
      <c r="FAS196" s="80"/>
      <c r="FAT196" s="80"/>
      <c r="FAU196" s="80"/>
      <c r="FAV196" s="80"/>
      <c r="FAW196" s="80"/>
      <c r="FAX196" s="80"/>
      <c r="FAY196" s="80"/>
      <c r="FAZ196" s="80"/>
      <c r="FBA196" s="80"/>
      <c r="FBB196" s="80"/>
      <c r="FBC196" s="80"/>
      <c r="FBD196" s="80"/>
      <c r="FBE196" s="80"/>
      <c r="FBF196" s="80"/>
      <c r="FBG196" s="80"/>
      <c r="FBH196" s="80"/>
      <c r="FBI196" s="80"/>
      <c r="FBJ196" s="80"/>
      <c r="FBK196" s="80"/>
      <c r="FBL196" s="80"/>
      <c r="FBM196" s="80"/>
      <c r="FBN196" s="80"/>
      <c r="FBO196" s="80"/>
      <c r="FBP196" s="80"/>
      <c r="FBQ196" s="80"/>
      <c r="FBR196" s="80"/>
      <c r="FBS196" s="80"/>
      <c r="FBT196" s="80"/>
      <c r="FBU196" s="80"/>
      <c r="FBV196" s="80"/>
      <c r="FBW196" s="80"/>
      <c r="FBX196" s="80"/>
      <c r="FBY196" s="80"/>
      <c r="FBZ196" s="80"/>
      <c r="FCA196" s="80"/>
      <c r="FCB196" s="80"/>
      <c r="FCC196" s="80"/>
      <c r="FCD196" s="80"/>
      <c r="FCE196" s="80"/>
      <c r="FCF196" s="80"/>
      <c r="FCG196" s="80"/>
      <c r="FCH196" s="80"/>
      <c r="FCI196" s="80"/>
      <c r="FCJ196" s="80"/>
      <c r="FCK196" s="80"/>
      <c r="FCL196" s="80"/>
      <c r="FCM196" s="80"/>
      <c r="FCN196" s="80"/>
      <c r="FCO196" s="80"/>
      <c r="FCP196" s="80"/>
      <c r="FCQ196" s="80"/>
      <c r="FCR196" s="80"/>
      <c r="FCS196" s="80"/>
      <c r="FCT196" s="80"/>
      <c r="FCU196" s="80"/>
      <c r="FCV196" s="80"/>
      <c r="FCW196" s="80"/>
      <c r="FCX196" s="80"/>
      <c r="FCY196" s="80"/>
      <c r="FCZ196" s="80"/>
      <c r="FDA196" s="80"/>
      <c r="FDB196" s="80"/>
      <c r="FDC196" s="80"/>
      <c r="FDD196" s="80"/>
      <c r="FDE196" s="80"/>
      <c r="FDF196" s="80"/>
      <c r="FDG196" s="80"/>
      <c r="FDH196" s="80"/>
      <c r="FDI196" s="80"/>
      <c r="FDJ196" s="80"/>
      <c r="FDK196" s="80"/>
      <c r="FDL196" s="80"/>
      <c r="FDM196" s="80"/>
      <c r="FDN196" s="80"/>
      <c r="FDO196" s="80"/>
      <c r="FDP196" s="80"/>
      <c r="FDQ196" s="80"/>
      <c r="FDR196" s="80"/>
      <c r="FDS196" s="80"/>
      <c r="FDT196" s="80"/>
      <c r="FDU196" s="80"/>
      <c r="FDV196" s="80"/>
      <c r="FDW196" s="80"/>
      <c r="FDX196" s="80"/>
      <c r="FDY196" s="80"/>
      <c r="FDZ196" s="80"/>
      <c r="FEA196" s="80"/>
      <c r="FEB196" s="80"/>
      <c r="FEC196" s="80"/>
      <c r="FED196" s="80"/>
      <c r="FEE196" s="80"/>
      <c r="FEF196" s="80"/>
      <c r="FEG196" s="80"/>
      <c r="FEH196" s="80"/>
      <c r="FEI196" s="80"/>
      <c r="FEJ196" s="80"/>
      <c r="FEK196" s="80"/>
      <c r="FEL196" s="80"/>
      <c r="FEM196" s="80"/>
      <c r="FEN196" s="80"/>
      <c r="FEO196" s="80"/>
      <c r="FEP196" s="80"/>
      <c r="FEQ196" s="80"/>
      <c r="FER196" s="80"/>
      <c r="FES196" s="80"/>
      <c r="FET196" s="80"/>
      <c r="FEU196" s="80"/>
      <c r="FEV196" s="80"/>
      <c r="FEW196" s="80"/>
      <c r="FEX196" s="80"/>
      <c r="FEY196" s="80"/>
      <c r="FEZ196" s="80"/>
      <c r="FFA196" s="80"/>
      <c r="FFB196" s="80"/>
      <c r="FFC196" s="80"/>
      <c r="FFD196" s="80"/>
      <c r="FFE196" s="80"/>
      <c r="FFF196" s="80"/>
      <c r="FFG196" s="80"/>
      <c r="FFH196" s="80"/>
      <c r="FFI196" s="80"/>
      <c r="FFJ196" s="80"/>
      <c r="FFK196" s="80"/>
      <c r="FFL196" s="80"/>
      <c r="FFM196" s="80"/>
      <c r="FFN196" s="80"/>
      <c r="FFO196" s="80"/>
      <c r="FFP196" s="80"/>
      <c r="FFQ196" s="80"/>
      <c r="FFR196" s="80"/>
      <c r="FFS196" s="80"/>
      <c r="FFT196" s="80"/>
      <c r="FFU196" s="80"/>
      <c r="FFV196" s="80"/>
      <c r="FFW196" s="80"/>
      <c r="FFX196" s="80"/>
      <c r="FFY196" s="80"/>
      <c r="FFZ196" s="80"/>
      <c r="FGA196" s="80"/>
      <c r="FGB196" s="80"/>
      <c r="FGC196" s="80"/>
      <c r="FGD196" s="80"/>
      <c r="FGE196" s="80"/>
      <c r="FGF196" s="80"/>
      <c r="FGG196" s="80"/>
      <c r="FGH196" s="80"/>
      <c r="FGI196" s="80"/>
      <c r="FGJ196" s="80"/>
      <c r="FGK196" s="80"/>
      <c r="FGL196" s="80"/>
      <c r="FGM196" s="80"/>
      <c r="FGN196" s="80"/>
      <c r="FGO196" s="80"/>
      <c r="FGP196" s="80"/>
      <c r="FGQ196" s="80"/>
      <c r="FGR196" s="80"/>
      <c r="FGS196" s="80"/>
      <c r="FGT196" s="80"/>
      <c r="FGU196" s="80"/>
      <c r="FGV196" s="80"/>
      <c r="FGW196" s="80"/>
      <c r="FGX196" s="80"/>
      <c r="FGY196" s="80"/>
      <c r="FGZ196" s="80"/>
      <c r="FHA196" s="80"/>
      <c r="FHB196" s="80"/>
      <c r="FHC196" s="80"/>
      <c r="FHD196" s="80"/>
      <c r="FHE196" s="80"/>
      <c r="FHF196" s="80"/>
      <c r="FHG196" s="80"/>
      <c r="FHH196" s="80"/>
      <c r="FHI196" s="80"/>
      <c r="FHJ196" s="80"/>
      <c r="FHK196" s="80"/>
      <c r="FHL196" s="80"/>
      <c r="FHM196" s="80"/>
      <c r="FHN196" s="80"/>
      <c r="FHO196" s="80"/>
      <c r="FHP196" s="80"/>
      <c r="FHQ196" s="80"/>
      <c r="FHR196" s="80"/>
      <c r="FHS196" s="80"/>
      <c r="FHT196" s="80"/>
      <c r="FHU196" s="80"/>
      <c r="FHV196" s="80"/>
      <c r="FHW196" s="80"/>
      <c r="FHX196" s="80"/>
      <c r="FHY196" s="80"/>
      <c r="FHZ196" s="80"/>
      <c r="FIA196" s="80"/>
      <c r="FIB196" s="80"/>
      <c r="FIC196" s="80"/>
      <c r="FID196" s="80"/>
      <c r="FIE196" s="80"/>
      <c r="FIF196" s="80"/>
      <c r="FIG196" s="80"/>
      <c r="FIH196" s="80"/>
      <c r="FII196" s="80"/>
      <c r="FIJ196" s="80"/>
      <c r="FIK196" s="80"/>
      <c r="FIL196" s="80"/>
      <c r="FIM196" s="80"/>
      <c r="FIN196" s="80"/>
      <c r="FIO196" s="80"/>
      <c r="FIP196" s="80"/>
      <c r="FIQ196" s="80"/>
      <c r="FIR196" s="80"/>
      <c r="FIS196" s="80"/>
      <c r="FIT196" s="80"/>
      <c r="FIU196" s="80"/>
      <c r="FIV196" s="80"/>
      <c r="FIW196" s="80"/>
      <c r="FIX196" s="80"/>
      <c r="FIY196" s="80"/>
      <c r="FIZ196" s="80"/>
      <c r="FJA196" s="80"/>
      <c r="FJB196" s="80"/>
      <c r="FJC196" s="80"/>
      <c r="FJD196" s="80"/>
      <c r="FJE196" s="80"/>
      <c r="FJF196" s="80"/>
      <c r="FJG196" s="80"/>
      <c r="FJH196" s="80"/>
      <c r="FJI196" s="80"/>
      <c r="FJJ196" s="80"/>
      <c r="FJK196" s="80"/>
      <c r="FJL196" s="80"/>
      <c r="FJM196" s="80"/>
      <c r="FJN196" s="80"/>
      <c r="FJO196" s="80"/>
      <c r="FJP196" s="80"/>
      <c r="FJQ196" s="80"/>
      <c r="FJR196" s="80"/>
      <c r="FJS196" s="80"/>
      <c r="FJT196" s="80"/>
      <c r="FJU196" s="80"/>
      <c r="FJV196" s="80"/>
      <c r="FJW196" s="80"/>
      <c r="FJX196" s="80"/>
      <c r="FJY196" s="80"/>
      <c r="FJZ196" s="80"/>
      <c r="FKA196" s="80"/>
      <c r="FKB196" s="80"/>
      <c r="FKC196" s="80"/>
      <c r="FKD196" s="80"/>
      <c r="FKE196" s="80"/>
      <c r="FKF196" s="80"/>
      <c r="FKG196" s="80"/>
      <c r="FKH196" s="80"/>
      <c r="FKI196" s="80"/>
      <c r="FKJ196" s="80"/>
      <c r="FKK196" s="80"/>
      <c r="FKL196" s="80"/>
      <c r="FKM196" s="80"/>
      <c r="FKN196" s="80"/>
      <c r="FKO196" s="80"/>
      <c r="FKP196" s="80"/>
      <c r="FKQ196" s="80"/>
      <c r="FKR196" s="80"/>
      <c r="FKS196" s="80"/>
      <c r="FKT196" s="80"/>
      <c r="FKU196" s="80"/>
      <c r="FKV196" s="80"/>
      <c r="FKW196" s="80"/>
      <c r="FKX196" s="80"/>
      <c r="FKY196" s="80"/>
      <c r="FKZ196" s="80"/>
      <c r="FLA196" s="80"/>
      <c r="FLB196" s="80"/>
      <c r="FLC196" s="80"/>
      <c r="FLD196" s="80"/>
      <c r="FLE196" s="80"/>
      <c r="FLF196" s="80"/>
      <c r="FLG196" s="80"/>
      <c r="FLH196" s="80"/>
      <c r="FLI196" s="80"/>
      <c r="FLJ196" s="80"/>
      <c r="FLK196" s="80"/>
      <c r="FLL196" s="80"/>
      <c r="FLM196" s="80"/>
      <c r="FLN196" s="80"/>
      <c r="FLO196" s="80"/>
      <c r="FLP196" s="80"/>
      <c r="FLQ196" s="80"/>
      <c r="FLR196" s="80"/>
      <c r="FLS196" s="80"/>
      <c r="FLT196" s="80"/>
      <c r="FLU196" s="80"/>
      <c r="FLV196" s="80"/>
      <c r="FLW196" s="80"/>
      <c r="FLX196" s="80"/>
      <c r="FLY196" s="80"/>
      <c r="FLZ196" s="80"/>
      <c r="FMA196" s="80"/>
      <c r="FMB196" s="80"/>
      <c r="FMC196" s="80"/>
      <c r="FMD196" s="80"/>
      <c r="FME196" s="80"/>
      <c r="FMF196" s="80"/>
      <c r="FMG196" s="80"/>
      <c r="FMH196" s="80"/>
      <c r="FMI196" s="80"/>
      <c r="FMJ196" s="80"/>
      <c r="FMK196" s="80"/>
      <c r="FML196" s="80"/>
      <c r="FMM196" s="80"/>
      <c r="FMN196" s="80"/>
      <c r="FMO196" s="80"/>
      <c r="FMP196" s="80"/>
      <c r="FMQ196" s="80"/>
      <c r="FMR196" s="80"/>
      <c r="FMS196" s="80"/>
      <c r="FMT196" s="80"/>
      <c r="FMU196" s="80"/>
      <c r="FMV196" s="80"/>
      <c r="FMW196" s="80"/>
      <c r="FMX196" s="80"/>
      <c r="FMY196" s="80"/>
      <c r="FMZ196" s="80"/>
      <c r="FNA196" s="80"/>
      <c r="FNB196" s="80"/>
      <c r="FNC196" s="80"/>
      <c r="FND196" s="80"/>
      <c r="FNE196" s="80"/>
      <c r="FNF196" s="80"/>
      <c r="FNG196" s="80"/>
      <c r="FNH196" s="80"/>
      <c r="FNI196" s="80"/>
      <c r="FNJ196" s="80"/>
      <c r="FNK196" s="80"/>
      <c r="FNL196" s="80"/>
      <c r="FNM196" s="80"/>
      <c r="FNN196" s="80"/>
      <c r="FNO196" s="80"/>
      <c r="FNP196" s="80"/>
      <c r="FNQ196" s="80"/>
      <c r="FNR196" s="80"/>
      <c r="FNS196" s="80"/>
      <c r="FNT196" s="80"/>
      <c r="FNU196" s="80"/>
      <c r="FNV196" s="80"/>
      <c r="FNW196" s="80"/>
      <c r="FNX196" s="80"/>
      <c r="FNY196" s="80"/>
      <c r="FNZ196" s="80"/>
      <c r="FOA196" s="80"/>
      <c r="FOB196" s="80"/>
      <c r="FOC196" s="80"/>
      <c r="FOD196" s="80"/>
      <c r="FOE196" s="80"/>
      <c r="FOF196" s="80"/>
      <c r="FOG196" s="80"/>
      <c r="FOH196" s="80"/>
      <c r="FOI196" s="80"/>
      <c r="FOJ196" s="80"/>
      <c r="FOK196" s="80"/>
      <c r="FOL196" s="80"/>
      <c r="FOM196" s="80"/>
      <c r="FON196" s="80"/>
      <c r="FOO196" s="80"/>
      <c r="FOP196" s="80"/>
      <c r="FOQ196" s="80"/>
      <c r="FOR196" s="80"/>
      <c r="FOS196" s="80"/>
      <c r="FOT196" s="80"/>
      <c r="FOU196" s="80"/>
      <c r="FOV196" s="80"/>
      <c r="FOW196" s="80"/>
      <c r="FOX196" s="80"/>
      <c r="FOY196" s="80"/>
      <c r="FOZ196" s="80"/>
      <c r="FPA196" s="80"/>
      <c r="FPB196" s="80"/>
      <c r="FPC196" s="80"/>
      <c r="FPD196" s="80"/>
      <c r="FPE196" s="80"/>
      <c r="FPF196" s="80"/>
      <c r="FPG196" s="80"/>
      <c r="FPH196" s="80"/>
      <c r="FPI196" s="80"/>
      <c r="FPJ196" s="80"/>
      <c r="FPK196" s="80"/>
      <c r="FPL196" s="80"/>
      <c r="FPM196" s="80"/>
      <c r="FPN196" s="80"/>
      <c r="FPO196" s="80"/>
      <c r="FPP196" s="80"/>
      <c r="FPQ196" s="80"/>
      <c r="FPR196" s="80"/>
      <c r="FPS196" s="80"/>
      <c r="FPT196" s="80"/>
      <c r="FPU196" s="80"/>
      <c r="FPV196" s="80"/>
      <c r="FPW196" s="80"/>
      <c r="FPX196" s="80"/>
      <c r="FPY196" s="80"/>
      <c r="FPZ196" s="80"/>
      <c r="FQA196" s="80"/>
      <c r="FQB196" s="80"/>
      <c r="FQC196" s="80"/>
      <c r="FQD196" s="80"/>
      <c r="FQE196" s="80"/>
      <c r="FQF196" s="80"/>
      <c r="FQG196" s="80"/>
      <c r="FQH196" s="80"/>
      <c r="FQI196" s="80"/>
      <c r="FQJ196" s="80"/>
      <c r="FQK196" s="80"/>
      <c r="FQL196" s="80"/>
      <c r="FQM196" s="80"/>
      <c r="FQN196" s="80"/>
      <c r="FQO196" s="80"/>
      <c r="FQP196" s="80"/>
      <c r="FQQ196" s="80"/>
      <c r="FQR196" s="80"/>
      <c r="FQS196" s="80"/>
      <c r="FQT196" s="80"/>
      <c r="FQU196" s="80"/>
      <c r="FQV196" s="80"/>
      <c r="FQW196" s="80"/>
      <c r="FQX196" s="80"/>
      <c r="FQY196" s="80"/>
      <c r="FQZ196" s="80"/>
      <c r="FRA196" s="80"/>
      <c r="FRB196" s="80"/>
      <c r="FRC196" s="80"/>
      <c r="FRD196" s="80"/>
      <c r="FRE196" s="80"/>
      <c r="FRF196" s="80"/>
      <c r="FRG196" s="80"/>
      <c r="FRH196" s="80"/>
      <c r="FRI196" s="80"/>
      <c r="FRJ196" s="80"/>
      <c r="FRK196" s="80"/>
      <c r="FRL196" s="80"/>
      <c r="FRM196" s="80"/>
      <c r="FRN196" s="80"/>
      <c r="FRO196" s="80"/>
      <c r="FRP196" s="80"/>
      <c r="FRQ196" s="80"/>
      <c r="FRR196" s="80"/>
      <c r="FRS196" s="80"/>
      <c r="FRT196" s="80"/>
      <c r="FRU196" s="80"/>
      <c r="FRV196" s="80"/>
      <c r="FRW196" s="80"/>
      <c r="FRX196" s="80"/>
      <c r="FRY196" s="80"/>
      <c r="FRZ196" s="80"/>
      <c r="FSA196" s="80"/>
      <c r="FSB196" s="80"/>
      <c r="FSC196" s="80"/>
      <c r="FSD196" s="80"/>
      <c r="FSE196" s="80"/>
      <c r="FSF196" s="80"/>
      <c r="FSG196" s="80"/>
      <c r="FSH196" s="80"/>
      <c r="FSI196" s="80"/>
      <c r="FSJ196" s="80"/>
      <c r="FSK196" s="80"/>
      <c r="FSL196" s="80"/>
      <c r="FSM196" s="80"/>
      <c r="FSN196" s="80"/>
      <c r="FSO196" s="80"/>
      <c r="FSP196" s="80"/>
      <c r="FSQ196" s="80"/>
      <c r="FSR196" s="80"/>
      <c r="FSS196" s="80"/>
      <c r="FST196" s="80"/>
      <c r="FSU196" s="80"/>
      <c r="FSV196" s="80"/>
      <c r="FSW196" s="80"/>
      <c r="FSX196" s="80"/>
      <c r="FSY196" s="80"/>
      <c r="FSZ196" s="80"/>
      <c r="FTA196" s="80"/>
      <c r="FTB196" s="80"/>
      <c r="FTC196" s="80"/>
      <c r="FTD196" s="80"/>
      <c r="FTE196" s="80"/>
      <c r="FTF196" s="80"/>
      <c r="FTG196" s="80"/>
      <c r="FTH196" s="80"/>
      <c r="FTI196" s="80"/>
      <c r="FTJ196" s="80"/>
      <c r="FTK196" s="80"/>
      <c r="FTL196" s="80"/>
      <c r="FTM196" s="80"/>
      <c r="FTN196" s="80"/>
      <c r="FTO196" s="80"/>
      <c r="FTP196" s="80"/>
      <c r="FTQ196" s="80"/>
      <c r="FTR196" s="80"/>
      <c r="FTS196" s="80"/>
      <c r="FTT196" s="80"/>
      <c r="FTU196" s="80"/>
      <c r="FTV196" s="80"/>
      <c r="FTW196" s="80"/>
      <c r="FTX196" s="80"/>
      <c r="FTY196" s="80"/>
      <c r="FTZ196" s="80"/>
      <c r="FUA196" s="80"/>
      <c r="FUB196" s="80"/>
      <c r="FUC196" s="80"/>
      <c r="FUD196" s="80"/>
      <c r="FUE196" s="80"/>
      <c r="FUF196" s="80"/>
      <c r="FUG196" s="80"/>
      <c r="FUH196" s="80"/>
      <c r="FUI196" s="80"/>
      <c r="FUJ196" s="80"/>
      <c r="FUK196" s="80"/>
      <c r="FUL196" s="80"/>
      <c r="FUM196" s="80"/>
      <c r="FUN196" s="80"/>
      <c r="FUO196" s="80"/>
      <c r="FUP196" s="80"/>
      <c r="FUQ196" s="80"/>
      <c r="FUR196" s="80"/>
      <c r="FUS196" s="80"/>
      <c r="FUT196" s="80"/>
      <c r="FUU196" s="80"/>
      <c r="FUV196" s="80"/>
      <c r="FUW196" s="80"/>
      <c r="FUX196" s="80"/>
      <c r="FUY196" s="80"/>
      <c r="FUZ196" s="80"/>
      <c r="FVA196" s="80"/>
      <c r="FVB196" s="80"/>
      <c r="FVC196" s="80"/>
      <c r="FVD196" s="80"/>
      <c r="FVE196" s="80"/>
      <c r="FVF196" s="80"/>
      <c r="FVG196" s="80"/>
      <c r="FVH196" s="80"/>
      <c r="FVI196" s="80"/>
      <c r="FVJ196" s="80"/>
      <c r="FVK196" s="80"/>
      <c r="FVL196" s="80"/>
      <c r="FVM196" s="80"/>
      <c r="FVN196" s="80"/>
      <c r="FVO196" s="80"/>
      <c r="FVP196" s="80"/>
      <c r="FVQ196" s="80"/>
      <c r="FVR196" s="80"/>
      <c r="FVS196" s="80"/>
      <c r="FVT196" s="80"/>
      <c r="FVU196" s="80"/>
      <c r="FVV196" s="80"/>
      <c r="FVW196" s="80"/>
      <c r="FVX196" s="80"/>
      <c r="FVY196" s="80"/>
      <c r="FVZ196" s="80"/>
      <c r="FWA196" s="80"/>
      <c r="FWB196" s="80"/>
      <c r="FWC196" s="80"/>
      <c r="FWD196" s="80"/>
      <c r="FWE196" s="80"/>
      <c r="FWF196" s="80"/>
      <c r="FWG196" s="80"/>
      <c r="FWH196" s="80"/>
      <c r="FWI196" s="80"/>
      <c r="FWJ196" s="80"/>
      <c r="FWK196" s="80"/>
      <c r="FWL196" s="80"/>
      <c r="FWM196" s="80"/>
      <c r="FWN196" s="80"/>
      <c r="FWO196" s="80"/>
      <c r="FWP196" s="80"/>
      <c r="FWQ196" s="80"/>
      <c r="FWR196" s="80"/>
      <c r="FWS196" s="80"/>
      <c r="FWT196" s="80"/>
      <c r="FWU196" s="80"/>
      <c r="FWV196" s="80"/>
      <c r="FWW196" s="80"/>
      <c r="FWX196" s="80"/>
      <c r="FWY196" s="80"/>
      <c r="FWZ196" s="80"/>
      <c r="FXA196" s="80"/>
      <c r="FXB196" s="80"/>
      <c r="FXC196" s="80"/>
      <c r="FXD196" s="80"/>
      <c r="FXE196" s="80"/>
      <c r="FXF196" s="80"/>
      <c r="FXG196" s="80"/>
      <c r="FXH196" s="80"/>
      <c r="FXI196" s="80"/>
      <c r="FXJ196" s="80"/>
      <c r="FXK196" s="80"/>
      <c r="FXL196" s="80"/>
      <c r="FXM196" s="80"/>
      <c r="FXN196" s="80"/>
      <c r="FXO196" s="80"/>
      <c r="FXP196" s="80"/>
      <c r="FXQ196" s="80"/>
      <c r="FXR196" s="80"/>
      <c r="FXS196" s="80"/>
      <c r="FXT196" s="80"/>
      <c r="FXU196" s="80"/>
      <c r="FXV196" s="80"/>
      <c r="FXW196" s="80"/>
      <c r="FXX196" s="80"/>
      <c r="FXY196" s="80"/>
      <c r="FXZ196" s="80"/>
      <c r="FYA196" s="80"/>
      <c r="FYB196" s="80"/>
      <c r="FYC196" s="80"/>
      <c r="FYD196" s="80"/>
      <c r="FYE196" s="80"/>
      <c r="FYF196" s="80"/>
      <c r="FYG196" s="80"/>
      <c r="FYH196" s="80"/>
      <c r="FYI196" s="80"/>
      <c r="FYJ196" s="80"/>
      <c r="FYK196" s="80"/>
      <c r="FYL196" s="80"/>
      <c r="FYM196" s="80"/>
      <c r="FYN196" s="80"/>
      <c r="FYO196" s="80"/>
      <c r="FYP196" s="80"/>
      <c r="FYQ196" s="80"/>
      <c r="FYR196" s="80"/>
      <c r="FYS196" s="80"/>
      <c r="FYT196" s="80"/>
      <c r="FYU196" s="80"/>
      <c r="FYV196" s="80"/>
      <c r="FYW196" s="80"/>
      <c r="FYX196" s="80"/>
      <c r="FYY196" s="80"/>
      <c r="FYZ196" s="80"/>
      <c r="FZA196" s="80"/>
      <c r="FZB196" s="80"/>
      <c r="FZC196" s="80"/>
      <c r="FZD196" s="80"/>
      <c r="FZE196" s="80"/>
      <c r="FZF196" s="80"/>
      <c r="FZG196" s="80"/>
      <c r="FZH196" s="80"/>
      <c r="FZI196" s="80"/>
      <c r="FZJ196" s="80"/>
      <c r="FZK196" s="80"/>
      <c r="FZL196" s="80"/>
      <c r="FZM196" s="80"/>
      <c r="FZN196" s="80"/>
      <c r="FZO196" s="80"/>
      <c r="FZP196" s="80"/>
      <c r="FZQ196" s="80"/>
      <c r="FZR196" s="80"/>
      <c r="FZS196" s="80"/>
      <c r="FZT196" s="80"/>
      <c r="FZU196" s="80"/>
      <c r="FZV196" s="80"/>
      <c r="FZW196" s="80"/>
      <c r="FZX196" s="80"/>
      <c r="FZY196" s="80"/>
      <c r="FZZ196" s="80"/>
      <c r="GAA196" s="80"/>
      <c r="GAB196" s="80"/>
      <c r="GAC196" s="80"/>
      <c r="GAD196" s="80"/>
      <c r="GAE196" s="80"/>
      <c r="GAF196" s="80"/>
      <c r="GAG196" s="80"/>
      <c r="GAH196" s="80"/>
      <c r="GAI196" s="80"/>
      <c r="GAJ196" s="80"/>
      <c r="GAK196" s="80"/>
      <c r="GAL196" s="80"/>
      <c r="GAM196" s="80"/>
      <c r="GAN196" s="80"/>
      <c r="GAO196" s="80"/>
      <c r="GAP196" s="80"/>
      <c r="GAQ196" s="80"/>
      <c r="GAR196" s="80"/>
      <c r="GAS196" s="80"/>
      <c r="GAT196" s="80"/>
      <c r="GAU196" s="80"/>
      <c r="GAV196" s="80"/>
      <c r="GAW196" s="80"/>
      <c r="GAX196" s="80"/>
      <c r="GAY196" s="80"/>
      <c r="GAZ196" s="80"/>
      <c r="GBA196" s="80"/>
      <c r="GBB196" s="80"/>
      <c r="GBC196" s="80"/>
      <c r="GBD196" s="80"/>
      <c r="GBE196" s="80"/>
      <c r="GBF196" s="80"/>
      <c r="GBG196" s="80"/>
      <c r="GBH196" s="80"/>
      <c r="GBI196" s="80"/>
      <c r="GBJ196" s="80"/>
      <c r="GBK196" s="80"/>
      <c r="GBL196" s="80"/>
      <c r="GBM196" s="80"/>
      <c r="GBN196" s="80"/>
      <c r="GBO196" s="80"/>
      <c r="GBP196" s="80"/>
      <c r="GBQ196" s="80"/>
      <c r="GBR196" s="80"/>
      <c r="GBS196" s="80"/>
      <c r="GBT196" s="80"/>
      <c r="GBU196" s="80"/>
      <c r="GBV196" s="80"/>
      <c r="GBW196" s="80"/>
      <c r="GBX196" s="80"/>
      <c r="GBY196" s="80"/>
      <c r="GBZ196" s="80"/>
      <c r="GCA196" s="80"/>
      <c r="GCB196" s="80"/>
      <c r="GCC196" s="80"/>
      <c r="GCD196" s="80"/>
      <c r="GCE196" s="80"/>
      <c r="GCF196" s="80"/>
      <c r="GCG196" s="80"/>
      <c r="GCH196" s="80"/>
      <c r="GCI196" s="80"/>
      <c r="GCJ196" s="80"/>
      <c r="GCK196" s="80"/>
      <c r="GCL196" s="80"/>
      <c r="GCM196" s="80"/>
      <c r="GCN196" s="80"/>
      <c r="GCO196" s="80"/>
      <c r="GCP196" s="80"/>
      <c r="GCQ196" s="80"/>
      <c r="GCR196" s="80"/>
      <c r="GCS196" s="80"/>
      <c r="GCT196" s="80"/>
      <c r="GCU196" s="80"/>
      <c r="GCV196" s="80"/>
      <c r="GCW196" s="80"/>
      <c r="GCX196" s="80"/>
      <c r="GCY196" s="80"/>
      <c r="GCZ196" s="80"/>
      <c r="GDA196" s="80"/>
      <c r="GDB196" s="80"/>
      <c r="GDC196" s="80"/>
      <c r="GDD196" s="80"/>
      <c r="GDE196" s="80"/>
      <c r="GDF196" s="80"/>
      <c r="GDG196" s="80"/>
      <c r="GDH196" s="80"/>
      <c r="GDI196" s="80"/>
      <c r="GDJ196" s="80"/>
      <c r="GDK196" s="80"/>
      <c r="GDL196" s="80"/>
      <c r="GDM196" s="80"/>
      <c r="GDN196" s="80"/>
      <c r="GDO196" s="80"/>
      <c r="GDP196" s="80"/>
      <c r="GDQ196" s="80"/>
      <c r="GDR196" s="80"/>
      <c r="GDS196" s="80"/>
      <c r="GDT196" s="80"/>
      <c r="GDU196" s="80"/>
      <c r="GDV196" s="80"/>
      <c r="GDW196" s="80"/>
      <c r="GDX196" s="80"/>
      <c r="GDY196" s="80"/>
      <c r="GDZ196" s="80"/>
      <c r="GEA196" s="80"/>
      <c r="GEB196" s="80"/>
      <c r="GEC196" s="80"/>
      <c r="GED196" s="80"/>
      <c r="GEE196" s="80"/>
      <c r="GEF196" s="80"/>
      <c r="GEG196" s="80"/>
      <c r="GEH196" s="80"/>
      <c r="GEI196" s="80"/>
      <c r="GEJ196" s="80"/>
      <c r="GEK196" s="80"/>
      <c r="GEL196" s="80"/>
      <c r="GEM196" s="80"/>
      <c r="GEN196" s="80"/>
      <c r="GEO196" s="80"/>
      <c r="GEP196" s="80"/>
      <c r="GEQ196" s="80"/>
      <c r="GER196" s="80"/>
      <c r="GES196" s="80"/>
      <c r="GET196" s="80"/>
      <c r="GEU196" s="80"/>
      <c r="GEV196" s="80"/>
      <c r="GEW196" s="80"/>
      <c r="GEX196" s="80"/>
      <c r="GEY196" s="80"/>
      <c r="GEZ196" s="80"/>
      <c r="GFA196" s="80"/>
      <c r="GFB196" s="80"/>
      <c r="GFC196" s="80"/>
      <c r="GFD196" s="80"/>
      <c r="GFE196" s="80"/>
      <c r="GFF196" s="80"/>
      <c r="GFG196" s="80"/>
      <c r="GFH196" s="80"/>
      <c r="GFI196" s="80"/>
      <c r="GFJ196" s="80"/>
      <c r="GFK196" s="80"/>
      <c r="GFL196" s="80"/>
      <c r="GFM196" s="80"/>
      <c r="GFN196" s="80"/>
      <c r="GFO196" s="80"/>
      <c r="GFP196" s="80"/>
      <c r="GFQ196" s="80"/>
      <c r="GFR196" s="80"/>
      <c r="GFS196" s="80"/>
      <c r="GFT196" s="80"/>
      <c r="GFU196" s="80"/>
      <c r="GFV196" s="80"/>
      <c r="GFW196" s="80"/>
      <c r="GFX196" s="80"/>
      <c r="GFY196" s="80"/>
      <c r="GFZ196" s="80"/>
      <c r="GGA196" s="80"/>
      <c r="GGB196" s="80"/>
      <c r="GGC196" s="80"/>
      <c r="GGD196" s="80"/>
      <c r="GGE196" s="80"/>
      <c r="GGF196" s="80"/>
      <c r="GGG196" s="80"/>
      <c r="GGH196" s="80"/>
      <c r="GGI196" s="80"/>
      <c r="GGJ196" s="80"/>
      <c r="GGK196" s="80"/>
      <c r="GGL196" s="80"/>
      <c r="GGM196" s="80"/>
      <c r="GGN196" s="80"/>
      <c r="GGO196" s="80"/>
      <c r="GGP196" s="80"/>
      <c r="GGQ196" s="80"/>
      <c r="GGR196" s="80"/>
      <c r="GGS196" s="80"/>
      <c r="GGT196" s="80"/>
      <c r="GGU196" s="80"/>
      <c r="GGV196" s="80"/>
      <c r="GGW196" s="80"/>
      <c r="GGX196" s="80"/>
      <c r="GGY196" s="80"/>
      <c r="GGZ196" s="80"/>
      <c r="GHA196" s="80"/>
      <c r="GHB196" s="80"/>
      <c r="GHC196" s="80"/>
      <c r="GHD196" s="80"/>
      <c r="GHE196" s="80"/>
      <c r="GHF196" s="80"/>
      <c r="GHG196" s="80"/>
      <c r="GHH196" s="80"/>
      <c r="GHI196" s="80"/>
      <c r="GHJ196" s="80"/>
      <c r="GHK196" s="80"/>
      <c r="GHL196" s="80"/>
      <c r="GHM196" s="80"/>
      <c r="GHN196" s="80"/>
      <c r="GHO196" s="80"/>
      <c r="GHP196" s="80"/>
      <c r="GHQ196" s="80"/>
      <c r="GHR196" s="80"/>
      <c r="GHS196" s="80"/>
      <c r="GHT196" s="80"/>
      <c r="GHU196" s="80"/>
      <c r="GHV196" s="80"/>
      <c r="GHW196" s="80"/>
      <c r="GHX196" s="80"/>
      <c r="GHY196" s="80"/>
      <c r="GHZ196" s="80"/>
      <c r="GIA196" s="80"/>
      <c r="GIB196" s="80"/>
      <c r="GIC196" s="80"/>
      <c r="GID196" s="80"/>
      <c r="GIE196" s="80"/>
      <c r="GIF196" s="80"/>
      <c r="GIG196" s="80"/>
      <c r="GIH196" s="80"/>
      <c r="GII196" s="80"/>
      <c r="GIJ196" s="80"/>
      <c r="GIK196" s="80"/>
      <c r="GIL196" s="80"/>
      <c r="GIM196" s="80"/>
      <c r="GIN196" s="80"/>
      <c r="GIO196" s="80"/>
      <c r="GIP196" s="80"/>
      <c r="GIQ196" s="80"/>
      <c r="GIR196" s="80"/>
      <c r="GIS196" s="80"/>
      <c r="GIT196" s="80"/>
      <c r="GIU196" s="80"/>
      <c r="GIV196" s="80"/>
      <c r="GIW196" s="80"/>
      <c r="GIX196" s="80"/>
      <c r="GIY196" s="80"/>
      <c r="GIZ196" s="80"/>
      <c r="GJA196" s="80"/>
      <c r="GJB196" s="80"/>
      <c r="GJC196" s="80"/>
      <c r="GJD196" s="80"/>
      <c r="GJE196" s="80"/>
      <c r="GJF196" s="80"/>
      <c r="GJG196" s="80"/>
      <c r="GJH196" s="80"/>
      <c r="GJI196" s="80"/>
      <c r="GJJ196" s="80"/>
      <c r="GJK196" s="80"/>
      <c r="GJL196" s="80"/>
      <c r="GJM196" s="80"/>
      <c r="GJN196" s="80"/>
      <c r="GJO196" s="80"/>
      <c r="GJP196" s="80"/>
      <c r="GJQ196" s="80"/>
      <c r="GJR196" s="80"/>
      <c r="GJS196" s="80"/>
      <c r="GJT196" s="80"/>
      <c r="GJU196" s="80"/>
      <c r="GJV196" s="80"/>
      <c r="GJW196" s="80"/>
      <c r="GJX196" s="80"/>
      <c r="GJY196" s="80"/>
      <c r="GJZ196" s="80"/>
      <c r="GKA196" s="80"/>
      <c r="GKB196" s="80"/>
      <c r="GKC196" s="80"/>
      <c r="GKD196" s="80"/>
      <c r="GKE196" s="80"/>
      <c r="GKF196" s="80"/>
      <c r="GKG196" s="80"/>
      <c r="GKH196" s="80"/>
      <c r="GKI196" s="80"/>
      <c r="GKJ196" s="80"/>
      <c r="GKK196" s="80"/>
      <c r="GKL196" s="80"/>
      <c r="GKM196" s="80"/>
      <c r="GKN196" s="80"/>
      <c r="GKO196" s="80"/>
      <c r="GKP196" s="80"/>
      <c r="GKQ196" s="80"/>
      <c r="GKR196" s="80"/>
      <c r="GKS196" s="80"/>
      <c r="GKT196" s="80"/>
      <c r="GKU196" s="80"/>
      <c r="GKV196" s="80"/>
      <c r="GKW196" s="80"/>
      <c r="GKX196" s="80"/>
      <c r="GKY196" s="80"/>
      <c r="GKZ196" s="80"/>
      <c r="GLA196" s="80"/>
      <c r="GLB196" s="80"/>
      <c r="GLC196" s="80"/>
      <c r="GLD196" s="80"/>
      <c r="GLE196" s="80"/>
      <c r="GLF196" s="80"/>
      <c r="GLG196" s="80"/>
      <c r="GLH196" s="80"/>
      <c r="GLI196" s="80"/>
      <c r="GLJ196" s="80"/>
      <c r="GLK196" s="80"/>
      <c r="GLL196" s="80"/>
      <c r="GLM196" s="80"/>
      <c r="GLN196" s="80"/>
      <c r="GLO196" s="80"/>
      <c r="GLP196" s="80"/>
      <c r="GLQ196" s="80"/>
      <c r="GLR196" s="80"/>
      <c r="GLS196" s="80"/>
      <c r="GLT196" s="80"/>
      <c r="GLU196" s="80"/>
      <c r="GLV196" s="80"/>
      <c r="GLW196" s="80"/>
      <c r="GLX196" s="80"/>
      <c r="GLY196" s="80"/>
      <c r="GLZ196" s="80"/>
      <c r="GMA196" s="80"/>
      <c r="GMB196" s="80"/>
      <c r="GMC196" s="80"/>
      <c r="GMD196" s="80"/>
      <c r="GME196" s="80"/>
      <c r="GMF196" s="80"/>
      <c r="GMG196" s="80"/>
      <c r="GMH196" s="80"/>
      <c r="GMI196" s="80"/>
      <c r="GMJ196" s="80"/>
      <c r="GMK196" s="80"/>
      <c r="GML196" s="80"/>
      <c r="GMM196" s="80"/>
      <c r="GMN196" s="80"/>
      <c r="GMO196" s="80"/>
      <c r="GMP196" s="80"/>
      <c r="GMQ196" s="80"/>
      <c r="GMR196" s="80"/>
      <c r="GMS196" s="80"/>
      <c r="GMT196" s="80"/>
      <c r="GMU196" s="80"/>
      <c r="GMV196" s="80"/>
      <c r="GMW196" s="80"/>
      <c r="GMX196" s="80"/>
      <c r="GMY196" s="80"/>
      <c r="GMZ196" s="80"/>
      <c r="GNA196" s="80"/>
      <c r="GNB196" s="80"/>
      <c r="GNC196" s="80"/>
      <c r="GND196" s="80"/>
      <c r="GNE196" s="80"/>
      <c r="GNF196" s="80"/>
      <c r="GNG196" s="80"/>
      <c r="GNH196" s="80"/>
      <c r="GNI196" s="80"/>
      <c r="GNJ196" s="80"/>
      <c r="GNK196" s="80"/>
      <c r="GNL196" s="80"/>
      <c r="GNM196" s="80"/>
      <c r="GNN196" s="80"/>
      <c r="GNO196" s="80"/>
      <c r="GNP196" s="80"/>
      <c r="GNQ196" s="80"/>
      <c r="GNR196" s="80"/>
      <c r="GNS196" s="80"/>
      <c r="GNT196" s="80"/>
      <c r="GNU196" s="80"/>
      <c r="GNV196" s="80"/>
      <c r="GNW196" s="80"/>
      <c r="GNX196" s="80"/>
      <c r="GNY196" s="80"/>
      <c r="GNZ196" s="80"/>
      <c r="GOA196" s="80"/>
      <c r="GOB196" s="80"/>
      <c r="GOC196" s="80"/>
      <c r="GOD196" s="80"/>
      <c r="GOE196" s="80"/>
      <c r="GOF196" s="80"/>
      <c r="GOG196" s="80"/>
      <c r="GOH196" s="80"/>
      <c r="GOI196" s="80"/>
      <c r="GOJ196" s="80"/>
      <c r="GOK196" s="80"/>
      <c r="GOL196" s="80"/>
      <c r="GOM196" s="80"/>
      <c r="GON196" s="80"/>
      <c r="GOO196" s="80"/>
      <c r="GOP196" s="80"/>
      <c r="GOQ196" s="80"/>
      <c r="GOR196" s="80"/>
      <c r="GOS196" s="80"/>
      <c r="GOT196" s="80"/>
      <c r="GOU196" s="80"/>
      <c r="GOV196" s="80"/>
      <c r="GOW196" s="80"/>
      <c r="GOX196" s="80"/>
      <c r="GOY196" s="80"/>
      <c r="GOZ196" s="80"/>
      <c r="GPA196" s="80"/>
      <c r="GPB196" s="80"/>
      <c r="GPC196" s="80"/>
      <c r="GPD196" s="80"/>
      <c r="GPE196" s="80"/>
      <c r="GPF196" s="80"/>
      <c r="GPG196" s="80"/>
      <c r="GPH196" s="80"/>
      <c r="GPI196" s="80"/>
      <c r="GPJ196" s="80"/>
      <c r="GPK196" s="80"/>
      <c r="GPL196" s="80"/>
      <c r="GPM196" s="80"/>
      <c r="GPN196" s="80"/>
      <c r="GPO196" s="80"/>
      <c r="GPP196" s="80"/>
      <c r="GPQ196" s="80"/>
      <c r="GPR196" s="80"/>
      <c r="GPS196" s="80"/>
      <c r="GPT196" s="80"/>
      <c r="GPU196" s="80"/>
      <c r="GPV196" s="80"/>
      <c r="GPW196" s="80"/>
      <c r="GPX196" s="80"/>
      <c r="GPY196" s="80"/>
      <c r="GPZ196" s="80"/>
      <c r="GQA196" s="80"/>
      <c r="GQB196" s="80"/>
      <c r="GQC196" s="80"/>
      <c r="GQD196" s="80"/>
      <c r="GQE196" s="80"/>
      <c r="GQF196" s="80"/>
      <c r="GQG196" s="80"/>
      <c r="GQH196" s="80"/>
      <c r="GQI196" s="80"/>
      <c r="GQJ196" s="80"/>
      <c r="GQK196" s="80"/>
      <c r="GQL196" s="80"/>
      <c r="GQM196" s="80"/>
      <c r="GQN196" s="80"/>
      <c r="GQO196" s="80"/>
      <c r="GQP196" s="80"/>
      <c r="GQQ196" s="80"/>
      <c r="GQR196" s="80"/>
      <c r="GQS196" s="80"/>
      <c r="GQT196" s="80"/>
      <c r="GQU196" s="80"/>
      <c r="GQV196" s="80"/>
      <c r="GQW196" s="80"/>
      <c r="GQX196" s="80"/>
      <c r="GQY196" s="80"/>
      <c r="GQZ196" s="80"/>
      <c r="GRA196" s="80"/>
      <c r="GRB196" s="80"/>
      <c r="GRC196" s="80"/>
      <c r="GRD196" s="80"/>
      <c r="GRE196" s="80"/>
      <c r="GRF196" s="80"/>
      <c r="GRG196" s="80"/>
      <c r="GRH196" s="80"/>
      <c r="GRI196" s="80"/>
      <c r="GRJ196" s="80"/>
      <c r="GRK196" s="80"/>
      <c r="GRL196" s="80"/>
      <c r="GRM196" s="80"/>
      <c r="GRN196" s="80"/>
      <c r="GRO196" s="80"/>
      <c r="GRP196" s="80"/>
      <c r="GRQ196" s="80"/>
      <c r="GRR196" s="80"/>
      <c r="GRS196" s="80"/>
      <c r="GRT196" s="80"/>
      <c r="GRU196" s="80"/>
      <c r="GRV196" s="80"/>
      <c r="GRW196" s="80"/>
      <c r="GRX196" s="80"/>
      <c r="GRY196" s="80"/>
      <c r="GRZ196" s="80"/>
      <c r="GSA196" s="80"/>
      <c r="GSB196" s="80"/>
      <c r="GSC196" s="80"/>
      <c r="GSD196" s="80"/>
      <c r="GSE196" s="80"/>
      <c r="GSF196" s="80"/>
      <c r="GSG196" s="80"/>
      <c r="GSH196" s="80"/>
      <c r="GSI196" s="80"/>
      <c r="GSJ196" s="80"/>
      <c r="GSK196" s="80"/>
      <c r="GSL196" s="80"/>
      <c r="GSM196" s="80"/>
      <c r="GSN196" s="80"/>
      <c r="GSO196" s="80"/>
      <c r="GSP196" s="80"/>
      <c r="GSQ196" s="80"/>
      <c r="GSR196" s="80"/>
      <c r="GSS196" s="80"/>
      <c r="GST196" s="80"/>
      <c r="GSU196" s="80"/>
      <c r="GSV196" s="80"/>
      <c r="GSW196" s="80"/>
      <c r="GSX196" s="80"/>
      <c r="GSY196" s="80"/>
      <c r="GSZ196" s="80"/>
      <c r="GTA196" s="80"/>
      <c r="GTB196" s="80"/>
      <c r="GTC196" s="80"/>
      <c r="GTD196" s="80"/>
      <c r="GTE196" s="80"/>
      <c r="GTF196" s="80"/>
      <c r="GTG196" s="80"/>
      <c r="GTH196" s="80"/>
      <c r="GTI196" s="80"/>
      <c r="GTJ196" s="80"/>
      <c r="GTK196" s="80"/>
      <c r="GTL196" s="80"/>
      <c r="GTM196" s="80"/>
      <c r="GTN196" s="80"/>
      <c r="GTO196" s="80"/>
      <c r="GTP196" s="80"/>
      <c r="GTQ196" s="80"/>
      <c r="GTR196" s="80"/>
      <c r="GTS196" s="80"/>
      <c r="GTT196" s="80"/>
      <c r="GTU196" s="80"/>
      <c r="GTV196" s="80"/>
      <c r="GTW196" s="80"/>
      <c r="GTX196" s="80"/>
      <c r="GTY196" s="80"/>
      <c r="GTZ196" s="80"/>
      <c r="GUA196" s="80"/>
      <c r="GUB196" s="80"/>
      <c r="GUC196" s="80"/>
      <c r="GUD196" s="80"/>
      <c r="GUE196" s="80"/>
      <c r="GUF196" s="80"/>
      <c r="GUG196" s="80"/>
      <c r="GUH196" s="80"/>
      <c r="GUI196" s="80"/>
      <c r="GUJ196" s="80"/>
      <c r="GUK196" s="80"/>
      <c r="GUL196" s="80"/>
      <c r="GUM196" s="80"/>
      <c r="GUN196" s="80"/>
      <c r="GUO196" s="80"/>
      <c r="GUP196" s="80"/>
      <c r="GUQ196" s="80"/>
      <c r="GUR196" s="80"/>
      <c r="GUS196" s="80"/>
      <c r="GUT196" s="80"/>
      <c r="GUU196" s="80"/>
      <c r="GUV196" s="80"/>
      <c r="GUW196" s="80"/>
      <c r="GUX196" s="80"/>
      <c r="GUY196" s="80"/>
      <c r="GUZ196" s="80"/>
      <c r="GVA196" s="80"/>
      <c r="GVB196" s="80"/>
      <c r="GVC196" s="80"/>
      <c r="GVD196" s="80"/>
      <c r="GVE196" s="80"/>
      <c r="GVF196" s="80"/>
      <c r="GVG196" s="80"/>
      <c r="GVH196" s="80"/>
      <c r="GVI196" s="80"/>
      <c r="GVJ196" s="80"/>
      <c r="GVK196" s="80"/>
      <c r="GVL196" s="80"/>
      <c r="GVM196" s="80"/>
      <c r="GVN196" s="80"/>
      <c r="GVO196" s="80"/>
      <c r="GVP196" s="80"/>
      <c r="GVQ196" s="80"/>
      <c r="GVR196" s="80"/>
      <c r="GVS196" s="80"/>
      <c r="GVT196" s="80"/>
      <c r="GVU196" s="80"/>
      <c r="GVV196" s="80"/>
      <c r="GVW196" s="80"/>
      <c r="GVX196" s="80"/>
      <c r="GVY196" s="80"/>
      <c r="GVZ196" s="80"/>
      <c r="GWA196" s="80"/>
      <c r="GWB196" s="80"/>
      <c r="GWC196" s="80"/>
      <c r="GWD196" s="80"/>
      <c r="GWE196" s="80"/>
      <c r="GWF196" s="80"/>
      <c r="GWG196" s="80"/>
      <c r="GWH196" s="80"/>
      <c r="GWI196" s="80"/>
      <c r="GWJ196" s="80"/>
      <c r="GWK196" s="80"/>
      <c r="GWL196" s="80"/>
      <c r="GWM196" s="80"/>
      <c r="GWN196" s="80"/>
      <c r="GWO196" s="80"/>
      <c r="GWP196" s="80"/>
      <c r="GWQ196" s="80"/>
      <c r="GWR196" s="80"/>
      <c r="GWS196" s="80"/>
      <c r="GWT196" s="80"/>
      <c r="GWU196" s="80"/>
      <c r="GWV196" s="80"/>
      <c r="GWW196" s="80"/>
      <c r="GWX196" s="80"/>
      <c r="GWY196" s="80"/>
      <c r="GWZ196" s="80"/>
      <c r="GXA196" s="80"/>
      <c r="GXB196" s="80"/>
      <c r="GXC196" s="80"/>
      <c r="GXD196" s="80"/>
      <c r="GXE196" s="80"/>
      <c r="GXF196" s="80"/>
      <c r="GXG196" s="80"/>
      <c r="GXH196" s="80"/>
      <c r="GXI196" s="80"/>
      <c r="GXJ196" s="80"/>
      <c r="GXK196" s="80"/>
      <c r="GXL196" s="80"/>
      <c r="GXM196" s="80"/>
      <c r="GXN196" s="80"/>
      <c r="GXO196" s="80"/>
      <c r="GXP196" s="80"/>
      <c r="GXQ196" s="80"/>
      <c r="GXR196" s="80"/>
      <c r="GXS196" s="80"/>
      <c r="GXT196" s="80"/>
      <c r="GXU196" s="80"/>
      <c r="GXV196" s="80"/>
      <c r="GXW196" s="80"/>
      <c r="GXX196" s="80"/>
      <c r="GXY196" s="80"/>
      <c r="GXZ196" s="80"/>
      <c r="GYA196" s="80"/>
      <c r="GYB196" s="80"/>
      <c r="GYC196" s="80"/>
      <c r="GYD196" s="80"/>
      <c r="GYE196" s="80"/>
      <c r="GYF196" s="80"/>
      <c r="GYG196" s="80"/>
      <c r="GYH196" s="80"/>
      <c r="GYI196" s="80"/>
      <c r="GYJ196" s="80"/>
      <c r="GYK196" s="80"/>
      <c r="GYL196" s="80"/>
      <c r="GYM196" s="80"/>
      <c r="GYN196" s="80"/>
      <c r="GYO196" s="80"/>
      <c r="GYP196" s="80"/>
      <c r="GYQ196" s="80"/>
      <c r="GYR196" s="80"/>
      <c r="GYS196" s="80"/>
      <c r="GYT196" s="80"/>
      <c r="GYU196" s="80"/>
      <c r="GYV196" s="80"/>
      <c r="GYW196" s="80"/>
      <c r="GYX196" s="80"/>
      <c r="GYY196" s="80"/>
      <c r="GYZ196" s="80"/>
      <c r="GZA196" s="80"/>
      <c r="GZB196" s="80"/>
      <c r="GZC196" s="80"/>
      <c r="GZD196" s="80"/>
      <c r="GZE196" s="80"/>
      <c r="GZF196" s="80"/>
      <c r="GZG196" s="80"/>
      <c r="GZH196" s="80"/>
      <c r="GZI196" s="80"/>
      <c r="GZJ196" s="80"/>
      <c r="GZK196" s="80"/>
      <c r="GZL196" s="80"/>
      <c r="GZM196" s="80"/>
      <c r="GZN196" s="80"/>
      <c r="GZO196" s="80"/>
      <c r="GZP196" s="80"/>
      <c r="GZQ196" s="80"/>
      <c r="GZR196" s="80"/>
      <c r="GZS196" s="80"/>
      <c r="GZT196" s="80"/>
      <c r="GZU196" s="80"/>
      <c r="GZV196" s="80"/>
      <c r="GZW196" s="80"/>
      <c r="GZX196" s="80"/>
      <c r="GZY196" s="80"/>
      <c r="GZZ196" s="80"/>
      <c r="HAA196" s="80"/>
      <c r="HAB196" s="80"/>
      <c r="HAC196" s="80"/>
      <c r="HAD196" s="80"/>
      <c r="HAE196" s="80"/>
      <c r="HAF196" s="80"/>
      <c r="HAG196" s="80"/>
      <c r="HAH196" s="80"/>
      <c r="HAI196" s="80"/>
      <c r="HAJ196" s="80"/>
      <c r="HAK196" s="80"/>
      <c r="HAL196" s="80"/>
      <c r="HAM196" s="80"/>
      <c r="HAN196" s="80"/>
      <c r="HAO196" s="80"/>
      <c r="HAP196" s="80"/>
      <c r="HAQ196" s="80"/>
      <c r="HAR196" s="80"/>
      <c r="HAS196" s="80"/>
      <c r="HAT196" s="80"/>
      <c r="HAU196" s="80"/>
      <c r="HAV196" s="80"/>
      <c r="HAW196" s="80"/>
      <c r="HAX196" s="80"/>
      <c r="HAY196" s="80"/>
      <c r="HAZ196" s="80"/>
      <c r="HBA196" s="80"/>
      <c r="HBB196" s="80"/>
      <c r="HBC196" s="80"/>
      <c r="HBD196" s="80"/>
      <c r="HBE196" s="80"/>
      <c r="HBF196" s="80"/>
      <c r="HBG196" s="80"/>
      <c r="HBH196" s="80"/>
      <c r="HBI196" s="80"/>
      <c r="HBJ196" s="80"/>
      <c r="HBK196" s="80"/>
      <c r="HBL196" s="80"/>
      <c r="HBM196" s="80"/>
      <c r="HBN196" s="80"/>
      <c r="HBO196" s="80"/>
      <c r="HBP196" s="80"/>
      <c r="HBQ196" s="80"/>
      <c r="HBR196" s="80"/>
      <c r="HBS196" s="80"/>
      <c r="HBT196" s="80"/>
      <c r="HBU196" s="80"/>
      <c r="HBV196" s="80"/>
      <c r="HBW196" s="80"/>
      <c r="HBX196" s="80"/>
      <c r="HBY196" s="80"/>
      <c r="HBZ196" s="80"/>
      <c r="HCA196" s="80"/>
      <c r="HCB196" s="80"/>
      <c r="HCC196" s="80"/>
      <c r="HCD196" s="80"/>
      <c r="HCE196" s="80"/>
      <c r="HCF196" s="80"/>
      <c r="HCG196" s="80"/>
      <c r="HCH196" s="80"/>
      <c r="HCI196" s="80"/>
      <c r="HCJ196" s="80"/>
      <c r="HCK196" s="80"/>
      <c r="HCL196" s="80"/>
      <c r="HCM196" s="80"/>
      <c r="HCN196" s="80"/>
      <c r="HCO196" s="80"/>
      <c r="HCP196" s="80"/>
      <c r="HCQ196" s="80"/>
      <c r="HCR196" s="80"/>
      <c r="HCS196" s="80"/>
      <c r="HCT196" s="80"/>
      <c r="HCU196" s="80"/>
      <c r="HCV196" s="80"/>
      <c r="HCW196" s="80"/>
      <c r="HCX196" s="80"/>
      <c r="HCY196" s="80"/>
      <c r="HCZ196" s="80"/>
      <c r="HDA196" s="80"/>
      <c r="HDB196" s="80"/>
      <c r="HDC196" s="80"/>
      <c r="HDD196" s="80"/>
      <c r="HDE196" s="80"/>
      <c r="HDF196" s="80"/>
      <c r="HDG196" s="80"/>
      <c r="HDH196" s="80"/>
      <c r="HDI196" s="80"/>
      <c r="HDJ196" s="80"/>
      <c r="HDK196" s="80"/>
      <c r="HDL196" s="80"/>
      <c r="HDM196" s="80"/>
      <c r="HDN196" s="80"/>
      <c r="HDO196" s="80"/>
      <c r="HDP196" s="80"/>
      <c r="HDQ196" s="80"/>
      <c r="HDR196" s="80"/>
      <c r="HDS196" s="80"/>
      <c r="HDT196" s="80"/>
      <c r="HDU196" s="80"/>
      <c r="HDV196" s="80"/>
      <c r="HDW196" s="80"/>
      <c r="HDX196" s="80"/>
      <c r="HDY196" s="80"/>
      <c r="HDZ196" s="80"/>
      <c r="HEA196" s="80"/>
      <c r="HEB196" s="80"/>
      <c r="HEC196" s="80"/>
      <c r="HED196" s="80"/>
      <c r="HEE196" s="80"/>
      <c r="HEF196" s="80"/>
      <c r="HEG196" s="80"/>
      <c r="HEH196" s="80"/>
      <c r="HEI196" s="80"/>
      <c r="HEJ196" s="80"/>
      <c r="HEK196" s="80"/>
      <c r="HEL196" s="80"/>
      <c r="HEM196" s="80"/>
      <c r="HEN196" s="80"/>
      <c r="HEO196" s="80"/>
      <c r="HEP196" s="80"/>
      <c r="HEQ196" s="80"/>
      <c r="HER196" s="80"/>
      <c r="HES196" s="80"/>
      <c r="HET196" s="80"/>
      <c r="HEU196" s="80"/>
      <c r="HEV196" s="80"/>
      <c r="HEW196" s="80"/>
      <c r="HEX196" s="80"/>
      <c r="HEY196" s="80"/>
      <c r="HEZ196" s="80"/>
      <c r="HFA196" s="80"/>
      <c r="HFB196" s="80"/>
      <c r="HFC196" s="80"/>
      <c r="HFD196" s="80"/>
      <c r="HFE196" s="80"/>
      <c r="HFF196" s="80"/>
      <c r="HFG196" s="80"/>
      <c r="HFH196" s="80"/>
      <c r="HFI196" s="80"/>
      <c r="HFJ196" s="80"/>
      <c r="HFK196" s="80"/>
      <c r="HFL196" s="80"/>
      <c r="HFM196" s="80"/>
      <c r="HFN196" s="80"/>
      <c r="HFO196" s="80"/>
      <c r="HFP196" s="80"/>
      <c r="HFQ196" s="80"/>
      <c r="HFR196" s="80"/>
      <c r="HFS196" s="80"/>
      <c r="HFT196" s="80"/>
      <c r="HFU196" s="80"/>
      <c r="HFV196" s="80"/>
      <c r="HFW196" s="80"/>
      <c r="HFX196" s="80"/>
      <c r="HFY196" s="80"/>
      <c r="HFZ196" s="80"/>
      <c r="HGA196" s="80"/>
      <c r="HGB196" s="80"/>
      <c r="HGC196" s="80"/>
      <c r="HGD196" s="80"/>
      <c r="HGE196" s="80"/>
      <c r="HGF196" s="80"/>
      <c r="HGG196" s="80"/>
      <c r="HGH196" s="80"/>
      <c r="HGI196" s="80"/>
      <c r="HGJ196" s="80"/>
      <c r="HGK196" s="80"/>
      <c r="HGL196" s="80"/>
      <c r="HGM196" s="80"/>
      <c r="HGN196" s="80"/>
      <c r="HGO196" s="80"/>
      <c r="HGP196" s="80"/>
      <c r="HGQ196" s="80"/>
      <c r="HGR196" s="80"/>
      <c r="HGS196" s="80"/>
      <c r="HGT196" s="80"/>
      <c r="HGU196" s="80"/>
      <c r="HGV196" s="80"/>
      <c r="HGW196" s="80"/>
      <c r="HGX196" s="80"/>
      <c r="HGY196" s="80"/>
      <c r="HGZ196" s="80"/>
      <c r="HHA196" s="80"/>
      <c r="HHB196" s="80"/>
      <c r="HHC196" s="80"/>
      <c r="HHD196" s="80"/>
      <c r="HHE196" s="80"/>
      <c r="HHF196" s="80"/>
      <c r="HHG196" s="80"/>
      <c r="HHH196" s="80"/>
      <c r="HHI196" s="80"/>
      <c r="HHJ196" s="80"/>
      <c r="HHK196" s="80"/>
      <c r="HHL196" s="80"/>
      <c r="HHM196" s="80"/>
      <c r="HHN196" s="80"/>
      <c r="HHO196" s="80"/>
      <c r="HHP196" s="80"/>
      <c r="HHQ196" s="80"/>
      <c r="HHR196" s="80"/>
      <c r="HHS196" s="80"/>
      <c r="HHT196" s="80"/>
      <c r="HHU196" s="80"/>
      <c r="HHV196" s="80"/>
      <c r="HHW196" s="80"/>
      <c r="HHX196" s="80"/>
      <c r="HHY196" s="80"/>
      <c r="HHZ196" s="80"/>
      <c r="HIA196" s="80"/>
      <c r="HIB196" s="80"/>
      <c r="HIC196" s="80"/>
      <c r="HID196" s="80"/>
      <c r="HIE196" s="80"/>
      <c r="HIF196" s="80"/>
      <c r="HIG196" s="80"/>
      <c r="HIH196" s="80"/>
      <c r="HII196" s="80"/>
      <c r="HIJ196" s="80"/>
      <c r="HIK196" s="80"/>
      <c r="HIL196" s="80"/>
      <c r="HIM196" s="80"/>
      <c r="HIN196" s="80"/>
      <c r="HIO196" s="80"/>
      <c r="HIP196" s="80"/>
      <c r="HIQ196" s="80"/>
      <c r="HIR196" s="80"/>
      <c r="HIS196" s="80"/>
      <c r="HIT196" s="80"/>
      <c r="HIU196" s="80"/>
      <c r="HIV196" s="80"/>
      <c r="HIW196" s="80"/>
      <c r="HIX196" s="80"/>
      <c r="HIY196" s="80"/>
      <c r="HIZ196" s="80"/>
      <c r="HJA196" s="80"/>
      <c r="HJB196" s="80"/>
      <c r="HJC196" s="80"/>
      <c r="HJD196" s="80"/>
      <c r="HJE196" s="80"/>
      <c r="HJF196" s="80"/>
      <c r="HJG196" s="80"/>
      <c r="HJH196" s="80"/>
      <c r="HJI196" s="80"/>
      <c r="HJJ196" s="80"/>
      <c r="HJK196" s="80"/>
      <c r="HJL196" s="80"/>
      <c r="HJM196" s="80"/>
      <c r="HJN196" s="80"/>
      <c r="HJO196" s="80"/>
      <c r="HJP196" s="80"/>
      <c r="HJQ196" s="80"/>
      <c r="HJR196" s="80"/>
      <c r="HJS196" s="80"/>
      <c r="HJT196" s="80"/>
      <c r="HJU196" s="80"/>
      <c r="HJV196" s="80"/>
      <c r="HJW196" s="80"/>
      <c r="HJX196" s="80"/>
      <c r="HJY196" s="80"/>
      <c r="HJZ196" s="80"/>
      <c r="HKA196" s="80"/>
      <c r="HKB196" s="80"/>
      <c r="HKC196" s="80"/>
      <c r="HKD196" s="80"/>
      <c r="HKE196" s="80"/>
      <c r="HKF196" s="80"/>
      <c r="HKG196" s="80"/>
      <c r="HKH196" s="80"/>
      <c r="HKI196" s="80"/>
      <c r="HKJ196" s="80"/>
      <c r="HKK196" s="80"/>
      <c r="HKL196" s="80"/>
      <c r="HKM196" s="80"/>
      <c r="HKN196" s="80"/>
      <c r="HKO196" s="80"/>
      <c r="HKP196" s="80"/>
      <c r="HKQ196" s="80"/>
      <c r="HKR196" s="80"/>
      <c r="HKS196" s="80"/>
      <c r="HKT196" s="80"/>
      <c r="HKU196" s="80"/>
      <c r="HKV196" s="80"/>
      <c r="HKW196" s="80"/>
      <c r="HKX196" s="80"/>
      <c r="HKY196" s="80"/>
      <c r="HKZ196" s="80"/>
      <c r="HLA196" s="80"/>
      <c r="HLB196" s="80"/>
      <c r="HLC196" s="80"/>
      <c r="HLD196" s="80"/>
      <c r="HLE196" s="80"/>
      <c r="HLF196" s="80"/>
      <c r="HLG196" s="80"/>
      <c r="HLH196" s="80"/>
      <c r="HLI196" s="80"/>
      <c r="HLJ196" s="80"/>
      <c r="HLK196" s="80"/>
      <c r="HLL196" s="80"/>
      <c r="HLM196" s="80"/>
      <c r="HLN196" s="80"/>
      <c r="HLO196" s="80"/>
      <c r="HLP196" s="80"/>
      <c r="HLQ196" s="80"/>
      <c r="HLR196" s="80"/>
      <c r="HLS196" s="80"/>
      <c r="HLT196" s="80"/>
      <c r="HLU196" s="80"/>
      <c r="HLV196" s="80"/>
      <c r="HLW196" s="80"/>
      <c r="HLX196" s="80"/>
      <c r="HLY196" s="80"/>
      <c r="HLZ196" s="80"/>
      <c r="HMA196" s="80"/>
      <c r="HMB196" s="80"/>
      <c r="HMC196" s="80"/>
      <c r="HMD196" s="80"/>
      <c r="HME196" s="80"/>
      <c r="HMF196" s="80"/>
      <c r="HMG196" s="80"/>
      <c r="HMH196" s="80"/>
      <c r="HMI196" s="80"/>
      <c r="HMJ196" s="80"/>
      <c r="HMK196" s="80"/>
      <c r="HML196" s="80"/>
      <c r="HMM196" s="80"/>
      <c r="HMN196" s="80"/>
      <c r="HMO196" s="80"/>
      <c r="HMP196" s="80"/>
      <c r="HMQ196" s="80"/>
      <c r="HMR196" s="80"/>
      <c r="HMS196" s="80"/>
      <c r="HMT196" s="80"/>
      <c r="HMU196" s="80"/>
      <c r="HMV196" s="80"/>
      <c r="HMW196" s="80"/>
      <c r="HMX196" s="80"/>
      <c r="HMY196" s="80"/>
      <c r="HMZ196" s="80"/>
      <c r="HNA196" s="80"/>
      <c r="HNB196" s="80"/>
      <c r="HNC196" s="80"/>
      <c r="HND196" s="80"/>
      <c r="HNE196" s="80"/>
      <c r="HNF196" s="80"/>
      <c r="HNG196" s="80"/>
      <c r="HNH196" s="80"/>
      <c r="HNI196" s="80"/>
      <c r="HNJ196" s="80"/>
      <c r="HNK196" s="80"/>
      <c r="HNL196" s="80"/>
      <c r="HNM196" s="80"/>
      <c r="HNN196" s="80"/>
      <c r="HNO196" s="80"/>
      <c r="HNP196" s="80"/>
      <c r="HNQ196" s="80"/>
      <c r="HNR196" s="80"/>
      <c r="HNS196" s="80"/>
      <c r="HNT196" s="80"/>
      <c r="HNU196" s="80"/>
      <c r="HNV196" s="80"/>
      <c r="HNW196" s="80"/>
      <c r="HNX196" s="80"/>
      <c r="HNY196" s="80"/>
      <c r="HNZ196" s="80"/>
      <c r="HOA196" s="80"/>
      <c r="HOB196" s="80"/>
      <c r="HOC196" s="80"/>
      <c r="HOD196" s="80"/>
      <c r="HOE196" s="80"/>
      <c r="HOF196" s="80"/>
      <c r="HOG196" s="80"/>
      <c r="HOH196" s="80"/>
      <c r="HOI196" s="80"/>
      <c r="HOJ196" s="80"/>
      <c r="HOK196" s="80"/>
      <c r="HOL196" s="80"/>
      <c r="HOM196" s="80"/>
      <c r="HON196" s="80"/>
      <c r="HOO196" s="80"/>
      <c r="HOP196" s="80"/>
      <c r="HOQ196" s="80"/>
      <c r="HOR196" s="80"/>
      <c r="HOS196" s="80"/>
      <c r="HOT196" s="80"/>
      <c r="HOU196" s="80"/>
      <c r="HOV196" s="80"/>
      <c r="HOW196" s="80"/>
      <c r="HOX196" s="80"/>
      <c r="HOY196" s="80"/>
      <c r="HOZ196" s="80"/>
      <c r="HPA196" s="80"/>
      <c r="HPB196" s="80"/>
      <c r="HPC196" s="80"/>
      <c r="HPD196" s="80"/>
      <c r="HPE196" s="80"/>
      <c r="HPF196" s="80"/>
      <c r="HPG196" s="80"/>
      <c r="HPH196" s="80"/>
      <c r="HPI196" s="80"/>
      <c r="HPJ196" s="80"/>
      <c r="HPK196" s="80"/>
      <c r="HPL196" s="80"/>
      <c r="HPM196" s="80"/>
      <c r="HPN196" s="80"/>
      <c r="HPO196" s="80"/>
      <c r="HPP196" s="80"/>
      <c r="HPQ196" s="80"/>
      <c r="HPR196" s="80"/>
      <c r="HPS196" s="80"/>
      <c r="HPT196" s="80"/>
      <c r="HPU196" s="80"/>
      <c r="HPV196" s="80"/>
      <c r="HPW196" s="80"/>
      <c r="HPX196" s="80"/>
      <c r="HPY196" s="80"/>
      <c r="HPZ196" s="80"/>
      <c r="HQA196" s="80"/>
      <c r="HQB196" s="80"/>
      <c r="HQC196" s="80"/>
      <c r="HQD196" s="80"/>
      <c r="HQE196" s="80"/>
      <c r="HQF196" s="80"/>
      <c r="HQG196" s="80"/>
      <c r="HQH196" s="80"/>
      <c r="HQI196" s="80"/>
      <c r="HQJ196" s="80"/>
      <c r="HQK196" s="80"/>
      <c r="HQL196" s="80"/>
      <c r="HQM196" s="80"/>
      <c r="HQN196" s="80"/>
      <c r="HQO196" s="80"/>
      <c r="HQP196" s="80"/>
      <c r="HQQ196" s="80"/>
      <c r="HQR196" s="80"/>
      <c r="HQS196" s="80"/>
      <c r="HQT196" s="80"/>
      <c r="HQU196" s="80"/>
      <c r="HQV196" s="80"/>
      <c r="HQW196" s="80"/>
      <c r="HQX196" s="80"/>
      <c r="HQY196" s="80"/>
      <c r="HQZ196" s="80"/>
      <c r="HRA196" s="80"/>
      <c r="HRB196" s="80"/>
      <c r="HRC196" s="80"/>
      <c r="HRD196" s="80"/>
      <c r="HRE196" s="80"/>
      <c r="HRF196" s="80"/>
      <c r="HRG196" s="80"/>
      <c r="HRH196" s="80"/>
      <c r="HRI196" s="80"/>
      <c r="HRJ196" s="80"/>
      <c r="HRK196" s="80"/>
      <c r="HRL196" s="80"/>
      <c r="HRM196" s="80"/>
      <c r="HRN196" s="80"/>
      <c r="HRO196" s="80"/>
      <c r="HRP196" s="80"/>
      <c r="HRQ196" s="80"/>
      <c r="HRR196" s="80"/>
      <c r="HRS196" s="80"/>
      <c r="HRT196" s="80"/>
      <c r="HRU196" s="80"/>
      <c r="HRV196" s="80"/>
      <c r="HRW196" s="80"/>
      <c r="HRX196" s="80"/>
      <c r="HRY196" s="80"/>
      <c r="HRZ196" s="80"/>
      <c r="HSA196" s="80"/>
      <c r="HSB196" s="80"/>
      <c r="HSC196" s="80"/>
      <c r="HSD196" s="80"/>
      <c r="HSE196" s="80"/>
      <c r="HSF196" s="80"/>
      <c r="HSG196" s="80"/>
      <c r="HSH196" s="80"/>
      <c r="HSI196" s="80"/>
      <c r="HSJ196" s="80"/>
      <c r="HSK196" s="80"/>
      <c r="HSL196" s="80"/>
      <c r="HSM196" s="80"/>
      <c r="HSN196" s="80"/>
      <c r="HSO196" s="80"/>
      <c r="HSP196" s="80"/>
      <c r="HSQ196" s="80"/>
      <c r="HSR196" s="80"/>
      <c r="HSS196" s="80"/>
      <c r="HST196" s="80"/>
      <c r="HSU196" s="80"/>
      <c r="HSV196" s="80"/>
      <c r="HSW196" s="80"/>
      <c r="HSX196" s="80"/>
      <c r="HSY196" s="80"/>
      <c r="HSZ196" s="80"/>
      <c r="HTA196" s="80"/>
      <c r="HTB196" s="80"/>
      <c r="HTC196" s="80"/>
      <c r="HTD196" s="80"/>
      <c r="HTE196" s="80"/>
      <c r="HTF196" s="80"/>
      <c r="HTG196" s="80"/>
      <c r="HTH196" s="80"/>
      <c r="HTI196" s="80"/>
      <c r="HTJ196" s="80"/>
      <c r="HTK196" s="80"/>
      <c r="HTL196" s="80"/>
      <c r="HTM196" s="80"/>
      <c r="HTN196" s="80"/>
      <c r="HTO196" s="80"/>
      <c r="HTP196" s="80"/>
      <c r="HTQ196" s="80"/>
      <c r="HTR196" s="80"/>
      <c r="HTS196" s="80"/>
      <c r="HTT196" s="80"/>
      <c r="HTU196" s="80"/>
      <c r="HTV196" s="80"/>
      <c r="HTW196" s="80"/>
      <c r="HTX196" s="80"/>
      <c r="HTY196" s="80"/>
      <c r="HTZ196" s="80"/>
      <c r="HUA196" s="80"/>
      <c r="HUB196" s="80"/>
      <c r="HUC196" s="80"/>
      <c r="HUD196" s="80"/>
      <c r="HUE196" s="80"/>
      <c r="HUF196" s="80"/>
      <c r="HUG196" s="80"/>
      <c r="HUH196" s="80"/>
      <c r="HUI196" s="80"/>
      <c r="HUJ196" s="80"/>
      <c r="HUK196" s="80"/>
      <c r="HUL196" s="80"/>
      <c r="HUM196" s="80"/>
      <c r="HUN196" s="80"/>
      <c r="HUO196" s="80"/>
      <c r="HUP196" s="80"/>
      <c r="HUQ196" s="80"/>
      <c r="HUR196" s="80"/>
      <c r="HUS196" s="80"/>
      <c r="HUT196" s="80"/>
      <c r="HUU196" s="80"/>
      <c r="HUV196" s="80"/>
      <c r="HUW196" s="80"/>
      <c r="HUX196" s="80"/>
      <c r="HUY196" s="80"/>
      <c r="HUZ196" s="80"/>
      <c r="HVA196" s="80"/>
      <c r="HVB196" s="80"/>
      <c r="HVC196" s="80"/>
      <c r="HVD196" s="80"/>
      <c r="HVE196" s="80"/>
      <c r="HVF196" s="80"/>
      <c r="HVG196" s="80"/>
      <c r="HVH196" s="80"/>
      <c r="HVI196" s="80"/>
      <c r="HVJ196" s="80"/>
      <c r="HVK196" s="80"/>
      <c r="HVL196" s="80"/>
      <c r="HVM196" s="80"/>
      <c r="HVN196" s="80"/>
      <c r="HVO196" s="80"/>
      <c r="HVP196" s="80"/>
      <c r="HVQ196" s="80"/>
      <c r="HVR196" s="80"/>
      <c r="HVS196" s="80"/>
      <c r="HVT196" s="80"/>
      <c r="HVU196" s="80"/>
      <c r="HVV196" s="80"/>
      <c r="HVW196" s="80"/>
      <c r="HVX196" s="80"/>
      <c r="HVY196" s="80"/>
      <c r="HVZ196" s="80"/>
      <c r="HWA196" s="80"/>
      <c r="HWB196" s="80"/>
      <c r="HWC196" s="80"/>
      <c r="HWD196" s="80"/>
      <c r="HWE196" s="80"/>
      <c r="HWF196" s="80"/>
      <c r="HWG196" s="80"/>
      <c r="HWH196" s="80"/>
      <c r="HWI196" s="80"/>
      <c r="HWJ196" s="80"/>
      <c r="HWK196" s="80"/>
      <c r="HWL196" s="80"/>
      <c r="HWM196" s="80"/>
      <c r="HWN196" s="80"/>
      <c r="HWO196" s="80"/>
      <c r="HWP196" s="80"/>
      <c r="HWQ196" s="80"/>
      <c r="HWR196" s="80"/>
      <c r="HWS196" s="80"/>
      <c r="HWT196" s="80"/>
      <c r="HWU196" s="80"/>
      <c r="HWV196" s="80"/>
      <c r="HWW196" s="80"/>
      <c r="HWX196" s="80"/>
      <c r="HWY196" s="80"/>
      <c r="HWZ196" s="80"/>
      <c r="HXA196" s="80"/>
      <c r="HXB196" s="80"/>
      <c r="HXC196" s="80"/>
      <c r="HXD196" s="80"/>
      <c r="HXE196" s="80"/>
      <c r="HXF196" s="80"/>
      <c r="HXG196" s="80"/>
      <c r="HXH196" s="80"/>
      <c r="HXI196" s="80"/>
      <c r="HXJ196" s="80"/>
      <c r="HXK196" s="80"/>
      <c r="HXL196" s="80"/>
      <c r="HXM196" s="80"/>
      <c r="HXN196" s="80"/>
      <c r="HXO196" s="80"/>
      <c r="HXP196" s="80"/>
      <c r="HXQ196" s="80"/>
      <c r="HXR196" s="80"/>
      <c r="HXS196" s="80"/>
      <c r="HXT196" s="80"/>
      <c r="HXU196" s="80"/>
      <c r="HXV196" s="80"/>
      <c r="HXW196" s="80"/>
      <c r="HXX196" s="80"/>
      <c r="HXY196" s="80"/>
      <c r="HXZ196" s="80"/>
      <c r="HYA196" s="80"/>
      <c r="HYB196" s="80"/>
      <c r="HYC196" s="80"/>
      <c r="HYD196" s="80"/>
      <c r="HYE196" s="80"/>
      <c r="HYF196" s="80"/>
      <c r="HYG196" s="80"/>
      <c r="HYH196" s="80"/>
      <c r="HYI196" s="80"/>
      <c r="HYJ196" s="80"/>
      <c r="HYK196" s="80"/>
      <c r="HYL196" s="80"/>
      <c r="HYM196" s="80"/>
      <c r="HYN196" s="80"/>
      <c r="HYO196" s="80"/>
      <c r="HYP196" s="80"/>
      <c r="HYQ196" s="80"/>
      <c r="HYR196" s="80"/>
      <c r="HYS196" s="80"/>
      <c r="HYT196" s="80"/>
      <c r="HYU196" s="80"/>
      <c r="HYV196" s="80"/>
      <c r="HYW196" s="80"/>
      <c r="HYX196" s="80"/>
      <c r="HYY196" s="80"/>
      <c r="HYZ196" s="80"/>
      <c r="HZA196" s="80"/>
      <c r="HZB196" s="80"/>
      <c r="HZC196" s="80"/>
      <c r="HZD196" s="80"/>
      <c r="HZE196" s="80"/>
      <c r="HZF196" s="80"/>
      <c r="HZG196" s="80"/>
      <c r="HZH196" s="80"/>
      <c r="HZI196" s="80"/>
      <c r="HZJ196" s="80"/>
      <c r="HZK196" s="80"/>
      <c r="HZL196" s="80"/>
      <c r="HZM196" s="80"/>
      <c r="HZN196" s="80"/>
      <c r="HZO196" s="80"/>
      <c r="HZP196" s="80"/>
      <c r="HZQ196" s="80"/>
      <c r="HZR196" s="80"/>
      <c r="HZS196" s="80"/>
      <c r="HZT196" s="80"/>
      <c r="HZU196" s="80"/>
      <c r="HZV196" s="80"/>
      <c r="HZW196" s="80"/>
      <c r="HZX196" s="80"/>
      <c r="HZY196" s="80"/>
      <c r="HZZ196" s="80"/>
      <c r="IAA196" s="80"/>
      <c r="IAB196" s="80"/>
      <c r="IAC196" s="80"/>
      <c r="IAD196" s="80"/>
      <c r="IAE196" s="80"/>
      <c r="IAF196" s="80"/>
      <c r="IAG196" s="80"/>
      <c r="IAH196" s="80"/>
      <c r="IAI196" s="80"/>
      <c r="IAJ196" s="80"/>
      <c r="IAK196" s="80"/>
      <c r="IAL196" s="80"/>
      <c r="IAM196" s="80"/>
      <c r="IAN196" s="80"/>
      <c r="IAO196" s="80"/>
      <c r="IAP196" s="80"/>
      <c r="IAQ196" s="80"/>
      <c r="IAR196" s="80"/>
      <c r="IAS196" s="80"/>
      <c r="IAT196" s="80"/>
      <c r="IAU196" s="80"/>
      <c r="IAV196" s="80"/>
      <c r="IAW196" s="80"/>
      <c r="IAX196" s="80"/>
      <c r="IAY196" s="80"/>
      <c r="IAZ196" s="80"/>
      <c r="IBA196" s="80"/>
      <c r="IBB196" s="80"/>
      <c r="IBC196" s="80"/>
      <c r="IBD196" s="80"/>
      <c r="IBE196" s="80"/>
      <c r="IBF196" s="80"/>
      <c r="IBG196" s="80"/>
      <c r="IBH196" s="80"/>
      <c r="IBI196" s="80"/>
      <c r="IBJ196" s="80"/>
      <c r="IBK196" s="80"/>
      <c r="IBL196" s="80"/>
      <c r="IBM196" s="80"/>
      <c r="IBN196" s="80"/>
      <c r="IBO196" s="80"/>
      <c r="IBP196" s="80"/>
      <c r="IBQ196" s="80"/>
      <c r="IBR196" s="80"/>
      <c r="IBS196" s="80"/>
      <c r="IBT196" s="80"/>
      <c r="IBU196" s="80"/>
      <c r="IBV196" s="80"/>
      <c r="IBW196" s="80"/>
      <c r="IBX196" s="80"/>
      <c r="IBY196" s="80"/>
      <c r="IBZ196" s="80"/>
      <c r="ICA196" s="80"/>
      <c r="ICB196" s="80"/>
      <c r="ICC196" s="80"/>
      <c r="ICD196" s="80"/>
      <c r="ICE196" s="80"/>
      <c r="ICF196" s="80"/>
      <c r="ICG196" s="80"/>
      <c r="ICH196" s="80"/>
      <c r="ICI196" s="80"/>
      <c r="ICJ196" s="80"/>
      <c r="ICK196" s="80"/>
      <c r="ICL196" s="80"/>
      <c r="ICM196" s="80"/>
      <c r="ICN196" s="80"/>
      <c r="ICO196" s="80"/>
      <c r="ICP196" s="80"/>
      <c r="ICQ196" s="80"/>
      <c r="ICR196" s="80"/>
      <c r="ICS196" s="80"/>
      <c r="ICT196" s="80"/>
      <c r="ICU196" s="80"/>
      <c r="ICV196" s="80"/>
      <c r="ICW196" s="80"/>
      <c r="ICX196" s="80"/>
      <c r="ICY196" s="80"/>
      <c r="ICZ196" s="80"/>
      <c r="IDA196" s="80"/>
      <c r="IDB196" s="80"/>
      <c r="IDC196" s="80"/>
      <c r="IDD196" s="80"/>
      <c r="IDE196" s="80"/>
      <c r="IDF196" s="80"/>
      <c r="IDG196" s="80"/>
      <c r="IDH196" s="80"/>
      <c r="IDI196" s="80"/>
      <c r="IDJ196" s="80"/>
      <c r="IDK196" s="80"/>
      <c r="IDL196" s="80"/>
      <c r="IDM196" s="80"/>
      <c r="IDN196" s="80"/>
      <c r="IDO196" s="80"/>
      <c r="IDP196" s="80"/>
      <c r="IDQ196" s="80"/>
      <c r="IDR196" s="80"/>
      <c r="IDS196" s="80"/>
      <c r="IDT196" s="80"/>
      <c r="IDU196" s="80"/>
      <c r="IDV196" s="80"/>
      <c r="IDW196" s="80"/>
      <c r="IDX196" s="80"/>
      <c r="IDY196" s="80"/>
      <c r="IDZ196" s="80"/>
      <c r="IEA196" s="80"/>
      <c r="IEB196" s="80"/>
      <c r="IEC196" s="80"/>
      <c r="IED196" s="80"/>
      <c r="IEE196" s="80"/>
      <c r="IEF196" s="80"/>
      <c r="IEG196" s="80"/>
      <c r="IEH196" s="80"/>
      <c r="IEI196" s="80"/>
      <c r="IEJ196" s="80"/>
      <c r="IEK196" s="80"/>
      <c r="IEL196" s="80"/>
      <c r="IEM196" s="80"/>
      <c r="IEN196" s="80"/>
      <c r="IEO196" s="80"/>
      <c r="IEP196" s="80"/>
      <c r="IEQ196" s="80"/>
      <c r="IER196" s="80"/>
      <c r="IES196" s="80"/>
      <c r="IET196" s="80"/>
      <c r="IEU196" s="80"/>
      <c r="IEV196" s="80"/>
      <c r="IEW196" s="80"/>
      <c r="IEX196" s="80"/>
      <c r="IEY196" s="80"/>
      <c r="IEZ196" s="80"/>
      <c r="IFA196" s="80"/>
      <c r="IFB196" s="80"/>
      <c r="IFC196" s="80"/>
      <c r="IFD196" s="80"/>
      <c r="IFE196" s="80"/>
      <c r="IFF196" s="80"/>
      <c r="IFG196" s="80"/>
      <c r="IFH196" s="80"/>
      <c r="IFI196" s="80"/>
      <c r="IFJ196" s="80"/>
      <c r="IFK196" s="80"/>
      <c r="IFL196" s="80"/>
      <c r="IFM196" s="80"/>
      <c r="IFN196" s="80"/>
      <c r="IFO196" s="80"/>
      <c r="IFP196" s="80"/>
      <c r="IFQ196" s="80"/>
      <c r="IFR196" s="80"/>
      <c r="IFS196" s="80"/>
      <c r="IFT196" s="80"/>
      <c r="IFU196" s="80"/>
      <c r="IFV196" s="80"/>
      <c r="IFW196" s="80"/>
      <c r="IFX196" s="80"/>
      <c r="IFY196" s="80"/>
      <c r="IFZ196" s="80"/>
      <c r="IGA196" s="80"/>
      <c r="IGB196" s="80"/>
      <c r="IGC196" s="80"/>
      <c r="IGD196" s="80"/>
      <c r="IGE196" s="80"/>
      <c r="IGF196" s="80"/>
      <c r="IGG196" s="80"/>
      <c r="IGH196" s="80"/>
      <c r="IGI196" s="80"/>
      <c r="IGJ196" s="80"/>
      <c r="IGK196" s="80"/>
      <c r="IGL196" s="80"/>
      <c r="IGM196" s="80"/>
      <c r="IGN196" s="80"/>
      <c r="IGO196" s="80"/>
      <c r="IGP196" s="80"/>
      <c r="IGQ196" s="80"/>
      <c r="IGR196" s="80"/>
      <c r="IGS196" s="80"/>
      <c r="IGT196" s="80"/>
      <c r="IGU196" s="80"/>
      <c r="IGV196" s="80"/>
      <c r="IGW196" s="80"/>
      <c r="IGX196" s="80"/>
      <c r="IGY196" s="80"/>
      <c r="IGZ196" s="80"/>
      <c r="IHA196" s="80"/>
      <c r="IHB196" s="80"/>
      <c r="IHC196" s="80"/>
      <c r="IHD196" s="80"/>
      <c r="IHE196" s="80"/>
      <c r="IHF196" s="80"/>
      <c r="IHG196" s="80"/>
      <c r="IHH196" s="80"/>
      <c r="IHI196" s="80"/>
      <c r="IHJ196" s="80"/>
      <c r="IHK196" s="80"/>
      <c r="IHL196" s="80"/>
      <c r="IHM196" s="80"/>
      <c r="IHN196" s="80"/>
      <c r="IHO196" s="80"/>
      <c r="IHP196" s="80"/>
      <c r="IHQ196" s="80"/>
      <c r="IHR196" s="80"/>
      <c r="IHS196" s="80"/>
      <c r="IHT196" s="80"/>
      <c r="IHU196" s="80"/>
      <c r="IHV196" s="80"/>
      <c r="IHW196" s="80"/>
      <c r="IHX196" s="80"/>
      <c r="IHY196" s="80"/>
      <c r="IHZ196" s="80"/>
      <c r="IIA196" s="80"/>
      <c r="IIB196" s="80"/>
      <c r="IIC196" s="80"/>
      <c r="IID196" s="80"/>
      <c r="IIE196" s="80"/>
      <c r="IIF196" s="80"/>
      <c r="IIG196" s="80"/>
      <c r="IIH196" s="80"/>
      <c r="III196" s="80"/>
      <c r="IIJ196" s="80"/>
      <c r="IIK196" s="80"/>
      <c r="IIL196" s="80"/>
      <c r="IIM196" s="80"/>
      <c r="IIN196" s="80"/>
      <c r="IIO196" s="80"/>
      <c r="IIP196" s="80"/>
      <c r="IIQ196" s="80"/>
      <c r="IIR196" s="80"/>
      <c r="IIS196" s="80"/>
      <c r="IIT196" s="80"/>
      <c r="IIU196" s="80"/>
      <c r="IIV196" s="80"/>
      <c r="IIW196" s="80"/>
      <c r="IIX196" s="80"/>
      <c r="IIY196" s="80"/>
      <c r="IIZ196" s="80"/>
      <c r="IJA196" s="80"/>
      <c r="IJB196" s="80"/>
      <c r="IJC196" s="80"/>
      <c r="IJD196" s="80"/>
      <c r="IJE196" s="80"/>
      <c r="IJF196" s="80"/>
      <c r="IJG196" s="80"/>
      <c r="IJH196" s="80"/>
      <c r="IJI196" s="80"/>
      <c r="IJJ196" s="80"/>
      <c r="IJK196" s="80"/>
      <c r="IJL196" s="80"/>
      <c r="IJM196" s="80"/>
      <c r="IJN196" s="80"/>
      <c r="IJO196" s="80"/>
      <c r="IJP196" s="80"/>
      <c r="IJQ196" s="80"/>
      <c r="IJR196" s="80"/>
      <c r="IJS196" s="80"/>
      <c r="IJT196" s="80"/>
      <c r="IJU196" s="80"/>
      <c r="IJV196" s="80"/>
      <c r="IJW196" s="80"/>
      <c r="IJX196" s="80"/>
      <c r="IJY196" s="80"/>
      <c r="IJZ196" s="80"/>
      <c r="IKA196" s="80"/>
      <c r="IKB196" s="80"/>
      <c r="IKC196" s="80"/>
      <c r="IKD196" s="80"/>
      <c r="IKE196" s="80"/>
      <c r="IKF196" s="80"/>
      <c r="IKG196" s="80"/>
      <c r="IKH196" s="80"/>
      <c r="IKI196" s="80"/>
      <c r="IKJ196" s="80"/>
      <c r="IKK196" s="80"/>
      <c r="IKL196" s="80"/>
      <c r="IKM196" s="80"/>
      <c r="IKN196" s="80"/>
      <c r="IKO196" s="80"/>
      <c r="IKP196" s="80"/>
      <c r="IKQ196" s="80"/>
      <c r="IKR196" s="80"/>
      <c r="IKS196" s="80"/>
      <c r="IKT196" s="80"/>
      <c r="IKU196" s="80"/>
      <c r="IKV196" s="80"/>
      <c r="IKW196" s="80"/>
      <c r="IKX196" s="80"/>
      <c r="IKY196" s="80"/>
      <c r="IKZ196" s="80"/>
      <c r="ILA196" s="80"/>
      <c r="ILB196" s="80"/>
      <c r="ILC196" s="80"/>
      <c r="ILD196" s="80"/>
      <c r="ILE196" s="80"/>
      <c r="ILF196" s="80"/>
      <c r="ILG196" s="80"/>
      <c r="ILH196" s="80"/>
      <c r="ILI196" s="80"/>
      <c r="ILJ196" s="80"/>
      <c r="ILK196" s="80"/>
      <c r="ILL196" s="80"/>
      <c r="ILM196" s="80"/>
      <c r="ILN196" s="80"/>
      <c r="ILO196" s="80"/>
      <c r="ILP196" s="80"/>
      <c r="ILQ196" s="80"/>
      <c r="ILR196" s="80"/>
      <c r="ILS196" s="80"/>
      <c r="ILT196" s="80"/>
      <c r="ILU196" s="80"/>
      <c r="ILV196" s="80"/>
      <c r="ILW196" s="80"/>
      <c r="ILX196" s="80"/>
      <c r="ILY196" s="80"/>
      <c r="ILZ196" s="80"/>
      <c r="IMA196" s="80"/>
      <c r="IMB196" s="80"/>
      <c r="IMC196" s="80"/>
      <c r="IMD196" s="80"/>
      <c r="IME196" s="80"/>
      <c r="IMF196" s="80"/>
      <c r="IMG196" s="80"/>
      <c r="IMH196" s="80"/>
      <c r="IMI196" s="80"/>
      <c r="IMJ196" s="80"/>
      <c r="IMK196" s="80"/>
      <c r="IML196" s="80"/>
      <c r="IMM196" s="80"/>
      <c r="IMN196" s="80"/>
      <c r="IMO196" s="80"/>
      <c r="IMP196" s="80"/>
      <c r="IMQ196" s="80"/>
      <c r="IMR196" s="80"/>
      <c r="IMS196" s="80"/>
      <c r="IMT196" s="80"/>
      <c r="IMU196" s="80"/>
      <c r="IMV196" s="80"/>
      <c r="IMW196" s="80"/>
      <c r="IMX196" s="80"/>
      <c r="IMY196" s="80"/>
      <c r="IMZ196" s="80"/>
      <c r="INA196" s="80"/>
      <c r="INB196" s="80"/>
      <c r="INC196" s="80"/>
      <c r="IND196" s="80"/>
      <c r="INE196" s="80"/>
      <c r="INF196" s="80"/>
      <c r="ING196" s="80"/>
      <c r="INH196" s="80"/>
      <c r="INI196" s="80"/>
      <c r="INJ196" s="80"/>
      <c r="INK196" s="80"/>
      <c r="INL196" s="80"/>
      <c r="INM196" s="80"/>
      <c r="INN196" s="80"/>
      <c r="INO196" s="80"/>
      <c r="INP196" s="80"/>
      <c r="INQ196" s="80"/>
      <c r="INR196" s="80"/>
      <c r="INS196" s="80"/>
      <c r="INT196" s="80"/>
      <c r="INU196" s="80"/>
      <c r="INV196" s="80"/>
      <c r="INW196" s="80"/>
      <c r="INX196" s="80"/>
      <c r="INY196" s="80"/>
      <c r="INZ196" s="80"/>
      <c r="IOA196" s="80"/>
      <c r="IOB196" s="80"/>
      <c r="IOC196" s="80"/>
      <c r="IOD196" s="80"/>
      <c r="IOE196" s="80"/>
      <c r="IOF196" s="80"/>
      <c r="IOG196" s="80"/>
      <c r="IOH196" s="80"/>
      <c r="IOI196" s="80"/>
      <c r="IOJ196" s="80"/>
      <c r="IOK196" s="80"/>
      <c r="IOL196" s="80"/>
      <c r="IOM196" s="80"/>
      <c r="ION196" s="80"/>
      <c r="IOO196" s="80"/>
      <c r="IOP196" s="80"/>
      <c r="IOQ196" s="80"/>
      <c r="IOR196" s="80"/>
      <c r="IOS196" s="80"/>
      <c r="IOT196" s="80"/>
      <c r="IOU196" s="80"/>
      <c r="IOV196" s="80"/>
      <c r="IOW196" s="80"/>
      <c r="IOX196" s="80"/>
      <c r="IOY196" s="80"/>
      <c r="IOZ196" s="80"/>
      <c r="IPA196" s="80"/>
      <c r="IPB196" s="80"/>
      <c r="IPC196" s="80"/>
      <c r="IPD196" s="80"/>
      <c r="IPE196" s="80"/>
      <c r="IPF196" s="80"/>
      <c r="IPG196" s="80"/>
      <c r="IPH196" s="80"/>
      <c r="IPI196" s="80"/>
      <c r="IPJ196" s="80"/>
      <c r="IPK196" s="80"/>
      <c r="IPL196" s="80"/>
      <c r="IPM196" s="80"/>
      <c r="IPN196" s="80"/>
      <c r="IPO196" s="80"/>
      <c r="IPP196" s="80"/>
      <c r="IPQ196" s="80"/>
      <c r="IPR196" s="80"/>
      <c r="IPS196" s="80"/>
      <c r="IPT196" s="80"/>
      <c r="IPU196" s="80"/>
      <c r="IPV196" s="80"/>
      <c r="IPW196" s="80"/>
      <c r="IPX196" s="80"/>
      <c r="IPY196" s="80"/>
      <c r="IPZ196" s="80"/>
      <c r="IQA196" s="80"/>
      <c r="IQB196" s="80"/>
      <c r="IQC196" s="80"/>
      <c r="IQD196" s="80"/>
      <c r="IQE196" s="80"/>
      <c r="IQF196" s="80"/>
      <c r="IQG196" s="80"/>
      <c r="IQH196" s="80"/>
      <c r="IQI196" s="80"/>
      <c r="IQJ196" s="80"/>
      <c r="IQK196" s="80"/>
      <c r="IQL196" s="80"/>
      <c r="IQM196" s="80"/>
      <c r="IQN196" s="80"/>
      <c r="IQO196" s="80"/>
      <c r="IQP196" s="80"/>
      <c r="IQQ196" s="80"/>
      <c r="IQR196" s="80"/>
      <c r="IQS196" s="80"/>
      <c r="IQT196" s="80"/>
      <c r="IQU196" s="80"/>
      <c r="IQV196" s="80"/>
      <c r="IQW196" s="80"/>
      <c r="IQX196" s="80"/>
      <c r="IQY196" s="80"/>
      <c r="IQZ196" s="80"/>
      <c r="IRA196" s="80"/>
      <c r="IRB196" s="80"/>
      <c r="IRC196" s="80"/>
      <c r="IRD196" s="80"/>
      <c r="IRE196" s="80"/>
      <c r="IRF196" s="80"/>
      <c r="IRG196" s="80"/>
      <c r="IRH196" s="80"/>
      <c r="IRI196" s="80"/>
      <c r="IRJ196" s="80"/>
      <c r="IRK196" s="80"/>
      <c r="IRL196" s="80"/>
      <c r="IRM196" s="80"/>
      <c r="IRN196" s="80"/>
      <c r="IRO196" s="80"/>
      <c r="IRP196" s="80"/>
      <c r="IRQ196" s="80"/>
      <c r="IRR196" s="80"/>
      <c r="IRS196" s="80"/>
      <c r="IRT196" s="80"/>
      <c r="IRU196" s="80"/>
      <c r="IRV196" s="80"/>
      <c r="IRW196" s="80"/>
      <c r="IRX196" s="80"/>
      <c r="IRY196" s="80"/>
      <c r="IRZ196" s="80"/>
      <c r="ISA196" s="80"/>
      <c r="ISB196" s="80"/>
      <c r="ISC196" s="80"/>
      <c r="ISD196" s="80"/>
      <c r="ISE196" s="80"/>
      <c r="ISF196" s="80"/>
      <c r="ISG196" s="80"/>
      <c r="ISH196" s="80"/>
      <c r="ISI196" s="80"/>
      <c r="ISJ196" s="80"/>
      <c r="ISK196" s="80"/>
      <c r="ISL196" s="80"/>
      <c r="ISM196" s="80"/>
      <c r="ISN196" s="80"/>
      <c r="ISO196" s="80"/>
      <c r="ISP196" s="80"/>
      <c r="ISQ196" s="80"/>
      <c r="ISR196" s="80"/>
      <c r="ISS196" s="80"/>
      <c r="IST196" s="80"/>
      <c r="ISU196" s="80"/>
      <c r="ISV196" s="80"/>
      <c r="ISW196" s="80"/>
      <c r="ISX196" s="80"/>
      <c r="ISY196" s="80"/>
      <c r="ISZ196" s="80"/>
      <c r="ITA196" s="80"/>
      <c r="ITB196" s="80"/>
      <c r="ITC196" s="80"/>
      <c r="ITD196" s="80"/>
      <c r="ITE196" s="80"/>
      <c r="ITF196" s="80"/>
      <c r="ITG196" s="80"/>
      <c r="ITH196" s="80"/>
      <c r="ITI196" s="80"/>
      <c r="ITJ196" s="80"/>
      <c r="ITK196" s="80"/>
      <c r="ITL196" s="80"/>
      <c r="ITM196" s="80"/>
      <c r="ITN196" s="80"/>
      <c r="ITO196" s="80"/>
      <c r="ITP196" s="80"/>
      <c r="ITQ196" s="80"/>
      <c r="ITR196" s="80"/>
      <c r="ITS196" s="80"/>
      <c r="ITT196" s="80"/>
      <c r="ITU196" s="80"/>
      <c r="ITV196" s="80"/>
      <c r="ITW196" s="80"/>
      <c r="ITX196" s="80"/>
      <c r="ITY196" s="80"/>
      <c r="ITZ196" s="80"/>
      <c r="IUA196" s="80"/>
      <c r="IUB196" s="80"/>
      <c r="IUC196" s="80"/>
      <c r="IUD196" s="80"/>
      <c r="IUE196" s="80"/>
      <c r="IUF196" s="80"/>
      <c r="IUG196" s="80"/>
      <c r="IUH196" s="80"/>
      <c r="IUI196" s="80"/>
      <c r="IUJ196" s="80"/>
      <c r="IUK196" s="80"/>
      <c r="IUL196" s="80"/>
      <c r="IUM196" s="80"/>
      <c r="IUN196" s="80"/>
      <c r="IUO196" s="80"/>
      <c r="IUP196" s="80"/>
      <c r="IUQ196" s="80"/>
      <c r="IUR196" s="80"/>
      <c r="IUS196" s="80"/>
      <c r="IUT196" s="80"/>
      <c r="IUU196" s="80"/>
      <c r="IUV196" s="80"/>
      <c r="IUW196" s="80"/>
      <c r="IUX196" s="80"/>
      <c r="IUY196" s="80"/>
      <c r="IUZ196" s="80"/>
      <c r="IVA196" s="80"/>
      <c r="IVB196" s="80"/>
      <c r="IVC196" s="80"/>
      <c r="IVD196" s="80"/>
      <c r="IVE196" s="80"/>
      <c r="IVF196" s="80"/>
      <c r="IVG196" s="80"/>
      <c r="IVH196" s="80"/>
      <c r="IVI196" s="80"/>
      <c r="IVJ196" s="80"/>
      <c r="IVK196" s="80"/>
      <c r="IVL196" s="80"/>
      <c r="IVM196" s="80"/>
      <c r="IVN196" s="80"/>
      <c r="IVO196" s="80"/>
      <c r="IVP196" s="80"/>
      <c r="IVQ196" s="80"/>
      <c r="IVR196" s="80"/>
      <c r="IVS196" s="80"/>
      <c r="IVT196" s="80"/>
      <c r="IVU196" s="80"/>
      <c r="IVV196" s="80"/>
      <c r="IVW196" s="80"/>
      <c r="IVX196" s="80"/>
      <c r="IVY196" s="80"/>
      <c r="IVZ196" s="80"/>
      <c r="IWA196" s="80"/>
      <c r="IWB196" s="80"/>
      <c r="IWC196" s="80"/>
      <c r="IWD196" s="80"/>
      <c r="IWE196" s="80"/>
      <c r="IWF196" s="80"/>
      <c r="IWG196" s="80"/>
      <c r="IWH196" s="80"/>
      <c r="IWI196" s="80"/>
      <c r="IWJ196" s="80"/>
      <c r="IWK196" s="80"/>
      <c r="IWL196" s="80"/>
      <c r="IWM196" s="80"/>
      <c r="IWN196" s="80"/>
      <c r="IWO196" s="80"/>
      <c r="IWP196" s="80"/>
      <c r="IWQ196" s="80"/>
      <c r="IWR196" s="80"/>
      <c r="IWS196" s="80"/>
      <c r="IWT196" s="80"/>
      <c r="IWU196" s="80"/>
      <c r="IWV196" s="80"/>
      <c r="IWW196" s="80"/>
      <c r="IWX196" s="80"/>
      <c r="IWY196" s="80"/>
      <c r="IWZ196" s="80"/>
      <c r="IXA196" s="80"/>
      <c r="IXB196" s="80"/>
      <c r="IXC196" s="80"/>
      <c r="IXD196" s="80"/>
      <c r="IXE196" s="80"/>
      <c r="IXF196" s="80"/>
      <c r="IXG196" s="80"/>
      <c r="IXH196" s="80"/>
      <c r="IXI196" s="80"/>
      <c r="IXJ196" s="80"/>
      <c r="IXK196" s="80"/>
      <c r="IXL196" s="80"/>
      <c r="IXM196" s="80"/>
      <c r="IXN196" s="80"/>
      <c r="IXO196" s="80"/>
      <c r="IXP196" s="80"/>
      <c r="IXQ196" s="80"/>
      <c r="IXR196" s="80"/>
      <c r="IXS196" s="80"/>
      <c r="IXT196" s="80"/>
      <c r="IXU196" s="80"/>
      <c r="IXV196" s="80"/>
      <c r="IXW196" s="80"/>
      <c r="IXX196" s="80"/>
      <c r="IXY196" s="80"/>
      <c r="IXZ196" s="80"/>
      <c r="IYA196" s="80"/>
      <c r="IYB196" s="80"/>
      <c r="IYC196" s="80"/>
      <c r="IYD196" s="80"/>
      <c r="IYE196" s="80"/>
      <c r="IYF196" s="80"/>
      <c r="IYG196" s="80"/>
      <c r="IYH196" s="80"/>
      <c r="IYI196" s="80"/>
      <c r="IYJ196" s="80"/>
      <c r="IYK196" s="80"/>
      <c r="IYL196" s="80"/>
      <c r="IYM196" s="80"/>
      <c r="IYN196" s="80"/>
      <c r="IYO196" s="80"/>
      <c r="IYP196" s="80"/>
      <c r="IYQ196" s="80"/>
      <c r="IYR196" s="80"/>
      <c r="IYS196" s="80"/>
      <c r="IYT196" s="80"/>
      <c r="IYU196" s="80"/>
      <c r="IYV196" s="80"/>
      <c r="IYW196" s="80"/>
      <c r="IYX196" s="80"/>
      <c r="IYY196" s="80"/>
      <c r="IYZ196" s="80"/>
      <c r="IZA196" s="80"/>
      <c r="IZB196" s="80"/>
      <c r="IZC196" s="80"/>
      <c r="IZD196" s="80"/>
      <c r="IZE196" s="80"/>
      <c r="IZF196" s="80"/>
      <c r="IZG196" s="80"/>
      <c r="IZH196" s="80"/>
      <c r="IZI196" s="80"/>
      <c r="IZJ196" s="80"/>
      <c r="IZK196" s="80"/>
      <c r="IZL196" s="80"/>
      <c r="IZM196" s="80"/>
      <c r="IZN196" s="80"/>
      <c r="IZO196" s="80"/>
      <c r="IZP196" s="80"/>
      <c r="IZQ196" s="80"/>
      <c r="IZR196" s="80"/>
      <c r="IZS196" s="80"/>
      <c r="IZT196" s="80"/>
      <c r="IZU196" s="80"/>
      <c r="IZV196" s="80"/>
      <c r="IZW196" s="80"/>
      <c r="IZX196" s="80"/>
      <c r="IZY196" s="80"/>
      <c r="IZZ196" s="80"/>
      <c r="JAA196" s="80"/>
      <c r="JAB196" s="80"/>
      <c r="JAC196" s="80"/>
      <c r="JAD196" s="80"/>
      <c r="JAE196" s="80"/>
      <c r="JAF196" s="80"/>
      <c r="JAG196" s="80"/>
      <c r="JAH196" s="80"/>
      <c r="JAI196" s="80"/>
      <c r="JAJ196" s="80"/>
      <c r="JAK196" s="80"/>
      <c r="JAL196" s="80"/>
      <c r="JAM196" s="80"/>
      <c r="JAN196" s="80"/>
      <c r="JAO196" s="80"/>
      <c r="JAP196" s="80"/>
      <c r="JAQ196" s="80"/>
      <c r="JAR196" s="80"/>
      <c r="JAS196" s="80"/>
      <c r="JAT196" s="80"/>
      <c r="JAU196" s="80"/>
      <c r="JAV196" s="80"/>
      <c r="JAW196" s="80"/>
      <c r="JAX196" s="80"/>
      <c r="JAY196" s="80"/>
      <c r="JAZ196" s="80"/>
      <c r="JBA196" s="80"/>
      <c r="JBB196" s="80"/>
      <c r="JBC196" s="80"/>
      <c r="JBD196" s="80"/>
      <c r="JBE196" s="80"/>
      <c r="JBF196" s="80"/>
      <c r="JBG196" s="80"/>
      <c r="JBH196" s="80"/>
      <c r="JBI196" s="80"/>
      <c r="JBJ196" s="80"/>
      <c r="JBK196" s="80"/>
      <c r="JBL196" s="80"/>
      <c r="JBM196" s="80"/>
      <c r="JBN196" s="80"/>
      <c r="JBO196" s="80"/>
      <c r="JBP196" s="80"/>
      <c r="JBQ196" s="80"/>
      <c r="JBR196" s="80"/>
      <c r="JBS196" s="80"/>
      <c r="JBT196" s="80"/>
      <c r="JBU196" s="80"/>
      <c r="JBV196" s="80"/>
      <c r="JBW196" s="80"/>
      <c r="JBX196" s="80"/>
      <c r="JBY196" s="80"/>
      <c r="JBZ196" s="80"/>
      <c r="JCA196" s="80"/>
      <c r="JCB196" s="80"/>
      <c r="JCC196" s="80"/>
      <c r="JCD196" s="80"/>
      <c r="JCE196" s="80"/>
      <c r="JCF196" s="80"/>
      <c r="JCG196" s="80"/>
      <c r="JCH196" s="80"/>
      <c r="JCI196" s="80"/>
      <c r="JCJ196" s="80"/>
      <c r="JCK196" s="80"/>
      <c r="JCL196" s="80"/>
      <c r="JCM196" s="80"/>
      <c r="JCN196" s="80"/>
      <c r="JCO196" s="80"/>
      <c r="JCP196" s="80"/>
      <c r="JCQ196" s="80"/>
      <c r="JCR196" s="80"/>
      <c r="JCS196" s="80"/>
      <c r="JCT196" s="80"/>
      <c r="JCU196" s="80"/>
      <c r="JCV196" s="80"/>
      <c r="JCW196" s="80"/>
      <c r="JCX196" s="80"/>
      <c r="JCY196" s="80"/>
      <c r="JCZ196" s="80"/>
      <c r="JDA196" s="80"/>
      <c r="JDB196" s="80"/>
      <c r="JDC196" s="80"/>
      <c r="JDD196" s="80"/>
      <c r="JDE196" s="80"/>
      <c r="JDF196" s="80"/>
      <c r="JDG196" s="80"/>
      <c r="JDH196" s="80"/>
      <c r="JDI196" s="80"/>
      <c r="JDJ196" s="80"/>
      <c r="JDK196" s="80"/>
      <c r="JDL196" s="80"/>
      <c r="JDM196" s="80"/>
      <c r="JDN196" s="80"/>
      <c r="JDO196" s="80"/>
      <c r="JDP196" s="80"/>
      <c r="JDQ196" s="80"/>
      <c r="JDR196" s="80"/>
      <c r="JDS196" s="80"/>
      <c r="JDT196" s="80"/>
      <c r="JDU196" s="80"/>
      <c r="JDV196" s="80"/>
      <c r="JDW196" s="80"/>
      <c r="JDX196" s="80"/>
      <c r="JDY196" s="80"/>
      <c r="JDZ196" s="80"/>
      <c r="JEA196" s="80"/>
      <c r="JEB196" s="80"/>
      <c r="JEC196" s="80"/>
      <c r="JED196" s="80"/>
      <c r="JEE196" s="80"/>
      <c r="JEF196" s="80"/>
      <c r="JEG196" s="80"/>
      <c r="JEH196" s="80"/>
      <c r="JEI196" s="80"/>
      <c r="JEJ196" s="80"/>
      <c r="JEK196" s="80"/>
      <c r="JEL196" s="80"/>
      <c r="JEM196" s="80"/>
      <c r="JEN196" s="80"/>
      <c r="JEO196" s="80"/>
      <c r="JEP196" s="80"/>
      <c r="JEQ196" s="80"/>
      <c r="JER196" s="80"/>
      <c r="JES196" s="80"/>
      <c r="JET196" s="80"/>
      <c r="JEU196" s="80"/>
      <c r="JEV196" s="80"/>
      <c r="JEW196" s="80"/>
      <c r="JEX196" s="80"/>
      <c r="JEY196" s="80"/>
      <c r="JEZ196" s="80"/>
      <c r="JFA196" s="80"/>
      <c r="JFB196" s="80"/>
      <c r="JFC196" s="80"/>
      <c r="JFD196" s="80"/>
      <c r="JFE196" s="80"/>
      <c r="JFF196" s="80"/>
      <c r="JFG196" s="80"/>
      <c r="JFH196" s="80"/>
      <c r="JFI196" s="80"/>
      <c r="JFJ196" s="80"/>
      <c r="JFK196" s="80"/>
      <c r="JFL196" s="80"/>
      <c r="JFM196" s="80"/>
      <c r="JFN196" s="80"/>
      <c r="JFO196" s="80"/>
      <c r="JFP196" s="80"/>
      <c r="JFQ196" s="80"/>
      <c r="JFR196" s="80"/>
      <c r="JFS196" s="80"/>
      <c r="JFT196" s="80"/>
      <c r="JFU196" s="80"/>
      <c r="JFV196" s="80"/>
      <c r="JFW196" s="80"/>
      <c r="JFX196" s="80"/>
      <c r="JFY196" s="80"/>
      <c r="JFZ196" s="80"/>
      <c r="JGA196" s="80"/>
      <c r="JGB196" s="80"/>
      <c r="JGC196" s="80"/>
      <c r="JGD196" s="80"/>
      <c r="JGE196" s="80"/>
      <c r="JGF196" s="80"/>
      <c r="JGG196" s="80"/>
      <c r="JGH196" s="80"/>
      <c r="JGI196" s="80"/>
      <c r="JGJ196" s="80"/>
      <c r="JGK196" s="80"/>
      <c r="JGL196" s="80"/>
      <c r="JGM196" s="80"/>
      <c r="JGN196" s="80"/>
      <c r="JGO196" s="80"/>
      <c r="JGP196" s="80"/>
      <c r="JGQ196" s="80"/>
      <c r="JGR196" s="80"/>
      <c r="JGS196" s="80"/>
      <c r="JGT196" s="80"/>
      <c r="JGU196" s="80"/>
      <c r="JGV196" s="80"/>
      <c r="JGW196" s="80"/>
      <c r="JGX196" s="80"/>
      <c r="JGY196" s="80"/>
      <c r="JGZ196" s="80"/>
      <c r="JHA196" s="80"/>
      <c r="JHB196" s="80"/>
      <c r="JHC196" s="80"/>
      <c r="JHD196" s="80"/>
      <c r="JHE196" s="80"/>
      <c r="JHF196" s="80"/>
      <c r="JHG196" s="80"/>
      <c r="JHH196" s="80"/>
      <c r="JHI196" s="80"/>
      <c r="JHJ196" s="80"/>
      <c r="JHK196" s="80"/>
      <c r="JHL196" s="80"/>
      <c r="JHM196" s="80"/>
      <c r="JHN196" s="80"/>
      <c r="JHO196" s="80"/>
      <c r="JHP196" s="80"/>
      <c r="JHQ196" s="80"/>
      <c r="JHR196" s="80"/>
      <c r="JHS196" s="80"/>
      <c r="JHT196" s="80"/>
      <c r="JHU196" s="80"/>
      <c r="JHV196" s="80"/>
      <c r="JHW196" s="80"/>
      <c r="JHX196" s="80"/>
      <c r="JHY196" s="80"/>
      <c r="JHZ196" s="80"/>
      <c r="JIA196" s="80"/>
      <c r="JIB196" s="80"/>
      <c r="JIC196" s="80"/>
      <c r="JID196" s="80"/>
      <c r="JIE196" s="80"/>
      <c r="JIF196" s="80"/>
      <c r="JIG196" s="80"/>
      <c r="JIH196" s="80"/>
      <c r="JII196" s="80"/>
      <c r="JIJ196" s="80"/>
      <c r="JIK196" s="80"/>
      <c r="JIL196" s="80"/>
      <c r="JIM196" s="80"/>
      <c r="JIN196" s="80"/>
      <c r="JIO196" s="80"/>
      <c r="JIP196" s="80"/>
      <c r="JIQ196" s="80"/>
      <c r="JIR196" s="80"/>
      <c r="JIS196" s="80"/>
      <c r="JIT196" s="80"/>
      <c r="JIU196" s="80"/>
      <c r="JIV196" s="80"/>
      <c r="JIW196" s="80"/>
      <c r="JIX196" s="80"/>
      <c r="JIY196" s="80"/>
      <c r="JIZ196" s="80"/>
      <c r="JJA196" s="80"/>
      <c r="JJB196" s="80"/>
      <c r="JJC196" s="80"/>
      <c r="JJD196" s="80"/>
      <c r="JJE196" s="80"/>
      <c r="JJF196" s="80"/>
      <c r="JJG196" s="80"/>
      <c r="JJH196" s="80"/>
      <c r="JJI196" s="80"/>
      <c r="JJJ196" s="80"/>
      <c r="JJK196" s="80"/>
      <c r="JJL196" s="80"/>
      <c r="JJM196" s="80"/>
      <c r="JJN196" s="80"/>
      <c r="JJO196" s="80"/>
      <c r="JJP196" s="80"/>
      <c r="JJQ196" s="80"/>
      <c r="JJR196" s="80"/>
      <c r="JJS196" s="80"/>
      <c r="JJT196" s="80"/>
      <c r="JJU196" s="80"/>
      <c r="JJV196" s="80"/>
      <c r="JJW196" s="80"/>
      <c r="JJX196" s="80"/>
      <c r="JJY196" s="80"/>
      <c r="JJZ196" s="80"/>
      <c r="JKA196" s="80"/>
      <c r="JKB196" s="80"/>
      <c r="JKC196" s="80"/>
      <c r="JKD196" s="80"/>
      <c r="JKE196" s="80"/>
      <c r="JKF196" s="80"/>
      <c r="JKG196" s="80"/>
      <c r="JKH196" s="80"/>
      <c r="JKI196" s="80"/>
      <c r="JKJ196" s="80"/>
      <c r="JKK196" s="80"/>
      <c r="JKL196" s="80"/>
      <c r="JKM196" s="80"/>
      <c r="JKN196" s="80"/>
      <c r="JKO196" s="80"/>
      <c r="JKP196" s="80"/>
      <c r="JKQ196" s="80"/>
      <c r="JKR196" s="80"/>
      <c r="JKS196" s="80"/>
      <c r="JKT196" s="80"/>
      <c r="JKU196" s="80"/>
      <c r="JKV196" s="80"/>
      <c r="JKW196" s="80"/>
      <c r="JKX196" s="80"/>
      <c r="JKY196" s="80"/>
      <c r="JKZ196" s="80"/>
      <c r="JLA196" s="80"/>
      <c r="JLB196" s="80"/>
      <c r="JLC196" s="80"/>
      <c r="JLD196" s="80"/>
      <c r="JLE196" s="80"/>
      <c r="JLF196" s="80"/>
      <c r="JLG196" s="80"/>
      <c r="JLH196" s="80"/>
      <c r="JLI196" s="80"/>
      <c r="JLJ196" s="80"/>
      <c r="JLK196" s="80"/>
      <c r="JLL196" s="80"/>
      <c r="JLM196" s="80"/>
      <c r="JLN196" s="80"/>
      <c r="JLO196" s="80"/>
      <c r="JLP196" s="80"/>
      <c r="JLQ196" s="80"/>
      <c r="JLR196" s="80"/>
      <c r="JLS196" s="80"/>
      <c r="JLT196" s="80"/>
      <c r="JLU196" s="80"/>
      <c r="JLV196" s="80"/>
      <c r="JLW196" s="80"/>
      <c r="JLX196" s="80"/>
      <c r="JLY196" s="80"/>
      <c r="JLZ196" s="80"/>
      <c r="JMA196" s="80"/>
      <c r="JMB196" s="80"/>
      <c r="JMC196" s="80"/>
      <c r="JMD196" s="80"/>
      <c r="JME196" s="80"/>
      <c r="JMF196" s="80"/>
      <c r="JMG196" s="80"/>
      <c r="JMH196" s="80"/>
      <c r="JMI196" s="80"/>
      <c r="JMJ196" s="80"/>
      <c r="JMK196" s="80"/>
      <c r="JML196" s="80"/>
      <c r="JMM196" s="80"/>
      <c r="JMN196" s="80"/>
      <c r="JMO196" s="80"/>
      <c r="JMP196" s="80"/>
      <c r="JMQ196" s="80"/>
      <c r="JMR196" s="80"/>
      <c r="JMS196" s="80"/>
      <c r="JMT196" s="80"/>
      <c r="JMU196" s="80"/>
      <c r="JMV196" s="80"/>
      <c r="JMW196" s="80"/>
      <c r="JMX196" s="80"/>
      <c r="JMY196" s="80"/>
      <c r="JMZ196" s="80"/>
      <c r="JNA196" s="80"/>
      <c r="JNB196" s="80"/>
      <c r="JNC196" s="80"/>
      <c r="JND196" s="80"/>
      <c r="JNE196" s="80"/>
      <c r="JNF196" s="80"/>
      <c r="JNG196" s="80"/>
      <c r="JNH196" s="80"/>
      <c r="JNI196" s="80"/>
      <c r="JNJ196" s="80"/>
      <c r="JNK196" s="80"/>
      <c r="JNL196" s="80"/>
      <c r="JNM196" s="80"/>
      <c r="JNN196" s="80"/>
      <c r="JNO196" s="80"/>
      <c r="JNP196" s="80"/>
      <c r="JNQ196" s="80"/>
      <c r="JNR196" s="80"/>
      <c r="JNS196" s="80"/>
      <c r="JNT196" s="80"/>
      <c r="JNU196" s="80"/>
      <c r="JNV196" s="80"/>
      <c r="JNW196" s="80"/>
      <c r="JNX196" s="80"/>
      <c r="JNY196" s="80"/>
      <c r="JNZ196" s="80"/>
      <c r="JOA196" s="80"/>
      <c r="JOB196" s="80"/>
      <c r="JOC196" s="80"/>
      <c r="JOD196" s="80"/>
      <c r="JOE196" s="80"/>
      <c r="JOF196" s="80"/>
      <c r="JOG196" s="80"/>
      <c r="JOH196" s="80"/>
      <c r="JOI196" s="80"/>
      <c r="JOJ196" s="80"/>
      <c r="JOK196" s="80"/>
      <c r="JOL196" s="80"/>
      <c r="JOM196" s="80"/>
      <c r="JON196" s="80"/>
      <c r="JOO196" s="80"/>
      <c r="JOP196" s="80"/>
      <c r="JOQ196" s="80"/>
      <c r="JOR196" s="80"/>
      <c r="JOS196" s="80"/>
      <c r="JOT196" s="80"/>
      <c r="JOU196" s="80"/>
      <c r="JOV196" s="80"/>
      <c r="JOW196" s="80"/>
      <c r="JOX196" s="80"/>
      <c r="JOY196" s="80"/>
      <c r="JOZ196" s="80"/>
      <c r="JPA196" s="80"/>
      <c r="JPB196" s="80"/>
      <c r="JPC196" s="80"/>
      <c r="JPD196" s="80"/>
      <c r="JPE196" s="80"/>
      <c r="JPF196" s="80"/>
      <c r="JPG196" s="80"/>
      <c r="JPH196" s="80"/>
      <c r="JPI196" s="80"/>
      <c r="JPJ196" s="80"/>
      <c r="JPK196" s="80"/>
      <c r="JPL196" s="80"/>
      <c r="JPM196" s="80"/>
      <c r="JPN196" s="80"/>
      <c r="JPO196" s="80"/>
      <c r="JPP196" s="80"/>
      <c r="JPQ196" s="80"/>
      <c r="JPR196" s="80"/>
      <c r="JPS196" s="80"/>
      <c r="JPT196" s="80"/>
      <c r="JPU196" s="80"/>
      <c r="JPV196" s="80"/>
      <c r="JPW196" s="80"/>
      <c r="JPX196" s="80"/>
      <c r="JPY196" s="80"/>
      <c r="JPZ196" s="80"/>
      <c r="JQA196" s="80"/>
      <c r="JQB196" s="80"/>
      <c r="JQC196" s="80"/>
      <c r="JQD196" s="80"/>
      <c r="JQE196" s="80"/>
      <c r="JQF196" s="80"/>
      <c r="JQG196" s="80"/>
      <c r="JQH196" s="80"/>
      <c r="JQI196" s="80"/>
      <c r="JQJ196" s="80"/>
      <c r="JQK196" s="80"/>
      <c r="JQL196" s="80"/>
      <c r="JQM196" s="80"/>
      <c r="JQN196" s="80"/>
      <c r="JQO196" s="80"/>
      <c r="JQP196" s="80"/>
      <c r="JQQ196" s="80"/>
      <c r="JQR196" s="80"/>
      <c r="JQS196" s="80"/>
      <c r="JQT196" s="80"/>
      <c r="JQU196" s="80"/>
      <c r="JQV196" s="80"/>
      <c r="JQW196" s="80"/>
      <c r="JQX196" s="80"/>
      <c r="JQY196" s="80"/>
      <c r="JQZ196" s="80"/>
      <c r="JRA196" s="80"/>
      <c r="JRB196" s="80"/>
      <c r="JRC196" s="80"/>
      <c r="JRD196" s="80"/>
      <c r="JRE196" s="80"/>
      <c r="JRF196" s="80"/>
      <c r="JRG196" s="80"/>
      <c r="JRH196" s="80"/>
      <c r="JRI196" s="80"/>
      <c r="JRJ196" s="80"/>
      <c r="JRK196" s="80"/>
      <c r="JRL196" s="80"/>
      <c r="JRM196" s="80"/>
      <c r="JRN196" s="80"/>
      <c r="JRO196" s="80"/>
      <c r="JRP196" s="80"/>
      <c r="JRQ196" s="80"/>
      <c r="JRR196" s="80"/>
      <c r="JRS196" s="80"/>
      <c r="JRT196" s="80"/>
      <c r="JRU196" s="80"/>
      <c r="JRV196" s="80"/>
      <c r="JRW196" s="80"/>
      <c r="JRX196" s="80"/>
      <c r="JRY196" s="80"/>
      <c r="JRZ196" s="80"/>
      <c r="JSA196" s="80"/>
      <c r="JSB196" s="80"/>
      <c r="JSC196" s="80"/>
      <c r="JSD196" s="80"/>
      <c r="JSE196" s="80"/>
      <c r="JSF196" s="80"/>
      <c r="JSG196" s="80"/>
      <c r="JSH196" s="80"/>
      <c r="JSI196" s="80"/>
      <c r="JSJ196" s="80"/>
      <c r="JSK196" s="80"/>
      <c r="JSL196" s="80"/>
      <c r="JSM196" s="80"/>
      <c r="JSN196" s="80"/>
      <c r="JSO196" s="80"/>
      <c r="JSP196" s="80"/>
      <c r="JSQ196" s="80"/>
      <c r="JSR196" s="80"/>
      <c r="JSS196" s="80"/>
      <c r="JST196" s="80"/>
      <c r="JSU196" s="80"/>
      <c r="JSV196" s="80"/>
      <c r="JSW196" s="80"/>
      <c r="JSX196" s="80"/>
      <c r="JSY196" s="80"/>
      <c r="JSZ196" s="80"/>
      <c r="JTA196" s="80"/>
      <c r="JTB196" s="80"/>
      <c r="JTC196" s="80"/>
      <c r="JTD196" s="80"/>
      <c r="JTE196" s="80"/>
      <c r="JTF196" s="80"/>
      <c r="JTG196" s="80"/>
      <c r="JTH196" s="80"/>
      <c r="JTI196" s="80"/>
      <c r="JTJ196" s="80"/>
      <c r="JTK196" s="80"/>
      <c r="JTL196" s="80"/>
      <c r="JTM196" s="80"/>
      <c r="JTN196" s="80"/>
      <c r="JTO196" s="80"/>
      <c r="JTP196" s="80"/>
      <c r="JTQ196" s="80"/>
      <c r="JTR196" s="80"/>
      <c r="JTS196" s="80"/>
      <c r="JTT196" s="80"/>
      <c r="JTU196" s="80"/>
      <c r="JTV196" s="80"/>
      <c r="JTW196" s="80"/>
      <c r="JTX196" s="80"/>
      <c r="JTY196" s="80"/>
      <c r="JTZ196" s="80"/>
      <c r="JUA196" s="80"/>
      <c r="JUB196" s="80"/>
      <c r="JUC196" s="80"/>
      <c r="JUD196" s="80"/>
      <c r="JUE196" s="80"/>
      <c r="JUF196" s="80"/>
      <c r="JUG196" s="80"/>
      <c r="JUH196" s="80"/>
      <c r="JUI196" s="80"/>
      <c r="JUJ196" s="80"/>
      <c r="JUK196" s="80"/>
      <c r="JUL196" s="80"/>
      <c r="JUM196" s="80"/>
      <c r="JUN196" s="80"/>
      <c r="JUO196" s="80"/>
      <c r="JUP196" s="80"/>
      <c r="JUQ196" s="80"/>
      <c r="JUR196" s="80"/>
      <c r="JUS196" s="80"/>
      <c r="JUT196" s="80"/>
      <c r="JUU196" s="80"/>
      <c r="JUV196" s="80"/>
      <c r="JUW196" s="80"/>
      <c r="JUX196" s="80"/>
      <c r="JUY196" s="80"/>
      <c r="JUZ196" s="80"/>
      <c r="JVA196" s="80"/>
      <c r="JVB196" s="80"/>
      <c r="JVC196" s="80"/>
      <c r="JVD196" s="80"/>
      <c r="JVE196" s="80"/>
      <c r="JVF196" s="80"/>
      <c r="JVG196" s="80"/>
      <c r="JVH196" s="80"/>
      <c r="JVI196" s="80"/>
      <c r="JVJ196" s="80"/>
      <c r="JVK196" s="80"/>
      <c r="JVL196" s="80"/>
      <c r="JVM196" s="80"/>
      <c r="JVN196" s="80"/>
      <c r="JVO196" s="80"/>
      <c r="JVP196" s="80"/>
      <c r="JVQ196" s="80"/>
      <c r="JVR196" s="80"/>
      <c r="JVS196" s="80"/>
      <c r="JVT196" s="80"/>
      <c r="JVU196" s="80"/>
      <c r="JVV196" s="80"/>
      <c r="JVW196" s="80"/>
      <c r="JVX196" s="80"/>
      <c r="JVY196" s="80"/>
      <c r="JVZ196" s="80"/>
      <c r="JWA196" s="80"/>
      <c r="JWB196" s="80"/>
      <c r="JWC196" s="80"/>
      <c r="JWD196" s="80"/>
      <c r="JWE196" s="80"/>
      <c r="JWF196" s="80"/>
      <c r="JWG196" s="80"/>
      <c r="JWH196" s="80"/>
      <c r="JWI196" s="80"/>
      <c r="JWJ196" s="80"/>
      <c r="JWK196" s="80"/>
      <c r="JWL196" s="80"/>
      <c r="JWM196" s="80"/>
      <c r="JWN196" s="80"/>
      <c r="JWO196" s="80"/>
      <c r="JWP196" s="80"/>
      <c r="JWQ196" s="80"/>
      <c r="JWR196" s="80"/>
      <c r="JWS196" s="80"/>
      <c r="JWT196" s="80"/>
      <c r="JWU196" s="80"/>
      <c r="JWV196" s="80"/>
      <c r="JWW196" s="80"/>
      <c r="JWX196" s="80"/>
      <c r="JWY196" s="80"/>
      <c r="JWZ196" s="80"/>
      <c r="JXA196" s="80"/>
      <c r="JXB196" s="80"/>
      <c r="JXC196" s="80"/>
      <c r="JXD196" s="80"/>
      <c r="JXE196" s="80"/>
      <c r="JXF196" s="80"/>
      <c r="JXG196" s="80"/>
      <c r="JXH196" s="80"/>
      <c r="JXI196" s="80"/>
      <c r="JXJ196" s="80"/>
      <c r="JXK196" s="80"/>
      <c r="JXL196" s="80"/>
      <c r="JXM196" s="80"/>
      <c r="JXN196" s="80"/>
      <c r="JXO196" s="80"/>
      <c r="JXP196" s="80"/>
      <c r="JXQ196" s="80"/>
      <c r="JXR196" s="80"/>
      <c r="JXS196" s="80"/>
      <c r="JXT196" s="80"/>
      <c r="JXU196" s="80"/>
      <c r="JXV196" s="80"/>
      <c r="JXW196" s="80"/>
      <c r="JXX196" s="80"/>
      <c r="JXY196" s="80"/>
      <c r="JXZ196" s="80"/>
      <c r="JYA196" s="80"/>
      <c r="JYB196" s="80"/>
      <c r="JYC196" s="80"/>
      <c r="JYD196" s="80"/>
      <c r="JYE196" s="80"/>
      <c r="JYF196" s="80"/>
      <c r="JYG196" s="80"/>
      <c r="JYH196" s="80"/>
      <c r="JYI196" s="80"/>
      <c r="JYJ196" s="80"/>
      <c r="JYK196" s="80"/>
      <c r="JYL196" s="80"/>
      <c r="JYM196" s="80"/>
      <c r="JYN196" s="80"/>
      <c r="JYO196" s="80"/>
      <c r="JYP196" s="80"/>
      <c r="JYQ196" s="80"/>
      <c r="JYR196" s="80"/>
      <c r="JYS196" s="80"/>
      <c r="JYT196" s="80"/>
      <c r="JYU196" s="80"/>
      <c r="JYV196" s="80"/>
      <c r="JYW196" s="80"/>
      <c r="JYX196" s="80"/>
      <c r="JYY196" s="80"/>
      <c r="JYZ196" s="80"/>
      <c r="JZA196" s="80"/>
      <c r="JZB196" s="80"/>
      <c r="JZC196" s="80"/>
      <c r="JZD196" s="80"/>
      <c r="JZE196" s="80"/>
      <c r="JZF196" s="80"/>
      <c r="JZG196" s="80"/>
      <c r="JZH196" s="80"/>
      <c r="JZI196" s="80"/>
      <c r="JZJ196" s="80"/>
      <c r="JZK196" s="80"/>
      <c r="JZL196" s="80"/>
      <c r="JZM196" s="80"/>
      <c r="JZN196" s="80"/>
      <c r="JZO196" s="80"/>
      <c r="JZP196" s="80"/>
      <c r="JZQ196" s="80"/>
      <c r="JZR196" s="80"/>
      <c r="JZS196" s="80"/>
      <c r="JZT196" s="80"/>
      <c r="JZU196" s="80"/>
      <c r="JZV196" s="80"/>
      <c r="JZW196" s="80"/>
      <c r="JZX196" s="80"/>
      <c r="JZY196" s="80"/>
      <c r="JZZ196" s="80"/>
      <c r="KAA196" s="80"/>
      <c r="KAB196" s="80"/>
      <c r="KAC196" s="80"/>
      <c r="KAD196" s="80"/>
      <c r="KAE196" s="80"/>
      <c r="KAF196" s="80"/>
      <c r="KAG196" s="80"/>
      <c r="KAH196" s="80"/>
      <c r="KAI196" s="80"/>
      <c r="KAJ196" s="80"/>
      <c r="KAK196" s="80"/>
      <c r="KAL196" s="80"/>
      <c r="KAM196" s="80"/>
      <c r="KAN196" s="80"/>
      <c r="KAO196" s="80"/>
      <c r="KAP196" s="80"/>
      <c r="KAQ196" s="80"/>
      <c r="KAR196" s="80"/>
      <c r="KAS196" s="80"/>
      <c r="KAT196" s="80"/>
      <c r="KAU196" s="80"/>
      <c r="KAV196" s="80"/>
      <c r="KAW196" s="80"/>
      <c r="KAX196" s="80"/>
      <c r="KAY196" s="80"/>
      <c r="KAZ196" s="80"/>
      <c r="KBA196" s="80"/>
      <c r="KBB196" s="80"/>
      <c r="KBC196" s="80"/>
      <c r="KBD196" s="80"/>
      <c r="KBE196" s="80"/>
      <c r="KBF196" s="80"/>
      <c r="KBG196" s="80"/>
      <c r="KBH196" s="80"/>
      <c r="KBI196" s="80"/>
      <c r="KBJ196" s="80"/>
      <c r="KBK196" s="80"/>
      <c r="KBL196" s="80"/>
      <c r="KBM196" s="80"/>
      <c r="KBN196" s="80"/>
      <c r="KBO196" s="80"/>
      <c r="KBP196" s="80"/>
      <c r="KBQ196" s="80"/>
      <c r="KBR196" s="80"/>
      <c r="KBS196" s="80"/>
      <c r="KBT196" s="80"/>
      <c r="KBU196" s="80"/>
      <c r="KBV196" s="80"/>
      <c r="KBW196" s="80"/>
      <c r="KBX196" s="80"/>
      <c r="KBY196" s="80"/>
      <c r="KBZ196" s="80"/>
      <c r="KCA196" s="80"/>
      <c r="KCB196" s="80"/>
      <c r="KCC196" s="80"/>
      <c r="KCD196" s="80"/>
      <c r="KCE196" s="80"/>
      <c r="KCF196" s="80"/>
      <c r="KCG196" s="80"/>
      <c r="KCH196" s="80"/>
      <c r="KCI196" s="80"/>
      <c r="KCJ196" s="80"/>
      <c r="KCK196" s="80"/>
      <c r="KCL196" s="80"/>
      <c r="KCM196" s="80"/>
      <c r="KCN196" s="80"/>
      <c r="KCO196" s="80"/>
      <c r="KCP196" s="80"/>
      <c r="KCQ196" s="80"/>
      <c r="KCR196" s="80"/>
      <c r="KCS196" s="80"/>
      <c r="KCT196" s="80"/>
      <c r="KCU196" s="80"/>
      <c r="KCV196" s="80"/>
      <c r="KCW196" s="80"/>
      <c r="KCX196" s="80"/>
      <c r="KCY196" s="80"/>
      <c r="KCZ196" s="80"/>
      <c r="KDA196" s="80"/>
      <c r="KDB196" s="80"/>
      <c r="KDC196" s="80"/>
      <c r="KDD196" s="80"/>
      <c r="KDE196" s="80"/>
      <c r="KDF196" s="80"/>
      <c r="KDG196" s="80"/>
      <c r="KDH196" s="80"/>
      <c r="KDI196" s="80"/>
      <c r="KDJ196" s="80"/>
      <c r="KDK196" s="80"/>
      <c r="KDL196" s="80"/>
      <c r="KDM196" s="80"/>
      <c r="KDN196" s="80"/>
      <c r="KDO196" s="80"/>
      <c r="KDP196" s="80"/>
      <c r="KDQ196" s="80"/>
      <c r="KDR196" s="80"/>
      <c r="KDS196" s="80"/>
      <c r="KDT196" s="80"/>
      <c r="KDU196" s="80"/>
      <c r="KDV196" s="80"/>
      <c r="KDW196" s="80"/>
      <c r="KDX196" s="80"/>
      <c r="KDY196" s="80"/>
      <c r="KDZ196" s="80"/>
      <c r="KEA196" s="80"/>
      <c r="KEB196" s="80"/>
      <c r="KEC196" s="80"/>
      <c r="KED196" s="80"/>
      <c r="KEE196" s="80"/>
      <c r="KEF196" s="80"/>
      <c r="KEG196" s="80"/>
      <c r="KEH196" s="80"/>
      <c r="KEI196" s="80"/>
      <c r="KEJ196" s="80"/>
      <c r="KEK196" s="80"/>
      <c r="KEL196" s="80"/>
      <c r="KEM196" s="80"/>
      <c r="KEN196" s="80"/>
      <c r="KEO196" s="80"/>
      <c r="KEP196" s="80"/>
      <c r="KEQ196" s="80"/>
      <c r="KER196" s="80"/>
      <c r="KES196" s="80"/>
      <c r="KET196" s="80"/>
      <c r="KEU196" s="80"/>
      <c r="KEV196" s="80"/>
      <c r="KEW196" s="80"/>
      <c r="KEX196" s="80"/>
      <c r="KEY196" s="80"/>
      <c r="KEZ196" s="80"/>
      <c r="KFA196" s="80"/>
      <c r="KFB196" s="80"/>
      <c r="KFC196" s="80"/>
      <c r="KFD196" s="80"/>
      <c r="KFE196" s="80"/>
      <c r="KFF196" s="80"/>
      <c r="KFG196" s="80"/>
      <c r="KFH196" s="80"/>
      <c r="KFI196" s="80"/>
      <c r="KFJ196" s="80"/>
      <c r="KFK196" s="80"/>
      <c r="KFL196" s="80"/>
      <c r="KFM196" s="80"/>
      <c r="KFN196" s="80"/>
      <c r="KFO196" s="80"/>
      <c r="KFP196" s="80"/>
      <c r="KFQ196" s="80"/>
      <c r="KFR196" s="80"/>
      <c r="KFS196" s="80"/>
      <c r="KFT196" s="80"/>
      <c r="KFU196" s="80"/>
      <c r="KFV196" s="80"/>
      <c r="KFW196" s="80"/>
      <c r="KFX196" s="80"/>
      <c r="KFY196" s="80"/>
      <c r="KFZ196" s="80"/>
      <c r="KGA196" s="80"/>
      <c r="KGB196" s="80"/>
      <c r="KGC196" s="80"/>
      <c r="KGD196" s="80"/>
      <c r="KGE196" s="80"/>
      <c r="KGF196" s="80"/>
      <c r="KGG196" s="80"/>
      <c r="KGH196" s="80"/>
      <c r="KGI196" s="80"/>
      <c r="KGJ196" s="80"/>
      <c r="KGK196" s="80"/>
      <c r="KGL196" s="80"/>
      <c r="KGM196" s="80"/>
      <c r="KGN196" s="80"/>
      <c r="KGO196" s="80"/>
      <c r="KGP196" s="80"/>
      <c r="KGQ196" s="80"/>
      <c r="KGR196" s="80"/>
      <c r="KGS196" s="80"/>
      <c r="KGT196" s="80"/>
      <c r="KGU196" s="80"/>
      <c r="KGV196" s="80"/>
      <c r="KGW196" s="80"/>
      <c r="KGX196" s="80"/>
      <c r="KGY196" s="80"/>
      <c r="KGZ196" s="80"/>
      <c r="KHA196" s="80"/>
      <c r="KHB196" s="80"/>
      <c r="KHC196" s="80"/>
      <c r="KHD196" s="80"/>
      <c r="KHE196" s="80"/>
      <c r="KHF196" s="80"/>
      <c r="KHG196" s="80"/>
      <c r="KHH196" s="80"/>
      <c r="KHI196" s="80"/>
      <c r="KHJ196" s="80"/>
      <c r="KHK196" s="80"/>
      <c r="KHL196" s="80"/>
      <c r="KHM196" s="80"/>
      <c r="KHN196" s="80"/>
      <c r="KHO196" s="80"/>
      <c r="KHP196" s="80"/>
      <c r="KHQ196" s="80"/>
      <c r="KHR196" s="80"/>
      <c r="KHS196" s="80"/>
      <c r="KHT196" s="80"/>
      <c r="KHU196" s="80"/>
      <c r="KHV196" s="80"/>
      <c r="KHW196" s="80"/>
      <c r="KHX196" s="80"/>
      <c r="KHY196" s="80"/>
      <c r="KHZ196" s="80"/>
      <c r="KIA196" s="80"/>
      <c r="KIB196" s="80"/>
      <c r="KIC196" s="80"/>
      <c r="KID196" s="80"/>
      <c r="KIE196" s="80"/>
      <c r="KIF196" s="80"/>
      <c r="KIG196" s="80"/>
      <c r="KIH196" s="80"/>
      <c r="KII196" s="80"/>
      <c r="KIJ196" s="80"/>
      <c r="KIK196" s="80"/>
      <c r="KIL196" s="80"/>
      <c r="KIM196" s="80"/>
      <c r="KIN196" s="80"/>
      <c r="KIO196" s="80"/>
      <c r="KIP196" s="80"/>
      <c r="KIQ196" s="80"/>
      <c r="KIR196" s="80"/>
      <c r="KIS196" s="80"/>
      <c r="KIT196" s="80"/>
      <c r="KIU196" s="80"/>
      <c r="KIV196" s="80"/>
      <c r="KIW196" s="80"/>
      <c r="KIX196" s="80"/>
      <c r="KIY196" s="80"/>
      <c r="KIZ196" s="80"/>
      <c r="KJA196" s="80"/>
      <c r="KJB196" s="80"/>
      <c r="KJC196" s="80"/>
      <c r="KJD196" s="80"/>
      <c r="KJE196" s="80"/>
      <c r="KJF196" s="80"/>
      <c r="KJG196" s="80"/>
      <c r="KJH196" s="80"/>
      <c r="KJI196" s="80"/>
      <c r="KJJ196" s="80"/>
      <c r="KJK196" s="80"/>
      <c r="KJL196" s="80"/>
      <c r="KJM196" s="80"/>
      <c r="KJN196" s="80"/>
      <c r="KJO196" s="80"/>
      <c r="KJP196" s="80"/>
      <c r="KJQ196" s="80"/>
      <c r="KJR196" s="80"/>
      <c r="KJS196" s="80"/>
      <c r="KJT196" s="80"/>
      <c r="KJU196" s="80"/>
      <c r="KJV196" s="80"/>
      <c r="KJW196" s="80"/>
      <c r="KJX196" s="80"/>
      <c r="KJY196" s="80"/>
      <c r="KJZ196" s="80"/>
      <c r="KKA196" s="80"/>
      <c r="KKB196" s="80"/>
      <c r="KKC196" s="80"/>
      <c r="KKD196" s="80"/>
      <c r="KKE196" s="80"/>
      <c r="KKF196" s="80"/>
      <c r="KKG196" s="80"/>
      <c r="KKH196" s="80"/>
      <c r="KKI196" s="80"/>
      <c r="KKJ196" s="80"/>
      <c r="KKK196" s="80"/>
      <c r="KKL196" s="80"/>
      <c r="KKM196" s="80"/>
      <c r="KKN196" s="80"/>
      <c r="KKO196" s="80"/>
      <c r="KKP196" s="80"/>
      <c r="KKQ196" s="80"/>
      <c r="KKR196" s="80"/>
      <c r="KKS196" s="80"/>
      <c r="KKT196" s="80"/>
      <c r="KKU196" s="80"/>
      <c r="KKV196" s="80"/>
      <c r="KKW196" s="80"/>
      <c r="KKX196" s="80"/>
      <c r="KKY196" s="80"/>
      <c r="KKZ196" s="80"/>
      <c r="KLA196" s="80"/>
      <c r="KLB196" s="80"/>
      <c r="KLC196" s="80"/>
      <c r="KLD196" s="80"/>
      <c r="KLE196" s="80"/>
      <c r="KLF196" s="80"/>
      <c r="KLG196" s="80"/>
      <c r="KLH196" s="80"/>
      <c r="KLI196" s="80"/>
      <c r="KLJ196" s="80"/>
      <c r="KLK196" s="80"/>
      <c r="KLL196" s="80"/>
      <c r="KLM196" s="80"/>
      <c r="KLN196" s="80"/>
      <c r="KLO196" s="80"/>
      <c r="KLP196" s="80"/>
      <c r="KLQ196" s="80"/>
      <c r="KLR196" s="80"/>
      <c r="KLS196" s="80"/>
      <c r="KLT196" s="80"/>
      <c r="KLU196" s="80"/>
      <c r="KLV196" s="80"/>
      <c r="KLW196" s="80"/>
      <c r="KLX196" s="80"/>
      <c r="KLY196" s="80"/>
      <c r="KLZ196" s="80"/>
      <c r="KMA196" s="80"/>
      <c r="KMB196" s="80"/>
      <c r="KMC196" s="80"/>
      <c r="KMD196" s="80"/>
      <c r="KME196" s="80"/>
      <c r="KMF196" s="80"/>
      <c r="KMG196" s="80"/>
      <c r="KMH196" s="80"/>
      <c r="KMI196" s="80"/>
      <c r="KMJ196" s="80"/>
      <c r="KMK196" s="80"/>
      <c r="KML196" s="80"/>
      <c r="KMM196" s="80"/>
      <c r="KMN196" s="80"/>
      <c r="KMO196" s="80"/>
      <c r="KMP196" s="80"/>
      <c r="KMQ196" s="80"/>
      <c r="KMR196" s="80"/>
      <c r="KMS196" s="80"/>
      <c r="KMT196" s="80"/>
      <c r="KMU196" s="80"/>
      <c r="KMV196" s="80"/>
      <c r="KMW196" s="80"/>
      <c r="KMX196" s="80"/>
      <c r="KMY196" s="80"/>
      <c r="KMZ196" s="80"/>
      <c r="KNA196" s="80"/>
      <c r="KNB196" s="80"/>
      <c r="KNC196" s="80"/>
      <c r="KND196" s="80"/>
      <c r="KNE196" s="80"/>
      <c r="KNF196" s="80"/>
      <c r="KNG196" s="80"/>
      <c r="KNH196" s="80"/>
      <c r="KNI196" s="80"/>
      <c r="KNJ196" s="80"/>
      <c r="KNK196" s="80"/>
      <c r="KNL196" s="80"/>
      <c r="KNM196" s="80"/>
      <c r="KNN196" s="80"/>
      <c r="KNO196" s="80"/>
      <c r="KNP196" s="80"/>
      <c r="KNQ196" s="80"/>
      <c r="KNR196" s="80"/>
      <c r="KNS196" s="80"/>
      <c r="KNT196" s="80"/>
      <c r="KNU196" s="80"/>
      <c r="KNV196" s="80"/>
      <c r="KNW196" s="80"/>
      <c r="KNX196" s="80"/>
      <c r="KNY196" s="80"/>
      <c r="KNZ196" s="80"/>
      <c r="KOA196" s="80"/>
      <c r="KOB196" s="80"/>
      <c r="KOC196" s="80"/>
      <c r="KOD196" s="80"/>
      <c r="KOE196" s="80"/>
      <c r="KOF196" s="80"/>
      <c r="KOG196" s="80"/>
      <c r="KOH196" s="80"/>
      <c r="KOI196" s="80"/>
      <c r="KOJ196" s="80"/>
      <c r="KOK196" s="80"/>
      <c r="KOL196" s="80"/>
      <c r="KOM196" s="80"/>
      <c r="KON196" s="80"/>
      <c r="KOO196" s="80"/>
      <c r="KOP196" s="80"/>
      <c r="KOQ196" s="80"/>
      <c r="KOR196" s="80"/>
      <c r="KOS196" s="80"/>
      <c r="KOT196" s="80"/>
      <c r="KOU196" s="80"/>
      <c r="KOV196" s="80"/>
      <c r="KOW196" s="80"/>
      <c r="KOX196" s="80"/>
      <c r="KOY196" s="80"/>
      <c r="KOZ196" s="80"/>
      <c r="KPA196" s="80"/>
      <c r="KPB196" s="80"/>
      <c r="KPC196" s="80"/>
      <c r="KPD196" s="80"/>
      <c r="KPE196" s="80"/>
      <c r="KPF196" s="80"/>
      <c r="KPG196" s="80"/>
      <c r="KPH196" s="80"/>
      <c r="KPI196" s="80"/>
      <c r="KPJ196" s="80"/>
      <c r="KPK196" s="80"/>
      <c r="KPL196" s="80"/>
      <c r="KPM196" s="80"/>
      <c r="KPN196" s="80"/>
      <c r="KPO196" s="80"/>
      <c r="KPP196" s="80"/>
      <c r="KPQ196" s="80"/>
      <c r="KPR196" s="80"/>
      <c r="KPS196" s="80"/>
      <c r="KPT196" s="80"/>
      <c r="KPU196" s="80"/>
      <c r="KPV196" s="80"/>
      <c r="KPW196" s="80"/>
      <c r="KPX196" s="80"/>
      <c r="KPY196" s="80"/>
      <c r="KPZ196" s="80"/>
      <c r="KQA196" s="80"/>
      <c r="KQB196" s="80"/>
      <c r="KQC196" s="80"/>
      <c r="KQD196" s="80"/>
      <c r="KQE196" s="80"/>
      <c r="KQF196" s="80"/>
      <c r="KQG196" s="80"/>
      <c r="KQH196" s="80"/>
      <c r="KQI196" s="80"/>
      <c r="KQJ196" s="80"/>
      <c r="KQK196" s="80"/>
      <c r="KQL196" s="80"/>
      <c r="KQM196" s="80"/>
      <c r="KQN196" s="80"/>
      <c r="KQO196" s="80"/>
      <c r="KQP196" s="80"/>
      <c r="KQQ196" s="80"/>
      <c r="KQR196" s="80"/>
      <c r="KQS196" s="80"/>
      <c r="KQT196" s="80"/>
      <c r="KQU196" s="80"/>
      <c r="KQV196" s="80"/>
      <c r="KQW196" s="80"/>
      <c r="KQX196" s="80"/>
      <c r="KQY196" s="80"/>
      <c r="KQZ196" s="80"/>
      <c r="KRA196" s="80"/>
      <c r="KRB196" s="80"/>
      <c r="KRC196" s="80"/>
      <c r="KRD196" s="80"/>
      <c r="KRE196" s="80"/>
      <c r="KRF196" s="80"/>
      <c r="KRG196" s="80"/>
      <c r="KRH196" s="80"/>
      <c r="KRI196" s="80"/>
      <c r="KRJ196" s="80"/>
      <c r="KRK196" s="80"/>
      <c r="KRL196" s="80"/>
      <c r="KRM196" s="80"/>
      <c r="KRN196" s="80"/>
      <c r="KRO196" s="80"/>
      <c r="KRP196" s="80"/>
      <c r="KRQ196" s="80"/>
      <c r="KRR196" s="80"/>
      <c r="KRS196" s="80"/>
      <c r="KRT196" s="80"/>
      <c r="KRU196" s="80"/>
      <c r="KRV196" s="80"/>
      <c r="KRW196" s="80"/>
      <c r="KRX196" s="80"/>
      <c r="KRY196" s="80"/>
      <c r="KRZ196" s="80"/>
      <c r="KSA196" s="80"/>
      <c r="KSB196" s="80"/>
      <c r="KSC196" s="80"/>
      <c r="KSD196" s="80"/>
      <c r="KSE196" s="80"/>
      <c r="KSF196" s="80"/>
      <c r="KSG196" s="80"/>
      <c r="KSH196" s="80"/>
      <c r="KSI196" s="80"/>
      <c r="KSJ196" s="80"/>
      <c r="KSK196" s="80"/>
      <c r="KSL196" s="80"/>
      <c r="KSM196" s="80"/>
      <c r="KSN196" s="80"/>
      <c r="KSO196" s="80"/>
      <c r="KSP196" s="80"/>
      <c r="KSQ196" s="80"/>
      <c r="KSR196" s="80"/>
      <c r="KSS196" s="80"/>
      <c r="KST196" s="80"/>
      <c r="KSU196" s="80"/>
      <c r="KSV196" s="80"/>
      <c r="KSW196" s="80"/>
      <c r="KSX196" s="80"/>
      <c r="KSY196" s="80"/>
      <c r="KSZ196" s="80"/>
      <c r="KTA196" s="80"/>
      <c r="KTB196" s="80"/>
      <c r="KTC196" s="80"/>
      <c r="KTD196" s="80"/>
      <c r="KTE196" s="80"/>
      <c r="KTF196" s="80"/>
      <c r="KTG196" s="80"/>
      <c r="KTH196" s="80"/>
      <c r="KTI196" s="80"/>
      <c r="KTJ196" s="80"/>
      <c r="KTK196" s="80"/>
      <c r="KTL196" s="80"/>
      <c r="KTM196" s="80"/>
      <c r="KTN196" s="80"/>
      <c r="KTO196" s="80"/>
      <c r="KTP196" s="80"/>
      <c r="KTQ196" s="80"/>
      <c r="KTR196" s="80"/>
      <c r="KTS196" s="80"/>
      <c r="KTT196" s="80"/>
      <c r="KTU196" s="80"/>
      <c r="KTV196" s="80"/>
      <c r="KTW196" s="80"/>
      <c r="KTX196" s="80"/>
      <c r="KTY196" s="80"/>
      <c r="KTZ196" s="80"/>
      <c r="KUA196" s="80"/>
      <c r="KUB196" s="80"/>
      <c r="KUC196" s="80"/>
      <c r="KUD196" s="80"/>
      <c r="KUE196" s="80"/>
      <c r="KUF196" s="80"/>
      <c r="KUG196" s="80"/>
      <c r="KUH196" s="80"/>
      <c r="KUI196" s="80"/>
      <c r="KUJ196" s="80"/>
      <c r="KUK196" s="80"/>
      <c r="KUL196" s="80"/>
      <c r="KUM196" s="80"/>
      <c r="KUN196" s="80"/>
      <c r="KUO196" s="80"/>
      <c r="KUP196" s="80"/>
      <c r="KUQ196" s="80"/>
      <c r="KUR196" s="80"/>
      <c r="KUS196" s="80"/>
      <c r="KUT196" s="80"/>
      <c r="KUU196" s="80"/>
      <c r="KUV196" s="80"/>
      <c r="KUW196" s="80"/>
      <c r="KUX196" s="80"/>
      <c r="KUY196" s="80"/>
      <c r="KUZ196" s="80"/>
      <c r="KVA196" s="80"/>
      <c r="KVB196" s="80"/>
      <c r="KVC196" s="80"/>
      <c r="KVD196" s="80"/>
      <c r="KVE196" s="80"/>
      <c r="KVF196" s="80"/>
      <c r="KVG196" s="80"/>
      <c r="KVH196" s="80"/>
      <c r="KVI196" s="80"/>
      <c r="KVJ196" s="80"/>
      <c r="KVK196" s="80"/>
      <c r="KVL196" s="80"/>
      <c r="KVM196" s="80"/>
      <c r="KVN196" s="80"/>
      <c r="KVO196" s="80"/>
      <c r="KVP196" s="80"/>
      <c r="KVQ196" s="80"/>
      <c r="KVR196" s="80"/>
      <c r="KVS196" s="80"/>
      <c r="KVT196" s="80"/>
      <c r="KVU196" s="80"/>
      <c r="KVV196" s="80"/>
      <c r="KVW196" s="80"/>
      <c r="KVX196" s="80"/>
      <c r="KVY196" s="80"/>
      <c r="KVZ196" s="80"/>
      <c r="KWA196" s="80"/>
      <c r="KWB196" s="80"/>
      <c r="KWC196" s="80"/>
      <c r="KWD196" s="80"/>
      <c r="KWE196" s="80"/>
      <c r="KWF196" s="80"/>
      <c r="KWG196" s="80"/>
      <c r="KWH196" s="80"/>
      <c r="KWI196" s="80"/>
      <c r="KWJ196" s="80"/>
      <c r="KWK196" s="80"/>
      <c r="KWL196" s="80"/>
      <c r="KWM196" s="80"/>
      <c r="KWN196" s="80"/>
      <c r="KWO196" s="80"/>
      <c r="KWP196" s="80"/>
      <c r="KWQ196" s="80"/>
      <c r="KWR196" s="80"/>
      <c r="KWS196" s="80"/>
      <c r="KWT196" s="80"/>
      <c r="KWU196" s="80"/>
      <c r="KWV196" s="80"/>
      <c r="KWW196" s="80"/>
      <c r="KWX196" s="80"/>
      <c r="KWY196" s="80"/>
      <c r="KWZ196" s="80"/>
      <c r="KXA196" s="80"/>
      <c r="KXB196" s="80"/>
      <c r="KXC196" s="80"/>
      <c r="KXD196" s="80"/>
      <c r="KXE196" s="80"/>
      <c r="KXF196" s="80"/>
      <c r="KXG196" s="80"/>
      <c r="KXH196" s="80"/>
      <c r="KXI196" s="80"/>
      <c r="KXJ196" s="80"/>
      <c r="KXK196" s="80"/>
      <c r="KXL196" s="80"/>
      <c r="KXM196" s="80"/>
      <c r="KXN196" s="80"/>
      <c r="KXO196" s="80"/>
      <c r="KXP196" s="80"/>
      <c r="KXQ196" s="80"/>
      <c r="KXR196" s="80"/>
      <c r="KXS196" s="80"/>
      <c r="KXT196" s="80"/>
      <c r="KXU196" s="80"/>
      <c r="KXV196" s="80"/>
      <c r="KXW196" s="80"/>
      <c r="KXX196" s="80"/>
      <c r="KXY196" s="80"/>
      <c r="KXZ196" s="80"/>
      <c r="KYA196" s="80"/>
      <c r="KYB196" s="80"/>
      <c r="KYC196" s="80"/>
      <c r="KYD196" s="80"/>
      <c r="KYE196" s="80"/>
      <c r="KYF196" s="80"/>
      <c r="KYG196" s="80"/>
      <c r="KYH196" s="80"/>
      <c r="KYI196" s="80"/>
      <c r="KYJ196" s="80"/>
      <c r="KYK196" s="80"/>
      <c r="KYL196" s="80"/>
      <c r="KYM196" s="80"/>
      <c r="KYN196" s="80"/>
      <c r="KYO196" s="80"/>
      <c r="KYP196" s="80"/>
      <c r="KYQ196" s="80"/>
      <c r="KYR196" s="80"/>
      <c r="KYS196" s="80"/>
      <c r="KYT196" s="80"/>
      <c r="KYU196" s="80"/>
      <c r="KYV196" s="80"/>
      <c r="KYW196" s="80"/>
      <c r="KYX196" s="80"/>
      <c r="KYY196" s="80"/>
      <c r="KYZ196" s="80"/>
      <c r="KZA196" s="80"/>
      <c r="KZB196" s="80"/>
      <c r="KZC196" s="80"/>
      <c r="KZD196" s="80"/>
      <c r="KZE196" s="80"/>
      <c r="KZF196" s="80"/>
      <c r="KZG196" s="80"/>
      <c r="KZH196" s="80"/>
      <c r="KZI196" s="80"/>
      <c r="KZJ196" s="80"/>
      <c r="KZK196" s="80"/>
      <c r="KZL196" s="80"/>
      <c r="KZM196" s="80"/>
      <c r="KZN196" s="80"/>
      <c r="KZO196" s="80"/>
      <c r="KZP196" s="80"/>
      <c r="KZQ196" s="80"/>
      <c r="KZR196" s="80"/>
      <c r="KZS196" s="80"/>
      <c r="KZT196" s="80"/>
      <c r="KZU196" s="80"/>
      <c r="KZV196" s="80"/>
      <c r="KZW196" s="80"/>
      <c r="KZX196" s="80"/>
      <c r="KZY196" s="80"/>
      <c r="KZZ196" s="80"/>
      <c r="LAA196" s="80"/>
      <c r="LAB196" s="80"/>
      <c r="LAC196" s="80"/>
      <c r="LAD196" s="80"/>
      <c r="LAE196" s="80"/>
      <c r="LAF196" s="80"/>
      <c r="LAG196" s="80"/>
      <c r="LAH196" s="80"/>
      <c r="LAI196" s="80"/>
      <c r="LAJ196" s="80"/>
      <c r="LAK196" s="80"/>
      <c r="LAL196" s="80"/>
      <c r="LAM196" s="80"/>
      <c r="LAN196" s="80"/>
      <c r="LAO196" s="80"/>
      <c r="LAP196" s="80"/>
      <c r="LAQ196" s="80"/>
      <c r="LAR196" s="80"/>
      <c r="LAS196" s="80"/>
      <c r="LAT196" s="80"/>
      <c r="LAU196" s="80"/>
      <c r="LAV196" s="80"/>
      <c r="LAW196" s="80"/>
      <c r="LAX196" s="80"/>
      <c r="LAY196" s="80"/>
      <c r="LAZ196" s="80"/>
      <c r="LBA196" s="80"/>
      <c r="LBB196" s="80"/>
      <c r="LBC196" s="80"/>
      <c r="LBD196" s="80"/>
      <c r="LBE196" s="80"/>
      <c r="LBF196" s="80"/>
      <c r="LBG196" s="80"/>
      <c r="LBH196" s="80"/>
      <c r="LBI196" s="80"/>
      <c r="LBJ196" s="80"/>
      <c r="LBK196" s="80"/>
      <c r="LBL196" s="80"/>
      <c r="LBM196" s="80"/>
      <c r="LBN196" s="80"/>
      <c r="LBO196" s="80"/>
      <c r="LBP196" s="80"/>
      <c r="LBQ196" s="80"/>
      <c r="LBR196" s="80"/>
      <c r="LBS196" s="80"/>
      <c r="LBT196" s="80"/>
      <c r="LBU196" s="80"/>
      <c r="LBV196" s="80"/>
      <c r="LBW196" s="80"/>
      <c r="LBX196" s="80"/>
      <c r="LBY196" s="80"/>
      <c r="LBZ196" s="80"/>
      <c r="LCA196" s="80"/>
      <c r="LCB196" s="80"/>
      <c r="LCC196" s="80"/>
      <c r="LCD196" s="80"/>
      <c r="LCE196" s="80"/>
      <c r="LCF196" s="80"/>
      <c r="LCG196" s="80"/>
      <c r="LCH196" s="80"/>
      <c r="LCI196" s="80"/>
      <c r="LCJ196" s="80"/>
      <c r="LCK196" s="80"/>
      <c r="LCL196" s="80"/>
      <c r="LCM196" s="80"/>
      <c r="LCN196" s="80"/>
      <c r="LCO196" s="80"/>
      <c r="LCP196" s="80"/>
      <c r="LCQ196" s="80"/>
      <c r="LCR196" s="80"/>
      <c r="LCS196" s="80"/>
      <c r="LCT196" s="80"/>
      <c r="LCU196" s="80"/>
      <c r="LCV196" s="80"/>
      <c r="LCW196" s="80"/>
      <c r="LCX196" s="80"/>
      <c r="LCY196" s="80"/>
      <c r="LCZ196" s="80"/>
      <c r="LDA196" s="80"/>
      <c r="LDB196" s="80"/>
      <c r="LDC196" s="80"/>
      <c r="LDD196" s="80"/>
      <c r="LDE196" s="80"/>
      <c r="LDF196" s="80"/>
      <c r="LDG196" s="80"/>
      <c r="LDH196" s="80"/>
      <c r="LDI196" s="80"/>
      <c r="LDJ196" s="80"/>
      <c r="LDK196" s="80"/>
      <c r="LDL196" s="80"/>
      <c r="LDM196" s="80"/>
      <c r="LDN196" s="80"/>
      <c r="LDO196" s="80"/>
      <c r="LDP196" s="80"/>
      <c r="LDQ196" s="80"/>
      <c r="LDR196" s="80"/>
      <c r="LDS196" s="80"/>
      <c r="LDT196" s="80"/>
      <c r="LDU196" s="80"/>
      <c r="LDV196" s="80"/>
      <c r="LDW196" s="80"/>
      <c r="LDX196" s="80"/>
      <c r="LDY196" s="80"/>
      <c r="LDZ196" s="80"/>
      <c r="LEA196" s="80"/>
      <c r="LEB196" s="80"/>
      <c r="LEC196" s="80"/>
      <c r="LED196" s="80"/>
      <c r="LEE196" s="80"/>
      <c r="LEF196" s="80"/>
      <c r="LEG196" s="80"/>
      <c r="LEH196" s="80"/>
      <c r="LEI196" s="80"/>
      <c r="LEJ196" s="80"/>
      <c r="LEK196" s="80"/>
      <c r="LEL196" s="80"/>
      <c r="LEM196" s="80"/>
      <c r="LEN196" s="80"/>
      <c r="LEO196" s="80"/>
      <c r="LEP196" s="80"/>
      <c r="LEQ196" s="80"/>
      <c r="LER196" s="80"/>
      <c r="LES196" s="80"/>
      <c r="LET196" s="80"/>
      <c r="LEU196" s="80"/>
      <c r="LEV196" s="80"/>
      <c r="LEW196" s="80"/>
      <c r="LEX196" s="80"/>
      <c r="LEY196" s="80"/>
      <c r="LEZ196" s="80"/>
      <c r="LFA196" s="80"/>
      <c r="LFB196" s="80"/>
      <c r="LFC196" s="80"/>
      <c r="LFD196" s="80"/>
      <c r="LFE196" s="80"/>
      <c r="LFF196" s="80"/>
      <c r="LFG196" s="80"/>
      <c r="LFH196" s="80"/>
      <c r="LFI196" s="80"/>
      <c r="LFJ196" s="80"/>
      <c r="LFK196" s="80"/>
      <c r="LFL196" s="80"/>
      <c r="LFM196" s="80"/>
      <c r="LFN196" s="80"/>
      <c r="LFO196" s="80"/>
      <c r="LFP196" s="80"/>
      <c r="LFQ196" s="80"/>
      <c r="LFR196" s="80"/>
      <c r="LFS196" s="80"/>
      <c r="LFT196" s="80"/>
      <c r="LFU196" s="80"/>
      <c r="LFV196" s="80"/>
      <c r="LFW196" s="80"/>
      <c r="LFX196" s="80"/>
      <c r="LFY196" s="80"/>
      <c r="LFZ196" s="80"/>
      <c r="LGA196" s="80"/>
      <c r="LGB196" s="80"/>
      <c r="LGC196" s="80"/>
      <c r="LGD196" s="80"/>
      <c r="LGE196" s="80"/>
      <c r="LGF196" s="80"/>
      <c r="LGG196" s="80"/>
      <c r="LGH196" s="80"/>
      <c r="LGI196" s="80"/>
      <c r="LGJ196" s="80"/>
      <c r="LGK196" s="80"/>
      <c r="LGL196" s="80"/>
      <c r="LGM196" s="80"/>
      <c r="LGN196" s="80"/>
      <c r="LGO196" s="80"/>
      <c r="LGP196" s="80"/>
      <c r="LGQ196" s="80"/>
      <c r="LGR196" s="80"/>
      <c r="LGS196" s="80"/>
      <c r="LGT196" s="80"/>
      <c r="LGU196" s="80"/>
      <c r="LGV196" s="80"/>
      <c r="LGW196" s="80"/>
      <c r="LGX196" s="80"/>
      <c r="LGY196" s="80"/>
      <c r="LGZ196" s="80"/>
      <c r="LHA196" s="80"/>
      <c r="LHB196" s="80"/>
      <c r="LHC196" s="80"/>
      <c r="LHD196" s="80"/>
      <c r="LHE196" s="80"/>
      <c r="LHF196" s="80"/>
      <c r="LHG196" s="80"/>
      <c r="LHH196" s="80"/>
      <c r="LHI196" s="80"/>
      <c r="LHJ196" s="80"/>
      <c r="LHK196" s="80"/>
      <c r="LHL196" s="80"/>
      <c r="LHM196" s="80"/>
      <c r="LHN196" s="80"/>
      <c r="LHO196" s="80"/>
      <c r="LHP196" s="80"/>
      <c r="LHQ196" s="80"/>
      <c r="LHR196" s="80"/>
      <c r="LHS196" s="80"/>
      <c r="LHT196" s="80"/>
      <c r="LHU196" s="80"/>
      <c r="LHV196" s="80"/>
      <c r="LHW196" s="80"/>
      <c r="LHX196" s="80"/>
      <c r="LHY196" s="80"/>
      <c r="LHZ196" s="80"/>
      <c r="LIA196" s="80"/>
      <c r="LIB196" s="80"/>
      <c r="LIC196" s="80"/>
      <c r="LID196" s="80"/>
      <c r="LIE196" s="80"/>
      <c r="LIF196" s="80"/>
      <c r="LIG196" s="80"/>
      <c r="LIH196" s="80"/>
      <c r="LII196" s="80"/>
      <c r="LIJ196" s="80"/>
      <c r="LIK196" s="80"/>
      <c r="LIL196" s="80"/>
      <c r="LIM196" s="80"/>
      <c r="LIN196" s="80"/>
      <c r="LIO196" s="80"/>
      <c r="LIP196" s="80"/>
      <c r="LIQ196" s="80"/>
      <c r="LIR196" s="80"/>
      <c r="LIS196" s="80"/>
      <c r="LIT196" s="80"/>
      <c r="LIU196" s="80"/>
      <c r="LIV196" s="80"/>
      <c r="LIW196" s="80"/>
      <c r="LIX196" s="80"/>
      <c r="LIY196" s="80"/>
      <c r="LIZ196" s="80"/>
      <c r="LJA196" s="80"/>
      <c r="LJB196" s="80"/>
      <c r="LJC196" s="80"/>
      <c r="LJD196" s="80"/>
      <c r="LJE196" s="80"/>
      <c r="LJF196" s="80"/>
      <c r="LJG196" s="80"/>
      <c r="LJH196" s="80"/>
      <c r="LJI196" s="80"/>
      <c r="LJJ196" s="80"/>
      <c r="LJK196" s="80"/>
      <c r="LJL196" s="80"/>
      <c r="LJM196" s="80"/>
      <c r="LJN196" s="80"/>
      <c r="LJO196" s="80"/>
      <c r="LJP196" s="80"/>
      <c r="LJQ196" s="80"/>
      <c r="LJR196" s="80"/>
      <c r="LJS196" s="80"/>
      <c r="LJT196" s="80"/>
      <c r="LJU196" s="80"/>
      <c r="LJV196" s="80"/>
      <c r="LJW196" s="80"/>
      <c r="LJX196" s="80"/>
      <c r="LJY196" s="80"/>
      <c r="LJZ196" s="80"/>
      <c r="LKA196" s="80"/>
      <c r="LKB196" s="80"/>
      <c r="LKC196" s="80"/>
      <c r="LKD196" s="80"/>
      <c r="LKE196" s="80"/>
      <c r="LKF196" s="80"/>
      <c r="LKG196" s="80"/>
      <c r="LKH196" s="80"/>
      <c r="LKI196" s="80"/>
      <c r="LKJ196" s="80"/>
      <c r="LKK196" s="80"/>
      <c r="LKL196" s="80"/>
      <c r="LKM196" s="80"/>
      <c r="LKN196" s="80"/>
      <c r="LKO196" s="80"/>
      <c r="LKP196" s="80"/>
      <c r="LKQ196" s="80"/>
      <c r="LKR196" s="80"/>
      <c r="LKS196" s="80"/>
      <c r="LKT196" s="80"/>
      <c r="LKU196" s="80"/>
      <c r="LKV196" s="80"/>
      <c r="LKW196" s="80"/>
      <c r="LKX196" s="80"/>
      <c r="LKY196" s="80"/>
      <c r="LKZ196" s="80"/>
      <c r="LLA196" s="80"/>
      <c r="LLB196" s="80"/>
      <c r="LLC196" s="80"/>
      <c r="LLD196" s="80"/>
      <c r="LLE196" s="80"/>
      <c r="LLF196" s="80"/>
      <c r="LLG196" s="80"/>
      <c r="LLH196" s="80"/>
      <c r="LLI196" s="80"/>
      <c r="LLJ196" s="80"/>
      <c r="LLK196" s="80"/>
      <c r="LLL196" s="80"/>
      <c r="LLM196" s="80"/>
      <c r="LLN196" s="80"/>
      <c r="LLO196" s="80"/>
      <c r="LLP196" s="80"/>
      <c r="LLQ196" s="80"/>
      <c r="LLR196" s="80"/>
      <c r="LLS196" s="80"/>
      <c r="LLT196" s="80"/>
      <c r="LLU196" s="80"/>
      <c r="LLV196" s="80"/>
      <c r="LLW196" s="80"/>
      <c r="LLX196" s="80"/>
      <c r="LLY196" s="80"/>
      <c r="LLZ196" s="80"/>
      <c r="LMA196" s="80"/>
      <c r="LMB196" s="80"/>
      <c r="LMC196" s="80"/>
      <c r="LMD196" s="80"/>
      <c r="LME196" s="80"/>
      <c r="LMF196" s="80"/>
      <c r="LMG196" s="80"/>
      <c r="LMH196" s="80"/>
      <c r="LMI196" s="80"/>
      <c r="LMJ196" s="80"/>
      <c r="LMK196" s="80"/>
      <c r="LML196" s="80"/>
      <c r="LMM196" s="80"/>
      <c r="LMN196" s="80"/>
      <c r="LMO196" s="80"/>
      <c r="LMP196" s="80"/>
      <c r="LMQ196" s="80"/>
      <c r="LMR196" s="80"/>
      <c r="LMS196" s="80"/>
      <c r="LMT196" s="80"/>
      <c r="LMU196" s="80"/>
      <c r="LMV196" s="80"/>
      <c r="LMW196" s="80"/>
      <c r="LMX196" s="80"/>
      <c r="LMY196" s="80"/>
      <c r="LMZ196" s="80"/>
      <c r="LNA196" s="80"/>
      <c r="LNB196" s="80"/>
      <c r="LNC196" s="80"/>
      <c r="LND196" s="80"/>
      <c r="LNE196" s="80"/>
      <c r="LNF196" s="80"/>
      <c r="LNG196" s="80"/>
      <c r="LNH196" s="80"/>
      <c r="LNI196" s="80"/>
      <c r="LNJ196" s="80"/>
      <c r="LNK196" s="80"/>
      <c r="LNL196" s="80"/>
      <c r="LNM196" s="80"/>
      <c r="LNN196" s="80"/>
      <c r="LNO196" s="80"/>
      <c r="LNP196" s="80"/>
      <c r="LNQ196" s="80"/>
      <c r="LNR196" s="80"/>
      <c r="LNS196" s="80"/>
      <c r="LNT196" s="80"/>
      <c r="LNU196" s="80"/>
      <c r="LNV196" s="80"/>
      <c r="LNW196" s="80"/>
      <c r="LNX196" s="80"/>
      <c r="LNY196" s="80"/>
      <c r="LNZ196" s="80"/>
      <c r="LOA196" s="80"/>
      <c r="LOB196" s="80"/>
      <c r="LOC196" s="80"/>
      <c r="LOD196" s="80"/>
      <c r="LOE196" s="80"/>
      <c r="LOF196" s="80"/>
      <c r="LOG196" s="80"/>
      <c r="LOH196" s="80"/>
      <c r="LOI196" s="80"/>
      <c r="LOJ196" s="80"/>
      <c r="LOK196" s="80"/>
      <c r="LOL196" s="80"/>
      <c r="LOM196" s="80"/>
      <c r="LON196" s="80"/>
      <c r="LOO196" s="80"/>
      <c r="LOP196" s="80"/>
      <c r="LOQ196" s="80"/>
      <c r="LOR196" s="80"/>
      <c r="LOS196" s="80"/>
      <c r="LOT196" s="80"/>
      <c r="LOU196" s="80"/>
      <c r="LOV196" s="80"/>
      <c r="LOW196" s="80"/>
      <c r="LOX196" s="80"/>
      <c r="LOY196" s="80"/>
      <c r="LOZ196" s="80"/>
      <c r="LPA196" s="80"/>
      <c r="LPB196" s="80"/>
      <c r="LPC196" s="80"/>
      <c r="LPD196" s="80"/>
      <c r="LPE196" s="80"/>
      <c r="LPF196" s="80"/>
      <c r="LPG196" s="80"/>
      <c r="LPH196" s="80"/>
      <c r="LPI196" s="80"/>
      <c r="LPJ196" s="80"/>
      <c r="LPK196" s="80"/>
      <c r="LPL196" s="80"/>
      <c r="LPM196" s="80"/>
      <c r="LPN196" s="80"/>
      <c r="LPO196" s="80"/>
      <c r="LPP196" s="80"/>
      <c r="LPQ196" s="80"/>
      <c r="LPR196" s="80"/>
      <c r="LPS196" s="80"/>
      <c r="LPT196" s="80"/>
      <c r="LPU196" s="80"/>
      <c r="LPV196" s="80"/>
      <c r="LPW196" s="80"/>
      <c r="LPX196" s="80"/>
      <c r="LPY196" s="80"/>
      <c r="LPZ196" s="80"/>
      <c r="LQA196" s="80"/>
      <c r="LQB196" s="80"/>
      <c r="LQC196" s="80"/>
      <c r="LQD196" s="80"/>
      <c r="LQE196" s="80"/>
      <c r="LQF196" s="80"/>
      <c r="LQG196" s="80"/>
      <c r="LQH196" s="80"/>
      <c r="LQI196" s="80"/>
      <c r="LQJ196" s="80"/>
      <c r="LQK196" s="80"/>
      <c r="LQL196" s="80"/>
      <c r="LQM196" s="80"/>
      <c r="LQN196" s="80"/>
      <c r="LQO196" s="80"/>
      <c r="LQP196" s="80"/>
      <c r="LQQ196" s="80"/>
      <c r="LQR196" s="80"/>
      <c r="LQS196" s="80"/>
      <c r="LQT196" s="80"/>
      <c r="LQU196" s="80"/>
      <c r="LQV196" s="80"/>
      <c r="LQW196" s="80"/>
      <c r="LQX196" s="80"/>
      <c r="LQY196" s="80"/>
      <c r="LQZ196" s="80"/>
      <c r="LRA196" s="80"/>
      <c r="LRB196" s="80"/>
      <c r="LRC196" s="80"/>
      <c r="LRD196" s="80"/>
      <c r="LRE196" s="80"/>
      <c r="LRF196" s="80"/>
      <c r="LRG196" s="80"/>
      <c r="LRH196" s="80"/>
      <c r="LRI196" s="80"/>
      <c r="LRJ196" s="80"/>
      <c r="LRK196" s="80"/>
      <c r="LRL196" s="80"/>
      <c r="LRM196" s="80"/>
      <c r="LRN196" s="80"/>
      <c r="LRO196" s="80"/>
      <c r="LRP196" s="80"/>
      <c r="LRQ196" s="80"/>
      <c r="LRR196" s="80"/>
      <c r="LRS196" s="80"/>
      <c r="LRT196" s="80"/>
      <c r="LRU196" s="80"/>
      <c r="LRV196" s="80"/>
      <c r="LRW196" s="80"/>
      <c r="LRX196" s="80"/>
      <c r="LRY196" s="80"/>
      <c r="LRZ196" s="80"/>
      <c r="LSA196" s="80"/>
      <c r="LSB196" s="80"/>
      <c r="LSC196" s="80"/>
      <c r="LSD196" s="80"/>
      <c r="LSE196" s="80"/>
      <c r="LSF196" s="80"/>
      <c r="LSG196" s="80"/>
      <c r="LSH196" s="80"/>
      <c r="LSI196" s="80"/>
      <c r="LSJ196" s="80"/>
      <c r="LSK196" s="80"/>
      <c r="LSL196" s="80"/>
      <c r="LSM196" s="80"/>
      <c r="LSN196" s="80"/>
      <c r="LSO196" s="80"/>
      <c r="LSP196" s="80"/>
      <c r="LSQ196" s="80"/>
      <c r="LSR196" s="80"/>
      <c r="LSS196" s="80"/>
      <c r="LST196" s="80"/>
      <c r="LSU196" s="80"/>
      <c r="LSV196" s="80"/>
      <c r="LSW196" s="80"/>
      <c r="LSX196" s="80"/>
      <c r="LSY196" s="80"/>
      <c r="LSZ196" s="80"/>
      <c r="LTA196" s="80"/>
      <c r="LTB196" s="80"/>
      <c r="LTC196" s="80"/>
      <c r="LTD196" s="80"/>
      <c r="LTE196" s="80"/>
      <c r="LTF196" s="80"/>
      <c r="LTG196" s="80"/>
      <c r="LTH196" s="80"/>
      <c r="LTI196" s="80"/>
      <c r="LTJ196" s="80"/>
      <c r="LTK196" s="80"/>
      <c r="LTL196" s="80"/>
      <c r="LTM196" s="80"/>
      <c r="LTN196" s="80"/>
      <c r="LTO196" s="80"/>
      <c r="LTP196" s="80"/>
      <c r="LTQ196" s="80"/>
      <c r="LTR196" s="80"/>
      <c r="LTS196" s="80"/>
      <c r="LTT196" s="80"/>
      <c r="LTU196" s="80"/>
      <c r="LTV196" s="80"/>
      <c r="LTW196" s="80"/>
      <c r="LTX196" s="80"/>
      <c r="LTY196" s="80"/>
      <c r="LTZ196" s="80"/>
      <c r="LUA196" s="80"/>
      <c r="LUB196" s="80"/>
      <c r="LUC196" s="80"/>
      <c r="LUD196" s="80"/>
      <c r="LUE196" s="80"/>
      <c r="LUF196" s="80"/>
      <c r="LUG196" s="80"/>
      <c r="LUH196" s="80"/>
      <c r="LUI196" s="80"/>
      <c r="LUJ196" s="80"/>
      <c r="LUK196" s="80"/>
      <c r="LUL196" s="80"/>
      <c r="LUM196" s="80"/>
      <c r="LUN196" s="80"/>
      <c r="LUO196" s="80"/>
      <c r="LUP196" s="80"/>
      <c r="LUQ196" s="80"/>
      <c r="LUR196" s="80"/>
      <c r="LUS196" s="80"/>
      <c r="LUT196" s="80"/>
      <c r="LUU196" s="80"/>
      <c r="LUV196" s="80"/>
      <c r="LUW196" s="80"/>
      <c r="LUX196" s="80"/>
      <c r="LUY196" s="80"/>
      <c r="LUZ196" s="80"/>
      <c r="LVA196" s="80"/>
      <c r="LVB196" s="80"/>
      <c r="LVC196" s="80"/>
      <c r="LVD196" s="80"/>
      <c r="LVE196" s="80"/>
      <c r="LVF196" s="80"/>
      <c r="LVG196" s="80"/>
      <c r="LVH196" s="80"/>
      <c r="LVI196" s="80"/>
      <c r="LVJ196" s="80"/>
      <c r="LVK196" s="80"/>
      <c r="LVL196" s="80"/>
      <c r="LVM196" s="80"/>
      <c r="LVN196" s="80"/>
      <c r="LVO196" s="80"/>
      <c r="LVP196" s="80"/>
      <c r="LVQ196" s="80"/>
      <c r="LVR196" s="80"/>
      <c r="LVS196" s="80"/>
      <c r="LVT196" s="80"/>
      <c r="LVU196" s="80"/>
      <c r="LVV196" s="80"/>
      <c r="LVW196" s="80"/>
      <c r="LVX196" s="80"/>
      <c r="LVY196" s="80"/>
      <c r="LVZ196" s="80"/>
      <c r="LWA196" s="80"/>
      <c r="LWB196" s="80"/>
      <c r="LWC196" s="80"/>
      <c r="LWD196" s="80"/>
      <c r="LWE196" s="80"/>
      <c r="LWF196" s="80"/>
      <c r="LWG196" s="80"/>
      <c r="LWH196" s="80"/>
      <c r="LWI196" s="80"/>
      <c r="LWJ196" s="80"/>
      <c r="LWK196" s="80"/>
      <c r="LWL196" s="80"/>
      <c r="LWM196" s="80"/>
      <c r="LWN196" s="80"/>
      <c r="LWO196" s="80"/>
      <c r="LWP196" s="80"/>
      <c r="LWQ196" s="80"/>
      <c r="LWR196" s="80"/>
      <c r="LWS196" s="80"/>
      <c r="LWT196" s="80"/>
      <c r="LWU196" s="80"/>
      <c r="LWV196" s="80"/>
      <c r="LWW196" s="80"/>
      <c r="LWX196" s="80"/>
      <c r="LWY196" s="80"/>
      <c r="LWZ196" s="80"/>
      <c r="LXA196" s="80"/>
      <c r="LXB196" s="80"/>
      <c r="LXC196" s="80"/>
      <c r="LXD196" s="80"/>
      <c r="LXE196" s="80"/>
      <c r="LXF196" s="80"/>
      <c r="LXG196" s="80"/>
      <c r="LXH196" s="80"/>
      <c r="LXI196" s="80"/>
      <c r="LXJ196" s="80"/>
      <c r="LXK196" s="80"/>
      <c r="LXL196" s="80"/>
      <c r="LXM196" s="80"/>
      <c r="LXN196" s="80"/>
      <c r="LXO196" s="80"/>
      <c r="LXP196" s="80"/>
      <c r="LXQ196" s="80"/>
      <c r="LXR196" s="80"/>
      <c r="LXS196" s="80"/>
      <c r="LXT196" s="80"/>
      <c r="LXU196" s="80"/>
      <c r="LXV196" s="80"/>
      <c r="LXW196" s="80"/>
      <c r="LXX196" s="80"/>
      <c r="LXY196" s="80"/>
      <c r="LXZ196" s="80"/>
      <c r="LYA196" s="80"/>
      <c r="LYB196" s="80"/>
      <c r="LYC196" s="80"/>
      <c r="LYD196" s="80"/>
      <c r="LYE196" s="80"/>
      <c r="LYF196" s="80"/>
      <c r="LYG196" s="80"/>
      <c r="LYH196" s="80"/>
      <c r="LYI196" s="80"/>
      <c r="LYJ196" s="80"/>
      <c r="LYK196" s="80"/>
      <c r="LYL196" s="80"/>
      <c r="LYM196" s="80"/>
      <c r="LYN196" s="80"/>
      <c r="LYO196" s="80"/>
      <c r="LYP196" s="80"/>
      <c r="LYQ196" s="80"/>
      <c r="LYR196" s="80"/>
      <c r="LYS196" s="80"/>
      <c r="LYT196" s="80"/>
      <c r="LYU196" s="80"/>
      <c r="LYV196" s="80"/>
      <c r="LYW196" s="80"/>
      <c r="LYX196" s="80"/>
      <c r="LYY196" s="80"/>
      <c r="LYZ196" s="80"/>
      <c r="LZA196" s="80"/>
      <c r="LZB196" s="80"/>
      <c r="LZC196" s="80"/>
      <c r="LZD196" s="80"/>
      <c r="LZE196" s="80"/>
      <c r="LZF196" s="80"/>
      <c r="LZG196" s="80"/>
      <c r="LZH196" s="80"/>
      <c r="LZI196" s="80"/>
      <c r="LZJ196" s="80"/>
      <c r="LZK196" s="80"/>
      <c r="LZL196" s="80"/>
      <c r="LZM196" s="80"/>
      <c r="LZN196" s="80"/>
      <c r="LZO196" s="80"/>
      <c r="LZP196" s="80"/>
      <c r="LZQ196" s="80"/>
      <c r="LZR196" s="80"/>
      <c r="LZS196" s="80"/>
      <c r="LZT196" s="80"/>
      <c r="LZU196" s="80"/>
      <c r="LZV196" s="80"/>
      <c r="LZW196" s="80"/>
      <c r="LZX196" s="80"/>
      <c r="LZY196" s="80"/>
      <c r="LZZ196" s="80"/>
      <c r="MAA196" s="80"/>
      <c r="MAB196" s="80"/>
      <c r="MAC196" s="80"/>
      <c r="MAD196" s="80"/>
      <c r="MAE196" s="80"/>
      <c r="MAF196" s="80"/>
      <c r="MAG196" s="80"/>
      <c r="MAH196" s="80"/>
      <c r="MAI196" s="80"/>
      <c r="MAJ196" s="80"/>
      <c r="MAK196" s="80"/>
      <c r="MAL196" s="80"/>
      <c r="MAM196" s="80"/>
      <c r="MAN196" s="80"/>
      <c r="MAO196" s="80"/>
      <c r="MAP196" s="80"/>
      <c r="MAQ196" s="80"/>
      <c r="MAR196" s="80"/>
      <c r="MAS196" s="80"/>
      <c r="MAT196" s="80"/>
      <c r="MAU196" s="80"/>
      <c r="MAV196" s="80"/>
      <c r="MAW196" s="80"/>
      <c r="MAX196" s="80"/>
      <c r="MAY196" s="80"/>
      <c r="MAZ196" s="80"/>
      <c r="MBA196" s="80"/>
      <c r="MBB196" s="80"/>
      <c r="MBC196" s="80"/>
      <c r="MBD196" s="80"/>
      <c r="MBE196" s="80"/>
      <c r="MBF196" s="80"/>
      <c r="MBG196" s="80"/>
      <c r="MBH196" s="80"/>
      <c r="MBI196" s="80"/>
      <c r="MBJ196" s="80"/>
      <c r="MBK196" s="80"/>
      <c r="MBL196" s="80"/>
      <c r="MBM196" s="80"/>
      <c r="MBN196" s="80"/>
      <c r="MBO196" s="80"/>
      <c r="MBP196" s="80"/>
      <c r="MBQ196" s="80"/>
      <c r="MBR196" s="80"/>
      <c r="MBS196" s="80"/>
      <c r="MBT196" s="80"/>
      <c r="MBU196" s="80"/>
      <c r="MBV196" s="80"/>
      <c r="MBW196" s="80"/>
      <c r="MBX196" s="80"/>
      <c r="MBY196" s="80"/>
      <c r="MBZ196" s="80"/>
      <c r="MCA196" s="80"/>
      <c r="MCB196" s="80"/>
      <c r="MCC196" s="80"/>
      <c r="MCD196" s="80"/>
      <c r="MCE196" s="80"/>
      <c r="MCF196" s="80"/>
      <c r="MCG196" s="80"/>
      <c r="MCH196" s="80"/>
      <c r="MCI196" s="80"/>
      <c r="MCJ196" s="80"/>
      <c r="MCK196" s="80"/>
      <c r="MCL196" s="80"/>
      <c r="MCM196" s="80"/>
      <c r="MCN196" s="80"/>
      <c r="MCO196" s="80"/>
      <c r="MCP196" s="80"/>
      <c r="MCQ196" s="80"/>
      <c r="MCR196" s="80"/>
      <c r="MCS196" s="80"/>
      <c r="MCT196" s="80"/>
      <c r="MCU196" s="80"/>
      <c r="MCV196" s="80"/>
      <c r="MCW196" s="80"/>
      <c r="MCX196" s="80"/>
      <c r="MCY196" s="80"/>
      <c r="MCZ196" s="80"/>
      <c r="MDA196" s="80"/>
      <c r="MDB196" s="80"/>
      <c r="MDC196" s="80"/>
      <c r="MDD196" s="80"/>
      <c r="MDE196" s="80"/>
      <c r="MDF196" s="80"/>
      <c r="MDG196" s="80"/>
      <c r="MDH196" s="80"/>
      <c r="MDI196" s="80"/>
      <c r="MDJ196" s="80"/>
      <c r="MDK196" s="80"/>
      <c r="MDL196" s="80"/>
      <c r="MDM196" s="80"/>
      <c r="MDN196" s="80"/>
      <c r="MDO196" s="80"/>
      <c r="MDP196" s="80"/>
      <c r="MDQ196" s="80"/>
      <c r="MDR196" s="80"/>
      <c r="MDS196" s="80"/>
      <c r="MDT196" s="80"/>
      <c r="MDU196" s="80"/>
      <c r="MDV196" s="80"/>
      <c r="MDW196" s="80"/>
      <c r="MDX196" s="80"/>
      <c r="MDY196" s="80"/>
      <c r="MDZ196" s="80"/>
      <c r="MEA196" s="80"/>
      <c r="MEB196" s="80"/>
      <c r="MEC196" s="80"/>
      <c r="MED196" s="80"/>
      <c r="MEE196" s="80"/>
      <c r="MEF196" s="80"/>
      <c r="MEG196" s="80"/>
      <c r="MEH196" s="80"/>
      <c r="MEI196" s="80"/>
      <c r="MEJ196" s="80"/>
      <c r="MEK196" s="80"/>
      <c r="MEL196" s="80"/>
      <c r="MEM196" s="80"/>
      <c r="MEN196" s="80"/>
      <c r="MEO196" s="80"/>
      <c r="MEP196" s="80"/>
      <c r="MEQ196" s="80"/>
      <c r="MER196" s="80"/>
      <c r="MES196" s="80"/>
      <c r="MET196" s="80"/>
      <c r="MEU196" s="80"/>
      <c r="MEV196" s="80"/>
      <c r="MEW196" s="80"/>
      <c r="MEX196" s="80"/>
      <c r="MEY196" s="80"/>
      <c r="MEZ196" s="80"/>
      <c r="MFA196" s="80"/>
      <c r="MFB196" s="80"/>
      <c r="MFC196" s="80"/>
      <c r="MFD196" s="80"/>
      <c r="MFE196" s="80"/>
      <c r="MFF196" s="80"/>
      <c r="MFG196" s="80"/>
      <c r="MFH196" s="80"/>
      <c r="MFI196" s="80"/>
      <c r="MFJ196" s="80"/>
      <c r="MFK196" s="80"/>
      <c r="MFL196" s="80"/>
      <c r="MFM196" s="80"/>
      <c r="MFN196" s="80"/>
      <c r="MFO196" s="80"/>
      <c r="MFP196" s="80"/>
      <c r="MFQ196" s="80"/>
      <c r="MFR196" s="80"/>
      <c r="MFS196" s="80"/>
      <c r="MFT196" s="80"/>
      <c r="MFU196" s="80"/>
      <c r="MFV196" s="80"/>
      <c r="MFW196" s="80"/>
      <c r="MFX196" s="80"/>
      <c r="MFY196" s="80"/>
      <c r="MFZ196" s="80"/>
      <c r="MGA196" s="80"/>
      <c r="MGB196" s="80"/>
      <c r="MGC196" s="80"/>
      <c r="MGD196" s="80"/>
      <c r="MGE196" s="80"/>
      <c r="MGF196" s="80"/>
      <c r="MGG196" s="80"/>
      <c r="MGH196" s="80"/>
      <c r="MGI196" s="80"/>
      <c r="MGJ196" s="80"/>
      <c r="MGK196" s="80"/>
      <c r="MGL196" s="80"/>
      <c r="MGM196" s="80"/>
      <c r="MGN196" s="80"/>
      <c r="MGO196" s="80"/>
      <c r="MGP196" s="80"/>
      <c r="MGQ196" s="80"/>
      <c r="MGR196" s="80"/>
      <c r="MGS196" s="80"/>
      <c r="MGT196" s="80"/>
      <c r="MGU196" s="80"/>
      <c r="MGV196" s="80"/>
      <c r="MGW196" s="80"/>
      <c r="MGX196" s="80"/>
      <c r="MGY196" s="80"/>
      <c r="MGZ196" s="80"/>
      <c r="MHA196" s="80"/>
      <c r="MHB196" s="80"/>
      <c r="MHC196" s="80"/>
      <c r="MHD196" s="80"/>
      <c r="MHE196" s="80"/>
      <c r="MHF196" s="80"/>
      <c r="MHG196" s="80"/>
      <c r="MHH196" s="80"/>
      <c r="MHI196" s="80"/>
      <c r="MHJ196" s="80"/>
      <c r="MHK196" s="80"/>
      <c r="MHL196" s="80"/>
      <c r="MHM196" s="80"/>
      <c r="MHN196" s="80"/>
      <c r="MHO196" s="80"/>
      <c r="MHP196" s="80"/>
      <c r="MHQ196" s="80"/>
      <c r="MHR196" s="80"/>
      <c r="MHS196" s="80"/>
      <c r="MHT196" s="80"/>
      <c r="MHU196" s="80"/>
      <c r="MHV196" s="80"/>
      <c r="MHW196" s="80"/>
      <c r="MHX196" s="80"/>
      <c r="MHY196" s="80"/>
      <c r="MHZ196" s="80"/>
      <c r="MIA196" s="80"/>
      <c r="MIB196" s="80"/>
      <c r="MIC196" s="80"/>
      <c r="MID196" s="80"/>
      <c r="MIE196" s="80"/>
      <c r="MIF196" s="80"/>
      <c r="MIG196" s="80"/>
      <c r="MIH196" s="80"/>
      <c r="MII196" s="80"/>
      <c r="MIJ196" s="80"/>
      <c r="MIK196" s="80"/>
      <c r="MIL196" s="80"/>
      <c r="MIM196" s="80"/>
      <c r="MIN196" s="80"/>
      <c r="MIO196" s="80"/>
      <c r="MIP196" s="80"/>
      <c r="MIQ196" s="80"/>
      <c r="MIR196" s="80"/>
      <c r="MIS196" s="80"/>
      <c r="MIT196" s="80"/>
      <c r="MIU196" s="80"/>
      <c r="MIV196" s="80"/>
      <c r="MIW196" s="80"/>
      <c r="MIX196" s="80"/>
      <c r="MIY196" s="80"/>
      <c r="MIZ196" s="80"/>
      <c r="MJA196" s="80"/>
      <c r="MJB196" s="80"/>
      <c r="MJC196" s="80"/>
      <c r="MJD196" s="80"/>
      <c r="MJE196" s="80"/>
      <c r="MJF196" s="80"/>
      <c r="MJG196" s="80"/>
      <c r="MJH196" s="80"/>
      <c r="MJI196" s="80"/>
      <c r="MJJ196" s="80"/>
      <c r="MJK196" s="80"/>
      <c r="MJL196" s="80"/>
      <c r="MJM196" s="80"/>
      <c r="MJN196" s="80"/>
      <c r="MJO196" s="80"/>
      <c r="MJP196" s="80"/>
      <c r="MJQ196" s="80"/>
      <c r="MJR196" s="80"/>
      <c r="MJS196" s="80"/>
      <c r="MJT196" s="80"/>
      <c r="MJU196" s="80"/>
      <c r="MJV196" s="80"/>
      <c r="MJW196" s="80"/>
      <c r="MJX196" s="80"/>
      <c r="MJY196" s="80"/>
      <c r="MJZ196" s="80"/>
      <c r="MKA196" s="80"/>
      <c r="MKB196" s="80"/>
      <c r="MKC196" s="80"/>
      <c r="MKD196" s="80"/>
      <c r="MKE196" s="80"/>
      <c r="MKF196" s="80"/>
      <c r="MKG196" s="80"/>
      <c r="MKH196" s="80"/>
      <c r="MKI196" s="80"/>
      <c r="MKJ196" s="80"/>
      <c r="MKK196" s="80"/>
      <c r="MKL196" s="80"/>
      <c r="MKM196" s="80"/>
      <c r="MKN196" s="80"/>
      <c r="MKO196" s="80"/>
      <c r="MKP196" s="80"/>
      <c r="MKQ196" s="80"/>
      <c r="MKR196" s="80"/>
      <c r="MKS196" s="80"/>
      <c r="MKT196" s="80"/>
      <c r="MKU196" s="80"/>
      <c r="MKV196" s="80"/>
      <c r="MKW196" s="80"/>
      <c r="MKX196" s="80"/>
      <c r="MKY196" s="80"/>
      <c r="MKZ196" s="80"/>
      <c r="MLA196" s="80"/>
      <c r="MLB196" s="80"/>
      <c r="MLC196" s="80"/>
      <c r="MLD196" s="80"/>
      <c r="MLE196" s="80"/>
      <c r="MLF196" s="80"/>
      <c r="MLG196" s="80"/>
      <c r="MLH196" s="80"/>
      <c r="MLI196" s="80"/>
      <c r="MLJ196" s="80"/>
      <c r="MLK196" s="80"/>
      <c r="MLL196" s="80"/>
      <c r="MLM196" s="80"/>
      <c r="MLN196" s="80"/>
      <c r="MLO196" s="80"/>
      <c r="MLP196" s="80"/>
      <c r="MLQ196" s="80"/>
      <c r="MLR196" s="80"/>
      <c r="MLS196" s="80"/>
      <c r="MLT196" s="80"/>
      <c r="MLU196" s="80"/>
      <c r="MLV196" s="80"/>
      <c r="MLW196" s="80"/>
      <c r="MLX196" s="80"/>
      <c r="MLY196" s="80"/>
      <c r="MLZ196" s="80"/>
      <c r="MMA196" s="80"/>
      <c r="MMB196" s="80"/>
      <c r="MMC196" s="80"/>
      <c r="MMD196" s="80"/>
      <c r="MME196" s="80"/>
      <c r="MMF196" s="80"/>
      <c r="MMG196" s="80"/>
      <c r="MMH196" s="80"/>
      <c r="MMI196" s="80"/>
      <c r="MMJ196" s="80"/>
      <c r="MMK196" s="80"/>
      <c r="MML196" s="80"/>
      <c r="MMM196" s="80"/>
      <c r="MMN196" s="80"/>
      <c r="MMO196" s="80"/>
      <c r="MMP196" s="80"/>
      <c r="MMQ196" s="80"/>
      <c r="MMR196" s="80"/>
      <c r="MMS196" s="80"/>
      <c r="MMT196" s="80"/>
      <c r="MMU196" s="80"/>
      <c r="MMV196" s="80"/>
      <c r="MMW196" s="80"/>
      <c r="MMX196" s="80"/>
      <c r="MMY196" s="80"/>
      <c r="MMZ196" s="80"/>
      <c r="MNA196" s="80"/>
      <c r="MNB196" s="80"/>
      <c r="MNC196" s="80"/>
      <c r="MND196" s="80"/>
      <c r="MNE196" s="80"/>
      <c r="MNF196" s="80"/>
      <c r="MNG196" s="80"/>
      <c r="MNH196" s="80"/>
      <c r="MNI196" s="80"/>
      <c r="MNJ196" s="80"/>
      <c r="MNK196" s="80"/>
      <c r="MNL196" s="80"/>
      <c r="MNM196" s="80"/>
      <c r="MNN196" s="80"/>
      <c r="MNO196" s="80"/>
      <c r="MNP196" s="80"/>
      <c r="MNQ196" s="80"/>
      <c r="MNR196" s="80"/>
      <c r="MNS196" s="80"/>
      <c r="MNT196" s="80"/>
      <c r="MNU196" s="80"/>
      <c r="MNV196" s="80"/>
      <c r="MNW196" s="80"/>
      <c r="MNX196" s="80"/>
      <c r="MNY196" s="80"/>
      <c r="MNZ196" s="80"/>
      <c r="MOA196" s="80"/>
      <c r="MOB196" s="80"/>
      <c r="MOC196" s="80"/>
      <c r="MOD196" s="80"/>
      <c r="MOE196" s="80"/>
      <c r="MOF196" s="80"/>
      <c r="MOG196" s="80"/>
      <c r="MOH196" s="80"/>
      <c r="MOI196" s="80"/>
      <c r="MOJ196" s="80"/>
      <c r="MOK196" s="80"/>
      <c r="MOL196" s="80"/>
      <c r="MOM196" s="80"/>
      <c r="MON196" s="80"/>
      <c r="MOO196" s="80"/>
      <c r="MOP196" s="80"/>
      <c r="MOQ196" s="80"/>
      <c r="MOR196" s="80"/>
      <c r="MOS196" s="80"/>
      <c r="MOT196" s="80"/>
      <c r="MOU196" s="80"/>
      <c r="MOV196" s="80"/>
      <c r="MOW196" s="80"/>
      <c r="MOX196" s="80"/>
      <c r="MOY196" s="80"/>
      <c r="MOZ196" s="80"/>
      <c r="MPA196" s="80"/>
      <c r="MPB196" s="80"/>
      <c r="MPC196" s="80"/>
      <c r="MPD196" s="80"/>
      <c r="MPE196" s="80"/>
      <c r="MPF196" s="80"/>
      <c r="MPG196" s="80"/>
      <c r="MPH196" s="80"/>
      <c r="MPI196" s="80"/>
      <c r="MPJ196" s="80"/>
      <c r="MPK196" s="80"/>
      <c r="MPL196" s="80"/>
      <c r="MPM196" s="80"/>
      <c r="MPN196" s="80"/>
      <c r="MPO196" s="80"/>
      <c r="MPP196" s="80"/>
      <c r="MPQ196" s="80"/>
      <c r="MPR196" s="80"/>
      <c r="MPS196" s="80"/>
      <c r="MPT196" s="80"/>
      <c r="MPU196" s="80"/>
      <c r="MPV196" s="80"/>
      <c r="MPW196" s="80"/>
      <c r="MPX196" s="80"/>
      <c r="MPY196" s="80"/>
      <c r="MPZ196" s="80"/>
      <c r="MQA196" s="80"/>
      <c r="MQB196" s="80"/>
      <c r="MQC196" s="80"/>
      <c r="MQD196" s="80"/>
      <c r="MQE196" s="80"/>
      <c r="MQF196" s="80"/>
      <c r="MQG196" s="80"/>
      <c r="MQH196" s="80"/>
      <c r="MQI196" s="80"/>
      <c r="MQJ196" s="80"/>
      <c r="MQK196" s="80"/>
      <c r="MQL196" s="80"/>
      <c r="MQM196" s="80"/>
      <c r="MQN196" s="80"/>
      <c r="MQO196" s="80"/>
      <c r="MQP196" s="80"/>
      <c r="MQQ196" s="80"/>
      <c r="MQR196" s="80"/>
      <c r="MQS196" s="80"/>
      <c r="MQT196" s="80"/>
      <c r="MQU196" s="80"/>
      <c r="MQV196" s="80"/>
      <c r="MQW196" s="80"/>
      <c r="MQX196" s="80"/>
      <c r="MQY196" s="80"/>
      <c r="MQZ196" s="80"/>
      <c r="MRA196" s="80"/>
      <c r="MRB196" s="80"/>
      <c r="MRC196" s="80"/>
      <c r="MRD196" s="80"/>
      <c r="MRE196" s="80"/>
      <c r="MRF196" s="80"/>
      <c r="MRG196" s="80"/>
      <c r="MRH196" s="80"/>
      <c r="MRI196" s="80"/>
      <c r="MRJ196" s="80"/>
      <c r="MRK196" s="80"/>
      <c r="MRL196" s="80"/>
      <c r="MRM196" s="80"/>
      <c r="MRN196" s="80"/>
      <c r="MRO196" s="80"/>
      <c r="MRP196" s="80"/>
      <c r="MRQ196" s="80"/>
      <c r="MRR196" s="80"/>
      <c r="MRS196" s="80"/>
      <c r="MRT196" s="80"/>
      <c r="MRU196" s="80"/>
      <c r="MRV196" s="80"/>
      <c r="MRW196" s="80"/>
      <c r="MRX196" s="80"/>
      <c r="MRY196" s="80"/>
      <c r="MRZ196" s="80"/>
      <c r="MSA196" s="80"/>
      <c r="MSB196" s="80"/>
      <c r="MSC196" s="80"/>
      <c r="MSD196" s="80"/>
      <c r="MSE196" s="80"/>
      <c r="MSF196" s="80"/>
      <c r="MSG196" s="80"/>
      <c r="MSH196" s="80"/>
      <c r="MSI196" s="80"/>
      <c r="MSJ196" s="80"/>
      <c r="MSK196" s="80"/>
      <c r="MSL196" s="80"/>
      <c r="MSM196" s="80"/>
      <c r="MSN196" s="80"/>
      <c r="MSO196" s="80"/>
      <c r="MSP196" s="80"/>
      <c r="MSQ196" s="80"/>
      <c r="MSR196" s="80"/>
      <c r="MSS196" s="80"/>
      <c r="MST196" s="80"/>
      <c r="MSU196" s="80"/>
      <c r="MSV196" s="80"/>
      <c r="MSW196" s="80"/>
      <c r="MSX196" s="80"/>
      <c r="MSY196" s="80"/>
      <c r="MSZ196" s="80"/>
      <c r="MTA196" s="80"/>
      <c r="MTB196" s="80"/>
      <c r="MTC196" s="80"/>
      <c r="MTD196" s="80"/>
      <c r="MTE196" s="80"/>
      <c r="MTF196" s="80"/>
      <c r="MTG196" s="80"/>
      <c r="MTH196" s="80"/>
      <c r="MTI196" s="80"/>
      <c r="MTJ196" s="80"/>
      <c r="MTK196" s="80"/>
      <c r="MTL196" s="80"/>
      <c r="MTM196" s="80"/>
      <c r="MTN196" s="80"/>
      <c r="MTO196" s="80"/>
      <c r="MTP196" s="80"/>
      <c r="MTQ196" s="80"/>
      <c r="MTR196" s="80"/>
      <c r="MTS196" s="80"/>
      <c r="MTT196" s="80"/>
      <c r="MTU196" s="80"/>
      <c r="MTV196" s="80"/>
      <c r="MTW196" s="80"/>
      <c r="MTX196" s="80"/>
      <c r="MTY196" s="80"/>
      <c r="MTZ196" s="80"/>
      <c r="MUA196" s="80"/>
      <c r="MUB196" s="80"/>
      <c r="MUC196" s="80"/>
      <c r="MUD196" s="80"/>
      <c r="MUE196" s="80"/>
      <c r="MUF196" s="80"/>
      <c r="MUG196" s="80"/>
      <c r="MUH196" s="80"/>
      <c r="MUI196" s="80"/>
      <c r="MUJ196" s="80"/>
      <c r="MUK196" s="80"/>
      <c r="MUL196" s="80"/>
      <c r="MUM196" s="80"/>
      <c r="MUN196" s="80"/>
      <c r="MUO196" s="80"/>
      <c r="MUP196" s="80"/>
      <c r="MUQ196" s="80"/>
      <c r="MUR196" s="80"/>
      <c r="MUS196" s="80"/>
      <c r="MUT196" s="80"/>
      <c r="MUU196" s="80"/>
      <c r="MUV196" s="80"/>
      <c r="MUW196" s="80"/>
      <c r="MUX196" s="80"/>
      <c r="MUY196" s="80"/>
      <c r="MUZ196" s="80"/>
      <c r="MVA196" s="80"/>
      <c r="MVB196" s="80"/>
      <c r="MVC196" s="80"/>
      <c r="MVD196" s="80"/>
      <c r="MVE196" s="80"/>
      <c r="MVF196" s="80"/>
      <c r="MVG196" s="80"/>
      <c r="MVH196" s="80"/>
      <c r="MVI196" s="80"/>
      <c r="MVJ196" s="80"/>
      <c r="MVK196" s="80"/>
      <c r="MVL196" s="80"/>
      <c r="MVM196" s="80"/>
      <c r="MVN196" s="80"/>
      <c r="MVO196" s="80"/>
      <c r="MVP196" s="80"/>
      <c r="MVQ196" s="80"/>
      <c r="MVR196" s="80"/>
      <c r="MVS196" s="80"/>
      <c r="MVT196" s="80"/>
      <c r="MVU196" s="80"/>
      <c r="MVV196" s="80"/>
      <c r="MVW196" s="80"/>
      <c r="MVX196" s="80"/>
      <c r="MVY196" s="80"/>
      <c r="MVZ196" s="80"/>
      <c r="MWA196" s="80"/>
      <c r="MWB196" s="80"/>
      <c r="MWC196" s="80"/>
      <c r="MWD196" s="80"/>
      <c r="MWE196" s="80"/>
      <c r="MWF196" s="80"/>
      <c r="MWG196" s="80"/>
      <c r="MWH196" s="80"/>
      <c r="MWI196" s="80"/>
      <c r="MWJ196" s="80"/>
      <c r="MWK196" s="80"/>
      <c r="MWL196" s="80"/>
      <c r="MWM196" s="80"/>
      <c r="MWN196" s="80"/>
      <c r="MWO196" s="80"/>
      <c r="MWP196" s="80"/>
      <c r="MWQ196" s="80"/>
      <c r="MWR196" s="80"/>
      <c r="MWS196" s="80"/>
      <c r="MWT196" s="80"/>
      <c r="MWU196" s="80"/>
      <c r="MWV196" s="80"/>
      <c r="MWW196" s="80"/>
      <c r="MWX196" s="80"/>
      <c r="MWY196" s="80"/>
      <c r="MWZ196" s="80"/>
      <c r="MXA196" s="80"/>
      <c r="MXB196" s="80"/>
      <c r="MXC196" s="80"/>
      <c r="MXD196" s="80"/>
      <c r="MXE196" s="80"/>
      <c r="MXF196" s="80"/>
      <c r="MXG196" s="80"/>
      <c r="MXH196" s="80"/>
      <c r="MXI196" s="80"/>
      <c r="MXJ196" s="80"/>
      <c r="MXK196" s="80"/>
      <c r="MXL196" s="80"/>
      <c r="MXM196" s="80"/>
      <c r="MXN196" s="80"/>
      <c r="MXO196" s="80"/>
      <c r="MXP196" s="80"/>
      <c r="MXQ196" s="80"/>
      <c r="MXR196" s="80"/>
      <c r="MXS196" s="80"/>
      <c r="MXT196" s="80"/>
      <c r="MXU196" s="80"/>
      <c r="MXV196" s="80"/>
      <c r="MXW196" s="80"/>
      <c r="MXX196" s="80"/>
      <c r="MXY196" s="80"/>
      <c r="MXZ196" s="80"/>
      <c r="MYA196" s="80"/>
      <c r="MYB196" s="80"/>
      <c r="MYC196" s="80"/>
      <c r="MYD196" s="80"/>
      <c r="MYE196" s="80"/>
      <c r="MYF196" s="80"/>
      <c r="MYG196" s="80"/>
      <c r="MYH196" s="80"/>
      <c r="MYI196" s="80"/>
      <c r="MYJ196" s="80"/>
      <c r="MYK196" s="80"/>
      <c r="MYL196" s="80"/>
      <c r="MYM196" s="80"/>
      <c r="MYN196" s="80"/>
      <c r="MYO196" s="80"/>
      <c r="MYP196" s="80"/>
      <c r="MYQ196" s="80"/>
      <c r="MYR196" s="80"/>
      <c r="MYS196" s="80"/>
      <c r="MYT196" s="80"/>
      <c r="MYU196" s="80"/>
      <c r="MYV196" s="80"/>
      <c r="MYW196" s="80"/>
      <c r="MYX196" s="80"/>
      <c r="MYY196" s="80"/>
      <c r="MYZ196" s="80"/>
      <c r="MZA196" s="80"/>
      <c r="MZB196" s="80"/>
      <c r="MZC196" s="80"/>
      <c r="MZD196" s="80"/>
      <c r="MZE196" s="80"/>
      <c r="MZF196" s="80"/>
      <c r="MZG196" s="80"/>
      <c r="MZH196" s="80"/>
      <c r="MZI196" s="80"/>
      <c r="MZJ196" s="80"/>
      <c r="MZK196" s="80"/>
      <c r="MZL196" s="80"/>
      <c r="MZM196" s="80"/>
      <c r="MZN196" s="80"/>
      <c r="MZO196" s="80"/>
      <c r="MZP196" s="80"/>
      <c r="MZQ196" s="80"/>
      <c r="MZR196" s="80"/>
      <c r="MZS196" s="80"/>
      <c r="MZT196" s="80"/>
      <c r="MZU196" s="80"/>
      <c r="MZV196" s="80"/>
      <c r="MZW196" s="80"/>
      <c r="MZX196" s="80"/>
      <c r="MZY196" s="80"/>
      <c r="MZZ196" s="80"/>
      <c r="NAA196" s="80"/>
      <c r="NAB196" s="80"/>
      <c r="NAC196" s="80"/>
      <c r="NAD196" s="80"/>
      <c r="NAE196" s="80"/>
      <c r="NAF196" s="80"/>
      <c r="NAG196" s="80"/>
      <c r="NAH196" s="80"/>
      <c r="NAI196" s="80"/>
      <c r="NAJ196" s="80"/>
      <c r="NAK196" s="80"/>
      <c r="NAL196" s="80"/>
      <c r="NAM196" s="80"/>
      <c r="NAN196" s="80"/>
      <c r="NAO196" s="80"/>
      <c r="NAP196" s="80"/>
      <c r="NAQ196" s="80"/>
      <c r="NAR196" s="80"/>
      <c r="NAS196" s="80"/>
      <c r="NAT196" s="80"/>
      <c r="NAU196" s="80"/>
      <c r="NAV196" s="80"/>
      <c r="NAW196" s="80"/>
      <c r="NAX196" s="80"/>
      <c r="NAY196" s="80"/>
      <c r="NAZ196" s="80"/>
      <c r="NBA196" s="80"/>
      <c r="NBB196" s="80"/>
      <c r="NBC196" s="80"/>
      <c r="NBD196" s="80"/>
      <c r="NBE196" s="80"/>
      <c r="NBF196" s="80"/>
      <c r="NBG196" s="80"/>
      <c r="NBH196" s="80"/>
      <c r="NBI196" s="80"/>
      <c r="NBJ196" s="80"/>
      <c r="NBK196" s="80"/>
      <c r="NBL196" s="80"/>
      <c r="NBM196" s="80"/>
      <c r="NBN196" s="80"/>
      <c r="NBO196" s="80"/>
      <c r="NBP196" s="80"/>
      <c r="NBQ196" s="80"/>
      <c r="NBR196" s="80"/>
      <c r="NBS196" s="80"/>
      <c r="NBT196" s="80"/>
      <c r="NBU196" s="80"/>
      <c r="NBV196" s="80"/>
      <c r="NBW196" s="80"/>
      <c r="NBX196" s="80"/>
      <c r="NBY196" s="80"/>
      <c r="NBZ196" s="80"/>
      <c r="NCA196" s="80"/>
      <c r="NCB196" s="80"/>
      <c r="NCC196" s="80"/>
      <c r="NCD196" s="80"/>
      <c r="NCE196" s="80"/>
      <c r="NCF196" s="80"/>
      <c r="NCG196" s="80"/>
      <c r="NCH196" s="80"/>
      <c r="NCI196" s="80"/>
      <c r="NCJ196" s="80"/>
      <c r="NCK196" s="80"/>
      <c r="NCL196" s="80"/>
      <c r="NCM196" s="80"/>
      <c r="NCN196" s="80"/>
      <c r="NCO196" s="80"/>
      <c r="NCP196" s="80"/>
      <c r="NCQ196" s="80"/>
      <c r="NCR196" s="80"/>
      <c r="NCS196" s="80"/>
      <c r="NCT196" s="80"/>
      <c r="NCU196" s="80"/>
      <c r="NCV196" s="80"/>
      <c r="NCW196" s="80"/>
      <c r="NCX196" s="80"/>
      <c r="NCY196" s="80"/>
      <c r="NCZ196" s="80"/>
      <c r="NDA196" s="80"/>
      <c r="NDB196" s="80"/>
      <c r="NDC196" s="80"/>
      <c r="NDD196" s="80"/>
      <c r="NDE196" s="80"/>
      <c r="NDF196" s="80"/>
      <c r="NDG196" s="80"/>
      <c r="NDH196" s="80"/>
      <c r="NDI196" s="80"/>
      <c r="NDJ196" s="80"/>
      <c r="NDK196" s="80"/>
      <c r="NDL196" s="80"/>
      <c r="NDM196" s="80"/>
      <c r="NDN196" s="80"/>
      <c r="NDO196" s="80"/>
      <c r="NDP196" s="80"/>
      <c r="NDQ196" s="80"/>
      <c r="NDR196" s="80"/>
      <c r="NDS196" s="80"/>
      <c r="NDT196" s="80"/>
      <c r="NDU196" s="80"/>
      <c r="NDV196" s="80"/>
      <c r="NDW196" s="80"/>
      <c r="NDX196" s="80"/>
      <c r="NDY196" s="80"/>
      <c r="NDZ196" s="80"/>
      <c r="NEA196" s="80"/>
      <c r="NEB196" s="80"/>
      <c r="NEC196" s="80"/>
      <c r="NED196" s="80"/>
      <c r="NEE196" s="80"/>
      <c r="NEF196" s="80"/>
      <c r="NEG196" s="80"/>
      <c r="NEH196" s="80"/>
      <c r="NEI196" s="80"/>
      <c r="NEJ196" s="80"/>
      <c r="NEK196" s="80"/>
      <c r="NEL196" s="80"/>
      <c r="NEM196" s="80"/>
      <c r="NEN196" s="80"/>
      <c r="NEO196" s="80"/>
      <c r="NEP196" s="80"/>
      <c r="NEQ196" s="80"/>
      <c r="NER196" s="80"/>
      <c r="NES196" s="80"/>
      <c r="NET196" s="80"/>
      <c r="NEU196" s="80"/>
      <c r="NEV196" s="80"/>
      <c r="NEW196" s="80"/>
      <c r="NEX196" s="80"/>
      <c r="NEY196" s="80"/>
      <c r="NEZ196" s="80"/>
      <c r="NFA196" s="80"/>
      <c r="NFB196" s="80"/>
      <c r="NFC196" s="80"/>
      <c r="NFD196" s="80"/>
      <c r="NFE196" s="80"/>
      <c r="NFF196" s="80"/>
      <c r="NFG196" s="80"/>
      <c r="NFH196" s="80"/>
      <c r="NFI196" s="80"/>
      <c r="NFJ196" s="80"/>
      <c r="NFK196" s="80"/>
      <c r="NFL196" s="80"/>
      <c r="NFM196" s="80"/>
      <c r="NFN196" s="80"/>
      <c r="NFO196" s="80"/>
      <c r="NFP196" s="80"/>
      <c r="NFQ196" s="80"/>
      <c r="NFR196" s="80"/>
      <c r="NFS196" s="80"/>
      <c r="NFT196" s="80"/>
      <c r="NFU196" s="80"/>
      <c r="NFV196" s="80"/>
      <c r="NFW196" s="80"/>
      <c r="NFX196" s="80"/>
      <c r="NFY196" s="80"/>
      <c r="NFZ196" s="80"/>
      <c r="NGA196" s="80"/>
      <c r="NGB196" s="80"/>
      <c r="NGC196" s="80"/>
      <c r="NGD196" s="80"/>
      <c r="NGE196" s="80"/>
      <c r="NGF196" s="80"/>
      <c r="NGG196" s="80"/>
      <c r="NGH196" s="80"/>
      <c r="NGI196" s="80"/>
      <c r="NGJ196" s="80"/>
      <c r="NGK196" s="80"/>
      <c r="NGL196" s="80"/>
      <c r="NGM196" s="80"/>
      <c r="NGN196" s="80"/>
      <c r="NGO196" s="80"/>
      <c r="NGP196" s="80"/>
      <c r="NGQ196" s="80"/>
      <c r="NGR196" s="80"/>
      <c r="NGS196" s="80"/>
      <c r="NGT196" s="80"/>
      <c r="NGU196" s="80"/>
      <c r="NGV196" s="80"/>
      <c r="NGW196" s="80"/>
      <c r="NGX196" s="80"/>
      <c r="NGY196" s="80"/>
      <c r="NGZ196" s="80"/>
      <c r="NHA196" s="80"/>
      <c r="NHB196" s="80"/>
      <c r="NHC196" s="80"/>
      <c r="NHD196" s="80"/>
      <c r="NHE196" s="80"/>
      <c r="NHF196" s="80"/>
      <c r="NHG196" s="80"/>
      <c r="NHH196" s="80"/>
      <c r="NHI196" s="80"/>
      <c r="NHJ196" s="80"/>
      <c r="NHK196" s="80"/>
      <c r="NHL196" s="80"/>
      <c r="NHM196" s="80"/>
      <c r="NHN196" s="80"/>
      <c r="NHO196" s="80"/>
      <c r="NHP196" s="80"/>
      <c r="NHQ196" s="80"/>
      <c r="NHR196" s="80"/>
      <c r="NHS196" s="80"/>
      <c r="NHT196" s="80"/>
      <c r="NHU196" s="80"/>
      <c r="NHV196" s="80"/>
      <c r="NHW196" s="80"/>
      <c r="NHX196" s="80"/>
      <c r="NHY196" s="80"/>
      <c r="NHZ196" s="80"/>
      <c r="NIA196" s="80"/>
      <c r="NIB196" s="80"/>
      <c r="NIC196" s="80"/>
      <c r="NID196" s="80"/>
      <c r="NIE196" s="80"/>
      <c r="NIF196" s="80"/>
      <c r="NIG196" s="80"/>
      <c r="NIH196" s="80"/>
      <c r="NII196" s="80"/>
      <c r="NIJ196" s="80"/>
      <c r="NIK196" s="80"/>
      <c r="NIL196" s="80"/>
      <c r="NIM196" s="80"/>
      <c r="NIN196" s="80"/>
      <c r="NIO196" s="80"/>
      <c r="NIP196" s="80"/>
      <c r="NIQ196" s="80"/>
      <c r="NIR196" s="80"/>
      <c r="NIS196" s="80"/>
      <c r="NIT196" s="80"/>
      <c r="NIU196" s="80"/>
      <c r="NIV196" s="80"/>
      <c r="NIW196" s="80"/>
      <c r="NIX196" s="80"/>
      <c r="NIY196" s="80"/>
      <c r="NIZ196" s="80"/>
      <c r="NJA196" s="80"/>
      <c r="NJB196" s="80"/>
      <c r="NJC196" s="80"/>
      <c r="NJD196" s="80"/>
      <c r="NJE196" s="80"/>
      <c r="NJF196" s="80"/>
      <c r="NJG196" s="80"/>
      <c r="NJH196" s="80"/>
      <c r="NJI196" s="80"/>
      <c r="NJJ196" s="80"/>
      <c r="NJK196" s="80"/>
      <c r="NJL196" s="80"/>
      <c r="NJM196" s="80"/>
      <c r="NJN196" s="80"/>
      <c r="NJO196" s="80"/>
      <c r="NJP196" s="80"/>
      <c r="NJQ196" s="80"/>
      <c r="NJR196" s="80"/>
      <c r="NJS196" s="80"/>
      <c r="NJT196" s="80"/>
      <c r="NJU196" s="80"/>
      <c r="NJV196" s="80"/>
      <c r="NJW196" s="80"/>
      <c r="NJX196" s="80"/>
      <c r="NJY196" s="80"/>
      <c r="NJZ196" s="80"/>
      <c r="NKA196" s="80"/>
      <c r="NKB196" s="80"/>
      <c r="NKC196" s="80"/>
      <c r="NKD196" s="80"/>
      <c r="NKE196" s="80"/>
      <c r="NKF196" s="80"/>
      <c r="NKG196" s="80"/>
      <c r="NKH196" s="80"/>
      <c r="NKI196" s="80"/>
      <c r="NKJ196" s="80"/>
      <c r="NKK196" s="80"/>
      <c r="NKL196" s="80"/>
      <c r="NKM196" s="80"/>
      <c r="NKN196" s="80"/>
      <c r="NKO196" s="80"/>
      <c r="NKP196" s="80"/>
      <c r="NKQ196" s="80"/>
      <c r="NKR196" s="80"/>
      <c r="NKS196" s="80"/>
      <c r="NKT196" s="80"/>
      <c r="NKU196" s="80"/>
      <c r="NKV196" s="80"/>
      <c r="NKW196" s="80"/>
      <c r="NKX196" s="80"/>
      <c r="NKY196" s="80"/>
      <c r="NKZ196" s="80"/>
      <c r="NLA196" s="80"/>
      <c r="NLB196" s="80"/>
      <c r="NLC196" s="80"/>
      <c r="NLD196" s="80"/>
      <c r="NLE196" s="80"/>
      <c r="NLF196" s="80"/>
      <c r="NLG196" s="80"/>
      <c r="NLH196" s="80"/>
      <c r="NLI196" s="80"/>
      <c r="NLJ196" s="80"/>
      <c r="NLK196" s="80"/>
      <c r="NLL196" s="80"/>
      <c r="NLM196" s="80"/>
      <c r="NLN196" s="80"/>
      <c r="NLO196" s="80"/>
      <c r="NLP196" s="80"/>
      <c r="NLQ196" s="80"/>
      <c r="NLR196" s="80"/>
      <c r="NLS196" s="80"/>
      <c r="NLT196" s="80"/>
      <c r="NLU196" s="80"/>
      <c r="NLV196" s="80"/>
      <c r="NLW196" s="80"/>
      <c r="NLX196" s="80"/>
      <c r="NLY196" s="80"/>
      <c r="NLZ196" s="80"/>
      <c r="NMA196" s="80"/>
      <c r="NMB196" s="80"/>
      <c r="NMC196" s="80"/>
      <c r="NMD196" s="80"/>
      <c r="NME196" s="80"/>
      <c r="NMF196" s="80"/>
      <c r="NMG196" s="80"/>
      <c r="NMH196" s="80"/>
      <c r="NMI196" s="80"/>
      <c r="NMJ196" s="80"/>
      <c r="NMK196" s="80"/>
      <c r="NML196" s="80"/>
      <c r="NMM196" s="80"/>
      <c r="NMN196" s="80"/>
      <c r="NMO196" s="80"/>
      <c r="NMP196" s="80"/>
      <c r="NMQ196" s="80"/>
      <c r="NMR196" s="80"/>
      <c r="NMS196" s="80"/>
      <c r="NMT196" s="80"/>
      <c r="NMU196" s="80"/>
      <c r="NMV196" s="80"/>
      <c r="NMW196" s="80"/>
      <c r="NMX196" s="80"/>
      <c r="NMY196" s="80"/>
      <c r="NMZ196" s="80"/>
      <c r="NNA196" s="80"/>
      <c r="NNB196" s="80"/>
      <c r="NNC196" s="80"/>
      <c r="NND196" s="80"/>
      <c r="NNE196" s="80"/>
      <c r="NNF196" s="80"/>
      <c r="NNG196" s="80"/>
      <c r="NNH196" s="80"/>
      <c r="NNI196" s="80"/>
      <c r="NNJ196" s="80"/>
      <c r="NNK196" s="80"/>
      <c r="NNL196" s="80"/>
      <c r="NNM196" s="80"/>
      <c r="NNN196" s="80"/>
      <c r="NNO196" s="80"/>
      <c r="NNP196" s="80"/>
      <c r="NNQ196" s="80"/>
      <c r="NNR196" s="80"/>
      <c r="NNS196" s="80"/>
      <c r="NNT196" s="80"/>
      <c r="NNU196" s="80"/>
      <c r="NNV196" s="80"/>
      <c r="NNW196" s="80"/>
      <c r="NNX196" s="80"/>
      <c r="NNY196" s="80"/>
      <c r="NNZ196" s="80"/>
      <c r="NOA196" s="80"/>
      <c r="NOB196" s="80"/>
      <c r="NOC196" s="80"/>
      <c r="NOD196" s="80"/>
      <c r="NOE196" s="80"/>
      <c r="NOF196" s="80"/>
      <c r="NOG196" s="80"/>
      <c r="NOH196" s="80"/>
      <c r="NOI196" s="80"/>
      <c r="NOJ196" s="80"/>
      <c r="NOK196" s="80"/>
      <c r="NOL196" s="80"/>
      <c r="NOM196" s="80"/>
      <c r="NON196" s="80"/>
      <c r="NOO196" s="80"/>
      <c r="NOP196" s="80"/>
      <c r="NOQ196" s="80"/>
      <c r="NOR196" s="80"/>
      <c r="NOS196" s="80"/>
      <c r="NOT196" s="80"/>
      <c r="NOU196" s="80"/>
      <c r="NOV196" s="80"/>
      <c r="NOW196" s="80"/>
      <c r="NOX196" s="80"/>
      <c r="NOY196" s="80"/>
      <c r="NOZ196" s="80"/>
      <c r="NPA196" s="80"/>
      <c r="NPB196" s="80"/>
      <c r="NPC196" s="80"/>
      <c r="NPD196" s="80"/>
      <c r="NPE196" s="80"/>
      <c r="NPF196" s="80"/>
      <c r="NPG196" s="80"/>
      <c r="NPH196" s="80"/>
      <c r="NPI196" s="80"/>
      <c r="NPJ196" s="80"/>
      <c r="NPK196" s="80"/>
      <c r="NPL196" s="80"/>
      <c r="NPM196" s="80"/>
      <c r="NPN196" s="80"/>
      <c r="NPO196" s="80"/>
      <c r="NPP196" s="80"/>
      <c r="NPQ196" s="80"/>
      <c r="NPR196" s="80"/>
      <c r="NPS196" s="80"/>
      <c r="NPT196" s="80"/>
      <c r="NPU196" s="80"/>
      <c r="NPV196" s="80"/>
      <c r="NPW196" s="80"/>
      <c r="NPX196" s="80"/>
      <c r="NPY196" s="80"/>
      <c r="NPZ196" s="80"/>
      <c r="NQA196" s="80"/>
      <c r="NQB196" s="80"/>
      <c r="NQC196" s="80"/>
      <c r="NQD196" s="80"/>
      <c r="NQE196" s="80"/>
      <c r="NQF196" s="80"/>
      <c r="NQG196" s="80"/>
      <c r="NQH196" s="80"/>
      <c r="NQI196" s="80"/>
      <c r="NQJ196" s="80"/>
      <c r="NQK196" s="80"/>
      <c r="NQL196" s="80"/>
      <c r="NQM196" s="80"/>
      <c r="NQN196" s="80"/>
      <c r="NQO196" s="80"/>
      <c r="NQP196" s="80"/>
      <c r="NQQ196" s="80"/>
      <c r="NQR196" s="80"/>
      <c r="NQS196" s="80"/>
      <c r="NQT196" s="80"/>
      <c r="NQU196" s="80"/>
      <c r="NQV196" s="80"/>
      <c r="NQW196" s="80"/>
      <c r="NQX196" s="80"/>
      <c r="NQY196" s="80"/>
      <c r="NQZ196" s="80"/>
      <c r="NRA196" s="80"/>
      <c r="NRB196" s="80"/>
      <c r="NRC196" s="80"/>
      <c r="NRD196" s="80"/>
      <c r="NRE196" s="80"/>
      <c r="NRF196" s="80"/>
      <c r="NRG196" s="80"/>
      <c r="NRH196" s="80"/>
      <c r="NRI196" s="80"/>
      <c r="NRJ196" s="80"/>
      <c r="NRK196" s="80"/>
      <c r="NRL196" s="80"/>
      <c r="NRM196" s="80"/>
      <c r="NRN196" s="80"/>
      <c r="NRO196" s="80"/>
      <c r="NRP196" s="80"/>
      <c r="NRQ196" s="80"/>
      <c r="NRR196" s="80"/>
      <c r="NRS196" s="80"/>
      <c r="NRT196" s="80"/>
      <c r="NRU196" s="80"/>
      <c r="NRV196" s="80"/>
      <c r="NRW196" s="80"/>
      <c r="NRX196" s="80"/>
      <c r="NRY196" s="80"/>
      <c r="NRZ196" s="80"/>
      <c r="NSA196" s="80"/>
      <c r="NSB196" s="80"/>
      <c r="NSC196" s="80"/>
      <c r="NSD196" s="80"/>
      <c r="NSE196" s="80"/>
      <c r="NSF196" s="80"/>
      <c r="NSG196" s="80"/>
      <c r="NSH196" s="80"/>
      <c r="NSI196" s="80"/>
      <c r="NSJ196" s="80"/>
      <c r="NSK196" s="80"/>
      <c r="NSL196" s="80"/>
      <c r="NSM196" s="80"/>
      <c r="NSN196" s="80"/>
      <c r="NSO196" s="80"/>
      <c r="NSP196" s="80"/>
      <c r="NSQ196" s="80"/>
      <c r="NSR196" s="80"/>
      <c r="NSS196" s="80"/>
      <c r="NST196" s="80"/>
      <c r="NSU196" s="80"/>
      <c r="NSV196" s="80"/>
      <c r="NSW196" s="80"/>
      <c r="NSX196" s="80"/>
      <c r="NSY196" s="80"/>
      <c r="NSZ196" s="80"/>
      <c r="NTA196" s="80"/>
      <c r="NTB196" s="80"/>
      <c r="NTC196" s="80"/>
      <c r="NTD196" s="80"/>
      <c r="NTE196" s="80"/>
      <c r="NTF196" s="80"/>
      <c r="NTG196" s="80"/>
      <c r="NTH196" s="80"/>
      <c r="NTI196" s="80"/>
      <c r="NTJ196" s="80"/>
      <c r="NTK196" s="80"/>
      <c r="NTL196" s="80"/>
      <c r="NTM196" s="80"/>
      <c r="NTN196" s="80"/>
      <c r="NTO196" s="80"/>
      <c r="NTP196" s="80"/>
      <c r="NTQ196" s="80"/>
      <c r="NTR196" s="80"/>
      <c r="NTS196" s="80"/>
      <c r="NTT196" s="80"/>
      <c r="NTU196" s="80"/>
      <c r="NTV196" s="80"/>
      <c r="NTW196" s="80"/>
      <c r="NTX196" s="80"/>
      <c r="NTY196" s="80"/>
      <c r="NTZ196" s="80"/>
      <c r="NUA196" s="80"/>
      <c r="NUB196" s="80"/>
      <c r="NUC196" s="80"/>
      <c r="NUD196" s="80"/>
      <c r="NUE196" s="80"/>
      <c r="NUF196" s="80"/>
      <c r="NUG196" s="80"/>
      <c r="NUH196" s="80"/>
      <c r="NUI196" s="80"/>
      <c r="NUJ196" s="80"/>
      <c r="NUK196" s="80"/>
      <c r="NUL196" s="80"/>
      <c r="NUM196" s="80"/>
      <c r="NUN196" s="80"/>
      <c r="NUO196" s="80"/>
      <c r="NUP196" s="80"/>
      <c r="NUQ196" s="80"/>
      <c r="NUR196" s="80"/>
      <c r="NUS196" s="80"/>
      <c r="NUT196" s="80"/>
      <c r="NUU196" s="80"/>
      <c r="NUV196" s="80"/>
      <c r="NUW196" s="80"/>
      <c r="NUX196" s="80"/>
      <c r="NUY196" s="80"/>
      <c r="NUZ196" s="80"/>
      <c r="NVA196" s="80"/>
      <c r="NVB196" s="80"/>
      <c r="NVC196" s="80"/>
      <c r="NVD196" s="80"/>
      <c r="NVE196" s="80"/>
      <c r="NVF196" s="80"/>
      <c r="NVG196" s="80"/>
      <c r="NVH196" s="80"/>
      <c r="NVI196" s="80"/>
      <c r="NVJ196" s="80"/>
      <c r="NVK196" s="80"/>
      <c r="NVL196" s="80"/>
      <c r="NVM196" s="80"/>
      <c r="NVN196" s="80"/>
      <c r="NVO196" s="80"/>
      <c r="NVP196" s="80"/>
      <c r="NVQ196" s="80"/>
      <c r="NVR196" s="80"/>
      <c r="NVS196" s="80"/>
      <c r="NVT196" s="80"/>
      <c r="NVU196" s="80"/>
      <c r="NVV196" s="80"/>
      <c r="NVW196" s="80"/>
      <c r="NVX196" s="80"/>
      <c r="NVY196" s="80"/>
      <c r="NVZ196" s="80"/>
      <c r="NWA196" s="80"/>
      <c r="NWB196" s="80"/>
      <c r="NWC196" s="80"/>
      <c r="NWD196" s="80"/>
      <c r="NWE196" s="80"/>
      <c r="NWF196" s="80"/>
      <c r="NWG196" s="80"/>
      <c r="NWH196" s="80"/>
      <c r="NWI196" s="80"/>
      <c r="NWJ196" s="80"/>
      <c r="NWK196" s="80"/>
      <c r="NWL196" s="80"/>
      <c r="NWM196" s="80"/>
      <c r="NWN196" s="80"/>
      <c r="NWO196" s="80"/>
      <c r="NWP196" s="80"/>
      <c r="NWQ196" s="80"/>
      <c r="NWR196" s="80"/>
      <c r="NWS196" s="80"/>
      <c r="NWT196" s="80"/>
      <c r="NWU196" s="80"/>
      <c r="NWV196" s="80"/>
      <c r="NWW196" s="80"/>
      <c r="NWX196" s="80"/>
      <c r="NWY196" s="80"/>
      <c r="NWZ196" s="80"/>
      <c r="NXA196" s="80"/>
      <c r="NXB196" s="80"/>
      <c r="NXC196" s="80"/>
      <c r="NXD196" s="80"/>
      <c r="NXE196" s="80"/>
      <c r="NXF196" s="80"/>
      <c r="NXG196" s="80"/>
      <c r="NXH196" s="80"/>
      <c r="NXI196" s="80"/>
      <c r="NXJ196" s="80"/>
      <c r="NXK196" s="80"/>
      <c r="NXL196" s="80"/>
      <c r="NXM196" s="80"/>
      <c r="NXN196" s="80"/>
      <c r="NXO196" s="80"/>
      <c r="NXP196" s="80"/>
      <c r="NXQ196" s="80"/>
      <c r="NXR196" s="80"/>
      <c r="NXS196" s="80"/>
      <c r="NXT196" s="80"/>
      <c r="NXU196" s="80"/>
      <c r="NXV196" s="80"/>
      <c r="NXW196" s="80"/>
      <c r="NXX196" s="80"/>
      <c r="NXY196" s="80"/>
      <c r="NXZ196" s="80"/>
      <c r="NYA196" s="80"/>
      <c r="NYB196" s="80"/>
      <c r="NYC196" s="80"/>
      <c r="NYD196" s="80"/>
      <c r="NYE196" s="80"/>
      <c r="NYF196" s="80"/>
      <c r="NYG196" s="80"/>
      <c r="NYH196" s="80"/>
      <c r="NYI196" s="80"/>
      <c r="NYJ196" s="80"/>
      <c r="NYK196" s="80"/>
      <c r="NYL196" s="80"/>
      <c r="NYM196" s="80"/>
      <c r="NYN196" s="80"/>
      <c r="NYO196" s="80"/>
      <c r="NYP196" s="80"/>
      <c r="NYQ196" s="80"/>
      <c r="NYR196" s="80"/>
      <c r="NYS196" s="80"/>
      <c r="NYT196" s="80"/>
      <c r="NYU196" s="80"/>
      <c r="NYV196" s="80"/>
      <c r="NYW196" s="80"/>
      <c r="NYX196" s="80"/>
      <c r="NYY196" s="80"/>
      <c r="NYZ196" s="80"/>
      <c r="NZA196" s="80"/>
      <c r="NZB196" s="80"/>
      <c r="NZC196" s="80"/>
      <c r="NZD196" s="80"/>
      <c r="NZE196" s="80"/>
      <c r="NZF196" s="80"/>
      <c r="NZG196" s="80"/>
      <c r="NZH196" s="80"/>
      <c r="NZI196" s="80"/>
      <c r="NZJ196" s="80"/>
      <c r="NZK196" s="80"/>
      <c r="NZL196" s="80"/>
      <c r="NZM196" s="80"/>
      <c r="NZN196" s="80"/>
      <c r="NZO196" s="80"/>
      <c r="NZP196" s="80"/>
      <c r="NZQ196" s="80"/>
      <c r="NZR196" s="80"/>
      <c r="NZS196" s="80"/>
      <c r="NZT196" s="80"/>
      <c r="NZU196" s="80"/>
      <c r="NZV196" s="80"/>
      <c r="NZW196" s="80"/>
      <c r="NZX196" s="80"/>
      <c r="NZY196" s="80"/>
      <c r="NZZ196" s="80"/>
      <c r="OAA196" s="80"/>
      <c r="OAB196" s="80"/>
      <c r="OAC196" s="80"/>
      <c r="OAD196" s="80"/>
      <c r="OAE196" s="80"/>
      <c r="OAF196" s="80"/>
      <c r="OAG196" s="80"/>
      <c r="OAH196" s="80"/>
      <c r="OAI196" s="80"/>
      <c r="OAJ196" s="80"/>
      <c r="OAK196" s="80"/>
      <c r="OAL196" s="80"/>
      <c r="OAM196" s="80"/>
      <c r="OAN196" s="80"/>
      <c r="OAO196" s="80"/>
      <c r="OAP196" s="80"/>
      <c r="OAQ196" s="80"/>
      <c r="OAR196" s="80"/>
      <c r="OAS196" s="80"/>
      <c r="OAT196" s="80"/>
      <c r="OAU196" s="80"/>
      <c r="OAV196" s="80"/>
      <c r="OAW196" s="80"/>
      <c r="OAX196" s="80"/>
      <c r="OAY196" s="80"/>
      <c r="OAZ196" s="80"/>
      <c r="OBA196" s="80"/>
      <c r="OBB196" s="80"/>
      <c r="OBC196" s="80"/>
      <c r="OBD196" s="80"/>
      <c r="OBE196" s="80"/>
      <c r="OBF196" s="80"/>
      <c r="OBG196" s="80"/>
      <c r="OBH196" s="80"/>
      <c r="OBI196" s="80"/>
      <c r="OBJ196" s="80"/>
      <c r="OBK196" s="80"/>
      <c r="OBL196" s="80"/>
      <c r="OBM196" s="80"/>
      <c r="OBN196" s="80"/>
      <c r="OBO196" s="80"/>
      <c r="OBP196" s="80"/>
      <c r="OBQ196" s="80"/>
      <c r="OBR196" s="80"/>
      <c r="OBS196" s="80"/>
      <c r="OBT196" s="80"/>
      <c r="OBU196" s="80"/>
      <c r="OBV196" s="80"/>
      <c r="OBW196" s="80"/>
      <c r="OBX196" s="80"/>
      <c r="OBY196" s="80"/>
      <c r="OBZ196" s="80"/>
      <c r="OCA196" s="80"/>
      <c r="OCB196" s="80"/>
      <c r="OCC196" s="80"/>
      <c r="OCD196" s="80"/>
      <c r="OCE196" s="80"/>
      <c r="OCF196" s="80"/>
      <c r="OCG196" s="80"/>
      <c r="OCH196" s="80"/>
      <c r="OCI196" s="80"/>
      <c r="OCJ196" s="80"/>
      <c r="OCK196" s="80"/>
      <c r="OCL196" s="80"/>
      <c r="OCM196" s="80"/>
      <c r="OCN196" s="80"/>
      <c r="OCO196" s="80"/>
      <c r="OCP196" s="80"/>
      <c r="OCQ196" s="80"/>
      <c r="OCR196" s="80"/>
      <c r="OCS196" s="80"/>
      <c r="OCT196" s="80"/>
      <c r="OCU196" s="80"/>
      <c r="OCV196" s="80"/>
      <c r="OCW196" s="80"/>
      <c r="OCX196" s="80"/>
      <c r="OCY196" s="80"/>
      <c r="OCZ196" s="80"/>
      <c r="ODA196" s="80"/>
      <c r="ODB196" s="80"/>
      <c r="ODC196" s="80"/>
      <c r="ODD196" s="80"/>
      <c r="ODE196" s="80"/>
      <c r="ODF196" s="80"/>
      <c r="ODG196" s="80"/>
      <c r="ODH196" s="80"/>
      <c r="ODI196" s="80"/>
      <c r="ODJ196" s="80"/>
      <c r="ODK196" s="80"/>
      <c r="ODL196" s="80"/>
      <c r="ODM196" s="80"/>
      <c r="ODN196" s="80"/>
      <c r="ODO196" s="80"/>
      <c r="ODP196" s="80"/>
      <c r="ODQ196" s="80"/>
      <c r="ODR196" s="80"/>
      <c r="ODS196" s="80"/>
      <c r="ODT196" s="80"/>
      <c r="ODU196" s="80"/>
      <c r="ODV196" s="80"/>
      <c r="ODW196" s="80"/>
      <c r="ODX196" s="80"/>
      <c r="ODY196" s="80"/>
      <c r="ODZ196" s="80"/>
      <c r="OEA196" s="80"/>
      <c r="OEB196" s="80"/>
      <c r="OEC196" s="80"/>
      <c r="OED196" s="80"/>
      <c r="OEE196" s="80"/>
      <c r="OEF196" s="80"/>
      <c r="OEG196" s="80"/>
      <c r="OEH196" s="80"/>
      <c r="OEI196" s="80"/>
      <c r="OEJ196" s="80"/>
      <c r="OEK196" s="80"/>
      <c r="OEL196" s="80"/>
      <c r="OEM196" s="80"/>
      <c r="OEN196" s="80"/>
      <c r="OEO196" s="80"/>
      <c r="OEP196" s="80"/>
      <c r="OEQ196" s="80"/>
      <c r="OER196" s="80"/>
      <c r="OES196" s="80"/>
      <c r="OET196" s="80"/>
      <c r="OEU196" s="80"/>
      <c r="OEV196" s="80"/>
      <c r="OEW196" s="80"/>
      <c r="OEX196" s="80"/>
      <c r="OEY196" s="80"/>
      <c r="OEZ196" s="80"/>
      <c r="OFA196" s="80"/>
      <c r="OFB196" s="80"/>
      <c r="OFC196" s="80"/>
      <c r="OFD196" s="80"/>
      <c r="OFE196" s="80"/>
      <c r="OFF196" s="80"/>
      <c r="OFG196" s="80"/>
      <c r="OFH196" s="80"/>
      <c r="OFI196" s="80"/>
      <c r="OFJ196" s="80"/>
      <c r="OFK196" s="80"/>
      <c r="OFL196" s="80"/>
      <c r="OFM196" s="80"/>
      <c r="OFN196" s="80"/>
      <c r="OFO196" s="80"/>
      <c r="OFP196" s="80"/>
      <c r="OFQ196" s="80"/>
      <c r="OFR196" s="80"/>
      <c r="OFS196" s="80"/>
      <c r="OFT196" s="80"/>
      <c r="OFU196" s="80"/>
      <c r="OFV196" s="80"/>
      <c r="OFW196" s="80"/>
      <c r="OFX196" s="80"/>
      <c r="OFY196" s="80"/>
      <c r="OFZ196" s="80"/>
      <c r="OGA196" s="80"/>
      <c r="OGB196" s="80"/>
      <c r="OGC196" s="80"/>
      <c r="OGD196" s="80"/>
      <c r="OGE196" s="80"/>
      <c r="OGF196" s="80"/>
      <c r="OGG196" s="80"/>
      <c r="OGH196" s="80"/>
      <c r="OGI196" s="80"/>
      <c r="OGJ196" s="80"/>
      <c r="OGK196" s="80"/>
      <c r="OGL196" s="80"/>
      <c r="OGM196" s="80"/>
      <c r="OGN196" s="80"/>
      <c r="OGO196" s="80"/>
      <c r="OGP196" s="80"/>
      <c r="OGQ196" s="80"/>
      <c r="OGR196" s="80"/>
      <c r="OGS196" s="80"/>
      <c r="OGT196" s="80"/>
      <c r="OGU196" s="80"/>
      <c r="OGV196" s="80"/>
      <c r="OGW196" s="80"/>
      <c r="OGX196" s="80"/>
      <c r="OGY196" s="80"/>
      <c r="OGZ196" s="80"/>
      <c r="OHA196" s="80"/>
      <c r="OHB196" s="80"/>
      <c r="OHC196" s="80"/>
      <c r="OHD196" s="80"/>
      <c r="OHE196" s="80"/>
      <c r="OHF196" s="80"/>
      <c r="OHG196" s="80"/>
      <c r="OHH196" s="80"/>
      <c r="OHI196" s="80"/>
      <c r="OHJ196" s="80"/>
      <c r="OHK196" s="80"/>
      <c r="OHL196" s="80"/>
      <c r="OHM196" s="80"/>
      <c r="OHN196" s="80"/>
      <c r="OHO196" s="80"/>
      <c r="OHP196" s="80"/>
      <c r="OHQ196" s="80"/>
      <c r="OHR196" s="80"/>
      <c r="OHS196" s="80"/>
      <c r="OHT196" s="80"/>
      <c r="OHU196" s="80"/>
      <c r="OHV196" s="80"/>
      <c r="OHW196" s="80"/>
      <c r="OHX196" s="80"/>
      <c r="OHY196" s="80"/>
      <c r="OHZ196" s="80"/>
      <c r="OIA196" s="80"/>
      <c r="OIB196" s="80"/>
      <c r="OIC196" s="80"/>
      <c r="OID196" s="80"/>
      <c r="OIE196" s="80"/>
      <c r="OIF196" s="80"/>
      <c r="OIG196" s="80"/>
      <c r="OIH196" s="80"/>
      <c r="OII196" s="80"/>
      <c r="OIJ196" s="80"/>
      <c r="OIK196" s="80"/>
      <c r="OIL196" s="80"/>
      <c r="OIM196" s="80"/>
      <c r="OIN196" s="80"/>
      <c r="OIO196" s="80"/>
      <c r="OIP196" s="80"/>
      <c r="OIQ196" s="80"/>
      <c r="OIR196" s="80"/>
      <c r="OIS196" s="80"/>
      <c r="OIT196" s="80"/>
      <c r="OIU196" s="80"/>
      <c r="OIV196" s="80"/>
      <c r="OIW196" s="80"/>
      <c r="OIX196" s="80"/>
      <c r="OIY196" s="80"/>
      <c r="OIZ196" s="80"/>
      <c r="OJA196" s="80"/>
      <c r="OJB196" s="80"/>
      <c r="OJC196" s="80"/>
      <c r="OJD196" s="80"/>
      <c r="OJE196" s="80"/>
      <c r="OJF196" s="80"/>
      <c r="OJG196" s="80"/>
      <c r="OJH196" s="80"/>
      <c r="OJI196" s="80"/>
      <c r="OJJ196" s="80"/>
      <c r="OJK196" s="80"/>
      <c r="OJL196" s="80"/>
      <c r="OJM196" s="80"/>
      <c r="OJN196" s="80"/>
      <c r="OJO196" s="80"/>
      <c r="OJP196" s="80"/>
      <c r="OJQ196" s="80"/>
      <c r="OJR196" s="80"/>
      <c r="OJS196" s="80"/>
      <c r="OJT196" s="80"/>
      <c r="OJU196" s="80"/>
      <c r="OJV196" s="80"/>
      <c r="OJW196" s="80"/>
      <c r="OJX196" s="80"/>
      <c r="OJY196" s="80"/>
      <c r="OJZ196" s="80"/>
      <c r="OKA196" s="80"/>
      <c r="OKB196" s="80"/>
      <c r="OKC196" s="80"/>
      <c r="OKD196" s="80"/>
      <c r="OKE196" s="80"/>
      <c r="OKF196" s="80"/>
      <c r="OKG196" s="80"/>
      <c r="OKH196" s="80"/>
      <c r="OKI196" s="80"/>
      <c r="OKJ196" s="80"/>
      <c r="OKK196" s="80"/>
      <c r="OKL196" s="80"/>
      <c r="OKM196" s="80"/>
      <c r="OKN196" s="80"/>
      <c r="OKO196" s="80"/>
      <c r="OKP196" s="80"/>
      <c r="OKQ196" s="80"/>
      <c r="OKR196" s="80"/>
      <c r="OKS196" s="80"/>
      <c r="OKT196" s="80"/>
      <c r="OKU196" s="80"/>
      <c r="OKV196" s="80"/>
      <c r="OKW196" s="80"/>
      <c r="OKX196" s="80"/>
      <c r="OKY196" s="80"/>
      <c r="OKZ196" s="80"/>
      <c r="OLA196" s="80"/>
      <c r="OLB196" s="80"/>
      <c r="OLC196" s="80"/>
      <c r="OLD196" s="80"/>
      <c r="OLE196" s="80"/>
      <c r="OLF196" s="80"/>
      <c r="OLG196" s="80"/>
      <c r="OLH196" s="80"/>
      <c r="OLI196" s="80"/>
      <c r="OLJ196" s="80"/>
      <c r="OLK196" s="80"/>
      <c r="OLL196" s="80"/>
      <c r="OLM196" s="80"/>
      <c r="OLN196" s="80"/>
      <c r="OLO196" s="80"/>
      <c r="OLP196" s="80"/>
      <c r="OLQ196" s="80"/>
      <c r="OLR196" s="80"/>
      <c r="OLS196" s="80"/>
      <c r="OLT196" s="80"/>
      <c r="OLU196" s="80"/>
      <c r="OLV196" s="80"/>
      <c r="OLW196" s="80"/>
      <c r="OLX196" s="80"/>
      <c r="OLY196" s="80"/>
      <c r="OLZ196" s="80"/>
      <c r="OMA196" s="80"/>
      <c r="OMB196" s="80"/>
      <c r="OMC196" s="80"/>
      <c r="OMD196" s="80"/>
      <c r="OME196" s="80"/>
      <c r="OMF196" s="80"/>
      <c r="OMG196" s="80"/>
      <c r="OMH196" s="80"/>
      <c r="OMI196" s="80"/>
      <c r="OMJ196" s="80"/>
      <c r="OMK196" s="80"/>
      <c r="OML196" s="80"/>
      <c r="OMM196" s="80"/>
      <c r="OMN196" s="80"/>
      <c r="OMO196" s="80"/>
      <c r="OMP196" s="80"/>
      <c r="OMQ196" s="80"/>
      <c r="OMR196" s="80"/>
      <c r="OMS196" s="80"/>
      <c r="OMT196" s="80"/>
      <c r="OMU196" s="80"/>
      <c r="OMV196" s="80"/>
      <c r="OMW196" s="80"/>
      <c r="OMX196" s="80"/>
      <c r="OMY196" s="80"/>
      <c r="OMZ196" s="80"/>
      <c r="ONA196" s="80"/>
      <c r="ONB196" s="80"/>
      <c r="ONC196" s="80"/>
      <c r="OND196" s="80"/>
      <c r="ONE196" s="80"/>
      <c r="ONF196" s="80"/>
      <c r="ONG196" s="80"/>
      <c r="ONH196" s="80"/>
      <c r="ONI196" s="80"/>
      <c r="ONJ196" s="80"/>
      <c r="ONK196" s="80"/>
      <c r="ONL196" s="80"/>
      <c r="ONM196" s="80"/>
      <c r="ONN196" s="80"/>
      <c r="ONO196" s="80"/>
      <c r="ONP196" s="80"/>
      <c r="ONQ196" s="80"/>
      <c r="ONR196" s="80"/>
      <c r="ONS196" s="80"/>
      <c r="ONT196" s="80"/>
      <c r="ONU196" s="80"/>
      <c r="ONV196" s="80"/>
      <c r="ONW196" s="80"/>
      <c r="ONX196" s="80"/>
      <c r="ONY196" s="80"/>
      <c r="ONZ196" s="80"/>
      <c r="OOA196" s="80"/>
      <c r="OOB196" s="80"/>
      <c r="OOC196" s="80"/>
      <c r="OOD196" s="80"/>
      <c r="OOE196" s="80"/>
      <c r="OOF196" s="80"/>
      <c r="OOG196" s="80"/>
      <c r="OOH196" s="80"/>
      <c r="OOI196" s="80"/>
      <c r="OOJ196" s="80"/>
      <c r="OOK196" s="80"/>
      <c r="OOL196" s="80"/>
      <c r="OOM196" s="80"/>
      <c r="OON196" s="80"/>
      <c r="OOO196" s="80"/>
      <c r="OOP196" s="80"/>
      <c r="OOQ196" s="80"/>
      <c r="OOR196" s="80"/>
      <c r="OOS196" s="80"/>
      <c r="OOT196" s="80"/>
      <c r="OOU196" s="80"/>
      <c r="OOV196" s="80"/>
      <c r="OOW196" s="80"/>
      <c r="OOX196" s="80"/>
      <c r="OOY196" s="80"/>
      <c r="OOZ196" s="80"/>
      <c r="OPA196" s="80"/>
      <c r="OPB196" s="80"/>
      <c r="OPC196" s="80"/>
      <c r="OPD196" s="80"/>
      <c r="OPE196" s="80"/>
      <c r="OPF196" s="80"/>
      <c r="OPG196" s="80"/>
      <c r="OPH196" s="80"/>
      <c r="OPI196" s="80"/>
      <c r="OPJ196" s="80"/>
      <c r="OPK196" s="80"/>
      <c r="OPL196" s="80"/>
      <c r="OPM196" s="80"/>
      <c r="OPN196" s="80"/>
      <c r="OPO196" s="80"/>
      <c r="OPP196" s="80"/>
      <c r="OPQ196" s="80"/>
      <c r="OPR196" s="80"/>
      <c r="OPS196" s="80"/>
      <c r="OPT196" s="80"/>
      <c r="OPU196" s="80"/>
      <c r="OPV196" s="80"/>
      <c r="OPW196" s="80"/>
      <c r="OPX196" s="80"/>
      <c r="OPY196" s="80"/>
      <c r="OPZ196" s="80"/>
      <c r="OQA196" s="80"/>
      <c r="OQB196" s="80"/>
      <c r="OQC196" s="80"/>
      <c r="OQD196" s="80"/>
      <c r="OQE196" s="80"/>
      <c r="OQF196" s="80"/>
      <c r="OQG196" s="80"/>
      <c r="OQH196" s="80"/>
      <c r="OQI196" s="80"/>
      <c r="OQJ196" s="80"/>
      <c r="OQK196" s="80"/>
      <c r="OQL196" s="80"/>
      <c r="OQM196" s="80"/>
      <c r="OQN196" s="80"/>
      <c r="OQO196" s="80"/>
      <c r="OQP196" s="80"/>
      <c r="OQQ196" s="80"/>
      <c r="OQR196" s="80"/>
      <c r="OQS196" s="80"/>
      <c r="OQT196" s="80"/>
      <c r="OQU196" s="80"/>
      <c r="OQV196" s="80"/>
      <c r="OQW196" s="80"/>
      <c r="OQX196" s="80"/>
      <c r="OQY196" s="80"/>
      <c r="OQZ196" s="80"/>
      <c r="ORA196" s="80"/>
      <c r="ORB196" s="80"/>
      <c r="ORC196" s="80"/>
      <c r="ORD196" s="80"/>
      <c r="ORE196" s="80"/>
      <c r="ORF196" s="80"/>
      <c r="ORG196" s="80"/>
      <c r="ORH196" s="80"/>
      <c r="ORI196" s="80"/>
      <c r="ORJ196" s="80"/>
      <c r="ORK196" s="80"/>
      <c r="ORL196" s="80"/>
      <c r="ORM196" s="80"/>
      <c r="ORN196" s="80"/>
      <c r="ORO196" s="80"/>
      <c r="ORP196" s="80"/>
      <c r="ORQ196" s="80"/>
      <c r="ORR196" s="80"/>
      <c r="ORS196" s="80"/>
      <c r="ORT196" s="80"/>
      <c r="ORU196" s="80"/>
      <c r="ORV196" s="80"/>
      <c r="ORW196" s="80"/>
      <c r="ORX196" s="80"/>
      <c r="ORY196" s="80"/>
      <c r="ORZ196" s="80"/>
      <c r="OSA196" s="80"/>
      <c r="OSB196" s="80"/>
      <c r="OSC196" s="80"/>
      <c r="OSD196" s="80"/>
      <c r="OSE196" s="80"/>
      <c r="OSF196" s="80"/>
      <c r="OSG196" s="80"/>
      <c r="OSH196" s="80"/>
      <c r="OSI196" s="80"/>
      <c r="OSJ196" s="80"/>
      <c r="OSK196" s="80"/>
      <c r="OSL196" s="80"/>
      <c r="OSM196" s="80"/>
      <c r="OSN196" s="80"/>
      <c r="OSO196" s="80"/>
      <c r="OSP196" s="80"/>
      <c r="OSQ196" s="80"/>
      <c r="OSR196" s="80"/>
      <c r="OSS196" s="80"/>
      <c r="OST196" s="80"/>
      <c r="OSU196" s="80"/>
      <c r="OSV196" s="80"/>
      <c r="OSW196" s="80"/>
      <c r="OSX196" s="80"/>
      <c r="OSY196" s="80"/>
      <c r="OSZ196" s="80"/>
      <c r="OTA196" s="80"/>
      <c r="OTB196" s="80"/>
      <c r="OTC196" s="80"/>
      <c r="OTD196" s="80"/>
      <c r="OTE196" s="80"/>
      <c r="OTF196" s="80"/>
      <c r="OTG196" s="80"/>
      <c r="OTH196" s="80"/>
      <c r="OTI196" s="80"/>
      <c r="OTJ196" s="80"/>
      <c r="OTK196" s="80"/>
      <c r="OTL196" s="80"/>
      <c r="OTM196" s="80"/>
      <c r="OTN196" s="80"/>
      <c r="OTO196" s="80"/>
      <c r="OTP196" s="80"/>
      <c r="OTQ196" s="80"/>
      <c r="OTR196" s="80"/>
      <c r="OTS196" s="80"/>
      <c r="OTT196" s="80"/>
      <c r="OTU196" s="80"/>
      <c r="OTV196" s="80"/>
      <c r="OTW196" s="80"/>
      <c r="OTX196" s="80"/>
      <c r="OTY196" s="80"/>
      <c r="OTZ196" s="80"/>
      <c r="OUA196" s="80"/>
      <c r="OUB196" s="80"/>
      <c r="OUC196" s="80"/>
      <c r="OUD196" s="80"/>
      <c r="OUE196" s="80"/>
      <c r="OUF196" s="80"/>
      <c r="OUG196" s="80"/>
      <c r="OUH196" s="80"/>
      <c r="OUI196" s="80"/>
      <c r="OUJ196" s="80"/>
      <c r="OUK196" s="80"/>
      <c r="OUL196" s="80"/>
      <c r="OUM196" s="80"/>
      <c r="OUN196" s="80"/>
      <c r="OUO196" s="80"/>
      <c r="OUP196" s="80"/>
      <c r="OUQ196" s="80"/>
      <c r="OUR196" s="80"/>
      <c r="OUS196" s="80"/>
      <c r="OUT196" s="80"/>
      <c r="OUU196" s="80"/>
      <c r="OUV196" s="80"/>
      <c r="OUW196" s="80"/>
      <c r="OUX196" s="80"/>
      <c r="OUY196" s="80"/>
      <c r="OUZ196" s="80"/>
      <c r="OVA196" s="80"/>
      <c r="OVB196" s="80"/>
      <c r="OVC196" s="80"/>
      <c r="OVD196" s="80"/>
      <c r="OVE196" s="80"/>
      <c r="OVF196" s="80"/>
      <c r="OVG196" s="80"/>
      <c r="OVH196" s="80"/>
      <c r="OVI196" s="80"/>
      <c r="OVJ196" s="80"/>
      <c r="OVK196" s="80"/>
      <c r="OVL196" s="80"/>
      <c r="OVM196" s="80"/>
      <c r="OVN196" s="80"/>
      <c r="OVO196" s="80"/>
      <c r="OVP196" s="80"/>
      <c r="OVQ196" s="80"/>
      <c r="OVR196" s="80"/>
      <c r="OVS196" s="80"/>
      <c r="OVT196" s="80"/>
      <c r="OVU196" s="80"/>
      <c r="OVV196" s="80"/>
      <c r="OVW196" s="80"/>
      <c r="OVX196" s="80"/>
      <c r="OVY196" s="80"/>
      <c r="OVZ196" s="80"/>
      <c r="OWA196" s="80"/>
      <c r="OWB196" s="80"/>
      <c r="OWC196" s="80"/>
      <c r="OWD196" s="80"/>
      <c r="OWE196" s="80"/>
      <c r="OWF196" s="80"/>
      <c r="OWG196" s="80"/>
      <c r="OWH196" s="80"/>
      <c r="OWI196" s="80"/>
      <c r="OWJ196" s="80"/>
      <c r="OWK196" s="80"/>
      <c r="OWL196" s="80"/>
      <c r="OWM196" s="80"/>
      <c r="OWN196" s="80"/>
      <c r="OWO196" s="80"/>
      <c r="OWP196" s="80"/>
      <c r="OWQ196" s="80"/>
      <c r="OWR196" s="80"/>
      <c r="OWS196" s="80"/>
      <c r="OWT196" s="80"/>
      <c r="OWU196" s="80"/>
      <c r="OWV196" s="80"/>
      <c r="OWW196" s="80"/>
      <c r="OWX196" s="80"/>
      <c r="OWY196" s="80"/>
      <c r="OWZ196" s="80"/>
      <c r="OXA196" s="80"/>
      <c r="OXB196" s="80"/>
      <c r="OXC196" s="80"/>
      <c r="OXD196" s="80"/>
      <c r="OXE196" s="80"/>
      <c r="OXF196" s="80"/>
      <c r="OXG196" s="80"/>
      <c r="OXH196" s="80"/>
      <c r="OXI196" s="80"/>
      <c r="OXJ196" s="80"/>
      <c r="OXK196" s="80"/>
      <c r="OXL196" s="80"/>
      <c r="OXM196" s="80"/>
      <c r="OXN196" s="80"/>
      <c r="OXO196" s="80"/>
      <c r="OXP196" s="80"/>
      <c r="OXQ196" s="80"/>
      <c r="OXR196" s="80"/>
      <c r="OXS196" s="80"/>
      <c r="OXT196" s="80"/>
      <c r="OXU196" s="80"/>
      <c r="OXV196" s="80"/>
      <c r="OXW196" s="80"/>
      <c r="OXX196" s="80"/>
      <c r="OXY196" s="80"/>
      <c r="OXZ196" s="80"/>
      <c r="OYA196" s="80"/>
      <c r="OYB196" s="80"/>
      <c r="OYC196" s="80"/>
      <c r="OYD196" s="80"/>
      <c r="OYE196" s="80"/>
      <c r="OYF196" s="80"/>
      <c r="OYG196" s="80"/>
      <c r="OYH196" s="80"/>
      <c r="OYI196" s="80"/>
      <c r="OYJ196" s="80"/>
      <c r="OYK196" s="80"/>
      <c r="OYL196" s="80"/>
      <c r="OYM196" s="80"/>
      <c r="OYN196" s="80"/>
      <c r="OYO196" s="80"/>
      <c r="OYP196" s="80"/>
      <c r="OYQ196" s="80"/>
      <c r="OYR196" s="80"/>
      <c r="OYS196" s="80"/>
      <c r="OYT196" s="80"/>
      <c r="OYU196" s="80"/>
      <c r="OYV196" s="80"/>
      <c r="OYW196" s="80"/>
      <c r="OYX196" s="80"/>
      <c r="OYY196" s="80"/>
      <c r="OYZ196" s="80"/>
      <c r="OZA196" s="80"/>
      <c r="OZB196" s="80"/>
      <c r="OZC196" s="80"/>
      <c r="OZD196" s="80"/>
      <c r="OZE196" s="80"/>
      <c r="OZF196" s="80"/>
      <c r="OZG196" s="80"/>
      <c r="OZH196" s="80"/>
      <c r="OZI196" s="80"/>
      <c r="OZJ196" s="80"/>
      <c r="OZK196" s="80"/>
      <c r="OZL196" s="80"/>
      <c r="OZM196" s="80"/>
      <c r="OZN196" s="80"/>
      <c r="OZO196" s="80"/>
      <c r="OZP196" s="80"/>
      <c r="OZQ196" s="80"/>
      <c r="OZR196" s="80"/>
      <c r="OZS196" s="80"/>
      <c r="OZT196" s="80"/>
      <c r="OZU196" s="80"/>
      <c r="OZV196" s="80"/>
      <c r="OZW196" s="80"/>
      <c r="OZX196" s="80"/>
      <c r="OZY196" s="80"/>
      <c r="OZZ196" s="80"/>
      <c r="PAA196" s="80"/>
      <c r="PAB196" s="80"/>
      <c r="PAC196" s="80"/>
      <c r="PAD196" s="80"/>
      <c r="PAE196" s="80"/>
      <c r="PAF196" s="80"/>
      <c r="PAG196" s="80"/>
      <c r="PAH196" s="80"/>
      <c r="PAI196" s="80"/>
      <c r="PAJ196" s="80"/>
      <c r="PAK196" s="80"/>
      <c r="PAL196" s="80"/>
      <c r="PAM196" s="80"/>
      <c r="PAN196" s="80"/>
      <c r="PAO196" s="80"/>
      <c r="PAP196" s="80"/>
      <c r="PAQ196" s="80"/>
      <c r="PAR196" s="80"/>
      <c r="PAS196" s="80"/>
      <c r="PAT196" s="80"/>
      <c r="PAU196" s="80"/>
      <c r="PAV196" s="80"/>
      <c r="PAW196" s="80"/>
      <c r="PAX196" s="80"/>
      <c r="PAY196" s="80"/>
      <c r="PAZ196" s="80"/>
      <c r="PBA196" s="80"/>
      <c r="PBB196" s="80"/>
      <c r="PBC196" s="80"/>
      <c r="PBD196" s="80"/>
      <c r="PBE196" s="80"/>
      <c r="PBF196" s="80"/>
      <c r="PBG196" s="80"/>
      <c r="PBH196" s="80"/>
      <c r="PBI196" s="80"/>
      <c r="PBJ196" s="80"/>
      <c r="PBK196" s="80"/>
      <c r="PBL196" s="80"/>
      <c r="PBM196" s="80"/>
      <c r="PBN196" s="80"/>
      <c r="PBO196" s="80"/>
      <c r="PBP196" s="80"/>
      <c r="PBQ196" s="80"/>
      <c r="PBR196" s="80"/>
      <c r="PBS196" s="80"/>
      <c r="PBT196" s="80"/>
      <c r="PBU196" s="80"/>
      <c r="PBV196" s="80"/>
      <c r="PBW196" s="80"/>
      <c r="PBX196" s="80"/>
      <c r="PBY196" s="80"/>
      <c r="PBZ196" s="80"/>
      <c r="PCA196" s="80"/>
      <c r="PCB196" s="80"/>
      <c r="PCC196" s="80"/>
      <c r="PCD196" s="80"/>
      <c r="PCE196" s="80"/>
      <c r="PCF196" s="80"/>
      <c r="PCG196" s="80"/>
      <c r="PCH196" s="80"/>
      <c r="PCI196" s="80"/>
      <c r="PCJ196" s="80"/>
      <c r="PCK196" s="80"/>
      <c r="PCL196" s="80"/>
      <c r="PCM196" s="80"/>
      <c r="PCN196" s="80"/>
      <c r="PCO196" s="80"/>
      <c r="PCP196" s="80"/>
      <c r="PCQ196" s="80"/>
      <c r="PCR196" s="80"/>
      <c r="PCS196" s="80"/>
      <c r="PCT196" s="80"/>
      <c r="PCU196" s="80"/>
      <c r="PCV196" s="80"/>
      <c r="PCW196" s="80"/>
      <c r="PCX196" s="80"/>
      <c r="PCY196" s="80"/>
      <c r="PCZ196" s="80"/>
      <c r="PDA196" s="80"/>
      <c r="PDB196" s="80"/>
      <c r="PDC196" s="80"/>
      <c r="PDD196" s="80"/>
      <c r="PDE196" s="80"/>
      <c r="PDF196" s="80"/>
      <c r="PDG196" s="80"/>
      <c r="PDH196" s="80"/>
      <c r="PDI196" s="80"/>
      <c r="PDJ196" s="80"/>
      <c r="PDK196" s="80"/>
      <c r="PDL196" s="80"/>
      <c r="PDM196" s="80"/>
      <c r="PDN196" s="80"/>
      <c r="PDO196" s="80"/>
      <c r="PDP196" s="80"/>
      <c r="PDQ196" s="80"/>
      <c r="PDR196" s="80"/>
      <c r="PDS196" s="80"/>
      <c r="PDT196" s="80"/>
      <c r="PDU196" s="80"/>
      <c r="PDV196" s="80"/>
      <c r="PDW196" s="80"/>
      <c r="PDX196" s="80"/>
      <c r="PDY196" s="80"/>
      <c r="PDZ196" s="80"/>
      <c r="PEA196" s="80"/>
      <c r="PEB196" s="80"/>
      <c r="PEC196" s="80"/>
      <c r="PED196" s="80"/>
      <c r="PEE196" s="80"/>
      <c r="PEF196" s="80"/>
      <c r="PEG196" s="80"/>
      <c r="PEH196" s="80"/>
      <c r="PEI196" s="80"/>
      <c r="PEJ196" s="80"/>
      <c r="PEK196" s="80"/>
      <c r="PEL196" s="80"/>
      <c r="PEM196" s="80"/>
      <c r="PEN196" s="80"/>
      <c r="PEO196" s="80"/>
      <c r="PEP196" s="80"/>
      <c r="PEQ196" s="80"/>
      <c r="PER196" s="80"/>
      <c r="PES196" s="80"/>
      <c r="PET196" s="80"/>
      <c r="PEU196" s="80"/>
      <c r="PEV196" s="80"/>
      <c r="PEW196" s="80"/>
      <c r="PEX196" s="80"/>
      <c r="PEY196" s="80"/>
      <c r="PEZ196" s="80"/>
      <c r="PFA196" s="80"/>
      <c r="PFB196" s="80"/>
      <c r="PFC196" s="80"/>
      <c r="PFD196" s="80"/>
      <c r="PFE196" s="80"/>
      <c r="PFF196" s="80"/>
      <c r="PFG196" s="80"/>
      <c r="PFH196" s="80"/>
      <c r="PFI196" s="80"/>
      <c r="PFJ196" s="80"/>
      <c r="PFK196" s="80"/>
      <c r="PFL196" s="80"/>
      <c r="PFM196" s="80"/>
      <c r="PFN196" s="80"/>
      <c r="PFO196" s="80"/>
      <c r="PFP196" s="80"/>
      <c r="PFQ196" s="80"/>
      <c r="PFR196" s="80"/>
      <c r="PFS196" s="80"/>
      <c r="PFT196" s="80"/>
      <c r="PFU196" s="80"/>
      <c r="PFV196" s="80"/>
      <c r="PFW196" s="80"/>
      <c r="PFX196" s="80"/>
      <c r="PFY196" s="80"/>
      <c r="PFZ196" s="80"/>
      <c r="PGA196" s="80"/>
      <c r="PGB196" s="80"/>
      <c r="PGC196" s="80"/>
      <c r="PGD196" s="80"/>
      <c r="PGE196" s="80"/>
      <c r="PGF196" s="80"/>
      <c r="PGG196" s="80"/>
      <c r="PGH196" s="80"/>
      <c r="PGI196" s="80"/>
      <c r="PGJ196" s="80"/>
      <c r="PGK196" s="80"/>
      <c r="PGL196" s="80"/>
      <c r="PGM196" s="80"/>
      <c r="PGN196" s="80"/>
      <c r="PGO196" s="80"/>
      <c r="PGP196" s="80"/>
      <c r="PGQ196" s="80"/>
      <c r="PGR196" s="80"/>
      <c r="PGS196" s="80"/>
      <c r="PGT196" s="80"/>
      <c r="PGU196" s="80"/>
      <c r="PGV196" s="80"/>
      <c r="PGW196" s="80"/>
      <c r="PGX196" s="80"/>
      <c r="PGY196" s="80"/>
      <c r="PGZ196" s="80"/>
      <c r="PHA196" s="80"/>
      <c r="PHB196" s="80"/>
      <c r="PHC196" s="80"/>
      <c r="PHD196" s="80"/>
      <c r="PHE196" s="80"/>
      <c r="PHF196" s="80"/>
      <c r="PHG196" s="80"/>
      <c r="PHH196" s="80"/>
      <c r="PHI196" s="80"/>
      <c r="PHJ196" s="80"/>
      <c r="PHK196" s="80"/>
      <c r="PHL196" s="80"/>
      <c r="PHM196" s="80"/>
      <c r="PHN196" s="80"/>
      <c r="PHO196" s="80"/>
      <c r="PHP196" s="80"/>
      <c r="PHQ196" s="80"/>
      <c r="PHR196" s="80"/>
      <c r="PHS196" s="80"/>
      <c r="PHT196" s="80"/>
      <c r="PHU196" s="80"/>
      <c r="PHV196" s="80"/>
      <c r="PHW196" s="80"/>
      <c r="PHX196" s="80"/>
      <c r="PHY196" s="80"/>
      <c r="PHZ196" s="80"/>
      <c r="PIA196" s="80"/>
      <c r="PIB196" s="80"/>
      <c r="PIC196" s="80"/>
      <c r="PID196" s="80"/>
      <c r="PIE196" s="80"/>
      <c r="PIF196" s="80"/>
      <c r="PIG196" s="80"/>
      <c r="PIH196" s="80"/>
      <c r="PII196" s="80"/>
      <c r="PIJ196" s="80"/>
      <c r="PIK196" s="80"/>
      <c r="PIL196" s="80"/>
      <c r="PIM196" s="80"/>
      <c r="PIN196" s="80"/>
      <c r="PIO196" s="80"/>
      <c r="PIP196" s="80"/>
      <c r="PIQ196" s="80"/>
      <c r="PIR196" s="80"/>
      <c r="PIS196" s="80"/>
      <c r="PIT196" s="80"/>
      <c r="PIU196" s="80"/>
      <c r="PIV196" s="80"/>
      <c r="PIW196" s="80"/>
      <c r="PIX196" s="80"/>
      <c r="PIY196" s="80"/>
      <c r="PIZ196" s="80"/>
      <c r="PJA196" s="80"/>
      <c r="PJB196" s="80"/>
      <c r="PJC196" s="80"/>
      <c r="PJD196" s="80"/>
      <c r="PJE196" s="80"/>
      <c r="PJF196" s="80"/>
      <c r="PJG196" s="80"/>
      <c r="PJH196" s="80"/>
      <c r="PJI196" s="80"/>
      <c r="PJJ196" s="80"/>
      <c r="PJK196" s="80"/>
      <c r="PJL196" s="80"/>
      <c r="PJM196" s="80"/>
      <c r="PJN196" s="80"/>
      <c r="PJO196" s="80"/>
      <c r="PJP196" s="80"/>
      <c r="PJQ196" s="80"/>
      <c r="PJR196" s="80"/>
      <c r="PJS196" s="80"/>
      <c r="PJT196" s="80"/>
      <c r="PJU196" s="80"/>
      <c r="PJV196" s="80"/>
      <c r="PJW196" s="80"/>
      <c r="PJX196" s="80"/>
      <c r="PJY196" s="80"/>
      <c r="PJZ196" s="80"/>
      <c r="PKA196" s="80"/>
      <c r="PKB196" s="80"/>
      <c r="PKC196" s="80"/>
      <c r="PKD196" s="80"/>
      <c r="PKE196" s="80"/>
      <c r="PKF196" s="80"/>
      <c r="PKG196" s="80"/>
      <c r="PKH196" s="80"/>
      <c r="PKI196" s="80"/>
      <c r="PKJ196" s="80"/>
      <c r="PKK196" s="80"/>
      <c r="PKL196" s="80"/>
      <c r="PKM196" s="80"/>
      <c r="PKN196" s="80"/>
      <c r="PKO196" s="80"/>
      <c r="PKP196" s="80"/>
      <c r="PKQ196" s="80"/>
      <c r="PKR196" s="80"/>
      <c r="PKS196" s="80"/>
      <c r="PKT196" s="80"/>
      <c r="PKU196" s="80"/>
      <c r="PKV196" s="80"/>
      <c r="PKW196" s="80"/>
      <c r="PKX196" s="80"/>
      <c r="PKY196" s="80"/>
      <c r="PKZ196" s="80"/>
      <c r="PLA196" s="80"/>
      <c r="PLB196" s="80"/>
      <c r="PLC196" s="80"/>
      <c r="PLD196" s="80"/>
      <c r="PLE196" s="80"/>
      <c r="PLF196" s="80"/>
      <c r="PLG196" s="80"/>
      <c r="PLH196" s="80"/>
      <c r="PLI196" s="80"/>
      <c r="PLJ196" s="80"/>
      <c r="PLK196" s="80"/>
      <c r="PLL196" s="80"/>
      <c r="PLM196" s="80"/>
      <c r="PLN196" s="80"/>
      <c r="PLO196" s="80"/>
      <c r="PLP196" s="80"/>
      <c r="PLQ196" s="80"/>
      <c r="PLR196" s="80"/>
      <c r="PLS196" s="80"/>
      <c r="PLT196" s="80"/>
      <c r="PLU196" s="80"/>
      <c r="PLV196" s="80"/>
      <c r="PLW196" s="80"/>
      <c r="PLX196" s="80"/>
      <c r="PLY196" s="80"/>
      <c r="PLZ196" s="80"/>
      <c r="PMA196" s="80"/>
      <c r="PMB196" s="80"/>
      <c r="PMC196" s="80"/>
      <c r="PMD196" s="80"/>
      <c r="PME196" s="80"/>
      <c r="PMF196" s="80"/>
      <c r="PMG196" s="80"/>
      <c r="PMH196" s="80"/>
      <c r="PMI196" s="80"/>
      <c r="PMJ196" s="80"/>
      <c r="PMK196" s="80"/>
      <c r="PML196" s="80"/>
      <c r="PMM196" s="80"/>
      <c r="PMN196" s="80"/>
      <c r="PMO196" s="80"/>
      <c r="PMP196" s="80"/>
      <c r="PMQ196" s="80"/>
      <c r="PMR196" s="80"/>
      <c r="PMS196" s="80"/>
      <c r="PMT196" s="80"/>
      <c r="PMU196" s="80"/>
      <c r="PMV196" s="80"/>
      <c r="PMW196" s="80"/>
      <c r="PMX196" s="80"/>
      <c r="PMY196" s="80"/>
      <c r="PMZ196" s="80"/>
      <c r="PNA196" s="80"/>
      <c r="PNB196" s="80"/>
      <c r="PNC196" s="80"/>
      <c r="PND196" s="80"/>
      <c r="PNE196" s="80"/>
      <c r="PNF196" s="80"/>
      <c r="PNG196" s="80"/>
      <c r="PNH196" s="80"/>
      <c r="PNI196" s="80"/>
      <c r="PNJ196" s="80"/>
      <c r="PNK196" s="80"/>
      <c r="PNL196" s="80"/>
      <c r="PNM196" s="80"/>
      <c r="PNN196" s="80"/>
      <c r="PNO196" s="80"/>
      <c r="PNP196" s="80"/>
      <c r="PNQ196" s="80"/>
      <c r="PNR196" s="80"/>
      <c r="PNS196" s="80"/>
      <c r="PNT196" s="80"/>
      <c r="PNU196" s="80"/>
      <c r="PNV196" s="80"/>
      <c r="PNW196" s="80"/>
      <c r="PNX196" s="80"/>
      <c r="PNY196" s="80"/>
      <c r="PNZ196" s="80"/>
      <c r="POA196" s="80"/>
      <c r="POB196" s="80"/>
      <c r="POC196" s="80"/>
      <c r="POD196" s="80"/>
      <c r="POE196" s="80"/>
      <c r="POF196" s="80"/>
      <c r="POG196" s="80"/>
      <c r="POH196" s="80"/>
      <c r="POI196" s="80"/>
      <c r="POJ196" s="80"/>
      <c r="POK196" s="80"/>
      <c r="POL196" s="80"/>
      <c r="POM196" s="80"/>
      <c r="PON196" s="80"/>
      <c r="POO196" s="80"/>
      <c r="POP196" s="80"/>
      <c r="POQ196" s="80"/>
      <c r="POR196" s="80"/>
      <c r="POS196" s="80"/>
      <c r="POT196" s="80"/>
      <c r="POU196" s="80"/>
      <c r="POV196" s="80"/>
      <c r="POW196" s="80"/>
      <c r="POX196" s="80"/>
      <c r="POY196" s="80"/>
      <c r="POZ196" s="80"/>
      <c r="PPA196" s="80"/>
      <c r="PPB196" s="80"/>
      <c r="PPC196" s="80"/>
      <c r="PPD196" s="80"/>
      <c r="PPE196" s="80"/>
      <c r="PPF196" s="80"/>
      <c r="PPG196" s="80"/>
      <c r="PPH196" s="80"/>
      <c r="PPI196" s="80"/>
      <c r="PPJ196" s="80"/>
      <c r="PPK196" s="80"/>
      <c r="PPL196" s="80"/>
      <c r="PPM196" s="80"/>
      <c r="PPN196" s="80"/>
      <c r="PPO196" s="80"/>
      <c r="PPP196" s="80"/>
      <c r="PPQ196" s="80"/>
      <c r="PPR196" s="80"/>
      <c r="PPS196" s="80"/>
      <c r="PPT196" s="80"/>
      <c r="PPU196" s="80"/>
      <c r="PPV196" s="80"/>
      <c r="PPW196" s="80"/>
      <c r="PPX196" s="80"/>
      <c r="PPY196" s="80"/>
      <c r="PPZ196" s="80"/>
      <c r="PQA196" s="80"/>
      <c r="PQB196" s="80"/>
      <c r="PQC196" s="80"/>
      <c r="PQD196" s="80"/>
      <c r="PQE196" s="80"/>
      <c r="PQF196" s="80"/>
      <c r="PQG196" s="80"/>
      <c r="PQH196" s="80"/>
      <c r="PQI196" s="80"/>
      <c r="PQJ196" s="80"/>
      <c r="PQK196" s="80"/>
      <c r="PQL196" s="80"/>
      <c r="PQM196" s="80"/>
      <c r="PQN196" s="80"/>
      <c r="PQO196" s="80"/>
      <c r="PQP196" s="80"/>
      <c r="PQQ196" s="80"/>
      <c r="PQR196" s="80"/>
      <c r="PQS196" s="80"/>
      <c r="PQT196" s="80"/>
      <c r="PQU196" s="80"/>
      <c r="PQV196" s="80"/>
      <c r="PQW196" s="80"/>
      <c r="PQX196" s="80"/>
      <c r="PQY196" s="80"/>
      <c r="PQZ196" s="80"/>
      <c r="PRA196" s="80"/>
      <c r="PRB196" s="80"/>
      <c r="PRC196" s="80"/>
      <c r="PRD196" s="80"/>
      <c r="PRE196" s="80"/>
      <c r="PRF196" s="80"/>
      <c r="PRG196" s="80"/>
      <c r="PRH196" s="80"/>
      <c r="PRI196" s="80"/>
      <c r="PRJ196" s="80"/>
      <c r="PRK196" s="80"/>
      <c r="PRL196" s="80"/>
      <c r="PRM196" s="80"/>
      <c r="PRN196" s="80"/>
      <c r="PRO196" s="80"/>
      <c r="PRP196" s="80"/>
      <c r="PRQ196" s="80"/>
      <c r="PRR196" s="80"/>
      <c r="PRS196" s="80"/>
      <c r="PRT196" s="80"/>
      <c r="PRU196" s="80"/>
      <c r="PRV196" s="80"/>
      <c r="PRW196" s="80"/>
      <c r="PRX196" s="80"/>
      <c r="PRY196" s="80"/>
      <c r="PRZ196" s="80"/>
      <c r="PSA196" s="80"/>
      <c r="PSB196" s="80"/>
      <c r="PSC196" s="80"/>
      <c r="PSD196" s="80"/>
      <c r="PSE196" s="80"/>
      <c r="PSF196" s="80"/>
      <c r="PSG196" s="80"/>
      <c r="PSH196" s="80"/>
      <c r="PSI196" s="80"/>
      <c r="PSJ196" s="80"/>
      <c r="PSK196" s="80"/>
      <c r="PSL196" s="80"/>
      <c r="PSM196" s="80"/>
      <c r="PSN196" s="80"/>
      <c r="PSO196" s="80"/>
      <c r="PSP196" s="80"/>
      <c r="PSQ196" s="80"/>
      <c r="PSR196" s="80"/>
      <c r="PSS196" s="80"/>
      <c r="PST196" s="80"/>
      <c r="PSU196" s="80"/>
      <c r="PSV196" s="80"/>
      <c r="PSW196" s="80"/>
      <c r="PSX196" s="80"/>
      <c r="PSY196" s="80"/>
      <c r="PSZ196" s="80"/>
      <c r="PTA196" s="80"/>
      <c r="PTB196" s="80"/>
      <c r="PTC196" s="80"/>
      <c r="PTD196" s="80"/>
      <c r="PTE196" s="80"/>
      <c r="PTF196" s="80"/>
      <c r="PTG196" s="80"/>
      <c r="PTH196" s="80"/>
      <c r="PTI196" s="80"/>
      <c r="PTJ196" s="80"/>
      <c r="PTK196" s="80"/>
      <c r="PTL196" s="80"/>
      <c r="PTM196" s="80"/>
      <c r="PTN196" s="80"/>
      <c r="PTO196" s="80"/>
      <c r="PTP196" s="80"/>
      <c r="PTQ196" s="80"/>
      <c r="PTR196" s="80"/>
      <c r="PTS196" s="80"/>
      <c r="PTT196" s="80"/>
      <c r="PTU196" s="80"/>
      <c r="PTV196" s="80"/>
      <c r="PTW196" s="80"/>
      <c r="PTX196" s="80"/>
      <c r="PTY196" s="80"/>
      <c r="PTZ196" s="80"/>
      <c r="PUA196" s="80"/>
      <c r="PUB196" s="80"/>
      <c r="PUC196" s="80"/>
      <c r="PUD196" s="80"/>
      <c r="PUE196" s="80"/>
      <c r="PUF196" s="80"/>
      <c r="PUG196" s="80"/>
      <c r="PUH196" s="80"/>
      <c r="PUI196" s="80"/>
      <c r="PUJ196" s="80"/>
      <c r="PUK196" s="80"/>
      <c r="PUL196" s="80"/>
      <c r="PUM196" s="80"/>
      <c r="PUN196" s="80"/>
      <c r="PUO196" s="80"/>
      <c r="PUP196" s="80"/>
      <c r="PUQ196" s="80"/>
      <c r="PUR196" s="80"/>
      <c r="PUS196" s="80"/>
      <c r="PUT196" s="80"/>
      <c r="PUU196" s="80"/>
      <c r="PUV196" s="80"/>
      <c r="PUW196" s="80"/>
      <c r="PUX196" s="80"/>
      <c r="PUY196" s="80"/>
      <c r="PUZ196" s="80"/>
      <c r="PVA196" s="80"/>
      <c r="PVB196" s="80"/>
      <c r="PVC196" s="80"/>
      <c r="PVD196" s="80"/>
      <c r="PVE196" s="80"/>
      <c r="PVF196" s="80"/>
      <c r="PVG196" s="80"/>
      <c r="PVH196" s="80"/>
      <c r="PVI196" s="80"/>
      <c r="PVJ196" s="80"/>
      <c r="PVK196" s="80"/>
      <c r="PVL196" s="80"/>
      <c r="PVM196" s="80"/>
      <c r="PVN196" s="80"/>
      <c r="PVO196" s="80"/>
      <c r="PVP196" s="80"/>
      <c r="PVQ196" s="80"/>
      <c r="PVR196" s="80"/>
      <c r="PVS196" s="80"/>
      <c r="PVT196" s="80"/>
      <c r="PVU196" s="80"/>
      <c r="PVV196" s="80"/>
      <c r="PVW196" s="80"/>
      <c r="PVX196" s="80"/>
      <c r="PVY196" s="80"/>
      <c r="PVZ196" s="80"/>
      <c r="PWA196" s="80"/>
      <c r="PWB196" s="80"/>
      <c r="PWC196" s="80"/>
      <c r="PWD196" s="80"/>
      <c r="PWE196" s="80"/>
      <c r="PWF196" s="80"/>
      <c r="PWG196" s="80"/>
      <c r="PWH196" s="80"/>
      <c r="PWI196" s="80"/>
      <c r="PWJ196" s="80"/>
      <c r="PWK196" s="80"/>
      <c r="PWL196" s="80"/>
      <c r="PWM196" s="80"/>
      <c r="PWN196" s="80"/>
      <c r="PWO196" s="80"/>
      <c r="PWP196" s="80"/>
      <c r="PWQ196" s="80"/>
      <c r="PWR196" s="80"/>
      <c r="PWS196" s="80"/>
      <c r="PWT196" s="80"/>
      <c r="PWU196" s="80"/>
      <c r="PWV196" s="80"/>
      <c r="PWW196" s="80"/>
      <c r="PWX196" s="80"/>
      <c r="PWY196" s="80"/>
      <c r="PWZ196" s="80"/>
      <c r="PXA196" s="80"/>
      <c r="PXB196" s="80"/>
      <c r="PXC196" s="80"/>
      <c r="PXD196" s="80"/>
      <c r="PXE196" s="80"/>
      <c r="PXF196" s="80"/>
      <c r="PXG196" s="80"/>
      <c r="PXH196" s="80"/>
      <c r="PXI196" s="80"/>
      <c r="PXJ196" s="80"/>
      <c r="PXK196" s="80"/>
      <c r="PXL196" s="80"/>
      <c r="PXM196" s="80"/>
      <c r="PXN196" s="80"/>
      <c r="PXO196" s="80"/>
      <c r="PXP196" s="80"/>
      <c r="PXQ196" s="80"/>
      <c r="PXR196" s="80"/>
      <c r="PXS196" s="80"/>
      <c r="PXT196" s="80"/>
      <c r="PXU196" s="80"/>
      <c r="PXV196" s="80"/>
      <c r="PXW196" s="80"/>
      <c r="PXX196" s="80"/>
      <c r="PXY196" s="80"/>
      <c r="PXZ196" s="80"/>
      <c r="PYA196" s="80"/>
      <c r="PYB196" s="80"/>
      <c r="PYC196" s="80"/>
      <c r="PYD196" s="80"/>
      <c r="PYE196" s="80"/>
      <c r="PYF196" s="80"/>
      <c r="PYG196" s="80"/>
      <c r="PYH196" s="80"/>
      <c r="PYI196" s="80"/>
      <c r="PYJ196" s="80"/>
      <c r="PYK196" s="80"/>
      <c r="PYL196" s="80"/>
      <c r="PYM196" s="80"/>
      <c r="PYN196" s="80"/>
      <c r="PYO196" s="80"/>
      <c r="PYP196" s="80"/>
      <c r="PYQ196" s="80"/>
      <c r="PYR196" s="80"/>
      <c r="PYS196" s="80"/>
      <c r="PYT196" s="80"/>
      <c r="PYU196" s="80"/>
      <c r="PYV196" s="80"/>
      <c r="PYW196" s="80"/>
      <c r="PYX196" s="80"/>
      <c r="PYY196" s="80"/>
      <c r="PYZ196" s="80"/>
      <c r="PZA196" s="80"/>
      <c r="PZB196" s="80"/>
      <c r="PZC196" s="80"/>
      <c r="PZD196" s="80"/>
      <c r="PZE196" s="80"/>
      <c r="PZF196" s="80"/>
      <c r="PZG196" s="80"/>
      <c r="PZH196" s="80"/>
      <c r="PZI196" s="80"/>
      <c r="PZJ196" s="80"/>
      <c r="PZK196" s="80"/>
      <c r="PZL196" s="80"/>
      <c r="PZM196" s="80"/>
      <c r="PZN196" s="80"/>
      <c r="PZO196" s="80"/>
      <c r="PZP196" s="80"/>
      <c r="PZQ196" s="80"/>
      <c r="PZR196" s="80"/>
      <c r="PZS196" s="80"/>
      <c r="PZT196" s="80"/>
      <c r="PZU196" s="80"/>
      <c r="PZV196" s="80"/>
      <c r="PZW196" s="80"/>
      <c r="PZX196" s="80"/>
      <c r="PZY196" s="80"/>
      <c r="PZZ196" s="80"/>
      <c r="QAA196" s="80"/>
      <c r="QAB196" s="80"/>
      <c r="QAC196" s="80"/>
      <c r="QAD196" s="80"/>
      <c r="QAE196" s="80"/>
      <c r="QAF196" s="80"/>
      <c r="QAG196" s="80"/>
      <c r="QAH196" s="80"/>
      <c r="QAI196" s="80"/>
      <c r="QAJ196" s="80"/>
      <c r="QAK196" s="80"/>
      <c r="QAL196" s="80"/>
      <c r="QAM196" s="80"/>
      <c r="QAN196" s="80"/>
      <c r="QAO196" s="80"/>
      <c r="QAP196" s="80"/>
      <c r="QAQ196" s="80"/>
      <c r="QAR196" s="80"/>
      <c r="QAS196" s="80"/>
      <c r="QAT196" s="80"/>
      <c r="QAU196" s="80"/>
      <c r="QAV196" s="80"/>
      <c r="QAW196" s="80"/>
      <c r="QAX196" s="80"/>
      <c r="QAY196" s="80"/>
      <c r="QAZ196" s="80"/>
      <c r="QBA196" s="80"/>
      <c r="QBB196" s="80"/>
      <c r="QBC196" s="80"/>
      <c r="QBD196" s="80"/>
      <c r="QBE196" s="80"/>
      <c r="QBF196" s="80"/>
      <c r="QBG196" s="80"/>
      <c r="QBH196" s="80"/>
      <c r="QBI196" s="80"/>
      <c r="QBJ196" s="80"/>
      <c r="QBK196" s="80"/>
      <c r="QBL196" s="80"/>
      <c r="QBM196" s="80"/>
      <c r="QBN196" s="80"/>
      <c r="QBO196" s="80"/>
      <c r="QBP196" s="80"/>
      <c r="QBQ196" s="80"/>
      <c r="QBR196" s="80"/>
      <c r="QBS196" s="80"/>
      <c r="QBT196" s="80"/>
      <c r="QBU196" s="80"/>
      <c r="QBV196" s="80"/>
      <c r="QBW196" s="80"/>
      <c r="QBX196" s="80"/>
      <c r="QBY196" s="80"/>
      <c r="QBZ196" s="80"/>
      <c r="QCA196" s="80"/>
      <c r="QCB196" s="80"/>
      <c r="QCC196" s="80"/>
      <c r="QCD196" s="80"/>
      <c r="QCE196" s="80"/>
      <c r="QCF196" s="80"/>
      <c r="QCG196" s="80"/>
      <c r="QCH196" s="80"/>
      <c r="QCI196" s="80"/>
      <c r="QCJ196" s="80"/>
      <c r="QCK196" s="80"/>
      <c r="QCL196" s="80"/>
      <c r="QCM196" s="80"/>
      <c r="QCN196" s="80"/>
      <c r="QCO196" s="80"/>
      <c r="QCP196" s="80"/>
      <c r="QCQ196" s="80"/>
      <c r="QCR196" s="80"/>
      <c r="QCS196" s="80"/>
      <c r="QCT196" s="80"/>
      <c r="QCU196" s="80"/>
      <c r="QCV196" s="80"/>
      <c r="QCW196" s="80"/>
      <c r="QCX196" s="80"/>
      <c r="QCY196" s="80"/>
      <c r="QCZ196" s="80"/>
      <c r="QDA196" s="80"/>
      <c r="QDB196" s="80"/>
      <c r="QDC196" s="80"/>
      <c r="QDD196" s="80"/>
      <c r="QDE196" s="80"/>
      <c r="QDF196" s="80"/>
      <c r="QDG196" s="80"/>
      <c r="QDH196" s="80"/>
      <c r="QDI196" s="80"/>
      <c r="QDJ196" s="80"/>
      <c r="QDK196" s="80"/>
      <c r="QDL196" s="80"/>
      <c r="QDM196" s="80"/>
      <c r="QDN196" s="80"/>
      <c r="QDO196" s="80"/>
      <c r="QDP196" s="80"/>
      <c r="QDQ196" s="80"/>
      <c r="QDR196" s="80"/>
      <c r="QDS196" s="80"/>
      <c r="QDT196" s="80"/>
      <c r="QDU196" s="80"/>
      <c r="QDV196" s="80"/>
      <c r="QDW196" s="80"/>
      <c r="QDX196" s="80"/>
      <c r="QDY196" s="80"/>
      <c r="QDZ196" s="80"/>
      <c r="QEA196" s="80"/>
      <c r="QEB196" s="80"/>
      <c r="QEC196" s="80"/>
      <c r="QED196" s="80"/>
      <c r="QEE196" s="80"/>
      <c r="QEF196" s="80"/>
      <c r="QEG196" s="80"/>
      <c r="QEH196" s="80"/>
      <c r="QEI196" s="80"/>
      <c r="QEJ196" s="80"/>
      <c r="QEK196" s="80"/>
      <c r="QEL196" s="80"/>
      <c r="QEM196" s="80"/>
      <c r="QEN196" s="80"/>
      <c r="QEO196" s="80"/>
      <c r="QEP196" s="80"/>
      <c r="QEQ196" s="80"/>
      <c r="QER196" s="80"/>
      <c r="QES196" s="80"/>
      <c r="QET196" s="80"/>
      <c r="QEU196" s="80"/>
      <c r="QEV196" s="80"/>
      <c r="QEW196" s="80"/>
      <c r="QEX196" s="80"/>
      <c r="QEY196" s="80"/>
      <c r="QEZ196" s="80"/>
      <c r="QFA196" s="80"/>
      <c r="QFB196" s="80"/>
      <c r="QFC196" s="80"/>
      <c r="QFD196" s="80"/>
      <c r="QFE196" s="80"/>
      <c r="QFF196" s="80"/>
      <c r="QFG196" s="80"/>
      <c r="QFH196" s="80"/>
      <c r="QFI196" s="80"/>
      <c r="QFJ196" s="80"/>
      <c r="QFK196" s="80"/>
      <c r="QFL196" s="80"/>
      <c r="QFM196" s="80"/>
      <c r="QFN196" s="80"/>
      <c r="QFO196" s="80"/>
      <c r="QFP196" s="80"/>
      <c r="QFQ196" s="80"/>
      <c r="QFR196" s="80"/>
      <c r="QFS196" s="80"/>
      <c r="QFT196" s="80"/>
      <c r="QFU196" s="80"/>
      <c r="QFV196" s="80"/>
      <c r="QFW196" s="80"/>
      <c r="QFX196" s="80"/>
      <c r="QFY196" s="80"/>
      <c r="QFZ196" s="80"/>
      <c r="QGA196" s="80"/>
      <c r="QGB196" s="80"/>
      <c r="QGC196" s="80"/>
      <c r="QGD196" s="80"/>
      <c r="QGE196" s="80"/>
      <c r="QGF196" s="80"/>
      <c r="QGG196" s="80"/>
      <c r="QGH196" s="80"/>
      <c r="QGI196" s="80"/>
      <c r="QGJ196" s="80"/>
      <c r="QGK196" s="80"/>
      <c r="QGL196" s="80"/>
      <c r="QGM196" s="80"/>
      <c r="QGN196" s="80"/>
      <c r="QGO196" s="80"/>
      <c r="QGP196" s="80"/>
      <c r="QGQ196" s="80"/>
      <c r="QGR196" s="80"/>
      <c r="QGS196" s="80"/>
      <c r="QGT196" s="80"/>
      <c r="QGU196" s="80"/>
      <c r="QGV196" s="80"/>
      <c r="QGW196" s="80"/>
      <c r="QGX196" s="80"/>
      <c r="QGY196" s="80"/>
      <c r="QGZ196" s="80"/>
      <c r="QHA196" s="80"/>
      <c r="QHB196" s="80"/>
      <c r="QHC196" s="80"/>
      <c r="QHD196" s="80"/>
      <c r="QHE196" s="80"/>
      <c r="QHF196" s="80"/>
      <c r="QHG196" s="80"/>
      <c r="QHH196" s="80"/>
      <c r="QHI196" s="80"/>
      <c r="QHJ196" s="80"/>
      <c r="QHK196" s="80"/>
      <c r="QHL196" s="80"/>
      <c r="QHM196" s="80"/>
      <c r="QHN196" s="80"/>
      <c r="QHO196" s="80"/>
      <c r="QHP196" s="80"/>
      <c r="QHQ196" s="80"/>
      <c r="QHR196" s="80"/>
      <c r="QHS196" s="80"/>
      <c r="QHT196" s="80"/>
      <c r="QHU196" s="80"/>
      <c r="QHV196" s="80"/>
      <c r="QHW196" s="80"/>
      <c r="QHX196" s="80"/>
      <c r="QHY196" s="80"/>
      <c r="QHZ196" s="80"/>
      <c r="QIA196" s="80"/>
      <c r="QIB196" s="80"/>
      <c r="QIC196" s="80"/>
      <c r="QID196" s="80"/>
      <c r="QIE196" s="80"/>
      <c r="QIF196" s="80"/>
      <c r="QIG196" s="80"/>
      <c r="QIH196" s="80"/>
      <c r="QII196" s="80"/>
      <c r="QIJ196" s="80"/>
      <c r="QIK196" s="80"/>
      <c r="QIL196" s="80"/>
      <c r="QIM196" s="80"/>
      <c r="QIN196" s="80"/>
      <c r="QIO196" s="80"/>
      <c r="QIP196" s="80"/>
      <c r="QIQ196" s="80"/>
      <c r="QIR196" s="80"/>
      <c r="QIS196" s="80"/>
      <c r="QIT196" s="80"/>
      <c r="QIU196" s="80"/>
      <c r="QIV196" s="80"/>
      <c r="QIW196" s="80"/>
      <c r="QIX196" s="80"/>
      <c r="QIY196" s="80"/>
      <c r="QIZ196" s="80"/>
      <c r="QJA196" s="80"/>
      <c r="QJB196" s="80"/>
      <c r="QJC196" s="80"/>
      <c r="QJD196" s="80"/>
      <c r="QJE196" s="80"/>
      <c r="QJF196" s="80"/>
      <c r="QJG196" s="80"/>
      <c r="QJH196" s="80"/>
      <c r="QJI196" s="80"/>
      <c r="QJJ196" s="80"/>
      <c r="QJK196" s="80"/>
      <c r="QJL196" s="80"/>
      <c r="QJM196" s="80"/>
      <c r="QJN196" s="80"/>
      <c r="QJO196" s="80"/>
      <c r="QJP196" s="80"/>
      <c r="QJQ196" s="80"/>
      <c r="QJR196" s="80"/>
      <c r="QJS196" s="80"/>
      <c r="QJT196" s="80"/>
      <c r="QJU196" s="80"/>
      <c r="QJV196" s="80"/>
      <c r="QJW196" s="80"/>
      <c r="QJX196" s="80"/>
      <c r="QJY196" s="80"/>
      <c r="QJZ196" s="80"/>
      <c r="QKA196" s="80"/>
      <c r="QKB196" s="80"/>
      <c r="QKC196" s="80"/>
      <c r="QKD196" s="80"/>
      <c r="QKE196" s="80"/>
      <c r="QKF196" s="80"/>
      <c r="QKG196" s="80"/>
      <c r="QKH196" s="80"/>
      <c r="QKI196" s="80"/>
      <c r="QKJ196" s="80"/>
      <c r="QKK196" s="80"/>
      <c r="QKL196" s="80"/>
      <c r="QKM196" s="80"/>
      <c r="QKN196" s="80"/>
      <c r="QKO196" s="80"/>
      <c r="QKP196" s="80"/>
      <c r="QKQ196" s="80"/>
      <c r="QKR196" s="80"/>
      <c r="QKS196" s="80"/>
      <c r="QKT196" s="80"/>
      <c r="QKU196" s="80"/>
      <c r="QKV196" s="80"/>
      <c r="QKW196" s="80"/>
      <c r="QKX196" s="80"/>
      <c r="QKY196" s="80"/>
      <c r="QKZ196" s="80"/>
      <c r="QLA196" s="80"/>
      <c r="QLB196" s="80"/>
      <c r="QLC196" s="80"/>
      <c r="QLD196" s="80"/>
      <c r="QLE196" s="80"/>
      <c r="QLF196" s="80"/>
      <c r="QLG196" s="80"/>
      <c r="QLH196" s="80"/>
      <c r="QLI196" s="80"/>
      <c r="QLJ196" s="80"/>
      <c r="QLK196" s="80"/>
      <c r="QLL196" s="80"/>
      <c r="QLM196" s="80"/>
      <c r="QLN196" s="80"/>
      <c r="QLO196" s="80"/>
      <c r="QLP196" s="80"/>
      <c r="QLQ196" s="80"/>
      <c r="QLR196" s="80"/>
      <c r="QLS196" s="80"/>
      <c r="QLT196" s="80"/>
      <c r="QLU196" s="80"/>
      <c r="QLV196" s="80"/>
      <c r="QLW196" s="80"/>
      <c r="QLX196" s="80"/>
      <c r="QLY196" s="80"/>
      <c r="QLZ196" s="80"/>
      <c r="QMA196" s="80"/>
      <c r="QMB196" s="80"/>
      <c r="QMC196" s="80"/>
      <c r="QMD196" s="80"/>
      <c r="QME196" s="80"/>
      <c r="QMF196" s="80"/>
      <c r="QMG196" s="80"/>
      <c r="QMH196" s="80"/>
      <c r="QMI196" s="80"/>
      <c r="QMJ196" s="80"/>
      <c r="QMK196" s="80"/>
      <c r="QML196" s="80"/>
      <c r="QMM196" s="80"/>
      <c r="QMN196" s="80"/>
      <c r="QMO196" s="80"/>
      <c r="QMP196" s="80"/>
      <c r="QMQ196" s="80"/>
      <c r="QMR196" s="80"/>
      <c r="QMS196" s="80"/>
      <c r="QMT196" s="80"/>
      <c r="QMU196" s="80"/>
      <c r="QMV196" s="80"/>
      <c r="QMW196" s="80"/>
      <c r="QMX196" s="80"/>
      <c r="QMY196" s="80"/>
      <c r="QMZ196" s="80"/>
      <c r="QNA196" s="80"/>
      <c r="QNB196" s="80"/>
      <c r="QNC196" s="80"/>
      <c r="QND196" s="80"/>
      <c r="QNE196" s="80"/>
      <c r="QNF196" s="80"/>
      <c r="QNG196" s="80"/>
      <c r="QNH196" s="80"/>
      <c r="QNI196" s="80"/>
      <c r="QNJ196" s="80"/>
      <c r="QNK196" s="80"/>
      <c r="QNL196" s="80"/>
      <c r="QNM196" s="80"/>
      <c r="QNN196" s="80"/>
      <c r="QNO196" s="80"/>
      <c r="QNP196" s="80"/>
      <c r="QNQ196" s="80"/>
      <c r="QNR196" s="80"/>
      <c r="QNS196" s="80"/>
      <c r="QNT196" s="80"/>
      <c r="QNU196" s="80"/>
      <c r="QNV196" s="80"/>
      <c r="QNW196" s="80"/>
      <c r="QNX196" s="80"/>
      <c r="QNY196" s="80"/>
      <c r="QNZ196" s="80"/>
      <c r="QOA196" s="80"/>
      <c r="QOB196" s="80"/>
      <c r="QOC196" s="80"/>
      <c r="QOD196" s="80"/>
      <c r="QOE196" s="80"/>
      <c r="QOF196" s="80"/>
      <c r="QOG196" s="80"/>
      <c r="QOH196" s="80"/>
      <c r="QOI196" s="80"/>
      <c r="QOJ196" s="80"/>
      <c r="QOK196" s="80"/>
      <c r="QOL196" s="80"/>
      <c r="QOM196" s="80"/>
      <c r="QON196" s="80"/>
      <c r="QOO196" s="80"/>
      <c r="QOP196" s="80"/>
      <c r="QOQ196" s="80"/>
      <c r="QOR196" s="80"/>
      <c r="QOS196" s="80"/>
      <c r="QOT196" s="80"/>
      <c r="QOU196" s="80"/>
      <c r="QOV196" s="80"/>
      <c r="QOW196" s="80"/>
      <c r="QOX196" s="80"/>
      <c r="QOY196" s="80"/>
      <c r="QOZ196" s="80"/>
      <c r="QPA196" s="80"/>
      <c r="QPB196" s="80"/>
      <c r="QPC196" s="80"/>
      <c r="QPD196" s="80"/>
      <c r="QPE196" s="80"/>
      <c r="QPF196" s="80"/>
      <c r="QPG196" s="80"/>
      <c r="QPH196" s="80"/>
      <c r="QPI196" s="80"/>
      <c r="QPJ196" s="80"/>
      <c r="QPK196" s="80"/>
      <c r="QPL196" s="80"/>
      <c r="QPM196" s="80"/>
      <c r="QPN196" s="80"/>
      <c r="QPO196" s="80"/>
      <c r="QPP196" s="80"/>
      <c r="QPQ196" s="80"/>
      <c r="QPR196" s="80"/>
      <c r="QPS196" s="80"/>
      <c r="QPT196" s="80"/>
      <c r="QPU196" s="80"/>
      <c r="QPV196" s="80"/>
      <c r="QPW196" s="80"/>
      <c r="QPX196" s="80"/>
      <c r="QPY196" s="80"/>
      <c r="QPZ196" s="80"/>
      <c r="QQA196" s="80"/>
      <c r="QQB196" s="80"/>
      <c r="QQC196" s="80"/>
      <c r="QQD196" s="80"/>
      <c r="QQE196" s="80"/>
      <c r="QQF196" s="80"/>
      <c r="QQG196" s="80"/>
      <c r="QQH196" s="80"/>
      <c r="QQI196" s="80"/>
      <c r="QQJ196" s="80"/>
      <c r="QQK196" s="80"/>
      <c r="QQL196" s="80"/>
      <c r="QQM196" s="80"/>
      <c r="QQN196" s="80"/>
      <c r="QQO196" s="80"/>
      <c r="QQP196" s="80"/>
      <c r="QQQ196" s="80"/>
      <c r="QQR196" s="80"/>
      <c r="QQS196" s="80"/>
      <c r="QQT196" s="80"/>
      <c r="QQU196" s="80"/>
      <c r="QQV196" s="80"/>
      <c r="QQW196" s="80"/>
      <c r="QQX196" s="80"/>
      <c r="QQY196" s="80"/>
      <c r="QQZ196" s="80"/>
      <c r="QRA196" s="80"/>
      <c r="QRB196" s="80"/>
      <c r="QRC196" s="80"/>
      <c r="QRD196" s="80"/>
      <c r="QRE196" s="80"/>
      <c r="QRF196" s="80"/>
      <c r="QRG196" s="80"/>
      <c r="QRH196" s="80"/>
      <c r="QRI196" s="80"/>
      <c r="QRJ196" s="80"/>
      <c r="QRK196" s="80"/>
      <c r="QRL196" s="80"/>
      <c r="QRM196" s="80"/>
      <c r="QRN196" s="80"/>
      <c r="QRO196" s="80"/>
      <c r="QRP196" s="80"/>
      <c r="QRQ196" s="80"/>
      <c r="QRR196" s="80"/>
      <c r="QRS196" s="80"/>
      <c r="QRT196" s="80"/>
      <c r="QRU196" s="80"/>
      <c r="QRV196" s="80"/>
      <c r="QRW196" s="80"/>
      <c r="QRX196" s="80"/>
      <c r="QRY196" s="80"/>
      <c r="QRZ196" s="80"/>
      <c r="QSA196" s="80"/>
      <c r="QSB196" s="80"/>
      <c r="QSC196" s="80"/>
      <c r="QSD196" s="80"/>
      <c r="QSE196" s="80"/>
      <c r="QSF196" s="80"/>
      <c r="QSG196" s="80"/>
      <c r="QSH196" s="80"/>
      <c r="QSI196" s="80"/>
      <c r="QSJ196" s="80"/>
      <c r="QSK196" s="80"/>
      <c r="QSL196" s="80"/>
      <c r="QSM196" s="80"/>
      <c r="QSN196" s="80"/>
      <c r="QSO196" s="80"/>
      <c r="QSP196" s="80"/>
      <c r="QSQ196" s="80"/>
      <c r="QSR196" s="80"/>
      <c r="QSS196" s="80"/>
      <c r="QST196" s="80"/>
      <c r="QSU196" s="80"/>
      <c r="QSV196" s="80"/>
      <c r="QSW196" s="80"/>
      <c r="QSX196" s="80"/>
      <c r="QSY196" s="80"/>
      <c r="QSZ196" s="80"/>
      <c r="QTA196" s="80"/>
      <c r="QTB196" s="80"/>
      <c r="QTC196" s="80"/>
      <c r="QTD196" s="80"/>
      <c r="QTE196" s="80"/>
      <c r="QTF196" s="80"/>
      <c r="QTG196" s="80"/>
      <c r="QTH196" s="80"/>
      <c r="QTI196" s="80"/>
      <c r="QTJ196" s="80"/>
      <c r="QTK196" s="80"/>
      <c r="QTL196" s="80"/>
      <c r="QTM196" s="80"/>
      <c r="QTN196" s="80"/>
      <c r="QTO196" s="80"/>
      <c r="QTP196" s="80"/>
      <c r="QTQ196" s="80"/>
      <c r="QTR196" s="80"/>
      <c r="QTS196" s="80"/>
      <c r="QTT196" s="80"/>
      <c r="QTU196" s="80"/>
      <c r="QTV196" s="80"/>
      <c r="QTW196" s="80"/>
      <c r="QTX196" s="80"/>
      <c r="QTY196" s="80"/>
      <c r="QTZ196" s="80"/>
      <c r="QUA196" s="80"/>
      <c r="QUB196" s="80"/>
      <c r="QUC196" s="80"/>
      <c r="QUD196" s="80"/>
      <c r="QUE196" s="80"/>
      <c r="QUF196" s="80"/>
      <c r="QUG196" s="80"/>
      <c r="QUH196" s="80"/>
      <c r="QUI196" s="80"/>
      <c r="QUJ196" s="80"/>
      <c r="QUK196" s="80"/>
      <c r="QUL196" s="80"/>
      <c r="QUM196" s="80"/>
      <c r="QUN196" s="80"/>
      <c r="QUO196" s="80"/>
      <c r="QUP196" s="80"/>
      <c r="QUQ196" s="80"/>
      <c r="QUR196" s="80"/>
      <c r="QUS196" s="80"/>
      <c r="QUT196" s="80"/>
      <c r="QUU196" s="80"/>
      <c r="QUV196" s="80"/>
      <c r="QUW196" s="80"/>
      <c r="QUX196" s="80"/>
      <c r="QUY196" s="80"/>
      <c r="QUZ196" s="80"/>
      <c r="QVA196" s="80"/>
      <c r="QVB196" s="80"/>
      <c r="QVC196" s="80"/>
      <c r="QVD196" s="80"/>
      <c r="QVE196" s="80"/>
      <c r="QVF196" s="80"/>
      <c r="QVG196" s="80"/>
      <c r="QVH196" s="80"/>
      <c r="QVI196" s="80"/>
      <c r="QVJ196" s="80"/>
      <c r="QVK196" s="80"/>
      <c r="QVL196" s="80"/>
      <c r="QVM196" s="80"/>
      <c r="QVN196" s="80"/>
      <c r="QVO196" s="80"/>
      <c r="QVP196" s="80"/>
      <c r="QVQ196" s="80"/>
      <c r="QVR196" s="80"/>
      <c r="QVS196" s="80"/>
      <c r="QVT196" s="80"/>
      <c r="QVU196" s="80"/>
      <c r="QVV196" s="80"/>
      <c r="QVW196" s="80"/>
      <c r="QVX196" s="80"/>
      <c r="QVY196" s="80"/>
      <c r="QVZ196" s="80"/>
      <c r="QWA196" s="80"/>
      <c r="QWB196" s="80"/>
      <c r="QWC196" s="80"/>
      <c r="QWD196" s="80"/>
      <c r="QWE196" s="80"/>
      <c r="QWF196" s="80"/>
      <c r="QWG196" s="80"/>
      <c r="QWH196" s="80"/>
      <c r="QWI196" s="80"/>
      <c r="QWJ196" s="80"/>
      <c r="QWK196" s="80"/>
      <c r="QWL196" s="80"/>
      <c r="QWM196" s="80"/>
      <c r="QWN196" s="80"/>
      <c r="QWO196" s="80"/>
      <c r="QWP196" s="80"/>
      <c r="QWQ196" s="80"/>
      <c r="QWR196" s="80"/>
      <c r="QWS196" s="80"/>
      <c r="QWT196" s="80"/>
      <c r="QWU196" s="80"/>
      <c r="QWV196" s="80"/>
      <c r="QWW196" s="80"/>
      <c r="QWX196" s="80"/>
      <c r="QWY196" s="80"/>
      <c r="QWZ196" s="80"/>
      <c r="QXA196" s="80"/>
      <c r="QXB196" s="80"/>
      <c r="QXC196" s="80"/>
      <c r="QXD196" s="80"/>
      <c r="QXE196" s="80"/>
      <c r="QXF196" s="80"/>
      <c r="QXG196" s="80"/>
      <c r="QXH196" s="80"/>
      <c r="QXI196" s="80"/>
      <c r="QXJ196" s="80"/>
      <c r="QXK196" s="80"/>
      <c r="QXL196" s="80"/>
      <c r="QXM196" s="80"/>
      <c r="QXN196" s="80"/>
      <c r="QXO196" s="80"/>
      <c r="QXP196" s="80"/>
      <c r="QXQ196" s="80"/>
      <c r="QXR196" s="80"/>
      <c r="QXS196" s="80"/>
      <c r="QXT196" s="80"/>
      <c r="QXU196" s="80"/>
      <c r="QXV196" s="80"/>
      <c r="QXW196" s="80"/>
      <c r="QXX196" s="80"/>
      <c r="QXY196" s="80"/>
      <c r="QXZ196" s="80"/>
      <c r="QYA196" s="80"/>
      <c r="QYB196" s="80"/>
      <c r="QYC196" s="80"/>
      <c r="QYD196" s="80"/>
      <c r="QYE196" s="80"/>
      <c r="QYF196" s="80"/>
      <c r="QYG196" s="80"/>
      <c r="QYH196" s="80"/>
      <c r="QYI196" s="80"/>
      <c r="QYJ196" s="80"/>
      <c r="QYK196" s="80"/>
      <c r="QYL196" s="80"/>
      <c r="QYM196" s="80"/>
      <c r="QYN196" s="80"/>
      <c r="QYO196" s="80"/>
      <c r="QYP196" s="80"/>
      <c r="QYQ196" s="80"/>
      <c r="QYR196" s="80"/>
      <c r="QYS196" s="80"/>
      <c r="QYT196" s="80"/>
      <c r="QYU196" s="80"/>
      <c r="QYV196" s="80"/>
      <c r="QYW196" s="80"/>
      <c r="QYX196" s="80"/>
      <c r="QYY196" s="80"/>
      <c r="QYZ196" s="80"/>
      <c r="QZA196" s="80"/>
      <c r="QZB196" s="80"/>
      <c r="QZC196" s="80"/>
      <c r="QZD196" s="80"/>
      <c r="QZE196" s="80"/>
      <c r="QZF196" s="80"/>
      <c r="QZG196" s="80"/>
      <c r="QZH196" s="80"/>
      <c r="QZI196" s="80"/>
      <c r="QZJ196" s="80"/>
      <c r="QZK196" s="80"/>
      <c r="QZL196" s="80"/>
      <c r="QZM196" s="80"/>
      <c r="QZN196" s="80"/>
      <c r="QZO196" s="80"/>
      <c r="QZP196" s="80"/>
      <c r="QZQ196" s="80"/>
      <c r="QZR196" s="80"/>
      <c r="QZS196" s="80"/>
      <c r="QZT196" s="80"/>
      <c r="QZU196" s="80"/>
      <c r="QZV196" s="80"/>
      <c r="QZW196" s="80"/>
      <c r="QZX196" s="80"/>
      <c r="QZY196" s="80"/>
      <c r="QZZ196" s="80"/>
      <c r="RAA196" s="80"/>
      <c r="RAB196" s="80"/>
      <c r="RAC196" s="80"/>
      <c r="RAD196" s="80"/>
      <c r="RAE196" s="80"/>
      <c r="RAF196" s="80"/>
      <c r="RAG196" s="80"/>
      <c r="RAH196" s="80"/>
      <c r="RAI196" s="80"/>
      <c r="RAJ196" s="80"/>
      <c r="RAK196" s="80"/>
      <c r="RAL196" s="80"/>
      <c r="RAM196" s="80"/>
      <c r="RAN196" s="80"/>
      <c r="RAO196" s="80"/>
      <c r="RAP196" s="80"/>
      <c r="RAQ196" s="80"/>
      <c r="RAR196" s="80"/>
      <c r="RAS196" s="80"/>
      <c r="RAT196" s="80"/>
      <c r="RAU196" s="80"/>
      <c r="RAV196" s="80"/>
      <c r="RAW196" s="80"/>
      <c r="RAX196" s="80"/>
      <c r="RAY196" s="80"/>
      <c r="RAZ196" s="80"/>
      <c r="RBA196" s="80"/>
      <c r="RBB196" s="80"/>
      <c r="RBC196" s="80"/>
      <c r="RBD196" s="80"/>
      <c r="RBE196" s="80"/>
      <c r="RBF196" s="80"/>
      <c r="RBG196" s="80"/>
      <c r="RBH196" s="80"/>
      <c r="RBI196" s="80"/>
      <c r="RBJ196" s="80"/>
      <c r="RBK196" s="80"/>
      <c r="RBL196" s="80"/>
      <c r="RBM196" s="80"/>
      <c r="RBN196" s="80"/>
      <c r="RBO196" s="80"/>
      <c r="RBP196" s="80"/>
      <c r="RBQ196" s="80"/>
      <c r="RBR196" s="80"/>
      <c r="RBS196" s="80"/>
      <c r="RBT196" s="80"/>
      <c r="RBU196" s="80"/>
      <c r="RBV196" s="80"/>
      <c r="RBW196" s="80"/>
      <c r="RBX196" s="80"/>
      <c r="RBY196" s="80"/>
      <c r="RBZ196" s="80"/>
      <c r="RCA196" s="80"/>
      <c r="RCB196" s="80"/>
      <c r="RCC196" s="80"/>
      <c r="RCD196" s="80"/>
      <c r="RCE196" s="80"/>
      <c r="RCF196" s="80"/>
      <c r="RCG196" s="80"/>
      <c r="RCH196" s="80"/>
      <c r="RCI196" s="80"/>
      <c r="RCJ196" s="80"/>
      <c r="RCK196" s="80"/>
      <c r="RCL196" s="80"/>
      <c r="RCM196" s="80"/>
      <c r="RCN196" s="80"/>
      <c r="RCO196" s="80"/>
      <c r="RCP196" s="80"/>
      <c r="RCQ196" s="80"/>
      <c r="RCR196" s="80"/>
      <c r="RCS196" s="80"/>
      <c r="RCT196" s="80"/>
      <c r="RCU196" s="80"/>
      <c r="RCV196" s="80"/>
      <c r="RCW196" s="80"/>
      <c r="RCX196" s="80"/>
      <c r="RCY196" s="80"/>
      <c r="RCZ196" s="80"/>
      <c r="RDA196" s="80"/>
      <c r="RDB196" s="80"/>
      <c r="RDC196" s="80"/>
      <c r="RDD196" s="80"/>
      <c r="RDE196" s="80"/>
      <c r="RDF196" s="80"/>
      <c r="RDG196" s="80"/>
      <c r="RDH196" s="80"/>
      <c r="RDI196" s="80"/>
      <c r="RDJ196" s="80"/>
      <c r="RDK196" s="80"/>
      <c r="RDL196" s="80"/>
      <c r="RDM196" s="80"/>
      <c r="RDN196" s="80"/>
      <c r="RDO196" s="80"/>
      <c r="RDP196" s="80"/>
      <c r="RDQ196" s="80"/>
      <c r="RDR196" s="80"/>
      <c r="RDS196" s="80"/>
      <c r="RDT196" s="80"/>
      <c r="RDU196" s="80"/>
      <c r="RDV196" s="80"/>
      <c r="RDW196" s="80"/>
      <c r="RDX196" s="80"/>
      <c r="RDY196" s="80"/>
      <c r="RDZ196" s="80"/>
      <c r="REA196" s="80"/>
      <c r="REB196" s="80"/>
      <c r="REC196" s="80"/>
      <c r="RED196" s="80"/>
      <c r="REE196" s="80"/>
      <c r="REF196" s="80"/>
      <c r="REG196" s="80"/>
      <c r="REH196" s="80"/>
      <c r="REI196" s="80"/>
      <c r="REJ196" s="80"/>
      <c r="REK196" s="80"/>
      <c r="REL196" s="80"/>
      <c r="REM196" s="80"/>
      <c r="REN196" s="80"/>
      <c r="REO196" s="80"/>
      <c r="REP196" s="80"/>
      <c r="REQ196" s="80"/>
      <c r="RER196" s="80"/>
      <c r="RES196" s="80"/>
      <c r="RET196" s="80"/>
      <c r="REU196" s="80"/>
      <c r="REV196" s="80"/>
      <c r="REW196" s="80"/>
      <c r="REX196" s="80"/>
      <c r="REY196" s="80"/>
      <c r="REZ196" s="80"/>
      <c r="RFA196" s="80"/>
      <c r="RFB196" s="80"/>
      <c r="RFC196" s="80"/>
      <c r="RFD196" s="80"/>
      <c r="RFE196" s="80"/>
      <c r="RFF196" s="80"/>
      <c r="RFG196" s="80"/>
      <c r="RFH196" s="80"/>
      <c r="RFI196" s="80"/>
      <c r="RFJ196" s="80"/>
      <c r="RFK196" s="80"/>
      <c r="RFL196" s="80"/>
      <c r="RFM196" s="80"/>
      <c r="RFN196" s="80"/>
      <c r="RFO196" s="80"/>
      <c r="RFP196" s="80"/>
      <c r="RFQ196" s="80"/>
      <c r="RFR196" s="80"/>
      <c r="RFS196" s="80"/>
      <c r="RFT196" s="80"/>
      <c r="RFU196" s="80"/>
      <c r="RFV196" s="80"/>
      <c r="RFW196" s="80"/>
      <c r="RFX196" s="80"/>
      <c r="RFY196" s="80"/>
      <c r="RFZ196" s="80"/>
      <c r="RGA196" s="80"/>
      <c r="RGB196" s="80"/>
      <c r="RGC196" s="80"/>
      <c r="RGD196" s="80"/>
      <c r="RGE196" s="80"/>
      <c r="RGF196" s="80"/>
      <c r="RGG196" s="80"/>
      <c r="RGH196" s="80"/>
      <c r="RGI196" s="80"/>
      <c r="RGJ196" s="80"/>
      <c r="RGK196" s="80"/>
      <c r="RGL196" s="80"/>
      <c r="RGM196" s="80"/>
      <c r="RGN196" s="80"/>
      <c r="RGO196" s="80"/>
      <c r="RGP196" s="80"/>
      <c r="RGQ196" s="80"/>
      <c r="RGR196" s="80"/>
      <c r="RGS196" s="80"/>
      <c r="RGT196" s="80"/>
      <c r="RGU196" s="80"/>
      <c r="RGV196" s="80"/>
      <c r="RGW196" s="80"/>
      <c r="RGX196" s="80"/>
      <c r="RGY196" s="80"/>
      <c r="RGZ196" s="80"/>
      <c r="RHA196" s="80"/>
      <c r="RHB196" s="80"/>
      <c r="RHC196" s="80"/>
      <c r="RHD196" s="80"/>
      <c r="RHE196" s="80"/>
      <c r="RHF196" s="80"/>
      <c r="RHG196" s="80"/>
      <c r="RHH196" s="80"/>
      <c r="RHI196" s="80"/>
      <c r="RHJ196" s="80"/>
      <c r="RHK196" s="80"/>
      <c r="RHL196" s="80"/>
      <c r="RHM196" s="80"/>
      <c r="RHN196" s="80"/>
      <c r="RHO196" s="80"/>
      <c r="RHP196" s="80"/>
      <c r="RHQ196" s="80"/>
      <c r="RHR196" s="80"/>
      <c r="RHS196" s="80"/>
      <c r="RHT196" s="80"/>
      <c r="RHU196" s="80"/>
      <c r="RHV196" s="80"/>
      <c r="RHW196" s="80"/>
      <c r="RHX196" s="80"/>
      <c r="RHY196" s="80"/>
      <c r="RHZ196" s="80"/>
      <c r="RIA196" s="80"/>
      <c r="RIB196" s="80"/>
      <c r="RIC196" s="80"/>
      <c r="RID196" s="80"/>
      <c r="RIE196" s="80"/>
      <c r="RIF196" s="80"/>
      <c r="RIG196" s="80"/>
      <c r="RIH196" s="80"/>
      <c r="RII196" s="80"/>
      <c r="RIJ196" s="80"/>
      <c r="RIK196" s="80"/>
      <c r="RIL196" s="80"/>
      <c r="RIM196" s="80"/>
      <c r="RIN196" s="80"/>
      <c r="RIO196" s="80"/>
      <c r="RIP196" s="80"/>
      <c r="RIQ196" s="80"/>
      <c r="RIR196" s="80"/>
      <c r="RIS196" s="80"/>
      <c r="RIT196" s="80"/>
      <c r="RIU196" s="80"/>
      <c r="RIV196" s="80"/>
      <c r="RIW196" s="80"/>
      <c r="RIX196" s="80"/>
      <c r="RIY196" s="80"/>
      <c r="RIZ196" s="80"/>
      <c r="RJA196" s="80"/>
      <c r="RJB196" s="80"/>
      <c r="RJC196" s="80"/>
      <c r="RJD196" s="80"/>
      <c r="RJE196" s="80"/>
      <c r="RJF196" s="80"/>
      <c r="RJG196" s="80"/>
      <c r="RJH196" s="80"/>
      <c r="RJI196" s="80"/>
      <c r="RJJ196" s="80"/>
      <c r="RJK196" s="80"/>
      <c r="RJL196" s="80"/>
      <c r="RJM196" s="80"/>
      <c r="RJN196" s="80"/>
      <c r="RJO196" s="80"/>
      <c r="RJP196" s="80"/>
      <c r="RJQ196" s="80"/>
      <c r="RJR196" s="80"/>
      <c r="RJS196" s="80"/>
      <c r="RJT196" s="80"/>
      <c r="RJU196" s="80"/>
      <c r="RJV196" s="80"/>
      <c r="RJW196" s="80"/>
      <c r="RJX196" s="80"/>
      <c r="RJY196" s="80"/>
      <c r="RJZ196" s="80"/>
      <c r="RKA196" s="80"/>
      <c r="RKB196" s="80"/>
      <c r="RKC196" s="80"/>
      <c r="RKD196" s="80"/>
      <c r="RKE196" s="80"/>
      <c r="RKF196" s="80"/>
      <c r="RKG196" s="80"/>
      <c r="RKH196" s="80"/>
      <c r="RKI196" s="80"/>
      <c r="RKJ196" s="80"/>
      <c r="RKK196" s="80"/>
      <c r="RKL196" s="80"/>
      <c r="RKM196" s="80"/>
      <c r="RKN196" s="80"/>
      <c r="RKO196" s="80"/>
      <c r="RKP196" s="80"/>
      <c r="RKQ196" s="80"/>
      <c r="RKR196" s="80"/>
      <c r="RKS196" s="80"/>
      <c r="RKT196" s="80"/>
      <c r="RKU196" s="80"/>
      <c r="RKV196" s="80"/>
      <c r="RKW196" s="80"/>
      <c r="RKX196" s="80"/>
      <c r="RKY196" s="80"/>
      <c r="RKZ196" s="80"/>
      <c r="RLA196" s="80"/>
      <c r="RLB196" s="80"/>
      <c r="RLC196" s="80"/>
      <c r="RLD196" s="80"/>
      <c r="RLE196" s="80"/>
      <c r="RLF196" s="80"/>
      <c r="RLG196" s="80"/>
      <c r="RLH196" s="80"/>
      <c r="RLI196" s="80"/>
      <c r="RLJ196" s="80"/>
      <c r="RLK196" s="80"/>
      <c r="RLL196" s="80"/>
      <c r="RLM196" s="80"/>
      <c r="RLN196" s="80"/>
      <c r="RLO196" s="80"/>
      <c r="RLP196" s="80"/>
      <c r="RLQ196" s="80"/>
      <c r="RLR196" s="80"/>
      <c r="RLS196" s="80"/>
      <c r="RLT196" s="80"/>
      <c r="RLU196" s="80"/>
      <c r="RLV196" s="80"/>
      <c r="RLW196" s="80"/>
      <c r="RLX196" s="80"/>
      <c r="RLY196" s="80"/>
      <c r="RLZ196" s="80"/>
      <c r="RMA196" s="80"/>
      <c r="RMB196" s="80"/>
      <c r="RMC196" s="80"/>
      <c r="RMD196" s="80"/>
      <c r="RME196" s="80"/>
      <c r="RMF196" s="80"/>
      <c r="RMG196" s="80"/>
      <c r="RMH196" s="80"/>
      <c r="RMI196" s="80"/>
      <c r="RMJ196" s="80"/>
      <c r="RMK196" s="80"/>
      <c r="RML196" s="80"/>
      <c r="RMM196" s="80"/>
      <c r="RMN196" s="80"/>
      <c r="RMO196" s="80"/>
      <c r="RMP196" s="80"/>
      <c r="RMQ196" s="80"/>
      <c r="RMR196" s="80"/>
      <c r="RMS196" s="80"/>
      <c r="RMT196" s="80"/>
      <c r="RMU196" s="80"/>
      <c r="RMV196" s="80"/>
      <c r="RMW196" s="80"/>
      <c r="RMX196" s="80"/>
      <c r="RMY196" s="80"/>
      <c r="RMZ196" s="80"/>
      <c r="RNA196" s="80"/>
      <c r="RNB196" s="80"/>
      <c r="RNC196" s="80"/>
      <c r="RND196" s="80"/>
      <c r="RNE196" s="80"/>
      <c r="RNF196" s="80"/>
      <c r="RNG196" s="80"/>
      <c r="RNH196" s="80"/>
      <c r="RNI196" s="80"/>
      <c r="RNJ196" s="80"/>
      <c r="RNK196" s="80"/>
      <c r="RNL196" s="80"/>
      <c r="RNM196" s="80"/>
      <c r="RNN196" s="80"/>
      <c r="RNO196" s="80"/>
      <c r="RNP196" s="80"/>
      <c r="RNQ196" s="80"/>
      <c r="RNR196" s="80"/>
      <c r="RNS196" s="80"/>
      <c r="RNT196" s="80"/>
      <c r="RNU196" s="80"/>
      <c r="RNV196" s="80"/>
      <c r="RNW196" s="80"/>
      <c r="RNX196" s="80"/>
      <c r="RNY196" s="80"/>
      <c r="RNZ196" s="80"/>
      <c r="ROA196" s="80"/>
      <c r="ROB196" s="80"/>
      <c r="ROC196" s="80"/>
      <c r="ROD196" s="80"/>
      <c r="ROE196" s="80"/>
      <c r="ROF196" s="80"/>
      <c r="ROG196" s="80"/>
      <c r="ROH196" s="80"/>
      <c r="ROI196" s="80"/>
      <c r="ROJ196" s="80"/>
      <c r="ROK196" s="80"/>
      <c r="ROL196" s="80"/>
      <c r="ROM196" s="80"/>
      <c r="RON196" s="80"/>
      <c r="ROO196" s="80"/>
      <c r="ROP196" s="80"/>
      <c r="ROQ196" s="80"/>
      <c r="ROR196" s="80"/>
      <c r="ROS196" s="80"/>
      <c r="ROT196" s="80"/>
      <c r="ROU196" s="80"/>
      <c r="ROV196" s="80"/>
      <c r="ROW196" s="80"/>
      <c r="ROX196" s="80"/>
      <c r="ROY196" s="80"/>
      <c r="ROZ196" s="80"/>
      <c r="RPA196" s="80"/>
      <c r="RPB196" s="80"/>
      <c r="RPC196" s="80"/>
      <c r="RPD196" s="80"/>
      <c r="RPE196" s="80"/>
      <c r="RPF196" s="80"/>
      <c r="RPG196" s="80"/>
      <c r="RPH196" s="80"/>
      <c r="RPI196" s="80"/>
      <c r="RPJ196" s="80"/>
      <c r="RPK196" s="80"/>
      <c r="RPL196" s="80"/>
      <c r="RPM196" s="80"/>
      <c r="RPN196" s="80"/>
      <c r="RPO196" s="80"/>
      <c r="RPP196" s="80"/>
      <c r="RPQ196" s="80"/>
      <c r="RPR196" s="80"/>
      <c r="RPS196" s="80"/>
      <c r="RPT196" s="80"/>
      <c r="RPU196" s="80"/>
      <c r="RPV196" s="80"/>
      <c r="RPW196" s="80"/>
      <c r="RPX196" s="80"/>
      <c r="RPY196" s="80"/>
      <c r="RPZ196" s="80"/>
      <c r="RQA196" s="80"/>
      <c r="RQB196" s="80"/>
      <c r="RQC196" s="80"/>
      <c r="RQD196" s="80"/>
      <c r="RQE196" s="80"/>
      <c r="RQF196" s="80"/>
      <c r="RQG196" s="80"/>
      <c r="RQH196" s="80"/>
      <c r="RQI196" s="80"/>
      <c r="RQJ196" s="80"/>
      <c r="RQK196" s="80"/>
      <c r="RQL196" s="80"/>
      <c r="RQM196" s="80"/>
      <c r="RQN196" s="80"/>
      <c r="RQO196" s="80"/>
      <c r="RQP196" s="80"/>
      <c r="RQQ196" s="80"/>
      <c r="RQR196" s="80"/>
      <c r="RQS196" s="80"/>
      <c r="RQT196" s="80"/>
      <c r="RQU196" s="80"/>
      <c r="RQV196" s="80"/>
      <c r="RQW196" s="80"/>
      <c r="RQX196" s="80"/>
      <c r="RQY196" s="80"/>
      <c r="RQZ196" s="80"/>
      <c r="RRA196" s="80"/>
      <c r="RRB196" s="80"/>
      <c r="RRC196" s="80"/>
      <c r="RRD196" s="80"/>
      <c r="RRE196" s="80"/>
      <c r="RRF196" s="80"/>
      <c r="RRG196" s="80"/>
      <c r="RRH196" s="80"/>
      <c r="RRI196" s="80"/>
      <c r="RRJ196" s="80"/>
      <c r="RRK196" s="80"/>
      <c r="RRL196" s="80"/>
      <c r="RRM196" s="80"/>
      <c r="RRN196" s="80"/>
      <c r="RRO196" s="80"/>
      <c r="RRP196" s="80"/>
      <c r="RRQ196" s="80"/>
      <c r="RRR196" s="80"/>
      <c r="RRS196" s="80"/>
      <c r="RRT196" s="80"/>
      <c r="RRU196" s="80"/>
      <c r="RRV196" s="80"/>
      <c r="RRW196" s="80"/>
      <c r="RRX196" s="80"/>
      <c r="RRY196" s="80"/>
      <c r="RRZ196" s="80"/>
      <c r="RSA196" s="80"/>
      <c r="RSB196" s="80"/>
      <c r="RSC196" s="80"/>
      <c r="RSD196" s="80"/>
      <c r="RSE196" s="80"/>
      <c r="RSF196" s="80"/>
      <c r="RSG196" s="80"/>
      <c r="RSH196" s="80"/>
      <c r="RSI196" s="80"/>
      <c r="RSJ196" s="80"/>
      <c r="RSK196" s="80"/>
      <c r="RSL196" s="80"/>
      <c r="RSM196" s="80"/>
      <c r="RSN196" s="80"/>
      <c r="RSO196" s="80"/>
      <c r="RSP196" s="80"/>
      <c r="RSQ196" s="80"/>
      <c r="RSR196" s="80"/>
      <c r="RSS196" s="80"/>
      <c r="RST196" s="80"/>
      <c r="RSU196" s="80"/>
      <c r="RSV196" s="80"/>
      <c r="RSW196" s="80"/>
      <c r="RSX196" s="80"/>
      <c r="RSY196" s="80"/>
      <c r="RSZ196" s="80"/>
      <c r="RTA196" s="80"/>
      <c r="RTB196" s="80"/>
      <c r="RTC196" s="80"/>
      <c r="RTD196" s="80"/>
      <c r="RTE196" s="80"/>
      <c r="RTF196" s="80"/>
      <c r="RTG196" s="80"/>
      <c r="RTH196" s="80"/>
      <c r="RTI196" s="80"/>
      <c r="RTJ196" s="80"/>
      <c r="RTK196" s="80"/>
      <c r="RTL196" s="80"/>
      <c r="RTM196" s="80"/>
      <c r="RTN196" s="80"/>
      <c r="RTO196" s="80"/>
      <c r="RTP196" s="80"/>
      <c r="RTQ196" s="80"/>
      <c r="RTR196" s="80"/>
      <c r="RTS196" s="80"/>
      <c r="RTT196" s="80"/>
      <c r="RTU196" s="80"/>
      <c r="RTV196" s="80"/>
      <c r="RTW196" s="80"/>
      <c r="RTX196" s="80"/>
      <c r="RTY196" s="80"/>
      <c r="RTZ196" s="80"/>
      <c r="RUA196" s="80"/>
      <c r="RUB196" s="80"/>
      <c r="RUC196" s="80"/>
      <c r="RUD196" s="80"/>
      <c r="RUE196" s="80"/>
      <c r="RUF196" s="80"/>
      <c r="RUG196" s="80"/>
      <c r="RUH196" s="80"/>
      <c r="RUI196" s="80"/>
      <c r="RUJ196" s="80"/>
      <c r="RUK196" s="80"/>
      <c r="RUL196" s="80"/>
      <c r="RUM196" s="80"/>
      <c r="RUN196" s="80"/>
      <c r="RUO196" s="80"/>
      <c r="RUP196" s="80"/>
      <c r="RUQ196" s="80"/>
      <c r="RUR196" s="80"/>
      <c r="RUS196" s="80"/>
      <c r="RUT196" s="80"/>
      <c r="RUU196" s="80"/>
      <c r="RUV196" s="80"/>
      <c r="RUW196" s="80"/>
      <c r="RUX196" s="80"/>
      <c r="RUY196" s="80"/>
      <c r="RUZ196" s="80"/>
      <c r="RVA196" s="80"/>
      <c r="RVB196" s="80"/>
      <c r="RVC196" s="80"/>
      <c r="RVD196" s="80"/>
      <c r="RVE196" s="80"/>
      <c r="RVF196" s="80"/>
      <c r="RVG196" s="80"/>
      <c r="RVH196" s="80"/>
      <c r="RVI196" s="80"/>
      <c r="RVJ196" s="80"/>
      <c r="RVK196" s="80"/>
      <c r="RVL196" s="80"/>
      <c r="RVM196" s="80"/>
      <c r="RVN196" s="80"/>
      <c r="RVO196" s="80"/>
      <c r="RVP196" s="80"/>
      <c r="RVQ196" s="80"/>
      <c r="RVR196" s="80"/>
      <c r="RVS196" s="80"/>
      <c r="RVT196" s="80"/>
      <c r="RVU196" s="80"/>
      <c r="RVV196" s="80"/>
      <c r="RVW196" s="80"/>
      <c r="RVX196" s="80"/>
      <c r="RVY196" s="80"/>
      <c r="RVZ196" s="80"/>
      <c r="RWA196" s="80"/>
      <c r="RWB196" s="80"/>
      <c r="RWC196" s="80"/>
      <c r="RWD196" s="80"/>
      <c r="RWE196" s="80"/>
      <c r="RWF196" s="80"/>
      <c r="RWG196" s="80"/>
      <c r="RWH196" s="80"/>
      <c r="RWI196" s="80"/>
      <c r="RWJ196" s="80"/>
      <c r="RWK196" s="80"/>
      <c r="RWL196" s="80"/>
      <c r="RWM196" s="80"/>
      <c r="RWN196" s="80"/>
      <c r="RWO196" s="80"/>
      <c r="RWP196" s="80"/>
      <c r="RWQ196" s="80"/>
      <c r="RWR196" s="80"/>
      <c r="RWS196" s="80"/>
      <c r="RWT196" s="80"/>
      <c r="RWU196" s="80"/>
      <c r="RWV196" s="80"/>
      <c r="RWW196" s="80"/>
      <c r="RWX196" s="80"/>
      <c r="RWY196" s="80"/>
      <c r="RWZ196" s="80"/>
      <c r="RXA196" s="80"/>
      <c r="RXB196" s="80"/>
      <c r="RXC196" s="80"/>
      <c r="RXD196" s="80"/>
      <c r="RXE196" s="80"/>
      <c r="RXF196" s="80"/>
      <c r="RXG196" s="80"/>
      <c r="RXH196" s="80"/>
      <c r="RXI196" s="80"/>
      <c r="RXJ196" s="80"/>
      <c r="RXK196" s="80"/>
      <c r="RXL196" s="80"/>
      <c r="RXM196" s="80"/>
      <c r="RXN196" s="80"/>
      <c r="RXO196" s="80"/>
      <c r="RXP196" s="80"/>
      <c r="RXQ196" s="80"/>
      <c r="RXR196" s="80"/>
      <c r="RXS196" s="80"/>
      <c r="RXT196" s="80"/>
      <c r="RXU196" s="80"/>
      <c r="RXV196" s="80"/>
      <c r="RXW196" s="80"/>
      <c r="RXX196" s="80"/>
      <c r="RXY196" s="80"/>
      <c r="RXZ196" s="80"/>
      <c r="RYA196" s="80"/>
      <c r="RYB196" s="80"/>
      <c r="RYC196" s="80"/>
      <c r="RYD196" s="80"/>
      <c r="RYE196" s="80"/>
      <c r="RYF196" s="80"/>
      <c r="RYG196" s="80"/>
      <c r="RYH196" s="80"/>
      <c r="RYI196" s="80"/>
      <c r="RYJ196" s="80"/>
      <c r="RYK196" s="80"/>
      <c r="RYL196" s="80"/>
      <c r="RYM196" s="80"/>
      <c r="RYN196" s="80"/>
      <c r="RYO196" s="80"/>
      <c r="RYP196" s="80"/>
      <c r="RYQ196" s="80"/>
      <c r="RYR196" s="80"/>
      <c r="RYS196" s="80"/>
      <c r="RYT196" s="80"/>
      <c r="RYU196" s="80"/>
      <c r="RYV196" s="80"/>
      <c r="RYW196" s="80"/>
      <c r="RYX196" s="80"/>
      <c r="RYY196" s="80"/>
      <c r="RYZ196" s="80"/>
      <c r="RZA196" s="80"/>
      <c r="RZB196" s="80"/>
      <c r="RZC196" s="80"/>
      <c r="RZD196" s="80"/>
      <c r="RZE196" s="80"/>
      <c r="RZF196" s="80"/>
      <c r="RZG196" s="80"/>
      <c r="RZH196" s="80"/>
      <c r="RZI196" s="80"/>
      <c r="RZJ196" s="80"/>
      <c r="RZK196" s="80"/>
      <c r="RZL196" s="80"/>
      <c r="RZM196" s="80"/>
      <c r="RZN196" s="80"/>
      <c r="RZO196" s="80"/>
      <c r="RZP196" s="80"/>
      <c r="RZQ196" s="80"/>
      <c r="RZR196" s="80"/>
      <c r="RZS196" s="80"/>
      <c r="RZT196" s="80"/>
      <c r="RZU196" s="80"/>
      <c r="RZV196" s="80"/>
      <c r="RZW196" s="80"/>
      <c r="RZX196" s="80"/>
      <c r="RZY196" s="80"/>
      <c r="RZZ196" s="80"/>
      <c r="SAA196" s="80"/>
      <c r="SAB196" s="80"/>
      <c r="SAC196" s="80"/>
      <c r="SAD196" s="80"/>
      <c r="SAE196" s="80"/>
      <c r="SAF196" s="80"/>
      <c r="SAG196" s="80"/>
      <c r="SAH196" s="80"/>
      <c r="SAI196" s="80"/>
      <c r="SAJ196" s="80"/>
      <c r="SAK196" s="80"/>
      <c r="SAL196" s="80"/>
      <c r="SAM196" s="80"/>
      <c r="SAN196" s="80"/>
      <c r="SAO196" s="80"/>
      <c r="SAP196" s="80"/>
      <c r="SAQ196" s="80"/>
      <c r="SAR196" s="80"/>
      <c r="SAS196" s="80"/>
      <c r="SAT196" s="80"/>
      <c r="SAU196" s="80"/>
      <c r="SAV196" s="80"/>
      <c r="SAW196" s="80"/>
      <c r="SAX196" s="80"/>
      <c r="SAY196" s="80"/>
      <c r="SAZ196" s="80"/>
      <c r="SBA196" s="80"/>
      <c r="SBB196" s="80"/>
      <c r="SBC196" s="80"/>
      <c r="SBD196" s="80"/>
      <c r="SBE196" s="80"/>
      <c r="SBF196" s="80"/>
      <c r="SBG196" s="80"/>
      <c r="SBH196" s="80"/>
      <c r="SBI196" s="80"/>
      <c r="SBJ196" s="80"/>
      <c r="SBK196" s="80"/>
      <c r="SBL196" s="80"/>
      <c r="SBM196" s="80"/>
      <c r="SBN196" s="80"/>
      <c r="SBO196" s="80"/>
      <c r="SBP196" s="80"/>
      <c r="SBQ196" s="80"/>
      <c r="SBR196" s="80"/>
      <c r="SBS196" s="80"/>
      <c r="SBT196" s="80"/>
      <c r="SBU196" s="80"/>
      <c r="SBV196" s="80"/>
      <c r="SBW196" s="80"/>
      <c r="SBX196" s="80"/>
      <c r="SBY196" s="80"/>
      <c r="SBZ196" s="80"/>
      <c r="SCA196" s="80"/>
      <c r="SCB196" s="80"/>
      <c r="SCC196" s="80"/>
      <c r="SCD196" s="80"/>
      <c r="SCE196" s="80"/>
      <c r="SCF196" s="80"/>
      <c r="SCG196" s="80"/>
      <c r="SCH196" s="80"/>
      <c r="SCI196" s="80"/>
      <c r="SCJ196" s="80"/>
      <c r="SCK196" s="80"/>
      <c r="SCL196" s="80"/>
      <c r="SCM196" s="80"/>
      <c r="SCN196" s="80"/>
      <c r="SCO196" s="80"/>
      <c r="SCP196" s="80"/>
      <c r="SCQ196" s="80"/>
      <c r="SCR196" s="80"/>
      <c r="SCS196" s="80"/>
      <c r="SCT196" s="80"/>
      <c r="SCU196" s="80"/>
      <c r="SCV196" s="80"/>
      <c r="SCW196" s="80"/>
      <c r="SCX196" s="80"/>
      <c r="SCY196" s="80"/>
      <c r="SCZ196" s="80"/>
      <c r="SDA196" s="80"/>
      <c r="SDB196" s="80"/>
      <c r="SDC196" s="80"/>
      <c r="SDD196" s="80"/>
      <c r="SDE196" s="80"/>
      <c r="SDF196" s="80"/>
      <c r="SDG196" s="80"/>
      <c r="SDH196" s="80"/>
      <c r="SDI196" s="80"/>
      <c r="SDJ196" s="80"/>
      <c r="SDK196" s="80"/>
      <c r="SDL196" s="80"/>
      <c r="SDM196" s="80"/>
      <c r="SDN196" s="80"/>
      <c r="SDO196" s="80"/>
      <c r="SDP196" s="80"/>
      <c r="SDQ196" s="80"/>
      <c r="SDR196" s="80"/>
      <c r="SDS196" s="80"/>
      <c r="SDT196" s="80"/>
      <c r="SDU196" s="80"/>
      <c r="SDV196" s="80"/>
      <c r="SDW196" s="80"/>
      <c r="SDX196" s="80"/>
      <c r="SDY196" s="80"/>
      <c r="SDZ196" s="80"/>
      <c r="SEA196" s="80"/>
      <c r="SEB196" s="80"/>
      <c r="SEC196" s="80"/>
      <c r="SED196" s="80"/>
      <c r="SEE196" s="80"/>
      <c r="SEF196" s="80"/>
      <c r="SEG196" s="80"/>
      <c r="SEH196" s="80"/>
      <c r="SEI196" s="80"/>
      <c r="SEJ196" s="80"/>
      <c r="SEK196" s="80"/>
      <c r="SEL196" s="80"/>
      <c r="SEM196" s="80"/>
      <c r="SEN196" s="80"/>
      <c r="SEO196" s="80"/>
      <c r="SEP196" s="80"/>
      <c r="SEQ196" s="80"/>
      <c r="SER196" s="80"/>
      <c r="SES196" s="80"/>
      <c r="SET196" s="80"/>
      <c r="SEU196" s="80"/>
      <c r="SEV196" s="80"/>
      <c r="SEW196" s="80"/>
      <c r="SEX196" s="80"/>
      <c r="SEY196" s="80"/>
      <c r="SEZ196" s="80"/>
      <c r="SFA196" s="80"/>
      <c r="SFB196" s="80"/>
      <c r="SFC196" s="80"/>
      <c r="SFD196" s="80"/>
      <c r="SFE196" s="80"/>
      <c r="SFF196" s="80"/>
      <c r="SFG196" s="80"/>
      <c r="SFH196" s="80"/>
      <c r="SFI196" s="80"/>
      <c r="SFJ196" s="80"/>
      <c r="SFK196" s="80"/>
      <c r="SFL196" s="80"/>
      <c r="SFM196" s="80"/>
      <c r="SFN196" s="80"/>
      <c r="SFO196" s="80"/>
      <c r="SFP196" s="80"/>
      <c r="SFQ196" s="80"/>
      <c r="SFR196" s="80"/>
      <c r="SFS196" s="80"/>
      <c r="SFT196" s="80"/>
      <c r="SFU196" s="80"/>
      <c r="SFV196" s="80"/>
      <c r="SFW196" s="80"/>
      <c r="SFX196" s="80"/>
      <c r="SFY196" s="80"/>
      <c r="SFZ196" s="80"/>
      <c r="SGA196" s="80"/>
      <c r="SGB196" s="80"/>
      <c r="SGC196" s="80"/>
      <c r="SGD196" s="80"/>
      <c r="SGE196" s="80"/>
      <c r="SGF196" s="80"/>
      <c r="SGG196" s="80"/>
      <c r="SGH196" s="80"/>
      <c r="SGI196" s="80"/>
      <c r="SGJ196" s="80"/>
      <c r="SGK196" s="80"/>
      <c r="SGL196" s="80"/>
      <c r="SGM196" s="80"/>
      <c r="SGN196" s="80"/>
      <c r="SGO196" s="80"/>
      <c r="SGP196" s="80"/>
      <c r="SGQ196" s="80"/>
      <c r="SGR196" s="80"/>
      <c r="SGS196" s="80"/>
      <c r="SGT196" s="80"/>
      <c r="SGU196" s="80"/>
      <c r="SGV196" s="80"/>
      <c r="SGW196" s="80"/>
      <c r="SGX196" s="80"/>
      <c r="SGY196" s="80"/>
      <c r="SGZ196" s="80"/>
      <c r="SHA196" s="80"/>
      <c r="SHB196" s="80"/>
      <c r="SHC196" s="80"/>
      <c r="SHD196" s="80"/>
      <c r="SHE196" s="80"/>
      <c r="SHF196" s="80"/>
      <c r="SHG196" s="80"/>
      <c r="SHH196" s="80"/>
      <c r="SHI196" s="80"/>
      <c r="SHJ196" s="80"/>
      <c r="SHK196" s="80"/>
      <c r="SHL196" s="80"/>
      <c r="SHM196" s="80"/>
      <c r="SHN196" s="80"/>
      <c r="SHO196" s="80"/>
      <c r="SHP196" s="80"/>
      <c r="SHQ196" s="80"/>
      <c r="SHR196" s="80"/>
      <c r="SHS196" s="80"/>
      <c r="SHT196" s="80"/>
      <c r="SHU196" s="80"/>
      <c r="SHV196" s="80"/>
      <c r="SHW196" s="80"/>
      <c r="SHX196" s="80"/>
      <c r="SHY196" s="80"/>
      <c r="SHZ196" s="80"/>
      <c r="SIA196" s="80"/>
      <c r="SIB196" s="80"/>
      <c r="SIC196" s="80"/>
      <c r="SID196" s="80"/>
      <c r="SIE196" s="80"/>
      <c r="SIF196" s="80"/>
      <c r="SIG196" s="80"/>
      <c r="SIH196" s="80"/>
      <c r="SII196" s="80"/>
      <c r="SIJ196" s="80"/>
      <c r="SIK196" s="80"/>
      <c r="SIL196" s="80"/>
      <c r="SIM196" s="80"/>
      <c r="SIN196" s="80"/>
      <c r="SIO196" s="80"/>
      <c r="SIP196" s="80"/>
      <c r="SIQ196" s="80"/>
      <c r="SIR196" s="80"/>
      <c r="SIS196" s="80"/>
      <c r="SIT196" s="80"/>
      <c r="SIU196" s="80"/>
      <c r="SIV196" s="80"/>
      <c r="SIW196" s="80"/>
      <c r="SIX196" s="80"/>
      <c r="SIY196" s="80"/>
      <c r="SIZ196" s="80"/>
      <c r="SJA196" s="80"/>
      <c r="SJB196" s="80"/>
      <c r="SJC196" s="80"/>
      <c r="SJD196" s="80"/>
      <c r="SJE196" s="80"/>
      <c r="SJF196" s="80"/>
      <c r="SJG196" s="80"/>
      <c r="SJH196" s="80"/>
      <c r="SJI196" s="80"/>
      <c r="SJJ196" s="80"/>
      <c r="SJK196" s="80"/>
      <c r="SJL196" s="80"/>
      <c r="SJM196" s="80"/>
      <c r="SJN196" s="80"/>
      <c r="SJO196" s="80"/>
      <c r="SJP196" s="80"/>
      <c r="SJQ196" s="80"/>
      <c r="SJR196" s="80"/>
      <c r="SJS196" s="80"/>
      <c r="SJT196" s="80"/>
      <c r="SJU196" s="80"/>
      <c r="SJV196" s="80"/>
      <c r="SJW196" s="80"/>
      <c r="SJX196" s="80"/>
      <c r="SJY196" s="80"/>
      <c r="SJZ196" s="80"/>
      <c r="SKA196" s="80"/>
      <c r="SKB196" s="80"/>
      <c r="SKC196" s="80"/>
      <c r="SKD196" s="80"/>
      <c r="SKE196" s="80"/>
      <c r="SKF196" s="80"/>
      <c r="SKG196" s="80"/>
      <c r="SKH196" s="80"/>
      <c r="SKI196" s="80"/>
      <c r="SKJ196" s="80"/>
      <c r="SKK196" s="80"/>
      <c r="SKL196" s="80"/>
      <c r="SKM196" s="80"/>
      <c r="SKN196" s="80"/>
      <c r="SKO196" s="80"/>
      <c r="SKP196" s="80"/>
      <c r="SKQ196" s="80"/>
      <c r="SKR196" s="80"/>
      <c r="SKS196" s="80"/>
      <c r="SKT196" s="80"/>
      <c r="SKU196" s="80"/>
      <c r="SKV196" s="80"/>
      <c r="SKW196" s="80"/>
      <c r="SKX196" s="80"/>
      <c r="SKY196" s="80"/>
      <c r="SKZ196" s="80"/>
      <c r="SLA196" s="80"/>
      <c r="SLB196" s="80"/>
      <c r="SLC196" s="80"/>
      <c r="SLD196" s="80"/>
      <c r="SLE196" s="80"/>
      <c r="SLF196" s="80"/>
      <c r="SLG196" s="80"/>
      <c r="SLH196" s="80"/>
      <c r="SLI196" s="80"/>
      <c r="SLJ196" s="80"/>
      <c r="SLK196" s="80"/>
      <c r="SLL196" s="80"/>
      <c r="SLM196" s="80"/>
      <c r="SLN196" s="80"/>
      <c r="SLO196" s="80"/>
      <c r="SLP196" s="80"/>
      <c r="SLQ196" s="80"/>
      <c r="SLR196" s="80"/>
      <c r="SLS196" s="80"/>
      <c r="SLT196" s="80"/>
      <c r="SLU196" s="80"/>
      <c r="SLV196" s="80"/>
      <c r="SLW196" s="80"/>
      <c r="SLX196" s="80"/>
      <c r="SLY196" s="80"/>
      <c r="SLZ196" s="80"/>
      <c r="SMA196" s="80"/>
      <c r="SMB196" s="80"/>
      <c r="SMC196" s="80"/>
      <c r="SMD196" s="80"/>
      <c r="SME196" s="80"/>
      <c r="SMF196" s="80"/>
      <c r="SMG196" s="80"/>
      <c r="SMH196" s="80"/>
      <c r="SMI196" s="80"/>
      <c r="SMJ196" s="80"/>
      <c r="SMK196" s="80"/>
      <c r="SML196" s="80"/>
      <c r="SMM196" s="80"/>
      <c r="SMN196" s="80"/>
      <c r="SMO196" s="80"/>
      <c r="SMP196" s="80"/>
      <c r="SMQ196" s="80"/>
      <c r="SMR196" s="80"/>
      <c r="SMS196" s="80"/>
      <c r="SMT196" s="80"/>
      <c r="SMU196" s="80"/>
      <c r="SMV196" s="80"/>
      <c r="SMW196" s="80"/>
      <c r="SMX196" s="80"/>
      <c r="SMY196" s="80"/>
      <c r="SMZ196" s="80"/>
      <c r="SNA196" s="80"/>
      <c r="SNB196" s="80"/>
      <c r="SNC196" s="80"/>
      <c r="SND196" s="80"/>
      <c r="SNE196" s="80"/>
      <c r="SNF196" s="80"/>
      <c r="SNG196" s="80"/>
      <c r="SNH196" s="80"/>
      <c r="SNI196" s="80"/>
      <c r="SNJ196" s="80"/>
      <c r="SNK196" s="80"/>
      <c r="SNL196" s="80"/>
      <c r="SNM196" s="80"/>
      <c r="SNN196" s="80"/>
      <c r="SNO196" s="80"/>
      <c r="SNP196" s="80"/>
      <c r="SNQ196" s="80"/>
      <c r="SNR196" s="80"/>
      <c r="SNS196" s="80"/>
      <c r="SNT196" s="80"/>
      <c r="SNU196" s="80"/>
      <c r="SNV196" s="80"/>
      <c r="SNW196" s="80"/>
      <c r="SNX196" s="80"/>
      <c r="SNY196" s="80"/>
      <c r="SNZ196" s="80"/>
      <c r="SOA196" s="80"/>
      <c r="SOB196" s="80"/>
      <c r="SOC196" s="80"/>
      <c r="SOD196" s="80"/>
      <c r="SOE196" s="80"/>
      <c r="SOF196" s="80"/>
      <c r="SOG196" s="80"/>
      <c r="SOH196" s="80"/>
      <c r="SOI196" s="80"/>
      <c r="SOJ196" s="80"/>
      <c r="SOK196" s="80"/>
      <c r="SOL196" s="80"/>
      <c r="SOM196" s="80"/>
      <c r="SON196" s="80"/>
      <c r="SOO196" s="80"/>
      <c r="SOP196" s="80"/>
      <c r="SOQ196" s="80"/>
      <c r="SOR196" s="80"/>
      <c r="SOS196" s="80"/>
      <c r="SOT196" s="80"/>
      <c r="SOU196" s="80"/>
      <c r="SOV196" s="80"/>
      <c r="SOW196" s="80"/>
      <c r="SOX196" s="80"/>
      <c r="SOY196" s="80"/>
      <c r="SOZ196" s="80"/>
      <c r="SPA196" s="80"/>
      <c r="SPB196" s="80"/>
      <c r="SPC196" s="80"/>
      <c r="SPD196" s="80"/>
      <c r="SPE196" s="80"/>
      <c r="SPF196" s="80"/>
      <c r="SPG196" s="80"/>
      <c r="SPH196" s="80"/>
      <c r="SPI196" s="80"/>
      <c r="SPJ196" s="80"/>
      <c r="SPK196" s="80"/>
      <c r="SPL196" s="80"/>
      <c r="SPM196" s="80"/>
      <c r="SPN196" s="80"/>
      <c r="SPO196" s="80"/>
      <c r="SPP196" s="80"/>
      <c r="SPQ196" s="80"/>
      <c r="SPR196" s="80"/>
      <c r="SPS196" s="80"/>
      <c r="SPT196" s="80"/>
      <c r="SPU196" s="80"/>
      <c r="SPV196" s="80"/>
      <c r="SPW196" s="80"/>
      <c r="SPX196" s="80"/>
      <c r="SPY196" s="80"/>
      <c r="SPZ196" s="80"/>
      <c r="SQA196" s="80"/>
      <c r="SQB196" s="80"/>
      <c r="SQC196" s="80"/>
      <c r="SQD196" s="80"/>
      <c r="SQE196" s="80"/>
      <c r="SQF196" s="80"/>
      <c r="SQG196" s="80"/>
      <c r="SQH196" s="80"/>
      <c r="SQI196" s="80"/>
      <c r="SQJ196" s="80"/>
      <c r="SQK196" s="80"/>
      <c r="SQL196" s="80"/>
      <c r="SQM196" s="80"/>
      <c r="SQN196" s="80"/>
      <c r="SQO196" s="80"/>
      <c r="SQP196" s="80"/>
      <c r="SQQ196" s="80"/>
      <c r="SQR196" s="80"/>
      <c r="SQS196" s="80"/>
      <c r="SQT196" s="80"/>
      <c r="SQU196" s="80"/>
      <c r="SQV196" s="80"/>
      <c r="SQW196" s="80"/>
      <c r="SQX196" s="80"/>
      <c r="SQY196" s="80"/>
      <c r="SQZ196" s="80"/>
      <c r="SRA196" s="80"/>
      <c r="SRB196" s="80"/>
      <c r="SRC196" s="80"/>
      <c r="SRD196" s="80"/>
      <c r="SRE196" s="80"/>
      <c r="SRF196" s="80"/>
      <c r="SRG196" s="80"/>
      <c r="SRH196" s="80"/>
      <c r="SRI196" s="80"/>
      <c r="SRJ196" s="80"/>
      <c r="SRK196" s="80"/>
      <c r="SRL196" s="80"/>
      <c r="SRM196" s="80"/>
      <c r="SRN196" s="80"/>
      <c r="SRO196" s="80"/>
      <c r="SRP196" s="80"/>
      <c r="SRQ196" s="80"/>
      <c r="SRR196" s="80"/>
      <c r="SRS196" s="80"/>
      <c r="SRT196" s="80"/>
      <c r="SRU196" s="80"/>
      <c r="SRV196" s="80"/>
      <c r="SRW196" s="80"/>
      <c r="SRX196" s="80"/>
      <c r="SRY196" s="80"/>
      <c r="SRZ196" s="80"/>
      <c r="SSA196" s="80"/>
      <c r="SSB196" s="80"/>
      <c r="SSC196" s="80"/>
      <c r="SSD196" s="80"/>
      <c r="SSE196" s="80"/>
      <c r="SSF196" s="80"/>
      <c r="SSG196" s="80"/>
      <c r="SSH196" s="80"/>
      <c r="SSI196" s="80"/>
      <c r="SSJ196" s="80"/>
      <c r="SSK196" s="80"/>
      <c r="SSL196" s="80"/>
      <c r="SSM196" s="80"/>
      <c r="SSN196" s="80"/>
      <c r="SSO196" s="80"/>
      <c r="SSP196" s="80"/>
      <c r="SSQ196" s="80"/>
      <c r="SSR196" s="80"/>
      <c r="SSS196" s="80"/>
      <c r="SST196" s="80"/>
      <c r="SSU196" s="80"/>
      <c r="SSV196" s="80"/>
      <c r="SSW196" s="80"/>
      <c r="SSX196" s="80"/>
      <c r="SSY196" s="80"/>
      <c r="SSZ196" s="80"/>
      <c r="STA196" s="80"/>
      <c r="STB196" s="80"/>
      <c r="STC196" s="80"/>
      <c r="STD196" s="80"/>
      <c r="STE196" s="80"/>
      <c r="STF196" s="80"/>
      <c r="STG196" s="80"/>
      <c r="STH196" s="80"/>
      <c r="STI196" s="80"/>
      <c r="STJ196" s="80"/>
      <c r="STK196" s="80"/>
      <c r="STL196" s="80"/>
      <c r="STM196" s="80"/>
      <c r="STN196" s="80"/>
      <c r="STO196" s="80"/>
      <c r="STP196" s="80"/>
      <c r="STQ196" s="80"/>
      <c r="STR196" s="80"/>
      <c r="STS196" s="80"/>
      <c r="STT196" s="80"/>
      <c r="STU196" s="80"/>
      <c r="STV196" s="80"/>
      <c r="STW196" s="80"/>
      <c r="STX196" s="80"/>
      <c r="STY196" s="80"/>
      <c r="STZ196" s="80"/>
      <c r="SUA196" s="80"/>
      <c r="SUB196" s="80"/>
      <c r="SUC196" s="80"/>
      <c r="SUD196" s="80"/>
      <c r="SUE196" s="80"/>
      <c r="SUF196" s="80"/>
      <c r="SUG196" s="80"/>
      <c r="SUH196" s="80"/>
      <c r="SUI196" s="80"/>
      <c r="SUJ196" s="80"/>
      <c r="SUK196" s="80"/>
      <c r="SUL196" s="80"/>
      <c r="SUM196" s="80"/>
      <c r="SUN196" s="80"/>
      <c r="SUO196" s="80"/>
      <c r="SUP196" s="80"/>
      <c r="SUQ196" s="80"/>
      <c r="SUR196" s="80"/>
      <c r="SUS196" s="80"/>
      <c r="SUT196" s="80"/>
      <c r="SUU196" s="80"/>
      <c r="SUV196" s="80"/>
      <c r="SUW196" s="80"/>
      <c r="SUX196" s="80"/>
      <c r="SUY196" s="80"/>
      <c r="SUZ196" s="80"/>
      <c r="SVA196" s="80"/>
      <c r="SVB196" s="80"/>
      <c r="SVC196" s="80"/>
      <c r="SVD196" s="80"/>
      <c r="SVE196" s="80"/>
      <c r="SVF196" s="80"/>
      <c r="SVG196" s="80"/>
      <c r="SVH196" s="80"/>
      <c r="SVI196" s="80"/>
      <c r="SVJ196" s="80"/>
      <c r="SVK196" s="80"/>
      <c r="SVL196" s="80"/>
      <c r="SVM196" s="80"/>
      <c r="SVN196" s="80"/>
      <c r="SVO196" s="80"/>
      <c r="SVP196" s="80"/>
      <c r="SVQ196" s="80"/>
      <c r="SVR196" s="80"/>
      <c r="SVS196" s="80"/>
      <c r="SVT196" s="80"/>
      <c r="SVU196" s="80"/>
      <c r="SVV196" s="80"/>
      <c r="SVW196" s="80"/>
      <c r="SVX196" s="80"/>
      <c r="SVY196" s="80"/>
      <c r="SVZ196" s="80"/>
      <c r="SWA196" s="80"/>
      <c r="SWB196" s="80"/>
      <c r="SWC196" s="80"/>
      <c r="SWD196" s="80"/>
      <c r="SWE196" s="80"/>
      <c r="SWF196" s="80"/>
      <c r="SWG196" s="80"/>
      <c r="SWH196" s="80"/>
      <c r="SWI196" s="80"/>
      <c r="SWJ196" s="80"/>
      <c r="SWK196" s="80"/>
      <c r="SWL196" s="80"/>
      <c r="SWM196" s="80"/>
      <c r="SWN196" s="80"/>
      <c r="SWO196" s="80"/>
      <c r="SWP196" s="80"/>
      <c r="SWQ196" s="80"/>
      <c r="SWR196" s="80"/>
      <c r="SWS196" s="80"/>
      <c r="SWT196" s="80"/>
      <c r="SWU196" s="80"/>
      <c r="SWV196" s="80"/>
      <c r="SWW196" s="80"/>
      <c r="SWX196" s="80"/>
      <c r="SWY196" s="80"/>
      <c r="SWZ196" s="80"/>
      <c r="SXA196" s="80"/>
      <c r="SXB196" s="80"/>
      <c r="SXC196" s="80"/>
      <c r="SXD196" s="80"/>
      <c r="SXE196" s="80"/>
      <c r="SXF196" s="80"/>
      <c r="SXG196" s="80"/>
      <c r="SXH196" s="80"/>
      <c r="SXI196" s="80"/>
      <c r="SXJ196" s="80"/>
      <c r="SXK196" s="80"/>
      <c r="SXL196" s="80"/>
      <c r="SXM196" s="80"/>
      <c r="SXN196" s="80"/>
      <c r="SXO196" s="80"/>
      <c r="SXP196" s="80"/>
      <c r="SXQ196" s="80"/>
      <c r="SXR196" s="80"/>
      <c r="SXS196" s="80"/>
      <c r="SXT196" s="80"/>
      <c r="SXU196" s="80"/>
      <c r="SXV196" s="80"/>
      <c r="SXW196" s="80"/>
      <c r="SXX196" s="80"/>
      <c r="SXY196" s="80"/>
      <c r="SXZ196" s="80"/>
      <c r="SYA196" s="80"/>
      <c r="SYB196" s="80"/>
      <c r="SYC196" s="80"/>
      <c r="SYD196" s="80"/>
      <c r="SYE196" s="80"/>
      <c r="SYF196" s="80"/>
      <c r="SYG196" s="80"/>
      <c r="SYH196" s="80"/>
      <c r="SYI196" s="80"/>
      <c r="SYJ196" s="80"/>
      <c r="SYK196" s="80"/>
      <c r="SYL196" s="80"/>
      <c r="SYM196" s="80"/>
      <c r="SYN196" s="80"/>
      <c r="SYO196" s="80"/>
      <c r="SYP196" s="80"/>
      <c r="SYQ196" s="80"/>
      <c r="SYR196" s="80"/>
      <c r="SYS196" s="80"/>
      <c r="SYT196" s="80"/>
      <c r="SYU196" s="80"/>
      <c r="SYV196" s="80"/>
      <c r="SYW196" s="80"/>
      <c r="SYX196" s="80"/>
      <c r="SYY196" s="80"/>
      <c r="SYZ196" s="80"/>
      <c r="SZA196" s="80"/>
      <c r="SZB196" s="80"/>
      <c r="SZC196" s="80"/>
      <c r="SZD196" s="80"/>
      <c r="SZE196" s="80"/>
      <c r="SZF196" s="80"/>
      <c r="SZG196" s="80"/>
      <c r="SZH196" s="80"/>
      <c r="SZI196" s="80"/>
      <c r="SZJ196" s="80"/>
      <c r="SZK196" s="80"/>
      <c r="SZL196" s="80"/>
      <c r="SZM196" s="80"/>
      <c r="SZN196" s="80"/>
      <c r="SZO196" s="80"/>
      <c r="SZP196" s="80"/>
      <c r="SZQ196" s="80"/>
      <c r="SZR196" s="80"/>
      <c r="SZS196" s="80"/>
      <c r="SZT196" s="80"/>
      <c r="SZU196" s="80"/>
      <c r="SZV196" s="80"/>
      <c r="SZW196" s="80"/>
      <c r="SZX196" s="80"/>
      <c r="SZY196" s="80"/>
      <c r="SZZ196" s="80"/>
      <c r="TAA196" s="80"/>
      <c r="TAB196" s="80"/>
      <c r="TAC196" s="80"/>
      <c r="TAD196" s="80"/>
      <c r="TAE196" s="80"/>
      <c r="TAF196" s="80"/>
      <c r="TAG196" s="80"/>
      <c r="TAH196" s="80"/>
      <c r="TAI196" s="80"/>
      <c r="TAJ196" s="80"/>
      <c r="TAK196" s="80"/>
      <c r="TAL196" s="80"/>
      <c r="TAM196" s="80"/>
      <c r="TAN196" s="80"/>
      <c r="TAO196" s="80"/>
      <c r="TAP196" s="80"/>
      <c r="TAQ196" s="80"/>
      <c r="TAR196" s="80"/>
      <c r="TAS196" s="80"/>
      <c r="TAT196" s="80"/>
      <c r="TAU196" s="80"/>
      <c r="TAV196" s="80"/>
      <c r="TAW196" s="80"/>
      <c r="TAX196" s="80"/>
      <c r="TAY196" s="80"/>
      <c r="TAZ196" s="80"/>
      <c r="TBA196" s="80"/>
      <c r="TBB196" s="80"/>
      <c r="TBC196" s="80"/>
      <c r="TBD196" s="80"/>
      <c r="TBE196" s="80"/>
      <c r="TBF196" s="80"/>
      <c r="TBG196" s="80"/>
      <c r="TBH196" s="80"/>
      <c r="TBI196" s="80"/>
      <c r="TBJ196" s="80"/>
      <c r="TBK196" s="80"/>
      <c r="TBL196" s="80"/>
      <c r="TBM196" s="80"/>
      <c r="TBN196" s="80"/>
      <c r="TBO196" s="80"/>
      <c r="TBP196" s="80"/>
      <c r="TBQ196" s="80"/>
      <c r="TBR196" s="80"/>
      <c r="TBS196" s="80"/>
      <c r="TBT196" s="80"/>
      <c r="TBU196" s="80"/>
      <c r="TBV196" s="80"/>
      <c r="TBW196" s="80"/>
      <c r="TBX196" s="80"/>
      <c r="TBY196" s="80"/>
      <c r="TBZ196" s="80"/>
      <c r="TCA196" s="80"/>
      <c r="TCB196" s="80"/>
      <c r="TCC196" s="80"/>
      <c r="TCD196" s="80"/>
      <c r="TCE196" s="80"/>
      <c r="TCF196" s="80"/>
      <c r="TCG196" s="80"/>
      <c r="TCH196" s="80"/>
      <c r="TCI196" s="80"/>
      <c r="TCJ196" s="80"/>
      <c r="TCK196" s="80"/>
      <c r="TCL196" s="80"/>
      <c r="TCM196" s="80"/>
      <c r="TCN196" s="80"/>
      <c r="TCO196" s="80"/>
      <c r="TCP196" s="80"/>
      <c r="TCQ196" s="80"/>
      <c r="TCR196" s="80"/>
      <c r="TCS196" s="80"/>
      <c r="TCT196" s="80"/>
      <c r="TCU196" s="80"/>
      <c r="TCV196" s="80"/>
      <c r="TCW196" s="80"/>
      <c r="TCX196" s="80"/>
      <c r="TCY196" s="80"/>
      <c r="TCZ196" s="80"/>
      <c r="TDA196" s="80"/>
      <c r="TDB196" s="80"/>
      <c r="TDC196" s="80"/>
      <c r="TDD196" s="80"/>
      <c r="TDE196" s="80"/>
      <c r="TDF196" s="80"/>
      <c r="TDG196" s="80"/>
      <c r="TDH196" s="80"/>
      <c r="TDI196" s="80"/>
      <c r="TDJ196" s="80"/>
      <c r="TDK196" s="80"/>
      <c r="TDL196" s="80"/>
      <c r="TDM196" s="80"/>
      <c r="TDN196" s="80"/>
      <c r="TDO196" s="80"/>
      <c r="TDP196" s="80"/>
      <c r="TDQ196" s="80"/>
      <c r="TDR196" s="80"/>
      <c r="TDS196" s="80"/>
      <c r="TDT196" s="80"/>
      <c r="TDU196" s="80"/>
      <c r="TDV196" s="80"/>
      <c r="TDW196" s="80"/>
      <c r="TDX196" s="80"/>
      <c r="TDY196" s="80"/>
      <c r="TDZ196" s="80"/>
      <c r="TEA196" s="80"/>
      <c r="TEB196" s="80"/>
      <c r="TEC196" s="80"/>
      <c r="TED196" s="80"/>
      <c r="TEE196" s="80"/>
      <c r="TEF196" s="80"/>
      <c r="TEG196" s="80"/>
      <c r="TEH196" s="80"/>
      <c r="TEI196" s="80"/>
      <c r="TEJ196" s="80"/>
      <c r="TEK196" s="80"/>
      <c r="TEL196" s="80"/>
      <c r="TEM196" s="80"/>
      <c r="TEN196" s="80"/>
      <c r="TEO196" s="80"/>
      <c r="TEP196" s="80"/>
      <c r="TEQ196" s="80"/>
      <c r="TER196" s="80"/>
      <c r="TES196" s="80"/>
      <c r="TET196" s="80"/>
      <c r="TEU196" s="80"/>
      <c r="TEV196" s="80"/>
      <c r="TEW196" s="80"/>
      <c r="TEX196" s="80"/>
      <c r="TEY196" s="80"/>
      <c r="TEZ196" s="80"/>
      <c r="TFA196" s="80"/>
      <c r="TFB196" s="80"/>
      <c r="TFC196" s="80"/>
      <c r="TFD196" s="80"/>
      <c r="TFE196" s="80"/>
      <c r="TFF196" s="80"/>
      <c r="TFG196" s="80"/>
      <c r="TFH196" s="80"/>
      <c r="TFI196" s="80"/>
      <c r="TFJ196" s="80"/>
      <c r="TFK196" s="80"/>
      <c r="TFL196" s="80"/>
      <c r="TFM196" s="80"/>
      <c r="TFN196" s="80"/>
      <c r="TFO196" s="80"/>
      <c r="TFP196" s="80"/>
      <c r="TFQ196" s="80"/>
      <c r="TFR196" s="80"/>
      <c r="TFS196" s="80"/>
      <c r="TFT196" s="80"/>
      <c r="TFU196" s="80"/>
      <c r="TFV196" s="80"/>
      <c r="TFW196" s="80"/>
      <c r="TFX196" s="80"/>
      <c r="TFY196" s="80"/>
      <c r="TFZ196" s="80"/>
      <c r="TGA196" s="80"/>
      <c r="TGB196" s="80"/>
      <c r="TGC196" s="80"/>
      <c r="TGD196" s="80"/>
      <c r="TGE196" s="80"/>
      <c r="TGF196" s="80"/>
      <c r="TGG196" s="80"/>
      <c r="TGH196" s="80"/>
      <c r="TGI196" s="80"/>
      <c r="TGJ196" s="80"/>
      <c r="TGK196" s="80"/>
      <c r="TGL196" s="80"/>
      <c r="TGM196" s="80"/>
      <c r="TGN196" s="80"/>
      <c r="TGO196" s="80"/>
      <c r="TGP196" s="80"/>
      <c r="TGQ196" s="80"/>
      <c r="TGR196" s="80"/>
      <c r="TGS196" s="80"/>
      <c r="TGT196" s="80"/>
      <c r="TGU196" s="80"/>
      <c r="TGV196" s="80"/>
      <c r="TGW196" s="80"/>
      <c r="TGX196" s="80"/>
      <c r="TGY196" s="80"/>
      <c r="TGZ196" s="80"/>
      <c r="THA196" s="80"/>
      <c r="THB196" s="80"/>
      <c r="THC196" s="80"/>
      <c r="THD196" s="80"/>
      <c r="THE196" s="80"/>
      <c r="THF196" s="80"/>
      <c r="THG196" s="80"/>
      <c r="THH196" s="80"/>
      <c r="THI196" s="80"/>
      <c r="THJ196" s="80"/>
      <c r="THK196" s="80"/>
      <c r="THL196" s="80"/>
      <c r="THM196" s="80"/>
      <c r="THN196" s="80"/>
      <c r="THO196" s="80"/>
      <c r="THP196" s="80"/>
      <c r="THQ196" s="80"/>
      <c r="THR196" s="80"/>
      <c r="THS196" s="80"/>
      <c r="THT196" s="80"/>
      <c r="THU196" s="80"/>
      <c r="THV196" s="80"/>
      <c r="THW196" s="80"/>
      <c r="THX196" s="80"/>
      <c r="THY196" s="80"/>
      <c r="THZ196" s="80"/>
      <c r="TIA196" s="80"/>
      <c r="TIB196" s="80"/>
      <c r="TIC196" s="80"/>
      <c r="TID196" s="80"/>
      <c r="TIE196" s="80"/>
      <c r="TIF196" s="80"/>
      <c r="TIG196" s="80"/>
      <c r="TIH196" s="80"/>
      <c r="TII196" s="80"/>
      <c r="TIJ196" s="80"/>
      <c r="TIK196" s="80"/>
      <c r="TIL196" s="80"/>
      <c r="TIM196" s="80"/>
      <c r="TIN196" s="80"/>
      <c r="TIO196" s="80"/>
      <c r="TIP196" s="80"/>
      <c r="TIQ196" s="80"/>
      <c r="TIR196" s="80"/>
      <c r="TIS196" s="80"/>
      <c r="TIT196" s="80"/>
      <c r="TIU196" s="80"/>
      <c r="TIV196" s="80"/>
      <c r="TIW196" s="80"/>
      <c r="TIX196" s="80"/>
      <c r="TIY196" s="80"/>
      <c r="TIZ196" s="80"/>
      <c r="TJA196" s="80"/>
      <c r="TJB196" s="80"/>
      <c r="TJC196" s="80"/>
      <c r="TJD196" s="80"/>
      <c r="TJE196" s="80"/>
      <c r="TJF196" s="80"/>
      <c r="TJG196" s="80"/>
      <c r="TJH196" s="80"/>
      <c r="TJI196" s="80"/>
      <c r="TJJ196" s="80"/>
      <c r="TJK196" s="80"/>
      <c r="TJL196" s="80"/>
      <c r="TJM196" s="80"/>
      <c r="TJN196" s="80"/>
      <c r="TJO196" s="80"/>
      <c r="TJP196" s="80"/>
      <c r="TJQ196" s="80"/>
      <c r="TJR196" s="80"/>
      <c r="TJS196" s="80"/>
      <c r="TJT196" s="80"/>
      <c r="TJU196" s="80"/>
      <c r="TJV196" s="80"/>
      <c r="TJW196" s="80"/>
      <c r="TJX196" s="80"/>
      <c r="TJY196" s="80"/>
      <c r="TJZ196" s="80"/>
      <c r="TKA196" s="80"/>
      <c r="TKB196" s="80"/>
      <c r="TKC196" s="80"/>
      <c r="TKD196" s="80"/>
      <c r="TKE196" s="80"/>
      <c r="TKF196" s="80"/>
      <c r="TKG196" s="80"/>
      <c r="TKH196" s="80"/>
      <c r="TKI196" s="80"/>
      <c r="TKJ196" s="80"/>
      <c r="TKK196" s="80"/>
      <c r="TKL196" s="80"/>
      <c r="TKM196" s="80"/>
      <c r="TKN196" s="80"/>
      <c r="TKO196" s="80"/>
      <c r="TKP196" s="80"/>
      <c r="TKQ196" s="80"/>
      <c r="TKR196" s="80"/>
      <c r="TKS196" s="80"/>
      <c r="TKT196" s="80"/>
      <c r="TKU196" s="80"/>
      <c r="TKV196" s="80"/>
      <c r="TKW196" s="80"/>
      <c r="TKX196" s="80"/>
      <c r="TKY196" s="80"/>
      <c r="TKZ196" s="80"/>
      <c r="TLA196" s="80"/>
      <c r="TLB196" s="80"/>
      <c r="TLC196" s="80"/>
      <c r="TLD196" s="80"/>
      <c r="TLE196" s="80"/>
      <c r="TLF196" s="80"/>
      <c r="TLG196" s="80"/>
      <c r="TLH196" s="80"/>
      <c r="TLI196" s="80"/>
      <c r="TLJ196" s="80"/>
      <c r="TLK196" s="80"/>
      <c r="TLL196" s="80"/>
      <c r="TLM196" s="80"/>
      <c r="TLN196" s="80"/>
      <c r="TLO196" s="80"/>
      <c r="TLP196" s="80"/>
      <c r="TLQ196" s="80"/>
      <c r="TLR196" s="80"/>
      <c r="TLS196" s="80"/>
      <c r="TLT196" s="80"/>
      <c r="TLU196" s="80"/>
      <c r="TLV196" s="80"/>
      <c r="TLW196" s="80"/>
      <c r="TLX196" s="80"/>
      <c r="TLY196" s="80"/>
      <c r="TLZ196" s="80"/>
      <c r="TMA196" s="80"/>
      <c r="TMB196" s="80"/>
      <c r="TMC196" s="80"/>
      <c r="TMD196" s="80"/>
      <c r="TME196" s="80"/>
      <c r="TMF196" s="80"/>
      <c r="TMG196" s="80"/>
      <c r="TMH196" s="80"/>
      <c r="TMI196" s="80"/>
      <c r="TMJ196" s="80"/>
      <c r="TMK196" s="80"/>
      <c r="TML196" s="80"/>
      <c r="TMM196" s="80"/>
      <c r="TMN196" s="80"/>
      <c r="TMO196" s="80"/>
      <c r="TMP196" s="80"/>
      <c r="TMQ196" s="80"/>
      <c r="TMR196" s="80"/>
      <c r="TMS196" s="80"/>
      <c r="TMT196" s="80"/>
      <c r="TMU196" s="80"/>
      <c r="TMV196" s="80"/>
      <c r="TMW196" s="80"/>
      <c r="TMX196" s="80"/>
      <c r="TMY196" s="80"/>
      <c r="TMZ196" s="80"/>
      <c r="TNA196" s="80"/>
      <c r="TNB196" s="80"/>
      <c r="TNC196" s="80"/>
      <c r="TND196" s="80"/>
      <c r="TNE196" s="80"/>
      <c r="TNF196" s="80"/>
      <c r="TNG196" s="80"/>
      <c r="TNH196" s="80"/>
      <c r="TNI196" s="80"/>
      <c r="TNJ196" s="80"/>
      <c r="TNK196" s="80"/>
      <c r="TNL196" s="80"/>
      <c r="TNM196" s="80"/>
      <c r="TNN196" s="80"/>
      <c r="TNO196" s="80"/>
      <c r="TNP196" s="80"/>
      <c r="TNQ196" s="80"/>
      <c r="TNR196" s="80"/>
      <c r="TNS196" s="80"/>
      <c r="TNT196" s="80"/>
      <c r="TNU196" s="80"/>
      <c r="TNV196" s="80"/>
      <c r="TNW196" s="80"/>
      <c r="TNX196" s="80"/>
      <c r="TNY196" s="80"/>
      <c r="TNZ196" s="80"/>
      <c r="TOA196" s="80"/>
      <c r="TOB196" s="80"/>
      <c r="TOC196" s="80"/>
      <c r="TOD196" s="80"/>
      <c r="TOE196" s="80"/>
      <c r="TOF196" s="80"/>
      <c r="TOG196" s="80"/>
      <c r="TOH196" s="80"/>
      <c r="TOI196" s="80"/>
      <c r="TOJ196" s="80"/>
      <c r="TOK196" s="80"/>
      <c r="TOL196" s="80"/>
      <c r="TOM196" s="80"/>
      <c r="TON196" s="80"/>
      <c r="TOO196" s="80"/>
      <c r="TOP196" s="80"/>
      <c r="TOQ196" s="80"/>
      <c r="TOR196" s="80"/>
      <c r="TOS196" s="80"/>
      <c r="TOT196" s="80"/>
      <c r="TOU196" s="80"/>
      <c r="TOV196" s="80"/>
      <c r="TOW196" s="80"/>
      <c r="TOX196" s="80"/>
      <c r="TOY196" s="80"/>
      <c r="TOZ196" s="80"/>
      <c r="TPA196" s="80"/>
      <c r="TPB196" s="80"/>
      <c r="TPC196" s="80"/>
      <c r="TPD196" s="80"/>
      <c r="TPE196" s="80"/>
      <c r="TPF196" s="80"/>
      <c r="TPG196" s="80"/>
      <c r="TPH196" s="80"/>
      <c r="TPI196" s="80"/>
      <c r="TPJ196" s="80"/>
      <c r="TPK196" s="80"/>
      <c r="TPL196" s="80"/>
      <c r="TPM196" s="80"/>
      <c r="TPN196" s="80"/>
      <c r="TPO196" s="80"/>
      <c r="TPP196" s="80"/>
      <c r="TPQ196" s="80"/>
      <c r="TPR196" s="80"/>
      <c r="TPS196" s="80"/>
      <c r="TPT196" s="80"/>
      <c r="TPU196" s="80"/>
      <c r="TPV196" s="80"/>
      <c r="TPW196" s="80"/>
      <c r="TPX196" s="80"/>
      <c r="TPY196" s="80"/>
      <c r="TPZ196" s="80"/>
      <c r="TQA196" s="80"/>
      <c r="TQB196" s="80"/>
      <c r="TQC196" s="80"/>
      <c r="TQD196" s="80"/>
      <c r="TQE196" s="80"/>
      <c r="TQF196" s="80"/>
      <c r="TQG196" s="80"/>
      <c r="TQH196" s="80"/>
      <c r="TQI196" s="80"/>
      <c r="TQJ196" s="80"/>
      <c r="TQK196" s="80"/>
      <c r="TQL196" s="80"/>
      <c r="TQM196" s="80"/>
      <c r="TQN196" s="80"/>
      <c r="TQO196" s="80"/>
      <c r="TQP196" s="80"/>
      <c r="TQQ196" s="80"/>
      <c r="TQR196" s="80"/>
      <c r="TQS196" s="80"/>
      <c r="TQT196" s="80"/>
      <c r="TQU196" s="80"/>
      <c r="TQV196" s="80"/>
      <c r="TQW196" s="80"/>
      <c r="TQX196" s="80"/>
      <c r="TQY196" s="80"/>
      <c r="TQZ196" s="80"/>
      <c r="TRA196" s="80"/>
      <c r="TRB196" s="80"/>
      <c r="TRC196" s="80"/>
      <c r="TRD196" s="80"/>
      <c r="TRE196" s="80"/>
      <c r="TRF196" s="80"/>
      <c r="TRG196" s="80"/>
      <c r="TRH196" s="80"/>
      <c r="TRI196" s="80"/>
      <c r="TRJ196" s="80"/>
      <c r="TRK196" s="80"/>
      <c r="TRL196" s="80"/>
      <c r="TRM196" s="80"/>
      <c r="TRN196" s="80"/>
      <c r="TRO196" s="80"/>
      <c r="TRP196" s="80"/>
      <c r="TRQ196" s="80"/>
      <c r="TRR196" s="80"/>
      <c r="TRS196" s="80"/>
      <c r="TRT196" s="80"/>
      <c r="TRU196" s="80"/>
      <c r="TRV196" s="80"/>
      <c r="TRW196" s="80"/>
      <c r="TRX196" s="80"/>
      <c r="TRY196" s="80"/>
      <c r="TRZ196" s="80"/>
      <c r="TSA196" s="80"/>
      <c r="TSB196" s="80"/>
      <c r="TSC196" s="80"/>
      <c r="TSD196" s="80"/>
      <c r="TSE196" s="80"/>
      <c r="TSF196" s="80"/>
      <c r="TSG196" s="80"/>
      <c r="TSH196" s="80"/>
      <c r="TSI196" s="80"/>
      <c r="TSJ196" s="80"/>
      <c r="TSK196" s="80"/>
      <c r="TSL196" s="80"/>
      <c r="TSM196" s="80"/>
      <c r="TSN196" s="80"/>
      <c r="TSO196" s="80"/>
      <c r="TSP196" s="80"/>
      <c r="TSQ196" s="80"/>
      <c r="TSR196" s="80"/>
      <c r="TSS196" s="80"/>
      <c r="TST196" s="80"/>
      <c r="TSU196" s="80"/>
      <c r="TSV196" s="80"/>
      <c r="TSW196" s="80"/>
      <c r="TSX196" s="80"/>
      <c r="TSY196" s="80"/>
      <c r="TSZ196" s="80"/>
      <c r="TTA196" s="80"/>
      <c r="TTB196" s="80"/>
      <c r="TTC196" s="80"/>
      <c r="TTD196" s="80"/>
      <c r="TTE196" s="80"/>
      <c r="TTF196" s="80"/>
      <c r="TTG196" s="80"/>
      <c r="TTH196" s="80"/>
      <c r="TTI196" s="80"/>
      <c r="TTJ196" s="80"/>
      <c r="TTK196" s="80"/>
      <c r="TTL196" s="80"/>
      <c r="TTM196" s="80"/>
      <c r="TTN196" s="80"/>
      <c r="TTO196" s="80"/>
      <c r="TTP196" s="80"/>
      <c r="TTQ196" s="80"/>
      <c r="TTR196" s="80"/>
      <c r="TTS196" s="80"/>
      <c r="TTT196" s="80"/>
      <c r="TTU196" s="80"/>
      <c r="TTV196" s="80"/>
      <c r="TTW196" s="80"/>
      <c r="TTX196" s="80"/>
      <c r="TTY196" s="80"/>
      <c r="TTZ196" s="80"/>
      <c r="TUA196" s="80"/>
      <c r="TUB196" s="80"/>
      <c r="TUC196" s="80"/>
      <c r="TUD196" s="80"/>
      <c r="TUE196" s="80"/>
      <c r="TUF196" s="80"/>
      <c r="TUG196" s="80"/>
      <c r="TUH196" s="80"/>
      <c r="TUI196" s="80"/>
      <c r="TUJ196" s="80"/>
      <c r="TUK196" s="80"/>
      <c r="TUL196" s="80"/>
      <c r="TUM196" s="80"/>
      <c r="TUN196" s="80"/>
      <c r="TUO196" s="80"/>
      <c r="TUP196" s="80"/>
      <c r="TUQ196" s="80"/>
      <c r="TUR196" s="80"/>
      <c r="TUS196" s="80"/>
      <c r="TUT196" s="80"/>
      <c r="TUU196" s="80"/>
      <c r="TUV196" s="80"/>
      <c r="TUW196" s="80"/>
      <c r="TUX196" s="80"/>
      <c r="TUY196" s="80"/>
      <c r="TUZ196" s="80"/>
      <c r="TVA196" s="80"/>
      <c r="TVB196" s="80"/>
      <c r="TVC196" s="80"/>
      <c r="TVD196" s="80"/>
      <c r="TVE196" s="80"/>
      <c r="TVF196" s="80"/>
      <c r="TVG196" s="80"/>
      <c r="TVH196" s="80"/>
      <c r="TVI196" s="80"/>
      <c r="TVJ196" s="80"/>
      <c r="TVK196" s="80"/>
      <c r="TVL196" s="80"/>
      <c r="TVM196" s="80"/>
      <c r="TVN196" s="80"/>
      <c r="TVO196" s="80"/>
      <c r="TVP196" s="80"/>
      <c r="TVQ196" s="80"/>
      <c r="TVR196" s="80"/>
      <c r="TVS196" s="80"/>
      <c r="TVT196" s="80"/>
      <c r="TVU196" s="80"/>
      <c r="TVV196" s="80"/>
      <c r="TVW196" s="80"/>
      <c r="TVX196" s="80"/>
      <c r="TVY196" s="80"/>
      <c r="TVZ196" s="80"/>
      <c r="TWA196" s="80"/>
      <c r="TWB196" s="80"/>
      <c r="TWC196" s="80"/>
      <c r="TWD196" s="80"/>
      <c r="TWE196" s="80"/>
      <c r="TWF196" s="80"/>
      <c r="TWG196" s="80"/>
      <c r="TWH196" s="80"/>
      <c r="TWI196" s="80"/>
      <c r="TWJ196" s="80"/>
      <c r="TWK196" s="80"/>
      <c r="TWL196" s="80"/>
      <c r="TWM196" s="80"/>
      <c r="TWN196" s="80"/>
      <c r="TWO196" s="80"/>
      <c r="TWP196" s="80"/>
      <c r="TWQ196" s="80"/>
      <c r="TWR196" s="80"/>
      <c r="TWS196" s="80"/>
      <c r="TWT196" s="80"/>
      <c r="TWU196" s="80"/>
      <c r="TWV196" s="80"/>
      <c r="TWW196" s="80"/>
      <c r="TWX196" s="80"/>
      <c r="TWY196" s="80"/>
      <c r="TWZ196" s="80"/>
      <c r="TXA196" s="80"/>
      <c r="TXB196" s="80"/>
      <c r="TXC196" s="80"/>
      <c r="TXD196" s="80"/>
      <c r="TXE196" s="80"/>
      <c r="TXF196" s="80"/>
      <c r="TXG196" s="80"/>
      <c r="TXH196" s="80"/>
      <c r="TXI196" s="80"/>
      <c r="TXJ196" s="80"/>
      <c r="TXK196" s="80"/>
      <c r="TXL196" s="80"/>
      <c r="TXM196" s="80"/>
      <c r="TXN196" s="80"/>
      <c r="TXO196" s="80"/>
      <c r="TXP196" s="80"/>
      <c r="TXQ196" s="80"/>
      <c r="TXR196" s="80"/>
      <c r="TXS196" s="80"/>
      <c r="TXT196" s="80"/>
      <c r="TXU196" s="80"/>
      <c r="TXV196" s="80"/>
      <c r="TXW196" s="80"/>
      <c r="TXX196" s="80"/>
      <c r="TXY196" s="80"/>
      <c r="TXZ196" s="80"/>
      <c r="TYA196" s="80"/>
      <c r="TYB196" s="80"/>
      <c r="TYC196" s="80"/>
      <c r="TYD196" s="80"/>
      <c r="TYE196" s="80"/>
      <c r="TYF196" s="80"/>
      <c r="TYG196" s="80"/>
      <c r="TYH196" s="80"/>
      <c r="TYI196" s="80"/>
      <c r="TYJ196" s="80"/>
      <c r="TYK196" s="80"/>
      <c r="TYL196" s="80"/>
      <c r="TYM196" s="80"/>
      <c r="TYN196" s="80"/>
      <c r="TYO196" s="80"/>
      <c r="TYP196" s="80"/>
      <c r="TYQ196" s="80"/>
      <c r="TYR196" s="80"/>
      <c r="TYS196" s="80"/>
      <c r="TYT196" s="80"/>
      <c r="TYU196" s="80"/>
      <c r="TYV196" s="80"/>
      <c r="TYW196" s="80"/>
      <c r="TYX196" s="80"/>
      <c r="TYY196" s="80"/>
      <c r="TYZ196" s="80"/>
      <c r="TZA196" s="80"/>
      <c r="TZB196" s="80"/>
      <c r="TZC196" s="80"/>
      <c r="TZD196" s="80"/>
      <c r="TZE196" s="80"/>
      <c r="TZF196" s="80"/>
      <c r="TZG196" s="80"/>
      <c r="TZH196" s="80"/>
      <c r="TZI196" s="80"/>
      <c r="TZJ196" s="80"/>
      <c r="TZK196" s="80"/>
      <c r="TZL196" s="80"/>
      <c r="TZM196" s="80"/>
      <c r="TZN196" s="80"/>
      <c r="TZO196" s="80"/>
      <c r="TZP196" s="80"/>
      <c r="TZQ196" s="80"/>
      <c r="TZR196" s="80"/>
      <c r="TZS196" s="80"/>
      <c r="TZT196" s="80"/>
      <c r="TZU196" s="80"/>
      <c r="TZV196" s="80"/>
      <c r="TZW196" s="80"/>
      <c r="TZX196" s="80"/>
      <c r="TZY196" s="80"/>
      <c r="TZZ196" s="80"/>
      <c r="UAA196" s="80"/>
      <c r="UAB196" s="80"/>
      <c r="UAC196" s="80"/>
      <c r="UAD196" s="80"/>
      <c r="UAE196" s="80"/>
      <c r="UAF196" s="80"/>
      <c r="UAG196" s="80"/>
      <c r="UAH196" s="80"/>
      <c r="UAI196" s="80"/>
      <c r="UAJ196" s="80"/>
      <c r="UAK196" s="80"/>
      <c r="UAL196" s="80"/>
      <c r="UAM196" s="80"/>
      <c r="UAN196" s="80"/>
      <c r="UAO196" s="80"/>
      <c r="UAP196" s="80"/>
      <c r="UAQ196" s="80"/>
      <c r="UAR196" s="80"/>
      <c r="UAS196" s="80"/>
      <c r="UAT196" s="80"/>
      <c r="UAU196" s="80"/>
      <c r="UAV196" s="80"/>
      <c r="UAW196" s="80"/>
      <c r="UAX196" s="80"/>
      <c r="UAY196" s="80"/>
      <c r="UAZ196" s="80"/>
      <c r="UBA196" s="80"/>
      <c r="UBB196" s="80"/>
      <c r="UBC196" s="80"/>
      <c r="UBD196" s="80"/>
      <c r="UBE196" s="80"/>
      <c r="UBF196" s="80"/>
      <c r="UBG196" s="80"/>
      <c r="UBH196" s="80"/>
      <c r="UBI196" s="80"/>
      <c r="UBJ196" s="80"/>
      <c r="UBK196" s="80"/>
      <c r="UBL196" s="80"/>
      <c r="UBM196" s="80"/>
      <c r="UBN196" s="80"/>
      <c r="UBO196" s="80"/>
      <c r="UBP196" s="80"/>
      <c r="UBQ196" s="80"/>
      <c r="UBR196" s="80"/>
      <c r="UBS196" s="80"/>
      <c r="UBT196" s="80"/>
      <c r="UBU196" s="80"/>
      <c r="UBV196" s="80"/>
      <c r="UBW196" s="80"/>
      <c r="UBX196" s="80"/>
      <c r="UBY196" s="80"/>
      <c r="UBZ196" s="80"/>
      <c r="UCA196" s="80"/>
      <c r="UCB196" s="80"/>
      <c r="UCC196" s="80"/>
      <c r="UCD196" s="80"/>
      <c r="UCE196" s="80"/>
      <c r="UCF196" s="80"/>
      <c r="UCG196" s="80"/>
      <c r="UCH196" s="80"/>
      <c r="UCI196" s="80"/>
      <c r="UCJ196" s="80"/>
      <c r="UCK196" s="80"/>
      <c r="UCL196" s="80"/>
      <c r="UCM196" s="80"/>
      <c r="UCN196" s="80"/>
      <c r="UCO196" s="80"/>
      <c r="UCP196" s="80"/>
      <c r="UCQ196" s="80"/>
      <c r="UCR196" s="80"/>
      <c r="UCS196" s="80"/>
      <c r="UCT196" s="80"/>
      <c r="UCU196" s="80"/>
      <c r="UCV196" s="80"/>
      <c r="UCW196" s="80"/>
      <c r="UCX196" s="80"/>
      <c r="UCY196" s="80"/>
      <c r="UCZ196" s="80"/>
      <c r="UDA196" s="80"/>
      <c r="UDB196" s="80"/>
      <c r="UDC196" s="80"/>
      <c r="UDD196" s="80"/>
      <c r="UDE196" s="80"/>
      <c r="UDF196" s="80"/>
      <c r="UDG196" s="80"/>
      <c r="UDH196" s="80"/>
      <c r="UDI196" s="80"/>
      <c r="UDJ196" s="80"/>
      <c r="UDK196" s="80"/>
      <c r="UDL196" s="80"/>
      <c r="UDM196" s="80"/>
      <c r="UDN196" s="80"/>
      <c r="UDO196" s="80"/>
      <c r="UDP196" s="80"/>
      <c r="UDQ196" s="80"/>
      <c r="UDR196" s="80"/>
      <c r="UDS196" s="80"/>
      <c r="UDT196" s="80"/>
      <c r="UDU196" s="80"/>
      <c r="UDV196" s="80"/>
      <c r="UDW196" s="80"/>
      <c r="UDX196" s="80"/>
      <c r="UDY196" s="80"/>
      <c r="UDZ196" s="80"/>
      <c r="UEA196" s="80"/>
      <c r="UEB196" s="80"/>
      <c r="UEC196" s="80"/>
      <c r="UED196" s="80"/>
      <c r="UEE196" s="80"/>
      <c r="UEF196" s="80"/>
      <c r="UEG196" s="80"/>
      <c r="UEH196" s="80"/>
      <c r="UEI196" s="80"/>
      <c r="UEJ196" s="80"/>
      <c r="UEK196" s="80"/>
      <c r="UEL196" s="80"/>
      <c r="UEM196" s="80"/>
      <c r="UEN196" s="80"/>
      <c r="UEO196" s="80"/>
      <c r="UEP196" s="80"/>
      <c r="UEQ196" s="80"/>
      <c r="UER196" s="80"/>
      <c r="UES196" s="80"/>
      <c r="UET196" s="80"/>
      <c r="UEU196" s="80"/>
      <c r="UEV196" s="80"/>
      <c r="UEW196" s="80"/>
      <c r="UEX196" s="80"/>
      <c r="UEY196" s="80"/>
      <c r="UEZ196" s="80"/>
      <c r="UFA196" s="80"/>
      <c r="UFB196" s="80"/>
      <c r="UFC196" s="80"/>
      <c r="UFD196" s="80"/>
      <c r="UFE196" s="80"/>
      <c r="UFF196" s="80"/>
      <c r="UFG196" s="80"/>
      <c r="UFH196" s="80"/>
      <c r="UFI196" s="80"/>
      <c r="UFJ196" s="80"/>
      <c r="UFK196" s="80"/>
      <c r="UFL196" s="80"/>
      <c r="UFM196" s="80"/>
      <c r="UFN196" s="80"/>
      <c r="UFO196" s="80"/>
      <c r="UFP196" s="80"/>
      <c r="UFQ196" s="80"/>
      <c r="UFR196" s="80"/>
      <c r="UFS196" s="80"/>
      <c r="UFT196" s="80"/>
      <c r="UFU196" s="80"/>
      <c r="UFV196" s="80"/>
      <c r="UFW196" s="80"/>
      <c r="UFX196" s="80"/>
      <c r="UFY196" s="80"/>
      <c r="UFZ196" s="80"/>
      <c r="UGA196" s="80"/>
      <c r="UGB196" s="80"/>
      <c r="UGC196" s="80"/>
      <c r="UGD196" s="80"/>
      <c r="UGE196" s="80"/>
      <c r="UGF196" s="80"/>
      <c r="UGG196" s="80"/>
      <c r="UGH196" s="80"/>
      <c r="UGI196" s="80"/>
      <c r="UGJ196" s="80"/>
      <c r="UGK196" s="80"/>
      <c r="UGL196" s="80"/>
      <c r="UGM196" s="80"/>
      <c r="UGN196" s="80"/>
      <c r="UGO196" s="80"/>
      <c r="UGP196" s="80"/>
      <c r="UGQ196" s="80"/>
      <c r="UGR196" s="80"/>
      <c r="UGS196" s="80"/>
      <c r="UGT196" s="80"/>
      <c r="UGU196" s="80"/>
      <c r="UGV196" s="80"/>
      <c r="UGW196" s="80"/>
      <c r="UGX196" s="80"/>
      <c r="UGY196" s="80"/>
      <c r="UGZ196" s="80"/>
      <c r="UHA196" s="80"/>
      <c r="UHB196" s="80"/>
      <c r="UHC196" s="80"/>
      <c r="UHD196" s="80"/>
      <c r="UHE196" s="80"/>
      <c r="UHF196" s="80"/>
      <c r="UHG196" s="80"/>
      <c r="UHH196" s="80"/>
      <c r="UHI196" s="80"/>
      <c r="UHJ196" s="80"/>
      <c r="UHK196" s="80"/>
      <c r="UHL196" s="80"/>
      <c r="UHM196" s="80"/>
      <c r="UHN196" s="80"/>
      <c r="UHO196" s="80"/>
      <c r="UHP196" s="80"/>
      <c r="UHQ196" s="80"/>
      <c r="UHR196" s="80"/>
      <c r="UHS196" s="80"/>
      <c r="UHT196" s="80"/>
      <c r="UHU196" s="80"/>
      <c r="UHV196" s="80"/>
      <c r="UHW196" s="80"/>
      <c r="UHX196" s="80"/>
      <c r="UHY196" s="80"/>
      <c r="UHZ196" s="80"/>
      <c r="UIA196" s="80"/>
      <c r="UIB196" s="80"/>
      <c r="UIC196" s="80"/>
      <c r="UID196" s="80"/>
      <c r="UIE196" s="80"/>
      <c r="UIF196" s="80"/>
      <c r="UIG196" s="80"/>
      <c r="UIH196" s="80"/>
      <c r="UII196" s="80"/>
      <c r="UIJ196" s="80"/>
      <c r="UIK196" s="80"/>
      <c r="UIL196" s="80"/>
      <c r="UIM196" s="80"/>
      <c r="UIN196" s="80"/>
      <c r="UIO196" s="80"/>
      <c r="UIP196" s="80"/>
      <c r="UIQ196" s="80"/>
      <c r="UIR196" s="80"/>
      <c r="UIS196" s="80"/>
      <c r="UIT196" s="80"/>
      <c r="UIU196" s="80"/>
      <c r="UIV196" s="80"/>
      <c r="UIW196" s="80"/>
      <c r="UIX196" s="80"/>
      <c r="UIY196" s="80"/>
      <c r="UIZ196" s="80"/>
      <c r="UJA196" s="80"/>
      <c r="UJB196" s="80"/>
      <c r="UJC196" s="80"/>
      <c r="UJD196" s="80"/>
      <c r="UJE196" s="80"/>
      <c r="UJF196" s="80"/>
      <c r="UJG196" s="80"/>
      <c r="UJH196" s="80"/>
      <c r="UJI196" s="80"/>
      <c r="UJJ196" s="80"/>
      <c r="UJK196" s="80"/>
      <c r="UJL196" s="80"/>
      <c r="UJM196" s="80"/>
      <c r="UJN196" s="80"/>
      <c r="UJO196" s="80"/>
      <c r="UJP196" s="80"/>
      <c r="UJQ196" s="80"/>
      <c r="UJR196" s="80"/>
      <c r="UJS196" s="80"/>
      <c r="UJT196" s="80"/>
      <c r="UJU196" s="80"/>
      <c r="UJV196" s="80"/>
      <c r="UJW196" s="80"/>
      <c r="UJX196" s="80"/>
      <c r="UJY196" s="80"/>
      <c r="UJZ196" s="80"/>
      <c r="UKA196" s="80"/>
      <c r="UKB196" s="80"/>
      <c r="UKC196" s="80"/>
      <c r="UKD196" s="80"/>
      <c r="UKE196" s="80"/>
      <c r="UKF196" s="80"/>
      <c r="UKG196" s="80"/>
      <c r="UKH196" s="80"/>
      <c r="UKI196" s="80"/>
      <c r="UKJ196" s="80"/>
      <c r="UKK196" s="80"/>
      <c r="UKL196" s="80"/>
      <c r="UKM196" s="80"/>
      <c r="UKN196" s="80"/>
      <c r="UKO196" s="80"/>
      <c r="UKP196" s="80"/>
      <c r="UKQ196" s="80"/>
      <c r="UKR196" s="80"/>
      <c r="UKS196" s="80"/>
      <c r="UKT196" s="80"/>
      <c r="UKU196" s="80"/>
      <c r="UKV196" s="80"/>
      <c r="UKW196" s="80"/>
      <c r="UKX196" s="80"/>
      <c r="UKY196" s="80"/>
      <c r="UKZ196" s="80"/>
      <c r="ULA196" s="80"/>
      <c r="ULB196" s="80"/>
      <c r="ULC196" s="80"/>
      <c r="ULD196" s="80"/>
      <c r="ULE196" s="80"/>
      <c r="ULF196" s="80"/>
      <c r="ULG196" s="80"/>
      <c r="ULH196" s="80"/>
      <c r="ULI196" s="80"/>
      <c r="ULJ196" s="80"/>
      <c r="ULK196" s="80"/>
      <c r="ULL196" s="80"/>
      <c r="ULM196" s="80"/>
      <c r="ULN196" s="80"/>
      <c r="ULO196" s="80"/>
      <c r="ULP196" s="80"/>
      <c r="ULQ196" s="80"/>
      <c r="ULR196" s="80"/>
      <c r="ULS196" s="80"/>
      <c r="ULT196" s="80"/>
      <c r="ULU196" s="80"/>
      <c r="ULV196" s="80"/>
      <c r="ULW196" s="80"/>
      <c r="ULX196" s="80"/>
      <c r="ULY196" s="80"/>
      <c r="ULZ196" s="80"/>
      <c r="UMA196" s="80"/>
      <c r="UMB196" s="80"/>
      <c r="UMC196" s="80"/>
      <c r="UMD196" s="80"/>
      <c r="UME196" s="80"/>
      <c r="UMF196" s="80"/>
      <c r="UMG196" s="80"/>
      <c r="UMH196" s="80"/>
      <c r="UMI196" s="80"/>
      <c r="UMJ196" s="80"/>
      <c r="UMK196" s="80"/>
      <c r="UML196" s="80"/>
      <c r="UMM196" s="80"/>
      <c r="UMN196" s="80"/>
      <c r="UMO196" s="80"/>
      <c r="UMP196" s="80"/>
      <c r="UMQ196" s="80"/>
      <c r="UMR196" s="80"/>
      <c r="UMS196" s="80"/>
      <c r="UMT196" s="80"/>
      <c r="UMU196" s="80"/>
      <c r="UMV196" s="80"/>
      <c r="UMW196" s="80"/>
      <c r="UMX196" s="80"/>
      <c r="UMY196" s="80"/>
      <c r="UMZ196" s="80"/>
      <c r="UNA196" s="80"/>
      <c r="UNB196" s="80"/>
      <c r="UNC196" s="80"/>
      <c r="UND196" s="80"/>
      <c r="UNE196" s="80"/>
      <c r="UNF196" s="80"/>
      <c r="UNG196" s="80"/>
      <c r="UNH196" s="80"/>
      <c r="UNI196" s="80"/>
      <c r="UNJ196" s="80"/>
      <c r="UNK196" s="80"/>
      <c r="UNL196" s="80"/>
      <c r="UNM196" s="80"/>
      <c r="UNN196" s="80"/>
      <c r="UNO196" s="80"/>
      <c r="UNP196" s="80"/>
      <c r="UNQ196" s="80"/>
      <c r="UNR196" s="80"/>
      <c r="UNS196" s="80"/>
      <c r="UNT196" s="80"/>
      <c r="UNU196" s="80"/>
      <c r="UNV196" s="80"/>
      <c r="UNW196" s="80"/>
      <c r="UNX196" s="80"/>
      <c r="UNY196" s="80"/>
      <c r="UNZ196" s="80"/>
      <c r="UOA196" s="80"/>
      <c r="UOB196" s="80"/>
      <c r="UOC196" s="80"/>
      <c r="UOD196" s="80"/>
      <c r="UOE196" s="80"/>
      <c r="UOF196" s="80"/>
      <c r="UOG196" s="80"/>
      <c r="UOH196" s="80"/>
      <c r="UOI196" s="80"/>
      <c r="UOJ196" s="80"/>
      <c r="UOK196" s="80"/>
      <c r="UOL196" s="80"/>
      <c r="UOM196" s="80"/>
      <c r="UON196" s="80"/>
      <c r="UOO196" s="80"/>
      <c r="UOP196" s="80"/>
      <c r="UOQ196" s="80"/>
      <c r="UOR196" s="80"/>
      <c r="UOS196" s="80"/>
      <c r="UOT196" s="80"/>
      <c r="UOU196" s="80"/>
      <c r="UOV196" s="80"/>
      <c r="UOW196" s="80"/>
      <c r="UOX196" s="80"/>
      <c r="UOY196" s="80"/>
      <c r="UOZ196" s="80"/>
      <c r="UPA196" s="80"/>
      <c r="UPB196" s="80"/>
      <c r="UPC196" s="80"/>
      <c r="UPD196" s="80"/>
      <c r="UPE196" s="80"/>
      <c r="UPF196" s="80"/>
      <c r="UPG196" s="80"/>
      <c r="UPH196" s="80"/>
      <c r="UPI196" s="80"/>
      <c r="UPJ196" s="80"/>
      <c r="UPK196" s="80"/>
      <c r="UPL196" s="80"/>
      <c r="UPM196" s="80"/>
      <c r="UPN196" s="80"/>
      <c r="UPO196" s="80"/>
      <c r="UPP196" s="80"/>
      <c r="UPQ196" s="80"/>
      <c r="UPR196" s="80"/>
      <c r="UPS196" s="80"/>
      <c r="UPT196" s="80"/>
      <c r="UPU196" s="80"/>
      <c r="UPV196" s="80"/>
      <c r="UPW196" s="80"/>
      <c r="UPX196" s="80"/>
      <c r="UPY196" s="80"/>
      <c r="UPZ196" s="80"/>
      <c r="UQA196" s="80"/>
      <c r="UQB196" s="80"/>
      <c r="UQC196" s="80"/>
      <c r="UQD196" s="80"/>
      <c r="UQE196" s="80"/>
      <c r="UQF196" s="80"/>
      <c r="UQG196" s="80"/>
      <c r="UQH196" s="80"/>
      <c r="UQI196" s="80"/>
      <c r="UQJ196" s="80"/>
      <c r="UQK196" s="80"/>
      <c r="UQL196" s="80"/>
      <c r="UQM196" s="80"/>
      <c r="UQN196" s="80"/>
      <c r="UQO196" s="80"/>
      <c r="UQP196" s="80"/>
      <c r="UQQ196" s="80"/>
      <c r="UQR196" s="80"/>
      <c r="UQS196" s="80"/>
      <c r="UQT196" s="80"/>
      <c r="UQU196" s="80"/>
      <c r="UQV196" s="80"/>
      <c r="UQW196" s="80"/>
      <c r="UQX196" s="80"/>
      <c r="UQY196" s="80"/>
      <c r="UQZ196" s="80"/>
      <c r="URA196" s="80"/>
      <c r="URB196" s="80"/>
      <c r="URC196" s="80"/>
      <c r="URD196" s="80"/>
      <c r="URE196" s="80"/>
      <c r="URF196" s="80"/>
      <c r="URG196" s="80"/>
      <c r="URH196" s="80"/>
      <c r="URI196" s="80"/>
      <c r="URJ196" s="80"/>
      <c r="URK196" s="80"/>
      <c r="URL196" s="80"/>
      <c r="URM196" s="80"/>
      <c r="URN196" s="80"/>
      <c r="URO196" s="80"/>
      <c r="URP196" s="80"/>
      <c r="URQ196" s="80"/>
      <c r="URR196" s="80"/>
      <c r="URS196" s="80"/>
      <c r="URT196" s="80"/>
      <c r="URU196" s="80"/>
      <c r="URV196" s="80"/>
      <c r="URW196" s="80"/>
      <c r="URX196" s="80"/>
      <c r="URY196" s="80"/>
      <c r="URZ196" s="80"/>
      <c r="USA196" s="80"/>
      <c r="USB196" s="80"/>
      <c r="USC196" s="80"/>
      <c r="USD196" s="80"/>
      <c r="USE196" s="80"/>
      <c r="USF196" s="80"/>
      <c r="USG196" s="80"/>
      <c r="USH196" s="80"/>
      <c r="USI196" s="80"/>
      <c r="USJ196" s="80"/>
      <c r="USK196" s="80"/>
      <c r="USL196" s="80"/>
      <c r="USM196" s="80"/>
      <c r="USN196" s="80"/>
      <c r="USO196" s="80"/>
      <c r="USP196" s="80"/>
      <c r="USQ196" s="80"/>
      <c r="USR196" s="80"/>
      <c r="USS196" s="80"/>
      <c r="UST196" s="80"/>
      <c r="USU196" s="80"/>
      <c r="USV196" s="80"/>
      <c r="USW196" s="80"/>
      <c r="USX196" s="80"/>
      <c r="USY196" s="80"/>
      <c r="USZ196" s="80"/>
      <c r="UTA196" s="80"/>
      <c r="UTB196" s="80"/>
      <c r="UTC196" s="80"/>
      <c r="UTD196" s="80"/>
      <c r="UTE196" s="80"/>
      <c r="UTF196" s="80"/>
      <c r="UTG196" s="80"/>
      <c r="UTH196" s="80"/>
      <c r="UTI196" s="80"/>
      <c r="UTJ196" s="80"/>
      <c r="UTK196" s="80"/>
      <c r="UTL196" s="80"/>
      <c r="UTM196" s="80"/>
      <c r="UTN196" s="80"/>
      <c r="UTO196" s="80"/>
      <c r="UTP196" s="80"/>
      <c r="UTQ196" s="80"/>
      <c r="UTR196" s="80"/>
      <c r="UTS196" s="80"/>
      <c r="UTT196" s="80"/>
      <c r="UTU196" s="80"/>
      <c r="UTV196" s="80"/>
      <c r="UTW196" s="80"/>
      <c r="UTX196" s="80"/>
      <c r="UTY196" s="80"/>
      <c r="UTZ196" s="80"/>
      <c r="UUA196" s="80"/>
      <c r="UUB196" s="80"/>
      <c r="UUC196" s="80"/>
      <c r="UUD196" s="80"/>
      <c r="UUE196" s="80"/>
      <c r="UUF196" s="80"/>
      <c r="UUG196" s="80"/>
      <c r="UUH196" s="80"/>
      <c r="UUI196" s="80"/>
      <c r="UUJ196" s="80"/>
      <c r="UUK196" s="80"/>
      <c r="UUL196" s="80"/>
      <c r="UUM196" s="80"/>
      <c r="UUN196" s="80"/>
      <c r="UUO196" s="80"/>
      <c r="UUP196" s="80"/>
      <c r="UUQ196" s="80"/>
      <c r="UUR196" s="80"/>
      <c r="UUS196" s="80"/>
      <c r="UUT196" s="80"/>
      <c r="UUU196" s="80"/>
      <c r="UUV196" s="80"/>
      <c r="UUW196" s="80"/>
      <c r="UUX196" s="80"/>
      <c r="UUY196" s="80"/>
      <c r="UUZ196" s="80"/>
      <c r="UVA196" s="80"/>
      <c r="UVB196" s="80"/>
      <c r="UVC196" s="80"/>
      <c r="UVD196" s="80"/>
      <c r="UVE196" s="80"/>
      <c r="UVF196" s="80"/>
      <c r="UVG196" s="80"/>
      <c r="UVH196" s="80"/>
      <c r="UVI196" s="80"/>
      <c r="UVJ196" s="80"/>
      <c r="UVK196" s="80"/>
      <c r="UVL196" s="80"/>
      <c r="UVM196" s="80"/>
      <c r="UVN196" s="80"/>
      <c r="UVO196" s="80"/>
      <c r="UVP196" s="80"/>
      <c r="UVQ196" s="80"/>
      <c r="UVR196" s="80"/>
      <c r="UVS196" s="80"/>
      <c r="UVT196" s="80"/>
      <c r="UVU196" s="80"/>
      <c r="UVV196" s="80"/>
      <c r="UVW196" s="80"/>
      <c r="UVX196" s="80"/>
      <c r="UVY196" s="80"/>
      <c r="UVZ196" s="80"/>
      <c r="UWA196" s="80"/>
      <c r="UWB196" s="80"/>
      <c r="UWC196" s="80"/>
      <c r="UWD196" s="80"/>
      <c r="UWE196" s="80"/>
      <c r="UWF196" s="80"/>
      <c r="UWG196" s="80"/>
      <c r="UWH196" s="80"/>
      <c r="UWI196" s="80"/>
      <c r="UWJ196" s="80"/>
      <c r="UWK196" s="80"/>
      <c r="UWL196" s="80"/>
      <c r="UWM196" s="80"/>
      <c r="UWN196" s="80"/>
      <c r="UWO196" s="80"/>
      <c r="UWP196" s="80"/>
      <c r="UWQ196" s="80"/>
      <c r="UWR196" s="80"/>
      <c r="UWS196" s="80"/>
      <c r="UWT196" s="80"/>
      <c r="UWU196" s="80"/>
      <c r="UWV196" s="80"/>
      <c r="UWW196" s="80"/>
      <c r="UWX196" s="80"/>
      <c r="UWY196" s="80"/>
      <c r="UWZ196" s="80"/>
      <c r="UXA196" s="80"/>
      <c r="UXB196" s="80"/>
      <c r="UXC196" s="80"/>
      <c r="UXD196" s="80"/>
      <c r="UXE196" s="80"/>
      <c r="UXF196" s="80"/>
      <c r="UXG196" s="80"/>
      <c r="UXH196" s="80"/>
      <c r="UXI196" s="80"/>
      <c r="UXJ196" s="80"/>
      <c r="UXK196" s="80"/>
      <c r="UXL196" s="80"/>
      <c r="UXM196" s="80"/>
      <c r="UXN196" s="80"/>
      <c r="UXO196" s="80"/>
      <c r="UXP196" s="80"/>
      <c r="UXQ196" s="80"/>
      <c r="UXR196" s="80"/>
      <c r="UXS196" s="80"/>
      <c r="UXT196" s="80"/>
      <c r="UXU196" s="80"/>
      <c r="UXV196" s="80"/>
      <c r="UXW196" s="80"/>
      <c r="UXX196" s="80"/>
      <c r="UXY196" s="80"/>
      <c r="UXZ196" s="80"/>
      <c r="UYA196" s="80"/>
      <c r="UYB196" s="80"/>
      <c r="UYC196" s="80"/>
      <c r="UYD196" s="80"/>
      <c r="UYE196" s="80"/>
      <c r="UYF196" s="80"/>
      <c r="UYG196" s="80"/>
      <c r="UYH196" s="80"/>
      <c r="UYI196" s="80"/>
      <c r="UYJ196" s="80"/>
      <c r="UYK196" s="80"/>
      <c r="UYL196" s="80"/>
      <c r="UYM196" s="80"/>
      <c r="UYN196" s="80"/>
      <c r="UYO196" s="80"/>
      <c r="UYP196" s="80"/>
      <c r="UYQ196" s="80"/>
      <c r="UYR196" s="80"/>
      <c r="UYS196" s="80"/>
      <c r="UYT196" s="80"/>
      <c r="UYU196" s="80"/>
      <c r="UYV196" s="80"/>
      <c r="UYW196" s="80"/>
      <c r="UYX196" s="80"/>
      <c r="UYY196" s="80"/>
      <c r="UYZ196" s="80"/>
      <c r="UZA196" s="80"/>
      <c r="UZB196" s="80"/>
      <c r="UZC196" s="80"/>
      <c r="UZD196" s="80"/>
      <c r="UZE196" s="80"/>
      <c r="UZF196" s="80"/>
      <c r="UZG196" s="80"/>
      <c r="UZH196" s="80"/>
      <c r="UZI196" s="80"/>
      <c r="UZJ196" s="80"/>
      <c r="UZK196" s="80"/>
      <c r="UZL196" s="80"/>
      <c r="UZM196" s="80"/>
      <c r="UZN196" s="80"/>
      <c r="UZO196" s="80"/>
      <c r="UZP196" s="80"/>
      <c r="UZQ196" s="80"/>
      <c r="UZR196" s="80"/>
      <c r="UZS196" s="80"/>
      <c r="UZT196" s="80"/>
      <c r="UZU196" s="80"/>
      <c r="UZV196" s="80"/>
      <c r="UZW196" s="80"/>
      <c r="UZX196" s="80"/>
      <c r="UZY196" s="80"/>
      <c r="UZZ196" s="80"/>
      <c r="VAA196" s="80"/>
      <c r="VAB196" s="80"/>
      <c r="VAC196" s="80"/>
      <c r="VAD196" s="80"/>
      <c r="VAE196" s="80"/>
      <c r="VAF196" s="80"/>
      <c r="VAG196" s="80"/>
      <c r="VAH196" s="80"/>
      <c r="VAI196" s="80"/>
      <c r="VAJ196" s="80"/>
      <c r="VAK196" s="80"/>
      <c r="VAL196" s="80"/>
      <c r="VAM196" s="80"/>
      <c r="VAN196" s="80"/>
      <c r="VAO196" s="80"/>
      <c r="VAP196" s="80"/>
      <c r="VAQ196" s="80"/>
      <c r="VAR196" s="80"/>
      <c r="VAS196" s="80"/>
      <c r="VAT196" s="80"/>
      <c r="VAU196" s="80"/>
      <c r="VAV196" s="80"/>
      <c r="VAW196" s="80"/>
      <c r="VAX196" s="80"/>
      <c r="VAY196" s="80"/>
      <c r="VAZ196" s="80"/>
      <c r="VBA196" s="80"/>
      <c r="VBB196" s="80"/>
      <c r="VBC196" s="80"/>
      <c r="VBD196" s="80"/>
      <c r="VBE196" s="80"/>
      <c r="VBF196" s="80"/>
      <c r="VBG196" s="80"/>
      <c r="VBH196" s="80"/>
      <c r="VBI196" s="80"/>
      <c r="VBJ196" s="80"/>
      <c r="VBK196" s="80"/>
      <c r="VBL196" s="80"/>
      <c r="VBM196" s="80"/>
      <c r="VBN196" s="80"/>
      <c r="VBO196" s="80"/>
      <c r="VBP196" s="80"/>
      <c r="VBQ196" s="80"/>
      <c r="VBR196" s="80"/>
      <c r="VBS196" s="80"/>
      <c r="VBT196" s="80"/>
      <c r="VBU196" s="80"/>
      <c r="VBV196" s="80"/>
      <c r="VBW196" s="80"/>
      <c r="VBX196" s="80"/>
      <c r="VBY196" s="80"/>
      <c r="VBZ196" s="80"/>
      <c r="VCA196" s="80"/>
      <c r="VCB196" s="80"/>
      <c r="VCC196" s="80"/>
      <c r="VCD196" s="80"/>
      <c r="VCE196" s="80"/>
      <c r="VCF196" s="80"/>
      <c r="VCG196" s="80"/>
      <c r="VCH196" s="80"/>
      <c r="VCI196" s="80"/>
      <c r="VCJ196" s="80"/>
      <c r="VCK196" s="80"/>
      <c r="VCL196" s="80"/>
      <c r="VCM196" s="80"/>
      <c r="VCN196" s="80"/>
      <c r="VCO196" s="80"/>
      <c r="VCP196" s="80"/>
      <c r="VCQ196" s="80"/>
      <c r="VCR196" s="80"/>
      <c r="VCS196" s="80"/>
      <c r="VCT196" s="80"/>
      <c r="VCU196" s="80"/>
      <c r="VCV196" s="80"/>
      <c r="VCW196" s="80"/>
      <c r="VCX196" s="80"/>
      <c r="VCY196" s="80"/>
      <c r="VCZ196" s="80"/>
      <c r="VDA196" s="80"/>
      <c r="VDB196" s="80"/>
      <c r="VDC196" s="80"/>
      <c r="VDD196" s="80"/>
      <c r="VDE196" s="80"/>
      <c r="VDF196" s="80"/>
      <c r="VDG196" s="80"/>
      <c r="VDH196" s="80"/>
      <c r="VDI196" s="80"/>
      <c r="VDJ196" s="80"/>
      <c r="VDK196" s="80"/>
      <c r="VDL196" s="80"/>
      <c r="VDM196" s="80"/>
      <c r="VDN196" s="80"/>
      <c r="VDO196" s="80"/>
      <c r="VDP196" s="80"/>
      <c r="VDQ196" s="80"/>
      <c r="VDR196" s="80"/>
      <c r="VDS196" s="80"/>
      <c r="VDT196" s="80"/>
      <c r="VDU196" s="80"/>
      <c r="VDV196" s="80"/>
      <c r="VDW196" s="80"/>
      <c r="VDX196" s="80"/>
      <c r="VDY196" s="80"/>
      <c r="VDZ196" s="80"/>
      <c r="VEA196" s="80"/>
      <c r="VEB196" s="80"/>
      <c r="VEC196" s="80"/>
      <c r="VED196" s="80"/>
      <c r="VEE196" s="80"/>
      <c r="VEF196" s="80"/>
      <c r="VEG196" s="80"/>
      <c r="VEH196" s="80"/>
      <c r="VEI196" s="80"/>
      <c r="VEJ196" s="80"/>
      <c r="VEK196" s="80"/>
      <c r="VEL196" s="80"/>
      <c r="VEM196" s="80"/>
      <c r="VEN196" s="80"/>
      <c r="VEO196" s="80"/>
      <c r="VEP196" s="80"/>
      <c r="VEQ196" s="80"/>
      <c r="VER196" s="80"/>
      <c r="VES196" s="80"/>
      <c r="VET196" s="80"/>
      <c r="VEU196" s="80"/>
      <c r="VEV196" s="80"/>
      <c r="VEW196" s="80"/>
      <c r="VEX196" s="80"/>
      <c r="VEY196" s="80"/>
      <c r="VEZ196" s="80"/>
      <c r="VFA196" s="80"/>
      <c r="VFB196" s="80"/>
      <c r="VFC196" s="80"/>
      <c r="VFD196" s="80"/>
      <c r="VFE196" s="80"/>
      <c r="VFF196" s="80"/>
      <c r="VFG196" s="80"/>
      <c r="VFH196" s="80"/>
      <c r="VFI196" s="80"/>
      <c r="VFJ196" s="80"/>
      <c r="VFK196" s="80"/>
      <c r="VFL196" s="80"/>
      <c r="VFM196" s="80"/>
      <c r="VFN196" s="80"/>
      <c r="VFO196" s="80"/>
      <c r="VFP196" s="80"/>
      <c r="VFQ196" s="80"/>
      <c r="VFR196" s="80"/>
      <c r="VFS196" s="80"/>
      <c r="VFT196" s="80"/>
      <c r="VFU196" s="80"/>
      <c r="VFV196" s="80"/>
      <c r="VFW196" s="80"/>
      <c r="VFX196" s="80"/>
      <c r="VFY196" s="80"/>
      <c r="VFZ196" s="80"/>
      <c r="VGA196" s="80"/>
      <c r="VGB196" s="80"/>
      <c r="VGC196" s="80"/>
      <c r="VGD196" s="80"/>
      <c r="VGE196" s="80"/>
      <c r="VGF196" s="80"/>
      <c r="VGG196" s="80"/>
      <c r="VGH196" s="80"/>
      <c r="VGI196" s="80"/>
      <c r="VGJ196" s="80"/>
      <c r="VGK196" s="80"/>
      <c r="VGL196" s="80"/>
      <c r="VGM196" s="80"/>
      <c r="VGN196" s="80"/>
      <c r="VGO196" s="80"/>
      <c r="VGP196" s="80"/>
      <c r="VGQ196" s="80"/>
      <c r="VGR196" s="80"/>
      <c r="VGS196" s="80"/>
      <c r="VGT196" s="80"/>
      <c r="VGU196" s="80"/>
      <c r="VGV196" s="80"/>
      <c r="VGW196" s="80"/>
      <c r="VGX196" s="80"/>
      <c r="VGY196" s="80"/>
      <c r="VGZ196" s="80"/>
      <c r="VHA196" s="80"/>
      <c r="VHB196" s="80"/>
      <c r="VHC196" s="80"/>
      <c r="VHD196" s="80"/>
      <c r="VHE196" s="80"/>
      <c r="VHF196" s="80"/>
      <c r="VHG196" s="80"/>
      <c r="VHH196" s="80"/>
      <c r="VHI196" s="80"/>
      <c r="VHJ196" s="80"/>
      <c r="VHK196" s="80"/>
      <c r="VHL196" s="80"/>
      <c r="VHM196" s="80"/>
      <c r="VHN196" s="80"/>
      <c r="VHO196" s="80"/>
      <c r="VHP196" s="80"/>
      <c r="VHQ196" s="80"/>
      <c r="VHR196" s="80"/>
      <c r="VHS196" s="80"/>
      <c r="VHT196" s="80"/>
      <c r="VHU196" s="80"/>
      <c r="VHV196" s="80"/>
      <c r="VHW196" s="80"/>
      <c r="VHX196" s="80"/>
      <c r="VHY196" s="80"/>
      <c r="VHZ196" s="80"/>
      <c r="VIA196" s="80"/>
      <c r="VIB196" s="80"/>
      <c r="VIC196" s="80"/>
      <c r="VID196" s="80"/>
      <c r="VIE196" s="80"/>
      <c r="VIF196" s="80"/>
      <c r="VIG196" s="80"/>
      <c r="VIH196" s="80"/>
      <c r="VII196" s="80"/>
      <c r="VIJ196" s="80"/>
      <c r="VIK196" s="80"/>
      <c r="VIL196" s="80"/>
      <c r="VIM196" s="80"/>
      <c r="VIN196" s="80"/>
      <c r="VIO196" s="80"/>
      <c r="VIP196" s="80"/>
      <c r="VIQ196" s="80"/>
      <c r="VIR196" s="80"/>
      <c r="VIS196" s="80"/>
      <c r="VIT196" s="80"/>
      <c r="VIU196" s="80"/>
      <c r="VIV196" s="80"/>
      <c r="VIW196" s="80"/>
      <c r="VIX196" s="80"/>
      <c r="VIY196" s="80"/>
      <c r="VIZ196" s="80"/>
      <c r="VJA196" s="80"/>
      <c r="VJB196" s="80"/>
      <c r="VJC196" s="80"/>
      <c r="VJD196" s="80"/>
      <c r="VJE196" s="80"/>
      <c r="VJF196" s="80"/>
      <c r="VJG196" s="80"/>
      <c r="VJH196" s="80"/>
      <c r="VJI196" s="80"/>
      <c r="VJJ196" s="80"/>
      <c r="VJK196" s="80"/>
      <c r="VJL196" s="80"/>
      <c r="VJM196" s="80"/>
      <c r="VJN196" s="80"/>
      <c r="VJO196" s="80"/>
      <c r="VJP196" s="80"/>
      <c r="VJQ196" s="80"/>
      <c r="VJR196" s="80"/>
      <c r="VJS196" s="80"/>
      <c r="VJT196" s="80"/>
      <c r="VJU196" s="80"/>
      <c r="VJV196" s="80"/>
      <c r="VJW196" s="80"/>
      <c r="VJX196" s="80"/>
      <c r="VJY196" s="80"/>
      <c r="VJZ196" s="80"/>
      <c r="VKA196" s="80"/>
      <c r="VKB196" s="80"/>
      <c r="VKC196" s="80"/>
      <c r="VKD196" s="80"/>
      <c r="VKE196" s="80"/>
      <c r="VKF196" s="80"/>
      <c r="VKG196" s="80"/>
      <c r="VKH196" s="80"/>
      <c r="VKI196" s="80"/>
      <c r="VKJ196" s="80"/>
      <c r="VKK196" s="80"/>
      <c r="VKL196" s="80"/>
      <c r="VKM196" s="80"/>
      <c r="VKN196" s="80"/>
      <c r="VKO196" s="80"/>
      <c r="VKP196" s="80"/>
      <c r="VKQ196" s="80"/>
      <c r="VKR196" s="80"/>
      <c r="VKS196" s="80"/>
      <c r="VKT196" s="80"/>
      <c r="VKU196" s="80"/>
      <c r="VKV196" s="80"/>
      <c r="VKW196" s="80"/>
      <c r="VKX196" s="80"/>
      <c r="VKY196" s="80"/>
      <c r="VKZ196" s="80"/>
      <c r="VLA196" s="80"/>
      <c r="VLB196" s="80"/>
      <c r="VLC196" s="80"/>
      <c r="VLD196" s="80"/>
      <c r="VLE196" s="80"/>
      <c r="VLF196" s="80"/>
      <c r="VLG196" s="80"/>
      <c r="VLH196" s="80"/>
      <c r="VLI196" s="80"/>
      <c r="VLJ196" s="80"/>
      <c r="VLK196" s="80"/>
      <c r="VLL196" s="80"/>
      <c r="VLM196" s="80"/>
      <c r="VLN196" s="80"/>
      <c r="VLO196" s="80"/>
      <c r="VLP196" s="80"/>
      <c r="VLQ196" s="80"/>
      <c r="VLR196" s="80"/>
      <c r="VLS196" s="80"/>
      <c r="VLT196" s="80"/>
      <c r="VLU196" s="80"/>
      <c r="VLV196" s="80"/>
      <c r="VLW196" s="80"/>
      <c r="VLX196" s="80"/>
      <c r="VLY196" s="80"/>
      <c r="VLZ196" s="80"/>
      <c r="VMA196" s="80"/>
      <c r="VMB196" s="80"/>
      <c r="VMC196" s="80"/>
      <c r="VMD196" s="80"/>
      <c r="VME196" s="80"/>
      <c r="VMF196" s="80"/>
      <c r="VMG196" s="80"/>
      <c r="VMH196" s="80"/>
      <c r="VMI196" s="80"/>
      <c r="VMJ196" s="80"/>
      <c r="VMK196" s="80"/>
      <c r="VML196" s="80"/>
      <c r="VMM196" s="80"/>
      <c r="VMN196" s="80"/>
      <c r="VMO196" s="80"/>
      <c r="VMP196" s="80"/>
      <c r="VMQ196" s="80"/>
      <c r="VMR196" s="80"/>
      <c r="VMS196" s="80"/>
      <c r="VMT196" s="80"/>
      <c r="VMU196" s="80"/>
      <c r="VMV196" s="80"/>
      <c r="VMW196" s="80"/>
      <c r="VMX196" s="80"/>
      <c r="VMY196" s="80"/>
      <c r="VMZ196" s="80"/>
      <c r="VNA196" s="80"/>
      <c r="VNB196" s="80"/>
      <c r="VNC196" s="80"/>
      <c r="VND196" s="80"/>
      <c r="VNE196" s="80"/>
      <c r="VNF196" s="80"/>
      <c r="VNG196" s="80"/>
      <c r="VNH196" s="80"/>
      <c r="VNI196" s="80"/>
      <c r="VNJ196" s="80"/>
      <c r="VNK196" s="80"/>
      <c r="VNL196" s="80"/>
      <c r="VNM196" s="80"/>
      <c r="VNN196" s="80"/>
      <c r="VNO196" s="80"/>
      <c r="VNP196" s="80"/>
      <c r="VNQ196" s="80"/>
      <c r="VNR196" s="80"/>
      <c r="VNS196" s="80"/>
      <c r="VNT196" s="80"/>
      <c r="VNU196" s="80"/>
      <c r="VNV196" s="80"/>
      <c r="VNW196" s="80"/>
      <c r="VNX196" s="80"/>
      <c r="VNY196" s="80"/>
      <c r="VNZ196" s="80"/>
      <c r="VOA196" s="80"/>
      <c r="VOB196" s="80"/>
      <c r="VOC196" s="80"/>
      <c r="VOD196" s="80"/>
      <c r="VOE196" s="80"/>
      <c r="VOF196" s="80"/>
      <c r="VOG196" s="80"/>
      <c r="VOH196" s="80"/>
      <c r="VOI196" s="80"/>
      <c r="VOJ196" s="80"/>
      <c r="VOK196" s="80"/>
      <c r="VOL196" s="80"/>
      <c r="VOM196" s="80"/>
      <c r="VON196" s="80"/>
      <c r="VOO196" s="80"/>
      <c r="VOP196" s="80"/>
      <c r="VOQ196" s="80"/>
      <c r="VOR196" s="80"/>
      <c r="VOS196" s="80"/>
      <c r="VOT196" s="80"/>
      <c r="VOU196" s="80"/>
      <c r="VOV196" s="80"/>
      <c r="VOW196" s="80"/>
      <c r="VOX196" s="80"/>
      <c r="VOY196" s="80"/>
      <c r="VOZ196" s="80"/>
      <c r="VPA196" s="80"/>
      <c r="VPB196" s="80"/>
      <c r="VPC196" s="80"/>
      <c r="VPD196" s="80"/>
      <c r="VPE196" s="80"/>
      <c r="VPF196" s="80"/>
      <c r="VPG196" s="80"/>
      <c r="VPH196" s="80"/>
      <c r="VPI196" s="80"/>
      <c r="VPJ196" s="80"/>
      <c r="VPK196" s="80"/>
      <c r="VPL196" s="80"/>
      <c r="VPM196" s="80"/>
      <c r="VPN196" s="80"/>
      <c r="VPO196" s="80"/>
      <c r="VPP196" s="80"/>
      <c r="VPQ196" s="80"/>
      <c r="VPR196" s="80"/>
      <c r="VPS196" s="80"/>
      <c r="VPT196" s="80"/>
      <c r="VPU196" s="80"/>
      <c r="VPV196" s="80"/>
      <c r="VPW196" s="80"/>
      <c r="VPX196" s="80"/>
      <c r="VPY196" s="80"/>
      <c r="VPZ196" s="80"/>
      <c r="VQA196" s="80"/>
      <c r="VQB196" s="80"/>
      <c r="VQC196" s="80"/>
      <c r="VQD196" s="80"/>
      <c r="VQE196" s="80"/>
      <c r="VQF196" s="80"/>
      <c r="VQG196" s="80"/>
      <c r="VQH196" s="80"/>
      <c r="VQI196" s="80"/>
      <c r="VQJ196" s="80"/>
      <c r="VQK196" s="80"/>
      <c r="VQL196" s="80"/>
      <c r="VQM196" s="80"/>
      <c r="VQN196" s="80"/>
      <c r="VQO196" s="80"/>
      <c r="VQP196" s="80"/>
      <c r="VQQ196" s="80"/>
      <c r="VQR196" s="80"/>
      <c r="VQS196" s="80"/>
      <c r="VQT196" s="80"/>
      <c r="VQU196" s="80"/>
      <c r="VQV196" s="80"/>
      <c r="VQW196" s="80"/>
      <c r="VQX196" s="80"/>
      <c r="VQY196" s="80"/>
      <c r="VQZ196" s="80"/>
      <c r="VRA196" s="80"/>
      <c r="VRB196" s="80"/>
      <c r="VRC196" s="80"/>
      <c r="VRD196" s="80"/>
      <c r="VRE196" s="80"/>
      <c r="VRF196" s="80"/>
      <c r="VRG196" s="80"/>
      <c r="VRH196" s="80"/>
      <c r="VRI196" s="80"/>
      <c r="VRJ196" s="80"/>
      <c r="VRK196" s="80"/>
      <c r="VRL196" s="80"/>
      <c r="VRM196" s="80"/>
      <c r="VRN196" s="80"/>
      <c r="VRO196" s="80"/>
      <c r="VRP196" s="80"/>
      <c r="VRQ196" s="80"/>
      <c r="VRR196" s="80"/>
      <c r="VRS196" s="80"/>
      <c r="VRT196" s="80"/>
      <c r="VRU196" s="80"/>
      <c r="VRV196" s="80"/>
      <c r="VRW196" s="80"/>
      <c r="VRX196" s="80"/>
      <c r="VRY196" s="80"/>
      <c r="VRZ196" s="80"/>
      <c r="VSA196" s="80"/>
      <c r="VSB196" s="80"/>
      <c r="VSC196" s="80"/>
      <c r="VSD196" s="80"/>
      <c r="VSE196" s="80"/>
      <c r="VSF196" s="80"/>
      <c r="VSG196" s="80"/>
      <c r="VSH196" s="80"/>
      <c r="VSI196" s="80"/>
      <c r="VSJ196" s="80"/>
      <c r="VSK196" s="80"/>
      <c r="VSL196" s="80"/>
      <c r="VSM196" s="80"/>
      <c r="VSN196" s="80"/>
      <c r="VSO196" s="80"/>
      <c r="VSP196" s="80"/>
      <c r="VSQ196" s="80"/>
      <c r="VSR196" s="80"/>
      <c r="VSS196" s="80"/>
      <c r="VST196" s="80"/>
      <c r="VSU196" s="80"/>
      <c r="VSV196" s="80"/>
      <c r="VSW196" s="80"/>
      <c r="VSX196" s="80"/>
      <c r="VSY196" s="80"/>
      <c r="VSZ196" s="80"/>
      <c r="VTA196" s="80"/>
      <c r="VTB196" s="80"/>
      <c r="VTC196" s="80"/>
      <c r="VTD196" s="80"/>
      <c r="VTE196" s="80"/>
      <c r="VTF196" s="80"/>
      <c r="VTG196" s="80"/>
      <c r="VTH196" s="80"/>
      <c r="VTI196" s="80"/>
      <c r="VTJ196" s="80"/>
      <c r="VTK196" s="80"/>
      <c r="VTL196" s="80"/>
      <c r="VTM196" s="80"/>
      <c r="VTN196" s="80"/>
      <c r="VTO196" s="80"/>
      <c r="VTP196" s="80"/>
      <c r="VTQ196" s="80"/>
      <c r="VTR196" s="80"/>
      <c r="VTS196" s="80"/>
      <c r="VTT196" s="80"/>
      <c r="VTU196" s="80"/>
      <c r="VTV196" s="80"/>
      <c r="VTW196" s="80"/>
      <c r="VTX196" s="80"/>
      <c r="VTY196" s="80"/>
      <c r="VTZ196" s="80"/>
      <c r="VUA196" s="80"/>
      <c r="VUB196" s="80"/>
      <c r="VUC196" s="80"/>
      <c r="VUD196" s="80"/>
      <c r="VUE196" s="80"/>
      <c r="VUF196" s="80"/>
      <c r="VUG196" s="80"/>
      <c r="VUH196" s="80"/>
      <c r="VUI196" s="80"/>
      <c r="VUJ196" s="80"/>
      <c r="VUK196" s="80"/>
      <c r="VUL196" s="80"/>
      <c r="VUM196" s="80"/>
      <c r="VUN196" s="80"/>
      <c r="VUO196" s="80"/>
      <c r="VUP196" s="80"/>
      <c r="VUQ196" s="80"/>
      <c r="VUR196" s="80"/>
      <c r="VUS196" s="80"/>
      <c r="VUT196" s="80"/>
      <c r="VUU196" s="80"/>
      <c r="VUV196" s="80"/>
      <c r="VUW196" s="80"/>
      <c r="VUX196" s="80"/>
      <c r="VUY196" s="80"/>
      <c r="VUZ196" s="80"/>
      <c r="VVA196" s="80"/>
      <c r="VVB196" s="80"/>
      <c r="VVC196" s="80"/>
      <c r="VVD196" s="80"/>
      <c r="VVE196" s="80"/>
      <c r="VVF196" s="80"/>
      <c r="VVG196" s="80"/>
      <c r="VVH196" s="80"/>
      <c r="VVI196" s="80"/>
      <c r="VVJ196" s="80"/>
      <c r="VVK196" s="80"/>
      <c r="VVL196" s="80"/>
      <c r="VVM196" s="80"/>
      <c r="VVN196" s="80"/>
      <c r="VVO196" s="80"/>
      <c r="VVP196" s="80"/>
      <c r="VVQ196" s="80"/>
      <c r="VVR196" s="80"/>
      <c r="VVS196" s="80"/>
      <c r="VVT196" s="80"/>
      <c r="VVU196" s="80"/>
      <c r="VVV196" s="80"/>
      <c r="VVW196" s="80"/>
      <c r="VVX196" s="80"/>
      <c r="VVY196" s="80"/>
      <c r="VVZ196" s="80"/>
      <c r="VWA196" s="80"/>
      <c r="VWB196" s="80"/>
      <c r="VWC196" s="80"/>
      <c r="VWD196" s="80"/>
      <c r="VWE196" s="80"/>
      <c r="VWF196" s="80"/>
      <c r="VWG196" s="80"/>
      <c r="VWH196" s="80"/>
      <c r="VWI196" s="80"/>
      <c r="VWJ196" s="80"/>
      <c r="VWK196" s="80"/>
      <c r="VWL196" s="80"/>
      <c r="VWM196" s="80"/>
      <c r="VWN196" s="80"/>
      <c r="VWO196" s="80"/>
      <c r="VWP196" s="80"/>
      <c r="VWQ196" s="80"/>
      <c r="VWR196" s="80"/>
      <c r="VWS196" s="80"/>
      <c r="VWT196" s="80"/>
      <c r="VWU196" s="80"/>
      <c r="VWV196" s="80"/>
      <c r="VWW196" s="80"/>
      <c r="VWX196" s="80"/>
      <c r="VWY196" s="80"/>
      <c r="VWZ196" s="80"/>
      <c r="VXA196" s="80"/>
      <c r="VXB196" s="80"/>
      <c r="VXC196" s="80"/>
      <c r="VXD196" s="80"/>
      <c r="VXE196" s="80"/>
      <c r="VXF196" s="80"/>
      <c r="VXG196" s="80"/>
      <c r="VXH196" s="80"/>
      <c r="VXI196" s="80"/>
      <c r="VXJ196" s="80"/>
      <c r="VXK196" s="80"/>
      <c r="VXL196" s="80"/>
      <c r="VXM196" s="80"/>
      <c r="VXN196" s="80"/>
      <c r="VXO196" s="80"/>
      <c r="VXP196" s="80"/>
      <c r="VXQ196" s="80"/>
      <c r="VXR196" s="80"/>
      <c r="VXS196" s="80"/>
      <c r="VXT196" s="80"/>
      <c r="VXU196" s="80"/>
      <c r="VXV196" s="80"/>
      <c r="VXW196" s="80"/>
      <c r="VXX196" s="80"/>
      <c r="VXY196" s="80"/>
      <c r="VXZ196" s="80"/>
      <c r="VYA196" s="80"/>
      <c r="VYB196" s="80"/>
      <c r="VYC196" s="80"/>
      <c r="VYD196" s="80"/>
      <c r="VYE196" s="80"/>
      <c r="VYF196" s="80"/>
      <c r="VYG196" s="80"/>
      <c r="VYH196" s="80"/>
      <c r="VYI196" s="80"/>
      <c r="VYJ196" s="80"/>
      <c r="VYK196" s="80"/>
      <c r="VYL196" s="80"/>
      <c r="VYM196" s="80"/>
      <c r="VYN196" s="80"/>
      <c r="VYO196" s="80"/>
      <c r="VYP196" s="80"/>
      <c r="VYQ196" s="80"/>
      <c r="VYR196" s="80"/>
      <c r="VYS196" s="80"/>
      <c r="VYT196" s="80"/>
      <c r="VYU196" s="80"/>
      <c r="VYV196" s="80"/>
      <c r="VYW196" s="80"/>
      <c r="VYX196" s="80"/>
      <c r="VYY196" s="80"/>
      <c r="VYZ196" s="80"/>
      <c r="VZA196" s="80"/>
      <c r="VZB196" s="80"/>
      <c r="VZC196" s="80"/>
      <c r="VZD196" s="80"/>
      <c r="VZE196" s="80"/>
      <c r="VZF196" s="80"/>
      <c r="VZG196" s="80"/>
      <c r="VZH196" s="80"/>
      <c r="VZI196" s="80"/>
      <c r="VZJ196" s="80"/>
      <c r="VZK196" s="80"/>
      <c r="VZL196" s="80"/>
      <c r="VZM196" s="80"/>
      <c r="VZN196" s="80"/>
      <c r="VZO196" s="80"/>
      <c r="VZP196" s="80"/>
      <c r="VZQ196" s="80"/>
      <c r="VZR196" s="80"/>
      <c r="VZS196" s="80"/>
      <c r="VZT196" s="80"/>
      <c r="VZU196" s="80"/>
      <c r="VZV196" s="80"/>
      <c r="VZW196" s="80"/>
      <c r="VZX196" s="80"/>
      <c r="VZY196" s="80"/>
      <c r="VZZ196" s="80"/>
      <c r="WAA196" s="80"/>
      <c r="WAB196" s="80"/>
      <c r="WAC196" s="80"/>
      <c r="WAD196" s="80"/>
      <c r="WAE196" s="80"/>
      <c r="WAF196" s="80"/>
      <c r="WAG196" s="80"/>
      <c r="WAH196" s="80"/>
      <c r="WAI196" s="80"/>
      <c r="WAJ196" s="80"/>
      <c r="WAK196" s="80"/>
      <c r="WAL196" s="80"/>
      <c r="WAM196" s="80"/>
      <c r="WAN196" s="80"/>
      <c r="WAO196" s="80"/>
      <c r="WAP196" s="80"/>
      <c r="WAQ196" s="80"/>
      <c r="WAR196" s="80"/>
      <c r="WAS196" s="80"/>
      <c r="WAT196" s="80"/>
      <c r="WAU196" s="80"/>
      <c r="WAV196" s="80"/>
      <c r="WAW196" s="80"/>
      <c r="WAX196" s="80"/>
      <c r="WAY196" s="80"/>
      <c r="WAZ196" s="80"/>
      <c r="WBA196" s="80"/>
      <c r="WBB196" s="80"/>
      <c r="WBC196" s="80"/>
      <c r="WBD196" s="80"/>
      <c r="WBE196" s="80"/>
      <c r="WBF196" s="80"/>
      <c r="WBG196" s="80"/>
      <c r="WBH196" s="80"/>
      <c r="WBI196" s="80"/>
      <c r="WBJ196" s="80"/>
      <c r="WBK196" s="80"/>
      <c r="WBL196" s="80"/>
      <c r="WBM196" s="80"/>
      <c r="WBN196" s="80"/>
      <c r="WBO196" s="80"/>
      <c r="WBP196" s="80"/>
      <c r="WBQ196" s="80"/>
      <c r="WBR196" s="80"/>
      <c r="WBS196" s="80"/>
      <c r="WBT196" s="80"/>
      <c r="WBU196" s="80"/>
      <c r="WBV196" s="80"/>
      <c r="WBW196" s="80"/>
      <c r="WBX196" s="80"/>
      <c r="WBY196" s="80"/>
      <c r="WBZ196" s="80"/>
      <c r="WCA196" s="80"/>
      <c r="WCB196" s="80"/>
      <c r="WCC196" s="80"/>
      <c r="WCD196" s="80"/>
      <c r="WCE196" s="80"/>
      <c r="WCF196" s="80"/>
      <c r="WCG196" s="80"/>
      <c r="WCH196" s="80"/>
      <c r="WCI196" s="80"/>
      <c r="WCJ196" s="80"/>
      <c r="WCK196" s="80"/>
      <c r="WCL196" s="80"/>
      <c r="WCM196" s="80"/>
      <c r="WCN196" s="80"/>
      <c r="WCO196" s="80"/>
      <c r="WCP196" s="80"/>
      <c r="WCQ196" s="80"/>
      <c r="WCR196" s="80"/>
      <c r="WCS196" s="80"/>
      <c r="WCT196" s="80"/>
      <c r="WCU196" s="80"/>
      <c r="WCV196" s="80"/>
      <c r="WCW196" s="80"/>
      <c r="WCX196" s="80"/>
      <c r="WCY196" s="80"/>
      <c r="WCZ196" s="80"/>
      <c r="WDA196" s="80"/>
      <c r="WDB196" s="80"/>
      <c r="WDC196" s="80"/>
      <c r="WDD196" s="80"/>
      <c r="WDE196" s="80"/>
      <c r="WDF196" s="80"/>
      <c r="WDG196" s="80"/>
      <c r="WDH196" s="80"/>
      <c r="WDI196" s="80"/>
      <c r="WDJ196" s="80"/>
      <c r="WDK196" s="80"/>
      <c r="WDL196" s="80"/>
      <c r="WDM196" s="80"/>
      <c r="WDN196" s="80"/>
      <c r="WDO196" s="80"/>
      <c r="WDP196" s="80"/>
      <c r="WDQ196" s="80"/>
      <c r="WDR196" s="80"/>
      <c r="WDS196" s="80"/>
      <c r="WDT196" s="80"/>
      <c r="WDU196" s="80"/>
      <c r="WDV196" s="80"/>
      <c r="WDW196" s="80"/>
      <c r="WDX196" s="80"/>
      <c r="WDY196" s="80"/>
      <c r="WDZ196" s="80"/>
      <c r="WEA196" s="80"/>
      <c r="WEB196" s="80"/>
      <c r="WEC196" s="80"/>
      <c r="WED196" s="80"/>
      <c r="WEE196" s="80"/>
      <c r="WEF196" s="80"/>
      <c r="WEG196" s="80"/>
      <c r="WEH196" s="80"/>
      <c r="WEI196" s="80"/>
      <c r="WEJ196" s="80"/>
      <c r="WEK196" s="80"/>
      <c r="WEL196" s="80"/>
      <c r="WEM196" s="80"/>
      <c r="WEN196" s="80"/>
      <c r="WEO196" s="80"/>
      <c r="WEP196" s="80"/>
      <c r="WEQ196" s="80"/>
      <c r="WER196" s="80"/>
      <c r="WES196" s="80"/>
      <c r="WET196" s="80"/>
      <c r="WEU196" s="80"/>
      <c r="WEV196" s="80"/>
      <c r="WEW196" s="80"/>
      <c r="WEX196" s="80"/>
      <c r="WEY196" s="80"/>
      <c r="WEZ196" s="80"/>
      <c r="WFA196" s="80"/>
      <c r="WFB196" s="80"/>
      <c r="WFC196" s="80"/>
      <c r="WFD196" s="80"/>
      <c r="WFE196" s="80"/>
      <c r="WFF196" s="80"/>
      <c r="WFG196" s="80"/>
      <c r="WFH196" s="80"/>
      <c r="WFI196" s="80"/>
      <c r="WFJ196" s="80"/>
      <c r="WFK196" s="80"/>
      <c r="WFL196" s="80"/>
      <c r="WFM196" s="80"/>
      <c r="WFN196" s="80"/>
      <c r="WFO196" s="80"/>
      <c r="WFP196" s="80"/>
      <c r="WFQ196" s="80"/>
      <c r="WFR196" s="80"/>
      <c r="WFS196" s="80"/>
      <c r="WFT196" s="80"/>
      <c r="WFU196" s="80"/>
      <c r="WFV196" s="80"/>
      <c r="WFW196" s="80"/>
      <c r="WFX196" s="80"/>
      <c r="WFY196" s="80"/>
      <c r="WFZ196" s="80"/>
      <c r="WGA196" s="80"/>
      <c r="WGB196" s="80"/>
      <c r="WGC196" s="80"/>
      <c r="WGD196" s="80"/>
      <c r="WGE196" s="80"/>
      <c r="WGF196" s="80"/>
      <c r="WGG196" s="80"/>
      <c r="WGH196" s="80"/>
      <c r="WGI196" s="80"/>
      <c r="WGJ196" s="80"/>
      <c r="WGK196" s="80"/>
      <c r="WGL196" s="80"/>
      <c r="WGM196" s="80"/>
      <c r="WGN196" s="80"/>
      <c r="WGO196" s="80"/>
      <c r="WGP196" s="80"/>
      <c r="WGQ196" s="80"/>
      <c r="WGR196" s="80"/>
      <c r="WGS196" s="80"/>
      <c r="WGT196" s="80"/>
      <c r="WGU196" s="80"/>
      <c r="WGV196" s="80"/>
      <c r="WGW196" s="80"/>
      <c r="WGX196" s="80"/>
      <c r="WGY196" s="80"/>
      <c r="WGZ196" s="80"/>
      <c r="WHA196" s="80"/>
      <c r="WHB196" s="80"/>
      <c r="WHC196" s="80"/>
      <c r="WHD196" s="80"/>
      <c r="WHE196" s="80"/>
      <c r="WHF196" s="80"/>
      <c r="WHG196" s="80"/>
      <c r="WHH196" s="80"/>
      <c r="WHI196" s="80"/>
      <c r="WHJ196" s="80"/>
      <c r="WHK196" s="80"/>
      <c r="WHL196" s="80"/>
      <c r="WHM196" s="80"/>
      <c r="WHN196" s="80"/>
      <c r="WHO196" s="80"/>
      <c r="WHP196" s="80"/>
      <c r="WHQ196" s="80"/>
      <c r="WHR196" s="80"/>
      <c r="WHS196" s="80"/>
      <c r="WHT196" s="80"/>
      <c r="WHU196" s="80"/>
      <c r="WHV196" s="80"/>
      <c r="WHW196" s="80"/>
      <c r="WHX196" s="80"/>
      <c r="WHY196" s="80"/>
      <c r="WHZ196" s="80"/>
      <c r="WIA196" s="80"/>
      <c r="WIB196" s="80"/>
      <c r="WIC196" s="80"/>
      <c r="WID196" s="80"/>
      <c r="WIE196" s="80"/>
      <c r="WIF196" s="80"/>
      <c r="WIG196" s="80"/>
      <c r="WIH196" s="80"/>
      <c r="WII196" s="80"/>
      <c r="WIJ196" s="80"/>
      <c r="WIK196" s="80"/>
      <c r="WIL196" s="80"/>
      <c r="WIM196" s="80"/>
      <c r="WIN196" s="80"/>
      <c r="WIO196" s="80"/>
      <c r="WIP196" s="80"/>
      <c r="WIQ196" s="80"/>
      <c r="WIR196" s="80"/>
      <c r="WIS196" s="80"/>
      <c r="WIT196" s="80"/>
      <c r="WIU196" s="80"/>
      <c r="WIV196" s="80"/>
      <c r="WIW196" s="80"/>
      <c r="WIX196" s="80"/>
      <c r="WIY196" s="80"/>
      <c r="WIZ196" s="80"/>
      <c r="WJA196" s="80"/>
      <c r="WJB196" s="80"/>
      <c r="WJC196" s="80"/>
      <c r="WJD196" s="80"/>
      <c r="WJE196" s="80"/>
      <c r="WJF196" s="80"/>
      <c r="WJG196" s="80"/>
      <c r="WJH196" s="80"/>
      <c r="WJI196" s="80"/>
      <c r="WJJ196" s="80"/>
      <c r="WJK196" s="80"/>
      <c r="WJL196" s="80"/>
      <c r="WJM196" s="80"/>
      <c r="WJN196" s="80"/>
      <c r="WJO196" s="80"/>
      <c r="WJP196" s="80"/>
      <c r="WJQ196" s="80"/>
      <c r="WJR196" s="80"/>
      <c r="WJS196" s="80"/>
      <c r="WJT196" s="80"/>
      <c r="WJU196" s="80"/>
      <c r="WJV196" s="80"/>
      <c r="WJW196" s="80"/>
      <c r="WJX196" s="80"/>
      <c r="WJY196" s="80"/>
      <c r="WJZ196" s="80"/>
      <c r="WKA196" s="80"/>
      <c r="WKB196" s="80"/>
      <c r="WKC196" s="80"/>
      <c r="WKD196" s="80"/>
      <c r="WKE196" s="80"/>
      <c r="WKF196" s="80"/>
      <c r="WKG196" s="80"/>
      <c r="WKH196" s="80"/>
      <c r="WKI196" s="80"/>
      <c r="WKJ196" s="80"/>
      <c r="WKK196" s="80"/>
      <c r="WKL196" s="80"/>
      <c r="WKM196" s="80"/>
      <c r="WKN196" s="80"/>
      <c r="WKO196" s="80"/>
      <c r="WKP196" s="80"/>
      <c r="WKQ196" s="80"/>
      <c r="WKR196" s="80"/>
      <c r="WKS196" s="80"/>
      <c r="WKT196" s="80"/>
      <c r="WKU196" s="80"/>
      <c r="WKV196" s="80"/>
      <c r="WKW196" s="80"/>
      <c r="WKX196" s="80"/>
      <c r="WKY196" s="80"/>
      <c r="WKZ196" s="80"/>
      <c r="WLA196" s="80"/>
      <c r="WLB196" s="80"/>
      <c r="WLC196" s="80"/>
      <c r="WLD196" s="80"/>
      <c r="WLE196" s="80"/>
      <c r="WLF196" s="80"/>
      <c r="WLG196" s="80"/>
      <c r="WLH196" s="80"/>
      <c r="WLI196" s="80"/>
      <c r="WLJ196" s="80"/>
      <c r="WLK196" s="80"/>
      <c r="WLL196" s="80"/>
      <c r="WLM196" s="80"/>
      <c r="WLN196" s="80"/>
      <c r="WLO196" s="80"/>
      <c r="WLP196" s="80"/>
      <c r="WLQ196" s="80"/>
      <c r="WLR196" s="80"/>
      <c r="WLS196" s="80"/>
      <c r="WLT196" s="80"/>
      <c r="WLU196" s="80"/>
      <c r="WLV196" s="80"/>
      <c r="WLW196" s="80"/>
      <c r="WLX196" s="80"/>
      <c r="WLY196" s="80"/>
      <c r="WLZ196" s="80"/>
      <c r="WMA196" s="80"/>
      <c r="WMB196" s="80"/>
      <c r="WMC196" s="80"/>
      <c r="WMD196" s="80"/>
      <c r="WME196" s="80"/>
      <c r="WMF196" s="80"/>
      <c r="WMG196" s="80"/>
      <c r="WMH196" s="80"/>
      <c r="WMI196" s="80"/>
      <c r="WMJ196" s="80"/>
      <c r="WMK196" s="80"/>
      <c r="WML196" s="80"/>
      <c r="WMM196" s="80"/>
      <c r="WMN196" s="80"/>
      <c r="WMO196" s="80"/>
      <c r="WMP196" s="80"/>
      <c r="WMQ196" s="80"/>
      <c r="WMR196" s="80"/>
      <c r="WMS196" s="80"/>
      <c r="WMT196" s="80"/>
      <c r="WMU196" s="80"/>
      <c r="WMV196" s="80"/>
      <c r="WMW196" s="80"/>
      <c r="WMX196" s="80"/>
      <c r="WMY196" s="80"/>
      <c r="WMZ196" s="80"/>
      <c r="WNA196" s="80"/>
      <c r="WNB196" s="80"/>
      <c r="WNC196" s="80"/>
      <c r="WND196" s="80"/>
      <c r="WNE196" s="80"/>
      <c r="WNF196" s="80"/>
      <c r="WNG196" s="80"/>
      <c r="WNH196" s="80"/>
      <c r="WNI196" s="80"/>
      <c r="WNJ196" s="80"/>
      <c r="WNK196" s="80"/>
      <c r="WNL196" s="80"/>
      <c r="WNM196" s="80"/>
      <c r="WNN196" s="80"/>
      <c r="WNO196" s="80"/>
      <c r="WNP196" s="80"/>
      <c r="WNQ196" s="80"/>
      <c r="WNR196" s="80"/>
      <c r="WNS196" s="80"/>
      <c r="WNT196" s="80"/>
      <c r="WNU196" s="80"/>
      <c r="WNV196" s="80"/>
      <c r="WNW196" s="80"/>
      <c r="WNX196" s="80"/>
      <c r="WNY196" s="80"/>
      <c r="WNZ196" s="80"/>
      <c r="WOA196" s="80"/>
      <c r="WOB196" s="80"/>
      <c r="WOC196" s="80"/>
      <c r="WOD196" s="80"/>
      <c r="WOE196" s="80"/>
      <c r="WOF196" s="80"/>
      <c r="WOG196" s="80"/>
      <c r="WOH196" s="80"/>
      <c r="WOI196" s="80"/>
      <c r="WOJ196" s="80"/>
      <c r="WOK196" s="80"/>
      <c r="WOL196" s="80"/>
      <c r="WOM196" s="80"/>
      <c r="WON196" s="80"/>
      <c r="WOO196" s="80"/>
      <c r="WOP196" s="80"/>
      <c r="WOQ196" s="80"/>
      <c r="WOR196" s="80"/>
      <c r="WOS196" s="80"/>
      <c r="WOT196" s="80"/>
      <c r="WOU196" s="80"/>
      <c r="WOV196" s="80"/>
      <c r="WOW196" s="80"/>
      <c r="WOX196" s="80"/>
      <c r="WOY196" s="80"/>
      <c r="WOZ196" s="80"/>
      <c r="WPA196" s="80"/>
      <c r="WPB196" s="80"/>
      <c r="WPC196" s="80"/>
      <c r="WPD196" s="80"/>
      <c r="WPE196" s="80"/>
      <c r="WPF196" s="80"/>
      <c r="WPG196" s="80"/>
      <c r="WPH196" s="80"/>
      <c r="WPI196" s="80"/>
      <c r="WPJ196" s="80"/>
      <c r="WPK196" s="80"/>
      <c r="WPL196" s="80"/>
      <c r="WPM196" s="80"/>
      <c r="WPN196" s="80"/>
      <c r="WPO196" s="80"/>
      <c r="WPP196" s="80"/>
      <c r="WPQ196" s="80"/>
      <c r="WPR196" s="80"/>
      <c r="WPS196" s="80"/>
      <c r="WPT196" s="80"/>
      <c r="WPU196" s="80"/>
      <c r="WPV196" s="80"/>
      <c r="WPW196" s="80"/>
      <c r="WPX196" s="80"/>
      <c r="WPY196" s="80"/>
      <c r="WPZ196" s="80"/>
      <c r="WQA196" s="80"/>
      <c r="WQB196" s="80"/>
      <c r="WQC196" s="80"/>
      <c r="WQD196" s="80"/>
      <c r="WQE196" s="80"/>
      <c r="WQF196" s="80"/>
      <c r="WQG196" s="80"/>
      <c r="WQH196" s="80"/>
      <c r="WQI196" s="80"/>
      <c r="WQJ196" s="80"/>
      <c r="WQK196" s="80"/>
      <c r="WQL196" s="80"/>
      <c r="WQM196" s="80"/>
      <c r="WQN196" s="80"/>
      <c r="WQO196" s="80"/>
      <c r="WQP196" s="80"/>
      <c r="WQQ196" s="80"/>
      <c r="WQR196" s="80"/>
      <c r="WQS196" s="80"/>
      <c r="WQT196" s="80"/>
      <c r="WQU196" s="80"/>
      <c r="WQV196" s="80"/>
      <c r="WQW196" s="80"/>
      <c r="WQX196" s="80"/>
      <c r="WQY196" s="80"/>
      <c r="WQZ196" s="80"/>
      <c r="WRA196" s="80"/>
      <c r="WRB196" s="80"/>
      <c r="WRC196" s="80"/>
      <c r="WRD196" s="80"/>
      <c r="WRE196" s="80"/>
      <c r="WRF196" s="80"/>
      <c r="WRG196" s="80"/>
      <c r="WRH196" s="80"/>
      <c r="WRI196" s="80"/>
      <c r="WRJ196" s="80"/>
      <c r="WRK196" s="80"/>
      <c r="WRL196" s="80"/>
      <c r="WRM196" s="80"/>
      <c r="WRN196" s="80"/>
      <c r="WRO196" s="80"/>
      <c r="WRP196" s="80"/>
      <c r="WRQ196" s="80"/>
      <c r="WRR196" s="80"/>
      <c r="WRS196" s="80"/>
      <c r="WRT196" s="80"/>
      <c r="WRU196" s="80"/>
      <c r="WRV196" s="80"/>
      <c r="WRW196" s="80"/>
      <c r="WRX196" s="80"/>
      <c r="WRY196" s="80"/>
      <c r="WRZ196" s="80"/>
      <c r="WSA196" s="80"/>
      <c r="WSB196" s="80"/>
      <c r="WSC196" s="80"/>
      <c r="WSD196" s="80"/>
      <c r="WSE196" s="80"/>
      <c r="WSF196" s="80"/>
      <c r="WSG196" s="80"/>
      <c r="WSH196" s="80"/>
      <c r="WSI196" s="80"/>
      <c r="WSJ196" s="80"/>
      <c r="WSK196" s="80"/>
      <c r="WSL196" s="80"/>
      <c r="WSM196" s="80"/>
      <c r="WSN196" s="80"/>
      <c r="WSO196" s="80"/>
      <c r="WSP196" s="80"/>
      <c r="WSQ196" s="80"/>
      <c r="WSR196" s="80"/>
      <c r="WSS196" s="80"/>
      <c r="WST196" s="80"/>
      <c r="WSU196" s="80"/>
      <c r="WSV196" s="80"/>
      <c r="WSW196" s="80"/>
      <c r="WSX196" s="80"/>
      <c r="WSY196" s="80"/>
      <c r="WSZ196" s="80"/>
      <c r="WTA196" s="80"/>
      <c r="WTB196" s="80"/>
      <c r="WTC196" s="80"/>
      <c r="WTD196" s="80"/>
      <c r="WTE196" s="80"/>
      <c r="WTF196" s="80"/>
      <c r="WTG196" s="80"/>
      <c r="WTH196" s="80"/>
      <c r="WTI196" s="80"/>
      <c r="WTJ196" s="80"/>
      <c r="WTK196" s="80"/>
      <c r="WTL196" s="80"/>
      <c r="WTM196" s="80"/>
      <c r="WTN196" s="80"/>
      <c r="WTO196" s="80"/>
      <c r="WTP196" s="80"/>
      <c r="WTQ196" s="80"/>
      <c r="WTR196" s="80"/>
      <c r="WTS196" s="80"/>
      <c r="WTT196" s="80"/>
      <c r="WTU196" s="80"/>
      <c r="WTV196" s="80"/>
      <c r="WTW196" s="80"/>
      <c r="WTX196" s="80"/>
      <c r="WTY196" s="80"/>
      <c r="WTZ196" s="80"/>
      <c r="WUA196" s="80"/>
      <c r="WUB196" s="80"/>
      <c r="WUC196" s="80"/>
      <c r="WUD196" s="80"/>
      <c r="WUE196" s="80"/>
      <c r="WUF196" s="80"/>
      <c r="WUG196" s="80"/>
      <c r="WUH196" s="80"/>
      <c r="WUI196" s="80"/>
      <c r="WUJ196" s="80"/>
      <c r="WUK196" s="80"/>
      <c r="WUL196" s="80"/>
      <c r="WUM196" s="80"/>
      <c r="WUN196" s="80"/>
      <c r="WUO196" s="80"/>
      <c r="WUP196" s="80"/>
      <c r="WUQ196" s="80"/>
      <c r="WUR196" s="80"/>
      <c r="WUS196" s="80"/>
      <c r="WUT196" s="80"/>
      <c r="WUU196" s="80"/>
      <c r="WUV196" s="80"/>
      <c r="WUW196" s="80"/>
      <c r="WUX196" s="80"/>
      <c r="WUY196" s="80"/>
      <c r="WUZ196" s="80"/>
      <c r="WVA196" s="80"/>
      <c r="WVB196" s="80"/>
      <c r="WVC196" s="80"/>
      <c r="WVD196" s="80"/>
      <c r="WVE196" s="80"/>
      <c r="WVF196" s="80"/>
      <c r="WVG196" s="80"/>
      <c r="WVH196" s="80"/>
      <c r="WVI196" s="80"/>
      <c r="WVJ196" s="80"/>
      <c r="WVK196" s="80"/>
      <c r="WVL196" s="80"/>
      <c r="WVM196" s="80"/>
      <c r="WVN196" s="80"/>
      <c r="WVO196" s="80"/>
      <c r="WVP196" s="80"/>
      <c r="WVQ196" s="80"/>
      <c r="WVR196" s="80"/>
      <c r="WVS196" s="80"/>
      <c r="WVT196" s="80"/>
      <c r="WVU196" s="80"/>
      <c r="WVV196" s="80"/>
      <c r="WVW196" s="80"/>
      <c r="WVX196" s="80"/>
      <c r="WVY196" s="80"/>
      <c r="WVZ196" s="80"/>
      <c r="WWA196" s="80"/>
      <c r="WWB196" s="80"/>
      <c r="WWC196" s="80"/>
      <c r="WWD196" s="80"/>
      <c r="WWE196" s="80"/>
      <c r="WWF196" s="80"/>
      <c r="WWG196" s="80"/>
      <c r="WWH196" s="80"/>
      <c r="WWI196" s="80"/>
      <c r="WWJ196" s="80"/>
      <c r="WWK196" s="80"/>
      <c r="WWL196" s="80"/>
      <c r="WWM196" s="80"/>
      <c r="WWN196" s="80"/>
      <c r="WWO196" s="80"/>
      <c r="WWP196" s="80"/>
      <c r="WWQ196" s="80"/>
      <c r="WWR196" s="80"/>
      <c r="WWS196" s="80"/>
      <c r="WWT196" s="80"/>
      <c r="WWU196" s="80"/>
      <c r="WWV196" s="80"/>
      <c r="WWW196" s="80"/>
      <c r="WWX196" s="80"/>
      <c r="WWY196" s="80"/>
      <c r="WWZ196" s="80"/>
      <c r="WXA196" s="80"/>
      <c r="WXB196" s="80"/>
      <c r="WXC196" s="80"/>
      <c r="WXD196" s="80"/>
      <c r="WXE196" s="80"/>
      <c r="WXF196" s="80"/>
      <c r="WXG196" s="80"/>
      <c r="WXH196" s="80"/>
      <c r="WXI196" s="80"/>
      <c r="WXJ196" s="80"/>
      <c r="WXK196" s="80"/>
      <c r="WXL196" s="80"/>
      <c r="WXM196" s="80"/>
      <c r="WXN196" s="80"/>
      <c r="WXO196" s="80"/>
      <c r="WXP196" s="80"/>
      <c r="WXQ196" s="80"/>
      <c r="WXR196" s="80"/>
      <c r="WXS196" s="80"/>
      <c r="WXT196" s="80"/>
      <c r="WXU196" s="80"/>
      <c r="WXV196" s="80"/>
      <c r="WXW196" s="80"/>
      <c r="WXX196" s="80"/>
      <c r="WXY196" s="80"/>
      <c r="WXZ196" s="80"/>
      <c r="WYA196" s="80"/>
      <c r="WYB196" s="80"/>
      <c r="WYC196" s="80"/>
      <c r="WYD196" s="80"/>
      <c r="WYE196" s="80"/>
      <c r="WYF196" s="80"/>
      <c r="WYG196" s="80"/>
      <c r="WYH196" s="80"/>
      <c r="WYI196" s="80"/>
      <c r="WYJ196" s="80"/>
      <c r="WYK196" s="80"/>
      <c r="WYL196" s="80"/>
      <c r="WYM196" s="80"/>
      <c r="WYN196" s="80"/>
      <c r="WYO196" s="80"/>
      <c r="WYP196" s="80"/>
      <c r="WYQ196" s="80"/>
      <c r="WYR196" s="80"/>
      <c r="WYS196" s="80"/>
      <c r="WYT196" s="80"/>
      <c r="WYU196" s="80"/>
      <c r="WYV196" s="80"/>
      <c r="WYW196" s="80"/>
      <c r="WYX196" s="80"/>
      <c r="WYY196" s="80"/>
      <c r="WYZ196" s="80"/>
      <c r="WZA196" s="80"/>
      <c r="WZB196" s="80"/>
      <c r="WZC196" s="80"/>
      <c r="WZD196" s="80"/>
      <c r="WZE196" s="80"/>
      <c r="WZF196" s="80"/>
      <c r="WZG196" s="80"/>
      <c r="WZH196" s="80"/>
      <c r="WZI196" s="80"/>
      <c r="WZJ196" s="80"/>
      <c r="WZK196" s="80"/>
      <c r="WZL196" s="80"/>
      <c r="WZM196" s="80"/>
      <c r="WZN196" s="80"/>
      <c r="WZO196" s="80"/>
      <c r="WZP196" s="80"/>
      <c r="WZQ196" s="80"/>
      <c r="WZR196" s="80"/>
      <c r="WZS196" s="80"/>
      <c r="WZT196" s="80"/>
      <c r="WZU196" s="80"/>
      <c r="WZV196" s="80"/>
      <c r="WZW196" s="80"/>
      <c r="WZX196" s="80"/>
      <c r="WZY196" s="80"/>
      <c r="WZZ196" s="80"/>
      <c r="XAA196" s="80"/>
      <c r="XAB196" s="80"/>
      <c r="XAC196" s="80"/>
      <c r="XAD196" s="80"/>
      <c r="XAE196" s="80"/>
      <c r="XAF196" s="80"/>
      <c r="XAG196" s="80"/>
      <c r="XAH196" s="80"/>
      <c r="XAI196" s="80"/>
      <c r="XAJ196" s="80"/>
      <c r="XAK196" s="80"/>
      <c r="XAL196" s="80"/>
      <c r="XAM196" s="80"/>
      <c r="XAN196" s="80"/>
      <c r="XAO196" s="80"/>
      <c r="XAP196" s="80"/>
      <c r="XAQ196" s="80"/>
      <c r="XAR196" s="80"/>
      <c r="XAS196" s="80"/>
      <c r="XAT196" s="80"/>
      <c r="XAU196" s="80"/>
      <c r="XAV196" s="80"/>
      <c r="XAW196" s="80"/>
      <c r="XAX196" s="80"/>
      <c r="XAY196" s="80"/>
      <c r="XAZ196" s="80"/>
      <c r="XBA196" s="80"/>
      <c r="XBB196" s="80"/>
      <c r="XBC196" s="80"/>
      <c r="XBD196" s="80"/>
      <c r="XBE196" s="80"/>
      <c r="XBF196" s="80"/>
      <c r="XBG196" s="80"/>
      <c r="XBH196" s="80"/>
      <c r="XBI196" s="80"/>
      <c r="XBJ196" s="80"/>
      <c r="XBK196" s="80"/>
      <c r="XBL196" s="80"/>
      <c r="XBM196" s="80"/>
      <c r="XBN196" s="80"/>
      <c r="XBO196" s="80"/>
      <c r="XBP196" s="80"/>
      <c r="XBQ196" s="80"/>
      <c r="XBR196" s="80"/>
      <c r="XBS196" s="80"/>
      <c r="XBT196" s="80"/>
      <c r="XBU196" s="80"/>
      <c r="XBV196" s="80"/>
      <c r="XBW196" s="80"/>
      <c r="XBX196" s="80"/>
      <c r="XBY196" s="80"/>
      <c r="XBZ196" s="80"/>
      <c r="XCA196" s="80"/>
      <c r="XCB196" s="80"/>
      <c r="XCC196" s="80"/>
      <c r="XCD196" s="80"/>
      <c r="XCE196" s="80"/>
      <c r="XCF196" s="80"/>
      <c r="XCG196" s="80"/>
      <c r="XCH196" s="80"/>
      <c r="XCI196" s="80"/>
      <c r="XCJ196" s="80"/>
      <c r="XCK196" s="80"/>
      <c r="XCL196" s="80"/>
      <c r="XCM196" s="80"/>
      <c r="XCN196" s="80"/>
      <c r="XCO196" s="80"/>
      <c r="XCP196" s="80"/>
      <c r="XCQ196" s="80"/>
      <c r="XCR196" s="80"/>
      <c r="XCS196" s="80"/>
      <c r="XCT196" s="80"/>
      <c r="XCU196" s="80"/>
      <c r="XCV196" s="80"/>
      <c r="XCW196" s="80"/>
      <c r="XCX196" s="80"/>
      <c r="XCY196" s="80"/>
      <c r="XCZ196" s="80"/>
      <c r="XDA196" s="80"/>
      <c r="XDB196" s="80"/>
      <c r="XDC196" s="80"/>
      <c r="XDD196" s="80"/>
      <c r="XDE196" s="80"/>
      <c r="XDF196" s="80"/>
      <c r="XDG196" s="80"/>
      <c r="XDH196" s="80"/>
      <c r="XDI196" s="80"/>
      <c r="XDJ196" s="80"/>
      <c r="XDK196" s="80"/>
      <c r="XDL196" s="80"/>
      <c r="XDM196" s="80"/>
      <c r="XDN196" s="80"/>
      <c r="XDO196" s="80"/>
      <c r="XDP196" s="80"/>
      <c r="XDQ196" s="80"/>
      <c r="XDR196" s="80"/>
      <c r="XDS196" s="80"/>
      <c r="XDT196" s="80"/>
      <c r="XDU196" s="80"/>
      <c r="XDV196" s="80"/>
      <c r="XDW196" s="80"/>
      <c r="XDX196" s="80"/>
      <c r="XDY196" s="80"/>
      <c r="XDZ196" s="80"/>
      <c r="XEA196" s="80"/>
      <c r="XEB196" s="80"/>
      <c r="XEC196" s="80"/>
      <c r="XED196" s="80"/>
      <c r="XEE196" s="80"/>
      <c r="XEF196" s="80"/>
      <c r="XEG196" s="80"/>
      <c r="XEH196" s="80"/>
      <c r="XEI196" s="80"/>
      <c r="XEJ196" s="80"/>
      <c r="XEK196" s="80"/>
      <c r="XEL196" s="80"/>
      <c r="XEM196" s="80"/>
      <c r="XEN196" s="80"/>
      <c r="XEO196" s="80"/>
      <c r="XEP196" s="80"/>
      <c r="XEQ196" s="80"/>
      <c r="XER196" s="80"/>
      <c r="XES196" s="80"/>
      <c r="XET196" s="80"/>
      <c r="XEU196" s="80"/>
      <c r="XEV196" s="80"/>
      <c r="XEW196" s="80"/>
      <c r="XEX196" s="80"/>
      <c r="XEY196" s="80"/>
      <c r="XEZ196" s="80"/>
      <c r="XFA196" s="80"/>
      <c r="XFB196" s="80"/>
      <c r="XFC196" s="80"/>
      <c r="XFD196" s="80"/>
    </row>
    <row r="197" spans="1:16384">
      <c r="A197" s="469" t="s">
        <v>1728</v>
      </c>
      <c r="B197" s="386"/>
      <c r="C197" s="386"/>
      <c r="D197" s="386"/>
      <c r="E197" s="386"/>
      <c r="F197" s="386"/>
      <c r="G197" s="386"/>
      <c r="H197" s="386"/>
    </row>
  </sheetData>
  <sheetProtection sort="0" autoFilter="0" pivotTables="0"/>
  <mergeCells count="13">
    <mergeCell ref="A29:H29"/>
    <mergeCell ref="A30:H30"/>
    <mergeCell ref="A1:D1"/>
    <mergeCell ref="A2:H2"/>
    <mergeCell ref="A3:H3"/>
    <mergeCell ref="A27:H27"/>
    <mergeCell ref="A28:H28"/>
    <mergeCell ref="A43:I43"/>
    <mergeCell ref="A76:I76"/>
    <mergeCell ref="A45:I45"/>
    <mergeCell ref="A104:I104"/>
    <mergeCell ref="A163:I163"/>
    <mergeCell ref="A134:I134"/>
  </mergeCells>
  <printOptions horizontalCentered="1" verticalCentered="1"/>
  <pageMargins left="0.70866141732283472" right="0.70866141732283472" top="0.74803149606299213" bottom="0.74803149606299213" header="0" footer="0"/>
  <pageSetup paperSize="9" scale="1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71111">
    <tabColor theme="4"/>
  </sheetPr>
  <dimension ref="A1:Y96"/>
  <sheetViews>
    <sheetView showGridLines="0" zoomScale="85" zoomScaleNormal="85" zoomScaleSheetLayoutView="10" workbookViewId="0">
      <pane ySplit="3" topLeftCell="A4" activePane="bottomLeft" state="frozen"/>
      <selection activeCell="N16" sqref="N16"/>
      <selection pane="bottomLeft" sqref="A1:D1"/>
    </sheetView>
  </sheetViews>
  <sheetFormatPr baseColWidth="10" defaultColWidth="11.42578125" defaultRowHeight="16.5"/>
  <cols>
    <col min="1" max="1" width="18.85546875" style="80" customWidth="1"/>
    <col min="2" max="2" width="14.5703125" style="80" bestFit="1" customWidth="1"/>
    <col min="3" max="3" width="10.28515625" style="80" customWidth="1"/>
    <col min="4" max="4" width="14.5703125" style="80" bestFit="1" customWidth="1"/>
    <col min="5" max="5" width="10.140625" style="80" customWidth="1"/>
    <col min="6" max="6" width="14.85546875" style="80" customWidth="1"/>
    <col min="7" max="7" width="10.140625" style="80" customWidth="1"/>
    <col min="8" max="8" width="18.7109375" style="80" customWidth="1"/>
    <col min="9" max="10" width="11.42578125" style="80"/>
    <col min="11" max="12" width="11.42578125" style="103"/>
    <col min="13" max="16" width="11.42578125" style="80"/>
    <col min="17" max="18" width="9" style="80" customWidth="1"/>
    <col min="19" max="19" width="9" style="1094" hidden="1" customWidth="1"/>
    <col min="20" max="20" width="5.7109375" style="1094" hidden="1" customWidth="1"/>
    <col min="21" max="21" width="5.85546875" style="1094" hidden="1" customWidth="1"/>
    <col min="22" max="16384" width="11.42578125" style="80"/>
  </cols>
  <sheetData>
    <row r="1" spans="1:16" ht="42.75" customHeight="1">
      <c r="A1" s="1886"/>
      <c r="B1" s="1886"/>
      <c r="C1" s="1886"/>
      <c r="D1" s="1886"/>
    </row>
    <row r="2" spans="1:16" ht="34.9" customHeight="1">
      <c r="A2" s="1887" t="s">
        <v>934</v>
      </c>
      <c r="B2" s="1887"/>
      <c r="C2" s="1887"/>
      <c r="D2" s="1887"/>
      <c r="E2" s="1887"/>
      <c r="F2" s="1887"/>
      <c r="G2" s="1887"/>
      <c r="H2" s="1887"/>
      <c r="K2" s="80"/>
    </row>
    <row r="3" spans="1:16" ht="40.5">
      <c r="A3" s="84" t="s">
        <v>943</v>
      </c>
      <c r="B3" s="85"/>
      <c r="C3" s="86"/>
      <c r="D3" s="375" t="s">
        <v>20</v>
      </c>
      <c r="E3" s="167"/>
      <c r="F3" s="83"/>
      <c r="G3" s="83"/>
      <c r="H3" s="83"/>
      <c r="J3" s="168"/>
      <c r="K3" s="168"/>
    </row>
    <row r="4" spans="1:16">
      <c r="A4" s="83"/>
      <c r="B4" s="83"/>
      <c r="C4" s="83"/>
      <c r="D4" s="83"/>
      <c r="E4" s="83"/>
      <c r="F4" s="83"/>
      <c r="G4" s="83"/>
      <c r="H4" s="83"/>
      <c r="J4" s="168" t="s">
        <v>940</v>
      </c>
      <c r="K4" s="168" t="s">
        <v>941</v>
      </c>
    </row>
    <row r="5" spans="1:16">
      <c r="A5" s="82" t="s">
        <v>404</v>
      </c>
      <c r="B5" s="1907" t="e">
        <f>+#REF!</f>
        <v>#REF!</v>
      </c>
      <c r="C5" s="1907"/>
      <c r="D5" s="1907"/>
      <c r="E5" s="1907"/>
      <c r="F5" s="1907"/>
      <c r="G5" s="1907"/>
      <c r="H5" s="1907"/>
      <c r="J5" s="168">
        <v>2017</v>
      </c>
      <c r="K5" s="169">
        <v>6.2409698000000002</v>
      </c>
      <c r="L5" s="170"/>
      <c r="M5" s="170"/>
      <c r="N5" s="170"/>
      <c r="O5" s="170"/>
      <c r="P5" s="171"/>
    </row>
    <row r="6" spans="1:16">
      <c r="A6" s="82"/>
      <c r="B6" s="172"/>
      <c r="C6" s="172"/>
      <c r="D6" s="172"/>
      <c r="E6" s="172"/>
      <c r="F6" s="172"/>
      <c r="G6" s="172"/>
      <c r="H6" s="172"/>
      <c r="J6" s="168">
        <v>2018</v>
      </c>
      <c r="K6" s="169">
        <v>8.0411137999999998</v>
      </c>
      <c r="L6" s="173"/>
      <c r="M6" s="142"/>
      <c r="N6" s="142"/>
      <c r="O6" s="142"/>
    </row>
    <row r="7" spans="1:16">
      <c r="A7" s="82"/>
      <c r="B7" s="1155"/>
      <c r="C7" s="1155"/>
      <c r="D7" s="1155"/>
      <c r="E7" s="1155"/>
      <c r="F7" s="1155"/>
      <c r="G7" s="1155"/>
      <c r="H7" s="1155"/>
      <c r="J7" s="168">
        <v>2019</v>
      </c>
      <c r="K7" s="169">
        <v>8.4031743494131259</v>
      </c>
      <c r="L7" s="173"/>
      <c r="M7" s="1154"/>
      <c r="N7" s="1154"/>
      <c r="O7" s="1154"/>
    </row>
    <row r="8" spans="1:16">
      <c r="A8" s="82"/>
      <c r="B8" s="172"/>
      <c r="C8" s="172"/>
      <c r="D8" s="172"/>
      <c r="E8" s="172"/>
      <c r="F8" s="172"/>
      <c r="G8" s="172"/>
      <c r="H8" s="172"/>
      <c r="J8" s="168" t="s">
        <v>942</v>
      </c>
      <c r="K8" s="174">
        <v>2.7</v>
      </c>
      <c r="L8" s="173"/>
    </row>
    <row r="9" spans="1:16">
      <c r="A9" s="82"/>
      <c r="B9" s="172"/>
      <c r="C9" s="172"/>
      <c r="D9" s="172"/>
      <c r="E9" s="172"/>
      <c r="F9" s="172"/>
      <c r="G9" s="172"/>
      <c r="H9" s="172"/>
      <c r="J9" s="168"/>
      <c r="K9" s="174"/>
      <c r="L9" s="173"/>
    </row>
    <row r="10" spans="1:16">
      <c r="A10" s="82"/>
      <c r="B10" s="172"/>
      <c r="C10" s="172"/>
      <c r="D10" s="172"/>
      <c r="E10" s="172"/>
      <c r="F10" s="172"/>
      <c r="G10" s="172"/>
      <c r="H10" s="172"/>
      <c r="J10" s="168"/>
      <c r="K10" s="174"/>
      <c r="L10" s="173"/>
    </row>
    <row r="11" spans="1:16">
      <c r="A11" s="82"/>
      <c r="B11" s="172"/>
      <c r="C11" s="172"/>
      <c r="D11" s="172"/>
      <c r="E11" s="172"/>
      <c r="F11" s="172"/>
      <c r="G11" s="172"/>
      <c r="H11" s="172"/>
      <c r="J11" s="168"/>
      <c r="K11" s="174"/>
      <c r="L11" s="173"/>
    </row>
    <row r="12" spans="1:16">
      <c r="A12" s="82"/>
      <c r="B12" s="172"/>
      <c r="C12" s="172"/>
      <c r="D12" s="172"/>
      <c r="E12" s="172"/>
      <c r="F12" s="172"/>
      <c r="G12" s="172"/>
      <c r="H12" s="172"/>
      <c r="J12" s="168"/>
      <c r="K12" s="174"/>
      <c r="L12" s="173"/>
    </row>
    <row r="13" spans="1:16">
      <c r="A13" s="82"/>
      <c r="B13" s="172"/>
      <c r="C13" s="172"/>
      <c r="D13" s="172"/>
      <c r="E13" s="172"/>
      <c r="F13" s="172"/>
      <c r="G13" s="172"/>
      <c r="H13" s="172"/>
      <c r="J13" s="168"/>
      <c r="K13" s="174"/>
      <c r="L13" s="173"/>
    </row>
    <row r="14" spans="1:16">
      <c r="A14" s="82"/>
      <c r="B14" s="172"/>
      <c r="C14" s="172"/>
      <c r="D14" s="172"/>
      <c r="E14" s="172"/>
      <c r="F14" s="172"/>
      <c r="G14" s="172"/>
      <c r="H14" s="172"/>
      <c r="J14" s="168"/>
      <c r="K14" s="174"/>
      <c r="L14" s="173"/>
    </row>
    <row r="15" spans="1:16">
      <c r="A15" s="82"/>
      <c r="B15" s="172"/>
      <c r="C15" s="172"/>
      <c r="D15" s="172"/>
      <c r="E15" s="172"/>
      <c r="F15" s="172"/>
      <c r="G15" s="172"/>
      <c r="H15" s="172"/>
      <c r="J15" s="168"/>
      <c r="K15" s="174"/>
      <c r="L15" s="173"/>
    </row>
    <row r="16" spans="1:16" ht="69" customHeight="1">
      <c r="A16" s="1807" t="s">
        <v>1309</v>
      </c>
      <c r="B16" s="1807"/>
      <c r="C16" s="1807"/>
      <c r="D16" s="1807"/>
      <c r="E16" s="1807"/>
      <c r="F16" s="1807"/>
      <c r="G16" s="1807"/>
      <c r="H16" s="1807"/>
    </row>
    <row r="17" spans="1:25" ht="61.5" customHeight="1">
      <c r="A17" s="1807"/>
      <c r="B17" s="1807"/>
      <c r="C17" s="1807"/>
      <c r="D17" s="1807"/>
      <c r="E17" s="1807"/>
      <c r="F17" s="1807"/>
      <c r="G17" s="1807"/>
      <c r="H17" s="1807"/>
    </row>
    <row r="18" spans="1:25" ht="7.15" customHeight="1">
      <c r="A18" s="527"/>
      <c r="B18" s="527"/>
      <c r="C18" s="527"/>
      <c r="D18" s="527"/>
      <c r="E18" s="527"/>
      <c r="F18" s="527"/>
      <c r="G18" s="527"/>
      <c r="H18" s="527"/>
    </row>
    <row r="19" spans="1:25">
      <c r="A19" s="175" t="s">
        <v>4</v>
      </c>
      <c r="B19" s="707"/>
      <c r="C19" s="708"/>
      <c r="D19" s="707"/>
      <c r="E19" s="709"/>
      <c r="F19" s="710"/>
      <c r="G19" s="711"/>
      <c r="H19" s="569"/>
    </row>
    <row r="20" spans="1:25" ht="14.45" customHeight="1">
      <c r="A20" s="1807" t="s">
        <v>5</v>
      </c>
      <c r="B20" s="1807"/>
      <c r="C20" s="1807"/>
      <c r="D20" s="1807"/>
      <c r="E20" s="1807"/>
      <c r="F20" s="1807"/>
      <c r="G20" s="1807"/>
      <c r="H20" s="1807"/>
    </row>
    <row r="21" spans="1:25" ht="33" customHeight="1">
      <c r="A21" s="1807"/>
      <c r="B21" s="1807"/>
      <c r="C21" s="1807"/>
      <c r="D21" s="1807"/>
      <c r="E21" s="1807"/>
      <c r="F21" s="1807"/>
      <c r="G21" s="1807"/>
      <c r="H21" s="1807"/>
    </row>
    <row r="22" spans="1:25" ht="3.6" customHeight="1">
      <c r="A22" s="86"/>
      <c r="B22" s="86"/>
      <c r="C22" s="86"/>
      <c r="D22" s="86"/>
      <c r="E22" s="86"/>
      <c r="F22" s="86"/>
      <c r="G22" s="86"/>
      <c r="H22" s="86"/>
    </row>
    <row r="23" spans="1:25">
      <c r="A23" s="176"/>
      <c r="B23" s="177" t="s">
        <v>7</v>
      </c>
      <c r="C23" s="1922" t="s">
        <v>8</v>
      </c>
      <c r="D23" s="1923"/>
      <c r="E23" s="1923"/>
      <c r="F23" s="1923"/>
      <c r="G23" s="176"/>
      <c r="H23" s="176"/>
    </row>
    <row r="24" spans="1:25">
      <c r="A24" s="119"/>
      <c r="B24" s="178" t="s">
        <v>9</v>
      </c>
      <c r="C24" s="1909" t="s">
        <v>6</v>
      </c>
      <c r="D24" s="1910"/>
      <c r="E24" s="1910"/>
      <c r="F24" s="1911"/>
      <c r="G24" s="119"/>
      <c r="H24" s="119"/>
    </row>
    <row r="25" spans="1:25">
      <c r="A25" s="119"/>
      <c r="B25" s="1919" t="s">
        <v>10</v>
      </c>
      <c r="C25" s="1912" t="s">
        <v>11</v>
      </c>
      <c r="D25" s="1913"/>
      <c r="E25" s="1913"/>
      <c r="F25" s="1914"/>
      <c r="G25" s="118"/>
      <c r="H25" s="119"/>
    </row>
    <row r="26" spans="1:25" ht="23.25" customHeight="1">
      <c r="A26" s="119"/>
      <c r="B26" s="1920"/>
      <c r="C26" s="1912" t="s">
        <v>12</v>
      </c>
      <c r="D26" s="1913"/>
      <c r="E26" s="1913"/>
      <c r="F26" s="1914"/>
      <c r="G26" s="118"/>
      <c r="H26" s="119"/>
    </row>
    <row r="27" spans="1:25" ht="26.25" customHeight="1">
      <c r="A27" s="119"/>
      <c r="B27" s="1920"/>
      <c r="C27" s="1912" t="s">
        <v>13</v>
      </c>
      <c r="D27" s="1913"/>
      <c r="E27" s="1913"/>
      <c r="F27" s="1914"/>
      <c r="G27" s="118"/>
      <c r="H27" s="119"/>
    </row>
    <row r="28" spans="1:25" ht="33" customHeight="1">
      <c r="A28" s="119"/>
      <c r="B28" s="1921"/>
      <c r="C28" s="1915" t="s">
        <v>14</v>
      </c>
      <c r="D28" s="1916"/>
      <c r="E28" s="1916"/>
      <c r="F28" s="1917"/>
      <c r="G28" s="118"/>
      <c r="H28" s="119"/>
    </row>
    <row r="29" spans="1:25">
      <c r="A29" s="167"/>
      <c r="B29" s="167"/>
      <c r="C29" s="167"/>
      <c r="D29" s="167"/>
      <c r="E29" s="167"/>
      <c r="F29" s="167"/>
      <c r="G29" s="167"/>
      <c r="H29" s="167"/>
    </row>
    <row r="30" spans="1:25" ht="20.25">
      <c r="A30" s="1924" t="s">
        <v>410</v>
      </c>
      <c r="B30" s="1924"/>
      <c r="C30" s="1924"/>
      <c r="D30" s="1924"/>
      <c r="E30" s="1924"/>
      <c r="F30" s="1924"/>
      <c r="G30" s="1924"/>
      <c r="H30" s="1924"/>
    </row>
    <row r="31" spans="1:25">
      <c r="A31" s="86"/>
      <c r="B31" s="86"/>
      <c r="C31" s="86"/>
      <c r="D31" s="86"/>
      <c r="E31" s="86"/>
      <c r="F31" s="86"/>
      <c r="G31" s="86"/>
      <c r="H31" s="86"/>
      <c r="K31" s="170">
        <v>2017</v>
      </c>
      <c r="L31" s="170">
        <v>2018</v>
      </c>
      <c r="M31" s="170">
        <v>2019</v>
      </c>
      <c r="N31" s="38"/>
      <c r="O31" s="38"/>
      <c r="P31" s="38"/>
      <c r="Q31" s="38"/>
      <c r="R31" s="38"/>
      <c r="S31" s="1157">
        <v>2017</v>
      </c>
      <c r="T31" s="1157">
        <v>2018</v>
      </c>
      <c r="U31" s="1094">
        <v>2019</v>
      </c>
      <c r="V31" s="38"/>
      <c r="W31" s="38"/>
      <c r="X31" s="38"/>
      <c r="Y31" s="38"/>
    </row>
    <row r="32" spans="1:25">
      <c r="E32" s="86"/>
      <c r="F32" s="86"/>
      <c r="G32" s="86"/>
      <c r="H32" s="86"/>
      <c r="J32" s="492" t="str">
        <f>+D3</f>
        <v>Nacional</v>
      </c>
      <c r="K32" s="493">
        <f>VLOOKUP($D$3,Bd_Enemdu!$3:$29,S32,FALSE)</f>
        <v>9.8987426999999997</v>
      </c>
      <c r="L32" s="493">
        <f>VLOOKUP($D$3,Bd_Enemdu!$3:$29,T32,FALSE)</f>
        <v>11.027896999999999</v>
      </c>
      <c r="M32" s="493">
        <f>VLOOKUP($D$3,Base_datos_2!$3:$30,U32,FALSE)</f>
        <v>11.01986160614296</v>
      </c>
      <c r="N32" s="38"/>
      <c r="S32" s="1094">
        <v>212</v>
      </c>
      <c r="T32" s="1094">
        <v>227</v>
      </c>
      <c r="U32" s="1094">
        <v>2</v>
      </c>
    </row>
    <row r="33" spans="1:21" ht="15" customHeight="1">
      <c r="A33" s="86"/>
      <c r="B33" s="86"/>
      <c r="C33" s="86"/>
      <c r="D33" s="86"/>
      <c r="E33" s="86"/>
      <c r="F33" s="86"/>
      <c r="G33" s="86"/>
      <c r="H33" s="86"/>
      <c r="J33" s="90" t="s">
        <v>55</v>
      </c>
      <c r="K33" s="107">
        <f>VLOOKUP($D$3,Bd_Enemdu!$3:$29,S33,FALSE)</f>
        <v>4.0378712999999999</v>
      </c>
      <c r="L33" s="107">
        <f>VLOOKUP($D$3,Bd_Enemdu!$3:$29,T33,FALSE)</f>
        <v>3.4757598999999999</v>
      </c>
      <c r="M33" s="107">
        <f>VLOOKUP($D$3,Base_datos_2!$3:$30,U33,FALSE)</f>
        <v>2.8758274164862643</v>
      </c>
      <c r="N33" s="38"/>
      <c r="S33" s="1094">
        <f>+S32+1</f>
        <v>213</v>
      </c>
      <c r="T33" s="1094">
        <f>+T32+1</f>
        <v>228</v>
      </c>
      <c r="U33" s="1094">
        <f>+U32+1</f>
        <v>3</v>
      </c>
    </row>
    <row r="34" spans="1:21">
      <c r="C34" s="93"/>
      <c r="D34" s="86"/>
      <c r="F34" s="86"/>
      <c r="G34" s="86"/>
      <c r="H34" s="86"/>
      <c r="J34" s="90" t="s">
        <v>56</v>
      </c>
      <c r="K34" s="107">
        <f>VLOOKUP($D$3,Bd_Enemdu!$3:$29,S34,FALSE)</f>
        <v>20.544053999999999</v>
      </c>
      <c r="L34" s="107">
        <f>VLOOKUP($D$3,Bd_Enemdu!$3:$29,T34,FALSE)</f>
        <v>24.426869</v>
      </c>
      <c r="M34" s="107">
        <f>VLOOKUP($D$3,Base_datos_2!$3:$30,U34,FALSE)</f>
        <v>25.03934636855109</v>
      </c>
      <c r="N34" s="38"/>
      <c r="S34" s="1094">
        <f t="shared" ref="S34:S41" si="0">+S33+1</f>
        <v>214</v>
      </c>
      <c r="T34" s="1094">
        <f t="shared" ref="T34:T41" si="1">+T33+1</f>
        <v>229</v>
      </c>
      <c r="U34" s="1094">
        <f t="shared" ref="U34:U41" si="2">+U33+1</f>
        <v>4</v>
      </c>
    </row>
    <row r="35" spans="1:21">
      <c r="C35" s="86"/>
      <c r="D35" s="86"/>
      <c r="F35" s="86"/>
      <c r="G35" s="86"/>
      <c r="H35" s="86"/>
      <c r="J35" s="90" t="s">
        <v>57</v>
      </c>
      <c r="K35" s="107">
        <f>VLOOKUP($D$3,Bd_Enemdu!$3:$29,S35,FALSE)</f>
        <v>11.467976</v>
      </c>
      <c r="L35" s="107">
        <f>VLOOKUP($D$3,Bd_Enemdu!$3:$29,T35,FALSE)</f>
        <v>12.760996</v>
      </c>
      <c r="M35" s="107">
        <f>VLOOKUP($D$3,Base_datos_2!$3:$30,U35,FALSE)</f>
        <v>12.6487881233572</v>
      </c>
      <c r="N35" s="38"/>
      <c r="S35" s="1094">
        <f t="shared" si="0"/>
        <v>215</v>
      </c>
      <c r="T35" s="1094">
        <f t="shared" si="1"/>
        <v>230</v>
      </c>
      <c r="U35" s="1094">
        <f t="shared" si="2"/>
        <v>5</v>
      </c>
    </row>
    <row r="36" spans="1:21">
      <c r="C36" s="86"/>
      <c r="D36" s="86"/>
      <c r="F36" s="86"/>
      <c r="G36" s="86"/>
      <c r="H36" s="86"/>
      <c r="J36" s="90" t="s">
        <v>58</v>
      </c>
      <c r="K36" s="107">
        <f>VLOOKUP($D$3,Bd_Enemdu!$3:$29,S36,FALSE)</f>
        <v>8.2292869</v>
      </c>
      <c r="L36" s="107">
        <f>VLOOKUP($D$3,Bd_Enemdu!$3:$29,T36,FALSE)</f>
        <v>9.1915917</v>
      </c>
      <c r="M36" s="107">
        <f>VLOOKUP($D$3,Base_datos_2!$3:$30,U36,FALSE)</f>
        <v>9.3938546148489763</v>
      </c>
      <c r="N36" s="38"/>
      <c r="S36" s="1094">
        <f t="shared" si="0"/>
        <v>216</v>
      </c>
      <c r="T36" s="1094">
        <f t="shared" si="1"/>
        <v>231</v>
      </c>
      <c r="U36" s="1094">
        <f t="shared" si="2"/>
        <v>6</v>
      </c>
    </row>
    <row r="37" spans="1:21">
      <c r="C37" s="86"/>
      <c r="D37" s="86"/>
      <c r="F37" s="86"/>
      <c r="G37" s="86"/>
      <c r="H37" s="86"/>
      <c r="J37" s="101" t="s">
        <v>59</v>
      </c>
      <c r="K37" s="179">
        <f>VLOOKUP($D$3,Bd_Enemdu!$3:$29,S37,FALSE)</f>
        <v>37.765676999999997</v>
      </c>
      <c r="L37" s="179">
        <f>VLOOKUP($D$3,Bd_Enemdu!$3:$29,T37,FALSE)</f>
        <v>45.684097000000001</v>
      </c>
      <c r="M37" s="179">
        <f>VLOOKUP($D$3,Base_datos_2!$3:$30,U37,FALSE)</f>
        <v>43.258989602998284</v>
      </c>
      <c r="N37" s="38"/>
      <c r="S37" s="1094">
        <f t="shared" si="0"/>
        <v>217</v>
      </c>
      <c r="T37" s="1094">
        <f t="shared" si="1"/>
        <v>232</v>
      </c>
      <c r="U37" s="1094">
        <f t="shared" si="2"/>
        <v>7</v>
      </c>
    </row>
    <row r="38" spans="1:21">
      <c r="C38" s="86"/>
      <c r="D38" s="86"/>
      <c r="F38" s="86"/>
      <c r="G38" s="86"/>
      <c r="H38" s="86"/>
      <c r="J38" s="90" t="s">
        <v>60</v>
      </c>
      <c r="K38" s="107">
        <f>VLOOKUP($D$3,Bd_Enemdu!$3:$29,S38,FALSE)</f>
        <v>3.0025246999999999</v>
      </c>
      <c r="L38" s="107">
        <f>VLOOKUP($D$3,Bd_Enemdu!$3:$29,T38,FALSE)</f>
        <v>7.0227617999999996</v>
      </c>
      <c r="M38" s="107">
        <f>VLOOKUP($D$3,Base_datos_2!$3:$30,U38,FALSE)</f>
        <v>16.059949116354005</v>
      </c>
      <c r="N38" s="38"/>
      <c r="S38" s="1094">
        <f t="shared" si="0"/>
        <v>218</v>
      </c>
      <c r="T38" s="1094">
        <f t="shared" si="1"/>
        <v>233</v>
      </c>
      <c r="U38" s="1094">
        <f t="shared" si="2"/>
        <v>8</v>
      </c>
    </row>
    <row r="39" spans="1:21">
      <c r="C39" s="86"/>
      <c r="D39" s="86"/>
      <c r="E39" s="86"/>
      <c r="F39" s="86"/>
      <c r="G39" s="86"/>
      <c r="H39" s="86"/>
      <c r="J39" s="90" t="s">
        <v>61</v>
      </c>
      <c r="K39" s="107">
        <f>VLOOKUP($D$3,Bd_Enemdu!$3:$29,S39,FALSE)</f>
        <v>6.8367826999999997</v>
      </c>
      <c r="L39" s="107">
        <f>VLOOKUP($D$3,Bd_Enemdu!$3:$29,T39,FALSE)</f>
        <v>6.8702113999999996</v>
      </c>
      <c r="M39" s="107">
        <f>VLOOKUP($D$3,Base_datos_2!$3:$30,U39,FALSE)</f>
        <v>6.6530480443736284</v>
      </c>
      <c r="N39" s="38"/>
      <c r="S39" s="1094">
        <f t="shared" si="0"/>
        <v>219</v>
      </c>
      <c r="T39" s="1094">
        <f t="shared" si="1"/>
        <v>234</v>
      </c>
      <c r="U39" s="1094">
        <f t="shared" si="2"/>
        <v>9</v>
      </c>
    </row>
    <row r="40" spans="1:21">
      <c r="C40" s="86"/>
      <c r="D40" s="86"/>
      <c r="E40" s="86"/>
      <c r="F40" s="86"/>
      <c r="G40" s="86"/>
      <c r="H40" s="86"/>
      <c r="J40" s="90" t="s">
        <v>62</v>
      </c>
      <c r="K40" s="107">
        <f>VLOOKUP($D$3,Bd_Enemdu!$3:$29,S40,FALSE)</f>
        <v>5.1374352999999999</v>
      </c>
      <c r="L40" s="107">
        <f>VLOOKUP($D$3,Bd_Enemdu!$3:$29,T40,FALSE)</f>
        <v>3.9319625</v>
      </c>
      <c r="M40" s="107">
        <f>VLOOKUP($D$3,Base_datos_2!$3:$30,U40,FALSE)</f>
        <v>7.4049879264895342</v>
      </c>
      <c r="N40" s="38"/>
      <c r="S40" s="1094">
        <f t="shared" si="0"/>
        <v>220</v>
      </c>
      <c r="T40" s="1094">
        <f t="shared" si="1"/>
        <v>235</v>
      </c>
      <c r="U40" s="1094">
        <f t="shared" si="2"/>
        <v>10</v>
      </c>
    </row>
    <row r="41" spans="1:21">
      <c r="C41" s="86"/>
      <c r="D41" s="86"/>
      <c r="F41" s="86"/>
      <c r="G41" s="86"/>
      <c r="H41" s="86"/>
      <c r="J41" s="90" t="s">
        <v>1076</v>
      </c>
      <c r="K41" s="107">
        <f>VLOOKUP($D$3,Bd_Enemdu!$3:$29,S41,FALSE)</f>
        <v>11.906559</v>
      </c>
      <c r="L41" s="107">
        <f>VLOOKUP($D$3,Bd_Enemdu!$3:$29,T41,FALSE)</f>
        <v>7.8103866000000002</v>
      </c>
      <c r="M41" s="107">
        <f>VLOOKUP($D$3,Base_datos_2!$3:$30,U41,FALSE)</f>
        <v>7.8888822602278781</v>
      </c>
      <c r="N41" s="38"/>
      <c r="S41" s="1094">
        <f t="shared" si="0"/>
        <v>221</v>
      </c>
      <c r="T41" s="1094">
        <f t="shared" si="1"/>
        <v>236</v>
      </c>
      <c r="U41" s="1094">
        <f t="shared" si="2"/>
        <v>11</v>
      </c>
    </row>
    <row r="42" spans="1:21">
      <c r="C42" s="86"/>
      <c r="D42" s="86"/>
      <c r="F42" s="86"/>
      <c r="G42" s="86"/>
      <c r="H42" s="86"/>
      <c r="J42" s="101"/>
      <c r="K42" s="179"/>
      <c r="L42" s="179"/>
      <c r="M42" s="179"/>
      <c r="N42" s="38"/>
    </row>
    <row r="43" spans="1:21">
      <c r="C43" s="86"/>
      <c r="D43" s="86"/>
      <c r="F43" s="86"/>
      <c r="G43" s="86"/>
      <c r="H43" s="86"/>
      <c r="J43" s="90"/>
      <c r="K43" s="107"/>
      <c r="L43" s="107"/>
    </row>
    <row r="44" spans="1:21">
      <c r="A44" s="86"/>
      <c r="B44" s="86"/>
      <c r="C44" s="86"/>
      <c r="D44" s="86"/>
      <c r="F44" s="86"/>
      <c r="G44" s="86"/>
      <c r="H44" s="86"/>
      <c r="J44" s="90"/>
      <c r="K44" s="107"/>
      <c r="L44" s="107"/>
    </row>
    <row r="45" spans="1:21">
      <c r="A45" s="86"/>
      <c r="B45" s="86"/>
      <c r="C45" s="86"/>
      <c r="D45" s="86"/>
      <c r="F45" s="86"/>
      <c r="G45" s="86"/>
      <c r="H45" s="86"/>
      <c r="J45" s="90"/>
      <c r="K45" s="107"/>
      <c r="L45" s="107"/>
    </row>
    <row r="46" spans="1:21">
      <c r="A46" s="86"/>
      <c r="B46" s="86"/>
      <c r="C46" s="86"/>
      <c r="D46" s="86"/>
      <c r="F46" s="86"/>
      <c r="G46" s="86"/>
      <c r="H46" s="86"/>
      <c r="J46" s="90"/>
      <c r="K46" s="107"/>
      <c r="L46" s="107"/>
    </row>
    <row r="47" spans="1:21">
      <c r="A47" s="86"/>
      <c r="B47" s="86"/>
      <c r="C47" s="86"/>
      <c r="D47" s="86"/>
      <c r="F47" s="86"/>
      <c r="G47" s="86"/>
      <c r="H47" s="86"/>
      <c r="J47" s="90"/>
    </row>
    <row r="48" spans="1:21">
      <c r="A48" s="86"/>
      <c r="B48" s="86"/>
      <c r="C48" s="86"/>
      <c r="D48" s="86"/>
      <c r="F48" s="86"/>
      <c r="G48" s="86"/>
      <c r="H48" s="86"/>
      <c r="J48" s="90"/>
    </row>
    <row r="49" spans="1:21">
      <c r="A49" s="86"/>
      <c r="B49" s="86"/>
      <c r="C49" s="86"/>
      <c r="D49" s="86"/>
      <c r="F49" s="86"/>
      <c r="G49" s="86"/>
      <c r="H49" s="86"/>
      <c r="J49" s="90"/>
    </row>
    <row r="50" spans="1:21">
      <c r="A50" s="86"/>
      <c r="B50" s="86"/>
      <c r="C50" s="86"/>
      <c r="D50" s="86"/>
      <c r="F50" s="86"/>
      <c r="G50" s="86"/>
      <c r="H50" s="86"/>
      <c r="J50" s="90"/>
    </row>
    <row r="51" spans="1:21">
      <c r="A51" s="86"/>
      <c r="B51" s="86"/>
      <c r="C51" s="86"/>
      <c r="D51" s="86"/>
      <c r="F51" s="86"/>
      <c r="G51" s="86"/>
      <c r="H51" s="86"/>
      <c r="J51" s="90"/>
    </row>
    <row r="52" spans="1:21">
      <c r="A52" s="86"/>
      <c r="B52" s="86"/>
      <c r="C52" s="86"/>
      <c r="D52" s="86"/>
      <c r="F52" s="86"/>
      <c r="G52" s="86"/>
      <c r="H52" s="86"/>
      <c r="J52" s="90"/>
    </row>
    <row r="53" spans="1:21" ht="20.25">
      <c r="A53" s="1925" t="s">
        <v>552</v>
      </c>
      <c r="B53" s="1925"/>
      <c r="C53" s="1925"/>
      <c r="D53" s="1925"/>
      <c r="E53" s="1925"/>
      <c r="F53" s="1925"/>
      <c r="G53" s="1925"/>
      <c r="H53" s="1925"/>
      <c r="J53" s="90"/>
    </row>
    <row r="54" spans="1:21">
      <c r="A54" s="82"/>
      <c r="B54" s="86"/>
      <c r="C54" s="86"/>
      <c r="D54" s="86"/>
      <c r="E54" s="86"/>
      <c r="F54" s="86"/>
      <c r="G54" s="86"/>
      <c r="H54" s="86"/>
    </row>
    <row r="55" spans="1:21">
      <c r="A55" s="1889"/>
      <c r="B55" s="1889"/>
      <c r="C55" s="1889"/>
      <c r="D55" s="1889"/>
      <c r="E55" s="1889"/>
      <c r="F55" s="1889"/>
      <c r="G55" s="1889"/>
      <c r="H55" s="1889"/>
      <c r="K55" s="110"/>
      <c r="L55" s="111"/>
    </row>
    <row r="56" spans="1:21">
      <c r="J56" s="90"/>
      <c r="K56" s="120">
        <v>2017</v>
      </c>
      <c r="L56" s="120">
        <v>2018</v>
      </c>
      <c r="M56" s="120">
        <v>2019</v>
      </c>
      <c r="S56" s="1157">
        <v>2017</v>
      </c>
      <c r="T56" s="1157">
        <v>2018</v>
      </c>
      <c r="U56" s="1094">
        <v>2019</v>
      </c>
    </row>
    <row r="57" spans="1:21" ht="30" customHeight="1">
      <c r="A57" s="1908"/>
      <c r="B57" s="1908"/>
      <c r="C57" s="1908"/>
      <c r="D57" s="1908"/>
      <c r="E57" s="1908"/>
      <c r="F57" s="1908"/>
      <c r="G57" s="1908"/>
      <c r="H57" s="1908"/>
      <c r="J57" s="183" t="str">
        <f>+D3</f>
        <v>Nacional</v>
      </c>
      <c r="K57" s="493">
        <f>VLOOKUP($D$3,Bd_Enemdu!$3:$29,S57,FALSE)</f>
        <v>6.2409698000000002</v>
      </c>
      <c r="L57" s="493">
        <f>VLOOKUP($D$3,Bd_Enemdu!$3:$29,T57,FALSE)</f>
        <v>8.0411137999999998</v>
      </c>
      <c r="M57" s="493">
        <f>VLOOKUP($D$3,Base_datos_2!$3:$30,U57,FALSE)</f>
        <v>8.4031743494131259</v>
      </c>
      <c r="S57" s="1094">
        <v>242</v>
      </c>
      <c r="T57" s="1094">
        <v>258</v>
      </c>
      <c r="U57" s="1094">
        <f>+U41+1</f>
        <v>12</v>
      </c>
    </row>
    <row r="58" spans="1:21" ht="13.15" customHeight="1">
      <c r="B58" s="96"/>
      <c r="C58" s="97"/>
      <c r="D58" s="96"/>
      <c r="E58" s="98"/>
      <c r="F58" s="99"/>
      <c r="G58" s="100"/>
      <c r="J58" s="90" t="s">
        <v>55</v>
      </c>
      <c r="K58" s="107">
        <f>VLOOKUP($D$3,Bd_Enemdu!$3:$29,S58,FALSE)</f>
        <v>1.3074857</v>
      </c>
      <c r="L58" s="107">
        <f>VLOOKUP($D$3,Bd_Enemdu!$3:$29,T58,FALSE)</f>
        <v>1.5920890999999999</v>
      </c>
      <c r="M58" s="107">
        <f>VLOOKUP($D$3,Base_datos_2!$3:$30,U58,FALSE)</f>
        <v>1.3470264114297712</v>
      </c>
      <c r="S58" s="1094">
        <f>+S57+1</f>
        <v>243</v>
      </c>
      <c r="T58" s="1094">
        <f>+T57+1</f>
        <v>259</v>
      </c>
      <c r="U58" s="1094">
        <f>+U57+1</f>
        <v>13</v>
      </c>
    </row>
    <row r="59" spans="1:21" ht="13.15" customHeight="1">
      <c r="B59" s="96"/>
      <c r="C59" s="97"/>
      <c r="D59" s="96"/>
      <c r="E59" s="98"/>
      <c r="F59" s="99"/>
      <c r="G59" s="100"/>
      <c r="J59" s="90" t="s">
        <v>56</v>
      </c>
      <c r="K59" s="107">
        <f>VLOOKUP($D$3,Bd_Enemdu!$3:$29,S59,FALSE)</f>
        <v>14.898638</v>
      </c>
      <c r="L59" s="107">
        <f>VLOOKUP($D$3,Bd_Enemdu!$3:$29,T59,FALSE)</f>
        <v>19.469698000000001</v>
      </c>
      <c r="M59" s="107">
        <f>VLOOKUP($D$3,Base_datos_2!$3:$30,U59,FALSE)</f>
        <v>20.629402986210629</v>
      </c>
      <c r="S59" s="1094">
        <f t="shared" ref="S59:S66" si="3">+S58+1</f>
        <v>244</v>
      </c>
      <c r="T59" s="1094">
        <f t="shared" ref="T59:T66" si="4">+T58+1</f>
        <v>260</v>
      </c>
      <c r="U59" s="1094">
        <f t="shared" ref="U59:U66" si="5">+U58+1</f>
        <v>14</v>
      </c>
    </row>
    <row r="60" spans="1:21" ht="13.15" customHeight="1">
      <c r="A60" s="113"/>
      <c r="B60" s="96"/>
      <c r="C60" s="97"/>
      <c r="D60" s="96"/>
      <c r="E60" s="98"/>
      <c r="F60" s="99"/>
      <c r="G60" s="100"/>
      <c r="J60" s="90" t="s">
        <v>57</v>
      </c>
      <c r="K60" s="107">
        <f>VLOOKUP($D$3,Bd_Enemdu!$3:$29,S60,FALSE)</f>
        <v>6.7569765245551707</v>
      </c>
      <c r="L60" s="107">
        <f>VLOOKUP($D$3,Bd_Enemdu!$3:$29,T60,FALSE)</f>
        <v>8.9282775999999995</v>
      </c>
      <c r="M60" s="107">
        <f>VLOOKUP($D$3,Base_datos_2!$3:$30,U60,FALSE)</f>
        <v>8.7325812697946734</v>
      </c>
      <c r="S60" s="1094">
        <f t="shared" si="3"/>
        <v>245</v>
      </c>
      <c r="T60" s="1094">
        <f t="shared" si="4"/>
        <v>261</v>
      </c>
      <c r="U60" s="1094">
        <f t="shared" si="5"/>
        <v>15</v>
      </c>
    </row>
    <row r="61" spans="1:21" ht="13.15" customHeight="1">
      <c r="A61" s="113"/>
      <c r="B61" s="96"/>
      <c r="C61" s="97"/>
      <c r="D61" s="96"/>
      <c r="E61" s="98"/>
      <c r="F61" s="99"/>
      <c r="G61" s="100"/>
      <c r="J61" s="90" t="s">
        <v>58</v>
      </c>
      <c r="K61" s="107">
        <f>VLOOKUP($D$3,Bd_Enemdu!$3:$29,S61,FALSE)</f>
        <v>5.6909023902494935</v>
      </c>
      <c r="L61" s="107">
        <f>VLOOKUP($D$3,Bd_Enemdu!$3:$29,T61,FALSE)</f>
        <v>7.1231486999999998</v>
      </c>
      <c r="M61" s="107">
        <f>VLOOKUP($D$3,Base_datos_2!$3:$30,U61,FALSE)</f>
        <v>8.0846437262483128</v>
      </c>
      <c r="S61" s="1094">
        <f t="shared" si="3"/>
        <v>246</v>
      </c>
      <c r="T61" s="1094">
        <f t="shared" si="4"/>
        <v>262</v>
      </c>
      <c r="U61" s="1094">
        <f t="shared" si="5"/>
        <v>16</v>
      </c>
    </row>
    <row r="62" spans="1:21" ht="13.15" customHeight="1">
      <c r="A62" s="113"/>
      <c r="B62" s="96"/>
      <c r="C62" s="97"/>
      <c r="D62" s="96"/>
      <c r="E62" s="98"/>
      <c r="F62" s="99"/>
      <c r="G62" s="100"/>
      <c r="J62" s="101" t="s">
        <v>59</v>
      </c>
      <c r="K62" s="179">
        <f>VLOOKUP($D$3,Bd_Enemdu!$3:$29,S62,FALSE)</f>
        <v>32.365048999999999</v>
      </c>
      <c r="L62" s="179">
        <f>VLOOKUP($D$3,Bd_Enemdu!$3:$29,T62,FALSE)</f>
        <v>40.821052999999999</v>
      </c>
      <c r="M62" s="179">
        <f>VLOOKUP($D$3,Base_datos_2!$3:$30,U62,FALSE)</f>
        <v>38.907881179290897</v>
      </c>
      <c r="S62" s="1094">
        <f t="shared" si="3"/>
        <v>247</v>
      </c>
      <c r="T62" s="1094">
        <f t="shared" si="4"/>
        <v>263</v>
      </c>
      <c r="U62" s="1094">
        <f t="shared" si="5"/>
        <v>17</v>
      </c>
    </row>
    <row r="63" spans="1:21" s="119" customFormat="1">
      <c r="A63" s="33"/>
      <c r="B63" s="114"/>
      <c r="C63" s="115"/>
      <c r="D63" s="114"/>
      <c r="E63" s="116"/>
      <c r="F63" s="117"/>
      <c r="G63" s="118"/>
      <c r="J63" s="90" t="s">
        <v>60</v>
      </c>
      <c r="K63" s="107">
        <f>VLOOKUP($D$3,Bd_Enemdu!$3:$29,S63,FALSE)</f>
        <v>0.65775863999999995</v>
      </c>
      <c r="L63" s="107">
        <f>VLOOKUP($D$3,Bd_Enemdu!$3:$29,T63,FALSE)</f>
        <v>5.3183955000000003</v>
      </c>
      <c r="M63" s="107">
        <f>VLOOKUP($D$3,Base_datos_2!$3:$30,U63,FALSE)</f>
        <v>13.797524153159859</v>
      </c>
      <c r="S63" s="1094">
        <f t="shared" si="3"/>
        <v>248</v>
      </c>
      <c r="T63" s="1094">
        <f t="shared" si="4"/>
        <v>264</v>
      </c>
      <c r="U63" s="1094">
        <f t="shared" si="5"/>
        <v>18</v>
      </c>
    </row>
    <row r="64" spans="1:21" ht="15" customHeight="1">
      <c r="A64" s="95"/>
      <c r="B64" s="96"/>
      <c r="C64" s="97"/>
      <c r="D64" s="96"/>
      <c r="E64" s="98"/>
      <c r="F64" s="99"/>
      <c r="G64" s="100"/>
      <c r="J64" s="90" t="s">
        <v>61</v>
      </c>
      <c r="K64" s="107">
        <f>VLOOKUP($D$3,Bd_Enemdu!$3:$29,S64,FALSE)</f>
        <v>3.4137198999999998</v>
      </c>
      <c r="L64" s="107">
        <f>VLOOKUP($D$3,Bd_Enemdu!$3:$29,T64,FALSE)</f>
        <v>4.2964874000000002</v>
      </c>
      <c r="M64" s="107">
        <f>VLOOKUP($D$3,Base_datos_2!$3:$30,U64,FALSE)</f>
        <v>4.4479630388357876</v>
      </c>
      <c r="S64" s="1094">
        <f t="shared" si="3"/>
        <v>249</v>
      </c>
      <c r="T64" s="1094">
        <f t="shared" si="4"/>
        <v>265</v>
      </c>
      <c r="U64" s="1094">
        <f t="shared" si="5"/>
        <v>19</v>
      </c>
    </row>
    <row r="65" spans="1:21">
      <c r="A65" s="95"/>
      <c r="B65" s="96"/>
      <c r="C65" s="97"/>
      <c r="D65" s="96"/>
      <c r="E65" s="98"/>
      <c r="F65" s="99"/>
      <c r="G65" s="100"/>
      <c r="J65" s="90" t="s">
        <v>62</v>
      </c>
      <c r="K65" s="107">
        <f>VLOOKUP($D$3,Bd_Enemdu!$3:$29,S65,FALSE)</f>
        <v>2.3220653000000002</v>
      </c>
      <c r="L65" s="107">
        <f>VLOOKUP($D$3,Bd_Enemdu!$3:$29,T65,FALSE)</f>
        <v>1.0405979999999999</v>
      </c>
      <c r="M65" s="107">
        <f>VLOOKUP($D$3,Base_datos_2!$3:$30,U65,FALSE)</f>
        <v>4.4244012883348338</v>
      </c>
      <c r="S65" s="1094">
        <f t="shared" si="3"/>
        <v>250</v>
      </c>
      <c r="T65" s="1094">
        <f t="shared" si="4"/>
        <v>266</v>
      </c>
      <c r="U65" s="1094">
        <f t="shared" si="5"/>
        <v>20</v>
      </c>
    </row>
    <row r="66" spans="1:21">
      <c r="A66" s="96"/>
      <c r="B66" s="96"/>
      <c r="C66" s="97"/>
      <c r="D66" s="96"/>
      <c r="E66" s="98"/>
      <c r="F66" s="99"/>
      <c r="G66" s="100"/>
      <c r="J66" s="90" t="s">
        <v>1076</v>
      </c>
      <c r="K66" s="107">
        <f>VLOOKUP($D$3,Bd_Enemdu!$3:$29,S66,FALSE)</f>
        <v>1.1221094</v>
      </c>
      <c r="L66" s="107">
        <f>VLOOKUP($D$3,Bd_Enemdu!$3:$29,T66,FALSE)</f>
        <v>3.3899971</v>
      </c>
      <c r="M66" s="107">
        <f>VLOOKUP($D$3,Base_datos_2!$3:$30,U66,FALSE)</f>
        <v>3.0592996763640739</v>
      </c>
      <c r="S66" s="1094">
        <f t="shared" si="3"/>
        <v>251</v>
      </c>
      <c r="T66" s="1094">
        <f t="shared" si="4"/>
        <v>267</v>
      </c>
      <c r="U66" s="1094">
        <f t="shared" si="5"/>
        <v>21</v>
      </c>
    </row>
    <row r="67" spans="1:21">
      <c r="J67" s="101"/>
      <c r="K67" s="179"/>
      <c r="L67" s="179"/>
      <c r="M67" s="179"/>
    </row>
    <row r="68" spans="1:21">
      <c r="J68" s="90"/>
      <c r="K68" s="107"/>
      <c r="L68" s="107"/>
      <c r="M68" s="493"/>
    </row>
    <row r="69" spans="1:21">
      <c r="J69" s="90"/>
      <c r="K69" s="107"/>
      <c r="L69" s="107"/>
    </row>
    <row r="70" spans="1:21">
      <c r="J70" s="90"/>
      <c r="K70" s="107"/>
      <c r="L70" s="107"/>
    </row>
    <row r="71" spans="1:21" ht="14.45" customHeight="1">
      <c r="J71" s="90"/>
      <c r="K71" s="107"/>
      <c r="L71" s="107"/>
    </row>
    <row r="72" spans="1:21">
      <c r="J72" s="90"/>
      <c r="K72" s="107"/>
      <c r="L72" s="107"/>
    </row>
    <row r="73" spans="1:21">
      <c r="J73" s="90"/>
      <c r="K73" s="107"/>
      <c r="L73" s="107"/>
    </row>
    <row r="75" spans="1:21" ht="20.25">
      <c r="A75" s="1918" t="s">
        <v>553</v>
      </c>
      <c r="B75" s="1918"/>
      <c r="C75" s="1918"/>
      <c r="D75" s="1918"/>
      <c r="E75" s="1918"/>
      <c r="F75" s="1918"/>
      <c r="G75" s="1918"/>
      <c r="H75" s="1918"/>
    </row>
    <row r="77" spans="1:21">
      <c r="J77" s="90"/>
      <c r="K77" s="120">
        <v>2017</v>
      </c>
      <c r="L77" s="120">
        <v>2018</v>
      </c>
      <c r="M77" s="120">
        <v>2019</v>
      </c>
      <c r="S77" s="1157">
        <v>2017</v>
      </c>
      <c r="T77" s="1157">
        <v>2018</v>
      </c>
      <c r="U77" s="1094">
        <v>2019</v>
      </c>
    </row>
    <row r="78" spans="1:21">
      <c r="J78" s="183" t="str">
        <f>+D3</f>
        <v>Nacional</v>
      </c>
      <c r="K78" s="493">
        <f>VLOOKUP($D$3,Bd_Enemdu!$3:$29,S78,FALSE)</f>
        <v>21.373231000000001</v>
      </c>
      <c r="L78" s="493">
        <f>VLOOKUP($D$3,Bd_Enemdu!$3:$29,T78,FALSE)</f>
        <v>21.104412</v>
      </c>
      <c r="M78" s="493">
        <f>VLOOKUP($D$3,Base_datos_2!$3:$30,U78,FALSE)</f>
        <v>20.191263121154009</v>
      </c>
      <c r="S78" s="1094">
        <v>274</v>
      </c>
      <c r="T78" s="1094">
        <v>290</v>
      </c>
      <c r="U78" s="1094">
        <f>+U66+1</f>
        <v>22</v>
      </c>
    </row>
    <row r="79" spans="1:21">
      <c r="J79" s="90" t="s">
        <v>55</v>
      </c>
      <c r="K79" s="107">
        <f>VLOOKUP($D$3,Bd_Enemdu!$3:$29,S79,FALSE)</f>
        <v>12.184068</v>
      </c>
      <c r="L79" s="107">
        <f>VLOOKUP($D$3,Bd_Enemdu!$3:$29,T79,FALSE)</f>
        <v>9.8191080999999993</v>
      </c>
      <c r="M79" s="107">
        <f>VLOOKUP($D$3,Base_datos_2!$3:$30,U79,FALSE)</f>
        <v>8.2925115449336602</v>
      </c>
      <c r="S79" s="1094">
        <f>+S78+1</f>
        <v>275</v>
      </c>
      <c r="T79" s="1094">
        <f>+T78+1</f>
        <v>291</v>
      </c>
      <c r="U79" s="1094">
        <f>+U78+1</f>
        <v>23</v>
      </c>
    </row>
    <row r="80" spans="1:21">
      <c r="J80" s="90" t="s">
        <v>56</v>
      </c>
      <c r="K80" s="107">
        <f>VLOOKUP($D$3,Bd_Enemdu!$3:$29,S80,FALSE)</f>
        <v>40.011226999999998</v>
      </c>
      <c r="L80" s="107">
        <f>VLOOKUP($D$3,Bd_Enemdu!$3:$29,T80,FALSE)</f>
        <v>41.205247</v>
      </c>
      <c r="M80" s="107">
        <f>VLOOKUP($D$3,Base_datos_2!$3:$30,U80,FALSE)</f>
        <v>40.213132089466036</v>
      </c>
      <c r="S80" s="1094">
        <f t="shared" ref="S80:S87" si="6">+S79+1</f>
        <v>276</v>
      </c>
      <c r="T80" s="1094">
        <f t="shared" ref="T80:T87" si="7">+T79+1</f>
        <v>292</v>
      </c>
      <c r="U80" s="1094">
        <f t="shared" ref="U80:U87" si="8">+U79+1</f>
        <v>24</v>
      </c>
    </row>
    <row r="81" spans="1:21">
      <c r="J81" s="90" t="s">
        <v>57</v>
      </c>
      <c r="K81" s="107">
        <f>VLOOKUP($D$3,Bd_Enemdu!$3:$29,S81,FALSE)</f>
        <v>26.306190999999998</v>
      </c>
      <c r="L81" s="107">
        <f>VLOOKUP($D$3,Bd_Enemdu!$3:$29,T81,FALSE)</f>
        <v>25.064437000000002</v>
      </c>
      <c r="M81" s="107">
        <f>VLOOKUP($D$3,Base_datos_2!$3:$30,U81,FALSE)</f>
        <v>25.443485498896123</v>
      </c>
      <c r="S81" s="1094">
        <f t="shared" si="6"/>
        <v>277</v>
      </c>
      <c r="T81" s="1094">
        <f t="shared" si="7"/>
        <v>293</v>
      </c>
      <c r="U81" s="1094">
        <f t="shared" si="8"/>
        <v>25</v>
      </c>
    </row>
    <row r="82" spans="1:21">
      <c r="J82" s="90" t="s">
        <v>58</v>
      </c>
      <c r="K82" s="107">
        <f>VLOOKUP($D$3,Bd_Enemdu!$3:$29,S82,FALSE)</f>
        <v>16.158207000000001</v>
      </c>
      <c r="L82" s="107">
        <f>VLOOKUP($D$3,Bd_Enemdu!$3:$29,T82,FALSE)</f>
        <v>16.558361999999999</v>
      </c>
      <c r="M82" s="107">
        <f>VLOOKUP($D$3,Base_datos_2!$3:$30,U82,FALSE)</f>
        <v>14.330096873613643</v>
      </c>
      <c r="S82" s="1094">
        <f t="shared" si="6"/>
        <v>278</v>
      </c>
      <c r="T82" s="1094">
        <f t="shared" si="7"/>
        <v>294</v>
      </c>
      <c r="U82" s="1094">
        <f t="shared" si="8"/>
        <v>26</v>
      </c>
    </row>
    <row r="83" spans="1:21">
      <c r="J83" s="101" t="s">
        <v>59</v>
      </c>
      <c r="K83" s="179">
        <f>VLOOKUP($D$3,Bd_Enemdu!$3:$29,S83,FALSE)</f>
        <v>59.813693000000001</v>
      </c>
      <c r="L83" s="179">
        <f>VLOOKUP($D$3,Bd_Enemdu!$3:$29,T83,FALSE)</f>
        <v>60.945430000000002</v>
      </c>
      <c r="M83" s="179">
        <f>VLOOKUP($D$3,Base_datos_2!$3:$30,U83,FALSE)</f>
        <v>58.369736367533378</v>
      </c>
      <c r="S83" s="1094">
        <f t="shared" si="6"/>
        <v>279</v>
      </c>
      <c r="T83" s="1094">
        <f t="shared" si="7"/>
        <v>295</v>
      </c>
      <c r="U83" s="1094">
        <f t="shared" si="8"/>
        <v>27</v>
      </c>
    </row>
    <row r="84" spans="1:21">
      <c r="J84" s="90" t="s">
        <v>60</v>
      </c>
      <c r="K84" s="107">
        <f>VLOOKUP($D$3,Bd_Enemdu!$3:$29,S84,FALSE)</f>
        <v>9.2452875999999993</v>
      </c>
      <c r="L84" s="107">
        <f>VLOOKUP($D$3,Bd_Enemdu!$3:$29,T84,FALSE)</f>
        <v>11.343479</v>
      </c>
      <c r="M84" s="107">
        <f>VLOOKUP($D$3,Base_datos_2!$3:$30,U84,FALSE)</f>
        <v>23.99482527630126</v>
      </c>
      <c r="S84" s="1094">
        <f t="shared" si="6"/>
        <v>280</v>
      </c>
      <c r="T84" s="1094">
        <f t="shared" si="7"/>
        <v>296</v>
      </c>
      <c r="U84" s="1094">
        <f t="shared" si="8"/>
        <v>28</v>
      </c>
    </row>
    <row r="85" spans="1:21">
      <c r="J85" s="90" t="s">
        <v>61</v>
      </c>
      <c r="K85" s="107">
        <f>VLOOKUP($D$3,Bd_Enemdu!$3:$29,S85,FALSE)</f>
        <v>17.358342</v>
      </c>
      <c r="L85" s="107">
        <f>VLOOKUP($D$3,Bd_Enemdu!$3:$29,T85,FALSE)</f>
        <v>15.638876</v>
      </c>
      <c r="M85" s="107">
        <f>VLOOKUP($D$3,Base_datos_2!$3:$30,U85,FALSE)</f>
        <v>14.337197803166262</v>
      </c>
      <c r="S85" s="1094">
        <f t="shared" si="6"/>
        <v>281</v>
      </c>
      <c r="T85" s="1094">
        <f t="shared" si="7"/>
        <v>297</v>
      </c>
      <c r="U85" s="1094">
        <f t="shared" si="8"/>
        <v>29</v>
      </c>
    </row>
    <row r="86" spans="1:21">
      <c r="J86" s="90" t="s">
        <v>62</v>
      </c>
      <c r="K86" s="107">
        <f>VLOOKUP($D$3,Bd_Enemdu!$3:$29,S86,FALSE)</f>
        <v>15.160295</v>
      </c>
      <c r="L86" s="107">
        <f>VLOOKUP($D$3,Bd_Enemdu!$3:$29,T86,FALSE)</f>
        <v>13.103503</v>
      </c>
      <c r="M86" s="107">
        <f>VLOOKUP($D$3,Base_datos_2!$3:$30,U86,FALSE)</f>
        <v>17.517713138536109</v>
      </c>
      <c r="S86" s="1094">
        <f t="shared" si="6"/>
        <v>282</v>
      </c>
      <c r="T86" s="1094">
        <f t="shared" si="7"/>
        <v>298</v>
      </c>
      <c r="U86" s="1094">
        <f t="shared" si="8"/>
        <v>30</v>
      </c>
    </row>
    <row r="87" spans="1:21">
      <c r="J87" s="90" t="s">
        <v>1076</v>
      </c>
      <c r="K87" s="107">
        <f>VLOOKUP($D$3,Bd_Enemdu!$3:$29,S87,FALSE)</f>
        <v>37.151255999999997</v>
      </c>
      <c r="L87" s="107">
        <f>VLOOKUP($D$3,Bd_Enemdu!$3:$29,T87,FALSE)</f>
        <v>24.493901000000001</v>
      </c>
      <c r="M87" s="107">
        <f>VLOOKUP($D$3,Base_datos_2!$3:$30,U87,FALSE)</f>
        <v>27.645936747093657</v>
      </c>
      <c r="S87" s="1094">
        <f t="shared" si="6"/>
        <v>283</v>
      </c>
      <c r="T87" s="1094">
        <f t="shared" si="7"/>
        <v>299</v>
      </c>
      <c r="U87" s="1094">
        <f t="shared" si="8"/>
        <v>31</v>
      </c>
    </row>
    <row r="88" spans="1:21">
      <c r="J88" s="101"/>
      <c r="K88" s="179"/>
      <c r="L88" s="179"/>
      <c r="M88" s="179"/>
    </row>
    <row r="89" spans="1:21">
      <c r="J89" s="90"/>
      <c r="K89" s="107"/>
      <c r="L89" s="107"/>
    </row>
    <row r="90" spans="1:21">
      <c r="J90" s="90"/>
      <c r="K90" s="107"/>
      <c r="L90" s="107"/>
    </row>
    <row r="91" spans="1:21">
      <c r="J91" s="90"/>
      <c r="K91" s="107"/>
      <c r="L91" s="107"/>
    </row>
    <row r="92" spans="1:21">
      <c r="J92" s="90"/>
      <c r="K92" s="107"/>
      <c r="L92" s="107"/>
    </row>
    <row r="93" spans="1:21">
      <c r="J93" s="90"/>
      <c r="K93" s="107"/>
      <c r="L93" s="107"/>
    </row>
    <row r="95" spans="1:21">
      <c r="A95" s="80" t="s">
        <v>1310</v>
      </c>
      <c r="B95" s="96"/>
      <c r="C95" s="97"/>
      <c r="D95" s="96"/>
      <c r="E95" s="98"/>
      <c r="F95" s="99"/>
      <c r="G95" s="100"/>
    </row>
    <row r="96" spans="1:21">
      <c r="A96" s="469" t="s">
        <v>1731</v>
      </c>
    </row>
  </sheetData>
  <sheetProtection sort="0" autoFilter="0" pivotTables="0"/>
  <mergeCells count="17">
    <mergeCell ref="A75:H75"/>
    <mergeCell ref="C25:F25"/>
    <mergeCell ref="B25:B28"/>
    <mergeCell ref="C23:F23"/>
    <mergeCell ref="A20:H21"/>
    <mergeCell ref="A30:H30"/>
    <mergeCell ref="A53:H53"/>
    <mergeCell ref="A1:D1"/>
    <mergeCell ref="A2:H2"/>
    <mergeCell ref="A55:H55"/>
    <mergeCell ref="A57:H57"/>
    <mergeCell ref="C24:F24"/>
    <mergeCell ref="C26:F26"/>
    <mergeCell ref="C27:F27"/>
    <mergeCell ref="C28:F28"/>
    <mergeCell ref="A16:H17"/>
    <mergeCell ref="B5:H5"/>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Bd_Enemdu!$A$3:$A$30</xm:f>
          </x14:formula1>
          <xm:sqref>D3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3">
    <tabColor theme="4"/>
  </sheetPr>
  <dimension ref="A2:M452"/>
  <sheetViews>
    <sheetView showGridLines="0" zoomScale="85" zoomScaleNormal="85" workbookViewId="0">
      <pane ySplit="3" topLeftCell="A4" activePane="bottomLeft" state="frozen"/>
      <selection pane="bottomLeft" activeCell="A4" sqref="A4:K4"/>
    </sheetView>
  </sheetViews>
  <sheetFormatPr baseColWidth="10" defaultRowHeight="14.25"/>
  <cols>
    <col min="1" max="4" width="11.42578125" style="588"/>
    <col min="5" max="5" width="15.7109375" style="588" customWidth="1"/>
    <col min="6" max="6" width="16.28515625" style="588" customWidth="1"/>
    <col min="7" max="7" width="11.42578125" style="588"/>
    <col min="8" max="8" width="20.7109375" style="588" customWidth="1"/>
    <col min="9" max="9" width="27.7109375" style="588" customWidth="1"/>
    <col min="10" max="10" width="15.42578125" style="589" customWidth="1"/>
    <col min="11" max="11" width="13" style="588" customWidth="1"/>
    <col min="12" max="12" width="13.42578125" style="588" customWidth="1"/>
    <col min="13" max="13" width="12.140625" style="588" customWidth="1"/>
    <col min="14" max="16384" width="11.42578125" style="588"/>
  </cols>
  <sheetData>
    <row r="2" spans="1:11" ht="15.75" customHeight="1"/>
    <row r="3" spans="1:11" ht="15.75" customHeight="1"/>
    <row r="4" spans="1:11" ht="15.75">
      <c r="A4" s="1965" t="s">
        <v>2886</v>
      </c>
      <c r="B4" s="1965"/>
      <c r="C4" s="1965"/>
      <c r="D4" s="1965"/>
      <c r="E4" s="1965"/>
      <c r="F4" s="1965"/>
      <c r="G4" s="1965"/>
      <c r="H4" s="1965"/>
      <c r="I4" s="1965"/>
      <c r="J4" s="1965"/>
      <c r="K4" s="1965"/>
    </row>
    <row r="5" spans="1:11" ht="15.75">
      <c r="A5" s="1958" t="s">
        <v>2041</v>
      </c>
      <c r="B5" s="1958"/>
      <c r="C5" s="1958"/>
      <c r="D5" s="1958"/>
      <c r="E5" s="1958"/>
      <c r="F5" s="1958"/>
      <c r="G5" s="1958"/>
      <c r="H5" s="1958"/>
      <c r="I5" s="1958"/>
      <c r="J5" s="1958"/>
      <c r="K5" s="1958"/>
    </row>
    <row r="7" spans="1:11">
      <c r="C7" s="590" t="s">
        <v>420</v>
      </c>
      <c r="D7" s="591" t="s">
        <v>421</v>
      </c>
      <c r="E7" s="591" t="s">
        <v>216</v>
      </c>
      <c r="H7" s="591" t="s">
        <v>420</v>
      </c>
      <c r="I7" s="591" t="s">
        <v>421</v>
      </c>
      <c r="J7" s="591" t="s">
        <v>216</v>
      </c>
    </row>
    <row r="8" spans="1:11">
      <c r="B8" s="592">
        <v>2016</v>
      </c>
      <c r="C8" s="593">
        <v>1593191.4265111063</v>
      </c>
      <c r="D8" s="593">
        <v>1663662.7711022748</v>
      </c>
      <c r="E8" s="593">
        <v>3256854.1976133869</v>
      </c>
      <c r="G8" s="592">
        <v>2016</v>
      </c>
      <c r="H8" s="594">
        <f>+C8/$E$8</f>
        <v>0.48918107162383634</v>
      </c>
      <c r="I8" s="594">
        <f t="shared" ref="I8" si="0">+D8/$E$8</f>
        <v>0.51081892837616183</v>
      </c>
      <c r="J8" s="595">
        <f>+E8/$E$8</f>
        <v>1</v>
      </c>
    </row>
    <row r="9" spans="1:11">
      <c r="B9" s="592">
        <v>2017</v>
      </c>
      <c r="C9" s="593">
        <v>1637152.4607399516</v>
      </c>
      <c r="D9" s="593">
        <v>1691614.9218520019</v>
      </c>
      <c r="E9" s="596">
        <v>3328767.3825919861</v>
      </c>
      <c r="G9" s="592">
        <v>2017</v>
      </c>
      <c r="H9" s="594">
        <f>+C9/$E$9</f>
        <v>0.49181942520271948</v>
      </c>
      <c r="I9" s="594">
        <f>+D9/$E$9</f>
        <v>0.50818057479727075</v>
      </c>
      <c r="J9" s="595">
        <f>+E9/$E$9</f>
        <v>1</v>
      </c>
    </row>
    <row r="10" spans="1:11">
      <c r="B10" s="592">
        <v>2018</v>
      </c>
      <c r="C10" s="593">
        <v>1599032.4612660955</v>
      </c>
      <c r="D10" s="593">
        <v>1507654.9096870176</v>
      </c>
      <c r="E10" s="596">
        <v>3106687.3709531012</v>
      </c>
      <c r="G10" s="592">
        <v>2018</v>
      </c>
      <c r="H10" s="594">
        <f>+C10/$E$10</f>
        <v>0.51470658947428238</v>
      </c>
      <c r="I10" s="594">
        <f>+D10/$E$10</f>
        <v>0.48529341052572145</v>
      </c>
      <c r="J10" s="595">
        <f>+E10/$E$10</f>
        <v>1</v>
      </c>
    </row>
    <row r="11" spans="1:11">
      <c r="B11" s="592">
        <v>2019</v>
      </c>
      <c r="C11" s="593">
        <v>1557391.8453938712</v>
      </c>
      <c r="D11" s="593">
        <v>1521101.5278130337</v>
      </c>
      <c r="E11" s="596">
        <v>3078493.3732069051</v>
      </c>
      <c r="G11" s="592">
        <v>2019</v>
      </c>
      <c r="H11" s="594">
        <f>+C11/$E$11</f>
        <v>0.50589416853982594</v>
      </c>
      <c r="I11" s="594">
        <f>+D11/$E$11</f>
        <v>0.49410583146017401</v>
      </c>
      <c r="J11" s="595">
        <f>+E11/$E$11</f>
        <v>1</v>
      </c>
    </row>
    <row r="13" spans="1:11" ht="57">
      <c r="E13" s="597" t="s">
        <v>1509</v>
      </c>
      <c r="F13" s="598" t="s">
        <v>2042</v>
      </c>
      <c r="I13" s="598" t="s">
        <v>2043</v>
      </c>
      <c r="J13" s="598" t="s">
        <v>56</v>
      </c>
    </row>
    <row r="14" spans="1:11">
      <c r="D14" s="592">
        <v>2016</v>
      </c>
      <c r="E14" s="593">
        <v>16714929.00004339</v>
      </c>
      <c r="F14" s="594">
        <f>+E8/E14</f>
        <v>0.194847025530586</v>
      </c>
      <c r="H14" s="592">
        <v>2016</v>
      </c>
      <c r="I14" s="593">
        <v>2284385.4421298583</v>
      </c>
      <c r="J14" s="599">
        <v>972468.7554835499</v>
      </c>
    </row>
    <row r="15" spans="1:11">
      <c r="D15" s="592">
        <v>2017</v>
      </c>
      <c r="E15" s="593">
        <v>16961926.489927702</v>
      </c>
      <c r="F15" s="594">
        <f>+E9/E15</f>
        <v>0.19624936970270848</v>
      </c>
      <c r="H15" s="592">
        <v>2017</v>
      </c>
      <c r="I15" s="593">
        <v>2366954.1651188307</v>
      </c>
      <c r="J15" s="599">
        <v>961813.21747313323</v>
      </c>
    </row>
    <row r="16" spans="1:11">
      <c r="D16" s="592">
        <v>2018</v>
      </c>
      <c r="E16" s="593">
        <v>17223542.000001371</v>
      </c>
      <c r="F16" s="594">
        <f>+E10/E16</f>
        <v>0.18037447645512486</v>
      </c>
      <c r="H16" s="592">
        <v>2018</v>
      </c>
      <c r="I16" s="593">
        <v>2203013.2254818981</v>
      </c>
      <c r="J16" s="599">
        <v>903674.14547120372</v>
      </c>
      <c r="K16" s="632"/>
    </row>
    <row r="17" spans="1:12">
      <c r="D17" s="592">
        <v>2019</v>
      </c>
      <c r="E17" s="593">
        <v>17454560.000000264</v>
      </c>
      <c r="F17" s="594">
        <f>+E11/E17</f>
        <v>0.17637186919675193</v>
      </c>
      <c r="H17" s="592">
        <v>2019</v>
      </c>
      <c r="I17" s="593">
        <v>2157379.7946857219</v>
      </c>
      <c r="J17" s="599">
        <v>921113.5785211873</v>
      </c>
      <c r="K17" s="632"/>
    </row>
    <row r="19" spans="1:12" ht="28.5">
      <c r="B19" s="597"/>
      <c r="C19" s="598" t="s">
        <v>59</v>
      </c>
      <c r="D19" s="598" t="s">
        <v>62</v>
      </c>
      <c r="E19" s="598" t="s">
        <v>1514</v>
      </c>
      <c r="F19" s="598" t="s">
        <v>651</v>
      </c>
      <c r="G19" s="598" t="s">
        <v>1076</v>
      </c>
      <c r="H19" s="598" t="s">
        <v>61</v>
      </c>
      <c r="I19" s="598" t="s">
        <v>60</v>
      </c>
      <c r="J19" s="598" t="s">
        <v>425</v>
      </c>
    </row>
    <row r="20" spans="1:12">
      <c r="B20" s="592">
        <v>2016</v>
      </c>
      <c r="C20" s="593">
        <v>254736.26310388916</v>
      </c>
      <c r="D20" s="593">
        <v>56597.891020410512</v>
      </c>
      <c r="E20" s="593">
        <v>67474.793932300061</v>
      </c>
      <c r="F20" s="593">
        <v>37492.118539660289</v>
      </c>
      <c r="G20" s="593">
        <v>106613.99056136646</v>
      </c>
      <c r="H20" s="593">
        <v>2679336.2583308062</v>
      </c>
      <c r="I20" s="593">
        <v>54185.978166415989</v>
      </c>
      <c r="J20" s="599">
        <v>416.90395853727387</v>
      </c>
    </row>
    <row r="21" spans="1:12">
      <c r="B21" s="592">
        <v>2017</v>
      </c>
      <c r="C21" s="593">
        <v>271904.37222661998</v>
      </c>
      <c r="D21" s="593">
        <v>67661.158886295118</v>
      </c>
      <c r="E21" s="593">
        <v>59601.81207989563</v>
      </c>
      <c r="F21" s="593">
        <v>45151.488609343003</v>
      </c>
      <c r="G21" s="593">
        <v>133248.56293829402</v>
      </c>
      <c r="H21" s="593">
        <v>2696841.410016872</v>
      </c>
      <c r="I21" s="593">
        <v>50817.056594418187</v>
      </c>
      <c r="J21" s="599">
        <v>3541.5212402345496</v>
      </c>
    </row>
    <row r="22" spans="1:12">
      <c r="B22" s="592">
        <v>2018</v>
      </c>
      <c r="C22" s="593">
        <v>237176.45702698999</v>
      </c>
      <c r="D22" s="593">
        <v>34286.34227444719</v>
      </c>
      <c r="E22" s="593">
        <v>50882.154485466279</v>
      </c>
      <c r="F22" s="593">
        <v>30563.314495825405</v>
      </c>
      <c r="G22" s="593">
        <v>132645.89700770189</v>
      </c>
      <c r="H22" s="593">
        <v>2591275.1732353419</v>
      </c>
      <c r="I22" s="593">
        <v>28058.403724604912</v>
      </c>
      <c r="J22" s="599">
        <v>1799.6287027511451</v>
      </c>
      <c r="K22" s="632"/>
    </row>
    <row r="23" spans="1:12">
      <c r="B23" s="592">
        <v>2019</v>
      </c>
      <c r="C23" s="593">
        <v>257393.01850319013</v>
      </c>
      <c r="D23" s="593">
        <v>107985.06799953466</v>
      </c>
      <c r="E23" s="593">
        <v>37862.481214494837</v>
      </c>
      <c r="F23" s="593">
        <v>50788.441599694466</v>
      </c>
      <c r="G23" s="593">
        <v>214350.45904386681</v>
      </c>
      <c r="H23" s="593">
        <v>2377794.5980521827</v>
      </c>
      <c r="I23" s="593">
        <v>30074.690427078451</v>
      </c>
      <c r="J23" s="599">
        <v>2244.6163668488389</v>
      </c>
      <c r="K23" s="632"/>
    </row>
    <row r="24" spans="1:12">
      <c r="B24" s="1396"/>
      <c r="C24" s="1397"/>
      <c r="D24" s="1397"/>
      <c r="E24" s="1397"/>
      <c r="F24" s="1397"/>
      <c r="G24" s="1397"/>
      <c r="H24" s="1397"/>
      <c r="I24" s="1397"/>
      <c r="J24" s="1398"/>
    </row>
    <row r="27" spans="1:12">
      <c r="A27" s="600"/>
      <c r="B27" s="600"/>
      <c r="C27" s="601"/>
      <c r="D27" s="601"/>
      <c r="E27" s="601"/>
      <c r="F27" s="601"/>
      <c r="G27" s="601"/>
      <c r="H27" s="600"/>
      <c r="I27" s="602"/>
      <c r="J27" s="603"/>
      <c r="K27" s="602"/>
      <c r="L27" s="602"/>
    </row>
    <row r="28" spans="1:12">
      <c r="A28" s="600"/>
      <c r="B28" s="600"/>
      <c r="C28" s="601"/>
      <c r="D28" s="601"/>
      <c r="E28" s="601"/>
      <c r="F28" s="601"/>
      <c r="G28" s="601"/>
      <c r="H28" s="600"/>
      <c r="I28" s="602"/>
      <c r="J28" s="603"/>
      <c r="K28" s="602"/>
      <c r="L28" s="602"/>
    </row>
    <row r="29" spans="1:12">
      <c r="A29" s="600"/>
      <c r="B29" s="600"/>
      <c r="C29" s="601"/>
      <c r="D29" s="601"/>
      <c r="E29" s="601"/>
      <c r="F29" s="601"/>
      <c r="G29" s="601"/>
      <c r="H29" s="600"/>
      <c r="I29" s="602"/>
      <c r="J29" s="603"/>
      <c r="K29" s="602"/>
      <c r="L29" s="602"/>
    </row>
    <row r="30" spans="1:12">
      <c r="A30" s="600"/>
      <c r="B30" s="600"/>
      <c r="C30" s="601"/>
      <c r="D30" s="601"/>
      <c r="E30" s="601"/>
      <c r="F30" s="601"/>
      <c r="G30" s="601"/>
      <c r="H30" s="600"/>
      <c r="I30" s="602"/>
      <c r="J30" s="603"/>
      <c r="K30" s="602"/>
      <c r="L30" s="602"/>
    </row>
    <row r="31" spans="1:12">
      <c r="A31" s="600"/>
      <c r="B31" s="600"/>
      <c r="C31" s="603"/>
      <c r="D31" s="603"/>
      <c r="E31" s="601"/>
      <c r="F31" s="601"/>
      <c r="G31" s="601"/>
      <c r="H31" s="600"/>
      <c r="I31" s="602"/>
      <c r="J31" s="603"/>
      <c r="K31" s="602"/>
      <c r="L31" s="602"/>
    </row>
    <row r="32" spans="1:12">
      <c r="A32" s="600"/>
      <c r="B32" s="600"/>
      <c r="C32" s="600"/>
      <c r="D32" s="600"/>
      <c r="E32" s="600"/>
      <c r="F32" s="600"/>
      <c r="G32" s="600"/>
      <c r="H32" s="600"/>
      <c r="I32" s="602"/>
      <c r="J32" s="603"/>
      <c r="K32" s="602"/>
      <c r="L32" s="602"/>
    </row>
    <row r="33" spans="1:12">
      <c r="A33" s="600"/>
      <c r="B33" s="600"/>
      <c r="C33" s="600"/>
      <c r="D33" s="600"/>
      <c r="E33" s="600"/>
      <c r="F33" s="600"/>
      <c r="G33" s="600"/>
      <c r="H33" s="600"/>
      <c r="I33" s="602"/>
      <c r="J33" s="603"/>
    </row>
    <row r="34" spans="1:12">
      <c r="A34" s="600"/>
      <c r="B34" s="600"/>
      <c r="C34" s="600"/>
      <c r="D34" s="600"/>
      <c r="E34" s="600"/>
      <c r="F34" s="600"/>
      <c r="G34" s="600"/>
      <c r="H34" s="600"/>
      <c r="I34" s="602"/>
      <c r="J34" s="603"/>
    </row>
    <row r="35" spans="1:12">
      <c r="A35" s="600"/>
      <c r="B35" s="600"/>
      <c r="C35" s="600"/>
      <c r="D35" s="600"/>
      <c r="E35" s="600"/>
      <c r="F35" s="600"/>
      <c r="G35" s="600"/>
      <c r="H35" s="600"/>
      <c r="I35" s="602"/>
      <c r="J35" s="603"/>
    </row>
    <row r="36" spans="1:12">
      <c r="A36" s="600"/>
      <c r="B36" s="600"/>
      <c r="C36" s="600"/>
      <c r="D36" s="600"/>
      <c r="E36" s="600"/>
      <c r="F36" s="600"/>
      <c r="G36" s="600"/>
      <c r="H36" s="600"/>
      <c r="I36" s="602"/>
      <c r="J36" s="603"/>
    </row>
    <row r="37" spans="1:12">
      <c r="A37" s="600"/>
      <c r="B37" s="600"/>
      <c r="C37" s="600"/>
      <c r="D37" s="600"/>
      <c r="E37" s="600"/>
      <c r="F37" s="600"/>
      <c r="G37" s="600"/>
      <c r="H37" s="600"/>
      <c r="I37" s="602"/>
      <c r="J37" s="603"/>
    </row>
    <row r="38" spans="1:12">
      <c r="A38" s="600"/>
      <c r="B38" s="600"/>
      <c r="C38" s="600"/>
      <c r="D38" s="600"/>
      <c r="E38" s="600"/>
      <c r="F38" s="600"/>
      <c r="G38" s="600"/>
      <c r="H38" s="600"/>
      <c r="I38" s="602"/>
      <c r="J38" s="603"/>
      <c r="K38" s="602"/>
      <c r="L38" s="602"/>
    </row>
    <row r="39" spans="1:12">
      <c r="A39" s="600"/>
      <c r="B39" s="600"/>
      <c r="C39" s="600"/>
      <c r="D39" s="600"/>
      <c r="E39" s="600"/>
      <c r="F39" s="600"/>
      <c r="G39" s="600"/>
      <c r="H39" s="600"/>
      <c r="I39" s="602"/>
      <c r="J39" s="603"/>
      <c r="K39" s="602"/>
      <c r="L39" s="602"/>
    </row>
    <row r="40" spans="1:12">
      <c r="A40" s="600"/>
      <c r="B40" s="600"/>
      <c r="C40" s="600"/>
      <c r="D40" s="600"/>
      <c r="E40" s="600"/>
      <c r="F40" s="600"/>
      <c r="G40" s="600"/>
      <c r="H40" s="600"/>
      <c r="I40" s="602"/>
      <c r="J40" s="603"/>
      <c r="K40" s="602"/>
      <c r="L40" s="602"/>
    </row>
    <row r="41" spans="1:12">
      <c r="A41" s="600"/>
      <c r="B41" s="600"/>
      <c r="C41" s="600"/>
      <c r="D41" s="600"/>
      <c r="E41" s="600"/>
      <c r="F41" s="600"/>
      <c r="G41" s="600"/>
      <c r="H41" s="600"/>
      <c r="I41" s="602"/>
      <c r="J41" s="603"/>
      <c r="K41" s="602"/>
      <c r="L41" s="602"/>
    </row>
    <row r="42" spans="1:12">
      <c r="A42" s="600"/>
      <c r="B42" s="600"/>
      <c r="C42" s="600"/>
      <c r="D42" s="600"/>
      <c r="E42" s="600"/>
      <c r="F42" s="600"/>
      <c r="G42" s="600"/>
      <c r="H42" s="600"/>
      <c r="I42" s="602"/>
      <c r="J42" s="603"/>
      <c r="K42" s="602"/>
      <c r="L42" s="602"/>
    </row>
    <row r="48" spans="1:12">
      <c r="A48" s="604" t="s">
        <v>2044</v>
      </c>
    </row>
    <row r="49" spans="1:13">
      <c r="A49" s="604"/>
    </row>
    <row r="50" spans="1:13">
      <c r="A50" s="604"/>
    </row>
    <row r="52" spans="1:13" ht="15.75">
      <c r="A52" s="1958" t="s">
        <v>2045</v>
      </c>
      <c r="B52" s="1958"/>
      <c r="C52" s="1958"/>
      <c r="D52" s="1958"/>
      <c r="E52" s="1958"/>
      <c r="F52" s="1958"/>
      <c r="G52" s="1958"/>
      <c r="H52" s="1958"/>
      <c r="I52" s="1958"/>
      <c r="J52" s="1958"/>
      <c r="K52" s="1958"/>
    </row>
    <row r="55" spans="1:13">
      <c r="I55" s="605"/>
      <c r="J55" s="606">
        <v>2016</v>
      </c>
      <c r="K55" s="607">
        <v>2017</v>
      </c>
      <c r="L55" s="607">
        <v>2018</v>
      </c>
      <c r="M55" s="607">
        <v>2019</v>
      </c>
    </row>
    <row r="56" spans="1:13">
      <c r="I56" s="608" t="s">
        <v>20</v>
      </c>
      <c r="J56" s="609">
        <v>64.010211070604996</v>
      </c>
      <c r="K56" s="610">
        <v>65.282444163861726</v>
      </c>
      <c r="L56" s="610">
        <v>68.245529778840947</v>
      </c>
      <c r="M56" s="1399">
        <v>67.849999999999994</v>
      </c>
    </row>
    <row r="57" spans="1:13">
      <c r="I57" s="608" t="s">
        <v>1735</v>
      </c>
      <c r="J57" s="609">
        <v>70.617574963128888</v>
      </c>
      <c r="K57" s="610">
        <v>71.917959457210785</v>
      </c>
      <c r="L57" s="610">
        <v>74.730111159304599</v>
      </c>
      <c r="M57" s="1399">
        <v>74.680000000000007</v>
      </c>
    </row>
    <row r="58" spans="1:13">
      <c r="I58" s="608" t="s">
        <v>56</v>
      </c>
      <c r="J58" s="609">
        <v>48.204121658410578</v>
      </c>
      <c r="K58" s="610">
        <v>49.54134771663567</v>
      </c>
      <c r="L58" s="610">
        <v>53.411464695163538</v>
      </c>
      <c r="M58" s="1399">
        <v>52.86</v>
      </c>
    </row>
    <row r="59" spans="1:13">
      <c r="I59" s="608" t="s">
        <v>420</v>
      </c>
      <c r="J59" s="611">
        <v>62.992354240233453</v>
      </c>
      <c r="K59" s="610">
        <v>63.863412802253727</v>
      </c>
      <c r="L59" s="610">
        <v>66.427741597347662</v>
      </c>
      <c r="M59" s="1399">
        <v>66.27</v>
      </c>
    </row>
    <row r="60" spans="1:13">
      <c r="I60" s="612" t="s">
        <v>421</v>
      </c>
      <c r="J60" s="613">
        <v>65.035155947963517</v>
      </c>
      <c r="K60" s="614">
        <v>66.682364474859256</v>
      </c>
      <c r="L60" s="614">
        <v>70.235483144168683</v>
      </c>
      <c r="M60" s="1400">
        <v>69.540000000000006</v>
      </c>
    </row>
    <row r="61" spans="1:13">
      <c r="I61" s="608" t="s">
        <v>1818</v>
      </c>
      <c r="J61" s="611">
        <v>44.17435819496059</v>
      </c>
      <c r="K61" s="615">
        <v>48.8087437627197</v>
      </c>
      <c r="L61" s="610">
        <v>44.712660101437393</v>
      </c>
      <c r="M61" s="1399">
        <v>48.84</v>
      </c>
    </row>
    <row r="62" spans="1:13">
      <c r="I62" s="608" t="s">
        <v>1819</v>
      </c>
      <c r="J62" s="611">
        <v>51.630082220178529</v>
      </c>
      <c r="K62" s="615">
        <v>55.132701361346889</v>
      </c>
      <c r="L62" s="610">
        <v>51.782743105442655</v>
      </c>
      <c r="M62" s="1399">
        <v>45.21</v>
      </c>
    </row>
    <row r="63" spans="1:13">
      <c r="I63" s="608" t="s">
        <v>1820</v>
      </c>
      <c r="J63" s="611">
        <v>45.619650718377983</v>
      </c>
      <c r="K63" s="615">
        <v>47.460741807593749</v>
      </c>
      <c r="L63" s="610">
        <v>54.41956795185493</v>
      </c>
      <c r="M63" s="1399">
        <v>35.85</v>
      </c>
    </row>
    <row r="64" spans="1:13">
      <c r="I64" s="608" t="s">
        <v>1821</v>
      </c>
      <c r="J64" s="611">
        <v>55.743779162532633</v>
      </c>
      <c r="K64" s="615">
        <v>59.021494550983512</v>
      </c>
      <c r="L64" s="610">
        <v>61.868744966985133</v>
      </c>
      <c r="M64" s="1399">
        <v>71.59</v>
      </c>
    </row>
    <row r="65" spans="9:13">
      <c r="I65" s="608" t="s">
        <v>2046</v>
      </c>
      <c r="J65" s="611">
        <v>52.122705327764685</v>
      </c>
      <c r="K65" s="615">
        <v>46.172332446393234</v>
      </c>
      <c r="L65" s="610">
        <v>56.533911182010129</v>
      </c>
      <c r="M65" s="1399">
        <v>58.14</v>
      </c>
    </row>
    <row r="66" spans="9:13">
      <c r="I66" s="608" t="s">
        <v>1771</v>
      </c>
      <c r="J66" s="611">
        <v>67.342552205214972</v>
      </c>
      <c r="K66" s="615">
        <v>68.775056102047671</v>
      </c>
      <c r="L66" s="610">
        <v>71.647844564730889</v>
      </c>
      <c r="M66" s="1399">
        <v>72.37</v>
      </c>
    </row>
    <row r="67" spans="9:13">
      <c r="I67" s="608" t="s">
        <v>1822</v>
      </c>
      <c r="J67" s="611">
        <v>60.53675695533115</v>
      </c>
      <c r="K67" s="615">
        <v>65.655925660325494</v>
      </c>
      <c r="L67" s="610">
        <v>67.25575512600328</v>
      </c>
      <c r="M67" s="1399">
        <v>78.22</v>
      </c>
    </row>
    <row r="68" spans="9:13">
      <c r="I68" s="612" t="s">
        <v>2047</v>
      </c>
      <c r="J68" s="613">
        <v>0</v>
      </c>
      <c r="K68" s="614">
        <v>44.501256634082267</v>
      </c>
      <c r="L68" s="614">
        <v>20.971539966138657</v>
      </c>
      <c r="M68" s="1400">
        <v>51.38</v>
      </c>
    </row>
    <row r="83" spans="1:11">
      <c r="A83" s="604"/>
    </row>
    <row r="84" spans="1:11">
      <c r="A84" s="604"/>
    </row>
    <row r="85" spans="1:11">
      <c r="A85" s="604"/>
    </row>
    <row r="86" spans="1:11">
      <c r="A86" s="604"/>
    </row>
    <row r="87" spans="1:11">
      <c r="A87" s="604"/>
    </row>
    <row r="88" spans="1:11">
      <c r="A88" s="604"/>
    </row>
    <row r="89" spans="1:11">
      <c r="A89" s="604"/>
    </row>
    <row r="90" spans="1:11">
      <c r="A90" s="604"/>
    </row>
    <row r="91" spans="1:11">
      <c r="A91" s="604"/>
    </row>
    <row r="92" spans="1:11">
      <c r="A92" s="604"/>
    </row>
    <row r="93" spans="1:11">
      <c r="A93" s="604"/>
    </row>
    <row r="94" spans="1:11">
      <c r="A94" s="604" t="s">
        <v>2044</v>
      </c>
    </row>
    <row r="95" spans="1:11">
      <c r="A95" s="604"/>
    </row>
    <row r="96" spans="1:11" ht="15.75">
      <c r="A96" s="1958" t="s">
        <v>2887</v>
      </c>
      <c r="B96" s="1958"/>
      <c r="C96" s="1958"/>
      <c r="D96" s="1958"/>
      <c r="E96" s="1958"/>
      <c r="F96" s="1958"/>
      <c r="G96" s="1958"/>
      <c r="H96" s="1958"/>
      <c r="I96" s="1958"/>
      <c r="J96" s="1958"/>
      <c r="K96" s="1958"/>
    </row>
    <row r="97" spans="1:13">
      <c r="A97" s="1964" t="s">
        <v>2888</v>
      </c>
      <c r="B97" s="1964"/>
      <c r="C97" s="1964"/>
      <c r="D97" s="1964"/>
      <c r="E97" s="1964"/>
      <c r="F97" s="1964"/>
      <c r="G97" s="1964"/>
      <c r="H97" s="1964"/>
      <c r="I97" s="1964"/>
      <c r="J97" s="1964"/>
      <c r="K97" s="1964"/>
    </row>
    <row r="99" spans="1:13">
      <c r="E99" s="1961" t="s">
        <v>2050</v>
      </c>
      <c r="F99" s="1961"/>
      <c r="G99" s="1961"/>
      <c r="H99" s="1961"/>
    </row>
    <row r="100" spans="1:13">
      <c r="E100" s="590" t="s">
        <v>2051</v>
      </c>
      <c r="F100" s="590" t="s">
        <v>420</v>
      </c>
      <c r="G100" s="591" t="s">
        <v>421</v>
      </c>
      <c r="H100" s="591" t="s">
        <v>216</v>
      </c>
    </row>
    <row r="101" spans="1:13">
      <c r="E101" s="616" t="s">
        <v>2052</v>
      </c>
      <c r="F101" s="593">
        <v>140872</v>
      </c>
      <c r="G101" s="593">
        <v>146182</v>
      </c>
      <c r="H101" s="593">
        <f>F101+G101</f>
        <v>287054</v>
      </c>
    </row>
    <row r="102" spans="1:13">
      <c r="D102" s="1401"/>
      <c r="E102" s="1397"/>
      <c r="F102" s="1397"/>
      <c r="G102" s="1397"/>
    </row>
    <row r="103" spans="1:13">
      <c r="B103" s="1402"/>
      <c r="C103" s="1402"/>
      <c r="D103" s="1402"/>
      <c r="E103" s="1402"/>
      <c r="F103" s="1402"/>
      <c r="G103" s="1402"/>
      <c r="I103" s="590" t="s">
        <v>418</v>
      </c>
      <c r="J103" s="590" t="s">
        <v>420</v>
      </c>
      <c r="K103" s="590" t="s">
        <v>421</v>
      </c>
      <c r="L103" s="590" t="s">
        <v>216</v>
      </c>
    </row>
    <row r="104" spans="1:13">
      <c r="I104" s="593" t="s">
        <v>55</v>
      </c>
      <c r="J104" s="599">
        <v>114753</v>
      </c>
      <c r="K104" s="593">
        <v>121013</v>
      </c>
      <c r="L104" s="593">
        <f>J104+K104</f>
        <v>235766</v>
      </c>
      <c r="M104" s="618"/>
    </row>
    <row r="105" spans="1:13">
      <c r="I105" s="593" t="s">
        <v>56</v>
      </c>
      <c r="J105" s="599">
        <v>26119</v>
      </c>
      <c r="K105" s="593">
        <v>25169</v>
      </c>
      <c r="L105" s="593">
        <f>J105+K105</f>
        <v>51288</v>
      </c>
    </row>
    <row r="106" spans="1:13">
      <c r="I106" s="593" t="s">
        <v>20</v>
      </c>
      <c r="J106" s="599">
        <f>SUM(J104:J105)</f>
        <v>140872</v>
      </c>
      <c r="K106" s="593">
        <f>SUM(K104:K105)</f>
        <v>146182</v>
      </c>
      <c r="L106" s="593">
        <f>J106+K106</f>
        <v>287054</v>
      </c>
    </row>
    <row r="114" spans="9:13">
      <c r="I114" s="1946" t="s">
        <v>2053</v>
      </c>
      <c r="J114" s="1947"/>
      <c r="K114" s="590" t="s">
        <v>420</v>
      </c>
      <c r="L114" s="591" t="s">
        <v>421</v>
      </c>
      <c r="M114" s="591" t="s">
        <v>216</v>
      </c>
    </row>
    <row r="115" spans="9:13">
      <c r="I115" s="1962" t="s">
        <v>2054</v>
      </c>
      <c r="J115" s="1963"/>
      <c r="K115" s="593">
        <v>229</v>
      </c>
      <c r="L115" s="593">
        <v>181</v>
      </c>
      <c r="M115" s="593">
        <f>SUM(K115:L115)</f>
        <v>410</v>
      </c>
    </row>
    <row r="116" spans="9:13">
      <c r="I116" s="1962" t="s">
        <v>2055</v>
      </c>
      <c r="J116" s="1963"/>
      <c r="K116" s="593">
        <v>131718</v>
      </c>
      <c r="L116" s="593">
        <v>137012</v>
      </c>
      <c r="M116" s="593">
        <f>SUM(K116:L116)</f>
        <v>268730</v>
      </c>
    </row>
    <row r="117" spans="9:13">
      <c r="I117" s="1962" t="s">
        <v>2056</v>
      </c>
      <c r="J117" s="1963"/>
      <c r="K117" s="593">
        <v>0</v>
      </c>
      <c r="L117" s="593">
        <v>0</v>
      </c>
      <c r="M117" s="593">
        <f>SUM(K117:L117)</f>
        <v>0</v>
      </c>
    </row>
    <row r="118" spans="9:13">
      <c r="I118" s="1962" t="s">
        <v>2057</v>
      </c>
      <c r="J118" s="1963"/>
      <c r="K118" s="593">
        <v>0</v>
      </c>
      <c r="L118" s="593">
        <v>0</v>
      </c>
      <c r="M118" s="593">
        <f>SUM(K118:L118)</f>
        <v>0</v>
      </c>
    </row>
    <row r="119" spans="9:13">
      <c r="I119" s="1962" t="s">
        <v>2058</v>
      </c>
      <c r="J119" s="1963"/>
      <c r="K119" s="593">
        <v>8925</v>
      </c>
      <c r="L119" s="593">
        <v>8989</v>
      </c>
      <c r="M119" s="593">
        <f>SUM(K119:L119)</f>
        <v>17914</v>
      </c>
    </row>
    <row r="120" spans="9:13">
      <c r="I120" s="1962" t="s">
        <v>2059</v>
      </c>
      <c r="J120" s="1963"/>
      <c r="K120" s="593">
        <f>SUM(K115:K119)</f>
        <v>140872</v>
      </c>
      <c r="L120" s="593">
        <f>SUM(L115:L119)</f>
        <v>146182</v>
      </c>
      <c r="M120" s="593">
        <f>SUM(M115:M119)</f>
        <v>287054</v>
      </c>
    </row>
    <row r="131" spans="9:12">
      <c r="I131" s="590" t="s">
        <v>2060</v>
      </c>
      <c r="J131" s="590" t="s">
        <v>420</v>
      </c>
      <c r="K131" s="591" t="s">
        <v>421</v>
      </c>
      <c r="L131" s="591" t="s">
        <v>216</v>
      </c>
    </row>
    <row r="132" spans="9:12">
      <c r="I132" s="593" t="s">
        <v>2061</v>
      </c>
      <c r="J132" s="599">
        <v>97538</v>
      </c>
      <c r="K132" s="593">
        <v>102032</v>
      </c>
      <c r="L132" s="593">
        <f>SUM(J132:K132)</f>
        <v>199570</v>
      </c>
    </row>
    <row r="133" spans="9:12">
      <c r="I133" s="593" t="s">
        <v>2062</v>
      </c>
      <c r="J133" s="599">
        <v>12013</v>
      </c>
      <c r="K133" s="593">
        <v>13024</v>
      </c>
      <c r="L133" s="593">
        <f>SUM(J133:K133)</f>
        <v>25037</v>
      </c>
    </row>
    <row r="134" spans="9:12">
      <c r="I134" s="593" t="s">
        <v>2063</v>
      </c>
      <c r="J134" s="599">
        <v>1787</v>
      </c>
      <c r="K134" s="593">
        <v>1788</v>
      </c>
      <c r="L134" s="593">
        <f>SUM(J134:K134)</f>
        <v>3575</v>
      </c>
    </row>
    <row r="135" spans="9:12">
      <c r="I135" s="593" t="s">
        <v>2064</v>
      </c>
      <c r="J135" s="599">
        <v>21916</v>
      </c>
      <c r="K135" s="593">
        <v>19627</v>
      </c>
      <c r="L135" s="593">
        <f>SUM(J135:K135)</f>
        <v>41543</v>
      </c>
    </row>
    <row r="136" spans="9:12">
      <c r="I136" s="593" t="s">
        <v>2065</v>
      </c>
      <c r="J136" s="599">
        <v>7618</v>
      </c>
      <c r="K136" s="593">
        <v>9711</v>
      </c>
      <c r="L136" s="593">
        <f>SUM(J136:K136)</f>
        <v>17329</v>
      </c>
    </row>
    <row r="137" spans="9:12">
      <c r="I137" s="593" t="s">
        <v>2059</v>
      </c>
      <c r="J137" s="599">
        <f>SUM(J132:J136)</f>
        <v>140872</v>
      </c>
      <c r="K137" s="593">
        <f>SUM(K132:K136)</f>
        <v>146182</v>
      </c>
      <c r="L137" s="593">
        <f>SUM(L132:L136)</f>
        <v>287054</v>
      </c>
    </row>
    <row r="147" spans="1:12">
      <c r="A147" s="604" t="s">
        <v>2069</v>
      </c>
    </row>
    <row r="148" spans="1:12">
      <c r="A148" s="604"/>
    </row>
    <row r="149" spans="1:12" ht="15.75">
      <c r="A149" s="1958" t="s">
        <v>2048</v>
      </c>
      <c r="B149" s="1958"/>
      <c r="C149" s="1958"/>
      <c r="D149" s="1958"/>
      <c r="E149" s="1958"/>
      <c r="F149" s="1958"/>
      <c r="G149" s="1958"/>
      <c r="H149" s="1958"/>
      <c r="I149" s="1958"/>
      <c r="J149" s="1958"/>
      <c r="K149" s="1958"/>
    </row>
    <row r="150" spans="1:12">
      <c r="A150" s="1964" t="s">
        <v>2049</v>
      </c>
      <c r="B150" s="1964"/>
      <c r="C150" s="1964"/>
      <c r="D150" s="1964"/>
      <c r="E150" s="1964"/>
      <c r="F150" s="1964"/>
      <c r="G150" s="1964"/>
      <c r="H150" s="1964"/>
      <c r="I150" s="1964"/>
      <c r="J150" s="1964"/>
      <c r="K150" s="1964"/>
    </row>
    <row r="153" spans="1:12">
      <c r="I153" s="1961" t="s">
        <v>2066</v>
      </c>
      <c r="J153" s="1961"/>
      <c r="K153" s="1961"/>
      <c r="L153" s="1961"/>
    </row>
    <row r="154" spans="1:12">
      <c r="I154" s="590" t="s">
        <v>2060</v>
      </c>
      <c r="J154" s="590" t="s">
        <v>420</v>
      </c>
      <c r="K154" s="591" t="s">
        <v>421</v>
      </c>
      <c r="L154" s="591" t="s">
        <v>216</v>
      </c>
    </row>
    <row r="155" spans="1:12">
      <c r="I155" s="593" t="s">
        <v>2061</v>
      </c>
      <c r="J155" s="599">
        <v>89899</v>
      </c>
      <c r="K155" s="593">
        <v>95524</v>
      </c>
      <c r="L155" s="593">
        <f>+J155+K155</f>
        <v>185423</v>
      </c>
    </row>
    <row r="156" spans="1:12">
      <c r="I156" s="593" t="s">
        <v>2062</v>
      </c>
      <c r="J156" s="599">
        <v>10693</v>
      </c>
      <c r="K156" s="593">
        <v>11989</v>
      </c>
      <c r="L156" s="593">
        <f t="shared" ref="L156:L160" si="1">+J156+K156</f>
        <v>22682</v>
      </c>
    </row>
    <row r="157" spans="1:12">
      <c r="I157" s="593" t="s">
        <v>2063</v>
      </c>
      <c r="J157" s="599">
        <v>1275</v>
      </c>
      <c r="K157" s="593">
        <v>1421</v>
      </c>
      <c r="L157" s="593">
        <f t="shared" si="1"/>
        <v>2696</v>
      </c>
    </row>
    <row r="158" spans="1:12">
      <c r="I158" s="593" t="s">
        <v>2064</v>
      </c>
      <c r="J158" s="599">
        <v>18986</v>
      </c>
      <c r="K158" s="593">
        <v>17729</v>
      </c>
      <c r="L158" s="593">
        <f t="shared" si="1"/>
        <v>36715</v>
      </c>
    </row>
    <row r="159" spans="1:12">
      <c r="I159" s="593" t="s">
        <v>2065</v>
      </c>
      <c r="J159" s="599">
        <v>6946</v>
      </c>
      <c r="K159" s="593">
        <v>9454</v>
      </c>
      <c r="L159" s="593">
        <f t="shared" si="1"/>
        <v>16400</v>
      </c>
    </row>
    <row r="160" spans="1:12">
      <c r="I160" s="593" t="s">
        <v>2059</v>
      </c>
      <c r="J160" s="599">
        <v>127799</v>
      </c>
      <c r="K160" s="593">
        <v>136117</v>
      </c>
      <c r="L160" s="593">
        <f t="shared" si="1"/>
        <v>263916</v>
      </c>
    </row>
    <row r="161" spans="9:12">
      <c r="I161" s="1397"/>
      <c r="J161" s="1398"/>
      <c r="K161" s="1397"/>
      <c r="L161" s="1397"/>
    </row>
    <row r="162" spans="9:12">
      <c r="I162" s="1397"/>
      <c r="J162" s="1398"/>
      <c r="K162" s="1397"/>
      <c r="L162" s="1397"/>
    </row>
    <row r="163" spans="9:12">
      <c r="I163" s="1397"/>
      <c r="J163" s="1398"/>
      <c r="K163" s="1397"/>
      <c r="L163" s="1397"/>
    </row>
    <row r="164" spans="9:12">
      <c r="I164" s="1397"/>
      <c r="J164" s="1398"/>
      <c r="K164" s="1397"/>
      <c r="L164" s="1397"/>
    </row>
    <row r="165" spans="9:12">
      <c r="I165" s="1397"/>
      <c r="J165" s="1398"/>
      <c r="K165" s="1397"/>
      <c r="L165" s="1397"/>
    </row>
    <row r="169" spans="9:12">
      <c r="I169" s="1961" t="s">
        <v>2067</v>
      </c>
      <c r="J169" s="1961"/>
      <c r="K169" s="1961"/>
      <c r="L169" s="1961"/>
    </row>
    <row r="170" spans="9:12">
      <c r="I170" s="590" t="s">
        <v>2060</v>
      </c>
      <c r="J170" s="590" t="s">
        <v>420</v>
      </c>
      <c r="K170" s="591" t="s">
        <v>421</v>
      </c>
      <c r="L170" s="591" t="s">
        <v>216</v>
      </c>
    </row>
    <row r="171" spans="9:12">
      <c r="I171" s="593" t="s">
        <v>2061</v>
      </c>
      <c r="J171" s="599">
        <v>638</v>
      </c>
      <c r="K171" s="593">
        <v>411</v>
      </c>
      <c r="L171" s="593">
        <f>+J171+K171</f>
        <v>1049</v>
      </c>
    </row>
    <row r="172" spans="9:12">
      <c r="I172" s="593" t="s">
        <v>2062</v>
      </c>
      <c r="J172" s="599">
        <v>84</v>
      </c>
      <c r="K172" s="593">
        <v>51</v>
      </c>
      <c r="L172" s="593">
        <f t="shared" ref="L172:L176" si="2">+J172+K172</f>
        <v>135</v>
      </c>
    </row>
    <row r="173" spans="9:12">
      <c r="I173" s="593" t="s">
        <v>2063</v>
      </c>
      <c r="J173" s="599">
        <v>9</v>
      </c>
      <c r="K173" s="593">
        <v>3</v>
      </c>
      <c r="L173" s="593">
        <f t="shared" si="2"/>
        <v>12</v>
      </c>
    </row>
    <row r="174" spans="9:12">
      <c r="I174" s="593" t="s">
        <v>2064</v>
      </c>
      <c r="J174" s="599">
        <v>170</v>
      </c>
      <c r="K174" s="593">
        <v>111</v>
      </c>
      <c r="L174" s="593">
        <f t="shared" si="2"/>
        <v>281</v>
      </c>
    </row>
    <row r="175" spans="9:12">
      <c r="I175" s="593" t="s">
        <v>2065</v>
      </c>
      <c r="J175" s="599">
        <v>19</v>
      </c>
      <c r="K175" s="593">
        <v>9</v>
      </c>
      <c r="L175" s="593">
        <f t="shared" si="2"/>
        <v>28</v>
      </c>
    </row>
    <row r="176" spans="9:12">
      <c r="I176" s="593" t="s">
        <v>2059</v>
      </c>
      <c r="J176" s="599">
        <v>920</v>
      </c>
      <c r="K176" s="593">
        <v>585</v>
      </c>
      <c r="L176" s="593">
        <f t="shared" si="2"/>
        <v>1505</v>
      </c>
    </row>
    <row r="177" spans="9:12">
      <c r="I177" s="1397"/>
      <c r="J177" s="1398"/>
      <c r="K177" s="1397"/>
      <c r="L177" s="1397"/>
    </row>
    <row r="178" spans="9:12">
      <c r="I178" s="1397"/>
      <c r="J178" s="1398"/>
      <c r="K178" s="1397"/>
      <c r="L178" s="1397"/>
    </row>
    <row r="179" spans="9:12">
      <c r="I179" s="1397"/>
      <c r="J179" s="1398"/>
      <c r="K179" s="1397"/>
      <c r="L179" s="1397"/>
    </row>
    <row r="180" spans="9:12">
      <c r="I180" s="1397"/>
      <c r="J180" s="1398"/>
      <c r="K180" s="1397"/>
      <c r="L180" s="1397"/>
    </row>
    <row r="181" spans="9:12">
      <c r="J181" s="588"/>
    </row>
    <row r="182" spans="9:12" ht="15" customHeight="1"/>
    <row r="183" spans="9:12" ht="15" customHeight="1"/>
    <row r="184" spans="9:12" ht="15" customHeight="1">
      <c r="I184" s="1961" t="s">
        <v>2068</v>
      </c>
      <c r="J184" s="1961"/>
      <c r="K184" s="1961"/>
      <c r="L184" s="1961"/>
    </row>
    <row r="185" spans="9:12" ht="15" customHeight="1">
      <c r="I185" s="590" t="s">
        <v>2060</v>
      </c>
      <c r="J185" s="590" t="s">
        <v>420</v>
      </c>
      <c r="K185" s="591" t="s">
        <v>421</v>
      </c>
      <c r="L185" s="591" t="s">
        <v>216</v>
      </c>
    </row>
    <row r="186" spans="9:12" ht="15" customHeight="1">
      <c r="I186" s="593" t="s">
        <v>2061</v>
      </c>
      <c r="J186" s="599">
        <v>1616</v>
      </c>
      <c r="K186" s="593">
        <v>1637</v>
      </c>
      <c r="L186" s="593">
        <f>+J186+K186</f>
        <v>3253</v>
      </c>
    </row>
    <row r="187" spans="9:12" ht="15" customHeight="1">
      <c r="I187" s="593" t="s">
        <v>2062</v>
      </c>
      <c r="J187" s="599">
        <v>362</v>
      </c>
      <c r="K187" s="593">
        <v>315</v>
      </c>
      <c r="L187" s="593">
        <f t="shared" ref="L187:L191" si="3">+J187+K187</f>
        <v>677</v>
      </c>
    </row>
    <row r="188" spans="9:12" ht="15" customHeight="1">
      <c r="I188" s="593" t="s">
        <v>2063</v>
      </c>
      <c r="J188" s="599">
        <v>21</v>
      </c>
      <c r="K188" s="593">
        <v>12</v>
      </c>
      <c r="L188" s="593">
        <f t="shared" si="3"/>
        <v>33</v>
      </c>
    </row>
    <row r="189" spans="9:12" ht="15" customHeight="1">
      <c r="I189" s="593" t="s">
        <v>2064</v>
      </c>
      <c r="J189" s="599">
        <v>547</v>
      </c>
      <c r="K189" s="593">
        <v>383</v>
      </c>
      <c r="L189" s="593">
        <f t="shared" si="3"/>
        <v>930</v>
      </c>
    </row>
    <row r="190" spans="9:12" ht="15" customHeight="1">
      <c r="I190" s="593" t="s">
        <v>2065</v>
      </c>
      <c r="J190" s="599">
        <v>106</v>
      </c>
      <c r="K190" s="593">
        <v>79</v>
      </c>
      <c r="L190" s="593">
        <f t="shared" si="3"/>
        <v>185</v>
      </c>
    </row>
    <row r="191" spans="9:12" ht="15" customHeight="1">
      <c r="I191" s="593" t="s">
        <v>2059</v>
      </c>
      <c r="J191" s="599">
        <v>2652</v>
      </c>
      <c r="K191" s="593">
        <v>2426</v>
      </c>
      <c r="L191" s="593">
        <f t="shared" si="3"/>
        <v>5078</v>
      </c>
    </row>
    <row r="192" spans="9:12" ht="15" customHeight="1"/>
    <row r="193" spans="1:12" ht="15" customHeight="1"/>
    <row r="194" spans="1:12" ht="15" customHeight="1"/>
    <row r="195" spans="1:12" ht="15" customHeight="1"/>
    <row r="196" spans="1:12" ht="15" customHeight="1"/>
    <row r="197" spans="1:12" ht="15" customHeight="1"/>
    <row r="199" spans="1:12">
      <c r="A199" s="604" t="s">
        <v>2069</v>
      </c>
    </row>
    <row r="200" spans="1:12">
      <c r="A200" s="604"/>
    </row>
    <row r="201" spans="1:12" ht="15.75">
      <c r="A201" s="1958" t="s">
        <v>2070</v>
      </c>
      <c r="B201" s="1958"/>
      <c r="C201" s="1958"/>
      <c r="D201" s="1958"/>
      <c r="E201" s="1958"/>
      <c r="F201" s="1958"/>
      <c r="G201" s="1958"/>
      <c r="H201" s="1958"/>
      <c r="I201" s="1958"/>
      <c r="J201" s="1958"/>
      <c r="K201" s="1958"/>
    </row>
    <row r="205" spans="1:12">
      <c r="I205" s="605"/>
      <c r="J205" s="606">
        <v>2016</v>
      </c>
      <c r="K205" s="607">
        <v>2017</v>
      </c>
      <c r="L205" s="607">
        <v>2018</v>
      </c>
    </row>
    <row r="206" spans="1:12">
      <c r="I206" s="608" t="s">
        <v>1817</v>
      </c>
      <c r="J206" s="609">
        <v>30.385195534183048</v>
      </c>
      <c r="K206" s="610">
        <v>30.001596361719024</v>
      </c>
      <c r="L206" s="610">
        <v>38.19</v>
      </c>
    </row>
    <row r="207" spans="1:12">
      <c r="I207" s="608" t="s">
        <v>2043</v>
      </c>
      <c r="J207" s="609">
        <v>37.578966794563421</v>
      </c>
      <c r="K207" s="610">
        <v>36.495663950067595</v>
      </c>
      <c r="L207" s="610">
        <v>45.94</v>
      </c>
    </row>
    <row r="208" spans="1:12">
      <c r="I208" s="608" t="s">
        <v>56</v>
      </c>
      <c r="J208" s="609">
        <v>13.176306542752455</v>
      </c>
      <c r="K208" s="610">
        <v>14.596049132332912</v>
      </c>
      <c r="L208" s="610">
        <v>20.16</v>
      </c>
    </row>
    <row r="209" spans="9:12">
      <c r="I209" s="608" t="s">
        <v>420</v>
      </c>
      <c r="J209" s="611">
        <v>28.784991805903203</v>
      </c>
      <c r="K209" s="610">
        <v>28.472788319982879</v>
      </c>
      <c r="L209" s="610">
        <v>35.36</v>
      </c>
    </row>
    <row r="210" spans="9:12">
      <c r="I210" s="612" t="s">
        <v>421</v>
      </c>
      <c r="J210" s="613">
        <v>31.996542597044662</v>
      </c>
      <c r="K210" s="614">
        <v>31.509814916394696</v>
      </c>
      <c r="L210" s="614">
        <v>41.26</v>
      </c>
    </row>
    <row r="211" spans="9:12">
      <c r="I211" s="608" t="s">
        <v>59</v>
      </c>
      <c r="J211" s="611">
        <v>13.203007108914996</v>
      </c>
      <c r="K211" s="615">
        <v>12.154561402492703</v>
      </c>
      <c r="L211" s="615">
        <v>18.53</v>
      </c>
    </row>
    <row r="212" spans="9:12">
      <c r="I212" s="608" t="s">
        <v>62</v>
      </c>
      <c r="J212" s="611">
        <v>18.155496351317328</v>
      </c>
      <c r="K212" s="615">
        <v>25.621493833092941</v>
      </c>
      <c r="L212" s="615">
        <v>30.83</v>
      </c>
    </row>
    <row r="213" spans="9:12">
      <c r="I213" s="608" t="s">
        <v>651</v>
      </c>
      <c r="J213" s="611">
        <v>11.551381339309341</v>
      </c>
      <c r="K213" s="615">
        <v>27.418860264844703</v>
      </c>
      <c r="L213" s="615">
        <v>30.35</v>
      </c>
    </row>
    <row r="214" spans="9:12">
      <c r="I214" s="608" t="s">
        <v>2071</v>
      </c>
      <c r="J214" s="611">
        <v>16.402304435590437</v>
      </c>
      <c r="K214" s="615">
        <v>11.955520115630151</v>
      </c>
      <c r="L214" s="615">
        <v>20.93</v>
      </c>
    </row>
    <row r="215" spans="9:12">
      <c r="I215" s="608" t="s">
        <v>61</v>
      </c>
      <c r="J215" s="611">
        <v>33.386909216986936</v>
      </c>
      <c r="K215" s="615">
        <v>33.240463380794708</v>
      </c>
      <c r="L215" s="615">
        <v>41.45</v>
      </c>
    </row>
    <row r="216" spans="9:12">
      <c r="I216" s="608" t="s">
        <v>60</v>
      </c>
      <c r="J216" s="611">
        <v>34.844728408258014</v>
      </c>
      <c r="K216" s="615">
        <v>23.197554931240482</v>
      </c>
      <c r="L216" s="615">
        <v>35.42</v>
      </c>
    </row>
    <row r="217" spans="9:12">
      <c r="I217" s="612" t="s">
        <v>2047</v>
      </c>
      <c r="J217" s="613">
        <v>0</v>
      </c>
      <c r="K217" s="614">
        <v>11.214944447119535</v>
      </c>
      <c r="L217" s="614">
        <v>49.13</v>
      </c>
    </row>
    <row r="218" spans="9:12">
      <c r="I218" s="1403"/>
      <c r="J218" s="1404"/>
      <c r="K218" s="1405"/>
    </row>
    <row r="219" spans="9:12">
      <c r="I219" s="1403"/>
      <c r="J219" s="1404"/>
      <c r="K219" s="1405"/>
    </row>
    <row r="220" spans="9:12">
      <c r="I220" s="1403"/>
      <c r="J220" s="1404"/>
      <c r="K220" s="1405"/>
    </row>
    <row r="221" spans="9:12">
      <c r="I221" s="1403"/>
      <c r="J221" s="1404"/>
      <c r="K221" s="1405"/>
    </row>
    <row r="222" spans="9:12">
      <c r="I222" s="1403"/>
      <c r="J222" s="1404"/>
      <c r="K222" s="1405"/>
    </row>
    <row r="225" spans="1:11">
      <c r="A225" s="604" t="s">
        <v>2072</v>
      </c>
    </row>
    <row r="226" spans="1:11">
      <c r="A226" s="604" t="s">
        <v>2889</v>
      </c>
    </row>
    <row r="227" spans="1:11">
      <c r="A227" s="604"/>
    </row>
    <row r="228" spans="1:11">
      <c r="A228" s="604"/>
    </row>
    <row r="229" spans="1:11" ht="15.75">
      <c r="A229" s="1958" t="s">
        <v>1110</v>
      </c>
      <c r="B229" s="1958"/>
      <c r="C229" s="1958"/>
      <c r="D229" s="1958"/>
      <c r="E229" s="1958"/>
      <c r="F229" s="1958"/>
      <c r="G229" s="1958"/>
      <c r="H229" s="1958"/>
      <c r="I229" s="1958"/>
      <c r="J229" s="1958"/>
      <c r="K229" s="1958"/>
    </row>
    <row r="232" spans="1:11">
      <c r="I232" s="605"/>
      <c r="J232" s="606">
        <v>2016</v>
      </c>
      <c r="K232" s="607">
        <v>2017</v>
      </c>
    </row>
    <row r="233" spans="1:11">
      <c r="I233" s="608" t="s">
        <v>20</v>
      </c>
      <c r="J233" s="609">
        <v>28.460223072177932</v>
      </c>
      <c r="K233" s="610">
        <v>27.16110234735778</v>
      </c>
    </row>
    <row r="234" spans="1:11">
      <c r="I234" s="608" t="s">
        <v>55</v>
      </c>
      <c r="J234" s="609">
        <v>35.488741340730932</v>
      </c>
      <c r="K234" s="610">
        <v>33.306176097424597</v>
      </c>
    </row>
    <row r="235" spans="1:11">
      <c r="I235" s="608" t="s">
        <v>56</v>
      </c>
      <c r="J235" s="609">
        <v>11.646651125024123</v>
      </c>
      <c r="K235" s="610">
        <v>12.58345550324918</v>
      </c>
    </row>
    <row r="236" spans="1:11">
      <c r="I236" s="608" t="s">
        <v>57</v>
      </c>
      <c r="J236" s="611">
        <v>27.042204243559631</v>
      </c>
      <c r="K236" s="610">
        <v>26.322488294857909</v>
      </c>
    </row>
    <row r="237" spans="1:11">
      <c r="I237" s="612" t="s">
        <v>58</v>
      </c>
      <c r="J237" s="613">
        <v>29.888116554861117</v>
      </c>
      <c r="K237" s="614">
        <v>27.988422219874842</v>
      </c>
    </row>
    <row r="238" spans="1:11">
      <c r="I238" s="608" t="s">
        <v>59</v>
      </c>
      <c r="J238" s="611">
        <v>11.242630584046465</v>
      </c>
      <c r="K238" s="615">
        <v>10.224455663367079</v>
      </c>
    </row>
    <row r="239" spans="1:11">
      <c r="I239" s="608" t="s">
        <v>62</v>
      </c>
      <c r="J239" s="611">
        <v>15.956576615047174</v>
      </c>
      <c r="K239" s="615">
        <v>22.003781331069487</v>
      </c>
    </row>
    <row r="240" spans="1:11">
      <c r="I240" s="608" t="s">
        <v>651</v>
      </c>
      <c r="J240" s="611">
        <v>11.262630492236596</v>
      </c>
      <c r="K240" s="615">
        <v>25.813685910122114</v>
      </c>
    </row>
    <row r="241" spans="1:12">
      <c r="I241" s="608" t="s">
        <v>1076</v>
      </c>
      <c r="J241" s="611">
        <v>16.259296597603839</v>
      </c>
      <c r="K241" s="615">
        <v>11.787256198612168</v>
      </c>
    </row>
    <row r="242" spans="1:12">
      <c r="I242" s="608" t="s">
        <v>61</v>
      </c>
      <c r="J242" s="611">
        <v>31.356256183997811</v>
      </c>
      <c r="K242" s="615">
        <v>30.137386042070197</v>
      </c>
    </row>
    <row r="243" spans="1:12">
      <c r="I243" s="608" t="s">
        <v>60</v>
      </c>
      <c r="J243" s="611">
        <v>34.149883652971944</v>
      </c>
      <c r="K243" s="615">
        <v>22.730047765803551</v>
      </c>
    </row>
    <row r="244" spans="1:12">
      <c r="I244" s="612" t="s">
        <v>802</v>
      </c>
      <c r="J244" s="613">
        <v>0</v>
      </c>
      <c r="K244" s="614">
        <v>11.214944447119535</v>
      </c>
    </row>
    <row r="252" spans="1:12">
      <c r="A252" s="604" t="s">
        <v>2072</v>
      </c>
    </row>
    <row r="253" spans="1:12" ht="15.75">
      <c r="A253" s="1958" t="s">
        <v>378</v>
      </c>
      <c r="B253" s="1958"/>
      <c r="C253" s="1958"/>
      <c r="D253" s="1958"/>
      <c r="E253" s="1958"/>
      <c r="F253" s="1958"/>
      <c r="G253" s="1958"/>
      <c r="H253" s="1958"/>
      <c r="I253" s="1958"/>
      <c r="J253" s="1958"/>
      <c r="K253" s="1958"/>
    </row>
    <row r="256" spans="1:12">
      <c r="I256" s="605"/>
      <c r="J256" s="606">
        <v>2016</v>
      </c>
      <c r="K256" s="607">
        <v>2017</v>
      </c>
      <c r="L256" s="607">
        <v>2018</v>
      </c>
    </row>
    <row r="257" spans="9:12">
      <c r="I257" s="608" t="s">
        <v>20</v>
      </c>
      <c r="J257" s="609">
        <v>2.6904105616988216</v>
      </c>
      <c r="K257" s="610">
        <v>3.9153245277787003</v>
      </c>
      <c r="L257" s="610">
        <v>3.9</v>
      </c>
    </row>
    <row r="258" spans="9:12">
      <c r="I258" s="608" t="s">
        <v>55</v>
      </c>
      <c r="J258" s="609">
        <v>2.9025070347194388</v>
      </c>
      <c r="K258" s="610">
        <v>4.3733023948595937</v>
      </c>
      <c r="L258" s="610">
        <v>5.43</v>
      </c>
    </row>
    <row r="259" spans="9:12">
      <c r="I259" s="608" t="s">
        <v>56</v>
      </c>
      <c r="J259" s="609">
        <v>2.1716704617284908</v>
      </c>
      <c r="K259" s="610">
        <v>2.8093118272576181</v>
      </c>
      <c r="L259" s="610">
        <v>2.4300000000000002</v>
      </c>
    </row>
    <row r="260" spans="9:12">
      <c r="I260" s="608" t="s">
        <v>57</v>
      </c>
      <c r="J260" s="611">
        <v>2.3951439058656661</v>
      </c>
      <c r="K260" s="610">
        <v>2.9160978863288483</v>
      </c>
      <c r="L260" s="610">
        <v>3.51</v>
      </c>
    </row>
    <row r="261" spans="9:12">
      <c r="I261" s="612" t="s">
        <v>58</v>
      </c>
      <c r="J261" s="613">
        <v>2.998033857227818</v>
      </c>
      <c r="K261" s="614">
        <v>4.9337668866957598</v>
      </c>
      <c r="L261" s="614">
        <v>4.32</v>
      </c>
    </row>
    <row r="262" spans="9:12">
      <c r="I262" s="608" t="s">
        <v>59</v>
      </c>
      <c r="J262" s="611">
        <v>2.7087025318684486</v>
      </c>
      <c r="K262" s="615">
        <v>2.659026630592773</v>
      </c>
      <c r="L262" s="615">
        <v>1.84</v>
      </c>
    </row>
    <row r="263" spans="9:12">
      <c r="I263" s="608" t="s">
        <v>62</v>
      </c>
      <c r="J263" s="611">
        <v>3.1865038136373398</v>
      </c>
      <c r="K263" s="615">
        <v>4.9628178215015559</v>
      </c>
      <c r="L263" s="615">
        <v>3.43</v>
      </c>
    </row>
    <row r="264" spans="9:12">
      <c r="I264" s="608" t="s">
        <v>651</v>
      </c>
      <c r="J264" s="611">
        <v>0.40223921978058158</v>
      </c>
      <c r="K264" s="615">
        <v>2.3231221009564527</v>
      </c>
      <c r="L264" s="615">
        <v>2.98</v>
      </c>
    </row>
    <row r="265" spans="9:12">
      <c r="I265" s="608" t="s">
        <v>1076</v>
      </c>
      <c r="J265" s="611">
        <v>0.18760874074849104</v>
      </c>
      <c r="K265" s="615">
        <v>0.23552001630226671</v>
      </c>
      <c r="L265" s="615">
        <v>3.57</v>
      </c>
    </row>
    <row r="266" spans="9:12">
      <c r="I266" s="608" t="s">
        <v>61</v>
      </c>
      <c r="J266" s="611">
        <v>2.8438324910415522</v>
      </c>
      <c r="K266" s="615">
        <v>4.2623936227576795</v>
      </c>
      <c r="L266" s="615">
        <v>4.1399999999999997</v>
      </c>
    </row>
    <row r="267" spans="9:12">
      <c r="I267" s="608" t="s">
        <v>60</v>
      </c>
      <c r="J267" s="611">
        <v>0.97775104371576393</v>
      </c>
      <c r="K267" s="615">
        <v>0.72296576582606975</v>
      </c>
      <c r="L267" s="615">
        <v>3.38</v>
      </c>
    </row>
    <row r="268" spans="9:12">
      <c r="I268" s="612" t="s">
        <v>802</v>
      </c>
      <c r="J268" s="613">
        <v>0</v>
      </c>
      <c r="K268" s="614">
        <v>0</v>
      </c>
      <c r="L268" s="614">
        <v>0</v>
      </c>
    </row>
    <row r="280" spans="1:12">
      <c r="A280" s="604" t="s">
        <v>2072</v>
      </c>
    </row>
    <row r="281" spans="1:12">
      <c r="A281" s="604" t="s">
        <v>2889</v>
      </c>
    </row>
    <row r="283" spans="1:12" ht="15.75">
      <c r="A283" s="1959" t="s">
        <v>2073</v>
      </c>
      <c r="B283" s="1959"/>
      <c r="C283" s="1959"/>
      <c r="D283" s="1959"/>
      <c r="E283" s="1959"/>
      <c r="F283" s="1959"/>
      <c r="G283" s="1959"/>
      <c r="H283" s="1959"/>
      <c r="I283" s="1959"/>
      <c r="J283" s="1959"/>
      <c r="K283" s="1959"/>
    </row>
    <row r="284" spans="1:12">
      <c r="A284" s="1944" t="s">
        <v>2074</v>
      </c>
      <c r="B284" s="1944"/>
      <c r="C284" s="1944"/>
      <c r="D284" s="1944"/>
      <c r="E284" s="1944"/>
      <c r="F284" s="1944"/>
      <c r="G284" s="1944"/>
      <c r="H284" s="1944"/>
      <c r="I284" s="1944"/>
      <c r="J284" s="1944"/>
      <c r="K284" s="1944"/>
    </row>
    <row r="286" spans="1:12">
      <c r="I286" s="1945" t="s">
        <v>2075</v>
      </c>
      <c r="J286" s="1945"/>
      <c r="K286" s="1945"/>
      <c r="L286" s="1945"/>
    </row>
    <row r="287" spans="1:12">
      <c r="I287" s="590" t="s">
        <v>2051</v>
      </c>
      <c r="J287" s="590" t="s">
        <v>420</v>
      </c>
      <c r="K287" s="591" t="s">
        <v>421</v>
      </c>
      <c r="L287" s="591" t="s">
        <v>216</v>
      </c>
    </row>
    <row r="288" spans="1:12">
      <c r="I288" s="619">
        <v>2016</v>
      </c>
      <c r="J288" s="593">
        <v>28230</v>
      </c>
      <c r="K288" s="593">
        <v>29907</v>
      </c>
      <c r="L288" s="593">
        <f>+J288+K288</f>
        <v>58137</v>
      </c>
    </row>
    <row r="289" spans="3:12">
      <c r="C289" s="617"/>
      <c r="D289" s="617"/>
      <c r="I289" s="619">
        <v>2017</v>
      </c>
      <c r="J289" s="620">
        <v>35404</v>
      </c>
      <c r="K289" s="620">
        <v>34675</v>
      </c>
      <c r="L289" s="620">
        <f>+J289+K289</f>
        <v>70079</v>
      </c>
    </row>
    <row r="290" spans="3:12">
      <c r="C290" s="617"/>
      <c r="D290" s="617"/>
      <c r="I290" s="1406"/>
      <c r="J290" s="1407"/>
      <c r="K290" s="1407"/>
      <c r="L290" s="1407"/>
    </row>
    <row r="291" spans="3:12">
      <c r="C291" s="617"/>
      <c r="D291" s="617"/>
      <c r="I291" s="1945" t="s">
        <v>2075</v>
      </c>
      <c r="J291" s="1945"/>
      <c r="K291" s="1945"/>
      <c r="L291" s="1945"/>
    </row>
    <row r="292" spans="3:12">
      <c r="I292" s="1946" t="s">
        <v>2076</v>
      </c>
      <c r="J292" s="1947"/>
      <c r="K292" s="591">
        <v>2016</v>
      </c>
      <c r="L292" s="591">
        <v>2017</v>
      </c>
    </row>
    <row r="293" spans="3:12">
      <c r="I293" s="1960" t="s">
        <v>2077</v>
      </c>
      <c r="J293" s="1960"/>
      <c r="K293" s="620">
        <v>34258</v>
      </c>
      <c r="L293" s="620">
        <v>31893</v>
      </c>
    </row>
    <row r="294" spans="3:12">
      <c r="I294" s="1960" t="s">
        <v>2078</v>
      </c>
      <c r="J294" s="1960"/>
      <c r="K294" s="620">
        <v>3201</v>
      </c>
      <c r="L294" s="620">
        <v>3338</v>
      </c>
    </row>
    <row r="295" spans="3:12">
      <c r="C295" s="617"/>
      <c r="I295" s="1960" t="s">
        <v>2079</v>
      </c>
      <c r="J295" s="1960"/>
      <c r="K295" s="620">
        <v>20678</v>
      </c>
      <c r="L295" s="620">
        <v>34848</v>
      </c>
    </row>
    <row r="296" spans="3:12">
      <c r="C296" s="617"/>
      <c r="I296" s="1946" t="s">
        <v>1231</v>
      </c>
      <c r="J296" s="1947"/>
      <c r="K296" s="620">
        <v>58137</v>
      </c>
      <c r="L296" s="620">
        <v>70079</v>
      </c>
    </row>
    <row r="297" spans="3:12">
      <c r="C297" s="617"/>
      <c r="D297" s="617"/>
      <c r="E297" s="1406"/>
      <c r="F297" s="1407"/>
      <c r="G297" s="1407"/>
      <c r="H297" s="1407"/>
      <c r="I297" s="617"/>
    </row>
    <row r="298" spans="3:12">
      <c r="C298" s="617"/>
      <c r="D298" s="617"/>
      <c r="E298" s="1406"/>
      <c r="F298" s="1407"/>
      <c r="G298" s="1407"/>
      <c r="H298" s="1407"/>
      <c r="I298" s="617"/>
    </row>
    <row r="299" spans="3:12">
      <c r="C299" s="617"/>
      <c r="D299" s="617"/>
      <c r="E299" s="1406"/>
      <c r="F299" s="1407"/>
      <c r="G299" s="1407"/>
      <c r="H299" s="1407"/>
      <c r="I299" s="617"/>
    </row>
    <row r="300" spans="3:12">
      <c r="C300" s="617"/>
      <c r="D300" s="617"/>
      <c r="E300" s="1406"/>
      <c r="F300" s="1407"/>
      <c r="G300" s="1407"/>
      <c r="H300" s="1407"/>
      <c r="I300" s="617"/>
    </row>
    <row r="301" spans="3:12">
      <c r="C301" s="617"/>
      <c r="D301" s="617"/>
      <c r="E301" s="1406"/>
      <c r="F301" s="1407"/>
      <c r="G301" s="1407"/>
      <c r="H301" s="1407"/>
      <c r="I301" s="617"/>
    </row>
    <row r="302" spans="3:12">
      <c r="C302" s="617"/>
      <c r="D302" s="617"/>
      <c r="E302" s="1406"/>
      <c r="F302" s="1407"/>
      <c r="G302" s="1407"/>
      <c r="H302" s="1407"/>
      <c r="I302" s="617"/>
    </row>
    <row r="303" spans="3:12">
      <c r="C303" s="617"/>
      <c r="D303" s="617"/>
      <c r="E303" s="617"/>
      <c r="F303" s="617"/>
      <c r="G303" s="617"/>
      <c r="H303" s="617"/>
      <c r="I303" s="617"/>
    </row>
    <row r="304" spans="3:12">
      <c r="C304" s="617"/>
      <c r="D304" s="617"/>
      <c r="E304" s="617"/>
      <c r="F304" s="617"/>
      <c r="G304" s="617"/>
      <c r="H304" s="617"/>
      <c r="I304" s="617"/>
    </row>
    <row r="305" spans="1:10" ht="15" customHeight="1">
      <c r="A305" s="1952" t="s">
        <v>2080</v>
      </c>
      <c r="B305" s="1952"/>
      <c r="C305" s="1952"/>
      <c r="D305" s="1952"/>
      <c r="E305" s="1952"/>
      <c r="F305" s="1952"/>
      <c r="G305" s="1952"/>
      <c r="H305" s="1952"/>
      <c r="J305" s="588"/>
    </row>
    <row r="306" spans="1:10" ht="57">
      <c r="A306" s="1239" t="s">
        <v>2081</v>
      </c>
      <c r="B306" s="1957" t="s">
        <v>2082</v>
      </c>
      <c r="C306" s="1957"/>
      <c r="D306" s="1957"/>
      <c r="E306" s="1957"/>
      <c r="F306" s="1957"/>
      <c r="G306" s="1239" t="s">
        <v>2083</v>
      </c>
      <c r="H306" s="621" t="s">
        <v>2084</v>
      </c>
      <c r="J306" s="588"/>
    </row>
    <row r="307" spans="1:10" ht="14.25" customHeight="1">
      <c r="A307" s="1234">
        <v>1</v>
      </c>
      <c r="B307" s="1956" t="s">
        <v>2085</v>
      </c>
      <c r="C307" s="1956"/>
      <c r="D307" s="1956"/>
      <c r="E307" s="1956"/>
      <c r="F307" s="1956"/>
      <c r="G307" s="622">
        <v>4549</v>
      </c>
      <c r="H307" s="623">
        <v>7.8246211534822918E-2</v>
      </c>
      <c r="J307" s="588"/>
    </row>
    <row r="308" spans="1:10" ht="14.25" customHeight="1">
      <c r="A308" s="1234">
        <v>2</v>
      </c>
      <c r="B308" s="1956" t="s">
        <v>2086</v>
      </c>
      <c r="C308" s="1956"/>
      <c r="D308" s="1956"/>
      <c r="E308" s="1956"/>
      <c r="F308" s="1956"/>
      <c r="G308" s="622">
        <v>2662</v>
      </c>
      <c r="H308" s="623">
        <v>4.5788396374081913E-2</v>
      </c>
      <c r="J308" s="588"/>
    </row>
    <row r="309" spans="1:10" ht="14.25" customHeight="1">
      <c r="A309" s="1234">
        <v>3</v>
      </c>
      <c r="B309" s="1956" t="s">
        <v>2087</v>
      </c>
      <c r="C309" s="1956"/>
      <c r="D309" s="1956"/>
      <c r="E309" s="1956"/>
      <c r="F309" s="1956"/>
      <c r="G309" s="622">
        <v>1714</v>
      </c>
      <c r="H309" s="623">
        <v>2.9482085418924265E-2</v>
      </c>
      <c r="J309" s="588"/>
    </row>
    <row r="310" spans="1:10" ht="14.25" customHeight="1">
      <c r="A310" s="1234">
        <v>4</v>
      </c>
      <c r="B310" s="1956" t="s">
        <v>2088</v>
      </c>
      <c r="C310" s="1956"/>
      <c r="D310" s="1956"/>
      <c r="E310" s="1956"/>
      <c r="F310" s="1956"/>
      <c r="G310" s="622">
        <v>1255</v>
      </c>
      <c r="H310" s="623">
        <v>2.1586941190635912E-2</v>
      </c>
      <c r="J310" s="588"/>
    </row>
    <row r="311" spans="1:10" ht="14.25" customHeight="1">
      <c r="A311" s="1234">
        <v>5</v>
      </c>
      <c r="B311" s="1956" t="s">
        <v>2089</v>
      </c>
      <c r="C311" s="1956"/>
      <c r="D311" s="1956"/>
      <c r="E311" s="1956"/>
      <c r="F311" s="1956"/>
      <c r="G311" s="622">
        <v>1057</v>
      </c>
      <c r="H311" s="623">
        <v>1.8181192700001719E-2</v>
      </c>
      <c r="J311" s="588"/>
    </row>
    <row r="312" spans="1:10" ht="14.25" customHeight="1">
      <c r="A312" s="1234">
        <v>6</v>
      </c>
      <c r="B312" s="1956" t="s">
        <v>2090</v>
      </c>
      <c r="C312" s="1956"/>
      <c r="D312" s="1956"/>
      <c r="E312" s="1956"/>
      <c r="F312" s="1956"/>
      <c r="G312" s="622">
        <v>923</v>
      </c>
      <c r="H312" s="623">
        <v>1.5876292206340195E-2</v>
      </c>
      <c r="J312" s="588"/>
    </row>
    <row r="313" spans="1:10" ht="14.25" customHeight="1">
      <c r="A313" s="1234">
        <v>7</v>
      </c>
      <c r="B313" s="1956" t="s">
        <v>2091</v>
      </c>
      <c r="C313" s="1956"/>
      <c r="D313" s="1956"/>
      <c r="E313" s="1956"/>
      <c r="F313" s="1956"/>
      <c r="G313" s="622">
        <v>923</v>
      </c>
      <c r="H313" s="623">
        <v>1.5876292206340195E-2</v>
      </c>
      <c r="J313" s="588"/>
    </row>
    <row r="314" spans="1:10" ht="14.25" customHeight="1">
      <c r="A314" s="1234">
        <v>8</v>
      </c>
      <c r="B314" s="1956" t="s">
        <v>2087</v>
      </c>
      <c r="C314" s="1956"/>
      <c r="D314" s="1956"/>
      <c r="E314" s="1956"/>
      <c r="F314" s="1956"/>
      <c r="G314" s="622">
        <v>802</v>
      </c>
      <c r="H314" s="623">
        <v>1.3795001462063746E-2</v>
      </c>
      <c r="J314" s="588"/>
    </row>
    <row r="315" spans="1:10" ht="14.25" customHeight="1">
      <c r="A315" s="1234">
        <v>9</v>
      </c>
      <c r="B315" s="1956" t="s">
        <v>2087</v>
      </c>
      <c r="C315" s="1956"/>
      <c r="D315" s="1956"/>
      <c r="E315" s="1956"/>
      <c r="F315" s="1956"/>
      <c r="G315" s="622">
        <v>785</v>
      </c>
      <c r="H315" s="623">
        <v>1.350258871286788E-2</v>
      </c>
      <c r="J315" s="588"/>
    </row>
    <row r="316" spans="1:10" ht="14.25" customHeight="1">
      <c r="A316" s="1234">
        <v>10</v>
      </c>
      <c r="B316" s="1956" t="s">
        <v>2092</v>
      </c>
      <c r="C316" s="1956"/>
      <c r="D316" s="1956"/>
      <c r="E316" s="1956"/>
      <c r="F316" s="1956"/>
      <c r="G316" s="622">
        <v>770</v>
      </c>
      <c r="H316" s="623">
        <v>1.3244577463577411E-2</v>
      </c>
      <c r="J316" s="588"/>
    </row>
    <row r="317" spans="1:10">
      <c r="B317" s="1951" t="s">
        <v>2093</v>
      </c>
      <c r="C317" s="1951"/>
      <c r="D317" s="1951"/>
      <c r="E317" s="1951"/>
      <c r="F317" s="1951"/>
      <c r="G317" s="616">
        <v>42249</v>
      </c>
      <c r="H317" s="623">
        <v>0.63947228099145126</v>
      </c>
      <c r="J317" s="588"/>
    </row>
    <row r="318" spans="1:10">
      <c r="B318" s="1941" t="s">
        <v>2094</v>
      </c>
      <c r="C318" s="1942"/>
      <c r="D318" s="1942"/>
      <c r="E318" s="1942"/>
      <c r="F318" s="1943"/>
      <c r="G318" s="621">
        <v>58137</v>
      </c>
      <c r="H318" s="623">
        <v>1</v>
      </c>
      <c r="J318" s="588"/>
    </row>
    <row r="319" spans="1:10">
      <c r="B319" s="1408"/>
      <c r="C319" s="1408"/>
      <c r="D319" s="1408"/>
      <c r="E319" s="1408"/>
      <c r="F319" s="1408"/>
      <c r="G319" s="1408"/>
      <c r="H319" s="1409"/>
      <c r="J319" s="588"/>
    </row>
    <row r="320" spans="1:10">
      <c r="B320" s="1408"/>
      <c r="C320" s="1408"/>
      <c r="D320" s="1408"/>
      <c r="E320" s="1408"/>
      <c r="F320" s="1408"/>
      <c r="G320" s="1408"/>
      <c r="H320" s="1409"/>
      <c r="J320" s="588"/>
    </row>
    <row r="321" spans="1:10">
      <c r="B321" s="1408"/>
      <c r="C321" s="1408"/>
      <c r="D321" s="1408"/>
      <c r="E321" s="1408"/>
      <c r="F321" s="1408"/>
      <c r="G321" s="1408"/>
      <c r="H321" s="1409"/>
      <c r="J321" s="588"/>
    </row>
    <row r="322" spans="1:10">
      <c r="B322" s="1408"/>
      <c r="C322" s="1408"/>
      <c r="D322" s="1408"/>
      <c r="E322" s="1408"/>
      <c r="F322" s="1408"/>
      <c r="G322" s="1408"/>
      <c r="H322" s="1409"/>
      <c r="J322" s="588"/>
    </row>
    <row r="323" spans="1:10">
      <c r="B323" s="1408"/>
      <c r="C323" s="1408"/>
      <c r="D323" s="1408"/>
      <c r="E323" s="1408"/>
      <c r="F323" s="1408"/>
      <c r="G323" s="1408"/>
      <c r="H323" s="1409"/>
      <c r="J323" s="588"/>
    </row>
    <row r="326" spans="1:10">
      <c r="A326" s="1952" t="s">
        <v>2095</v>
      </c>
      <c r="B326" s="1952"/>
      <c r="C326" s="1952"/>
      <c r="D326" s="1952"/>
      <c r="E326" s="1952"/>
      <c r="F326" s="1952"/>
      <c r="G326" s="1952"/>
      <c r="H326" s="1952"/>
    </row>
    <row r="327" spans="1:10" ht="57">
      <c r="A327" s="1239" t="s">
        <v>2081</v>
      </c>
      <c r="B327" s="1953" t="s">
        <v>2082</v>
      </c>
      <c r="C327" s="1954"/>
      <c r="D327" s="1954"/>
      <c r="E327" s="1954"/>
      <c r="F327" s="1955"/>
      <c r="G327" s="1239" t="s">
        <v>2083</v>
      </c>
      <c r="H327" s="624" t="s">
        <v>2084</v>
      </c>
      <c r="J327" s="588"/>
    </row>
    <row r="328" spans="1:10">
      <c r="A328" s="1234">
        <v>1</v>
      </c>
      <c r="B328" s="1935" t="s">
        <v>2086</v>
      </c>
      <c r="C328" s="1936"/>
      <c r="D328" s="1936"/>
      <c r="E328" s="1936"/>
      <c r="F328" s="1937"/>
      <c r="G328" s="622">
        <v>4772</v>
      </c>
      <c r="H328" s="623">
        <v>6.8094578975156611E-2</v>
      </c>
      <c r="J328" s="588"/>
    </row>
    <row r="329" spans="1:10" ht="14.25" customHeight="1">
      <c r="A329" s="1234">
        <v>2</v>
      </c>
      <c r="B329" s="1935" t="s">
        <v>2085</v>
      </c>
      <c r="C329" s="1936"/>
      <c r="D329" s="1936"/>
      <c r="E329" s="1936"/>
      <c r="F329" s="1937"/>
      <c r="G329" s="622">
        <v>2401</v>
      </c>
      <c r="H329" s="623">
        <v>3.4261333637751683E-2</v>
      </c>
      <c r="J329" s="588"/>
    </row>
    <row r="330" spans="1:10" ht="14.25" customHeight="1">
      <c r="A330" s="1234">
        <v>3</v>
      </c>
      <c r="B330" s="1935" t="s">
        <v>2088</v>
      </c>
      <c r="C330" s="1936"/>
      <c r="D330" s="1936"/>
      <c r="E330" s="1936"/>
      <c r="F330" s="1937"/>
      <c r="G330" s="622">
        <v>2026</v>
      </c>
      <c r="H330" s="623">
        <v>2.8910229883417286E-2</v>
      </c>
      <c r="J330" s="588"/>
    </row>
    <row r="331" spans="1:10" ht="14.25" customHeight="1">
      <c r="A331" s="1234">
        <v>4</v>
      </c>
      <c r="B331" s="1935" t="s">
        <v>2087</v>
      </c>
      <c r="C331" s="1936"/>
      <c r="D331" s="1936"/>
      <c r="E331" s="1936"/>
      <c r="F331" s="1937"/>
      <c r="G331" s="622">
        <v>1770</v>
      </c>
      <c r="H331" s="623">
        <v>2.5257209720458342E-2</v>
      </c>
      <c r="J331" s="588"/>
    </row>
    <row r="332" spans="1:10" ht="14.25" customHeight="1">
      <c r="A332" s="1234">
        <v>5</v>
      </c>
      <c r="B332" s="1935" t="s">
        <v>2089</v>
      </c>
      <c r="C332" s="1936"/>
      <c r="D332" s="1936"/>
      <c r="E332" s="1936"/>
      <c r="F332" s="1937"/>
      <c r="G332" s="622">
        <v>1227</v>
      </c>
      <c r="H332" s="623">
        <v>1.7508811484182138E-2</v>
      </c>
      <c r="J332" s="588"/>
    </row>
    <row r="333" spans="1:10" ht="14.25" customHeight="1">
      <c r="A333" s="1234">
        <v>6</v>
      </c>
      <c r="B333" s="1935" t="s">
        <v>2091</v>
      </c>
      <c r="C333" s="1936"/>
      <c r="D333" s="1936"/>
      <c r="E333" s="1936"/>
      <c r="F333" s="1937"/>
      <c r="G333" s="622">
        <v>1064</v>
      </c>
      <c r="H333" s="623">
        <v>1.5182865052298121E-2</v>
      </c>
      <c r="J333" s="588"/>
    </row>
    <row r="334" spans="1:10" ht="14.25" customHeight="1">
      <c r="A334" s="1234">
        <v>7</v>
      </c>
      <c r="B334" s="1935" t="s">
        <v>2090</v>
      </c>
      <c r="C334" s="1936"/>
      <c r="D334" s="1936"/>
      <c r="E334" s="1936"/>
      <c r="F334" s="1937"/>
      <c r="G334" s="622">
        <v>1020</v>
      </c>
      <c r="H334" s="623">
        <v>1.4555002211789552E-2</v>
      </c>
      <c r="J334" s="588"/>
    </row>
    <row r="335" spans="1:10" ht="14.25" customHeight="1">
      <c r="A335" s="1234">
        <v>8</v>
      </c>
      <c r="B335" s="1935" t="s">
        <v>2092</v>
      </c>
      <c r="C335" s="1936"/>
      <c r="D335" s="1936"/>
      <c r="E335" s="1936"/>
      <c r="F335" s="1937"/>
      <c r="G335" s="622">
        <v>769</v>
      </c>
      <c r="H335" s="623">
        <v>1.0973330098888397E-2</v>
      </c>
      <c r="J335" s="588"/>
    </row>
    <row r="336" spans="1:10" ht="14.25" customHeight="1">
      <c r="A336" s="1234">
        <v>9</v>
      </c>
      <c r="B336" s="1935" t="s">
        <v>2096</v>
      </c>
      <c r="C336" s="1936"/>
      <c r="D336" s="1936"/>
      <c r="E336" s="1936"/>
      <c r="F336" s="1937"/>
      <c r="G336" s="622">
        <v>747</v>
      </c>
      <c r="H336" s="623">
        <v>1.0659398678634113E-2</v>
      </c>
      <c r="J336" s="588"/>
    </row>
    <row r="337" spans="1:11" ht="14.25" customHeight="1">
      <c r="A337" s="1234">
        <v>10</v>
      </c>
      <c r="B337" s="1935" t="s">
        <v>2097</v>
      </c>
      <c r="C337" s="1936"/>
      <c r="D337" s="1936"/>
      <c r="E337" s="1936"/>
      <c r="F337" s="1937"/>
      <c r="G337" s="622">
        <v>738</v>
      </c>
      <c r="H337" s="623">
        <v>1.0530972188530087E-2</v>
      </c>
      <c r="J337" s="588"/>
    </row>
    <row r="338" spans="1:11" ht="14.25" customHeight="1">
      <c r="B338" s="1938" t="s">
        <v>2098</v>
      </c>
      <c r="C338" s="1939"/>
      <c r="D338" s="1939"/>
      <c r="E338" s="1939"/>
      <c r="F338" s="1940"/>
      <c r="G338" s="616">
        <v>53545</v>
      </c>
      <c r="H338" s="623">
        <v>0.76406626806889366</v>
      </c>
      <c r="J338" s="588"/>
    </row>
    <row r="339" spans="1:11">
      <c r="B339" s="1941" t="s">
        <v>2094</v>
      </c>
      <c r="C339" s="1942"/>
      <c r="D339" s="1942"/>
      <c r="E339" s="1942"/>
      <c r="F339" s="1943"/>
      <c r="G339" s="621">
        <v>70079</v>
      </c>
      <c r="H339" s="623">
        <v>1</v>
      </c>
      <c r="J339" s="588"/>
    </row>
    <row r="340" spans="1:11">
      <c r="J340" s="588"/>
    </row>
    <row r="341" spans="1:11">
      <c r="J341" s="588"/>
    </row>
    <row r="342" spans="1:11">
      <c r="J342" s="588"/>
    </row>
    <row r="343" spans="1:11">
      <c r="J343" s="588"/>
    </row>
    <row r="344" spans="1:11">
      <c r="J344" s="588"/>
    </row>
    <row r="345" spans="1:11">
      <c r="J345" s="588"/>
    </row>
    <row r="348" spans="1:11">
      <c r="A348" s="604" t="s">
        <v>2099</v>
      </c>
    </row>
    <row r="350" spans="1:11">
      <c r="A350" s="1944" t="s">
        <v>2100</v>
      </c>
      <c r="B350" s="1944"/>
      <c r="C350" s="1944"/>
      <c r="D350" s="1944"/>
      <c r="E350" s="1944"/>
      <c r="F350" s="1944"/>
      <c r="G350" s="1944"/>
      <c r="H350" s="1944"/>
      <c r="I350" s="1944"/>
      <c r="J350" s="1944"/>
      <c r="K350" s="1944"/>
    </row>
    <row r="353" spans="3:12">
      <c r="C353" s="625"/>
    </row>
    <row r="354" spans="3:12">
      <c r="I354" s="590" t="s">
        <v>2051</v>
      </c>
      <c r="J354" s="590" t="s">
        <v>420</v>
      </c>
      <c r="K354" s="591" t="s">
        <v>421</v>
      </c>
      <c r="L354" s="591" t="s">
        <v>216</v>
      </c>
    </row>
    <row r="355" spans="3:12">
      <c r="I355" s="619">
        <v>2015</v>
      </c>
      <c r="J355" s="593">
        <v>276004</v>
      </c>
      <c r="K355" s="593">
        <v>310372</v>
      </c>
      <c r="L355" s="593">
        <v>586376</v>
      </c>
    </row>
    <row r="356" spans="3:12">
      <c r="I356" s="619">
        <v>2016</v>
      </c>
      <c r="J356" s="620">
        <v>282438</v>
      </c>
      <c r="K356" s="620">
        <v>311668</v>
      </c>
      <c r="L356" s="620">
        <v>594106</v>
      </c>
    </row>
    <row r="357" spans="3:12">
      <c r="J357" s="588"/>
    </row>
    <row r="358" spans="3:12">
      <c r="I358" s="1945"/>
      <c r="J358" s="1945"/>
      <c r="K358" s="1945"/>
      <c r="L358" s="1945"/>
    </row>
    <row r="359" spans="3:12" ht="14.25" customHeight="1">
      <c r="I359" s="1946" t="s">
        <v>2076</v>
      </c>
      <c r="J359" s="1947"/>
      <c r="K359" s="591">
        <v>2015</v>
      </c>
      <c r="L359" s="591">
        <v>2016</v>
      </c>
    </row>
    <row r="360" spans="3:12">
      <c r="I360" s="1948" t="s">
        <v>2077</v>
      </c>
      <c r="J360" s="1949"/>
      <c r="K360" s="620">
        <v>73897</v>
      </c>
      <c r="L360" s="620">
        <v>83588</v>
      </c>
    </row>
    <row r="361" spans="3:12">
      <c r="I361" s="1948" t="s">
        <v>2078</v>
      </c>
      <c r="J361" s="1949"/>
      <c r="K361" s="620">
        <v>168187</v>
      </c>
      <c r="L361" s="620">
        <v>166851</v>
      </c>
    </row>
    <row r="362" spans="3:12">
      <c r="I362" s="1948" t="s">
        <v>2079</v>
      </c>
      <c r="J362" s="1949"/>
      <c r="K362" s="620">
        <v>344292</v>
      </c>
      <c r="L362" s="620">
        <v>343667</v>
      </c>
    </row>
    <row r="363" spans="3:12">
      <c r="I363" s="1235" t="s">
        <v>1231</v>
      </c>
      <c r="J363" s="1238"/>
      <c r="K363" s="620">
        <v>586376</v>
      </c>
      <c r="L363" s="620">
        <v>594106</v>
      </c>
    </row>
    <row r="376" spans="2:10" ht="14.25" customHeight="1">
      <c r="B376" s="597"/>
      <c r="C376" s="598" t="s">
        <v>59</v>
      </c>
      <c r="D376" s="598" t="s">
        <v>62</v>
      </c>
      <c r="E376" s="598" t="s">
        <v>1514</v>
      </c>
      <c r="F376" s="598" t="s">
        <v>651</v>
      </c>
      <c r="G376" s="598" t="s">
        <v>1076</v>
      </c>
      <c r="H376" s="598" t="s">
        <v>61</v>
      </c>
      <c r="I376" s="598" t="s">
        <v>60</v>
      </c>
      <c r="J376" s="598" t="s">
        <v>2101</v>
      </c>
    </row>
    <row r="377" spans="2:10" ht="14.25" customHeight="1">
      <c r="B377" s="592">
        <v>2015</v>
      </c>
      <c r="C377" s="593">
        <v>20854</v>
      </c>
      <c r="D377" s="593">
        <v>15150</v>
      </c>
      <c r="E377" s="593">
        <v>18674</v>
      </c>
      <c r="F377" s="593">
        <v>439086</v>
      </c>
      <c r="G377" s="593">
        <v>6978</v>
      </c>
      <c r="H377" s="593">
        <v>6043</v>
      </c>
      <c r="I377" s="593">
        <v>2330</v>
      </c>
      <c r="J377" s="599">
        <v>77261</v>
      </c>
    </row>
    <row r="378" spans="2:10" ht="14.25" customHeight="1">
      <c r="B378" s="592">
        <v>2016</v>
      </c>
      <c r="C378" s="593">
        <v>21010</v>
      </c>
      <c r="D378" s="593">
        <v>13015</v>
      </c>
      <c r="E378" s="593">
        <v>19179</v>
      </c>
      <c r="F378" s="593">
        <v>464761</v>
      </c>
      <c r="G378" s="593">
        <v>7851</v>
      </c>
      <c r="H378" s="593">
        <v>13376</v>
      </c>
      <c r="I378" s="593">
        <v>1516</v>
      </c>
      <c r="J378" s="599">
        <v>53398</v>
      </c>
    </row>
    <row r="380" spans="2:10">
      <c r="J380" s="588"/>
    </row>
    <row r="381" spans="2:10">
      <c r="J381" s="588"/>
    </row>
    <row r="382" spans="2:10">
      <c r="J382" s="588"/>
    </row>
    <row r="383" spans="2:10">
      <c r="J383" s="588"/>
    </row>
    <row r="384" spans="2:10">
      <c r="J384" s="588"/>
    </row>
    <row r="385" spans="10:10">
      <c r="J385" s="588"/>
    </row>
    <row r="386" spans="10:10">
      <c r="J386" s="588"/>
    </row>
    <row r="387" spans="10:10">
      <c r="J387" s="588"/>
    </row>
    <row r="388" spans="10:10">
      <c r="J388" s="588"/>
    </row>
    <row r="389" spans="10:10">
      <c r="J389" s="588"/>
    </row>
    <row r="390" spans="10:10">
      <c r="J390" s="588"/>
    </row>
    <row r="391" spans="10:10">
      <c r="J391" s="588"/>
    </row>
    <row r="392" spans="10:10">
      <c r="J392" s="588"/>
    </row>
    <row r="393" spans="10:10">
      <c r="J393" s="588"/>
    </row>
    <row r="394" spans="10:10">
      <c r="J394" s="588"/>
    </row>
    <row r="395" spans="10:10">
      <c r="J395" s="588"/>
    </row>
    <row r="396" spans="10:10">
      <c r="J396" s="588"/>
    </row>
    <row r="397" spans="10:10">
      <c r="J397" s="588"/>
    </row>
    <row r="398" spans="10:10">
      <c r="J398" s="588"/>
    </row>
    <row r="399" spans="10:10">
      <c r="J399" s="588"/>
    </row>
    <row r="400" spans="10:10">
      <c r="J400" s="588"/>
    </row>
    <row r="401" spans="9:13">
      <c r="J401" s="588"/>
    </row>
    <row r="402" spans="9:13">
      <c r="J402" s="588"/>
    </row>
    <row r="403" spans="9:13">
      <c r="J403" s="588"/>
    </row>
    <row r="404" spans="9:13">
      <c r="I404" s="1946" t="s">
        <v>2102</v>
      </c>
      <c r="J404" s="1950"/>
      <c r="K404" s="1950"/>
      <c r="L404" s="626">
        <v>2015</v>
      </c>
      <c r="M404" s="1235">
        <v>2016</v>
      </c>
    </row>
    <row r="405" spans="9:13">
      <c r="I405" s="1929" t="s">
        <v>2103</v>
      </c>
      <c r="J405" s="1930"/>
      <c r="K405" s="1931"/>
      <c r="L405" s="627">
        <v>4</v>
      </c>
      <c r="M405" s="620">
        <v>2</v>
      </c>
    </row>
    <row r="406" spans="9:13">
      <c r="I406" s="1929" t="s">
        <v>2104</v>
      </c>
      <c r="J406" s="1930"/>
      <c r="K406" s="1931"/>
      <c r="L406" s="620">
        <v>322</v>
      </c>
      <c r="M406" s="620">
        <v>315</v>
      </c>
    </row>
    <row r="407" spans="9:13">
      <c r="I407" s="1929" t="s">
        <v>2105</v>
      </c>
      <c r="J407" s="1930"/>
      <c r="K407" s="1931"/>
      <c r="L407" s="620">
        <v>4496</v>
      </c>
      <c r="M407" s="620">
        <v>4970</v>
      </c>
    </row>
    <row r="408" spans="9:13">
      <c r="I408" s="1929" t="s">
        <v>2106</v>
      </c>
      <c r="J408" s="1930"/>
      <c r="K408" s="1931"/>
      <c r="L408" s="620">
        <v>19661</v>
      </c>
      <c r="M408" s="620">
        <v>16939</v>
      </c>
    </row>
    <row r="409" spans="9:13">
      <c r="I409" s="1929" t="s">
        <v>2107</v>
      </c>
      <c r="J409" s="1930"/>
      <c r="K409" s="1931"/>
      <c r="L409" s="620">
        <v>163</v>
      </c>
      <c r="M409" s="620">
        <v>24</v>
      </c>
    </row>
    <row r="410" spans="9:13">
      <c r="I410" s="1929" t="s">
        <v>2108</v>
      </c>
      <c r="J410" s="1930"/>
      <c r="K410" s="1931"/>
      <c r="L410" s="620">
        <v>3164</v>
      </c>
      <c r="M410" s="620">
        <v>4002</v>
      </c>
    </row>
    <row r="411" spans="9:13">
      <c r="I411" s="1932" t="s">
        <v>2109</v>
      </c>
      <c r="J411" s="1933"/>
      <c r="K411" s="1934"/>
      <c r="L411" s="628">
        <v>558566</v>
      </c>
      <c r="M411" s="628">
        <v>567854</v>
      </c>
    </row>
    <row r="412" spans="9:13">
      <c r="I412" s="1926" t="s">
        <v>1231</v>
      </c>
      <c r="J412" s="1927"/>
      <c r="K412" s="1928"/>
      <c r="L412" s="629">
        <v>586376</v>
      </c>
      <c r="M412" s="629">
        <v>594106</v>
      </c>
    </row>
    <row r="413" spans="9:13">
      <c r="J413" s="588"/>
    </row>
    <row r="414" spans="9:13">
      <c r="J414" s="588"/>
    </row>
    <row r="415" spans="9:13">
      <c r="J415" s="588"/>
    </row>
    <row r="416" spans="9:13">
      <c r="J416" s="588"/>
    </row>
    <row r="417" spans="9:12">
      <c r="J417" s="588"/>
    </row>
    <row r="418" spans="9:12">
      <c r="J418" s="588"/>
    </row>
    <row r="419" spans="9:12" ht="14.25" customHeight="1">
      <c r="J419" s="588"/>
    </row>
    <row r="420" spans="9:12" ht="14.25" customHeight="1">
      <c r="J420" s="588"/>
    </row>
    <row r="421" spans="9:12" ht="14.25" customHeight="1">
      <c r="J421" s="588"/>
    </row>
    <row r="422" spans="9:12" ht="14.25" customHeight="1">
      <c r="J422" s="588"/>
    </row>
    <row r="423" spans="9:12">
      <c r="J423" s="588"/>
    </row>
    <row r="424" spans="9:12">
      <c r="J424" s="588"/>
    </row>
    <row r="425" spans="9:12">
      <c r="J425" s="588"/>
    </row>
    <row r="426" spans="9:12">
      <c r="J426" s="588"/>
    </row>
    <row r="427" spans="9:12">
      <c r="J427" s="588"/>
    </row>
    <row r="428" spans="9:12">
      <c r="I428" s="630" t="s">
        <v>2110</v>
      </c>
      <c r="J428" s="631"/>
      <c r="K428" s="626">
        <v>2015</v>
      </c>
      <c r="L428" s="626">
        <v>2016</v>
      </c>
    </row>
    <row r="429" spans="9:12">
      <c r="I429" s="1236" t="s">
        <v>2111</v>
      </c>
      <c r="J429" s="1237"/>
      <c r="K429" s="596">
        <v>194376</v>
      </c>
      <c r="L429" s="596">
        <v>198505</v>
      </c>
    </row>
    <row r="430" spans="9:12">
      <c r="I430" s="1410" t="s">
        <v>2112</v>
      </c>
      <c r="J430" s="1411"/>
      <c r="K430" s="596">
        <v>24233</v>
      </c>
      <c r="L430" s="596">
        <v>26654</v>
      </c>
    </row>
    <row r="431" spans="9:12">
      <c r="I431" s="1410" t="s">
        <v>2113</v>
      </c>
      <c r="J431" s="1411"/>
      <c r="K431" s="596">
        <v>19864</v>
      </c>
      <c r="L431" s="596">
        <v>18716</v>
      </c>
    </row>
    <row r="432" spans="9:12">
      <c r="I432" s="1410" t="s">
        <v>2114</v>
      </c>
      <c r="J432" s="1411"/>
      <c r="K432" s="596">
        <v>26146</v>
      </c>
      <c r="L432" s="596">
        <v>28752</v>
      </c>
    </row>
    <row r="433" spans="9:12">
      <c r="I433" s="1410" t="s">
        <v>2115</v>
      </c>
      <c r="J433" s="1411"/>
      <c r="K433" s="596">
        <v>66119</v>
      </c>
      <c r="L433" s="596">
        <v>68833</v>
      </c>
    </row>
    <row r="434" spans="9:12">
      <c r="I434" s="1410" t="s">
        <v>1808</v>
      </c>
      <c r="J434" s="1411"/>
      <c r="K434" s="596">
        <v>47650</v>
      </c>
      <c r="L434" s="596">
        <v>36610</v>
      </c>
    </row>
    <row r="435" spans="9:12">
      <c r="I435" s="1410" t="s">
        <v>2116</v>
      </c>
      <c r="J435" s="1411"/>
      <c r="K435" s="596">
        <v>79802</v>
      </c>
      <c r="L435" s="596">
        <v>85361</v>
      </c>
    </row>
    <row r="436" spans="9:12">
      <c r="I436" s="1410" t="s">
        <v>2117</v>
      </c>
      <c r="J436" s="1411"/>
      <c r="K436" s="596">
        <v>0</v>
      </c>
      <c r="L436" s="596">
        <v>119</v>
      </c>
    </row>
    <row r="437" spans="9:12">
      <c r="I437" s="1410" t="s">
        <v>2118</v>
      </c>
      <c r="J437" s="1411"/>
      <c r="K437" s="596">
        <v>81826</v>
      </c>
      <c r="L437" s="596">
        <v>83530</v>
      </c>
    </row>
    <row r="438" spans="9:12">
      <c r="I438" s="1410" t="s">
        <v>2119</v>
      </c>
      <c r="J438" s="1411"/>
      <c r="K438" s="596">
        <v>14772</v>
      </c>
      <c r="L438" s="596">
        <v>14873</v>
      </c>
    </row>
    <row r="439" spans="9:12">
      <c r="I439" s="1410" t="s">
        <v>2120</v>
      </c>
      <c r="J439" s="1411"/>
      <c r="K439" s="596">
        <v>31588</v>
      </c>
      <c r="L439" s="596">
        <v>32153</v>
      </c>
    </row>
    <row r="440" spans="9:12">
      <c r="I440" s="1232" t="s">
        <v>1231</v>
      </c>
      <c r="J440" s="1233"/>
      <c r="K440" s="629">
        <v>586376</v>
      </c>
      <c r="L440" s="629">
        <v>594106</v>
      </c>
    </row>
    <row r="452" spans="1:1">
      <c r="A452" s="604" t="s">
        <v>2121</v>
      </c>
    </row>
  </sheetData>
  <sheetProtection sort="0" autoFilter="0" pivotTables="0"/>
  <mergeCells count="73">
    <mergeCell ref="E99:H99"/>
    <mergeCell ref="A4:K4"/>
    <mergeCell ref="A5:K5"/>
    <mergeCell ref="A52:K52"/>
    <mergeCell ref="A96:K96"/>
    <mergeCell ref="A97:K97"/>
    <mergeCell ref="I184:L184"/>
    <mergeCell ref="I114:J114"/>
    <mergeCell ref="I115:J115"/>
    <mergeCell ref="I116:J116"/>
    <mergeCell ref="I117:J117"/>
    <mergeCell ref="I118:J118"/>
    <mergeCell ref="I119:J119"/>
    <mergeCell ref="I120:J120"/>
    <mergeCell ref="A149:K149"/>
    <mergeCell ref="A150:K150"/>
    <mergeCell ref="I153:L153"/>
    <mergeCell ref="I169:L169"/>
    <mergeCell ref="I296:J296"/>
    <mergeCell ref="A201:K201"/>
    <mergeCell ref="A229:K229"/>
    <mergeCell ref="A253:K253"/>
    <mergeCell ref="A283:K283"/>
    <mergeCell ref="A284:K284"/>
    <mergeCell ref="I286:L286"/>
    <mergeCell ref="I291:L291"/>
    <mergeCell ref="I292:J292"/>
    <mergeCell ref="I293:J293"/>
    <mergeCell ref="I294:J294"/>
    <mergeCell ref="I295:J295"/>
    <mergeCell ref="B316:F316"/>
    <mergeCell ref="A305:H305"/>
    <mergeCell ref="B306:F306"/>
    <mergeCell ref="B307:F307"/>
    <mergeCell ref="B308:F308"/>
    <mergeCell ref="B309:F309"/>
    <mergeCell ref="B310:F310"/>
    <mergeCell ref="B311:F311"/>
    <mergeCell ref="B312:F312"/>
    <mergeCell ref="B313:F313"/>
    <mergeCell ref="B314:F314"/>
    <mergeCell ref="B315:F315"/>
    <mergeCell ref="B335:F335"/>
    <mergeCell ref="B317:F317"/>
    <mergeCell ref="B318:F318"/>
    <mergeCell ref="A326:H326"/>
    <mergeCell ref="B327:F327"/>
    <mergeCell ref="B328:F328"/>
    <mergeCell ref="B329:F329"/>
    <mergeCell ref="B330:F330"/>
    <mergeCell ref="B331:F331"/>
    <mergeCell ref="B332:F332"/>
    <mergeCell ref="B333:F333"/>
    <mergeCell ref="B334:F334"/>
    <mergeCell ref="I405:K405"/>
    <mergeCell ref="B336:F336"/>
    <mergeCell ref="B337:F337"/>
    <mergeCell ref="B338:F338"/>
    <mergeCell ref="B339:F339"/>
    <mergeCell ref="A350:K350"/>
    <mergeCell ref="I358:L358"/>
    <mergeCell ref="I359:J359"/>
    <mergeCell ref="I360:J360"/>
    <mergeCell ref="I361:J361"/>
    <mergeCell ref="I362:J362"/>
    <mergeCell ref="I404:K404"/>
    <mergeCell ref="I412:K412"/>
    <mergeCell ref="I406:K406"/>
    <mergeCell ref="I407:K407"/>
    <mergeCell ref="I408:K408"/>
    <mergeCell ref="I409:K409"/>
    <mergeCell ref="I410:K410"/>
    <mergeCell ref="I411:K411"/>
  </mergeCells>
  <pageMargins left="0.70866141732283472" right="0.70866141732283472" top="0.74803149606299213" bottom="0.74803149606299213" header="0.31496062992125984" footer="0.31496062992125984"/>
  <pageSetup paperSize="9" scale="65" fitToHeight="100" orientation="landscape" r:id="rId1"/>
  <rowBreaks count="7" manualBreakCount="7">
    <brk id="95" max="16383" man="1"/>
    <brk id="148" max="16383" man="1"/>
    <brk id="200" max="16383" man="1"/>
    <brk id="252" max="16383" man="1"/>
    <brk id="304" max="16383" man="1"/>
    <brk id="349" max="16383" man="1"/>
    <brk id="401"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111">
    <tabColor theme="4"/>
  </sheetPr>
  <dimension ref="A1:W621"/>
  <sheetViews>
    <sheetView showGridLines="0" zoomScale="85" zoomScaleNormal="85" zoomScaleSheetLayoutView="55" workbookViewId="0">
      <pane xSplit="8" ySplit="3" topLeftCell="I4" activePane="bottomRight" state="frozen"/>
      <selection activeCell="N16" sqref="N16"/>
      <selection pane="topRight" activeCell="N16" sqref="N16"/>
      <selection pane="bottomLeft" activeCell="N16" sqref="N16"/>
      <selection pane="bottomRight" sqref="A1:D1"/>
    </sheetView>
  </sheetViews>
  <sheetFormatPr baseColWidth="10" defaultColWidth="11.42578125" defaultRowHeight="16.5"/>
  <cols>
    <col min="1" max="1" width="18.140625" style="80" customWidth="1"/>
    <col min="2" max="2" width="14.5703125" style="80" bestFit="1" customWidth="1"/>
    <col min="3" max="3" width="10.28515625" style="80" customWidth="1"/>
    <col min="4" max="4" width="14.5703125" style="80" bestFit="1" customWidth="1"/>
    <col min="5" max="5" width="10.140625" style="80" customWidth="1"/>
    <col min="6" max="6" width="14.85546875" style="80" customWidth="1"/>
    <col min="7" max="7" width="10.140625" style="80" customWidth="1"/>
    <col min="8" max="8" width="18.7109375" style="80" customWidth="1"/>
    <col min="9" max="9" width="13.140625" style="80" customWidth="1"/>
    <col min="10" max="10" width="16.140625" style="80" customWidth="1"/>
    <col min="11" max="12" width="11.42578125" style="103"/>
    <col min="13" max="13" width="11.42578125" style="80" customWidth="1"/>
    <col min="14" max="16" width="11.42578125" style="80"/>
    <col min="17" max="17" width="0" style="80" hidden="1" customWidth="1"/>
    <col min="18" max="21" width="11.42578125" style="80" hidden="1" customWidth="1"/>
    <col min="22" max="16384" width="11.42578125" style="80"/>
  </cols>
  <sheetData>
    <row r="1" spans="1:12" ht="42.75" customHeight="1">
      <c r="A1" s="1886"/>
      <c r="B1" s="1886"/>
      <c r="C1" s="1886"/>
      <c r="D1" s="1886"/>
    </row>
    <row r="2" spans="1:12" ht="36" customHeight="1">
      <c r="A2" s="1887" t="s">
        <v>1044</v>
      </c>
      <c r="B2" s="1887"/>
      <c r="C2" s="1887"/>
      <c r="D2" s="1887"/>
      <c r="E2" s="1887"/>
      <c r="F2" s="1887"/>
      <c r="G2" s="1887"/>
      <c r="H2" s="1887"/>
      <c r="I2" s="83"/>
    </row>
    <row r="3" spans="1:12" ht="36" customHeight="1">
      <c r="A3" s="84" t="s">
        <v>943</v>
      </c>
      <c r="B3" s="85"/>
      <c r="C3" s="86"/>
      <c r="D3" s="1980" t="s">
        <v>20</v>
      </c>
      <c r="E3" s="1980"/>
      <c r="F3" s="83"/>
      <c r="G3" s="83"/>
      <c r="H3" s="83"/>
      <c r="I3" s="83"/>
    </row>
    <row r="4" spans="1:12">
      <c r="A4" s="83"/>
      <c r="B4" s="83"/>
      <c r="C4" s="83"/>
      <c r="D4" s="83"/>
      <c r="E4" s="83"/>
      <c r="F4" s="83"/>
      <c r="G4" s="83"/>
      <c r="H4" s="83"/>
      <c r="I4" s="83"/>
    </row>
    <row r="5" spans="1:12" ht="34.9" customHeight="1">
      <c r="A5" s="82" t="s">
        <v>404</v>
      </c>
      <c r="B5" s="1978" t="s">
        <v>1067</v>
      </c>
      <c r="C5" s="1978"/>
      <c r="D5" s="1978"/>
      <c r="E5" s="1978"/>
      <c r="F5" s="1978"/>
      <c r="G5" s="1978"/>
      <c r="H5" s="1978"/>
      <c r="I5" s="83"/>
      <c r="J5" s="134"/>
    </row>
    <row r="6" spans="1:12">
      <c r="A6" s="82"/>
      <c r="B6" s="135"/>
      <c r="C6" s="135"/>
      <c r="D6" s="135"/>
      <c r="E6" s="135"/>
      <c r="F6" s="135"/>
      <c r="G6" s="135"/>
      <c r="H6" s="135"/>
      <c r="I6" s="83"/>
    </row>
    <row r="7" spans="1:12">
      <c r="A7" s="136"/>
      <c r="B7" s="137"/>
      <c r="C7" s="97"/>
      <c r="D7" s="96"/>
      <c r="E7" s="98"/>
      <c r="F7" s="99"/>
      <c r="G7" s="100"/>
      <c r="J7" s="1883" t="s">
        <v>1068</v>
      </c>
      <c r="K7" s="1883"/>
      <c r="L7" s="80"/>
    </row>
    <row r="8" spans="1:12">
      <c r="A8" s="138"/>
      <c r="B8" s="96"/>
      <c r="C8" s="97"/>
      <c r="D8" s="96"/>
      <c r="E8" s="98"/>
      <c r="F8" s="99"/>
      <c r="G8" s="100"/>
      <c r="J8" s="139">
        <v>2016</v>
      </c>
      <c r="K8" s="140">
        <v>22.538570959094589</v>
      </c>
    </row>
    <row r="9" spans="1:12">
      <c r="A9" s="138"/>
      <c r="B9" s="96"/>
      <c r="C9" s="97"/>
      <c r="D9" s="96"/>
      <c r="E9" s="98"/>
      <c r="F9" s="99"/>
      <c r="G9" s="100"/>
      <c r="J9" s="139">
        <v>2017</v>
      </c>
      <c r="K9" s="140">
        <v>23.308366879522406</v>
      </c>
      <c r="L9" s="80"/>
    </row>
    <row r="10" spans="1:12">
      <c r="A10" s="95"/>
      <c r="B10" s="96"/>
      <c r="C10" s="97"/>
      <c r="D10" s="96"/>
      <c r="E10" s="98"/>
      <c r="F10" s="99"/>
      <c r="G10" s="100"/>
      <c r="J10" s="141" t="s">
        <v>942</v>
      </c>
      <c r="K10" s="142">
        <v>47.9</v>
      </c>
      <c r="L10" s="80"/>
    </row>
    <row r="11" spans="1:12">
      <c r="B11" s="96"/>
      <c r="C11" s="97"/>
      <c r="D11" s="96"/>
      <c r="E11" s="98"/>
      <c r="F11" s="99"/>
      <c r="G11" s="100"/>
      <c r="K11" s="80"/>
      <c r="L11" s="80"/>
    </row>
    <row r="12" spans="1:12">
      <c r="K12" s="80"/>
      <c r="L12" s="80"/>
    </row>
    <row r="13" spans="1:12">
      <c r="K13" s="80"/>
      <c r="L13" s="80"/>
    </row>
    <row r="14" spans="1:12">
      <c r="K14" s="80"/>
      <c r="L14" s="80"/>
    </row>
    <row r="15" spans="1:12">
      <c r="K15" s="80"/>
      <c r="L15" s="80"/>
    </row>
    <row r="16" spans="1:12">
      <c r="A16" s="82"/>
      <c r="B16" s="135"/>
      <c r="C16" s="135"/>
      <c r="D16" s="135"/>
      <c r="E16" s="135"/>
      <c r="F16" s="135"/>
      <c r="G16" s="135"/>
      <c r="H16" s="135"/>
      <c r="I16" s="83"/>
    </row>
    <row r="17" spans="1:12" ht="15" customHeight="1">
      <c r="A17" s="82" t="s">
        <v>404</v>
      </c>
      <c r="B17" s="1979" t="e">
        <f>+#REF!</f>
        <v>#REF!</v>
      </c>
      <c r="C17" s="1979"/>
      <c r="D17" s="1979"/>
      <c r="E17" s="1979"/>
      <c r="F17" s="1979"/>
      <c r="G17" s="1979"/>
      <c r="H17" s="1979"/>
      <c r="I17" s="83"/>
    </row>
    <row r="18" spans="1:12" ht="15" customHeight="1">
      <c r="A18" s="82"/>
      <c r="B18" s="143"/>
      <c r="C18" s="143"/>
      <c r="D18" s="143"/>
      <c r="E18" s="143"/>
      <c r="F18" s="143"/>
      <c r="G18" s="143"/>
      <c r="H18" s="143"/>
      <c r="I18" s="83"/>
    </row>
    <row r="19" spans="1:12" ht="15" customHeight="1">
      <c r="A19" s="82"/>
      <c r="B19" s="135"/>
      <c r="C19" s="135"/>
      <c r="D19" s="135"/>
      <c r="E19" s="135"/>
      <c r="F19" s="135"/>
      <c r="G19" s="135"/>
      <c r="H19" s="135"/>
      <c r="I19" s="83"/>
    </row>
    <row r="20" spans="1:12" ht="15" customHeight="1">
      <c r="A20" s="136"/>
      <c r="B20" s="137"/>
      <c r="C20" s="97"/>
      <c r="D20" s="96"/>
      <c r="E20" s="98"/>
      <c r="F20" s="99"/>
      <c r="G20" s="100"/>
      <c r="I20" s="1883" t="s">
        <v>375</v>
      </c>
      <c r="J20" s="1883"/>
      <c r="K20" s="1883"/>
      <c r="L20" s="1883"/>
    </row>
    <row r="21" spans="1:12" ht="15" customHeight="1">
      <c r="A21" s="138"/>
      <c r="B21" s="96"/>
      <c r="C21" s="97"/>
      <c r="D21" s="96"/>
      <c r="E21" s="98"/>
      <c r="F21" s="99"/>
      <c r="G21" s="100"/>
      <c r="J21" s="139">
        <v>2016</v>
      </c>
      <c r="K21" s="144">
        <v>72.249440303631403</v>
      </c>
    </row>
    <row r="22" spans="1:12" ht="15" customHeight="1">
      <c r="A22" s="138"/>
      <c r="B22" s="96"/>
      <c r="C22" s="97"/>
      <c r="D22" s="96"/>
      <c r="E22" s="98"/>
      <c r="F22" s="99"/>
      <c r="G22" s="100"/>
      <c r="J22" s="139">
        <v>2017</v>
      </c>
      <c r="K22" s="144">
        <v>71.876729645482911</v>
      </c>
      <c r="L22" s="80"/>
    </row>
    <row r="23" spans="1:12" ht="15" customHeight="1">
      <c r="A23" s="95"/>
      <c r="B23" s="96"/>
      <c r="C23" s="97"/>
      <c r="D23" s="96"/>
      <c r="E23" s="98"/>
      <c r="F23" s="99"/>
      <c r="G23" s="100"/>
      <c r="J23" s="141" t="s">
        <v>942</v>
      </c>
      <c r="K23" s="145">
        <v>80</v>
      </c>
      <c r="L23" s="80"/>
    </row>
    <row r="24" spans="1:12" ht="15" customHeight="1">
      <c r="B24" s="96"/>
      <c r="C24" s="97"/>
      <c r="D24" s="96"/>
      <c r="E24" s="98"/>
      <c r="F24" s="99"/>
      <c r="G24" s="100"/>
      <c r="K24" s="80"/>
      <c r="L24" s="80"/>
    </row>
    <row r="25" spans="1:12" ht="15" customHeight="1">
      <c r="K25" s="80"/>
      <c r="L25" s="80"/>
    </row>
    <row r="26" spans="1:12" ht="15" customHeight="1">
      <c r="K26" s="80"/>
      <c r="L26" s="80"/>
    </row>
    <row r="27" spans="1:12" ht="15" customHeight="1">
      <c r="K27" s="80"/>
      <c r="L27" s="80"/>
    </row>
    <row r="28" spans="1:12" ht="15" customHeight="1">
      <c r="K28" s="80"/>
      <c r="L28" s="80"/>
    </row>
    <row r="29" spans="1:12" ht="15" customHeight="1">
      <c r="A29" s="82" t="s">
        <v>404</v>
      </c>
      <c r="B29" s="1978" t="e">
        <f>+#REF!</f>
        <v>#REF!</v>
      </c>
      <c r="C29" s="1978"/>
      <c r="D29" s="1978"/>
      <c r="E29" s="1978"/>
      <c r="F29" s="1978"/>
      <c r="G29" s="1978"/>
      <c r="H29" s="1978"/>
      <c r="I29" s="83"/>
    </row>
    <row r="30" spans="1:12" ht="15" customHeight="1">
      <c r="A30" s="82"/>
      <c r="B30" s="135"/>
      <c r="C30" s="135"/>
      <c r="D30" s="135"/>
      <c r="E30" s="135"/>
      <c r="F30" s="135"/>
      <c r="G30" s="135"/>
      <c r="H30" s="135"/>
      <c r="I30" s="83"/>
    </row>
    <row r="31" spans="1:12" ht="15" customHeight="1">
      <c r="A31" s="82"/>
      <c r="B31" s="143"/>
      <c r="C31" s="143"/>
      <c r="D31" s="143"/>
      <c r="E31" s="143"/>
      <c r="F31" s="143"/>
      <c r="G31" s="143"/>
      <c r="H31" s="143"/>
      <c r="I31" s="83"/>
    </row>
    <row r="32" spans="1:12" ht="15" customHeight="1">
      <c r="A32" s="82"/>
      <c r="B32" s="135"/>
      <c r="C32" s="135"/>
      <c r="D32" s="135"/>
      <c r="E32" s="135"/>
      <c r="F32" s="135"/>
      <c r="G32" s="135"/>
      <c r="H32" s="135"/>
      <c r="I32" s="83"/>
    </row>
    <row r="33" spans="1:16" ht="15" customHeight="1">
      <c r="A33" s="136"/>
      <c r="B33" s="137"/>
      <c r="C33" s="97"/>
      <c r="D33" s="96"/>
      <c r="E33" s="98"/>
      <c r="F33" s="99"/>
      <c r="G33" s="100"/>
      <c r="I33" s="1883" t="s">
        <v>1208</v>
      </c>
      <c r="J33" s="1883"/>
      <c r="K33" s="1883"/>
      <c r="L33" s="1883"/>
      <c r="M33" s="107"/>
      <c r="N33" s="107"/>
      <c r="O33" s="107"/>
    </row>
    <row r="34" spans="1:16" ht="15" customHeight="1">
      <c r="A34" s="138"/>
      <c r="B34" s="96"/>
      <c r="C34" s="97"/>
      <c r="D34" s="96"/>
      <c r="E34" s="98"/>
      <c r="F34" s="99"/>
      <c r="G34" s="100"/>
      <c r="J34" s="139">
        <v>2016</v>
      </c>
      <c r="K34" s="144">
        <v>62.98654030385724</v>
      </c>
    </row>
    <row r="35" spans="1:16" ht="15" customHeight="1">
      <c r="A35" s="138"/>
      <c r="B35" s="96"/>
      <c r="C35" s="97"/>
      <c r="D35" s="96"/>
      <c r="E35" s="98"/>
      <c r="F35" s="99"/>
      <c r="G35" s="100"/>
      <c r="J35" s="139">
        <v>2017</v>
      </c>
      <c r="K35" s="144">
        <v>65.120599843109133</v>
      </c>
      <c r="L35" s="80"/>
    </row>
    <row r="36" spans="1:16" ht="15" customHeight="1">
      <c r="A36" s="95"/>
      <c r="B36" s="96"/>
      <c r="C36" s="97"/>
      <c r="D36" s="96"/>
      <c r="E36" s="98"/>
      <c r="F36" s="99"/>
      <c r="G36" s="100"/>
      <c r="J36" s="139" t="s">
        <v>1212</v>
      </c>
      <c r="K36" s="144">
        <v>67.813550512833061</v>
      </c>
      <c r="L36" s="80"/>
    </row>
    <row r="37" spans="1:16" ht="15" customHeight="1">
      <c r="B37" s="96"/>
      <c r="C37" s="97"/>
      <c r="D37" s="96"/>
      <c r="E37" s="98"/>
      <c r="F37" s="99"/>
      <c r="G37" s="100"/>
      <c r="J37" s="141" t="s">
        <v>942</v>
      </c>
      <c r="K37" s="145">
        <v>65</v>
      </c>
      <c r="L37" s="80"/>
    </row>
    <row r="38" spans="1:16" ht="15" customHeight="1">
      <c r="K38" s="80"/>
      <c r="L38" s="80"/>
    </row>
    <row r="39" spans="1:16" ht="15" customHeight="1">
      <c r="K39" s="80"/>
      <c r="L39" s="80"/>
    </row>
    <row r="40" spans="1:16" ht="15" customHeight="1">
      <c r="K40" s="80"/>
      <c r="L40" s="80"/>
    </row>
    <row r="41" spans="1:16" ht="15" customHeight="1">
      <c r="K41" s="80"/>
      <c r="L41" s="80"/>
    </row>
    <row r="42" spans="1:16" ht="15" customHeight="1">
      <c r="A42" s="82"/>
      <c r="B42" s="135"/>
      <c r="C42" s="135"/>
      <c r="D42" s="135"/>
      <c r="E42" s="135"/>
      <c r="F42" s="135"/>
      <c r="G42" s="135"/>
      <c r="H42" s="135"/>
      <c r="I42" s="83"/>
      <c r="J42" s="146"/>
      <c r="K42" s="146"/>
      <c r="L42" s="146"/>
      <c r="M42" s="146"/>
      <c r="N42" s="146"/>
      <c r="O42" s="146"/>
      <c r="P42" s="146"/>
    </row>
    <row r="43" spans="1:16" ht="33" customHeight="1">
      <c r="A43" s="82" t="s">
        <v>404</v>
      </c>
      <c r="B43" s="1979" t="e">
        <f>+#REF!</f>
        <v>#REF!</v>
      </c>
      <c r="C43" s="1979"/>
      <c r="D43" s="1979"/>
      <c r="E43" s="1979"/>
      <c r="F43" s="1979"/>
      <c r="G43" s="1979"/>
      <c r="H43" s="1979"/>
      <c r="I43" s="147"/>
      <c r="K43" s="81"/>
      <c r="L43" s="81"/>
    </row>
    <row r="44" spans="1:16" ht="18" customHeight="1">
      <c r="A44" s="82"/>
      <c r="B44" s="337"/>
      <c r="C44" s="337"/>
      <c r="D44" s="337"/>
      <c r="E44" s="337"/>
      <c r="F44" s="337"/>
      <c r="G44" s="337"/>
      <c r="H44" s="337"/>
      <c r="I44" s="83"/>
    </row>
    <row r="45" spans="1:16" ht="11.25" customHeight="1">
      <c r="A45" s="82"/>
      <c r="B45" s="337"/>
      <c r="C45" s="337"/>
      <c r="D45" s="337"/>
      <c r="E45" s="337"/>
      <c r="F45" s="337"/>
      <c r="G45" s="337"/>
      <c r="H45" s="337"/>
      <c r="I45" s="83"/>
    </row>
    <row r="46" spans="1:16" ht="27.75" customHeight="1">
      <c r="A46" s="82"/>
      <c r="B46" s="136"/>
      <c r="C46" s="342"/>
      <c r="D46" s="138"/>
      <c r="E46" s="343"/>
      <c r="F46" s="344"/>
      <c r="G46" s="198"/>
      <c r="H46" s="155"/>
      <c r="I46" s="1984" t="s">
        <v>1209</v>
      </c>
      <c r="J46" s="1984"/>
      <c r="K46" s="1984"/>
      <c r="L46" s="1984"/>
    </row>
    <row r="47" spans="1:16" ht="18" customHeight="1">
      <c r="A47" s="82"/>
      <c r="B47" s="138"/>
      <c r="C47" s="342"/>
      <c r="D47" s="138"/>
      <c r="E47" s="343"/>
      <c r="F47" s="344"/>
      <c r="G47" s="198"/>
      <c r="H47" s="155"/>
      <c r="J47" s="139">
        <v>2016</v>
      </c>
      <c r="K47" s="145">
        <v>28.460223072177932</v>
      </c>
    </row>
    <row r="48" spans="1:16" ht="18" customHeight="1">
      <c r="A48" s="82"/>
      <c r="B48" s="138"/>
      <c r="C48" s="342"/>
      <c r="D48" s="138"/>
      <c r="E48" s="343"/>
      <c r="F48" s="344"/>
      <c r="G48" s="198"/>
      <c r="H48" s="155"/>
      <c r="J48" s="139">
        <v>2017</v>
      </c>
      <c r="K48" s="145">
        <v>27.16110234735778</v>
      </c>
      <c r="L48" s="80"/>
    </row>
    <row r="49" spans="1:12" ht="18" customHeight="1">
      <c r="A49" s="82"/>
      <c r="B49" s="138"/>
      <c r="C49" s="342"/>
      <c r="D49" s="138"/>
      <c r="E49" s="343"/>
      <c r="F49" s="344"/>
      <c r="G49" s="198"/>
      <c r="H49" s="155"/>
      <c r="J49" s="141" t="s">
        <v>942</v>
      </c>
      <c r="K49" s="145">
        <v>31.21</v>
      </c>
      <c r="L49" s="80"/>
    </row>
    <row r="50" spans="1:12" ht="18" customHeight="1">
      <c r="A50" s="82"/>
      <c r="B50" s="138"/>
      <c r="C50" s="342"/>
      <c r="D50" s="138"/>
      <c r="E50" s="343"/>
      <c r="F50" s="344"/>
      <c r="G50" s="198"/>
      <c r="H50" s="155"/>
      <c r="K50" s="80"/>
      <c r="L50" s="80"/>
    </row>
    <row r="51" spans="1:12" ht="18" customHeight="1">
      <c r="A51" s="82"/>
      <c r="B51" s="155"/>
      <c r="C51" s="155"/>
      <c r="D51" s="155"/>
      <c r="E51" s="155"/>
      <c r="F51" s="155"/>
      <c r="G51" s="155"/>
      <c r="H51" s="155"/>
      <c r="K51" s="80"/>
      <c r="L51" s="80"/>
    </row>
    <row r="52" spans="1:12" ht="18" customHeight="1">
      <c r="A52" s="82"/>
      <c r="B52" s="155"/>
      <c r="C52" s="155"/>
      <c r="D52" s="155"/>
      <c r="E52" s="155"/>
      <c r="F52" s="155"/>
      <c r="G52" s="155"/>
      <c r="H52" s="155"/>
      <c r="K52" s="80"/>
      <c r="L52" s="80"/>
    </row>
    <row r="53" spans="1:12" ht="18" customHeight="1">
      <c r="A53" s="82"/>
      <c r="B53" s="155"/>
      <c r="C53" s="155"/>
      <c r="D53" s="155"/>
      <c r="E53" s="155"/>
      <c r="F53" s="155"/>
      <c r="G53" s="155"/>
      <c r="H53" s="155"/>
      <c r="K53" s="80"/>
      <c r="L53" s="80"/>
    </row>
    <row r="54" spans="1:12" ht="18" customHeight="1">
      <c r="A54" s="82"/>
      <c r="B54" s="155"/>
      <c r="C54" s="155"/>
      <c r="D54" s="155"/>
      <c r="E54" s="155"/>
      <c r="F54" s="155"/>
      <c r="G54" s="155"/>
      <c r="H54" s="155"/>
      <c r="K54" s="80"/>
      <c r="L54" s="80"/>
    </row>
    <row r="55" spans="1:12" ht="30.75" customHeight="1">
      <c r="A55" s="82" t="s">
        <v>404</v>
      </c>
      <c r="B55" s="1979" t="e">
        <f>+#REF!</f>
        <v>#REF!</v>
      </c>
      <c r="C55" s="1979"/>
      <c r="D55" s="1979"/>
      <c r="E55" s="1979"/>
      <c r="F55" s="1979"/>
      <c r="G55" s="1979"/>
      <c r="H55" s="1979"/>
      <c r="I55" s="147"/>
      <c r="K55" s="81"/>
      <c r="L55" s="81"/>
    </row>
    <row r="56" spans="1:12" ht="15" customHeight="1">
      <c r="A56" s="82"/>
      <c r="B56" s="135"/>
      <c r="C56" s="135"/>
      <c r="D56" s="135"/>
      <c r="E56" s="135"/>
      <c r="F56" s="135"/>
      <c r="G56" s="135"/>
      <c r="H56" s="135"/>
      <c r="I56" s="83"/>
    </row>
    <row r="57" spans="1:12" ht="22.5" customHeight="1">
      <c r="A57" s="82"/>
      <c r="B57" s="137"/>
      <c r="C57" s="97"/>
      <c r="D57" s="96"/>
      <c r="E57" s="98"/>
      <c r="F57" s="99"/>
      <c r="G57" s="100"/>
      <c r="I57" s="1984" t="s">
        <v>1211</v>
      </c>
      <c r="J57" s="1984"/>
      <c r="K57" s="1984"/>
      <c r="L57" s="1984"/>
    </row>
    <row r="58" spans="1:12" ht="18" customHeight="1">
      <c r="A58" s="82"/>
      <c r="B58" s="96"/>
      <c r="C58" s="97"/>
      <c r="D58" s="96"/>
      <c r="E58" s="98"/>
      <c r="F58" s="99"/>
      <c r="G58" s="100"/>
      <c r="J58" s="139">
        <v>2016</v>
      </c>
      <c r="K58" s="148">
        <v>2.6904105616988216</v>
      </c>
      <c r="L58" s="107"/>
    </row>
    <row r="59" spans="1:12" ht="18" customHeight="1">
      <c r="A59" s="82"/>
      <c r="B59" s="96"/>
      <c r="C59" s="97"/>
      <c r="D59" s="96"/>
      <c r="E59" s="98"/>
      <c r="F59" s="99"/>
      <c r="G59" s="100"/>
      <c r="J59" s="139">
        <v>2017</v>
      </c>
      <c r="K59" s="148">
        <v>3.9153245277787003</v>
      </c>
      <c r="L59" s="107"/>
    </row>
    <row r="60" spans="1:12" ht="18" customHeight="1">
      <c r="A60" s="82"/>
      <c r="B60" s="96"/>
      <c r="C60" s="97"/>
      <c r="D60" s="96"/>
      <c r="E60" s="98"/>
      <c r="F60" s="99"/>
      <c r="G60" s="100"/>
      <c r="J60" s="141" t="s">
        <v>942</v>
      </c>
      <c r="K60" s="148">
        <v>9.02</v>
      </c>
      <c r="L60" s="80"/>
    </row>
    <row r="61" spans="1:12" ht="18" customHeight="1">
      <c r="A61" s="82"/>
      <c r="B61" s="96"/>
      <c r="C61" s="97"/>
      <c r="D61" s="96"/>
      <c r="E61" s="98"/>
      <c r="F61" s="99"/>
      <c r="G61" s="100"/>
      <c r="K61" s="80"/>
      <c r="L61" s="80"/>
    </row>
    <row r="62" spans="1:12" ht="18" customHeight="1">
      <c r="A62" s="82"/>
      <c r="K62" s="80"/>
      <c r="L62" s="80"/>
    </row>
    <row r="63" spans="1:12" ht="18" customHeight="1">
      <c r="A63" s="82"/>
      <c r="K63" s="80"/>
      <c r="L63" s="80"/>
    </row>
    <row r="64" spans="1:12" ht="18" customHeight="1">
      <c r="A64" s="82"/>
      <c r="K64" s="80"/>
      <c r="L64" s="80"/>
    </row>
    <row r="65" spans="1:12" ht="18" customHeight="1">
      <c r="A65" s="82"/>
      <c r="K65" s="80"/>
      <c r="L65" s="80"/>
    </row>
    <row r="66" spans="1:12" ht="18" customHeight="1">
      <c r="A66" s="82"/>
      <c r="B66" s="135"/>
      <c r="C66" s="135"/>
      <c r="D66" s="135"/>
      <c r="E66" s="135"/>
      <c r="F66" s="135"/>
      <c r="G66" s="135"/>
      <c r="H66" s="135"/>
      <c r="I66" s="147"/>
      <c r="K66" s="81"/>
      <c r="L66" s="81"/>
    </row>
    <row r="67" spans="1:12" ht="32.25" customHeight="1">
      <c r="A67" s="82" t="s">
        <v>404</v>
      </c>
      <c r="B67" s="1979" t="e">
        <f>+#REF!</f>
        <v>#REF!</v>
      </c>
      <c r="C67" s="1979"/>
      <c r="D67" s="1979"/>
      <c r="E67" s="1979"/>
      <c r="F67" s="1979"/>
      <c r="G67" s="1979"/>
      <c r="H67" s="1979"/>
      <c r="I67" s="147"/>
      <c r="K67" s="81"/>
      <c r="L67" s="81"/>
    </row>
    <row r="68" spans="1:12" ht="17.25" customHeight="1">
      <c r="A68" s="82"/>
      <c r="B68" s="135"/>
      <c r="C68" s="135"/>
      <c r="D68" s="135"/>
      <c r="E68" s="135"/>
      <c r="F68" s="135"/>
      <c r="G68" s="135"/>
      <c r="H68" s="135"/>
      <c r="I68" s="147"/>
      <c r="K68" s="81"/>
      <c r="L68" s="81"/>
    </row>
    <row r="69" spans="1:12" ht="17.25" customHeight="1">
      <c r="A69" s="82"/>
      <c r="B69" s="135"/>
      <c r="C69" s="135"/>
      <c r="D69" s="135"/>
      <c r="E69" s="135"/>
      <c r="F69" s="135"/>
      <c r="G69" s="135"/>
      <c r="H69" s="135"/>
      <c r="I69" s="83"/>
    </row>
    <row r="70" spans="1:12" ht="26.25" customHeight="1">
      <c r="A70" s="82"/>
      <c r="B70" s="137"/>
      <c r="C70" s="97"/>
      <c r="D70" s="96"/>
      <c r="E70" s="98"/>
      <c r="F70" s="99"/>
      <c r="G70" s="100"/>
      <c r="I70" s="1984" t="s">
        <v>1210</v>
      </c>
      <c r="J70" s="1984"/>
      <c r="K70" s="1984"/>
      <c r="L70" s="1984"/>
    </row>
    <row r="71" spans="1:12" ht="18" customHeight="1">
      <c r="A71" s="82"/>
      <c r="B71" s="96"/>
      <c r="C71" s="97"/>
      <c r="D71" s="96"/>
      <c r="E71" s="98"/>
      <c r="F71" s="99"/>
      <c r="G71" s="100"/>
      <c r="J71" s="139">
        <v>2016</v>
      </c>
      <c r="K71" s="145">
        <v>58.239265991593669</v>
      </c>
    </row>
    <row r="72" spans="1:12" ht="18" customHeight="1">
      <c r="A72" s="82"/>
      <c r="B72" s="96"/>
      <c r="C72" s="97"/>
      <c r="D72" s="96"/>
      <c r="E72" s="98"/>
      <c r="F72" s="99"/>
      <c r="G72" s="100"/>
      <c r="J72" s="139">
        <v>2017</v>
      </c>
      <c r="K72" s="145">
        <v>59.84646570074176</v>
      </c>
      <c r="L72" s="80"/>
    </row>
    <row r="73" spans="1:12" ht="18" customHeight="1">
      <c r="A73" s="82"/>
      <c r="B73" s="96"/>
      <c r="C73" s="97"/>
      <c r="D73" s="96"/>
      <c r="E73" s="98"/>
      <c r="F73" s="99"/>
      <c r="G73" s="100"/>
      <c r="J73" s="141" t="s">
        <v>942</v>
      </c>
      <c r="K73" s="145">
        <v>70</v>
      </c>
      <c r="L73" s="80"/>
    </row>
    <row r="74" spans="1:12" ht="18" customHeight="1">
      <c r="A74" s="82"/>
      <c r="B74" s="96"/>
      <c r="C74" s="97"/>
      <c r="D74" s="96"/>
      <c r="E74" s="98"/>
      <c r="F74" s="99"/>
      <c r="G74" s="100"/>
      <c r="K74" s="80"/>
      <c r="L74" s="80"/>
    </row>
    <row r="75" spans="1:12" ht="18" customHeight="1">
      <c r="A75" s="82"/>
      <c r="K75" s="80"/>
      <c r="L75" s="80"/>
    </row>
    <row r="76" spans="1:12" ht="18" customHeight="1">
      <c r="A76" s="82"/>
      <c r="K76" s="80"/>
      <c r="L76" s="80"/>
    </row>
    <row r="77" spans="1:12" ht="18" customHeight="1">
      <c r="A77" s="82"/>
      <c r="K77" s="80"/>
      <c r="L77" s="80"/>
    </row>
    <row r="78" spans="1:12" ht="18" customHeight="1">
      <c r="A78" s="82"/>
      <c r="K78" s="80"/>
      <c r="L78" s="80"/>
    </row>
    <row r="79" spans="1:12" ht="18" customHeight="1">
      <c r="A79" s="82"/>
      <c r="B79" s="135"/>
      <c r="C79" s="149"/>
      <c r="D79" s="149"/>
      <c r="E79" s="149"/>
      <c r="F79" s="149"/>
      <c r="G79" s="149"/>
      <c r="H79" s="149"/>
      <c r="I79" s="147"/>
      <c r="K79" s="81"/>
      <c r="L79" s="81"/>
    </row>
    <row r="80" spans="1:12" ht="51" customHeight="1">
      <c r="A80" s="1975" t="s">
        <v>1288</v>
      </c>
      <c r="B80" s="1975"/>
      <c r="C80" s="1975"/>
      <c r="D80" s="1975"/>
      <c r="E80" s="1975"/>
      <c r="F80" s="1975"/>
      <c r="G80" s="1975"/>
      <c r="H80" s="1975"/>
      <c r="I80" s="147"/>
      <c r="K80" s="81"/>
      <c r="L80" s="81"/>
    </row>
    <row r="81" spans="1:23" ht="51" customHeight="1">
      <c r="A81" s="1975"/>
      <c r="B81" s="1975"/>
      <c r="C81" s="1975"/>
      <c r="D81" s="1975"/>
      <c r="E81" s="1975"/>
      <c r="F81" s="1975"/>
      <c r="G81" s="1975"/>
      <c r="H81" s="1975"/>
      <c r="I81" s="147"/>
      <c r="K81" s="81"/>
      <c r="L81" s="81"/>
    </row>
    <row r="82" spans="1:23" ht="51" customHeight="1">
      <c r="A82" s="1975"/>
      <c r="B82" s="1975"/>
      <c r="C82" s="1975"/>
      <c r="D82" s="1975"/>
      <c r="E82" s="1975"/>
      <c r="F82" s="1975"/>
      <c r="G82" s="1975"/>
      <c r="H82" s="1975"/>
      <c r="I82" s="147"/>
      <c r="K82" s="81"/>
      <c r="L82" s="81"/>
    </row>
    <row r="83" spans="1:23" ht="51" customHeight="1">
      <c r="A83" s="1975"/>
      <c r="B83" s="1975"/>
      <c r="C83" s="1975"/>
      <c r="D83" s="1975"/>
      <c r="E83" s="1975"/>
      <c r="F83" s="1975"/>
      <c r="G83" s="1975"/>
      <c r="H83" s="1975"/>
      <c r="I83" s="147"/>
      <c r="K83" s="81"/>
      <c r="L83" s="81"/>
    </row>
    <row r="84" spans="1:23" ht="99.6" customHeight="1">
      <c r="A84" s="1975"/>
      <c r="B84" s="1975"/>
      <c r="C84" s="1975"/>
      <c r="D84" s="1975"/>
      <c r="E84" s="1975"/>
      <c r="F84" s="1975"/>
      <c r="G84" s="1975"/>
      <c r="H84" s="1975"/>
      <c r="I84" s="147"/>
      <c r="K84" s="81"/>
      <c r="L84" s="81"/>
    </row>
    <row r="85" spans="1:23" ht="11.25" customHeight="1">
      <c r="A85" s="152"/>
      <c r="B85" s="153"/>
      <c r="C85" s="150"/>
      <c r="D85" s="150"/>
      <c r="E85" s="150"/>
      <c r="F85" s="150"/>
      <c r="G85" s="151"/>
      <c r="H85" s="152"/>
      <c r="I85" s="152"/>
    </row>
    <row r="86" spans="1:23" ht="45.75" customHeight="1">
      <c r="A86" s="1977" t="s">
        <v>892</v>
      </c>
      <c r="B86" s="1977"/>
      <c r="C86" s="1977"/>
      <c r="D86" s="1977"/>
      <c r="E86" s="1977"/>
      <c r="F86" s="1977"/>
      <c r="G86" s="1977"/>
      <c r="H86" s="1977"/>
      <c r="I86" s="152"/>
    </row>
    <row r="87" spans="1:23" ht="20.25" customHeight="1">
      <c r="A87" s="109"/>
      <c r="B87" s="109"/>
      <c r="C87" s="109"/>
      <c r="D87" s="109"/>
      <c r="E87" s="109"/>
      <c r="F87" s="109"/>
      <c r="G87" s="109"/>
      <c r="H87" s="109"/>
      <c r="I87" s="152"/>
    </row>
    <row r="88" spans="1:23" s="155" customFormat="1" ht="19.5" customHeight="1">
      <c r="A88" s="1976" t="s">
        <v>1289</v>
      </c>
      <c r="B88" s="1976"/>
      <c r="C88" s="1976"/>
      <c r="D88" s="1976"/>
      <c r="E88" s="1976"/>
      <c r="F88" s="1976"/>
      <c r="G88" s="1976"/>
      <c r="H88" s="1976"/>
      <c r="I88" s="154"/>
      <c r="K88" s="107"/>
      <c r="L88" s="107"/>
    </row>
    <row r="89" spans="1:23" s="155" customFormat="1" ht="19.5" customHeight="1">
      <c r="A89" s="1976"/>
      <c r="B89" s="1976"/>
      <c r="C89" s="1976"/>
      <c r="D89" s="1976"/>
      <c r="E89" s="1976"/>
      <c r="F89" s="1976"/>
      <c r="G89" s="1976"/>
      <c r="H89" s="1976"/>
      <c r="I89" s="154"/>
      <c r="K89" s="107"/>
      <c r="L89" s="107"/>
    </row>
    <row r="90" spans="1:23" s="155" customFormat="1" ht="18.75" customHeight="1">
      <c r="A90" s="1976"/>
      <c r="B90" s="1976"/>
      <c r="C90" s="1976"/>
      <c r="D90" s="1976"/>
      <c r="E90" s="1976"/>
      <c r="F90" s="1976"/>
      <c r="G90" s="1976"/>
      <c r="H90" s="1976"/>
      <c r="I90" s="154"/>
      <c r="K90" s="107"/>
      <c r="L90" s="107"/>
    </row>
    <row r="91" spans="1:23" ht="17.25" customHeight="1">
      <c r="A91" s="1976" t="s">
        <v>1290</v>
      </c>
      <c r="B91" s="1976"/>
      <c r="C91" s="1976"/>
      <c r="D91" s="1976"/>
      <c r="E91" s="1976"/>
      <c r="F91" s="1976"/>
      <c r="G91" s="1976"/>
      <c r="H91" s="1976"/>
      <c r="I91" s="152"/>
    </row>
    <row r="92" spans="1:23" ht="15.75" customHeight="1">
      <c r="A92" s="1976"/>
      <c r="B92" s="1976"/>
      <c r="C92" s="1976"/>
      <c r="D92" s="1976"/>
      <c r="E92" s="1976"/>
      <c r="F92" s="1976"/>
      <c r="G92" s="1976"/>
      <c r="H92" s="1976"/>
      <c r="I92" s="152"/>
    </row>
    <row r="93" spans="1:23" ht="12.75" customHeight="1">
      <c r="I93" s="152"/>
    </row>
    <row r="94" spans="1:23">
      <c r="I94" s="86"/>
      <c r="K94" s="106">
        <v>2016</v>
      </c>
      <c r="L94" s="106">
        <v>2017</v>
      </c>
      <c r="M94" s="38"/>
      <c r="N94" s="38"/>
      <c r="O94" s="38"/>
      <c r="P94" s="38"/>
      <c r="Q94" s="38"/>
      <c r="R94" s="1982" t="s">
        <v>814</v>
      </c>
      <c r="S94" s="1982"/>
      <c r="T94" s="38"/>
      <c r="U94" s="38"/>
      <c r="V94" s="38"/>
      <c r="W94" s="38"/>
    </row>
    <row r="95" spans="1:23">
      <c r="J95" s="90" t="str">
        <f>+D3</f>
        <v>Nacional</v>
      </c>
      <c r="K95" s="107">
        <f>VLOOKUP($D$3,Bd_Enemdu!$A$3:$XO$27,R95,FALSE)</f>
        <v>22.538570959094589</v>
      </c>
      <c r="L95" s="107">
        <f>VLOOKUP($D$3,Bd_Enemdu!$A$3:$XO$27,S95,FALSE)</f>
        <v>23.308366879522406</v>
      </c>
      <c r="N95" s="38"/>
      <c r="R95" s="108">
        <v>610</v>
      </c>
      <c r="S95" s="108">
        <v>625</v>
      </c>
    </row>
    <row r="96" spans="1:23">
      <c r="A96" s="86"/>
      <c r="B96" s="86"/>
      <c r="C96" s="86"/>
      <c r="D96" s="86"/>
      <c r="E96" s="86"/>
      <c r="F96" s="86"/>
      <c r="G96" s="86"/>
      <c r="H96" s="86"/>
      <c r="J96" s="90" t="s">
        <v>55</v>
      </c>
      <c r="K96" s="107">
        <f>VLOOKUP($D$3,Bd_Enemdu!$A$3:$XO$27,R96,FALSE)</f>
        <v>22.184697961703005</v>
      </c>
      <c r="L96" s="107">
        <f>VLOOKUP($D$3,Bd_Enemdu!$A$3:$XO$27,S96,FALSE)</f>
        <v>22.893508707948154</v>
      </c>
      <c r="N96" s="38"/>
      <c r="R96" s="108">
        <v>611</v>
      </c>
      <c r="S96" s="108">
        <v>626</v>
      </c>
    </row>
    <row r="97" spans="1:19" ht="15" customHeight="1">
      <c r="C97" s="93"/>
      <c r="D97" s="86"/>
      <c r="F97" s="86"/>
      <c r="G97" s="86"/>
      <c r="H97" s="86"/>
      <c r="J97" s="90" t="s">
        <v>56</v>
      </c>
      <c r="K97" s="107">
        <f>VLOOKUP($D$3,Bd_Enemdu!$A$3:$XO$27,R97,FALSE)</f>
        <v>23.20242544878009</v>
      </c>
      <c r="L97" s="107">
        <f>VLOOKUP($D$3,Bd_Enemdu!$A$3:$XO$27,S97,FALSE)</f>
        <v>24.064271218202826</v>
      </c>
      <c r="N97" s="38"/>
      <c r="R97" s="108">
        <v>612</v>
      </c>
      <c r="S97" s="108">
        <v>627</v>
      </c>
    </row>
    <row r="98" spans="1:19">
      <c r="C98" s="86"/>
      <c r="D98" s="86"/>
      <c r="F98" s="86"/>
      <c r="G98" s="86"/>
      <c r="H98" s="86"/>
      <c r="J98" s="90" t="s">
        <v>57</v>
      </c>
      <c r="K98" s="107">
        <f>VLOOKUP($D$3,Bd_Enemdu!$A$3:$XO$27,R98,FALSE)</f>
        <v>22.297506766264931</v>
      </c>
      <c r="L98" s="107">
        <f>VLOOKUP($D$3,Bd_Enemdu!$A$3:$XO$27,S98,FALSE)</f>
        <v>22.873537509342547</v>
      </c>
      <c r="N98" s="38"/>
      <c r="R98" s="108">
        <v>613</v>
      </c>
      <c r="S98" s="108">
        <v>628</v>
      </c>
    </row>
    <row r="99" spans="1:19">
      <c r="C99" s="86"/>
      <c r="D99" s="86"/>
      <c r="F99" s="86"/>
      <c r="G99" s="86"/>
      <c r="H99" s="86"/>
      <c r="J99" s="156" t="s">
        <v>58</v>
      </c>
      <c r="K99" s="157">
        <f>VLOOKUP($D$3,Bd_Enemdu!$A$3:$XO$27,R99,FALSE)</f>
        <v>22.791291951371086</v>
      </c>
      <c r="L99" s="157">
        <f>VLOOKUP($D$3,Bd_Enemdu!$A$3:$XO$27,S99,FALSE)</f>
        <v>23.782952998949273</v>
      </c>
      <c r="N99" s="38"/>
      <c r="R99" s="108">
        <v>614</v>
      </c>
      <c r="S99" s="108">
        <v>629</v>
      </c>
    </row>
    <row r="100" spans="1:19">
      <c r="C100" s="86"/>
      <c r="D100" s="86"/>
      <c r="F100" s="86"/>
      <c r="G100" s="86"/>
      <c r="H100" s="86"/>
      <c r="J100" s="158" t="s">
        <v>846</v>
      </c>
      <c r="K100" s="107">
        <f>VLOOKUP($D$3,Bd_Enemdu!$A$3:$XO$27,R100,FALSE)</f>
        <v>87.468630169458692</v>
      </c>
      <c r="L100" s="107">
        <f>VLOOKUP($D$3,Bd_Enemdu!$A$3:$XO$27,S100,FALSE)</f>
        <v>90.853088542357867</v>
      </c>
      <c r="N100" s="38"/>
      <c r="R100" s="108">
        <v>615</v>
      </c>
      <c r="S100" s="108">
        <v>630</v>
      </c>
    </row>
    <row r="101" spans="1:19">
      <c r="C101" s="86"/>
      <c r="D101" s="86"/>
      <c r="F101" s="86"/>
      <c r="G101" s="86"/>
      <c r="H101" s="86"/>
      <c r="J101" s="156" t="s">
        <v>847</v>
      </c>
      <c r="K101" s="157">
        <f>VLOOKUP($D$3,Bd_Enemdu!$A$3:$XO$27,R101,FALSE)</f>
        <v>12.531369830541305</v>
      </c>
      <c r="L101" s="157">
        <f>VLOOKUP($D$3,Bd_Enemdu!$A$3:$XO$27,S101,FALSE)</f>
        <v>9.1469114576421422</v>
      </c>
      <c r="N101" s="38"/>
      <c r="R101" s="108">
        <v>616</v>
      </c>
      <c r="S101" s="108">
        <v>631</v>
      </c>
    </row>
    <row r="102" spans="1:19">
      <c r="C102" s="86"/>
      <c r="D102" s="86"/>
      <c r="E102" s="86"/>
      <c r="F102" s="86"/>
      <c r="G102" s="86"/>
      <c r="H102" s="86"/>
      <c r="J102" s="90" t="s">
        <v>848</v>
      </c>
      <c r="K102" s="107">
        <f>VLOOKUP($D$3,Bd_Enemdu!$A$3:$XO$27,R102,FALSE)</f>
        <v>22.538570959094589</v>
      </c>
      <c r="L102" s="107">
        <f>VLOOKUP($D$3,Bd_Enemdu!$A$3:$XO$27,S102,FALSE)</f>
        <v>23.308366879522406</v>
      </c>
      <c r="N102" s="38"/>
      <c r="R102" s="108">
        <v>617</v>
      </c>
      <c r="S102" s="108">
        <v>632</v>
      </c>
    </row>
    <row r="103" spans="1:19">
      <c r="C103" s="86"/>
      <c r="D103" s="86"/>
      <c r="E103" s="86"/>
      <c r="F103" s="86"/>
      <c r="G103" s="86"/>
      <c r="H103" s="86"/>
      <c r="J103" s="90" t="s">
        <v>849</v>
      </c>
      <c r="K103" s="107">
        <f>VLOOKUP($D$3,Bd_Enemdu!$A$3:$XO$27,R103,FALSE)</f>
        <v>18.816660346021095</v>
      </c>
      <c r="L103" s="107">
        <f>VLOOKUP($D$3,Bd_Enemdu!$A$3:$XO$27,S103,FALSE)</f>
        <v>19.344306778830731</v>
      </c>
      <c r="N103" s="38"/>
      <c r="R103" s="108">
        <v>618</v>
      </c>
      <c r="S103" s="108">
        <v>633</v>
      </c>
    </row>
    <row r="104" spans="1:19">
      <c r="C104" s="86"/>
      <c r="D104" s="86"/>
      <c r="F104" s="86"/>
      <c r="G104" s="86"/>
      <c r="H104" s="86"/>
      <c r="J104" s="90" t="s">
        <v>850</v>
      </c>
      <c r="K104" s="107">
        <f>VLOOKUP($D$3,Bd_Enemdu!$A$3:$XO$27,R104,FALSE)</f>
        <v>27.084180442949631</v>
      </c>
      <c r="L104" s="107">
        <f>VLOOKUP($D$3,Bd_Enemdu!$A$3:$XO$27,S104,FALSE)</f>
        <v>28.302221521252758</v>
      </c>
      <c r="N104" s="38"/>
      <c r="R104" s="108">
        <v>619</v>
      </c>
      <c r="S104" s="108">
        <v>634</v>
      </c>
    </row>
    <row r="105" spans="1:19">
      <c r="C105" s="86"/>
      <c r="D105" s="86"/>
      <c r="F105" s="86"/>
      <c r="G105" s="86"/>
      <c r="H105" s="86"/>
      <c r="J105" s="90" t="s">
        <v>851</v>
      </c>
      <c r="K105" s="107">
        <f>VLOOKUP($D$3,Bd_Enemdu!$A$3:$XO$27,R105,FALSE)</f>
        <v>7.7779786017458594</v>
      </c>
      <c r="L105" s="107">
        <f>VLOOKUP($D$3,Bd_Enemdu!$A$3:$XO$27,S105,FALSE)</f>
        <v>8.1561849226424439</v>
      </c>
      <c r="N105" s="38"/>
      <c r="R105" s="108">
        <v>620</v>
      </c>
      <c r="S105" s="108">
        <v>635</v>
      </c>
    </row>
    <row r="106" spans="1:19">
      <c r="C106" s="86"/>
      <c r="D106" s="86"/>
      <c r="F106" s="86"/>
      <c r="G106" s="86"/>
      <c r="H106" s="86"/>
      <c r="J106" s="158" t="s">
        <v>852</v>
      </c>
      <c r="K106" s="107">
        <f>VLOOKUP($D$3,Bd_Enemdu!$A$3:$XO$27,R106,FALSE)</f>
        <v>19.754782914757978</v>
      </c>
      <c r="L106" s="107">
        <f>VLOOKUP($D$3,Bd_Enemdu!$A$3:$XO$27,S106,FALSE)</f>
        <v>19.554785541116175</v>
      </c>
      <c r="R106" s="108">
        <v>621</v>
      </c>
      <c r="S106" s="108">
        <v>636</v>
      </c>
    </row>
    <row r="107" spans="1:19">
      <c r="A107" s="86"/>
      <c r="B107" s="86"/>
      <c r="C107" s="86"/>
      <c r="D107" s="86"/>
      <c r="F107" s="86"/>
      <c r="G107" s="86"/>
      <c r="H107" s="86"/>
      <c r="J107" s="158" t="s">
        <v>853</v>
      </c>
      <c r="K107" s="107">
        <f>VLOOKUP($D$3,Bd_Enemdu!$A$3:$XO$27,R107,FALSE)</f>
        <v>27.486966004581802</v>
      </c>
      <c r="L107" s="107">
        <f>VLOOKUP($D$3,Bd_Enemdu!$A$3:$XO$27,S107,FALSE)</f>
        <v>30.53640399760577</v>
      </c>
      <c r="R107" s="108">
        <v>622</v>
      </c>
      <c r="S107" s="108">
        <v>637</v>
      </c>
    </row>
    <row r="108" spans="1:19">
      <c r="A108" s="86"/>
      <c r="B108" s="86"/>
      <c r="C108" s="86"/>
      <c r="D108" s="86"/>
      <c r="F108" s="86"/>
      <c r="G108" s="86"/>
      <c r="H108" s="86"/>
      <c r="J108" s="90" t="s">
        <v>854</v>
      </c>
      <c r="K108" s="107">
        <f>VLOOKUP($D$3,Bd_Enemdu!$A$3:$XO$27,R108,FALSE)</f>
        <v>29.279465918883822</v>
      </c>
      <c r="L108" s="107">
        <f>VLOOKUP($D$3,Bd_Enemdu!$A$3:$XO$27,S108,FALSE)</f>
        <v>27.825361705100537</v>
      </c>
      <c r="R108" s="108">
        <v>623</v>
      </c>
      <c r="S108" s="108">
        <v>638</v>
      </c>
    </row>
    <row r="109" spans="1:19">
      <c r="A109" s="86"/>
      <c r="B109" s="86"/>
      <c r="C109" s="86"/>
      <c r="D109" s="86"/>
      <c r="F109" s="86"/>
      <c r="G109" s="86"/>
      <c r="H109" s="86"/>
      <c r="J109" s="90" t="s">
        <v>855</v>
      </c>
      <c r="K109" s="107">
        <f>VLOOKUP($D$3,Bd_Enemdu!$A$3:$XO$27,R109,FALSE)</f>
        <v>25.234504111909338</v>
      </c>
      <c r="L109" s="107">
        <f>VLOOKUP($D$3,Bd_Enemdu!$A$3:$XO$27,S109,FALSE)</f>
        <v>28.739644590824803</v>
      </c>
      <c r="R109" s="108">
        <v>624</v>
      </c>
      <c r="S109" s="108">
        <v>639</v>
      </c>
    </row>
    <row r="110" spans="1:19">
      <c r="A110" s="86"/>
      <c r="B110" s="86"/>
      <c r="C110" s="86"/>
      <c r="D110" s="86"/>
      <c r="F110" s="86"/>
      <c r="G110" s="86"/>
      <c r="H110" s="86"/>
      <c r="I110" s="86"/>
      <c r="J110" s="90"/>
      <c r="K110" s="107"/>
      <c r="L110" s="107"/>
    </row>
    <row r="111" spans="1:19">
      <c r="A111" s="86"/>
      <c r="B111" s="86"/>
      <c r="C111" s="86"/>
      <c r="D111" s="86"/>
      <c r="F111" s="86"/>
      <c r="G111" s="86"/>
      <c r="H111" s="86"/>
      <c r="I111" s="86"/>
      <c r="J111" s="90"/>
      <c r="K111" s="107"/>
      <c r="L111" s="107"/>
    </row>
    <row r="112" spans="1:19">
      <c r="A112" s="86"/>
      <c r="B112" s="86"/>
      <c r="C112" s="86"/>
      <c r="D112" s="86"/>
      <c r="F112" s="86"/>
      <c r="G112" s="86"/>
      <c r="H112" s="86"/>
      <c r="I112" s="86"/>
      <c r="J112" s="90"/>
      <c r="K112" s="107"/>
      <c r="L112" s="107"/>
    </row>
    <row r="113" spans="1:12">
      <c r="A113" s="86"/>
      <c r="B113" s="86"/>
      <c r="C113" s="86"/>
      <c r="D113" s="86"/>
      <c r="F113" s="86"/>
      <c r="G113" s="86"/>
      <c r="H113" s="86"/>
      <c r="I113" s="86"/>
      <c r="J113" s="90"/>
      <c r="K113" s="107"/>
      <c r="L113" s="107"/>
    </row>
    <row r="114" spans="1:12">
      <c r="A114" s="86"/>
      <c r="B114" s="86"/>
      <c r="C114" s="86"/>
      <c r="D114" s="86"/>
      <c r="F114" s="86"/>
      <c r="G114" s="86"/>
      <c r="H114" s="86"/>
      <c r="I114" s="86"/>
    </row>
    <row r="115" spans="1:12">
      <c r="A115" s="86"/>
      <c r="B115" s="86"/>
      <c r="C115" s="86"/>
      <c r="D115" s="86"/>
      <c r="F115" s="86"/>
      <c r="G115" s="86"/>
      <c r="H115" s="86"/>
      <c r="I115" s="86"/>
      <c r="J115" s="90"/>
    </row>
    <row r="116" spans="1:12">
      <c r="A116" s="86"/>
      <c r="B116" s="86"/>
      <c r="C116" s="86"/>
      <c r="D116" s="86"/>
      <c r="F116" s="86"/>
      <c r="G116" s="86"/>
      <c r="H116" s="86"/>
      <c r="I116" s="86"/>
      <c r="J116" s="90"/>
    </row>
    <row r="117" spans="1:12">
      <c r="A117" s="86"/>
      <c r="B117" s="86"/>
      <c r="C117" s="86"/>
      <c r="D117" s="86"/>
      <c r="F117" s="86"/>
      <c r="G117" s="86"/>
      <c r="H117" s="86"/>
      <c r="I117" s="86"/>
      <c r="J117" s="90"/>
    </row>
    <row r="118" spans="1:12">
      <c r="A118" s="86"/>
      <c r="B118" s="86"/>
      <c r="C118" s="86"/>
      <c r="D118" s="86"/>
      <c r="F118" s="86"/>
      <c r="G118" s="86"/>
      <c r="H118" s="86"/>
      <c r="I118" s="86"/>
      <c r="J118" s="90"/>
    </row>
    <row r="119" spans="1:12">
      <c r="A119" s="86"/>
      <c r="B119" s="86"/>
      <c r="C119" s="86"/>
      <c r="D119" s="86"/>
      <c r="F119" s="86"/>
      <c r="G119" s="86"/>
      <c r="H119" s="86"/>
      <c r="I119" s="86"/>
      <c r="J119" s="90"/>
    </row>
    <row r="120" spans="1:12">
      <c r="A120" s="86"/>
      <c r="B120" s="86"/>
      <c r="C120" s="86"/>
      <c r="D120" s="86"/>
      <c r="F120" s="86"/>
      <c r="G120" s="86"/>
      <c r="H120" s="86"/>
      <c r="I120" s="86"/>
      <c r="J120" s="90"/>
    </row>
    <row r="121" spans="1:12">
      <c r="A121" s="86"/>
      <c r="B121" s="86"/>
      <c r="C121" s="86"/>
      <c r="D121" s="86"/>
      <c r="F121" s="86"/>
      <c r="G121" s="86"/>
      <c r="H121" s="86"/>
      <c r="I121" s="86"/>
      <c r="J121" s="90"/>
    </row>
    <row r="122" spans="1:12">
      <c r="A122" s="86"/>
      <c r="B122" s="86"/>
      <c r="C122" s="86"/>
      <c r="D122" s="86"/>
      <c r="F122" s="86"/>
      <c r="G122" s="86"/>
      <c r="H122" s="86"/>
      <c r="I122" s="86"/>
      <c r="J122" s="90"/>
    </row>
    <row r="123" spans="1:12">
      <c r="A123" s="502"/>
      <c r="B123" s="502"/>
      <c r="C123" s="502"/>
      <c r="D123" s="502"/>
      <c r="F123" s="502"/>
      <c r="G123" s="502"/>
      <c r="H123" s="502"/>
      <c r="I123" s="502"/>
      <c r="J123" s="90"/>
    </row>
    <row r="124" spans="1:12">
      <c r="A124" s="511" t="s">
        <v>1878</v>
      </c>
      <c r="B124" s="502"/>
      <c r="C124" s="502"/>
      <c r="D124" s="502"/>
      <c r="F124" s="502"/>
      <c r="G124" s="502"/>
      <c r="H124" s="502"/>
      <c r="I124" s="502"/>
      <c r="J124" s="90"/>
    </row>
    <row r="125" spans="1:12">
      <c r="B125" s="502"/>
      <c r="C125" s="502"/>
      <c r="D125" s="502"/>
      <c r="F125" s="502"/>
      <c r="G125" s="502"/>
      <c r="H125" s="502"/>
      <c r="I125" s="502"/>
      <c r="J125" s="90"/>
    </row>
    <row r="126" spans="1:12" ht="20.25">
      <c r="A126" s="1969" t="s">
        <v>1880</v>
      </c>
      <c r="B126" s="1969"/>
      <c r="C126" s="1969"/>
      <c r="D126" s="1969"/>
      <c r="E126" s="1969"/>
      <c r="F126" s="1969"/>
      <c r="G126" s="1969"/>
      <c r="H126" s="1969"/>
      <c r="I126" s="502"/>
      <c r="J126" s="90"/>
    </row>
    <row r="127" spans="1:12" ht="14.25" customHeight="1">
      <c r="A127" s="109"/>
      <c r="B127" s="109"/>
      <c r="C127" s="109"/>
      <c r="D127" s="109"/>
      <c r="E127" s="109"/>
      <c r="F127" s="109"/>
      <c r="G127" s="109"/>
      <c r="H127" s="109"/>
      <c r="I127" s="502"/>
      <c r="J127" s="90"/>
    </row>
    <row r="128" spans="1:12" ht="34.5" customHeight="1">
      <c r="A128" s="1985" t="s">
        <v>1881</v>
      </c>
      <c r="B128" s="1985"/>
      <c r="C128" s="1985"/>
      <c r="D128" s="1985"/>
      <c r="E128" s="1985"/>
      <c r="F128" s="1985"/>
      <c r="G128" s="1985"/>
      <c r="H128" s="1985"/>
      <c r="I128" s="502"/>
      <c r="J128" s="90"/>
    </row>
    <row r="129" spans="1:23" ht="11.25" customHeight="1">
      <c r="A129" s="1886"/>
      <c r="B129" s="1886"/>
      <c r="C129" s="1886"/>
      <c r="D129" s="1886"/>
      <c r="E129" s="1886"/>
      <c r="F129" s="1886"/>
      <c r="G129" s="1886"/>
      <c r="H129" s="1886"/>
      <c r="I129" s="109"/>
    </row>
    <row r="130" spans="1:23" ht="16.5" customHeight="1">
      <c r="A130" s="502"/>
      <c r="B130" s="502"/>
      <c r="C130" s="502"/>
      <c r="D130" s="502"/>
      <c r="E130" s="502"/>
      <c r="F130" s="502"/>
      <c r="G130" s="502"/>
      <c r="H130" s="502"/>
      <c r="I130" s="502"/>
      <c r="K130" s="106">
        <v>2017</v>
      </c>
      <c r="L130" s="106">
        <v>2018</v>
      </c>
      <c r="M130" s="38"/>
      <c r="N130" s="38"/>
      <c r="O130" s="38"/>
      <c r="P130" s="38"/>
      <c r="Q130" s="38"/>
      <c r="R130" s="1982" t="s">
        <v>814</v>
      </c>
      <c r="S130" s="1982"/>
      <c r="T130" s="38"/>
      <c r="U130" s="38"/>
      <c r="V130" s="38"/>
      <c r="W130" s="38"/>
    </row>
    <row r="131" spans="1:23">
      <c r="I131" s="508"/>
      <c r="J131" s="90" t="str">
        <f>+D3</f>
        <v>Nacional</v>
      </c>
      <c r="K131" s="107">
        <f>VLOOKUP($D$3,Bd_Enemdu!$3:$26,R131,FALSE)</f>
        <v>5.9821293999999998</v>
      </c>
      <c r="L131" s="107">
        <f>VLOOKUP($D$3,Bd_Enemdu!$3:$26,S131,FALSE)</f>
        <v>6.8290196999999999</v>
      </c>
      <c r="N131" s="38"/>
      <c r="R131" s="108">
        <v>1205</v>
      </c>
      <c r="S131" s="92">
        <f>+R145+1</f>
        <v>1220</v>
      </c>
    </row>
    <row r="132" spans="1:23">
      <c r="A132" s="502"/>
      <c r="B132" s="502"/>
      <c r="C132" s="502"/>
      <c r="D132" s="502"/>
      <c r="E132" s="502"/>
      <c r="F132" s="502"/>
      <c r="G132" s="502"/>
      <c r="H132" s="502"/>
      <c r="I132" s="508"/>
      <c r="J132" s="90" t="s">
        <v>55</v>
      </c>
      <c r="K132" s="107">
        <f>VLOOKUP($D$3,Bd_Enemdu!$3:$26,R132,FALSE)</f>
        <v>3.7621818999999999</v>
      </c>
      <c r="L132" s="107">
        <f>VLOOKUP($D$3,Bd_Enemdu!$3:$26,S132,FALSE)</f>
        <v>3.8782356999999998</v>
      </c>
      <c r="N132" s="38"/>
      <c r="R132" s="108">
        <f>+R131+1</f>
        <v>1206</v>
      </c>
      <c r="S132" s="92">
        <f>+S131+1</f>
        <v>1221</v>
      </c>
      <c r="U132" s="159"/>
    </row>
    <row r="133" spans="1:23" ht="15" customHeight="1">
      <c r="C133" s="93"/>
      <c r="D133" s="502"/>
      <c r="F133" s="502"/>
      <c r="G133" s="502"/>
      <c r="H133" s="502"/>
      <c r="I133" s="508"/>
      <c r="J133" s="90" t="s">
        <v>56</v>
      </c>
      <c r="K133" s="107">
        <f>VLOOKUP($D$3,Bd_Enemdu!$3:$26,R133,FALSE)</f>
        <v>11.114497999999999</v>
      </c>
      <c r="L133" s="107">
        <f>VLOOKUP($D$3,Bd_Enemdu!$3:$26,S133,FALSE)</f>
        <v>13.592720999999999</v>
      </c>
      <c r="N133" s="38"/>
      <c r="R133" s="108">
        <f t="shared" ref="R133:R145" si="0">+R132+1</f>
        <v>1207</v>
      </c>
      <c r="S133" s="92">
        <f t="shared" ref="S133:S145" si="1">+S132+1</f>
        <v>1222</v>
      </c>
    </row>
    <row r="134" spans="1:23">
      <c r="C134" s="502"/>
      <c r="D134" s="502"/>
      <c r="F134" s="502"/>
      <c r="G134" s="502"/>
      <c r="H134" s="502"/>
      <c r="I134" s="508"/>
      <c r="J134" s="90" t="s">
        <v>57</v>
      </c>
      <c r="K134" s="107">
        <f>VLOOKUP($D$3,Bd_Enemdu!$3:$26,R134,FALSE)</f>
        <v>4.9056441</v>
      </c>
      <c r="L134" s="107">
        <f>VLOOKUP($D$3,Bd_Enemdu!$3:$26,S134,FALSE)</f>
        <v>5.6963230999999999</v>
      </c>
      <c r="N134" s="38"/>
      <c r="R134" s="108">
        <f t="shared" si="0"/>
        <v>1208</v>
      </c>
      <c r="S134" s="92">
        <f t="shared" si="1"/>
        <v>1223</v>
      </c>
    </row>
    <row r="135" spans="1:23">
      <c r="C135" s="502"/>
      <c r="D135" s="502"/>
      <c r="F135" s="502"/>
      <c r="G135" s="502"/>
      <c r="H135" s="502"/>
      <c r="I135" s="508"/>
      <c r="J135" s="90" t="s">
        <v>58</v>
      </c>
      <c r="K135" s="107">
        <f>VLOOKUP($D$3,Bd_Enemdu!$3:$26,R135,FALSE)</f>
        <v>7.0006275999999996</v>
      </c>
      <c r="L135" s="107">
        <f>VLOOKUP($D$3,Bd_Enemdu!$3:$26,S135,FALSE)</f>
        <v>7.9092969000000002</v>
      </c>
      <c r="N135" s="38"/>
      <c r="R135" s="108">
        <f t="shared" si="0"/>
        <v>1209</v>
      </c>
      <c r="S135" s="92">
        <f t="shared" si="1"/>
        <v>1224</v>
      </c>
    </row>
    <row r="136" spans="1:23">
      <c r="C136" s="502"/>
      <c r="D136" s="502"/>
      <c r="F136" s="502"/>
      <c r="G136" s="502"/>
      <c r="H136" s="502"/>
      <c r="I136" s="508"/>
      <c r="J136" s="101" t="s">
        <v>59</v>
      </c>
      <c r="K136" s="107">
        <f>VLOOKUP($D$3,Bd_Enemdu!$3:$26,R136,FALSE)</f>
        <v>17.575738000000001</v>
      </c>
      <c r="L136" s="107">
        <f>VLOOKUP($D$3,Bd_Enemdu!$3:$26,S136,FALSE)</f>
        <v>19.824086999999999</v>
      </c>
      <c r="N136" s="38"/>
      <c r="R136" s="108">
        <f t="shared" si="0"/>
        <v>1210</v>
      </c>
      <c r="S136" s="92">
        <f t="shared" si="1"/>
        <v>1225</v>
      </c>
    </row>
    <row r="137" spans="1:23">
      <c r="C137" s="502"/>
      <c r="D137" s="502"/>
      <c r="F137" s="502"/>
      <c r="G137" s="502"/>
      <c r="H137" s="502"/>
      <c r="I137" s="508"/>
      <c r="J137" s="90" t="s">
        <v>60</v>
      </c>
      <c r="K137" s="107">
        <f>VLOOKUP($D$3,Bd_Enemdu!$3:$26,R137,FALSE)</f>
        <v>4.9319442000000002</v>
      </c>
      <c r="L137" s="107">
        <f>VLOOKUP($D$3,Bd_Enemdu!$3:$26,S137,FALSE)</f>
        <v>4.1421583000000002</v>
      </c>
      <c r="R137" s="108">
        <f t="shared" si="0"/>
        <v>1211</v>
      </c>
      <c r="S137" s="92">
        <f t="shared" si="1"/>
        <v>1226</v>
      </c>
    </row>
    <row r="138" spans="1:23">
      <c r="C138" s="502"/>
      <c r="D138" s="502"/>
      <c r="E138" s="502"/>
      <c r="F138" s="502"/>
      <c r="G138" s="502"/>
      <c r="H138" s="502"/>
      <c r="I138" s="508"/>
      <c r="J138" s="90" t="s">
        <v>61</v>
      </c>
      <c r="K138" s="107">
        <f>VLOOKUP($D$3,Bd_Enemdu!$3:$26,R138,FALSE)</f>
        <v>4.7781865000000003</v>
      </c>
      <c r="L138" s="107">
        <f>VLOOKUP($D$3,Bd_Enemdu!$3:$26,S138,FALSE)</f>
        <v>4.9803321</v>
      </c>
      <c r="M138" s="160"/>
      <c r="N138" s="38"/>
      <c r="R138" s="108">
        <f t="shared" si="0"/>
        <v>1212</v>
      </c>
      <c r="S138" s="92">
        <f t="shared" si="1"/>
        <v>1227</v>
      </c>
    </row>
    <row r="139" spans="1:23">
      <c r="C139" s="502"/>
      <c r="D139" s="502"/>
      <c r="E139" s="502"/>
      <c r="F139" s="502"/>
      <c r="G139" s="502"/>
      <c r="H139" s="502"/>
      <c r="I139" s="508"/>
      <c r="J139" s="90" t="s">
        <v>62</v>
      </c>
      <c r="K139" s="107">
        <f>VLOOKUP($D$3,Bd_Enemdu!$3:$26,R139,FALSE)</f>
        <v>6.7976846999999996</v>
      </c>
      <c r="L139" s="107">
        <f>VLOOKUP($D$3,Bd_Enemdu!$3:$26,S139,FALSE)</f>
        <v>7.7234473000000001</v>
      </c>
      <c r="N139" s="38"/>
      <c r="R139" s="108">
        <f t="shared" si="0"/>
        <v>1213</v>
      </c>
      <c r="S139" s="92">
        <f t="shared" si="1"/>
        <v>1228</v>
      </c>
    </row>
    <row r="140" spans="1:23">
      <c r="C140" s="502"/>
      <c r="D140" s="502"/>
      <c r="F140" s="502"/>
      <c r="G140" s="502"/>
      <c r="H140" s="502"/>
      <c r="I140" s="508"/>
      <c r="J140" s="90" t="s">
        <v>1076</v>
      </c>
      <c r="K140" s="107">
        <f>VLOOKUP($D$3,Bd_Enemdu!$3:$26,R140,FALSE)</f>
        <v>11.878841</v>
      </c>
      <c r="L140" s="107">
        <f>VLOOKUP($D$3,Bd_Enemdu!$3:$26,S140,FALSE)</f>
        <v>17.568239999999999</v>
      </c>
      <c r="N140" s="38"/>
      <c r="R140" s="108">
        <f t="shared" si="0"/>
        <v>1214</v>
      </c>
      <c r="S140" s="92">
        <f t="shared" si="1"/>
        <v>1229</v>
      </c>
    </row>
    <row r="141" spans="1:23">
      <c r="C141" s="502"/>
      <c r="D141" s="502"/>
      <c r="F141" s="502"/>
      <c r="G141" s="502"/>
      <c r="H141" s="502"/>
      <c r="I141" s="508"/>
      <c r="J141" s="101" t="s">
        <v>10</v>
      </c>
      <c r="K141" s="107">
        <f>VLOOKUP($D$3,Bd_Enemdu!$3:$26,R141,FALSE)</f>
        <v>0.60386492999999997</v>
      </c>
      <c r="L141" s="107">
        <f>VLOOKUP($D$3,Bd_Enemdu!$3:$26,S141,FALSE)</f>
        <v>0.79216335000000004</v>
      </c>
      <c r="N141" s="38"/>
      <c r="R141" s="108">
        <f t="shared" si="0"/>
        <v>1215</v>
      </c>
      <c r="S141" s="92">
        <f t="shared" si="1"/>
        <v>1230</v>
      </c>
    </row>
    <row r="142" spans="1:23">
      <c r="C142" s="502"/>
      <c r="D142" s="502"/>
      <c r="F142" s="502"/>
      <c r="G142" s="502"/>
      <c r="H142" s="502"/>
      <c r="I142" s="508"/>
      <c r="J142" s="90" t="s">
        <v>63</v>
      </c>
      <c r="K142" s="107">
        <f>VLOOKUP($D$3,Bd_Enemdu!$3:$26,R142,FALSE)</f>
        <v>1.270626</v>
      </c>
      <c r="L142" s="107">
        <f>VLOOKUP($D$3,Bd_Enemdu!$3:$26,S142,FALSE)</f>
        <v>0.99966633999999999</v>
      </c>
      <c r="R142" s="108">
        <f t="shared" si="0"/>
        <v>1216</v>
      </c>
      <c r="S142" s="92">
        <f t="shared" si="1"/>
        <v>1231</v>
      </c>
    </row>
    <row r="143" spans="1:23">
      <c r="A143" s="502"/>
      <c r="B143" s="502"/>
      <c r="C143" s="502"/>
      <c r="D143" s="502"/>
      <c r="F143" s="502"/>
      <c r="G143" s="502"/>
      <c r="H143" s="502"/>
      <c r="I143" s="508"/>
      <c r="J143" s="90" t="s">
        <v>64</v>
      </c>
      <c r="K143" s="107">
        <f>VLOOKUP($D$3,Bd_Enemdu!$3:$26,R143,FALSE)</f>
        <v>3.0451011000000001</v>
      </c>
      <c r="L143" s="107">
        <f>VLOOKUP($D$3,Bd_Enemdu!$3:$26,S143,FALSE)</f>
        <v>3.7123637</v>
      </c>
      <c r="R143" s="108">
        <f t="shared" si="0"/>
        <v>1217</v>
      </c>
      <c r="S143" s="92">
        <f t="shared" si="1"/>
        <v>1232</v>
      </c>
    </row>
    <row r="144" spans="1:23">
      <c r="A144" s="502"/>
      <c r="B144" s="502"/>
      <c r="C144" s="502"/>
      <c r="D144" s="502"/>
      <c r="F144" s="502"/>
      <c r="G144" s="502"/>
      <c r="H144" s="502"/>
      <c r="I144" s="508"/>
      <c r="J144" s="90" t="s">
        <v>65</v>
      </c>
      <c r="K144" s="107">
        <f>VLOOKUP($D$3,Bd_Enemdu!$3:$26,R144,FALSE)</f>
        <v>8.2642667999999997</v>
      </c>
      <c r="L144" s="107">
        <f>VLOOKUP($D$3,Bd_Enemdu!$3:$26,S144,FALSE)</f>
        <v>9.2878182000000002</v>
      </c>
      <c r="R144" s="108">
        <f t="shared" si="0"/>
        <v>1218</v>
      </c>
      <c r="S144" s="92">
        <f t="shared" si="1"/>
        <v>1233</v>
      </c>
    </row>
    <row r="145" spans="1:19">
      <c r="A145" s="502"/>
      <c r="B145" s="502"/>
      <c r="C145" s="502"/>
      <c r="D145" s="502"/>
      <c r="F145" s="502"/>
      <c r="G145" s="502"/>
      <c r="H145" s="502"/>
      <c r="I145" s="508"/>
      <c r="J145" s="90" t="s">
        <v>66</v>
      </c>
      <c r="K145" s="107">
        <f>VLOOKUP($D$3,Bd_Enemdu!$3:$26,R145,FALSE)</f>
        <v>26.226044999999999</v>
      </c>
      <c r="L145" s="107">
        <f>VLOOKUP($D$3,Bd_Enemdu!$3:$26,S145,FALSE)</f>
        <v>27.016276000000001</v>
      </c>
      <c r="R145" s="108">
        <f t="shared" si="0"/>
        <v>1219</v>
      </c>
      <c r="S145" s="92">
        <f t="shared" si="1"/>
        <v>1234</v>
      </c>
    </row>
    <row r="146" spans="1:19">
      <c r="A146" s="502"/>
      <c r="B146" s="502"/>
      <c r="C146" s="502"/>
      <c r="D146" s="502"/>
      <c r="F146" s="502"/>
      <c r="G146" s="502"/>
      <c r="H146" s="502"/>
      <c r="I146" s="502"/>
      <c r="K146" s="107"/>
      <c r="L146" s="107"/>
    </row>
    <row r="147" spans="1:19">
      <c r="A147" s="502"/>
      <c r="B147" s="502"/>
      <c r="C147" s="502"/>
      <c r="D147" s="502"/>
      <c r="F147" s="502"/>
      <c r="G147" s="502"/>
      <c r="H147" s="502"/>
      <c r="I147" s="502"/>
      <c r="K147" s="107"/>
      <c r="L147" s="107"/>
    </row>
    <row r="148" spans="1:19">
      <c r="A148" s="502"/>
      <c r="B148" s="502"/>
      <c r="C148" s="502"/>
      <c r="D148" s="502"/>
      <c r="F148" s="502"/>
      <c r="G148" s="502"/>
      <c r="H148" s="502"/>
      <c r="I148" s="502"/>
      <c r="K148" s="107"/>
      <c r="L148" s="107"/>
    </row>
    <row r="149" spans="1:19">
      <c r="A149" s="502"/>
      <c r="B149" s="502"/>
      <c r="C149" s="502"/>
      <c r="D149" s="502"/>
      <c r="F149" s="502"/>
      <c r="G149" s="502"/>
      <c r="H149" s="502"/>
      <c r="I149" s="502"/>
      <c r="K149" s="80"/>
      <c r="L149" s="80"/>
    </row>
    <row r="150" spans="1:19">
      <c r="A150" s="502"/>
      <c r="B150" s="502"/>
      <c r="C150" s="502"/>
      <c r="D150" s="502"/>
      <c r="F150" s="502"/>
      <c r="G150" s="502"/>
      <c r="H150" s="502"/>
      <c r="I150" s="502"/>
    </row>
    <row r="151" spans="1:19">
      <c r="A151" s="502"/>
      <c r="B151" s="502"/>
      <c r="C151" s="502"/>
      <c r="D151" s="502"/>
      <c r="F151" s="502"/>
      <c r="G151" s="502"/>
      <c r="H151" s="502"/>
      <c r="I151" s="502"/>
      <c r="J151" s="90"/>
    </row>
    <row r="152" spans="1:19">
      <c r="A152" s="502"/>
      <c r="B152" s="502"/>
      <c r="C152" s="502"/>
      <c r="D152" s="502"/>
      <c r="F152" s="502"/>
      <c r="G152" s="502"/>
      <c r="H152" s="502"/>
      <c r="I152" s="502"/>
      <c r="J152" s="90"/>
    </row>
    <row r="153" spans="1:19">
      <c r="A153" s="502"/>
      <c r="B153" s="502"/>
      <c r="C153" s="502"/>
      <c r="D153" s="502"/>
      <c r="F153" s="502"/>
      <c r="G153" s="502"/>
      <c r="H153" s="502"/>
      <c r="I153" s="502"/>
      <c r="J153" s="90"/>
    </row>
    <row r="154" spans="1:19">
      <c r="A154" s="502"/>
      <c r="B154" s="502"/>
      <c r="C154" s="502"/>
      <c r="D154" s="502"/>
      <c r="F154" s="502"/>
      <c r="G154" s="502"/>
      <c r="H154" s="502"/>
      <c r="I154" s="502"/>
      <c r="J154" s="90"/>
    </row>
    <row r="155" spans="1:19">
      <c r="A155" s="502"/>
      <c r="B155" s="502"/>
      <c r="C155" s="502"/>
      <c r="D155" s="502"/>
      <c r="F155" s="502"/>
      <c r="G155" s="502"/>
      <c r="H155" s="502"/>
      <c r="I155" s="502"/>
      <c r="J155" s="90"/>
    </row>
    <row r="156" spans="1:19">
      <c r="A156" s="502"/>
      <c r="B156" s="502"/>
      <c r="C156" s="502"/>
      <c r="D156" s="502"/>
      <c r="F156" s="502"/>
      <c r="G156" s="502"/>
      <c r="H156" s="502"/>
      <c r="I156" s="502"/>
      <c r="J156" s="90"/>
    </row>
    <row r="157" spans="1:19">
      <c r="A157" s="502"/>
      <c r="B157" s="502"/>
      <c r="C157" s="502"/>
      <c r="D157" s="502"/>
      <c r="F157" s="502"/>
      <c r="G157" s="502"/>
      <c r="H157" s="502"/>
      <c r="I157" s="502"/>
      <c r="J157" s="90"/>
    </row>
    <row r="158" spans="1:19">
      <c r="A158" s="502"/>
      <c r="B158" s="502"/>
      <c r="C158" s="502"/>
      <c r="D158" s="502"/>
      <c r="F158" s="502"/>
      <c r="G158" s="502"/>
      <c r="H158" s="502"/>
      <c r="I158" s="502"/>
      <c r="J158" s="90"/>
    </row>
    <row r="159" spans="1:19" ht="36.75" customHeight="1">
      <c r="A159" s="502"/>
      <c r="B159" s="502"/>
      <c r="C159" s="502"/>
      <c r="D159" s="502"/>
      <c r="F159" s="502"/>
      <c r="G159" s="502"/>
      <c r="H159" s="502"/>
      <c r="I159" s="502"/>
      <c r="J159" s="90"/>
    </row>
    <row r="160" spans="1:19" ht="35.25" customHeight="1">
      <c r="A160" s="1807" t="s">
        <v>1879</v>
      </c>
      <c r="B160" s="1807"/>
      <c r="C160" s="1807"/>
      <c r="D160" s="1807"/>
      <c r="E160" s="1807"/>
      <c r="F160" s="1807"/>
      <c r="G160" s="1807"/>
      <c r="H160" s="1807"/>
      <c r="I160" s="502"/>
      <c r="J160" s="90"/>
    </row>
    <row r="161" spans="1:23">
      <c r="A161" s="86"/>
      <c r="B161" s="86"/>
      <c r="C161" s="86"/>
      <c r="D161" s="86"/>
      <c r="F161" s="86"/>
      <c r="G161" s="86"/>
      <c r="H161" s="86"/>
      <c r="I161" s="86"/>
      <c r="J161" s="90"/>
    </row>
    <row r="162" spans="1:23" ht="20.25">
      <c r="A162" s="1969" t="s">
        <v>801</v>
      </c>
      <c r="B162" s="1969"/>
      <c r="C162" s="1969"/>
      <c r="D162" s="1969"/>
      <c r="E162" s="1969"/>
      <c r="F162" s="1969"/>
      <c r="G162" s="1969"/>
      <c r="H162" s="1969"/>
      <c r="I162" s="86"/>
      <c r="J162" s="90"/>
    </row>
    <row r="163" spans="1:23" ht="14.25" customHeight="1">
      <c r="A163" s="109"/>
      <c r="B163" s="109"/>
      <c r="C163" s="109"/>
      <c r="D163" s="109"/>
      <c r="E163" s="109"/>
      <c r="F163" s="109"/>
      <c r="G163" s="109"/>
      <c r="H163" s="109"/>
      <c r="I163" s="86"/>
      <c r="J163" s="90"/>
    </row>
    <row r="164" spans="1:23" ht="48.75" customHeight="1">
      <c r="A164" s="1971" t="s">
        <v>1291</v>
      </c>
      <c r="B164" s="1971"/>
      <c r="C164" s="1971"/>
      <c r="D164" s="1971"/>
      <c r="E164" s="1971"/>
      <c r="F164" s="1971"/>
      <c r="G164" s="1971"/>
      <c r="H164" s="1971"/>
      <c r="I164" s="86"/>
      <c r="J164" s="90"/>
    </row>
    <row r="165" spans="1:23" ht="13.5" hidden="1" customHeight="1">
      <c r="A165" s="1971"/>
      <c r="B165" s="1971"/>
      <c r="C165" s="1971"/>
      <c r="D165" s="1971"/>
      <c r="E165" s="1971"/>
      <c r="F165" s="1971"/>
      <c r="G165" s="1971"/>
      <c r="H165" s="1971"/>
      <c r="I165" s="86"/>
      <c r="J165" s="90"/>
    </row>
    <row r="166" spans="1:23" ht="35.25" customHeight="1">
      <c r="A166" s="1971" t="s">
        <v>1292</v>
      </c>
      <c r="B166" s="1971"/>
      <c r="C166" s="1971"/>
      <c r="D166" s="1971"/>
      <c r="E166" s="1971"/>
      <c r="F166" s="1971"/>
      <c r="G166" s="1971"/>
      <c r="H166" s="1971"/>
      <c r="I166" s="86"/>
      <c r="J166" s="90"/>
    </row>
    <row r="167" spans="1:23" ht="53.25" customHeight="1">
      <c r="A167" s="1971" t="s">
        <v>1293</v>
      </c>
      <c r="B167" s="1971"/>
      <c r="C167" s="1971"/>
      <c r="D167" s="1971"/>
      <c r="E167" s="1971"/>
      <c r="F167" s="1971"/>
      <c r="G167" s="1971"/>
      <c r="H167" s="1971"/>
      <c r="I167" s="86"/>
      <c r="J167" s="90"/>
    </row>
    <row r="168" spans="1:23" ht="19.5" customHeight="1">
      <c r="A168" s="1886"/>
      <c r="B168" s="1886"/>
      <c r="C168" s="1886"/>
      <c r="D168" s="1886"/>
      <c r="E168" s="1886"/>
      <c r="F168" s="1886"/>
      <c r="G168" s="1886"/>
      <c r="H168" s="1886"/>
      <c r="I168" s="109"/>
    </row>
    <row r="169" spans="1:23">
      <c r="A169" s="86"/>
      <c r="B169" s="86"/>
      <c r="C169" s="86"/>
      <c r="D169" s="86"/>
      <c r="E169" s="86"/>
      <c r="F169" s="86"/>
      <c r="G169" s="86"/>
      <c r="H169" s="86"/>
      <c r="I169" s="86"/>
      <c r="K169" s="106">
        <v>2016</v>
      </c>
      <c r="L169" s="106">
        <v>2017</v>
      </c>
      <c r="M169" s="38"/>
      <c r="N169" s="38"/>
      <c r="O169" s="38"/>
      <c r="P169" s="38"/>
      <c r="Q169" s="38"/>
      <c r="R169" s="1982" t="s">
        <v>814</v>
      </c>
      <c r="S169" s="1982"/>
      <c r="T169" s="38"/>
      <c r="U169" s="38"/>
      <c r="V169" s="38"/>
      <c r="W169" s="38"/>
    </row>
    <row r="170" spans="1:23">
      <c r="I170" s="86"/>
      <c r="J170" s="90" t="str">
        <f>+D3</f>
        <v>Nacional</v>
      </c>
      <c r="K170" s="107">
        <f>VLOOKUP($D$3,Bd_Enemdu!$A$3:$VM$27,R170,FALSE)</f>
        <v>95.267542335833184</v>
      </c>
      <c r="L170" s="107">
        <f>VLOOKUP($D$3,Bd_Enemdu!$A$3:$VM$27,S170,FALSE)</f>
        <v>94.865925058563434</v>
      </c>
      <c r="N170" s="38"/>
      <c r="R170" s="108">
        <v>434</v>
      </c>
      <c r="S170" s="92">
        <v>453</v>
      </c>
    </row>
    <row r="171" spans="1:23">
      <c r="A171" s="86"/>
      <c r="B171" s="86"/>
      <c r="C171" s="86"/>
      <c r="D171" s="86"/>
      <c r="E171" s="86"/>
      <c r="F171" s="86"/>
      <c r="G171" s="86"/>
      <c r="H171" s="86"/>
      <c r="I171" s="86"/>
      <c r="J171" s="90" t="s">
        <v>55</v>
      </c>
      <c r="K171" s="107">
        <f>VLOOKUP($D$3,Bd_Enemdu!$A$3:$VM$27,R171,FALSE)</f>
        <v>99.368072385424654</v>
      </c>
      <c r="L171" s="107">
        <f>VLOOKUP($D$3,Bd_Enemdu!$A$3:$VM$27,S171,FALSE)</f>
        <v>100.56725540561189</v>
      </c>
      <c r="N171" s="38"/>
      <c r="R171" s="108">
        <v>435</v>
      </c>
      <c r="S171" s="92">
        <v>454</v>
      </c>
      <c r="U171" s="159"/>
    </row>
    <row r="172" spans="1:23" ht="15" customHeight="1">
      <c r="C172" s="93"/>
      <c r="D172" s="86"/>
      <c r="F172" s="86"/>
      <c r="G172" s="86"/>
      <c r="H172" s="86"/>
      <c r="I172" s="86"/>
      <c r="J172" s="90" t="s">
        <v>56</v>
      </c>
      <c r="K172" s="107">
        <f>VLOOKUP($D$3,Bd_Enemdu!$A$3:$VM$27,R172,FALSE)</f>
        <v>87.139295801153992</v>
      </c>
      <c r="L172" s="107">
        <f>VLOOKUP($D$3,Bd_Enemdu!$A$3:$VM$27,S172,FALSE)</f>
        <v>84.245069243016559</v>
      </c>
      <c r="N172" s="38"/>
      <c r="R172" s="108">
        <v>436</v>
      </c>
      <c r="S172" s="92">
        <v>455</v>
      </c>
    </row>
    <row r="173" spans="1:23">
      <c r="C173" s="86"/>
      <c r="D173" s="86"/>
      <c r="F173" s="86"/>
      <c r="G173" s="86"/>
      <c r="H173" s="86"/>
      <c r="I173" s="86"/>
      <c r="J173" s="90" t="s">
        <v>57</v>
      </c>
      <c r="K173" s="107">
        <f>VLOOKUP($D$3,Bd_Enemdu!$A$3:$VM$27,R173,FALSE)</f>
        <v>93.388559320811055</v>
      </c>
      <c r="L173" s="107">
        <f>VLOOKUP($D$3,Bd_Enemdu!$A$3:$VM$27,S173,FALSE)</f>
        <v>94.654931299506444</v>
      </c>
      <c r="N173" s="38"/>
      <c r="R173" s="108">
        <v>437</v>
      </c>
      <c r="S173" s="92">
        <v>456</v>
      </c>
    </row>
    <row r="174" spans="1:23">
      <c r="C174" s="86"/>
      <c r="D174" s="86"/>
      <c r="F174" s="86"/>
      <c r="G174" s="86"/>
      <c r="H174" s="86"/>
      <c r="I174" s="86"/>
      <c r="J174" s="90" t="s">
        <v>58</v>
      </c>
      <c r="K174" s="107">
        <f>VLOOKUP($D$3,Bd_Enemdu!$A$3:$VM$27,R174,FALSE)</f>
        <v>97.254445977914557</v>
      </c>
      <c r="L174" s="107">
        <f>VLOOKUP($D$3,Bd_Enemdu!$A$3:$VM$27,S174,FALSE)</f>
        <v>95.092118174795004</v>
      </c>
      <c r="N174" s="38"/>
      <c r="R174" s="108">
        <v>438</v>
      </c>
      <c r="S174" s="92">
        <v>457</v>
      </c>
    </row>
    <row r="175" spans="1:23">
      <c r="C175" s="86"/>
      <c r="D175" s="86"/>
      <c r="F175" s="86"/>
      <c r="G175" s="86"/>
      <c r="H175" s="86"/>
      <c r="I175" s="86"/>
      <c r="J175" s="101" t="s">
        <v>59</v>
      </c>
      <c r="K175" s="107">
        <f>VLOOKUP($D$3,Bd_Enemdu!$A$3:$VM$27,R175,FALSE)</f>
        <v>92.739934054465607</v>
      </c>
      <c r="L175" s="107">
        <f>VLOOKUP($D$3,Bd_Enemdu!$A$3:$VM$27,S175,FALSE)</f>
        <v>84.276639956572211</v>
      </c>
      <c r="N175" s="38"/>
      <c r="R175" s="108">
        <v>439</v>
      </c>
      <c r="S175" s="92">
        <v>458</v>
      </c>
    </row>
    <row r="176" spans="1:23">
      <c r="C176" s="86"/>
      <c r="D176" s="86"/>
      <c r="F176" s="86"/>
      <c r="G176" s="86"/>
      <c r="H176" s="86"/>
      <c r="I176" s="86"/>
      <c r="J176" s="90" t="s">
        <v>62</v>
      </c>
      <c r="K176" s="107">
        <f>VLOOKUP($D$3,Bd_Enemdu!$A$3:$VM$27,R176,FALSE)</f>
        <v>91.55057286832789</v>
      </c>
      <c r="L176" s="107">
        <f>VLOOKUP($D$3,Bd_Enemdu!$A$3:$VM$27,S176,FALSE)</f>
        <v>92.660613039719962</v>
      </c>
      <c r="N176" s="38"/>
      <c r="R176" s="108">
        <v>440</v>
      </c>
      <c r="S176" s="92">
        <v>459</v>
      </c>
    </row>
    <row r="177" spans="1:19">
      <c r="C177" s="86"/>
      <c r="D177" s="86"/>
      <c r="E177" s="86"/>
      <c r="F177" s="86"/>
      <c r="G177" s="86"/>
      <c r="H177" s="86"/>
      <c r="I177" s="86"/>
      <c r="J177" s="90" t="s">
        <v>651</v>
      </c>
      <c r="K177" s="107">
        <f>VLOOKUP($D$3,Bd_Enemdu!$A$3:$VM$27,R177,FALSE)</f>
        <v>69.178333905524823</v>
      </c>
      <c r="L177" s="107">
        <f>VLOOKUP($D$3,Bd_Enemdu!$A$3:$VM$27,S177,FALSE)</f>
        <v>89.273738692069941</v>
      </c>
      <c r="M177" s="160"/>
      <c r="N177" s="38"/>
      <c r="R177" s="108">
        <v>441</v>
      </c>
      <c r="S177" s="92">
        <v>460</v>
      </c>
    </row>
    <row r="178" spans="1:19">
      <c r="C178" s="86"/>
      <c r="D178" s="86"/>
      <c r="E178" s="86"/>
      <c r="F178" s="86"/>
      <c r="G178" s="86"/>
      <c r="H178" s="86"/>
      <c r="I178" s="86"/>
      <c r="J178" s="90" t="s">
        <v>1076</v>
      </c>
      <c r="K178" s="107">
        <f>VLOOKUP($D$3,Bd_Enemdu!$A$3:$VM$27,R178,FALSE)</f>
        <v>75.367869167074574</v>
      </c>
      <c r="L178" s="107">
        <f>VLOOKUP($D$3,Bd_Enemdu!$A$3:$VM$27,S178,FALSE)</f>
        <v>77.544805309073851</v>
      </c>
      <c r="N178" s="38"/>
      <c r="R178" s="108">
        <v>442</v>
      </c>
      <c r="S178" s="92">
        <v>461</v>
      </c>
    </row>
    <row r="179" spans="1:19">
      <c r="C179" s="86"/>
      <c r="D179" s="86"/>
      <c r="F179" s="86"/>
      <c r="G179" s="86"/>
      <c r="H179" s="86"/>
      <c r="I179" s="86"/>
      <c r="J179" s="90" t="s">
        <v>61</v>
      </c>
      <c r="K179" s="107">
        <f>VLOOKUP($D$3,Bd_Enemdu!$A$3:$VM$27,R179,FALSE)</f>
        <v>96.408232100557484</v>
      </c>
      <c r="L179" s="107">
        <f>VLOOKUP($D$3,Bd_Enemdu!$A$3:$VM$27,S179,FALSE)</f>
        <v>97.272535323748841</v>
      </c>
      <c r="N179" s="38"/>
      <c r="R179" s="108">
        <v>443</v>
      </c>
      <c r="S179" s="92">
        <v>462</v>
      </c>
    </row>
    <row r="180" spans="1:19">
      <c r="C180" s="86"/>
      <c r="D180" s="86"/>
      <c r="F180" s="86"/>
      <c r="G180" s="86"/>
      <c r="H180" s="86"/>
      <c r="I180" s="86"/>
      <c r="J180" s="90" t="s">
        <v>60</v>
      </c>
      <c r="K180" s="107">
        <f>VLOOKUP($D$3,Bd_Enemdu!$A$3:$VM$27,R180,FALSE)</f>
        <v>137.30760808801315</v>
      </c>
      <c r="L180" s="107">
        <f>VLOOKUP($D$3,Bd_Enemdu!$A$3:$VM$27,S180,FALSE)</f>
        <v>95.782337818530721</v>
      </c>
      <c r="N180" s="38"/>
      <c r="R180" s="108">
        <v>444</v>
      </c>
      <c r="S180" s="92">
        <v>463</v>
      </c>
    </row>
    <row r="181" spans="1:19">
      <c r="C181" s="86"/>
      <c r="D181" s="86"/>
      <c r="F181" s="86"/>
      <c r="G181" s="86"/>
      <c r="H181" s="86"/>
      <c r="I181" s="86"/>
      <c r="J181" s="90" t="s">
        <v>802</v>
      </c>
      <c r="K181" s="107">
        <f>VLOOKUP($D$3,Bd_Enemdu!$A$3:$VM$27,R181,FALSE)</f>
        <v>35.317036154755868</v>
      </c>
      <c r="L181" s="107">
        <f>VLOOKUP($D$3,Bd_Enemdu!$A$3:$VM$27,S181,FALSE)</f>
        <v>135.41525738778631</v>
      </c>
      <c r="R181" s="108">
        <v>445</v>
      </c>
      <c r="S181" s="92">
        <v>464</v>
      </c>
    </row>
    <row r="182" spans="1:19">
      <c r="A182" s="86"/>
      <c r="B182" s="86"/>
      <c r="C182" s="86"/>
      <c r="D182" s="86"/>
      <c r="F182" s="86"/>
      <c r="G182" s="86"/>
      <c r="H182" s="86"/>
      <c r="I182" s="86"/>
      <c r="J182" s="101" t="s">
        <v>10</v>
      </c>
      <c r="K182" s="107">
        <f>VLOOKUP($D$3,Bd_Enemdu!$A$3:$VM$27,R182,FALSE)</f>
        <v>71.515252983737199</v>
      </c>
      <c r="L182" s="107">
        <f>VLOOKUP($D$3,Bd_Enemdu!$A$3:$VM$27,S182,FALSE)</f>
        <v>71.020762783820672</v>
      </c>
      <c r="R182" s="108">
        <v>446</v>
      </c>
      <c r="S182" s="92">
        <v>465</v>
      </c>
    </row>
    <row r="183" spans="1:19">
      <c r="A183" s="86"/>
      <c r="B183" s="86"/>
      <c r="C183" s="86"/>
      <c r="D183" s="86"/>
      <c r="F183" s="86"/>
      <c r="G183" s="86"/>
      <c r="H183" s="86"/>
      <c r="I183" s="86"/>
      <c r="J183" s="90" t="s">
        <v>803</v>
      </c>
      <c r="K183" s="107">
        <f>VLOOKUP($D$3,Bd_Enemdu!$A$3:$VM$27,R183,FALSE)</f>
        <v>0</v>
      </c>
      <c r="L183" s="107">
        <f>VLOOKUP($D$3,Bd_Enemdu!$A$3:$VM$27,S183,FALSE)</f>
        <v>0</v>
      </c>
      <c r="R183" s="108">
        <v>447</v>
      </c>
      <c r="S183" s="92">
        <v>466</v>
      </c>
    </row>
    <row r="184" spans="1:19">
      <c r="A184" s="86"/>
      <c r="B184" s="86"/>
      <c r="C184" s="86"/>
      <c r="D184" s="86"/>
      <c r="F184" s="86"/>
      <c r="G184" s="86"/>
      <c r="H184" s="86"/>
      <c r="I184" s="86"/>
      <c r="J184" s="90" t="s">
        <v>682</v>
      </c>
      <c r="K184" s="107">
        <f>VLOOKUP($D$3,Bd_Enemdu!$A$3:$VM$27,R184,FALSE)</f>
        <v>74.966425837664318</v>
      </c>
      <c r="L184" s="107">
        <f>VLOOKUP($D$3,Bd_Enemdu!$A$3:$VM$27,S184,FALSE)</f>
        <v>73.936699448448977</v>
      </c>
      <c r="R184" s="108">
        <v>448</v>
      </c>
      <c r="S184" s="92">
        <v>467</v>
      </c>
    </row>
    <row r="185" spans="1:19">
      <c r="A185" s="86"/>
      <c r="B185" s="86"/>
      <c r="C185" s="86"/>
      <c r="D185" s="86"/>
      <c r="F185" s="86"/>
      <c r="G185" s="86"/>
      <c r="H185" s="86"/>
      <c r="I185" s="86"/>
      <c r="J185" s="90" t="s">
        <v>63</v>
      </c>
      <c r="K185" s="107">
        <f>VLOOKUP($D$3,Bd_Enemdu!$A$3:$VM$27,R185,FALSE)</f>
        <v>0</v>
      </c>
      <c r="L185" s="107">
        <f>VLOOKUP($D$3,Bd_Enemdu!$A$3:$VM$27,S185,FALSE)</f>
        <v>0</v>
      </c>
      <c r="R185" s="108">
        <v>449</v>
      </c>
      <c r="S185" s="92">
        <v>468</v>
      </c>
    </row>
    <row r="186" spans="1:19">
      <c r="A186" s="86"/>
      <c r="B186" s="86"/>
      <c r="C186" s="86"/>
      <c r="D186" s="86"/>
      <c r="F186" s="86"/>
      <c r="G186" s="86"/>
      <c r="H186" s="86"/>
      <c r="I186" s="86"/>
      <c r="J186" s="90" t="s">
        <v>64</v>
      </c>
      <c r="K186" s="107">
        <f>VLOOKUP($D$3,Bd_Enemdu!$A$3:$VM$27,R186,FALSE)</f>
        <v>0</v>
      </c>
      <c r="L186" s="107">
        <f>VLOOKUP($D$3,Bd_Enemdu!$A$3:$VM$27,S186,FALSE)</f>
        <v>0</v>
      </c>
      <c r="R186" s="108">
        <v>450</v>
      </c>
      <c r="S186" s="92">
        <v>469</v>
      </c>
    </row>
    <row r="187" spans="1:19">
      <c r="A187" s="86"/>
      <c r="B187" s="86"/>
      <c r="C187" s="86"/>
      <c r="D187" s="86"/>
      <c r="F187" s="86"/>
      <c r="G187" s="86"/>
      <c r="H187" s="86"/>
      <c r="I187" s="86"/>
      <c r="J187" s="90" t="s">
        <v>65</v>
      </c>
      <c r="K187" s="107">
        <f>VLOOKUP($D$3,Bd_Enemdu!$A$3:$VM$27,R187,FALSE)</f>
        <v>0</v>
      </c>
      <c r="L187" s="107">
        <f>VLOOKUP($D$3,Bd_Enemdu!$A$3:$VM$27,S187,FALSE)</f>
        <v>0</v>
      </c>
      <c r="R187" s="108">
        <v>451</v>
      </c>
      <c r="S187" s="92">
        <v>470</v>
      </c>
    </row>
    <row r="188" spans="1:19">
      <c r="A188" s="86"/>
      <c r="B188" s="86"/>
      <c r="C188" s="86"/>
      <c r="D188" s="86"/>
      <c r="F188" s="86"/>
      <c r="G188" s="86"/>
      <c r="H188" s="86"/>
      <c r="I188" s="86"/>
      <c r="J188" s="90" t="s">
        <v>66</v>
      </c>
      <c r="K188" s="107">
        <f>VLOOKUP($D$3,Bd_Enemdu!$A$3:$VM$27,R188,FALSE)</f>
        <v>0</v>
      </c>
      <c r="L188" s="107">
        <f>VLOOKUP($D$3,Bd_Enemdu!$A$3:$VM$27,S188,FALSE)</f>
        <v>0</v>
      </c>
      <c r="R188" s="108">
        <v>452</v>
      </c>
      <c r="S188" s="92">
        <v>471</v>
      </c>
    </row>
    <row r="189" spans="1:19">
      <c r="A189" s="86"/>
      <c r="B189" s="86"/>
      <c r="C189" s="86"/>
      <c r="D189" s="86"/>
      <c r="F189" s="86"/>
      <c r="G189" s="86"/>
      <c r="H189" s="86"/>
      <c r="I189" s="86"/>
    </row>
    <row r="190" spans="1:19">
      <c r="A190" s="86"/>
      <c r="B190" s="86"/>
      <c r="C190" s="86"/>
      <c r="D190" s="86"/>
      <c r="F190" s="86"/>
      <c r="G190" s="86"/>
      <c r="H190" s="86"/>
      <c r="I190" s="86"/>
      <c r="J190" s="90"/>
    </row>
    <row r="191" spans="1:19">
      <c r="A191" s="86"/>
      <c r="B191" s="86"/>
      <c r="C191" s="86"/>
      <c r="D191" s="86"/>
      <c r="F191" s="86"/>
      <c r="G191" s="86"/>
      <c r="H191" s="86"/>
      <c r="I191" s="86"/>
      <c r="J191" s="90"/>
    </row>
    <row r="192" spans="1:19">
      <c r="A192" s="86"/>
      <c r="B192" s="86"/>
      <c r="C192" s="86"/>
      <c r="D192" s="86"/>
      <c r="F192" s="86"/>
      <c r="G192" s="86"/>
      <c r="H192" s="86"/>
      <c r="I192" s="86"/>
      <c r="J192" s="90"/>
    </row>
    <row r="193" spans="1:10">
      <c r="A193" s="86"/>
      <c r="B193" s="86"/>
      <c r="C193" s="86"/>
      <c r="D193" s="86"/>
      <c r="F193" s="86"/>
      <c r="G193" s="86"/>
      <c r="H193" s="86"/>
      <c r="I193" s="86"/>
      <c r="J193" s="90"/>
    </row>
    <row r="194" spans="1:10">
      <c r="A194" s="86"/>
      <c r="B194" s="86"/>
      <c r="C194" s="86"/>
      <c r="D194" s="86"/>
      <c r="F194" s="86"/>
      <c r="G194" s="86"/>
      <c r="H194" s="86"/>
      <c r="I194" s="86"/>
      <c r="J194" s="90"/>
    </row>
    <row r="195" spans="1:10">
      <c r="A195" s="86"/>
      <c r="B195" s="86"/>
      <c r="C195" s="86"/>
      <c r="D195" s="86"/>
      <c r="F195" s="86"/>
      <c r="G195" s="86"/>
      <c r="H195" s="86"/>
      <c r="I195" s="86"/>
      <c r="J195" s="90"/>
    </row>
    <row r="196" spans="1:10">
      <c r="A196" s="86"/>
      <c r="B196" s="86"/>
      <c r="C196" s="86"/>
      <c r="D196" s="86"/>
      <c r="F196" s="86"/>
      <c r="G196" s="86"/>
      <c r="H196" s="86"/>
      <c r="I196" s="86"/>
      <c r="J196" s="90"/>
    </row>
    <row r="197" spans="1:10">
      <c r="A197" s="86"/>
      <c r="B197" s="86"/>
      <c r="C197" s="86"/>
      <c r="D197" s="86"/>
      <c r="F197" s="86"/>
      <c r="G197" s="86"/>
      <c r="H197" s="86"/>
      <c r="I197" s="86"/>
      <c r="J197" s="90"/>
    </row>
    <row r="198" spans="1:10">
      <c r="A198" s="86"/>
      <c r="B198" s="86"/>
      <c r="C198" s="86"/>
      <c r="D198" s="86"/>
      <c r="F198" s="86"/>
      <c r="G198" s="86"/>
      <c r="H198" s="86"/>
      <c r="I198" s="86"/>
      <c r="J198" s="90"/>
    </row>
    <row r="199" spans="1:10" ht="35.25" customHeight="1">
      <c r="A199" s="1807" t="s">
        <v>1877</v>
      </c>
      <c r="B199" s="1807"/>
      <c r="C199" s="1807"/>
      <c r="D199" s="1807"/>
      <c r="E199" s="1807"/>
      <c r="F199" s="1807"/>
      <c r="G199" s="1807"/>
      <c r="H199" s="1807"/>
      <c r="I199" s="502"/>
      <c r="J199" s="90"/>
    </row>
    <row r="200" spans="1:10">
      <c r="A200" s="86"/>
      <c r="B200" s="86"/>
      <c r="C200" s="86"/>
      <c r="D200" s="86"/>
      <c r="F200" s="86"/>
      <c r="G200" s="86"/>
      <c r="H200" s="86"/>
      <c r="I200" s="86"/>
      <c r="J200" s="90"/>
    </row>
    <row r="201" spans="1:10" ht="20.25">
      <c r="A201" s="1969" t="s">
        <v>804</v>
      </c>
      <c r="B201" s="1969"/>
      <c r="C201" s="1969"/>
      <c r="D201" s="1969"/>
      <c r="E201" s="1969"/>
      <c r="F201" s="1969"/>
      <c r="G201" s="1969"/>
      <c r="H201" s="1969"/>
      <c r="I201" s="109"/>
      <c r="J201" s="90"/>
    </row>
    <row r="202" spans="1:10" ht="20.25">
      <c r="A202" s="109"/>
      <c r="B202" s="109"/>
      <c r="C202" s="109"/>
      <c r="D202" s="109"/>
      <c r="E202" s="109"/>
      <c r="F202" s="109"/>
      <c r="G202" s="109"/>
      <c r="H202" s="109"/>
      <c r="I202" s="109"/>
      <c r="J202" s="90"/>
    </row>
    <row r="203" spans="1:10" ht="18" customHeight="1">
      <c r="A203" s="1971" t="s">
        <v>1294</v>
      </c>
      <c r="B203" s="1971"/>
      <c r="C203" s="1971"/>
      <c r="D203" s="1971"/>
      <c r="E203" s="1971"/>
      <c r="F203" s="1971"/>
      <c r="G203" s="1971"/>
      <c r="H203" s="1971"/>
      <c r="I203" s="109"/>
      <c r="J203" s="90"/>
    </row>
    <row r="204" spans="1:10" ht="34.5" customHeight="1">
      <c r="A204" s="1971"/>
      <c r="B204" s="1971"/>
      <c r="C204" s="1971"/>
      <c r="D204" s="1971"/>
      <c r="E204" s="1971"/>
      <c r="F204" s="1971"/>
      <c r="G204" s="1971"/>
      <c r="H204" s="1971"/>
      <c r="I204" s="109"/>
      <c r="J204" s="90"/>
    </row>
    <row r="205" spans="1:10" ht="51" customHeight="1">
      <c r="A205" s="1971" t="s">
        <v>1292</v>
      </c>
      <c r="B205" s="1971"/>
      <c r="C205" s="1971"/>
      <c r="D205" s="1971"/>
      <c r="E205" s="1971"/>
      <c r="F205" s="1971"/>
      <c r="G205" s="1971"/>
      <c r="H205" s="1971"/>
      <c r="I205" s="109"/>
      <c r="J205" s="90"/>
    </row>
    <row r="206" spans="1:10" ht="33" customHeight="1">
      <c r="A206" s="1971" t="s">
        <v>1295</v>
      </c>
      <c r="B206" s="1971"/>
      <c r="C206" s="1971"/>
      <c r="D206" s="1971"/>
      <c r="E206" s="1971"/>
      <c r="F206" s="1971"/>
      <c r="G206" s="1971"/>
      <c r="H206" s="1971"/>
      <c r="I206" s="109"/>
      <c r="J206" s="90"/>
    </row>
    <row r="207" spans="1:10" ht="23.25" customHeight="1">
      <c r="A207" s="119"/>
      <c r="I207" s="109"/>
      <c r="J207" s="90"/>
    </row>
    <row r="208" spans="1:10" ht="20.25">
      <c r="A208" s="109"/>
      <c r="B208" s="109"/>
      <c r="C208" s="109"/>
      <c r="D208" s="109"/>
      <c r="E208" s="109"/>
      <c r="F208" s="109"/>
      <c r="G208" s="109"/>
      <c r="H208" s="109"/>
      <c r="I208" s="109"/>
      <c r="J208" s="90"/>
    </row>
    <row r="209" spans="1:19">
      <c r="A209" s="82"/>
      <c r="B209" s="86"/>
      <c r="C209" s="86"/>
      <c r="D209" s="86"/>
      <c r="E209" s="86"/>
      <c r="F209" s="86"/>
      <c r="G209" s="86"/>
      <c r="H209" s="86"/>
      <c r="I209" s="86"/>
    </row>
    <row r="210" spans="1:19">
      <c r="A210" s="1889"/>
      <c r="B210" s="1889"/>
      <c r="C210" s="1889"/>
      <c r="D210" s="1889"/>
      <c r="E210" s="1889"/>
      <c r="F210" s="1889"/>
      <c r="G210" s="1889"/>
      <c r="H210" s="1889"/>
      <c r="I210" s="86"/>
      <c r="K210" s="110"/>
      <c r="L210" s="111"/>
    </row>
    <row r="211" spans="1:19">
      <c r="K211" s="106">
        <v>2016</v>
      </c>
      <c r="L211" s="106">
        <v>2017</v>
      </c>
      <c r="R211" s="1981" t="s">
        <v>814</v>
      </c>
      <c r="S211" s="1981"/>
    </row>
    <row r="212" spans="1:19" ht="30" customHeight="1">
      <c r="A212" s="1908"/>
      <c r="B212" s="1908"/>
      <c r="C212" s="1908"/>
      <c r="D212" s="1908"/>
      <c r="E212" s="1908"/>
      <c r="F212" s="1908"/>
      <c r="G212" s="1908"/>
      <c r="H212" s="1908"/>
      <c r="I212" s="112"/>
      <c r="J212" s="90" t="str">
        <f>+D3</f>
        <v>Nacional</v>
      </c>
      <c r="K212" s="107">
        <f>VLOOKUP($D$3,Bd_Enemdu!$A$3:$VM$27,R212,FALSE)</f>
        <v>71.515252983737199</v>
      </c>
      <c r="L212" s="107">
        <f>VLOOKUP($D$3,Bd_Enemdu!$A$3:$VM$27,S212,FALSE)</f>
        <v>71.020762783820672</v>
      </c>
      <c r="R212" s="92">
        <v>472</v>
      </c>
      <c r="S212" s="92">
        <v>491</v>
      </c>
    </row>
    <row r="213" spans="1:19" ht="13.15" customHeight="1">
      <c r="B213" s="96"/>
      <c r="C213" s="97"/>
      <c r="D213" s="96"/>
      <c r="E213" s="98"/>
      <c r="F213" s="99"/>
      <c r="G213" s="100"/>
      <c r="J213" s="90" t="s">
        <v>55</v>
      </c>
      <c r="K213" s="107">
        <f>VLOOKUP($D$3,Bd_Enemdu!$A$3:$VM$27,R213,FALSE)</f>
        <v>75.373505993611033</v>
      </c>
      <c r="L213" s="107">
        <f>VLOOKUP($D$3,Bd_Enemdu!$A$3:$VM$27,S213,FALSE)</f>
        <v>75.977818668427773</v>
      </c>
      <c r="R213" s="92">
        <v>473</v>
      </c>
      <c r="S213" s="92">
        <v>492</v>
      </c>
    </row>
    <row r="214" spans="1:19" ht="13.15" customHeight="1">
      <c r="B214" s="96"/>
      <c r="C214" s="97"/>
      <c r="D214" s="96"/>
      <c r="E214" s="98"/>
      <c r="F214" s="99"/>
      <c r="G214" s="100"/>
      <c r="J214" s="90" t="s">
        <v>56</v>
      </c>
      <c r="K214" s="107">
        <f>VLOOKUP($D$3,Bd_Enemdu!$A$3:$VM$27,R214,FALSE)</f>
        <v>63.867258388369862</v>
      </c>
      <c r="L214" s="107">
        <f>VLOOKUP($D$3,Bd_Enemdu!$A$3:$VM$27,S214,FALSE)</f>
        <v>61.786395957965787</v>
      </c>
      <c r="R214" s="92">
        <v>474</v>
      </c>
      <c r="S214" s="92">
        <v>493</v>
      </c>
    </row>
    <row r="215" spans="1:19" ht="13.15" customHeight="1">
      <c r="A215" s="113"/>
      <c r="B215" s="96"/>
      <c r="C215" s="97"/>
      <c r="D215" s="96"/>
      <c r="E215" s="98"/>
      <c r="F215" s="99"/>
      <c r="G215" s="100"/>
      <c r="J215" s="90" t="s">
        <v>57</v>
      </c>
      <c r="K215" s="107">
        <f>VLOOKUP($D$3,Bd_Enemdu!$A$3:$VM$27,R215,FALSE)</f>
        <v>69.788383572375821</v>
      </c>
      <c r="L215" s="107">
        <f>VLOOKUP($D$3,Bd_Enemdu!$A$3:$VM$27,S215,FALSE)</f>
        <v>69.814235710597785</v>
      </c>
      <c r="R215" s="92">
        <v>475</v>
      </c>
      <c r="S215" s="92">
        <v>494</v>
      </c>
    </row>
    <row r="216" spans="1:19" ht="13.15" customHeight="1">
      <c r="A216" s="113"/>
      <c r="B216" s="96"/>
      <c r="C216" s="97"/>
      <c r="D216" s="96"/>
      <c r="E216" s="98"/>
      <c r="F216" s="99"/>
      <c r="G216" s="100"/>
      <c r="J216" s="90" t="s">
        <v>58</v>
      </c>
      <c r="K216" s="107">
        <f>VLOOKUP($D$3,Bd_Enemdu!$A$3:$VM$27,R216,FALSE)</f>
        <v>73.34130627714211</v>
      </c>
      <c r="L216" s="107">
        <f>VLOOKUP($D$3,Bd_Enemdu!$A$3:$VM$27,S216,FALSE)</f>
        <v>72.314204446405455</v>
      </c>
      <c r="R216" s="92">
        <v>476</v>
      </c>
      <c r="S216" s="92">
        <v>495</v>
      </c>
    </row>
    <row r="217" spans="1:19" ht="13.15" customHeight="1">
      <c r="A217" s="113"/>
      <c r="B217" s="96"/>
      <c r="C217" s="97"/>
      <c r="D217" s="96"/>
      <c r="E217" s="98"/>
      <c r="F217" s="99"/>
      <c r="G217" s="100"/>
      <c r="J217" s="101" t="s">
        <v>59</v>
      </c>
      <c r="K217" s="107">
        <f>VLOOKUP($D$3,Bd_Enemdu!$A$3:$VM$27,R217,FALSE)</f>
        <v>59.652801878399451</v>
      </c>
      <c r="L217" s="107">
        <f>VLOOKUP($D$3,Bd_Enemdu!$A$3:$VM$27,S217,FALSE)</f>
        <v>58.49542642085207</v>
      </c>
      <c r="R217" s="92">
        <v>477</v>
      </c>
      <c r="S217" s="92">
        <v>496</v>
      </c>
    </row>
    <row r="218" spans="1:19" s="119" customFormat="1">
      <c r="A218" s="33"/>
      <c r="B218" s="114"/>
      <c r="C218" s="115"/>
      <c r="D218" s="114"/>
      <c r="E218" s="116"/>
      <c r="F218" s="117"/>
      <c r="G218" s="118"/>
      <c r="J218" s="90" t="s">
        <v>62</v>
      </c>
      <c r="K218" s="107">
        <f>VLOOKUP($D$3,Bd_Enemdu!$A$3:$VM$27,R218,FALSE)</f>
        <v>57.776656508488301</v>
      </c>
      <c r="L218" s="107">
        <f>VLOOKUP($D$3,Bd_Enemdu!$A$3:$VM$27,S218,FALSE)</f>
        <v>64.53137851116189</v>
      </c>
      <c r="R218" s="92">
        <v>478</v>
      </c>
      <c r="S218" s="92">
        <v>497</v>
      </c>
    </row>
    <row r="219" spans="1:19" ht="15" customHeight="1">
      <c r="A219" s="95"/>
      <c r="B219" s="96"/>
      <c r="C219" s="97"/>
      <c r="D219" s="96"/>
      <c r="E219" s="98"/>
      <c r="F219" s="99"/>
      <c r="G219" s="100"/>
      <c r="J219" s="90" t="s">
        <v>651</v>
      </c>
      <c r="K219" s="107">
        <f>VLOOKUP($D$3,Bd_Enemdu!$A$3:$VM$27,R219,FALSE)</f>
        <v>52.875329783847505</v>
      </c>
      <c r="L219" s="107">
        <f>VLOOKUP($D$3,Bd_Enemdu!$A$3:$VM$27,S219,FALSE)</f>
        <v>52.420310812744866</v>
      </c>
      <c r="R219" s="92">
        <v>479</v>
      </c>
      <c r="S219" s="92">
        <v>498</v>
      </c>
    </row>
    <row r="220" spans="1:19">
      <c r="A220" s="95"/>
      <c r="B220" s="96"/>
      <c r="C220" s="97"/>
      <c r="D220" s="96"/>
      <c r="E220" s="98"/>
      <c r="F220" s="99"/>
      <c r="G220" s="100"/>
      <c r="J220" s="90" t="s">
        <v>1076</v>
      </c>
      <c r="K220" s="107">
        <f>VLOOKUP($D$3,Bd_Enemdu!$A$3:$VM$27,R220,FALSE)</f>
        <v>57.268583857011194</v>
      </c>
      <c r="L220" s="107">
        <f>VLOOKUP($D$3,Bd_Enemdu!$A$3:$VM$27,S220,FALSE)</f>
        <v>61.172474135165487</v>
      </c>
      <c r="R220" s="92">
        <v>480</v>
      </c>
      <c r="S220" s="92">
        <v>499</v>
      </c>
    </row>
    <row r="221" spans="1:19">
      <c r="A221" s="96"/>
      <c r="B221" s="96"/>
      <c r="C221" s="97"/>
      <c r="D221" s="96"/>
      <c r="E221" s="98"/>
      <c r="F221" s="99"/>
      <c r="G221" s="100"/>
      <c r="J221" s="90" t="s">
        <v>61</v>
      </c>
      <c r="K221" s="107">
        <f>VLOOKUP($D$3,Bd_Enemdu!$A$3:$VM$27,R221,FALSE)</f>
        <v>74.315196741942231</v>
      </c>
      <c r="L221" s="107">
        <f>VLOOKUP($D$3,Bd_Enemdu!$A$3:$VM$27,S221,FALSE)</f>
        <v>73.735146872662426</v>
      </c>
      <c r="R221" s="92">
        <v>481</v>
      </c>
      <c r="S221" s="92">
        <v>500</v>
      </c>
    </row>
    <row r="222" spans="1:19">
      <c r="J222" s="90" t="s">
        <v>60</v>
      </c>
      <c r="K222" s="107">
        <f>VLOOKUP($D$3,Bd_Enemdu!$A$3:$VM$27,R222,FALSE)</f>
        <v>66.567721350784851</v>
      </c>
      <c r="L222" s="107">
        <f>VLOOKUP($D$3,Bd_Enemdu!$A$3:$VM$27,S222,FALSE)</f>
        <v>68.751130089171582</v>
      </c>
      <c r="R222" s="92">
        <v>482</v>
      </c>
      <c r="S222" s="92">
        <v>501</v>
      </c>
    </row>
    <row r="223" spans="1:19">
      <c r="J223" s="90" t="s">
        <v>802</v>
      </c>
      <c r="K223" s="107">
        <f>VLOOKUP($D$3,Bd_Enemdu!$A$3:$VM$27,R223,FALSE)</f>
        <v>35.317036154755868</v>
      </c>
      <c r="L223" s="107">
        <f>VLOOKUP($D$3,Bd_Enemdu!$A$3:$VM$27,S223,FALSE)</f>
        <v>84.455251097555788</v>
      </c>
      <c r="R223" s="92">
        <v>483</v>
      </c>
      <c r="S223" s="92">
        <v>502</v>
      </c>
    </row>
    <row r="224" spans="1:19">
      <c r="J224" s="101" t="s">
        <v>10</v>
      </c>
      <c r="K224" s="107">
        <f>VLOOKUP($D$3,Bd_Enemdu!$A$3:$VM$27,R224,FALSE)</f>
        <v>71.515252983737199</v>
      </c>
      <c r="L224" s="107">
        <f>VLOOKUP($D$3,Bd_Enemdu!$A$3:$VM$27,S224,FALSE)</f>
        <v>71.020762783820672</v>
      </c>
      <c r="R224" s="92">
        <v>484</v>
      </c>
      <c r="S224" s="92">
        <v>503</v>
      </c>
    </row>
    <row r="225" spans="1:19">
      <c r="J225" s="90" t="s">
        <v>803</v>
      </c>
      <c r="K225" s="107">
        <f>VLOOKUP($D$3,Bd_Enemdu!$A$3:$VM$27,R225,FALSE)</f>
        <v>0</v>
      </c>
      <c r="L225" s="107">
        <f>VLOOKUP($D$3,Bd_Enemdu!$A$3:$VM$27,S225,FALSE)</f>
        <v>0</v>
      </c>
      <c r="R225" s="92">
        <v>485</v>
      </c>
      <c r="S225" s="92">
        <v>504</v>
      </c>
    </row>
    <row r="226" spans="1:19" ht="14.45" customHeight="1">
      <c r="J226" s="90" t="s">
        <v>682</v>
      </c>
      <c r="K226" s="107">
        <f>VLOOKUP($D$3,Bd_Enemdu!$A$3:$VM$27,R226,FALSE)</f>
        <v>71.515252983737199</v>
      </c>
      <c r="L226" s="107">
        <f>VLOOKUP($D$3,Bd_Enemdu!$A$3:$VM$27,S226,FALSE)</f>
        <v>71.020762783820672</v>
      </c>
      <c r="R226" s="92">
        <v>486</v>
      </c>
      <c r="S226" s="92">
        <v>505</v>
      </c>
    </row>
    <row r="227" spans="1:19">
      <c r="J227" s="90" t="s">
        <v>63</v>
      </c>
      <c r="K227" s="107">
        <f>VLOOKUP($D$3,Bd_Enemdu!$A$3:$VM$27,R227,FALSE)</f>
        <v>0</v>
      </c>
      <c r="L227" s="107">
        <f>VLOOKUP($D$3,Bd_Enemdu!$A$3:$VM$27,S227,FALSE)</f>
        <v>0</v>
      </c>
      <c r="R227" s="92">
        <v>487</v>
      </c>
      <c r="S227" s="92">
        <v>506</v>
      </c>
    </row>
    <row r="228" spans="1:19">
      <c r="J228" s="90" t="s">
        <v>64</v>
      </c>
      <c r="K228" s="107">
        <f>VLOOKUP($D$3,Bd_Enemdu!$A$3:$VM$27,R228,FALSE)</f>
        <v>0</v>
      </c>
      <c r="L228" s="107">
        <f>VLOOKUP($D$3,Bd_Enemdu!$A$3:$VM$27,S228,FALSE)</f>
        <v>0</v>
      </c>
      <c r="R228" s="92">
        <v>488</v>
      </c>
      <c r="S228" s="92">
        <v>507</v>
      </c>
    </row>
    <row r="229" spans="1:19">
      <c r="J229" s="90" t="s">
        <v>65</v>
      </c>
      <c r="K229" s="107">
        <f>VLOOKUP($D$3,Bd_Enemdu!$A$3:$VM$27,R229,FALSE)</f>
        <v>0</v>
      </c>
      <c r="L229" s="107">
        <f>VLOOKUP($D$3,Bd_Enemdu!$A$3:$VM$27,S229,FALSE)</f>
        <v>0</v>
      </c>
      <c r="R229" s="92">
        <v>489</v>
      </c>
      <c r="S229" s="92">
        <v>508</v>
      </c>
    </row>
    <row r="230" spans="1:19">
      <c r="J230" s="90" t="s">
        <v>66</v>
      </c>
      <c r="K230" s="107">
        <f>VLOOKUP($D$3,Bd_Enemdu!$A$3:$VM$27,R230,FALSE)</f>
        <v>0</v>
      </c>
      <c r="L230" s="107">
        <f>VLOOKUP($D$3,Bd_Enemdu!$A$3:$VM$27,S230,FALSE)</f>
        <v>0</v>
      </c>
      <c r="R230" s="92">
        <v>490</v>
      </c>
      <c r="S230" s="92">
        <v>509</v>
      </c>
    </row>
    <row r="239" spans="1:19" ht="35.25" customHeight="1">
      <c r="A239" s="1807" t="s">
        <v>1877</v>
      </c>
      <c r="B239" s="1807"/>
      <c r="C239" s="1807"/>
      <c r="D239" s="1807"/>
      <c r="E239" s="1807"/>
      <c r="F239" s="1807"/>
      <c r="G239" s="1807"/>
      <c r="H239" s="1807"/>
    </row>
    <row r="240" spans="1:19">
      <c r="B240" s="96"/>
      <c r="C240" s="97"/>
      <c r="D240" s="96"/>
      <c r="E240" s="98"/>
      <c r="F240" s="99"/>
      <c r="G240" s="100"/>
    </row>
    <row r="241" spans="1:19" ht="21" customHeight="1">
      <c r="A241" s="1969" t="s">
        <v>805</v>
      </c>
      <c r="B241" s="1969"/>
      <c r="C241" s="1969"/>
      <c r="D241" s="1969"/>
      <c r="E241" s="1969"/>
      <c r="F241" s="1969"/>
      <c r="G241" s="1969"/>
      <c r="H241" s="1969"/>
    </row>
    <row r="242" spans="1:19" ht="15.75" customHeight="1">
      <c r="A242" s="109"/>
      <c r="B242" s="109"/>
      <c r="C242" s="109"/>
      <c r="D242" s="109"/>
      <c r="E242" s="109"/>
      <c r="F242" s="109"/>
      <c r="G242" s="109"/>
      <c r="H242" s="109"/>
    </row>
    <row r="243" spans="1:19" ht="21" customHeight="1">
      <c r="A243" s="1971" t="s">
        <v>1296</v>
      </c>
      <c r="B243" s="1971"/>
      <c r="C243" s="1971"/>
      <c r="D243" s="1971"/>
      <c r="E243" s="1971"/>
      <c r="F243" s="1971"/>
      <c r="G243" s="1971"/>
      <c r="H243" s="1971"/>
    </row>
    <row r="244" spans="1:19" ht="30.75" customHeight="1">
      <c r="A244" s="1971"/>
      <c r="B244" s="1971"/>
      <c r="C244" s="1971"/>
      <c r="D244" s="1971"/>
      <c r="E244" s="1971"/>
      <c r="F244" s="1971"/>
      <c r="G244" s="1971"/>
      <c r="H244" s="1971"/>
    </row>
    <row r="245" spans="1:19" ht="35.25" customHeight="1">
      <c r="A245" s="1968" t="s">
        <v>1297</v>
      </c>
      <c r="B245" s="1968"/>
      <c r="C245" s="1968"/>
      <c r="D245" s="1968"/>
      <c r="E245" s="1968"/>
      <c r="F245" s="1968"/>
      <c r="G245" s="1968"/>
      <c r="H245" s="1968"/>
    </row>
    <row r="246" spans="1:19" ht="45.75" customHeight="1">
      <c r="A246" s="1983" t="s">
        <v>1298</v>
      </c>
      <c r="B246" s="1983"/>
      <c r="C246" s="1983"/>
      <c r="D246" s="1983"/>
      <c r="E246" s="1983"/>
      <c r="F246" s="1983"/>
      <c r="G246" s="1983"/>
      <c r="H246" s="1983"/>
      <c r="I246" s="86"/>
    </row>
    <row r="247" spans="1:19" ht="16.5" customHeight="1">
      <c r="A247" s="161"/>
      <c r="B247" s="161"/>
      <c r="C247" s="161"/>
      <c r="D247" s="161"/>
      <c r="E247" s="161"/>
      <c r="F247" s="161"/>
      <c r="G247" s="161"/>
      <c r="H247" s="161"/>
      <c r="I247" s="86"/>
    </row>
    <row r="248" spans="1:19">
      <c r="A248" s="1889"/>
      <c r="B248" s="1889"/>
      <c r="C248" s="1889"/>
      <c r="D248" s="1889"/>
      <c r="E248" s="1889"/>
      <c r="F248" s="1889"/>
      <c r="G248" s="1889"/>
      <c r="H248" s="1889"/>
      <c r="I248" s="86"/>
      <c r="K248" s="110"/>
      <c r="L248" s="111"/>
    </row>
    <row r="249" spans="1:19">
      <c r="K249" s="106">
        <v>2016</v>
      </c>
      <c r="L249" s="106">
        <v>2017</v>
      </c>
      <c r="R249" s="1981" t="s">
        <v>814</v>
      </c>
      <c r="S249" s="1981"/>
    </row>
    <row r="250" spans="1:19">
      <c r="A250" s="1908"/>
      <c r="B250" s="1908"/>
      <c r="C250" s="1908"/>
      <c r="D250" s="1908"/>
      <c r="E250" s="1908"/>
      <c r="F250" s="1908"/>
      <c r="G250" s="1908"/>
      <c r="H250" s="1908"/>
      <c r="I250" s="112"/>
      <c r="J250" s="90" t="str">
        <f>+D3</f>
        <v>Nacional</v>
      </c>
      <c r="K250" s="107">
        <f>VLOOKUP($D$3,Bd_Enemdu!$A$3:$VM$27,R250,FALSE)</f>
        <v>95.117744180041498</v>
      </c>
      <c r="L250" s="107">
        <f>VLOOKUP($D$3,Bd_Enemdu!$A$3:$VM$27,S250,FALSE)</f>
        <v>94.780817202838691</v>
      </c>
      <c r="R250" s="92">
        <v>510</v>
      </c>
      <c r="S250" s="92">
        <v>529</v>
      </c>
    </row>
    <row r="251" spans="1:19">
      <c r="B251" s="96"/>
      <c r="C251" s="97"/>
      <c r="D251" s="96"/>
      <c r="E251" s="98"/>
      <c r="F251" s="99"/>
      <c r="G251" s="100"/>
      <c r="J251" s="90" t="s">
        <v>55</v>
      </c>
      <c r="K251" s="107">
        <f>VLOOKUP($D$3,Bd_Enemdu!$A$3:$VM$27,R251,FALSE)</f>
        <v>99.090942577639069</v>
      </c>
      <c r="L251" s="107">
        <f>VLOOKUP($D$3,Bd_Enemdu!$A$3:$VM$27,S251,FALSE)</f>
        <v>100.39364001213318</v>
      </c>
      <c r="R251" s="92">
        <v>511</v>
      </c>
      <c r="S251" s="92">
        <v>530</v>
      </c>
    </row>
    <row r="252" spans="1:19">
      <c r="B252" s="96"/>
      <c r="C252" s="97"/>
      <c r="D252" s="96"/>
      <c r="E252" s="98"/>
      <c r="F252" s="99"/>
      <c r="G252" s="100"/>
      <c r="J252" s="90" t="s">
        <v>56</v>
      </c>
      <c r="K252" s="107">
        <f>VLOOKUP($D$3,Bd_Enemdu!$A$3:$VM$27,R252,FALSE)</f>
        <v>87.241899907157176</v>
      </c>
      <c r="L252" s="107">
        <f>VLOOKUP($D$3,Bd_Enemdu!$A$3:$VM$27,S252,FALSE)</f>
        <v>84.324839712148133</v>
      </c>
      <c r="R252" s="92">
        <v>512</v>
      </c>
      <c r="S252" s="92">
        <v>531</v>
      </c>
    </row>
    <row r="253" spans="1:19">
      <c r="A253" s="113"/>
      <c r="B253" s="96"/>
      <c r="C253" s="97"/>
      <c r="D253" s="96"/>
      <c r="E253" s="98"/>
      <c r="F253" s="99"/>
      <c r="G253" s="100"/>
      <c r="J253" s="90" t="s">
        <v>57</v>
      </c>
      <c r="K253" s="107">
        <f>VLOOKUP($D$3,Bd_Enemdu!$A$3:$VM$27,R253,FALSE)</f>
        <v>92.83777154164423</v>
      </c>
      <c r="L253" s="107">
        <f>VLOOKUP($D$3,Bd_Enemdu!$A$3:$VM$27,S253,FALSE)</f>
        <v>94.459335744196096</v>
      </c>
      <c r="R253" s="92">
        <v>513</v>
      </c>
      <c r="S253" s="92">
        <v>532</v>
      </c>
    </row>
    <row r="254" spans="1:19">
      <c r="A254" s="113"/>
      <c r="B254" s="96"/>
      <c r="C254" s="97"/>
      <c r="D254" s="96"/>
      <c r="E254" s="98"/>
      <c r="F254" s="99"/>
      <c r="G254" s="100"/>
      <c r="J254" s="90" t="s">
        <v>58</v>
      </c>
      <c r="K254" s="107">
        <f>VLOOKUP($D$3,Bd_Enemdu!$A$3:$VM$27,R254,FALSE)</f>
        <v>97.528668548628033</v>
      </c>
      <c r="L254" s="107">
        <f>VLOOKUP($D$3,Bd_Enemdu!$A$3:$VM$27,S254,FALSE)</f>
        <v>95.125457220941556</v>
      </c>
      <c r="R254" s="92">
        <v>514</v>
      </c>
      <c r="S254" s="92">
        <v>533</v>
      </c>
    </row>
    <row r="255" spans="1:19">
      <c r="A255" s="113"/>
      <c r="B255" s="96"/>
      <c r="C255" s="97"/>
      <c r="D255" s="96"/>
      <c r="E255" s="98"/>
      <c r="F255" s="99"/>
      <c r="G255" s="100"/>
      <c r="J255" s="101" t="s">
        <v>59</v>
      </c>
      <c r="K255" s="107">
        <f>VLOOKUP($D$3,Bd_Enemdu!$A$3:$VM$27,R255,FALSE)</f>
        <v>93.340366640328355</v>
      </c>
      <c r="L255" s="107">
        <f>VLOOKUP($D$3,Bd_Enemdu!$A$3:$VM$27,S255,FALSE)</f>
        <v>84.551629388349923</v>
      </c>
      <c r="R255" s="92">
        <v>515</v>
      </c>
      <c r="S255" s="92">
        <v>534</v>
      </c>
    </row>
    <row r="256" spans="1:19">
      <c r="A256" s="33"/>
      <c r="B256" s="114"/>
      <c r="C256" s="115"/>
      <c r="D256" s="114"/>
      <c r="E256" s="116"/>
      <c r="F256" s="117"/>
      <c r="G256" s="118"/>
      <c r="H256" s="119"/>
      <c r="I256" s="119"/>
      <c r="J256" s="90" t="s">
        <v>62</v>
      </c>
      <c r="K256" s="107">
        <f>VLOOKUP($D$3,Bd_Enemdu!$A$3:$VM$27,R256,FALSE)</f>
        <v>90.941186403179856</v>
      </c>
      <c r="L256" s="107">
        <f>VLOOKUP($D$3,Bd_Enemdu!$A$3:$VM$27,S256,FALSE)</f>
        <v>68.159352220775844</v>
      </c>
      <c r="M256" s="119"/>
      <c r="R256" s="92">
        <v>516</v>
      </c>
      <c r="S256" s="92">
        <v>535</v>
      </c>
    </row>
    <row r="257" spans="1:19">
      <c r="A257" s="95"/>
      <c r="B257" s="96"/>
      <c r="C257" s="97"/>
      <c r="D257" s="96"/>
      <c r="E257" s="98"/>
      <c r="F257" s="99"/>
      <c r="G257" s="100"/>
      <c r="J257" s="90" t="s">
        <v>651</v>
      </c>
      <c r="K257" s="107">
        <f>VLOOKUP($D$3,Bd_Enemdu!$A$3:$VM$27,R257,FALSE)</f>
        <v>69.408611317044873</v>
      </c>
      <c r="L257" s="107">
        <f>VLOOKUP($D$3,Bd_Enemdu!$A$3:$VM$27,S257,FALSE)</f>
        <v>89.273738692069941</v>
      </c>
      <c r="R257" s="92">
        <v>517</v>
      </c>
      <c r="S257" s="92">
        <v>536</v>
      </c>
    </row>
    <row r="258" spans="1:19">
      <c r="A258" s="95"/>
      <c r="B258" s="96"/>
      <c r="C258" s="97"/>
      <c r="D258" s="96"/>
      <c r="E258" s="98"/>
      <c r="F258" s="99"/>
      <c r="G258" s="100"/>
      <c r="J258" s="90" t="s">
        <v>1076</v>
      </c>
      <c r="K258" s="107">
        <f>VLOOKUP($D$3,Bd_Enemdu!$A$3:$VM$27,R258,FALSE)</f>
        <v>75.112892650086565</v>
      </c>
      <c r="L258" s="107">
        <f>VLOOKUP($D$3,Bd_Enemdu!$A$3:$VM$27,S258,FALSE)</f>
        <v>76.001599420381666</v>
      </c>
      <c r="R258" s="92">
        <v>518</v>
      </c>
      <c r="S258" s="92">
        <v>537</v>
      </c>
    </row>
    <row r="259" spans="1:19">
      <c r="A259" s="96"/>
      <c r="B259" s="96"/>
      <c r="C259" s="97"/>
      <c r="D259" s="96"/>
      <c r="E259" s="98"/>
      <c r="F259" s="99"/>
      <c r="G259" s="100"/>
      <c r="J259" s="90" t="s">
        <v>61</v>
      </c>
      <c r="K259" s="107">
        <f>VLOOKUP($D$3,Bd_Enemdu!$A$3:$VM$27,R259,FALSE)</f>
        <v>96.167257090471296</v>
      </c>
      <c r="L259" s="107">
        <f>VLOOKUP($D$3,Bd_Enemdu!$A$3:$VM$27,S259,FALSE)</f>
        <v>97.243138836949456</v>
      </c>
      <c r="R259" s="92">
        <v>519</v>
      </c>
      <c r="S259" s="92">
        <v>538</v>
      </c>
    </row>
    <row r="260" spans="1:19">
      <c r="J260" s="90" t="s">
        <v>60</v>
      </c>
      <c r="K260" s="107">
        <f>VLOOKUP($D$3,Bd_Enemdu!$A$3:$VM$27,R260,FALSE)</f>
        <v>139.43242287900694</v>
      </c>
      <c r="L260" s="107">
        <f>VLOOKUP($D$3,Bd_Enemdu!$A$3:$VM$27,S260,FALSE)</f>
        <v>94.963803946047079</v>
      </c>
      <c r="R260" s="92">
        <v>520</v>
      </c>
      <c r="S260" s="92">
        <v>539</v>
      </c>
    </row>
    <row r="261" spans="1:19">
      <c r="J261" s="90" t="s">
        <v>802</v>
      </c>
      <c r="K261" s="107">
        <f>VLOOKUP($D$3,Bd_Enemdu!$A$3:$VM$27,R261,FALSE)</f>
        <v>35.317036154755868</v>
      </c>
      <c r="L261" s="107">
        <f>VLOOKUP($D$3,Bd_Enemdu!$A$3:$VM$27,S261,FALSE)</f>
        <v>135.41525738778631</v>
      </c>
      <c r="R261" s="92">
        <v>521</v>
      </c>
      <c r="S261" s="92">
        <v>540</v>
      </c>
    </row>
    <row r="262" spans="1:19">
      <c r="J262" s="101" t="s">
        <v>10</v>
      </c>
      <c r="K262" s="107">
        <f>VLOOKUP($D$3,Bd_Enemdu!$A$3:$VM$27,R262,FALSE)</f>
        <v>71.336439541185371</v>
      </c>
      <c r="L262" s="107">
        <f>VLOOKUP($D$3,Bd_Enemdu!$A$3:$VM$27,S262,FALSE)</f>
        <v>70.800535131700883</v>
      </c>
      <c r="R262" s="92">
        <v>522</v>
      </c>
      <c r="S262" s="92">
        <v>541</v>
      </c>
    </row>
    <row r="263" spans="1:19">
      <c r="J263" s="90" t="s">
        <v>803</v>
      </c>
      <c r="K263" s="107">
        <f>VLOOKUP($D$3,Bd_Enemdu!$A$3:$VM$27,R263,FALSE)</f>
        <v>0</v>
      </c>
      <c r="L263" s="107">
        <f>VLOOKUP($D$3,Bd_Enemdu!$A$3:$VM$27,S263,FALSE)</f>
        <v>0</v>
      </c>
      <c r="R263" s="92">
        <v>523</v>
      </c>
      <c r="S263" s="92">
        <v>542</v>
      </c>
    </row>
    <row r="264" spans="1:19">
      <c r="J264" s="90" t="s">
        <v>682</v>
      </c>
      <c r="K264" s="107">
        <f>VLOOKUP($D$3,Bd_Enemdu!$A$3:$VM$27,R264,FALSE)</f>
        <v>74.798920932102618</v>
      </c>
      <c r="L264" s="107">
        <f>VLOOKUP($D$3,Bd_Enemdu!$A$3:$VM$27,S264,FALSE)</f>
        <v>73.797449938127144</v>
      </c>
      <c r="R264" s="92">
        <v>524</v>
      </c>
      <c r="S264" s="92">
        <v>543</v>
      </c>
    </row>
    <row r="265" spans="1:19">
      <c r="J265" s="90" t="s">
        <v>63</v>
      </c>
      <c r="K265" s="107">
        <f>VLOOKUP($D$3,Bd_Enemdu!$A$3:$VM$27,R265,FALSE)</f>
        <v>0</v>
      </c>
      <c r="L265" s="107">
        <f>VLOOKUP($D$3,Bd_Enemdu!$A$3:$VM$27,S265,FALSE)</f>
        <v>0</v>
      </c>
      <c r="R265" s="92">
        <v>525</v>
      </c>
      <c r="S265" s="92">
        <v>544</v>
      </c>
    </row>
    <row r="266" spans="1:19">
      <c r="J266" s="90" t="s">
        <v>64</v>
      </c>
      <c r="K266" s="107">
        <f>VLOOKUP($D$3,Bd_Enemdu!$A$3:$VM$27,R266,FALSE)</f>
        <v>0</v>
      </c>
      <c r="L266" s="107">
        <f>VLOOKUP($D$3,Bd_Enemdu!$A$3:$VM$27,S266,FALSE)</f>
        <v>0</v>
      </c>
      <c r="R266" s="92">
        <v>526</v>
      </c>
      <c r="S266" s="92">
        <v>545</v>
      </c>
    </row>
    <row r="267" spans="1:19">
      <c r="J267" s="90" t="s">
        <v>65</v>
      </c>
      <c r="K267" s="107">
        <f>VLOOKUP($D$3,Bd_Enemdu!$A$3:$VM$27,R267,FALSE)</f>
        <v>0</v>
      </c>
      <c r="L267" s="107">
        <f>VLOOKUP($D$3,Bd_Enemdu!$A$3:$VM$27,S267,FALSE)</f>
        <v>0</v>
      </c>
      <c r="R267" s="92">
        <v>527</v>
      </c>
      <c r="S267" s="92">
        <v>546</v>
      </c>
    </row>
    <row r="268" spans="1:19">
      <c r="J268" s="90" t="s">
        <v>66</v>
      </c>
      <c r="K268" s="107">
        <f>VLOOKUP($D$3,Bd_Enemdu!$A$3:$VM$27,R268,FALSE)</f>
        <v>0</v>
      </c>
      <c r="L268" s="107">
        <f>VLOOKUP($D$3,Bd_Enemdu!$A$3:$VM$27,S268,FALSE)</f>
        <v>0</v>
      </c>
      <c r="R268" s="92">
        <v>528</v>
      </c>
      <c r="S268" s="92">
        <v>547</v>
      </c>
    </row>
    <row r="277" spans="1:12" ht="31.5" customHeight="1">
      <c r="A277" s="1807" t="s">
        <v>1877</v>
      </c>
      <c r="B277" s="1807"/>
      <c r="C277" s="1807"/>
      <c r="D277" s="1807"/>
      <c r="E277" s="1807"/>
      <c r="F277" s="1807"/>
      <c r="G277" s="1807"/>
      <c r="H277" s="1807"/>
    </row>
    <row r="278" spans="1:12">
      <c r="A278" s="569"/>
      <c r="B278" s="707"/>
      <c r="C278" s="708"/>
      <c r="D278" s="707"/>
      <c r="E278" s="709"/>
      <c r="F278" s="710"/>
      <c r="G278" s="711"/>
      <c r="H278" s="569"/>
    </row>
    <row r="279" spans="1:12" ht="21" customHeight="1">
      <c r="A279" s="1974" t="s">
        <v>806</v>
      </c>
      <c r="B279" s="1974"/>
      <c r="C279" s="1974"/>
      <c r="D279" s="1974"/>
      <c r="E279" s="1974"/>
      <c r="F279" s="1974"/>
      <c r="G279" s="1974"/>
      <c r="H279" s="1974"/>
    </row>
    <row r="280" spans="1:12" ht="19.5" customHeight="1">
      <c r="A280" s="712"/>
      <c r="B280" s="712"/>
      <c r="C280" s="712"/>
      <c r="D280" s="712"/>
      <c r="E280" s="712"/>
      <c r="F280" s="712"/>
      <c r="G280" s="712"/>
      <c r="H280" s="712"/>
    </row>
    <row r="281" spans="1:12" ht="21" customHeight="1">
      <c r="A281" s="1971" t="s">
        <v>1299</v>
      </c>
      <c r="B281" s="1971"/>
      <c r="C281" s="1971"/>
      <c r="D281" s="1971"/>
      <c r="E281" s="1971"/>
      <c r="F281" s="1971"/>
      <c r="G281" s="1971"/>
      <c r="H281" s="1971"/>
    </row>
    <row r="282" spans="1:12" ht="30" customHeight="1">
      <c r="A282" s="1971"/>
      <c r="B282" s="1971"/>
      <c r="C282" s="1971"/>
      <c r="D282" s="1971"/>
      <c r="E282" s="1971"/>
      <c r="F282" s="1971"/>
      <c r="G282" s="1971"/>
      <c r="H282" s="1971"/>
    </row>
    <row r="283" spans="1:12" ht="31.5" customHeight="1">
      <c r="A283" s="1968" t="s">
        <v>1297</v>
      </c>
      <c r="B283" s="1968"/>
      <c r="C283" s="1968"/>
      <c r="D283" s="1968"/>
      <c r="E283" s="1968"/>
      <c r="F283" s="1968"/>
      <c r="G283" s="1968"/>
      <c r="H283" s="1968"/>
    </row>
    <row r="284" spans="1:12" ht="69" customHeight="1">
      <c r="A284" s="1968" t="s">
        <v>1730</v>
      </c>
      <c r="B284" s="1968"/>
      <c r="C284" s="1968"/>
      <c r="D284" s="1968"/>
      <c r="E284" s="1968"/>
      <c r="F284" s="1968"/>
      <c r="G284" s="1968"/>
      <c r="H284" s="1968"/>
    </row>
    <row r="285" spans="1:12" ht="21" customHeight="1">
      <c r="A285" s="713"/>
      <c r="B285" s="713"/>
      <c r="C285" s="713"/>
      <c r="D285" s="713"/>
      <c r="E285" s="713"/>
      <c r="F285" s="713"/>
      <c r="G285" s="713"/>
      <c r="H285" s="713"/>
    </row>
    <row r="286" spans="1:12">
      <c r="A286" s="569"/>
      <c r="B286" s="569"/>
      <c r="C286" s="569"/>
      <c r="D286" s="569"/>
      <c r="E286" s="569"/>
      <c r="F286" s="569"/>
      <c r="G286" s="569"/>
      <c r="H286" s="569"/>
    </row>
    <row r="287" spans="1:12">
      <c r="A287" s="714"/>
      <c r="B287" s="527"/>
      <c r="C287" s="527"/>
      <c r="D287" s="527"/>
      <c r="E287" s="527"/>
      <c r="F287" s="527"/>
      <c r="G287" s="527"/>
      <c r="H287" s="527"/>
      <c r="I287" s="86"/>
    </row>
    <row r="288" spans="1:12">
      <c r="A288" s="1807"/>
      <c r="B288" s="1807"/>
      <c r="C288" s="1807"/>
      <c r="D288" s="1807"/>
      <c r="E288" s="1807"/>
      <c r="F288" s="1807"/>
      <c r="G288" s="1807"/>
      <c r="H288" s="1807"/>
      <c r="I288" s="86"/>
      <c r="K288" s="110"/>
      <c r="L288" s="111"/>
    </row>
    <row r="289" spans="1:19">
      <c r="A289" s="569"/>
      <c r="B289" s="569"/>
      <c r="C289" s="569"/>
      <c r="D289" s="569"/>
      <c r="E289" s="569"/>
      <c r="F289" s="569"/>
      <c r="G289" s="569"/>
      <c r="H289" s="569"/>
      <c r="K289" s="106">
        <v>2016</v>
      </c>
      <c r="L289" s="106">
        <v>2017</v>
      </c>
      <c r="R289" s="1981" t="s">
        <v>814</v>
      </c>
      <c r="S289" s="1981"/>
    </row>
    <row r="290" spans="1:19">
      <c r="A290" s="1973"/>
      <c r="B290" s="1973"/>
      <c r="C290" s="1973"/>
      <c r="D290" s="1973"/>
      <c r="E290" s="1973"/>
      <c r="F290" s="1973"/>
      <c r="G290" s="1973"/>
      <c r="H290" s="1973"/>
      <c r="I290" s="112"/>
      <c r="J290" s="90" t="str">
        <f>+D3</f>
        <v>Nacional</v>
      </c>
      <c r="K290" s="107">
        <f>VLOOKUP($D$3,Bd_Enemdu!$A$3:$VM$27,R290,FALSE)</f>
        <v>71.336439541185371</v>
      </c>
      <c r="L290" s="107">
        <f>VLOOKUP($D$3,Bd_Enemdu!$A$3:$VM$27,S290,FALSE)</f>
        <v>70.800535131700883</v>
      </c>
      <c r="R290" s="92">
        <v>548</v>
      </c>
      <c r="S290" s="92">
        <v>567</v>
      </c>
    </row>
    <row r="291" spans="1:19">
      <c r="A291" s="569"/>
      <c r="B291" s="707"/>
      <c r="C291" s="708"/>
      <c r="D291" s="707"/>
      <c r="E291" s="709"/>
      <c r="F291" s="710"/>
      <c r="G291" s="711"/>
      <c r="H291" s="569"/>
      <c r="J291" s="90" t="s">
        <v>55</v>
      </c>
      <c r="K291" s="107">
        <f>VLOOKUP($D$3,Bd_Enemdu!$A$3:$VM$27,R291,FALSE)</f>
        <v>75.087541838181949</v>
      </c>
      <c r="L291" s="107">
        <f>VLOOKUP($D$3,Bd_Enemdu!$A$3:$VM$27,S291,FALSE)</f>
        <v>75.648132687384788</v>
      </c>
      <c r="R291" s="92">
        <v>549</v>
      </c>
      <c r="S291" s="92">
        <v>568</v>
      </c>
    </row>
    <row r="292" spans="1:19">
      <c r="A292" s="569"/>
      <c r="B292" s="707"/>
      <c r="C292" s="708"/>
      <c r="D292" s="707"/>
      <c r="E292" s="709"/>
      <c r="F292" s="710"/>
      <c r="G292" s="711"/>
      <c r="H292" s="569"/>
      <c r="J292" s="90" t="s">
        <v>56</v>
      </c>
      <c r="K292" s="107">
        <f>VLOOKUP($D$3,Bd_Enemdu!$A$3:$VM$27,R292,FALSE)</f>
        <v>63.900843684541897</v>
      </c>
      <c r="L292" s="107">
        <f>VLOOKUP($D$3,Bd_Enemdu!$A$3:$VM$27,S292,FALSE)</f>
        <v>61.770075299220892</v>
      </c>
      <c r="R292" s="92">
        <v>550</v>
      </c>
      <c r="S292" s="92">
        <v>569</v>
      </c>
    </row>
    <row r="293" spans="1:19">
      <c r="A293" s="569"/>
      <c r="B293" s="707"/>
      <c r="C293" s="708"/>
      <c r="D293" s="707"/>
      <c r="E293" s="709"/>
      <c r="F293" s="710"/>
      <c r="G293" s="711"/>
      <c r="H293" s="569"/>
      <c r="J293" s="90" t="s">
        <v>57</v>
      </c>
      <c r="K293" s="107">
        <f>VLOOKUP($D$3,Bd_Enemdu!$A$3:$VM$27,R293,FALSE)</f>
        <v>69.381033815965111</v>
      </c>
      <c r="L293" s="107">
        <f>VLOOKUP($D$3,Bd_Enemdu!$A$3:$VM$27,S293,FALSE)</f>
        <v>69.591107606688666</v>
      </c>
      <c r="R293" s="92">
        <v>551</v>
      </c>
      <c r="S293" s="92">
        <v>570</v>
      </c>
    </row>
    <row r="294" spans="1:19">
      <c r="A294" s="569"/>
      <c r="B294" s="707"/>
      <c r="C294" s="708"/>
      <c r="D294" s="707"/>
      <c r="E294" s="709"/>
      <c r="F294" s="710"/>
      <c r="G294" s="711"/>
      <c r="H294" s="569"/>
      <c r="J294" s="90" t="s">
        <v>58</v>
      </c>
      <c r="K294" s="107">
        <f>VLOOKUP($D$3,Bd_Enemdu!$A$3:$VM$27,R294,FALSE)</f>
        <v>73.404155282160957</v>
      </c>
      <c r="L294" s="107">
        <f>VLOOKUP($D$3,Bd_Enemdu!$A$3:$VM$27,S294,FALSE)</f>
        <v>72.097086185917149</v>
      </c>
      <c r="R294" s="92">
        <v>552</v>
      </c>
      <c r="S294" s="92">
        <v>571</v>
      </c>
    </row>
    <row r="295" spans="1:19">
      <c r="A295" s="569"/>
      <c r="B295" s="707"/>
      <c r="C295" s="708"/>
      <c r="D295" s="707"/>
      <c r="E295" s="709"/>
      <c r="F295" s="710"/>
      <c r="G295" s="711"/>
      <c r="H295" s="569"/>
      <c r="J295" s="101" t="s">
        <v>59</v>
      </c>
      <c r="K295" s="107">
        <f>VLOOKUP($D$3,Bd_Enemdu!$A$3:$VM$27,R295,FALSE)</f>
        <v>59.872519543769222</v>
      </c>
      <c r="L295" s="107">
        <f>VLOOKUP($D$3,Bd_Enemdu!$A$3:$VM$27,S295,FALSE)</f>
        <v>58.461172106816527</v>
      </c>
      <c r="R295" s="92">
        <v>553</v>
      </c>
      <c r="S295" s="92">
        <v>572</v>
      </c>
    </row>
    <row r="296" spans="1:19">
      <c r="A296" s="715"/>
      <c r="B296" s="716"/>
      <c r="C296" s="717"/>
      <c r="D296" s="716"/>
      <c r="E296" s="718"/>
      <c r="F296" s="719"/>
      <c r="G296" s="720"/>
      <c r="H296" s="721"/>
      <c r="I296" s="119"/>
      <c r="J296" s="90" t="s">
        <v>62</v>
      </c>
      <c r="K296" s="107">
        <f>VLOOKUP($D$3,Bd_Enemdu!$A$3:$VM$27,R296,FALSE)</f>
        <v>58.053848175180001</v>
      </c>
      <c r="L296" s="107">
        <f>VLOOKUP($D$3,Bd_Enemdu!$A$3:$VM$27,S296,FALSE)</f>
        <v>61.130205237027091</v>
      </c>
      <c r="M296" s="119"/>
      <c r="R296" s="92">
        <v>554</v>
      </c>
      <c r="S296" s="92">
        <v>573</v>
      </c>
    </row>
    <row r="297" spans="1:19">
      <c r="A297" s="722"/>
      <c r="B297" s="707"/>
      <c r="C297" s="708"/>
      <c r="D297" s="707"/>
      <c r="E297" s="709"/>
      <c r="F297" s="710"/>
      <c r="G297" s="711"/>
      <c r="H297" s="569"/>
      <c r="J297" s="90" t="s">
        <v>651</v>
      </c>
      <c r="K297" s="107">
        <f>VLOOKUP($D$3,Bd_Enemdu!$A$3:$VM$27,R297,FALSE)</f>
        <v>52.875329783847505</v>
      </c>
      <c r="L297" s="107">
        <f>VLOOKUP($D$3,Bd_Enemdu!$A$3:$VM$27,S297,FALSE)</f>
        <v>52.420310812744866</v>
      </c>
      <c r="R297" s="92">
        <v>555</v>
      </c>
      <c r="S297" s="92">
        <v>574</v>
      </c>
    </row>
    <row r="298" spans="1:19">
      <c r="A298" s="722"/>
      <c r="B298" s="707"/>
      <c r="C298" s="708"/>
      <c r="D298" s="707"/>
      <c r="E298" s="709"/>
      <c r="F298" s="710"/>
      <c r="G298" s="711"/>
      <c r="H298" s="569"/>
      <c r="J298" s="90" t="s">
        <v>1076</v>
      </c>
      <c r="K298" s="107">
        <f>VLOOKUP($D$3,Bd_Enemdu!$A$3:$VM$27,R298,FALSE)</f>
        <v>57.058013977476904</v>
      </c>
      <c r="L298" s="107">
        <f>VLOOKUP($D$3,Bd_Enemdu!$A$3:$VM$27,S298,FALSE)</f>
        <v>59.971232179981705</v>
      </c>
      <c r="R298" s="92">
        <v>556</v>
      </c>
      <c r="S298" s="92">
        <v>575</v>
      </c>
    </row>
    <row r="299" spans="1:19">
      <c r="A299" s="707"/>
      <c r="B299" s="707"/>
      <c r="C299" s="708"/>
      <c r="D299" s="707"/>
      <c r="E299" s="709"/>
      <c r="F299" s="710"/>
      <c r="G299" s="711"/>
      <c r="H299" s="569"/>
      <c r="J299" s="90" t="s">
        <v>61</v>
      </c>
      <c r="K299" s="107">
        <f>VLOOKUP($D$3,Bd_Enemdu!$A$3:$VM$27,R299,FALSE)</f>
        <v>74.070779784647854</v>
      </c>
      <c r="L299" s="107">
        <f>VLOOKUP($D$3,Bd_Enemdu!$A$3:$VM$27,S299,FALSE)</f>
        <v>73.554985153491671</v>
      </c>
      <c r="R299" s="92">
        <v>557</v>
      </c>
      <c r="S299" s="92">
        <v>576</v>
      </c>
    </row>
    <row r="300" spans="1:19">
      <c r="A300" s="569"/>
      <c r="B300" s="569"/>
      <c r="C300" s="569"/>
      <c r="D300" s="569"/>
      <c r="E300" s="569"/>
      <c r="F300" s="569"/>
      <c r="G300" s="569"/>
      <c r="H300" s="569"/>
      <c r="J300" s="90" t="s">
        <v>60</v>
      </c>
      <c r="K300" s="107">
        <f>VLOOKUP($D$3,Bd_Enemdu!$A$3:$VM$27,R300,FALSE)</f>
        <v>66.567721350784851</v>
      </c>
      <c r="L300" s="107">
        <f>VLOOKUP($D$3,Bd_Enemdu!$A$3:$VM$27,S300,FALSE)</f>
        <v>67.932596216687941</v>
      </c>
      <c r="R300" s="92">
        <v>558</v>
      </c>
      <c r="S300" s="92">
        <v>577</v>
      </c>
    </row>
    <row r="301" spans="1:19">
      <c r="A301" s="569"/>
      <c r="B301" s="569"/>
      <c r="C301" s="569"/>
      <c r="D301" s="569"/>
      <c r="E301" s="569"/>
      <c r="F301" s="569"/>
      <c r="G301" s="569"/>
      <c r="H301" s="569"/>
      <c r="J301" s="90" t="s">
        <v>802</v>
      </c>
      <c r="K301" s="107">
        <f>VLOOKUP($D$3,Bd_Enemdu!$A$3:$VM$27,R301,FALSE)</f>
        <v>35.317036154755868</v>
      </c>
      <c r="L301" s="107">
        <f>VLOOKUP($D$3,Bd_Enemdu!$A$3:$VM$27,S301,FALSE)</f>
        <v>84.455251097555788</v>
      </c>
      <c r="R301" s="92">
        <v>559</v>
      </c>
      <c r="S301" s="92">
        <v>578</v>
      </c>
    </row>
    <row r="302" spans="1:19">
      <c r="A302" s="569"/>
      <c r="B302" s="569"/>
      <c r="C302" s="569"/>
      <c r="D302" s="569"/>
      <c r="E302" s="569"/>
      <c r="F302" s="569"/>
      <c r="G302" s="569"/>
      <c r="H302" s="569"/>
      <c r="J302" s="101" t="s">
        <v>10</v>
      </c>
      <c r="K302" s="107">
        <f>VLOOKUP($D$3,Bd_Enemdu!$A$3:$VM$27,R302,FALSE)</f>
        <v>71.336439541185371</v>
      </c>
      <c r="L302" s="107">
        <f>VLOOKUP($D$3,Bd_Enemdu!$A$3:$VM$27,S302,FALSE)</f>
        <v>70.800535131700883</v>
      </c>
      <c r="R302" s="92">
        <v>560</v>
      </c>
      <c r="S302" s="92">
        <v>579</v>
      </c>
    </row>
    <row r="303" spans="1:19">
      <c r="A303" s="569"/>
      <c r="B303" s="569"/>
      <c r="C303" s="569"/>
      <c r="D303" s="569"/>
      <c r="E303" s="569"/>
      <c r="F303" s="569"/>
      <c r="G303" s="569"/>
      <c r="H303" s="569"/>
      <c r="J303" s="90" t="s">
        <v>803</v>
      </c>
      <c r="K303" s="107">
        <f>VLOOKUP($D$3,Bd_Enemdu!$A$3:$VM$27,R303,FALSE)</f>
        <v>0</v>
      </c>
      <c r="L303" s="107">
        <f>VLOOKUP($D$3,Bd_Enemdu!$A$3:$VM$27,S303,FALSE)</f>
        <v>0</v>
      </c>
      <c r="R303" s="92">
        <v>561</v>
      </c>
      <c r="S303" s="92">
        <v>580</v>
      </c>
    </row>
    <row r="304" spans="1:19">
      <c r="A304" s="569"/>
      <c r="B304" s="569"/>
      <c r="C304" s="569"/>
      <c r="D304" s="569"/>
      <c r="E304" s="569"/>
      <c r="F304" s="569"/>
      <c r="G304" s="569"/>
      <c r="H304" s="569"/>
      <c r="J304" s="90" t="s">
        <v>682</v>
      </c>
      <c r="K304" s="107">
        <f>VLOOKUP($D$3,Bd_Enemdu!$A$3:$VM$27,R304,FALSE)</f>
        <v>71.336439541185371</v>
      </c>
      <c r="L304" s="107">
        <f>VLOOKUP($D$3,Bd_Enemdu!$A$3:$VM$27,S304,FALSE)</f>
        <v>70.800535131700883</v>
      </c>
      <c r="R304" s="92">
        <v>562</v>
      </c>
      <c r="S304" s="92">
        <v>581</v>
      </c>
    </row>
    <row r="305" spans="1:19">
      <c r="A305" s="569"/>
      <c r="B305" s="569"/>
      <c r="C305" s="569"/>
      <c r="D305" s="569"/>
      <c r="E305" s="569"/>
      <c r="F305" s="569"/>
      <c r="G305" s="569"/>
      <c r="H305" s="569"/>
      <c r="J305" s="90" t="s">
        <v>63</v>
      </c>
      <c r="K305" s="107">
        <f>VLOOKUP($D$3,Bd_Enemdu!$A$3:$VM$27,R305,FALSE)</f>
        <v>0</v>
      </c>
      <c r="L305" s="107">
        <f>VLOOKUP($D$3,Bd_Enemdu!$A$3:$VM$27,S305,FALSE)</f>
        <v>0</v>
      </c>
      <c r="R305" s="92">
        <v>563</v>
      </c>
      <c r="S305" s="92">
        <v>582</v>
      </c>
    </row>
    <row r="306" spans="1:19">
      <c r="A306" s="569"/>
      <c r="B306" s="569"/>
      <c r="C306" s="569"/>
      <c r="D306" s="569"/>
      <c r="E306" s="569"/>
      <c r="F306" s="569"/>
      <c r="G306" s="569"/>
      <c r="H306" s="569"/>
      <c r="J306" s="90" t="s">
        <v>64</v>
      </c>
      <c r="K306" s="107">
        <f>VLOOKUP($D$3,Bd_Enemdu!$A$3:$VM$27,R306,FALSE)</f>
        <v>0</v>
      </c>
      <c r="L306" s="107">
        <f>VLOOKUP($D$3,Bd_Enemdu!$A$3:$VM$27,S306,FALSE)</f>
        <v>0</v>
      </c>
      <c r="R306" s="92">
        <v>564</v>
      </c>
      <c r="S306" s="92">
        <v>583</v>
      </c>
    </row>
    <row r="307" spans="1:19">
      <c r="A307" s="569"/>
      <c r="B307" s="569"/>
      <c r="C307" s="569"/>
      <c r="D307" s="569"/>
      <c r="E307" s="569"/>
      <c r="F307" s="569"/>
      <c r="G307" s="569"/>
      <c r="H307" s="569"/>
      <c r="J307" s="90" t="s">
        <v>65</v>
      </c>
      <c r="K307" s="107">
        <f>VLOOKUP($D$3,Bd_Enemdu!$A$3:$VM$27,R307,FALSE)</f>
        <v>0</v>
      </c>
      <c r="L307" s="107">
        <f>VLOOKUP($D$3,Bd_Enemdu!$A$3:$VM$27,S307,FALSE)</f>
        <v>0</v>
      </c>
      <c r="R307" s="92">
        <v>565</v>
      </c>
      <c r="S307" s="92">
        <v>584</v>
      </c>
    </row>
    <row r="308" spans="1:19">
      <c r="A308" s="569"/>
      <c r="B308" s="569"/>
      <c r="C308" s="569"/>
      <c r="D308" s="569"/>
      <c r="E308" s="569"/>
      <c r="F308" s="569"/>
      <c r="G308" s="569"/>
      <c r="H308" s="569"/>
      <c r="J308" s="90" t="s">
        <v>66</v>
      </c>
      <c r="K308" s="107">
        <f>VLOOKUP($D$3,Bd_Enemdu!$A$3:$VM$27,R308,FALSE)</f>
        <v>0</v>
      </c>
      <c r="L308" s="107">
        <f>VLOOKUP($D$3,Bd_Enemdu!$A$3:$VM$27,S308,FALSE)</f>
        <v>0</v>
      </c>
      <c r="R308" s="92">
        <v>566</v>
      </c>
      <c r="S308" s="92">
        <v>585</v>
      </c>
    </row>
    <row r="309" spans="1:19">
      <c r="A309" s="569"/>
      <c r="B309" s="569"/>
      <c r="C309" s="569"/>
      <c r="D309" s="569"/>
      <c r="E309" s="569"/>
      <c r="F309" s="569"/>
      <c r="G309" s="569"/>
      <c r="H309" s="569"/>
    </row>
    <row r="310" spans="1:19">
      <c r="A310" s="569"/>
      <c r="B310" s="569"/>
      <c r="C310" s="569"/>
      <c r="D310" s="569"/>
      <c r="E310" s="569"/>
      <c r="F310" s="569"/>
      <c r="G310" s="569"/>
      <c r="H310" s="569"/>
    </row>
    <row r="311" spans="1:19">
      <c r="A311" s="569"/>
      <c r="B311" s="569"/>
      <c r="C311" s="569"/>
      <c r="D311" s="569"/>
      <c r="E311" s="569"/>
      <c r="F311" s="569"/>
      <c r="G311" s="569"/>
      <c r="H311" s="569"/>
    </row>
    <row r="312" spans="1:19">
      <c r="A312" s="569"/>
      <c r="B312" s="569"/>
      <c r="C312" s="569"/>
      <c r="D312" s="569"/>
      <c r="E312" s="569"/>
      <c r="F312" s="569"/>
      <c r="G312" s="569"/>
      <c r="H312" s="569"/>
    </row>
    <row r="313" spans="1:19">
      <c r="A313" s="569"/>
      <c r="B313" s="569"/>
      <c r="C313" s="569"/>
      <c r="D313" s="569"/>
      <c r="E313" s="569"/>
      <c r="F313" s="569"/>
      <c r="G313" s="569"/>
      <c r="H313" s="569"/>
    </row>
    <row r="314" spans="1:19">
      <c r="A314" s="569"/>
      <c r="B314" s="569"/>
      <c r="C314" s="569"/>
      <c r="D314" s="569"/>
      <c r="E314" s="569"/>
      <c r="F314" s="569"/>
      <c r="G314" s="569"/>
      <c r="H314" s="569"/>
    </row>
    <row r="315" spans="1:19">
      <c r="A315" s="569"/>
      <c r="B315" s="569"/>
      <c r="C315" s="569"/>
      <c r="D315" s="569"/>
      <c r="E315" s="569"/>
      <c r="F315" s="569"/>
      <c r="G315" s="569"/>
      <c r="H315" s="569"/>
    </row>
    <row r="316" spans="1:19">
      <c r="A316" s="569"/>
      <c r="B316" s="569"/>
      <c r="C316" s="569"/>
      <c r="D316" s="569"/>
      <c r="E316" s="569"/>
      <c r="F316" s="569"/>
      <c r="G316" s="569"/>
      <c r="H316" s="569"/>
    </row>
    <row r="317" spans="1:19" ht="37.5" customHeight="1">
      <c r="A317" s="1807" t="s">
        <v>1877</v>
      </c>
      <c r="B317" s="1807"/>
      <c r="C317" s="1807"/>
      <c r="D317" s="1807"/>
      <c r="E317" s="1807"/>
      <c r="F317" s="1807"/>
      <c r="G317" s="1807"/>
      <c r="H317" s="1807"/>
    </row>
    <row r="318" spans="1:19">
      <c r="A318" s="569"/>
      <c r="B318" s="569"/>
      <c r="C318" s="569"/>
      <c r="D318" s="569"/>
      <c r="E318" s="569"/>
      <c r="F318" s="569"/>
      <c r="G318" s="569"/>
      <c r="H318" s="569"/>
    </row>
    <row r="319" spans="1:19" ht="21" customHeight="1">
      <c r="A319" s="1974" t="s">
        <v>1106</v>
      </c>
      <c r="B319" s="1974"/>
      <c r="C319" s="1974"/>
      <c r="D319" s="1974"/>
      <c r="E319" s="1974"/>
      <c r="F319" s="1974"/>
      <c r="G319" s="1974"/>
      <c r="H319" s="1974"/>
    </row>
    <row r="320" spans="1:19" ht="19.5" customHeight="1">
      <c r="A320" s="712"/>
      <c r="B320" s="712"/>
      <c r="C320" s="712"/>
      <c r="D320" s="712"/>
      <c r="E320" s="712"/>
      <c r="F320" s="712"/>
      <c r="G320" s="712"/>
      <c r="H320" s="712"/>
    </row>
    <row r="321" spans="1:19" ht="21" customHeight="1">
      <c r="A321" s="1971" t="s">
        <v>1299</v>
      </c>
      <c r="B321" s="1971"/>
      <c r="C321" s="1971"/>
      <c r="D321" s="1971"/>
      <c r="E321" s="1971"/>
      <c r="F321" s="1971"/>
      <c r="G321" s="1971"/>
      <c r="H321" s="1971"/>
    </row>
    <row r="322" spans="1:19" ht="36.75" customHeight="1">
      <c r="A322" s="1971"/>
      <c r="B322" s="1971"/>
      <c r="C322" s="1971"/>
      <c r="D322" s="1971"/>
      <c r="E322" s="1971"/>
      <c r="F322" s="1971"/>
      <c r="G322" s="1971"/>
      <c r="H322" s="1971"/>
    </row>
    <row r="323" spans="1:19" ht="31.5" customHeight="1">
      <c r="A323" s="1968" t="s">
        <v>1297</v>
      </c>
      <c r="B323" s="1968"/>
      <c r="C323" s="1968"/>
      <c r="D323" s="1968"/>
      <c r="E323" s="1968"/>
      <c r="F323" s="1968"/>
      <c r="G323" s="1968"/>
      <c r="H323" s="1968"/>
    </row>
    <row r="324" spans="1:19" ht="67.900000000000006" customHeight="1">
      <c r="A324" s="1968" t="s">
        <v>1730</v>
      </c>
      <c r="B324" s="1968"/>
      <c r="C324" s="1968"/>
      <c r="D324" s="1968"/>
      <c r="E324" s="1968"/>
      <c r="F324" s="1968"/>
      <c r="G324" s="1968"/>
      <c r="H324" s="1968"/>
    </row>
    <row r="325" spans="1:19" ht="21" customHeight="1">
      <c r="A325" s="713"/>
      <c r="B325" s="713"/>
      <c r="C325" s="713"/>
      <c r="D325" s="713"/>
      <c r="E325" s="713"/>
      <c r="F325" s="713"/>
      <c r="G325" s="713"/>
      <c r="H325" s="713"/>
    </row>
    <row r="326" spans="1:19">
      <c r="A326" s="569"/>
      <c r="B326" s="569"/>
      <c r="C326" s="569"/>
      <c r="D326" s="569"/>
      <c r="E326" s="569"/>
      <c r="F326" s="569"/>
      <c r="G326" s="569"/>
      <c r="H326" s="569"/>
    </row>
    <row r="327" spans="1:19">
      <c r="A327" s="714"/>
      <c r="B327" s="527"/>
      <c r="C327" s="527"/>
      <c r="D327" s="527"/>
      <c r="E327" s="527"/>
      <c r="F327" s="527"/>
      <c r="G327" s="527"/>
      <c r="H327" s="527"/>
      <c r="I327" s="86"/>
    </row>
    <row r="328" spans="1:19">
      <c r="A328" s="1807"/>
      <c r="B328" s="1807"/>
      <c r="C328" s="1807"/>
      <c r="D328" s="1807"/>
      <c r="E328" s="1807"/>
      <c r="F328" s="1807"/>
      <c r="G328" s="1807"/>
      <c r="H328" s="1807"/>
      <c r="I328" s="86"/>
      <c r="K328" s="110"/>
      <c r="L328" s="111"/>
    </row>
    <row r="329" spans="1:19">
      <c r="A329" s="569"/>
      <c r="B329" s="569"/>
      <c r="C329" s="569"/>
      <c r="D329" s="569"/>
      <c r="E329" s="569"/>
      <c r="F329" s="569"/>
      <c r="G329" s="569"/>
      <c r="H329" s="569"/>
      <c r="K329" s="106">
        <v>2016</v>
      </c>
      <c r="L329" s="106">
        <v>2017</v>
      </c>
      <c r="R329" s="1981" t="s">
        <v>814</v>
      </c>
      <c r="S329" s="1981"/>
    </row>
    <row r="330" spans="1:19">
      <c r="A330" s="1973"/>
      <c r="B330" s="1973"/>
      <c r="C330" s="1973"/>
      <c r="D330" s="1973"/>
      <c r="E330" s="1973"/>
      <c r="F330" s="1973"/>
      <c r="G330" s="1973"/>
      <c r="H330" s="1973"/>
      <c r="I330" s="112"/>
      <c r="J330" s="90" t="str">
        <f>+D3</f>
        <v>Nacional</v>
      </c>
      <c r="K330" s="107">
        <f>VLOOKUP($D$3,Bd_Enemdu!$A$3:$ABW$27,R330,FALSE)</f>
        <v>72.249440303631388</v>
      </c>
      <c r="L330" s="107">
        <f>VLOOKUP($D$3,Bd_Enemdu!$A$3:$ABW$27,S330,FALSE)</f>
        <v>71.876729645482911</v>
      </c>
      <c r="R330" s="92">
        <v>586</v>
      </c>
      <c r="S330" s="92">
        <v>598</v>
      </c>
    </row>
    <row r="331" spans="1:19">
      <c r="A331" s="569"/>
      <c r="B331" s="707"/>
      <c r="C331" s="708"/>
      <c r="D331" s="707"/>
      <c r="E331" s="709"/>
      <c r="F331" s="710"/>
      <c r="G331" s="711"/>
      <c r="H331" s="569"/>
      <c r="J331" s="90" t="s">
        <v>55</v>
      </c>
      <c r="K331" s="107">
        <f>VLOOKUP($D$3,Bd_Enemdu!$A$3:$ABW$27,R331,FALSE)</f>
        <v>76.171648991862781</v>
      </c>
      <c r="L331" s="107">
        <f>VLOOKUP($D$3,Bd_Enemdu!$A$3:$ABW$27,S331,FALSE)</f>
        <v>76.950815136353853</v>
      </c>
      <c r="R331" s="92">
        <v>587</v>
      </c>
      <c r="S331" s="92">
        <v>599</v>
      </c>
    </row>
    <row r="332" spans="1:19">
      <c r="A332" s="569"/>
      <c r="B332" s="707"/>
      <c r="C332" s="708"/>
      <c r="D332" s="707"/>
      <c r="E332" s="709"/>
      <c r="F332" s="710"/>
      <c r="G332" s="711"/>
      <c r="H332" s="569"/>
      <c r="J332" s="90" t="s">
        <v>56</v>
      </c>
      <c r="K332" s="107">
        <f>VLOOKUP($D$3,Bd_Enemdu!$A$3:$ABW$27,R332,FALSE)</f>
        <v>64.474670019585801</v>
      </c>
      <c r="L332" s="107">
        <f>VLOOKUP($D$3,Bd_Enemdu!$A$3:$ABW$27,S332,FALSE)</f>
        <v>62.424351496196529</v>
      </c>
      <c r="R332" s="92">
        <v>588</v>
      </c>
      <c r="S332" s="92">
        <v>600</v>
      </c>
    </row>
    <row r="333" spans="1:19">
      <c r="A333" s="569"/>
      <c r="B333" s="707"/>
      <c r="C333" s="708"/>
      <c r="D333" s="707"/>
      <c r="E333" s="709"/>
      <c r="F333" s="710"/>
      <c r="G333" s="711"/>
      <c r="H333" s="569"/>
      <c r="J333" s="90" t="s">
        <v>57</v>
      </c>
      <c r="K333" s="107">
        <f>VLOOKUP($D$3,Bd_Enemdu!$A$3:$ABW$27,R333,FALSE)</f>
        <v>69.962250815718576</v>
      </c>
      <c r="L333" s="107">
        <f>VLOOKUP($D$3,Bd_Enemdu!$A$3:$ABW$27,S333,FALSE)</f>
        <v>70.610526723078721</v>
      </c>
      <c r="R333" s="92">
        <v>589</v>
      </c>
      <c r="S333" s="92">
        <v>601</v>
      </c>
    </row>
    <row r="334" spans="1:19">
      <c r="A334" s="569"/>
      <c r="B334" s="707"/>
      <c r="C334" s="708"/>
      <c r="D334" s="707"/>
      <c r="E334" s="709"/>
      <c r="F334" s="710"/>
      <c r="G334" s="711"/>
      <c r="H334" s="569"/>
      <c r="J334" s="90" t="s">
        <v>58</v>
      </c>
      <c r="K334" s="107">
        <f>VLOOKUP($D$3,Bd_Enemdu!$A$3:$ABW$27,R334,FALSE)</f>
        <v>74.66799602623891</v>
      </c>
      <c r="L334" s="107">
        <f>VLOOKUP($D$3,Bd_Enemdu!$A$3:$ABW$27,S334,FALSE)</f>
        <v>73.234146026326371</v>
      </c>
      <c r="R334" s="92">
        <v>590</v>
      </c>
      <c r="S334" s="92">
        <v>602</v>
      </c>
    </row>
    <row r="335" spans="1:19">
      <c r="A335" s="569"/>
      <c r="B335" s="707"/>
      <c r="C335" s="708"/>
      <c r="D335" s="707"/>
      <c r="E335" s="709"/>
      <c r="F335" s="710"/>
      <c r="G335" s="711"/>
      <c r="H335" s="569"/>
      <c r="J335" s="101" t="s">
        <v>59</v>
      </c>
      <c r="K335" s="107">
        <f>VLOOKUP($D$3,Bd_Enemdu!$A$3:$ABW$27,R335,FALSE)</f>
        <v>60.451653242328732</v>
      </c>
      <c r="L335" s="107">
        <f>VLOOKUP($D$3,Bd_Enemdu!$A$3:$ABW$27,S335,FALSE)</f>
        <v>58.811928567314922</v>
      </c>
      <c r="R335" s="92">
        <v>591</v>
      </c>
      <c r="S335" s="92">
        <v>603</v>
      </c>
    </row>
    <row r="336" spans="1:19">
      <c r="A336" s="715"/>
      <c r="B336" s="716"/>
      <c r="C336" s="717"/>
      <c r="D336" s="716"/>
      <c r="E336" s="718"/>
      <c r="F336" s="719"/>
      <c r="G336" s="720"/>
      <c r="H336" s="721"/>
      <c r="I336" s="119"/>
      <c r="J336" s="90" t="s">
        <v>62</v>
      </c>
      <c r="K336" s="107">
        <f>VLOOKUP($D$3,Bd_Enemdu!$A$3:$ABW$27,R336,FALSE)</f>
        <v>58.690380028670994</v>
      </c>
      <c r="L336" s="107">
        <f>VLOOKUP($D$3,Bd_Enemdu!$A$3:$ABW$27,S336,FALSE)</f>
        <v>65.381009966022802</v>
      </c>
      <c r="M336" s="119"/>
      <c r="R336" s="92">
        <v>592</v>
      </c>
      <c r="S336" s="92">
        <v>604</v>
      </c>
    </row>
    <row r="337" spans="1:21">
      <c r="A337" s="722"/>
      <c r="B337" s="707"/>
      <c r="C337" s="708"/>
      <c r="D337" s="707"/>
      <c r="E337" s="709"/>
      <c r="F337" s="710"/>
      <c r="G337" s="711"/>
      <c r="H337" s="569"/>
      <c r="J337" s="90" t="s">
        <v>651</v>
      </c>
      <c r="K337" s="107">
        <f>VLOOKUP($D$3,Bd_Enemdu!$A$3:$ABW$27,R337,FALSE)</f>
        <v>52.875329783847505</v>
      </c>
      <c r="L337" s="107">
        <f>VLOOKUP($D$3,Bd_Enemdu!$A$3:$ABW$27,S337,FALSE)</f>
        <v>53.067143787704872</v>
      </c>
      <c r="R337" s="92">
        <v>593</v>
      </c>
      <c r="S337" s="92">
        <v>605</v>
      </c>
    </row>
    <row r="338" spans="1:21">
      <c r="A338" s="722"/>
      <c r="B338" s="707"/>
      <c r="C338" s="708"/>
      <c r="D338" s="707"/>
      <c r="E338" s="709"/>
      <c r="F338" s="710"/>
      <c r="G338" s="711"/>
      <c r="H338" s="569"/>
      <c r="J338" s="90" t="s">
        <v>1076</v>
      </c>
      <c r="K338" s="107">
        <f>VLOOKUP($D$3,Bd_Enemdu!$A$3:$ABW$27,R338,FALSE)</f>
        <v>58.315987920276257</v>
      </c>
      <c r="L338" s="107">
        <f>VLOOKUP($D$3,Bd_Enemdu!$A$3:$ABW$27,S338,FALSE)</f>
        <v>61.929804200696935</v>
      </c>
      <c r="R338" s="92">
        <v>594</v>
      </c>
      <c r="S338" s="92">
        <v>606</v>
      </c>
    </row>
    <row r="339" spans="1:21">
      <c r="A339" s="707"/>
      <c r="B339" s="707"/>
      <c r="C339" s="708"/>
      <c r="D339" s="707"/>
      <c r="E339" s="709"/>
      <c r="F339" s="710"/>
      <c r="G339" s="711"/>
      <c r="H339" s="569"/>
      <c r="J339" s="90" t="s">
        <v>61</v>
      </c>
      <c r="K339" s="107">
        <f>VLOOKUP($D$3,Bd_Enemdu!$A$3:$ABW$27,R339,FALSE)</f>
        <v>75.04449455500253</v>
      </c>
      <c r="L339" s="107">
        <f>VLOOKUP($D$3,Bd_Enemdu!$A$3:$ABW$27,S339,FALSE)</f>
        <v>74.680551187550364</v>
      </c>
      <c r="R339" s="92">
        <v>595</v>
      </c>
      <c r="S339" s="92">
        <v>607</v>
      </c>
    </row>
    <row r="340" spans="1:21">
      <c r="A340" s="569"/>
      <c r="B340" s="569"/>
      <c r="C340" s="569"/>
      <c r="D340" s="569"/>
      <c r="E340" s="569"/>
      <c r="F340" s="569"/>
      <c r="G340" s="569"/>
      <c r="H340" s="569"/>
      <c r="J340" s="90" t="s">
        <v>60</v>
      </c>
      <c r="K340" s="107">
        <f>VLOOKUP($D$3,Bd_Enemdu!$A$3:$ABW$27,R340,FALSE)</f>
        <v>66.567721350784851</v>
      </c>
      <c r="L340" s="107">
        <f>VLOOKUP($D$3,Bd_Enemdu!$A$3:$ABW$27,S340,FALSE)</f>
        <v>68.669329948192569</v>
      </c>
      <c r="R340" s="92">
        <v>596</v>
      </c>
      <c r="S340" s="92">
        <v>608</v>
      </c>
    </row>
    <row r="341" spans="1:21">
      <c r="A341" s="569"/>
      <c r="B341" s="569"/>
      <c r="C341" s="569"/>
      <c r="D341" s="569"/>
      <c r="E341" s="569"/>
      <c r="F341" s="569"/>
      <c r="G341" s="569"/>
      <c r="H341" s="569"/>
      <c r="J341" s="90" t="s">
        <v>802</v>
      </c>
      <c r="K341" s="107">
        <f>VLOOKUP($D$3,Bd_Enemdu!$A$3:$ABW$27,R341,FALSE)</f>
        <v>35.317036154755868</v>
      </c>
      <c r="L341" s="107">
        <f>VLOOKUP($D$3,Bd_Enemdu!$A$3:$ABW$27,S341,FALSE)</f>
        <v>84.455251097555788</v>
      </c>
      <c r="R341" s="92">
        <v>597</v>
      </c>
      <c r="S341" s="92">
        <v>609</v>
      </c>
    </row>
    <row r="342" spans="1:21">
      <c r="A342" s="569"/>
      <c r="B342" s="569"/>
      <c r="C342" s="569"/>
      <c r="D342" s="569"/>
      <c r="E342" s="569"/>
      <c r="F342" s="569"/>
      <c r="G342" s="569"/>
      <c r="H342" s="569"/>
      <c r="J342" s="101" t="s">
        <v>10</v>
      </c>
      <c r="K342" s="107">
        <f>+K330</f>
        <v>72.249440303631388</v>
      </c>
      <c r="L342" s="107">
        <f>+L330</f>
        <v>71.876729645482911</v>
      </c>
      <c r="R342" s="162"/>
      <c r="S342" s="162"/>
    </row>
    <row r="343" spans="1:21">
      <c r="A343" s="569"/>
      <c r="B343" s="569"/>
      <c r="C343" s="569"/>
      <c r="D343" s="569"/>
      <c r="E343" s="569"/>
      <c r="F343" s="569"/>
      <c r="G343" s="569"/>
      <c r="H343" s="569"/>
      <c r="J343" s="158"/>
      <c r="K343" s="163"/>
      <c r="L343" s="163"/>
      <c r="M343" s="164"/>
      <c r="N343" s="164"/>
      <c r="O343" s="164"/>
      <c r="P343" s="164"/>
      <c r="Q343" s="164"/>
      <c r="T343" s="164"/>
      <c r="U343" s="164"/>
    </row>
    <row r="344" spans="1:21">
      <c r="A344" s="569"/>
      <c r="B344" s="569"/>
      <c r="C344" s="569"/>
      <c r="D344" s="569"/>
      <c r="E344" s="569"/>
      <c r="F344" s="569"/>
      <c r="G344" s="569"/>
      <c r="H344" s="569"/>
      <c r="J344" s="158"/>
      <c r="K344" s="163"/>
      <c r="L344" s="163"/>
      <c r="M344" s="164"/>
      <c r="N344" s="164"/>
      <c r="O344" s="164"/>
      <c r="P344" s="164"/>
      <c r="Q344" s="164"/>
      <c r="R344" s="162"/>
      <c r="S344" s="162"/>
      <c r="T344" s="164"/>
      <c r="U344" s="164"/>
    </row>
    <row r="345" spans="1:21">
      <c r="A345" s="569"/>
      <c r="B345" s="569"/>
      <c r="C345" s="569"/>
      <c r="D345" s="569"/>
      <c r="E345" s="569"/>
      <c r="F345" s="569"/>
      <c r="G345" s="569"/>
      <c r="H345" s="569"/>
      <c r="J345" s="158"/>
      <c r="K345" s="163"/>
      <c r="L345" s="163"/>
      <c r="M345" s="164"/>
      <c r="N345" s="164"/>
      <c r="O345" s="164"/>
      <c r="P345" s="164"/>
      <c r="Q345" s="164"/>
      <c r="R345" s="162"/>
      <c r="S345" s="162"/>
      <c r="T345" s="164"/>
      <c r="U345" s="164"/>
    </row>
    <row r="346" spans="1:21">
      <c r="A346" s="569"/>
      <c r="B346" s="569"/>
      <c r="C346" s="569"/>
      <c r="D346" s="569"/>
      <c r="E346" s="569"/>
      <c r="F346" s="569"/>
      <c r="G346" s="569"/>
      <c r="H346" s="569"/>
      <c r="J346" s="158"/>
      <c r="K346" s="163"/>
      <c r="L346" s="163"/>
      <c r="M346" s="164"/>
      <c r="N346" s="164"/>
      <c r="O346" s="164"/>
      <c r="P346" s="164"/>
      <c r="Q346" s="164"/>
      <c r="R346" s="162"/>
      <c r="S346" s="162"/>
      <c r="T346" s="164"/>
      <c r="U346" s="164"/>
    </row>
    <row r="347" spans="1:21">
      <c r="A347" s="569"/>
      <c r="B347" s="569"/>
      <c r="C347" s="569"/>
      <c r="D347" s="569"/>
      <c r="E347" s="569"/>
      <c r="F347" s="569"/>
      <c r="G347" s="569"/>
      <c r="H347" s="569"/>
      <c r="J347" s="158"/>
      <c r="K347" s="163"/>
      <c r="L347" s="163"/>
      <c r="M347" s="164"/>
      <c r="N347" s="164"/>
      <c r="O347" s="164"/>
      <c r="P347" s="164"/>
      <c r="Q347" s="164"/>
      <c r="R347" s="162"/>
      <c r="S347" s="162"/>
      <c r="T347" s="164"/>
      <c r="U347" s="164"/>
    </row>
    <row r="348" spans="1:21">
      <c r="A348" s="569"/>
      <c r="B348" s="569"/>
      <c r="C348" s="569"/>
      <c r="D348" s="569"/>
      <c r="E348" s="569"/>
      <c r="F348" s="569"/>
      <c r="G348" s="569"/>
      <c r="H348" s="569"/>
      <c r="J348" s="158"/>
      <c r="K348" s="163"/>
      <c r="L348" s="163"/>
      <c r="M348" s="164"/>
      <c r="N348" s="164"/>
      <c r="O348" s="164"/>
      <c r="P348" s="164"/>
      <c r="Q348" s="164"/>
      <c r="R348" s="162"/>
      <c r="S348" s="162"/>
      <c r="T348" s="164"/>
      <c r="U348" s="164"/>
    </row>
    <row r="349" spans="1:21">
      <c r="A349" s="569"/>
      <c r="B349" s="569"/>
      <c r="C349" s="569"/>
      <c r="D349" s="569"/>
      <c r="E349" s="569"/>
      <c r="F349" s="569"/>
      <c r="G349" s="569"/>
      <c r="H349" s="569"/>
      <c r="J349" s="164"/>
      <c r="K349" s="165"/>
      <c r="L349" s="165"/>
      <c r="M349" s="164"/>
      <c r="N349" s="164"/>
      <c r="O349" s="164"/>
      <c r="P349" s="164"/>
      <c r="Q349" s="164"/>
      <c r="R349" s="164"/>
      <c r="S349" s="164"/>
      <c r="T349" s="164"/>
      <c r="U349" s="164"/>
    </row>
    <row r="350" spans="1:21">
      <c r="A350" s="569"/>
      <c r="B350" s="569"/>
      <c r="C350" s="569"/>
      <c r="D350" s="569"/>
      <c r="E350" s="569"/>
      <c r="F350" s="569"/>
      <c r="G350" s="569"/>
      <c r="H350" s="569"/>
    </row>
    <row r="351" spans="1:21">
      <c r="A351" s="569"/>
      <c r="B351" s="569"/>
      <c r="C351" s="569"/>
      <c r="D351" s="569"/>
      <c r="E351" s="569"/>
      <c r="F351" s="569"/>
      <c r="G351" s="569"/>
      <c r="H351" s="569"/>
    </row>
    <row r="352" spans="1:21">
      <c r="A352" s="569"/>
      <c r="B352" s="569"/>
      <c r="C352" s="569"/>
      <c r="D352" s="569"/>
      <c r="E352" s="569"/>
      <c r="F352" s="569"/>
      <c r="G352" s="569"/>
      <c r="H352" s="569"/>
    </row>
    <row r="353" spans="1:20">
      <c r="A353" s="569"/>
      <c r="B353" s="569"/>
      <c r="C353" s="569"/>
      <c r="D353" s="569"/>
      <c r="E353" s="569"/>
      <c r="F353" s="569"/>
      <c r="G353" s="569"/>
      <c r="H353" s="569"/>
    </row>
    <row r="354" spans="1:20">
      <c r="A354" s="569"/>
      <c r="B354" s="569"/>
      <c r="C354" s="569"/>
      <c r="D354" s="569"/>
      <c r="E354" s="569"/>
      <c r="F354" s="569"/>
      <c r="G354" s="569"/>
      <c r="H354" s="569"/>
    </row>
    <row r="355" spans="1:20">
      <c r="A355" s="569"/>
      <c r="B355" s="569"/>
      <c r="C355" s="569"/>
      <c r="D355" s="569"/>
      <c r="E355" s="569"/>
      <c r="F355" s="569"/>
      <c r="G355" s="569"/>
      <c r="H355" s="569"/>
    </row>
    <row r="356" spans="1:20">
      <c r="A356" s="569"/>
      <c r="B356" s="569"/>
      <c r="C356" s="569"/>
      <c r="D356" s="569"/>
      <c r="E356" s="569"/>
      <c r="F356" s="569"/>
      <c r="G356" s="569"/>
      <c r="H356" s="569"/>
    </row>
    <row r="357" spans="1:20" ht="38.25" customHeight="1">
      <c r="A357" s="1807" t="s">
        <v>1877</v>
      </c>
      <c r="B357" s="1807"/>
      <c r="C357" s="1807"/>
      <c r="D357" s="1807"/>
      <c r="E357" s="1807"/>
      <c r="F357" s="1807"/>
      <c r="G357" s="1807"/>
      <c r="H357" s="1807"/>
    </row>
    <row r="358" spans="1:20">
      <c r="A358" s="569"/>
      <c r="B358" s="569"/>
      <c r="C358" s="569"/>
      <c r="D358" s="569"/>
      <c r="E358" s="569"/>
      <c r="F358" s="569"/>
      <c r="G358" s="569"/>
      <c r="H358" s="569"/>
    </row>
    <row r="359" spans="1:20" ht="21" customHeight="1">
      <c r="A359" s="1972" t="s">
        <v>558</v>
      </c>
      <c r="B359" s="1972"/>
      <c r="C359" s="1972"/>
      <c r="D359" s="1972"/>
      <c r="E359" s="1972"/>
      <c r="F359" s="1972"/>
      <c r="G359" s="1972"/>
      <c r="H359" s="1972"/>
    </row>
    <row r="360" spans="1:20" ht="15" customHeight="1">
      <c r="A360" s="712"/>
      <c r="B360" s="712"/>
      <c r="C360" s="712"/>
      <c r="D360" s="712"/>
      <c r="E360" s="712"/>
      <c r="F360" s="712"/>
      <c r="G360" s="712"/>
      <c r="H360" s="712"/>
    </row>
    <row r="361" spans="1:20" ht="32.25" customHeight="1">
      <c r="A361" s="1968" t="s">
        <v>1300</v>
      </c>
      <c r="B361" s="1968"/>
      <c r="C361" s="1968"/>
      <c r="D361" s="1968"/>
      <c r="E361" s="1968"/>
      <c r="F361" s="1968"/>
      <c r="G361" s="1968"/>
      <c r="H361" s="1968"/>
    </row>
    <row r="362" spans="1:20" ht="54" customHeight="1">
      <c r="A362" s="1968" t="s">
        <v>1301</v>
      </c>
      <c r="B362" s="1968"/>
      <c r="C362" s="1968"/>
      <c r="D362" s="1968"/>
      <c r="E362" s="1968"/>
      <c r="F362" s="1968"/>
      <c r="G362" s="1968"/>
      <c r="H362" s="1968"/>
    </row>
    <row r="363" spans="1:20" ht="18.75" customHeight="1">
      <c r="A363" s="1815"/>
      <c r="B363" s="1815"/>
      <c r="C363" s="1815"/>
      <c r="D363" s="1815"/>
      <c r="E363" s="1815"/>
      <c r="F363" s="1815"/>
      <c r="G363" s="1815"/>
      <c r="H363" s="1815"/>
    </row>
    <row r="364" spans="1:20">
      <c r="A364" s="569"/>
      <c r="B364" s="569"/>
      <c r="C364" s="569"/>
      <c r="D364" s="569"/>
      <c r="E364" s="569"/>
      <c r="F364" s="569"/>
      <c r="G364" s="569"/>
      <c r="H364" s="569"/>
    </row>
    <row r="365" spans="1:20">
      <c r="A365" s="714"/>
      <c r="B365" s="527"/>
      <c r="C365" s="527"/>
      <c r="D365" s="527"/>
      <c r="E365" s="527"/>
      <c r="F365" s="527"/>
      <c r="G365" s="527"/>
      <c r="H365" s="527"/>
      <c r="I365" s="86"/>
    </row>
    <row r="366" spans="1:20">
      <c r="A366" s="527"/>
      <c r="B366" s="527"/>
      <c r="C366" s="527"/>
      <c r="D366" s="527"/>
      <c r="E366" s="527"/>
      <c r="F366" s="527"/>
      <c r="G366" s="527"/>
      <c r="H366" s="527"/>
      <c r="I366" s="86"/>
      <c r="K366" s="110"/>
      <c r="L366" s="111"/>
      <c r="S366" s="88" t="s">
        <v>814</v>
      </c>
    </row>
    <row r="367" spans="1:20">
      <c r="A367" s="569"/>
      <c r="B367" s="569"/>
      <c r="C367" s="569"/>
      <c r="D367" s="569"/>
      <c r="E367" s="569"/>
      <c r="F367" s="569"/>
      <c r="G367" s="569"/>
      <c r="H367" s="569"/>
      <c r="K367" s="106">
        <v>2016</v>
      </c>
      <c r="L367" s="106">
        <v>2017</v>
      </c>
      <c r="M367" s="106" t="s">
        <v>1047</v>
      </c>
      <c r="S367" s="88"/>
    </row>
    <row r="368" spans="1:20">
      <c r="A368" s="723"/>
      <c r="B368" s="723"/>
      <c r="C368" s="723"/>
      <c r="D368" s="723"/>
      <c r="E368" s="723"/>
      <c r="F368" s="723"/>
      <c r="G368" s="723"/>
      <c r="H368" s="723"/>
      <c r="I368" s="112"/>
      <c r="J368" s="90" t="str">
        <f>+D3</f>
        <v>Nacional</v>
      </c>
      <c r="K368" s="107">
        <f>VLOOKUP($D$3,Bd_Enemdu!$A$3:$ABU$27,R368,FALSE)</f>
        <v>62.98654030385724</v>
      </c>
      <c r="L368" s="107">
        <f>VLOOKUP($D$3,Bd_Enemdu!$A$3:$YY$27,S368,FALSE)</f>
        <v>65.120599843109133</v>
      </c>
      <c r="M368" s="107">
        <f>VLOOKUP($D$3,Bd_Enemdu!$A$3:$YY$27,T368,FALSE)</f>
        <v>67.813550512833061</v>
      </c>
      <c r="R368" s="92">
        <v>640</v>
      </c>
      <c r="S368" s="92">
        <v>652</v>
      </c>
      <c r="T368" s="92">
        <v>664</v>
      </c>
    </row>
    <row r="369" spans="1:20">
      <c r="A369" s="569"/>
      <c r="B369" s="707"/>
      <c r="C369" s="708"/>
      <c r="D369" s="707"/>
      <c r="E369" s="709"/>
      <c r="F369" s="710"/>
      <c r="G369" s="711"/>
      <c r="H369" s="569"/>
      <c r="J369" s="90" t="s">
        <v>55</v>
      </c>
      <c r="K369" s="107">
        <f>VLOOKUP($D$3,Bd_Enemdu!$A$3:$ABU$27,R369,FALSE)</f>
        <v>70.406679141100184</v>
      </c>
      <c r="L369" s="107">
        <f>VLOOKUP($D$3,Bd_Enemdu!$A$3:$YY$27,S369,FALSE)</f>
        <v>72.694755144182153</v>
      </c>
      <c r="M369" s="107">
        <f>VLOOKUP($D$3,Bd_Enemdu!$A$3:$YY$27,T369,FALSE)</f>
        <v>74.361956938707991</v>
      </c>
      <c r="R369" s="92">
        <v>641</v>
      </c>
      <c r="S369" s="92">
        <v>653</v>
      </c>
      <c r="T369" s="92">
        <v>665</v>
      </c>
    </row>
    <row r="370" spans="1:20">
      <c r="A370" s="569"/>
      <c r="B370" s="707"/>
      <c r="C370" s="708"/>
      <c r="D370" s="707"/>
      <c r="E370" s="709"/>
      <c r="F370" s="710"/>
      <c r="G370" s="711"/>
      <c r="H370" s="569"/>
      <c r="J370" s="90" t="s">
        <v>56</v>
      </c>
      <c r="K370" s="107">
        <f>VLOOKUP($D$3,Bd_Enemdu!$A$3:$ABU$27,R370,FALSE)</f>
        <v>45.556204323601321</v>
      </c>
      <c r="L370" s="107">
        <f>VLOOKUP($D$3,Bd_Enemdu!$A$3:$YY$27,S370,FALSE)</f>
        <v>46.481140422670883</v>
      </c>
      <c r="M370" s="107">
        <f>VLOOKUP($D$3,Bd_Enemdu!$A$3:$YY$27,T370,FALSE)</f>
        <v>50.287407008969474</v>
      </c>
      <c r="R370" s="92">
        <v>642</v>
      </c>
      <c r="S370" s="92">
        <v>654</v>
      </c>
      <c r="T370" s="92">
        <v>666</v>
      </c>
    </row>
    <row r="371" spans="1:20">
      <c r="A371" s="569"/>
      <c r="B371" s="707"/>
      <c r="C371" s="708"/>
      <c r="D371" s="707"/>
      <c r="E371" s="709"/>
      <c r="F371" s="710"/>
      <c r="G371" s="711"/>
      <c r="H371" s="569"/>
      <c r="J371" s="90" t="s">
        <v>57</v>
      </c>
      <c r="K371" s="107">
        <f>VLOOKUP($D$3,Bd_Enemdu!$A$3:$ABU$27,R371,FALSE)</f>
        <v>62.633644220124907</v>
      </c>
      <c r="L371" s="107">
        <f>VLOOKUP($D$3,Bd_Enemdu!$A$3:$YY$27,S371,FALSE)</f>
        <v>64.085279541042397</v>
      </c>
      <c r="M371" s="107">
        <f>VLOOKUP($D$3,Bd_Enemdu!$A$3:$YY$27,T371,FALSE)</f>
        <v>65.97112263095029</v>
      </c>
      <c r="R371" s="92">
        <v>643</v>
      </c>
      <c r="S371" s="92">
        <v>655</v>
      </c>
      <c r="T371" s="92">
        <v>667</v>
      </c>
    </row>
    <row r="372" spans="1:20">
      <c r="A372" s="569"/>
      <c r="B372" s="707"/>
      <c r="C372" s="708"/>
      <c r="D372" s="707"/>
      <c r="E372" s="709"/>
      <c r="F372" s="710"/>
      <c r="G372" s="711"/>
      <c r="H372" s="569"/>
      <c r="J372" s="90" t="s">
        <v>58</v>
      </c>
      <c r="K372" s="107">
        <f>VLOOKUP($D$3,Bd_Enemdu!$A$3:$ABU$27,R372,FALSE)</f>
        <v>63.324488008657418</v>
      </c>
      <c r="L372" s="107">
        <f>VLOOKUP($D$3,Bd_Enemdu!$A$3:$YY$27,S372,FALSE)</f>
        <v>66.122587445776944</v>
      </c>
      <c r="M372" s="107">
        <f>VLOOKUP($D$3,Bd_Enemdu!$A$3:$YY$27,T372,FALSE)</f>
        <v>69.70470303559793</v>
      </c>
      <c r="R372" s="92">
        <v>644</v>
      </c>
      <c r="S372" s="92">
        <v>656</v>
      </c>
      <c r="T372" s="92">
        <v>668</v>
      </c>
    </row>
    <row r="373" spans="1:20">
      <c r="A373" s="569"/>
      <c r="B373" s="707"/>
      <c r="C373" s="708"/>
      <c r="D373" s="707"/>
      <c r="E373" s="709"/>
      <c r="F373" s="710"/>
      <c r="G373" s="711"/>
      <c r="H373" s="569"/>
      <c r="J373" s="101" t="s">
        <v>59</v>
      </c>
      <c r="K373" s="107">
        <f>VLOOKUP($D$3,Bd_Enemdu!$A$3:$ABU$27,R373,FALSE)</f>
        <v>42.150274899629551</v>
      </c>
      <c r="L373" s="107">
        <f>VLOOKUP($D$3,Bd_Enemdu!$A$3:$YY$27,S373,FALSE)</f>
        <v>46.356596850353846</v>
      </c>
      <c r="M373" s="107">
        <f>VLOOKUP($D$3,Bd_Enemdu!$A$3:$YY$27,T373,FALSE)</f>
        <v>42.228351690631889</v>
      </c>
      <c r="R373" s="92">
        <v>645</v>
      </c>
      <c r="S373" s="92">
        <v>657</v>
      </c>
      <c r="T373" s="92">
        <v>669</v>
      </c>
    </row>
    <row r="374" spans="1:20">
      <c r="A374" s="715"/>
      <c r="B374" s="716"/>
      <c r="C374" s="717"/>
      <c r="D374" s="716"/>
      <c r="E374" s="718"/>
      <c r="F374" s="719"/>
      <c r="G374" s="720"/>
      <c r="H374" s="721"/>
      <c r="I374" s="119"/>
      <c r="J374" s="90" t="s">
        <v>62</v>
      </c>
      <c r="K374" s="107">
        <f>VLOOKUP($D$3,Bd_Enemdu!$A$3:$ABU$27,R374,FALSE)</f>
        <v>50.872484264869001</v>
      </c>
      <c r="L374" s="107">
        <f>VLOOKUP($D$3,Bd_Enemdu!$A$3:$YY$27,S374,FALSE)</f>
        <v>56.901459238446648</v>
      </c>
      <c r="M374" s="107">
        <f>VLOOKUP($D$3,Bd_Enemdu!$A$3:$YY$27,T374,FALSE)</f>
        <v>65.422013569471375</v>
      </c>
      <c r="R374" s="92">
        <v>646</v>
      </c>
      <c r="S374" s="92">
        <v>658</v>
      </c>
      <c r="T374" s="92">
        <v>670</v>
      </c>
    </row>
    <row r="375" spans="1:20">
      <c r="A375" s="722"/>
      <c r="B375" s="707"/>
      <c r="C375" s="708"/>
      <c r="D375" s="707"/>
      <c r="E375" s="709"/>
      <c r="F375" s="710"/>
      <c r="G375" s="711"/>
      <c r="H375" s="569"/>
      <c r="J375" s="90" t="s">
        <v>651</v>
      </c>
      <c r="K375" s="107">
        <f>VLOOKUP($D$3,Bd_Enemdu!$A$3:$ABU$27,R375,FALSE)</f>
        <v>53.450322397268557</v>
      </c>
      <c r="L375" s="107">
        <f>VLOOKUP($D$3,Bd_Enemdu!$A$3:$YY$27,S375,FALSE)</f>
        <v>61.331215218881276</v>
      </c>
      <c r="M375" s="107">
        <f>VLOOKUP($D$3,Bd_Enemdu!$A$3:$YY$27,T375,FALSE)</f>
        <v>44.93571062241044</v>
      </c>
      <c r="R375" s="92">
        <v>647</v>
      </c>
      <c r="S375" s="92">
        <v>659</v>
      </c>
      <c r="T375" s="92">
        <v>671</v>
      </c>
    </row>
    <row r="376" spans="1:20">
      <c r="A376" s="722"/>
      <c r="B376" s="707"/>
      <c r="C376" s="708"/>
      <c r="D376" s="707"/>
      <c r="E376" s="709"/>
      <c r="F376" s="710"/>
      <c r="G376" s="711"/>
      <c r="H376" s="569"/>
      <c r="J376" s="90" t="s">
        <v>1076</v>
      </c>
      <c r="K376" s="107">
        <f>VLOOKUP($D$3,Bd_Enemdu!$A$3:$ABU$27,R376,FALSE)</f>
        <v>46.51690785089356</v>
      </c>
      <c r="L376" s="107">
        <f>VLOOKUP($D$3,Bd_Enemdu!$A$3:$YY$27,S376,FALSE)</f>
        <v>44.994325281670747</v>
      </c>
      <c r="M376" s="107">
        <f>VLOOKUP($D$3,Bd_Enemdu!$A$3:$YY$27,T376,FALSE)</f>
        <v>43.109068413551263</v>
      </c>
      <c r="R376" s="92">
        <v>648</v>
      </c>
      <c r="S376" s="92">
        <v>660</v>
      </c>
      <c r="T376" s="92">
        <v>672</v>
      </c>
    </row>
    <row r="377" spans="1:20">
      <c r="A377" s="707"/>
      <c r="B377" s="707"/>
      <c r="C377" s="708"/>
      <c r="D377" s="707"/>
      <c r="E377" s="709"/>
      <c r="F377" s="710"/>
      <c r="G377" s="711"/>
      <c r="H377" s="569"/>
      <c r="J377" s="90" t="s">
        <v>61</v>
      </c>
      <c r="K377" s="107">
        <f>VLOOKUP($D$3,Bd_Enemdu!$A$3:$ABU$27,R377,FALSE)</f>
        <v>66.351851022686077</v>
      </c>
      <c r="L377" s="107">
        <f>VLOOKUP($D$3,Bd_Enemdu!$A$3:$YY$27,S377,FALSE)</f>
        <v>68.586661994371482</v>
      </c>
      <c r="M377" s="107">
        <f>VLOOKUP($D$3,Bd_Enemdu!$A$3:$YY$27,T377,FALSE)</f>
        <v>71.429774454030735</v>
      </c>
      <c r="R377" s="92">
        <v>649</v>
      </c>
      <c r="S377" s="92">
        <v>661</v>
      </c>
      <c r="T377" s="92">
        <v>673</v>
      </c>
    </row>
    <row r="378" spans="1:20">
      <c r="A378" s="569"/>
      <c r="B378" s="569"/>
      <c r="C378" s="569"/>
      <c r="D378" s="569"/>
      <c r="E378" s="569"/>
      <c r="F378" s="569"/>
      <c r="G378" s="569"/>
      <c r="H378" s="569"/>
      <c r="J378" s="90" t="s">
        <v>60</v>
      </c>
      <c r="K378" s="107">
        <f>VLOOKUP($D$3,Bd_Enemdu!$A$3:$ABU$27,R378,FALSE)</f>
        <v>61.762282697703952</v>
      </c>
      <c r="L378" s="107">
        <f>VLOOKUP($D$3,Bd_Enemdu!$A$3:$YY$27,S378,FALSE)</f>
        <v>59.196916115645791</v>
      </c>
      <c r="M378" s="107">
        <f>VLOOKUP($D$3,Bd_Enemdu!$A$3:$YY$27,T378,FALSE)</f>
        <v>62.687181306120721</v>
      </c>
      <c r="R378" s="92">
        <v>650</v>
      </c>
      <c r="S378" s="92">
        <v>662</v>
      </c>
      <c r="T378" s="92">
        <v>674</v>
      </c>
    </row>
    <row r="379" spans="1:20">
      <c r="A379" s="569"/>
      <c r="B379" s="569"/>
      <c r="C379" s="569"/>
      <c r="D379" s="569"/>
      <c r="E379" s="569"/>
      <c r="F379" s="569"/>
      <c r="G379" s="569"/>
      <c r="H379" s="569"/>
      <c r="J379" s="90" t="s">
        <v>802</v>
      </c>
      <c r="K379" s="107">
        <f>VLOOKUP($D$3,Bd_Enemdu!$A$3:$ABU$27,R379,FALSE)</f>
        <v>0</v>
      </c>
      <c r="L379" s="107">
        <f>VLOOKUP($D$3,Bd_Enemdu!$A$3:$YY$27,S379,FALSE)</f>
        <v>52.274272163136715</v>
      </c>
      <c r="M379" s="107">
        <f>VLOOKUP($D$3,Bd_Enemdu!$A$3:$YY$27,T379,FALSE)</f>
        <v>19.107862448564802</v>
      </c>
      <c r="R379" s="92">
        <v>651</v>
      </c>
      <c r="S379" s="92">
        <v>663</v>
      </c>
      <c r="T379" s="92">
        <v>675</v>
      </c>
    </row>
    <row r="380" spans="1:20">
      <c r="A380" s="569"/>
      <c r="B380" s="569"/>
      <c r="C380" s="569"/>
      <c r="D380" s="569"/>
      <c r="E380" s="569"/>
      <c r="F380" s="569"/>
      <c r="G380" s="569"/>
      <c r="H380" s="569"/>
      <c r="J380" s="101" t="s">
        <v>893</v>
      </c>
      <c r="K380" s="107">
        <f>+K368</f>
        <v>62.98654030385724</v>
      </c>
      <c r="L380" s="107">
        <f>VLOOKUP($D$3,Bd_Enemdu!$A$3:$YY$27,S368,FALSE)</f>
        <v>65.120599843109133</v>
      </c>
      <c r="M380" s="107">
        <f>VLOOKUP($D$3,Bd_Enemdu!$A$3:$YY$27,T368,FALSE)</f>
        <v>67.813550512833061</v>
      </c>
    </row>
    <row r="381" spans="1:20">
      <c r="A381" s="569"/>
      <c r="B381" s="569"/>
      <c r="C381" s="569"/>
      <c r="D381" s="569"/>
      <c r="E381" s="569"/>
      <c r="F381" s="569"/>
      <c r="G381" s="569"/>
      <c r="H381" s="569"/>
      <c r="J381" s="90"/>
      <c r="K381" s="107"/>
      <c r="L381" s="107"/>
      <c r="M381" s="107"/>
    </row>
    <row r="382" spans="1:20">
      <c r="A382" s="569"/>
      <c r="B382" s="569"/>
      <c r="C382" s="569"/>
      <c r="D382" s="569"/>
      <c r="E382" s="569"/>
      <c r="F382" s="569"/>
      <c r="G382" s="569"/>
      <c r="H382" s="569"/>
      <c r="J382" s="90"/>
      <c r="K382" s="107"/>
      <c r="L382" s="107"/>
      <c r="M382" s="107"/>
    </row>
    <row r="383" spans="1:20">
      <c r="A383" s="569"/>
      <c r="B383" s="569"/>
      <c r="C383" s="569"/>
      <c r="D383" s="569"/>
      <c r="E383" s="569"/>
      <c r="F383" s="569"/>
      <c r="G383" s="569"/>
      <c r="H383" s="569"/>
      <c r="J383" s="90"/>
      <c r="K383" s="107"/>
      <c r="L383" s="107"/>
      <c r="M383" s="107"/>
    </row>
    <row r="384" spans="1:20">
      <c r="A384" s="569"/>
      <c r="B384" s="569"/>
      <c r="C384" s="569"/>
      <c r="D384" s="569"/>
      <c r="E384" s="569"/>
      <c r="F384" s="569"/>
      <c r="G384" s="569"/>
      <c r="H384" s="569"/>
      <c r="J384" s="90"/>
      <c r="K384" s="107"/>
      <c r="L384" s="107"/>
      <c r="M384" s="107"/>
    </row>
    <row r="385" spans="1:13">
      <c r="A385" s="569"/>
      <c r="B385" s="569"/>
      <c r="C385" s="569"/>
      <c r="D385" s="569"/>
      <c r="E385" s="569"/>
      <c r="F385" s="569"/>
      <c r="G385" s="569"/>
      <c r="H385" s="569"/>
      <c r="J385" s="90"/>
      <c r="K385" s="107"/>
      <c r="L385" s="107"/>
      <c r="M385" s="107"/>
    </row>
    <row r="386" spans="1:13">
      <c r="A386" s="569"/>
      <c r="B386" s="569"/>
      <c r="C386" s="569"/>
      <c r="D386" s="569"/>
      <c r="E386" s="569"/>
      <c r="F386" s="569"/>
      <c r="G386" s="569"/>
      <c r="H386" s="569"/>
      <c r="J386" s="90"/>
      <c r="K386" s="107"/>
      <c r="L386" s="107"/>
      <c r="M386" s="107"/>
    </row>
    <row r="387" spans="1:13">
      <c r="A387" s="569"/>
      <c r="B387" s="569"/>
      <c r="C387" s="569"/>
      <c r="D387" s="569"/>
      <c r="E387" s="569"/>
      <c r="F387" s="569"/>
      <c r="G387" s="569"/>
      <c r="H387" s="569"/>
    </row>
    <row r="388" spans="1:13">
      <c r="A388" s="569"/>
      <c r="B388" s="569"/>
      <c r="C388" s="569"/>
      <c r="D388" s="569"/>
      <c r="E388" s="569"/>
      <c r="F388" s="569"/>
      <c r="G388" s="569"/>
      <c r="H388" s="569"/>
    </row>
    <row r="389" spans="1:13">
      <c r="A389" s="569"/>
      <c r="B389" s="569"/>
      <c r="C389" s="569"/>
      <c r="D389" s="569"/>
      <c r="E389" s="569"/>
      <c r="F389" s="569"/>
      <c r="G389" s="569"/>
      <c r="H389" s="569"/>
    </row>
    <row r="390" spans="1:13">
      <c r="A390" s="569"/>
      <c r="B390" s="569"/>
      <c r="C390" s="569"/>
      <c r="D390" s="569"/>
      <c r="E390" s="569"/>
      <c r="F390" s="569"/>
      <c r="G390" s="569"/>
      <c r="H390" s="569"/>
    </row>
    <row r="391" spans="1:13">
      <c r="A391" s="569"/>
      <c r="B391" s="569"/>
      <c r="C391" s="569"/>
      <c r="D391" s="569"/>
      <c r="E391" s="569"/>
      <c r="F391" s="569"/>
      <c r="G391" s="569"/>
      <c r="H391" s="569"/>
    </row>
    <row r="392" spans="1:13">
      <c r="A392" s="569"/>
      <c r="B392" s="569"/>
      <c r="C392" s="569"/>
      <c r="D392" s="569"/>
      <c r="E392" s="569"/>
      <c r="F392" s="569"/>
      <c r="G392" s="569"/>
      <c r="H392" s="569"/>
    </row>
    <row r="393" spans="1:13">
      <c r="A393" s="569"/>
      <c r="B393" s="569"/>
      <c r="C393" s="569"/>
      <c r="D393" s="569"/>
      <c r="E393" s="569"/>
      <c r="F393" s="569"/>
      <c r="G393" s="569"/>
      <c r="H393" s="569"/>
    </row>
    <row r="394" spans="1:13">
      <c r="A394" s="569"/>
      <c r="B394" s="569"/>
      <c r="C394" s="569"/>
      <c r="D394" s="569"/>
      <c r="E394" s="569"/>
      <c r="F394" s="569"/>
      <c r="G394" s="569"/>
      <c r="H394" s="569"/>
    </row>
    <row r="395" spans="1:13">
      <c r="A395" s="569"/>
      <c r="B395" s="569"/>
      <c r="C395" s="569"/>
      <c r="D395" s="569"/>
      <c r="E395" s="569"/>
      <c r="F395" s="569"/>
      <c r="G395" s="569"/>
      <c r="H395" s="569"/>
    </row>
    <row r="396" spans="1:13">
      <c r="A396" s="569"/>
      <c r="B396" s="569"/>
      <c r="C396" s="569"/>
      <c r="D396" s="569"/>
      <c r="E396" s="569"/>
      <c r="F396" s="569"/>
      <c r="G396" s="569"/>
      <c r="H396" s="569"/>
    </row>
    <row r="397" spans="1:13" ht="21" customHeight="1">
      <c r="A397" s="1970" t="s">
        <v>1079</v>
      </c>
      <c r="B397" s="1970"/>
      <c r="C397" s="1970"/>
      <c r="D397" s="1970"/>
      <c r="E397" s="1970"/>
      <c r="F397" s="1970"/>
      <c r="G397" s="1970"/>
      <c r="H397" s="1970"/>
    </row>
    <row r="398" spans="1:13" ht="21" customHeight="1">
      <c r="A398" s="712"/>
      <c r="B398" s="712"/>
      <c r="C398" s="712"/>
      <c r="D398" s="712"/>
      <c r="E398" s="712"/>
      <c r="F398" s="712"/>
      <c r="G398" s="712"/>
      <c r="H398" s="712"/>
    </row>
    <row r="399" spans="1:13" ht="21" customHeight="1">
      <c r="A399" s="1971" t="s">
        <v>1302</v>
      </c>
      <c r="B399" s="1971"/>
      <c r="C399" s="1971"/>
      <c r="D399" s="1971"/>
      <c r="E399" s="1971"/>
      <c r="F399" s="1971"/>
      <c r="G399" s="1971"/>
      <c r="H399" s="1971"/>
    </row>
    <row r="400" spans="1:13" ht="21" customHeight="1">
      <c r="A400" s="1971"/>
      <c r="B400" s="1971"/>
      <c r="C400" s="1971"/>
      <c r="D400" s="1971"/>
      <c r="E400" s="1971"/>
      <c r="F400" s="1971"/>
      <c r="G400" s="1971"/>
      <c r="H400" s="1971"/>
    </row>
    <row r="401" spans="1:20">
      <c r="A401" s="569"/>
      <c r="B401" s="569"/>
      <c r="C401" s="569"/>
      <c r="D401" s="569"/>
      <c r="E401" s="569"/>
      <c r="F401" s="569"/>
      <c r="G401" s="569"/>
      <c r="H401" s="569"/>
    </row>
    <row r="402" spans="1:20">
      <c r="A402" s="714"/>
      <c r="B402" s="527"/>
      <c r="C402" s="527"/>
      <c r="D402" s="527"/>
      <c r="E402" s="527"/>
      <c r="F402" s="527"/>
      <c r="G402" s="527"/>
      <c r="H402" s="527"/>
      <c r="I402" s="86"/>
    </row>
    <row r="403" spans="1:20">
      <c r="A403" s="527"/>
      <c r="B403" s="527"/>
      <c r="C403" s="527"/>
      <c r="D403" s="527"/>
      <c r="E403" s="527"/>
      <c r="F403" s="527"/>
      <c r="G403" s="527"/>
      <c r="H403" s="527"/>
      <c r="I403" s="86"/>
      <c r="K403" s="110"/>
      <c r="L403" s="111"/>
      <c r="S403" s="88" t="s">
        <v>814</v>
      </c>
    </row>
    <row r="404" spans="1:20">
      <c r="A404" s="569"/>
      <c r="B404" s="569"/>
      <c r="C404" s="569"/>
      <c r="D404" s="569"/>
      <c r="E404" s="569"/>
      <c r="F404" s="569"/>
      <c r="G404" s="569"/>
      <c r="H404" s="569"/>
      <c r="K404" s="106">
        <v>2016</v>
      </c>
      <c r="L404" s="106">
        <v>2017</v>
      </c>
      <c r="M404" s="106" t="s">
        <v>1048</v>
      </c>
      <c r="S404" s="88"/>
    </row>
    <row r="405" spans="1:20">
      <c r="A405" s="723"/>
      <c r="B405" s="723"/>
      <c r="C405" s="723"/>
      <c r="D405" s="723"/>
      <c r="E405" s="723"/>
      <c r="F405" s="723"/>
      <c r="G405" s="723"/>
      <c r="H405" s="723"/>
      <c r="I405" s="112"/>
      <c r="J405" s="90" t="str">
        <f>+D3</f>
        <v>Nacional</v>
      </c>
      <c r="K405" s="107">
        <f>VLOOKUP($D$3,Bd_Enemdu!$3:$27,R405,FALSE)</f>
        <v>15.848839196957648</v>
      </c>
      <c r="L405" s="107">
        <f>VLOOKUP($D$3,Bd_Enemdu!$3:$27,S405,FALSE)</f>
        <v>15.386546111229007</v>
      </c>
      <c r="M405" s="107">
        <f>VLOOKUP($D$3,Bd_Enemdu!$3:$27,T405,FALSE)</f>
        <v>15.019544405148208</v>
      </c>
      <c r="Q405" s="159"/>
      <c r="R405" s="92">
        <v>676</v>
      </c>
      <c r="S405" s="92">
        <v>688</v>
      </c>
      <c r="T405" s="92">
        <v>700</v>
      </c>
    </row>
    <row r="406" spans="1:20">
      <c r="A406" s="569"/>
      <c r="B406" s="707"/>
      <c r="C406" s="708"/>
      <c r="D406" s="707"/>
      <c r="E406" s="709"/>
      <c r="F406" s="710"/>
      <c r="G406" s="711"/>
      <c r="H406" s="569"/>
      <c r="J406" s="90" t="s">
        <v>55</v>
      </c>
      <c r="K406" s="107">
        <f>VLOOKUP($D$3,Bd_Enemdu!$3:$27,R406,FALSE)</f>
        <v>22.61913969662837</v>
      </c>
      <c r="L406" s="107">
        <f>VLOOKUP($D$3,Bd_Enemdu!$3:$27,S406,FALSE)</f>
        <v>22.512750473786081</v>
      </c>
      <c r="M406" s="107">
        <f>VLOOKUP($D$3,Bd_Enemdu!$3:$27,T406,FALSE)</f>
        <v>22.021774446431337</v>
      </c>
      <c r="R406" s="92">
        <v>677</v>
      </c>
      <c r="S406" s="92">
        <v>689</v>
      </c>
      <c r="T406" s="92">
        <v>701</v>
      </c>
    </row>
    <row r="407" spans="1:20">
      <c r="A407" s="569"/>
      <c r="B407" s="707"/>
      <c r="C407" s="708"/>
      <c r="D407" s="707"/>
      <c r="E407" s="709"/>
      <c r="F407" s="710"/>
      <c r="G407" s="711"/>
      <c r="H407" s="569"/>
      <c r="J407" s="90" t="s">
        <v>56</v>
      </c>
      <c r="K407" s="107">
        <f>VLOOKUP($D$3,Bd_Enemdu!$3:$27,R407,FALSE)</f>
        <v>3.189537938696855</v>
      </c>
      <c r="L407" s="107">
        <f>VLOOKUP($D$3,Bd_Enemdu!$3:$27,S407,FALSE)</f>
        <v>3.0888674439478185</v>
      </c>
      <c r="M407" s="107">
        <f>VLOOKUP($D$3,Bd_Enemdu!$3:$27,T407,FALSE)</f>
        <v>2.606816696090084</v>
      </c>
      <c r="R407" s="92">
        <v>678</v>
      </c>
      <c r="S407" s="92">
        <v>690</v>
      </c>
      <c r="T407" s="92">
        <v>702</v>
      </c>
    </row>
    <row r="408" spans="1:20">
      <c r="A408" s="569"/>
      <c r="B408" s="707"/>
      <c r="C408" s="708"/>
      <c r="D408" s="707"/>
      <c r="E408" s="709"/>
      <c r="F408" s="710"/>
      <c r="G408" s="711"/>
      <c r="H408" s="569"/>
      <c r="J408" s="90" t="s">
        <v>57</v>
      </c>
      <c r="K408" s="107">
        <f>VLOOKUP($D$3,Bd_Enemdu!$3:$27,R408,FALSE)</f>
        <v>17.811261842039254</v>
      </c>
      <c r="L408" s="107">
        <f>VLOOKUP($D$3,Bd_Enemdu!$3:$27,S408,FALSE)</f>
        <v>16.863993283624342</v>
      </c>
      <c r="M408" s="107">
        <f>VLOOKUP($D$3,Bd_Enemdu!$3:$27,T408,FALSE)</f>
        <v>16.342657007183909</v>
      </c>
      <c r="R408" s="92">
        <v>679</v>
      </c>
      <c r="S408" s="92">
        <v>691</v>
      </c>
      <c r="T408" s="92">
        <v>703</v>
      </c>
    </row>
    <row r="409" spans="1:20">
      <c r="A409" s="569"/>
      <c r="B409" s="707"/>
      <c r="C409" s="708"/>
      <c r="D409" s="707"/>
      <c r="E409" s="709"/>
      <c r="F409" s="710"/>
      <c r="G409" s="711"/>
      <c r="H409" s="569"/>
      <c r="J409" s="90" t="s">
        <v>58</v>
      </c>
      <c r="K409" s="107">
        <f>VLOOKUP($D$3,Bd_Enemdu!$3:$27,R409,FALSE)</f>
        <v>14.063378438165023</v>
      </c>
      <c r="L409" s="107">
        <f>VLOOKUP($D$3,Bd_Enemdu!$3:$27,S409,FALSE)</f>
        <v>14.116108110937869</v>
      </c>
      <c r="M409" s="107">
        <f>VLOOKUP($D$3,Bd_Enemdu!$3:$27,T409,FALSE)</f>
        <v>13.812120065789513</v>
      </c>
      <c r="R409" s="92">
        <v>680</v>
      </c>
      <c r="S409" s="92">
        <v>692</v>
      </c>
      <c r="T409" s="92">
        <v>704</v>
      </c>
    </row>
    <row r="410" spans="1:20">
      <c r="A410" s="569"/>
      <c r="B410" s="707"/>
      <c r="C410" s="708"/>
      <c r="D410" s="707"/>
      <c r="E410" s="709"/>
      <c r="F410" s="710"/>
      <c r="G410" s="711"/>
      <c r="H410" s="569"/>
      <c r="J410" s="101" t="s">
        <v>59</v>
      </c>
      <c r="K410" s="107">
        <f>VLOOKUP($D$3,Bd_Enemdu!$3:$27,R410,FALSE)</f>
        <v>0.49806759836641989</v>
      </c>
      <c r="L410" s="107">
        <f>VLOOKUP($D$3,Bd_Enemdu!$3:$27,S410,FALSE)</f>
        <v>1.9528571327524502</v>
      </c>
      <c r="M410" s="107">
        <f>VLOOKUP($D$3,Bd_Enemdu!$3:$27,T410,FALSE)</f>
        <v>1.3636417310301898</v>
      </c>
      <c r="R410" s="92">
        <v>681</v>
      </c>
      <c r="S410" s="92">
        <v>693</v>
      </c>
      <c r="T410" s="92">
        <v>705</v>
      </c>
    </row>
    <row r="411" spans="1:20">
      <c r="A411" s="715"/>
      <c r="B411" s="716"/>
      <c r="C411" s="717"/>
      <c r="D411" s="716"/>
      <c r="E411" s="718"/>
      <c r="F411" s="719"/>
      <c r="G411" s="720"/>
      <c r="H411" s="721"/>
      <c r="I411" s="119"/>
      <c r="J411" s="90" t="s">
        <v>62</v>
      </c>
      <c r="K411" s="107">
        <f>VLOOKUP($D$3,Bd_Enemdu!$3:$27,R411,FALSE)</f>
        <v>14.031923574878014</v>
      </c>
      <c r="L411" s="107">
        <f>VLOOKUP($D$3,Bd_Enemdu!$3:$27,S411,FALSE)</f>
        <v>10.226880624849478</v>
      </c>
      <c r="M411" s="107">
        <f>VLOOKUP($D$3,Bd_Enemdu!$3:$27,T411,FALSE)</f>
        <v>10.434504909688075</v>
      </c>
      <c r="R411" s="92">
        <v>682</v>
      </c>
      <c r="S411" s="92">
        <v>694</v>
      </c>
      <c r="T411" s="92">
        <v>706</v>
      </c>
    </row>
    <row r="412" spans="1:20">
      <c r="A412" s="722"/>
      <c r="B412" s="707"/>
      <c r="C412" s="708"/>
      <c r="D412" s="707"/>
      <c r="E412" s="709"/>
      <c r="F412" s="710"/>
      <c r="G412" s="711"/>
      <c r="H412" s="569"/>
      <c r="J412" s="90" t="s">
        <v>651</v>
      </c>
      <c r="K412" s="107">
        <f>VLOOKUP($D$3,Bd_Enemdu!$3:$27,R412,FALSE)</f>
        <v>4.9655110943429088</v>
      </c>
      <c r="L412" s="107">
        <f>VLOOKUP($D$3,Bd_Enemdu!$3:$27,S412,FALSE)</f>
        <v>16.084264451971666</v>
      </c>
      <c r="M412" s="107">
        <f>VLOOKUP($D$3,Bd_Enemdu!$3:$27,T412,FALSE)</f>
        <v>1.2914070374392561</v>
      </c>
      <c r="R412" s="92">
        <v>683</v>
      </c>
      <c r="S412" s="92">
        <v>695</v>
      </c>
      <c r="T412" s="92">
        <v>707</v>
      </c>
    </row>
    <row r="413" spans="1:20">
      <c r="A413" s="722"/>
      <c r="B413" s="707"/>
      <c r="C413" s="708"/>
      <c r="D413" s="707"/>
      <c r="E413" s="709"/>
      <c r="F413" s="710"/>
      <c r="G413" s="711"/>
      <c r="H413" s="569"/>
      <c r="J413" s="90" t="s">
        <v>1076</v>
      </c>
      <c r="K413" s="107">
        <f>VLOOKUP($D$3,Bd_Enemdu!$3:$27,R413,FALSE)</f>
        <v>3.1574030810073705</v>
      </c>
      <c r="L413" s="107">
        <f>VLOOKUP($D$3,Bd_Enemdu!$3:$27,S413,FALSE)</f>
        <v>1.4496159727059392</v>
      </c>
      <c r="M413" s="107">
        <f>VLOOKUP($D$3,Bd_Enemdu!$3:$27,T413,FALSE)</f>
        <v>1.7234526791568763</v>
      </c>
      <c r="R413" s="92">
        <v>684</v>
      </c>
      <c r="S413" s="92">
        <v>696</v>
      </c>
      <c r="T413" s="92">
        <v>708</v>
      </c>
    </row>
    <row r="414" spans="1:20">
      <c r="A414" s="707"/>
      <c r="B414" s="707"/>
      <c r="C414" s="708"/>
      <c r="D414" s="707"/>
      <c r="E414" s="709"/>
      <c r="F414" s="710"/>
      <c r="G414" s="711"/>
      <c r="H414" s="569"/>
      <c r="J414" s="90" t="s">
        <v>61</v>
      </c>
      <c r="K414" s="107">
        <f>VLOOKUP($D$3,Bd_Enemdu!$3:$27,R414,FALSE)</f>
        <v>17.601148510226128</v>
      </c>
      <c r="L414" s="107">
        <f>VLOOKUP($D$3,Bd_Enemdu!$3:$27,S414,FALSE)</f>
        <v>17.537670871904474</v>
      </c>
      <c r="M414" s="107">
        <f>VLOOKUP($D$3,Bd_Enemdu!$3:$27,T414,FALSE)</f>
        <v>17.200426204726302</v>
      </c>
      <c r="R414" s="92">
        <v>685</v>
      </c>
      <c r="S414" s="92">
        <v>697</v>
      </c>
      <c r="T414" s="92">
        <v>709</v>
      </c>
    </row>
    <row r="415" spans="1:20">
      <c r="A415" s="569"/>
      <c r="B415" s="569"/>
      <c r="C415" s="569"/>
      <c r="D415" s="569"/>
      <c r="E415" s="569"/>
      <c r="F415" s="569"/>
      <c r="G415" s="569"/>
      <c r="H415" s="569"/>
      <c r="J415" s="90" t="s">
        <v>60</v>
      </c>
      <c r="K415" s="107">
        <f>VLOOKUP($D$3,Bd_Enemdu!$3:$27,R415,FALSE)</f>
        <v>36.144187478729691</v>
      </c>
      <c r="L415" s="107">
        <f>VLOOKUP($D$3,Bd_Enemdu!$3:$27,S415,FALSE)</f>
        <v>30.067606163854666</v>
      </c>
      <c r="M415" s="107">
        <f>VLOOKUP($D$3,Bd_Enemdu!$3:$27,T415,FALSE)</f>
        <v>40.376502037965444</v>
      </c>
      <c r="R415" s="92">
        <v>686</v>
      </c>
      <c r="S415" s="92">
        <v>698</v>
      </c>
      <c r="T415" s="92">
        <v>710</v>
      </c>
    </row>
    <row r="416" spans="1:20">
      <c r="A416" s="569"/>
      <c r="B416" s="569"/>
      <c r="C416" s="569"/>
      <c r="D416" s="569"/>
      <c r="E416" s="569"/>
      <c r="F416" s="569"/>
      <c r="G416" s="569"/>
      <c r="H416" s="569"/>
      <c r="J416" s="90" t="s">
        <v>802</v>
      </c>
      <c r="K416" s="107">
        <f>VLOOKUP($D$3,Bd_Enemdu!$3:$27,R416,FALSE)</f>
        <v>11.535686033303829</v>
      </c>
      <c r="L416" s="107">
        <f>VLOOKUP($D$3,Bd_Enemdu!$3:$27,S416,FALSE)</f>
        <v>12.622523020035242</v>
      </c>
      <c r="M416" s="107">
        <f>VLOOKUP($D$3,Bd_Enemdu!$3:$27,T416,FALSE)</f>
        <v>0</v>
      </c>
      <c r="R416" s="92">
        <v>687</v>
      </c>
      <c r="S416" s="92">
        <v>699</v>
      </c>
      <c r="T416" s="92">
        <v>711</v>
      </c>
    </row>
    <row r="417" spans="1:13">
      <c r="A417" s="569"/>
      <c r="B417" s="569"/>
      <c r="C417" s="569"/>
      <c r="D417" s="569"/>
      <c r="E417" s="569"/>
      <c r="F417" s="569"/>
      <c r="G417" s="569"/>
      <c r="H417" s="569"/>
      <c r="J417" s="101" t="s">
        <v>1080</v>
      </c>
      <c r="K417" s="107">
        <f>+K405</f>
        <v>15.848839196957648</v>
      </c>
      <c r="L417" s="107">
        <f>+L405</f>
        <v>15.386546111229007</v>
      </c>
      <c r="M417" s="107">
        <f>+M405</f>
        <v>15.019544405148208</v>
      </c>
    </row>
    <row r="418" spans="1:13">
      <c r="A418" s="569"/>
      <c r="B418" s="569"/>
      <c r="C418" s="569"/>
      <c r="D418" s="569"/>
      <c r="E418" s="569"/>
      <c r="F418" s="569"/>
      <c r="G418" s="569"/>
      <c r="H418" s="569"/>
      <c r="J418" s="90"/>
      <c r="K418" s="107"/>
      <c r="L418" s="107"/>
      <c r="M418" s="107"/>
    </row>
    <row r="419" spans="1:13">
      <c r="A419" s="569"/>
      <c r="B419" s="569"/>
      <c r="C419" s="569"/>
      <c r="D419" s="569"/>
      <c r="E419" s="569"/>
      <c r="F419" s="569"/>
      <c r="G419" s="569"/>
      <c r="H419" s="569"/>
      <c r="J419" s="90"/>
      <c r="K419" s="107"/>
      <c r="L419" s="107"/>
      <c r="M419" s="107"/>
    </row>
    <row r="420" spans="1:13">
      <c r="A420" s="569"/>
      <c r="B420" s="569"/>
      <c r="C420" s="569"/>
      <c r="D420" s="569"/>
      <c r="E420" s="569"/>
      <c r="F420" s="569"/>
      <c r="G420" s="569"/>
      <c r="H420" s="569"/>
      <c r="J420" s="90"/>
      <c r="K420" s="107"/>
      <c r="L420" s="107"/>
      <c r="M420" s="107"/>
    </row>
    <row r="421" spans="1:13">
      <c r="A421" s="569"/>
      <c r="B421" s="569"/>
      <c r="C421" s="569"/>
      <c r="D421" s="569"/>
      <c r="E421" s="569"/>
      <c r="F421" s="569"/>
      <c r="G421" s="569"/>
      <c r="H421" s="569"/>
      <c r="J421" s="90"/>
      <c r="K421" s="107"/>
      <c r="L421" s="107"/>
      <c r="M421" s="107"/>
    </row>
    <row r="422" spans="1:13">
      <c r="A422" s="569"/>
      <c r="B422" s="569"/>
      <c r="C422" s="569"/>
      <c r="D422" s="569"/>
      <c r="E422" s="569"/>
      <c r="F422" s="569"/>
      <c r="G422" s="569"/>
      <c r="H422" s="569"/>
      <c r="J422" s="90"/>
      <c r="K422" s="107"/>
      <c r="L422" s="107"/>
      <c r="M422" s="107"/>
    </row>
    <row r="423" spans="1:13">
      <c r="A423" s="569"/>
      <c r="B423" s="569"/>
      <c r="C423" s="569"/>
      <c r="D423" s="569"/>
      <c r="E423" s="569"/>
      <c r="F423" s="569"/>
      <c r="G423" s="569"/>
      <c r="H423" s="569"/>
      <c r="J423" s="90"/>
      <c r="K423" s="107"/>
      <c r="L423" s="107"/>
      <c r="M423" s="107"/>
    </row>
    <row r="424" spans="1:13">
      <c r="A424" s="569"/>
      <c r="B424" s="569"/>
      <c r="C424" s="569"/>
      <c r="D424" s="569"/>
      <c r="E424" s="569"/>
      <c r="F424" s="569"/>
      <c r="G424" s="569"/>
      <c r="H424" s="569"/>
    </row>
    <row r="425" spans="1:13">
      <c r="A425" s="569"/>
      <c r="B425" s="569"/>
      <c r="C425" s="569"/>
      <c r="D425" s="569"/>
      <c r="E425" s="569"/>
      <c r="F425" s="569"/>
      <c r="G425" s="569"/>
      <c r="H425" s="569"/>
    </row>
    <row r="426" spans="1:13">
      <c r="A426" s="569"/>
      <c r="B426" s="569"/>
      <c r="C426" s="569"/>
      <c r="D426" s="569"/>
      <c r="E426" s="569"/>
      <c r="F426" s="569"/>
      <c r="G426" s="569"/>
      <c r="H426" s="569"/>
    </row>
    <row r="427" spans="1:13">
      <c r="A427" s="569"/>
      <c r="B427" s="569"/>
      <c r="C427" s="569"/>
      <c r="D427" s="569"/>
      <c r="E427" s="569"/>
      <c r="F427" s="569"/>
      <c r="G427" s="569"/>
      <c r="H427" s="569"/>
    </row>
    <row r="428" spans="1:13">
      <c r="A428" s="569"/>
      <c r="B428" s="569"/>
      <c r="C428" s="569"/>
      <c r="D428" s="569"/>
      <c r="E428" s="569"/>
      <c r="F428" s="569"/>
      <c r="G428" s="569"/>
      <c r="H428" s="569"/>
    </row>
    <row r="429" spans="1:13">
      <c r="A429" s="569"/>
      <c r="B429" s="569"/>
      <c r="C429" s="569"/>
      <c r="D429" s="569"/>
      <c r="E429" s="569"/>
      <c r="F429" s="569"/>
      <c r="G429" s="569"/>
      <c r="H429" s="569"/>
    </row>
    <row r="430" spans="1:13">
      <c r="A430" s="569"/>
      <c r="B430" s="569"/>
      <c r="C430" s="569"/>
      <c r="D430" s="569"/>
      <c r="E430" s="569"/>
      <c r="F430" s="569"/>
      <c r="G430" s="569"/>
      <c r="H430" s="569"/>
    </row>
    <row r="431" spans="1:13">
      <c r="A431" s="569"/>
      <c r="B431" s="569"/>
      <c r="C431" s="569"/>
      <c r="D431" s="569"/>
      <c r="E431" s="569"/>
      <c r="F431" s="569"/>
      <c r="G431" s="569"/>
      <c r="H431" s="569"/>
    </row>
    <row r="432" spans="1:13">
      <c r="A432" s="569"/>
      <c r="B432" s="569"/>
      <c r="C432" s="569"/>
      <c r="D432" s="569"/>
      <c r="E432" s="569"/>
      <c r="F432" s="569"/>
      <c r="G432" s="569"/>
      <c r="H432" s="569"/>
    </row>
    <row r="433" spans="1:19" ht="20.25">
      <c r="A433" s="1970" t="s">
        <v>1108</v>
      </c>
      <c r="B433" s="1970"/>
      <c r="C433" s="1970"/>
      <c r="D433" s="1970"/>
      <c r="E433" s="1970"/>
      <c r="F433" s="1970"/>
      <c r="G433" s="1970"/>
      <c r="H433" s="1970"/>
    </row>
    <row r="434" spans="1:19" ht="15.75" customHeight="1">
      <c r="A434" s="712"/>
      <c r="B434" s="712"/>
      <c r="C434" s="712"/>
      <c r="D434" s="712"/>
      <c r="E434" s="712"/>
      <c r="F434" s="712"/>
      <c r="G434" s="712"/>
      <c r="H434" s="712"/>
    </row>
    <row r="435" spans="1:19" ht="21" customHeight="1">
      <c r="A435" s="1971" t="s">
        <v>1303</v>
      </c>
      <c r="B435" s="1971"/>
      <c r="C435" s="1971"/>
      <c r="D435" s="1971"/>
      <c r="E435" s="1971"/>
      <c r="F435" s="1971"/>
      <c r="G435" s="1971"/>
      <c r="H435" s="1971"/>
    </row>
    <row r="436" spans="1:19" ht="30" customHeight="1">
      <c r="A436" s="1971"/>
      <c r="B436" s="1971"/>
      <c r="C436" s="1971"/>
      <c r="D436" s="1971"/>
      <c r="E436" s="1971"/>
      <c r="F436" s="1971"/>
      <c r="G436" s="1971"/>
      <c r="H436" s="1971"/>
    </row>
    <row r="437" spans="1:19">
      <c r="A437" s="569"/>
      <c r="B437" s="569"/>
      <c r="C437" s="569"/>
      <c r="D437" s="569"/>
      <c r="E437" s="569"/>
      <c r="F437" s="569"/>
      <c r="G437" s="569"/>
      <c r="H437" s="569"/>
    </row>
    <row r="438" spans="1:19">
      <c r="A438" s="714"/>
      <c r="B438" s="527"/>
      <c r="C438" s="527"/>
      <c r="D438" s="527"/>
      <c r="E438" s="527"/>
      <c r="F438" s="527"/>
      <c r="G438" s="527"/>
      <c r="H438" s="527"/>
      <c r="I438" s="86"/>
    </row>
    <row r="439" spans="1:19">
      <c r="A439" s="527"/>
      <c r="B439" s="527"/>
      <c r="C439" s="527"/>
      <c r="D439" s="527"/>
      <c r="E439" s="527"/>
      <c r="F439" s="527"/>
      <c r="G439" s="527"/>
      <c r="H439" s="527"/>
      <c r="I439" s="86"/>
      <c r="K439" s="110"/>
      <c r="L439" s="111"/>
      <c r="S439" s="88" t="s">
        <v>814</v>
      </c>
    </row>
    <row r="440" spans="1:19">
      <c r="A440" s="569"/>
      <c r="B440" s="569"/>
      <c r="C440" s="569"/>
      <c r="D440" s="569"/>
      <c r="E440" s="569"/>
      <c r="F440" s="569"/>
      <c r="G440" s="569"/>
      <c r="H440" s="569"/>
      <c r="K440" s="106">
        <v>2016</v>
      </c>
      <c r="L440" s="106">
        <v>2017</v>
      </c>
      <c r="S440" s="88"/>
    </row>
    <row r="441" spans="1:19">
      <c r="A441" s="723"/>
      <c r="B441" s="723"/>
      <c r="C441" s="723"/>
      <c r="D441" s="723"/>
      <c r="E441" s="723"/>
      <c r="F441" s="723"/>
      <c r="G441" s="723"/>
      <c r="H441" s="723"/>
      <c r="I441" s="112"/>
      <c r="J441" s="90" t="str">
        <f>+D3</f>
        <v>Nacional</v>
      </c>
      <c r="K441" s="107">
        <f>VLOOKUP($D$3,Bd_Enemdu!$3:$27,R441,FALSE)</f>
        <v>30.385195534183048</v>
      </c>
      <c r="L441" s="107">
        <f>VLOOKUP($D$3,Bd_Enemdu!$3:$27,S441,FALSE)</f>
        <v>30.001596361719024</v>
      </c>
      <c r="N441" s="160"/>
      <c r="O441" s="160"/>
      <c r="Q441" s="159"/>
      <c r="R441" s="166">
        <v>748</v>
      </c>
      <c r="S441" s="166">
        <v>760</v>
      </c>
    </row>
    <row r="442" spans="1:19">
      <c r="A442" s="569"/>
      <c r="B442" s="707"/>
      <c r="C442" s="708"/>
      <c r="D442" s="707"/>
      <c r="E442" s="709"/>
      <c r="F442" s="710"/>
      <c r="G442" s="711"/>
      <c r="H442" s="569"/>
      <c r="J442" s="90" t="s">
        <v>55</v>
      </c>
      <c r="K442" s="107">
        <f>VLOOKUP($D$3,Bd_Enemdu!$3:$27,R442,FALSE)</f>
        <v>37.578966794563421</v>
      </c>
      <c r="L442" s="107">
        <f>VLOOKUP($D$3,Bd_Enemdu!$3:$27,S442,FALSE)</f>
        <v>36.495663950067595</v>
      </c>
      <c r="R442" s="166">
        <v>749</v>
      </c>
      <c r="S442" s="166">
        <v>761</v>
      </c>
    </row>
    <row r="443" spans="1:19">
      <c r="A443" s="569"/>
      <c r="B443" s="707"/>
      <c r="C443" s="708"/>
      <c r="D443" s="707"/>
      <c r="E443" s="709"/>
      <c r="F443" s="710"/>
      <c r="G443" s="711"/>
      <c r="H443" s="569"/>
      <c r="J443" s="90" t="s">
        <v>56</v>
      </c>
      <c r="K443" s="107">
        <f>VLOOKUP($D$3,Bd_Enemdu!$3:$27,R443,FALSE)</f>
        <v>13.176306542752455</v>
      </c>
      <c r="L443" s="107">
        <f>VLOOKUP($D$3,Bd_Enemdu!$3:$27,S443,FALSE)</f>
        <v>14.596049132332912</v>
      </c>
      <c r="R443" s="166">
        <v>750</v>
      </c>
      <c r="S443" s="166">
        <v>762</v>
      </c>
    </row>
    <row r="444" spans="1:19">
      <c r="A444" s="569"/>
      <c r="B444" s="707"/>
      <c r="C444" s="708"/>
      <c r="D444" s="707"/>
      <c r="E444" s="709"/>
      <c r="F444" s="710"/>
      <c r="G444" s="711"/>
      <c r="H444" s="569"/>
      <c r="J444" s="90" t="s">
        <v>57</v>
      </c>
      <c r="K444" s="107">
        <f>VLOOKUP($D$3,Bd_Enemdu!$3:$27,R444,FALSE)</f>
        <v>28.784991805903203</v>
      </c>
      <c r="L444" s="107">
        <f>VLOOKUP($D$3,Bd_Enemdu!$3:$27,S444,FALSE)</f>
        <v>28.472788319982879</v>
      </c>
      <c r="R444" s="166">
        <v>751</v>
      </c>
      <c r="S444" s="166">
        <v>763</v>
      </c>
    </row>
    <row r="445" spans="1:19">
      <c r="A445" s="569"/>
      <c r="B445" s="707"/>
      <c r="C445" s="708"/>
      <c r="D445" s="707"/>
      <c r="E445" s="709"/>
      <c r="F445" s="710"/>
      <c r="G445" s="711"/>
      <c r="H445" s="569"/>
      <c r="J445" s="90" t="s">
        <v>58</v>
      </c>
      <c r="K445" s="107">
        <f>VLOOKUP($D$3,Bd_Enemdu!$3:$27,R445,FALSE)</f>
        <v>31.996542597044662</v>
      </c>
      <c r="L445" s="107">
        <f>VLOOKUP($D$3,Bd_Enemdu!$3:$27,S445,FALSE)</f>
        <v>31.509814916394696</v>
      </c>
      <c r="R445" s="166">
        <v>752</v>
      </c>
      <c r="S445" s="166">
        <v>764</v>
      </c>
    </row>
    <row r="446" spans="1:19">
      <c r="A446" s="569"/>
      <c r="B446" s="707"/>
      <c r="C446" s="708"/>
      <c r="D446" s="707"/>
      <c r="E446" s="709"/>
      <c r="F446" s="710"/>
      <c r="G446" s="711"/>
      <c r="H446" s="569"/>
      <c r="J446" s="101" t="s">
        <v>59</v>
      </c>
      <c r="K446" s="107">
        <f>VLOOKUP($D$3,Bd_Enemdu!$3:$27,R446,FALSE)</f>
        <v>13.203007108914996</v>
      </c>
      <c r="L446" s="107">
        <f>VLOOKUP($D$3,Bd_Enemdu!$3:$27,S446,FALSE)</f>
        <v>12.154561402492703</v>
      </c>
      <c r="R446" s="166">
        <v>753</v>
      </c>
      <c r="S446" s="166">
        <v>765</v>
      </c>
    </row>
    <row r="447" spans="1:19">
      <c r="A447" s="715"/>
      <c r="B447" s="716"/>
      <c r="C447" s="717"/>
      <c r="D447" s="716"/>
      <c r="E447" s="718"/>
      <c r="F447" s="719"/>
      <c r="G447" s="720"/>
      <c r="H447" s="721"/>
      <c r="I447" s="119"/>
      <c r="J447" s="90" t="s">
        <v>62</v>
      </c>
      <c r="K447" s="107">
        <f>VLOOKUP($D$3,Bd_Enemdu!$3:$27,R447,FALSE)</f>
        <v>18.155496351317328</v>
      </c>
      <c r="L447" s="107">
        <f>VLOOKUP($D$3,Bd_Enemdu!$3:$27,S447,FALSE)</f>
        <v>25.621493833092941</v>
      </c>
      <c r="R447" s="166">
        <v>754</v>
      </c>
      <c r="S447" s="166">
        <v>766</v>
      </c>
    </row>
    <row r="448" spans="1:19">
      <c r="A448" s="722"/>
      <c r="B448" s="707"/>
      <c r="C448" s="708"/>
      <c r="D448" s="707"/>
      <c r="E448" s="709"/>
      <c r="F448" s="710"/>
      <c r="G448" s="711"/>
      <c r="H448" s="569"/>
      <c r="J448" s="90" t="s">
        <v>651</v>
      </c>
      <c r="K448" s="107">
        <f>VLOOKUP($D$3,Bd_Enemdu!$3:$27,R448,FALSE)</f>
        <v>11.551381339309341</v>
      </c>
      <c r="L448" s="107">
        <f>VLOOKUP($D$3,Bd_Enemdu!$3:$27,S448,FALSE)</f>
        <v>27.418860264844703</v>
      </c>
      <c r="R448" s="166">
        <v>755</v>
      </c>
      <c r="S448" s="166">
        <v>767</v>
      </c>
    </row>
    <row r="449" spans="1:19">
      <c r="A449" s="722"/>
      <c r="B449" s="707"/>
      <c r="C449" s="708"/>
      <c r="D449" s="707"/>
      <c r="E449" s="709"/>
      <c r="F449" s="710"/>
      <c r="G449" s="711"/>
      <c r="H449" s="569"/>
      <c r="J449" s="90" t="s">
        <v>1076</v>
      </c>
      <c r="K449" s="107">
        <f>VLOOKUP($D$3,Bd_Enemdu!$3:$27,R449,FALSE)</f>
        <v>16.402304435590437</v>
      </c>
      <c r="L449" s="107">
        <f>VLOOKUP($D$3,Bd_Enemdu!$3:$27,S449,FALSE)</f>
        <v>11.955520115630151</v>
      </c>
      <c r="R449" s="166">
        <v>756</v>
      </c>
      <c r="S449" s="166">
        <v>768</v>
      </c>
    </row>
    <row r="450" spans="1:19">
      <c r="A450" s="707"/>
      <c r="B450" s="707"/>
      <c r="C450" s="708"/>
      <c r="D450" s="707"/>
      <c r="E450" s="709"/>
      <c r="F450" s="710"/>
      <c r="G450" s="711"/>
      <c r="H450" s="569"/>
      <c r="J450" s="90" t="s">
        <v>61</v>
      </c>
      <c r="K450" s="107">
        <f>VLOOKUP($D$3,Bd_Enemdu!$3:$27,R450,FALSE)</f>
        <v>33.386909216986936</v>
      </c>
      <c r="L450" s="107">
        <f>VLOOKUP($D$3,Bd_Enemdu!$3:$27,S450,FALSE)</f>
        <v>33.240463380794708</v>
      </c>
      <c r="R450" s="166">
        <v>757</v>
      </c>
      <c r="S450" s="166">
        <v>769</v>
      </c>
    </row>
    <row r="451" spans="1:19">
      <c r="A451" s="569"/>
      <c r="B451" s="569"/>
      <c r="C451" s="569"/>
      <c r="D451" s="569"/>
      <c r="E451" s="569"/>
      <c r="F451" s="569"/>
      <c r="G451" s="569"/>
      <c r="H451" s="569"/>
      <c r="J451" s="90" t="s">
        <v>60</v>
      </c>
      <c r="K451" s="107">
        <f>VLOOKUP($D$3,Bd_Enemdu!$3:$27,R451,FALSE)</f>
        <v>34.844728408258014</v>
      </c>
      <c r="L451" s="107">
        <f>VLOOKUP($D$3,Bd_Enemdu!$3:$27,S451,FALSE)</f>
        <v>23.197554931240482</v>
      </c>
      <c r="R451" s="166">
        <v>758</v>
      </c>
      <c r="S451" s="166">
        <v>770</v>
      </c>
    </row>
    <row r="452" spans="1:19">
      <c r="A452" s="569"/>
      <c r="B452" s="569"/>
      <c r="C452" s="569"/>
      <c r="D452" s="569"/>
      <c r="E452" s="569"/>
      <c r="F452" s="569"/>
      <c r="G452" s="569"/>
      <c r="H452" s="569"/>
      <c r="J452" s="90" t="s">
        <v>802</v>
      </c>
      <c r="K452" s="107">
        <f>VLOOKUP($D$3,Bd_Enemdu!$3:$27,R452,FALSE)</f>
        <v>0</v>
      </c>
      <c r="L452" s="107">
        <f>VLOOKUP($D$3,Bd_Enemdu!$3:$27,S452,FALSE)</f>
        <v>11.214944447119535</v>
      </c>
      <c r="R452" s="166">
        <v>759</v>
      </c>
      <c r="S452" s="166">
        <v>771</v>
      </c>
    </row>
    <row r="453" spans="1:19">
      <c r="A453" s="569"/>
      <c r="B453" s="569"/>
      <c r="C453" s="569"/>
      <c r="D453" s="569"/>
      <c r="E453" s="569"/>
      <c r="F453" s="569"/>
      <c r="G453" s="569"/>
      <c r="H453" s="569"/>
      <c r="J453" s="101" t="s">
        <v>1045</v>
      </c>
      <c r="K453" s="107">
        <f>+K441</f>
        <v>30.385195534183048</v>
      </c>
      <c r="L453" s="107">
        <f>+L441</f>
        <v>30.001596361719024</v>
      </c>
    </row>
    <row r="454" spans="1:19">
      <c r="A454" s="569"/>
      <c r="B454" s="569"/>
      <c r="C454" s="569"/>
      <c r="D454" s="569"/>
      <c r="E454" s="569"/>
      <c r="F454" s="569"/>
      <c r="G454" s="569"/>
      <c r="H454" s="569"/>
      <c r="J454" s="90"/>
      <c r="K454" s="107"/>
      <c r="L454" s="107"/>
    </row>
    <row r="455" spans="1:19">
      <c r="A455" s="569"/>
      <c r="B455" s="569"/>
      <c r="C455" s="569"/>
      <c r="D455" s="569"/>
      <c r="E455" s="569"/>
      <c r="F455" s="569"/>
      <c r="G455" s="569"/>
      <c r="H455" s="569"/>
      <c r="J455" s="90"/>
      <c r="K455" s="107"/>
      <c r="L455" s="107"/>
      <c r="M455" s="107"/>
    </row>
    <row r="456" spans="1:19">
      <c r="A456" s="569"/>
      <c r="B456" s="569"/>
      <c r="C456" s="569"/>
      <c r="D456" s="569"/>
      <c r="E456" s="569"/>
      <c r="F456" s="569"/>
      <c r="G456" s="569"/>
      <c r="H456" s="569"/>
      <c r="J456" s="90"/>
      <c r="K456" s="107"/>
      <c r="L456" s="107"/>
      <c r="M456" s="107"/>
    </row>
    <row r="457" spans="1:19">
      <c r="A457" s="569"/>
      <c r="B457" s="569"/>
      <c r="C457" s="569"/>
      <c r="D457" s="569"/>
      <c r="E457" s="569"/>
      <c r="F457" s="569"/>
      <c r="G457" s="569"/>
      <c r="H457" s="569"/>
      <c r="J457" s="90"/>
      <c r="K457" s="107"/>
      <c r="L457" s="107"/>
      <c r="M457" s="107"/>
    </row>
    <row r="458" spans="1:19">
      <c r="A458" s="569"/>
      <c r="B458" s="569"/>
      <c r="C458" s="569"/>
      <c r="D458" s="569"/>
      <c r="E458" s="569"/>
      <c r="F458" s="569"/>
      <c r="G458" s="569"/>
      <c r="H458" s="569"/>
      <c r="J458" s="90"/>
      <c r="K458" s="107"/>
      <c r="L458" s="107"/>
      <c r="M458" s="107"/>
    </row>
    <row r="459" spans="1:19">
      <c r="A459" s="569"/>
      <c r="B459" s="569"/>
      <c r="C459" s="569"/>
      <c r="D459" s="569"/>
      <c r="E459" s="569"/>
      <c r="F459" s="569"/>
      <c r="G459" s="569"/>
      <c r="H459" s="569"/>
      <c r="J459" s="90"/>
      <c r="K459" s="107"/>
      <c r="L459" s="107"/>
      <c r="M459" s="107"/>
    </row>
    <row r="460" spans="1:19">
      <c r="A460" s="569"/>
      <c r="B460" s="569"/>
      <c r="C460" s="569"/>
      <c r="D460" s="569"/>
      <c r="E460" s="569"/>
      <c r="F460" s="569"/>
      <c r="G460" s="569"/>
      <c r="H460" s="569"/>
    </row>
    <row r="461" spans="1:19">
      <c r="A461" s="569"/>
      <c r="B461" s="569"/>
      <c r="C461" s="569"/>
      <c r="D461" s="569"/>
      <c r="E461" s="569"/>
      <c r="F461" s="569"/>
      <c r="G461" s="569"/>
      <c r="H461" s="569"/>
    </row>
    <row r="462" spans="1:19">
      <c r="A462" s="569"/>
      <c r="B462" s="569"/>
      <c r="C462" s="569"/>
      <c r="D462" s="569"/>
      <c r="E462" s="569"/>
      <c r="F462" s="569"/>
      <c r="G462" s="569"/>
      <c r="H462" s="569"/>
    </row>
    <row r="463" spans="1:19">
      <c r="A463" s="569"/>
      <c r="B463" s="569"/>
      <c r="C463" s="569"/>
      <c r="D463" s="569"/>
      <c r="E463" s="569"/>
      <c r="F463" s="569"/>
      <c r="G463" s="569"/>
      <c r="H463" s="569"/>
    </row>
    <row r="464" spans="1:19">
      <c r="A464" s="569"/>
      <c r="B464" s="569"/>
      <c r="C464" s="569"/>
      <c r="D464" s="569"/>
      <c r="E464" s="569"/>
      <c r="F464" s="569"/>
      <c r="G464" s="569"/>
      <c r="H464" s="569"/>
    </row>
    <row r="465" spans="1:19">
      <c r="A465" s="569"/>
      <c r="B465" s="569"/>
      <c r="C465" s="569"/>
      <c r="D465" s="569"/>
      <c r="E465" s="569"/>
      <c r="F465" s="569"/>
      <c r="G465" s="569"/>
      <c r="H465" s="569"/>
    </row>
    <row r="466" spans="1:19">
      <c r="A466" s="569"/>
      <c r="B466" s="569"/>
      <c r="C466" s="569"/>
      <c r="D466" s="569"/>
      <c r="E466" s="569"/>
      <c r="F466" s="569"/>
      <c r="G466" s="569"/>
      <c r="H466" s="569"/>
    </row>
    <row r="467" spans="1:19">
      <c r="A467" s="569"/>
      <c r="B467" s="569"/>
      <c r="C467" s="569"/>
      <c r="D467" s="569"/>
      <c r="E467" s="569"/>
      <c r="F467" s="569"/>
      <c r="G467" s="569"/>
      <c r="H467" s="569"/>
    </row>
    <row r="468" spans="1:19" ht="32.25" customHeight="1">
      <c r="A468" s="1807" t="s">
        <v>1877</v>
      </c>
      <c r="B468" s="1807"/>
      <c r="C468" s="1807"/>
      <c r="D468" s="1807"/>
      <c r="E468" s="1807"/>
      <c r="F468" s="1807"/>
      <c r="G468" s="1807"/>
      <c r="H468" s="1807"/>
    </row>
    <row r="469" spans="1:19">
      <c r="A469" s="569"/>
      <c r="B469" s="569"/>
      <c r="C469" s="569"/>
      <c r="D469" s="569"/>
      <c r="E469" s="569"/>
      <c r="F469" s="569"/>
      <c r="G469" s="569"/>
      <c r="H469" s="569"/>
    </row>
    <row r="470" spans="1:19" ht="20.25">
      <c r="A470" s="1970" t="s">
        <v>1207</v>
      </c>
      <c r="B470" s="1970"/>
      <c r="C470" s="1970"/>
      <c r="D470" s="1970"/>
      <c r="E470" s="1970"/>
      <c r="F470" s="1970"/>
      <c r="G470" s="1970"/>
      <c r="H470" s="1970"/>
    </row>
    <row r="471" spans="1:19">
      <c r="A471" s="569"/>
      <c r="B471" s="569"/>
      <c r="C471" s="569"/>
      <c r="D471" s="569"/>
      <c r="E471" s="569"/>
      <c r="F471" s="569"/>
      <c r="G471" s="569"/>
      <c r="H471" s="569"/>
    </row>
    <row r="472" spans="1:19" ht="21" customHeight="1">
      <c r="A472" s="1971" t="s">
        <v>1304</v>
      </c>
      <c r="B472" s="1971"/>
      <c r="C472" s="1971"/>
      <c r="D472" s="1971"/>
      <c r="E472" s="1971"/>
      <c r="F472" s="1971"/>
      <c r="G472" s="1971"/>
      <c r="H472" s="1971"/>
    </row>
    <row r="473" spans="1:19" ht="21" customHeight="1">
      <c r="A473" s="1971"/>
      <c r="B473" s="1971"/>
      <c r="C473" s="1971"/>
      <c r="D473" s="1971"/>
      <c r="E473" s="1971"/>
      <c r="F473" s="1971"/>
      <c r="G473" s="1971"/>
      <c r="H473" s="1971"/>
    </row>
    <row r="474" spans="1:19">
      <c r="A474" s="569"/>
      <c r="B474" s="569"/>
      <c r="C474" s="569"/>
      <c r="D474" s="569"/>
      <c r="E474" s="569"/>
      <c r="F474" s="569"/>
      <c r="G474" s="569"/>
      <c r="H474" s="569"/>
    </row>
    <row r="475" spans="1:19">
      <c r="A475" s="714"/>
      <c r="B475" s="527"/>
      <c r="C475" s="527"/>
      <c r="D475" s="527"/>
      <c r="E475" s="527"/>
      <c r="F475" s="527"/>
      <c r="G475" s="527"/>
      <c r="H475" s="527"/>
      <c r="I475" s="86"/>
    </row>
    <row r="476" spans="1:19">
      <c r="A476" s="527"/>
      <c r="B476" s="527"/>
      <c r="C476" s="527"/>
      <c r="D476" s="527"/>
      <c r="E476" s="527"/>
      <c r="F476" s="527"/>
      <c r="G476" s="527"/>
      <c r="H476" s="527"/>
      <c r="I476" s="86"/>
      <c r="K476" s="110"/>
      <c r="L476" s="111"/>
      <c r="S476" s="88" t="s">
        <v>814</v>
      </c>
    </row>
    <row r="477" spans="1:19">
      <c r="A477" s="569"/>
      <c r="B477" s="569"/>
      <c r="C477" s="569"/>
      <c r="D477" s="569"/>
      <c r="E477" s="569"/>
      <c r="F477" s="569"/>
      <c r="G477" s="569"/>
      <c r="H477" s="569"/>
      <c r="K477" s="106">
        <v>2016</v>
      </c>
      <c r="L477" s="106">
        <v>2017</v>
      </c>
      <c r="S477" s="88"/>
    </row>
    <row r="478" spans="1:19">
      <c r="A478" s="723"/>
      <c r="B478" s="723"/>
      <c r="C478" s="723"/>
      <c r="D478" s="723"/>
      <c r="E478" s="723"/>
      <c r="F478" s="723"/>
      <c r="G478" s="723"/>
      <c r="H478" s="723"/>
      <c r="I478" s="112"/>
      <c r="J478" s="90" t="str">
        <f>+D3</f>
        <v>Nacional</v>
      </c>
      <c r="K478" s="107">
        <f>VLOOKUP($D$3,Bd_Enemdu!$3:$27,R478,FALSE)</f>
        <v>22.744645737127207</v>
      </c>
      <c r="L478" s="107">
        <f>VLOOKUP($D$3,Bd_Enemdu!$3:$27,S478,FALSE)</f>
        <v>22.218861931103564</v>
      </c>
      <c r="Q478" s="159"/>
      <c r="R478" s="166">
        <v>772</v>
      </c>
      <c r="S478" s="166">
        <v>784</v>
      </c>
    </row>
    <row r="479" spans="1:19">
      <c r="A479" s="569"/>
      <c r="B479" s="707"/>
      <c r="C479" s="708"/>
      <c r="D479" s="707"/>
      <c r="E479" s="709"/>
      <c r="F479" s="710"/>
      <c r="G479" s="711"/>
      <c r="H479" s="569"/>
      <c r="J479" s="90" t="s">
        <v>55</v>
      </c>
      <c r="K479" s="107">
        <f>VLOOKUP($D$3,Bd_Enemdu!$3:$27,R479,FALSE)</f>
        <v>28.264567061625161</v>
      </c>
      <c r="L479" s="107">
        <f>VLOOKUP($D$3,Bd_Enemdu!$3:$27,S479,FALSE)</f>
        <v>26.901174619436436</v>
      </c>
      <c r="R479" s="166">
        <v>773</v>
      </c>
      <c r="S479" s="166">
        <v>785</v>
      </c>
    </row>
    <row r="480" spans="1:19">
      <c r="A480" s="569"/>
      <c r="B480" s="707"/>
      <c r="C480" s="708"/>
      <c r="D480" s="707"/>
      <c r="E480" s="709"/>
      <c r="F480" s="710"/>
      <c r="G480" s="711"/>
      <c r="H480" s="569"/>
      <c r="J480" s="90" t="s">
        <v>56</v>
      </c>
      <c r="K480" s="107">
        <f>VLOOKUP($D$3,Bd_Enemdu!$3:$27,R480,FALSE)</f>
        <v>9.5399287845762455</v>
      </c>
      <c r="L480" s="107">
        <f>VLOOKUP($D$3,Bd_Enemdu!$3:$27,S480,FALSE)</f>
        <v>11.111248977970009</v>
      </c>
      <c r="R480" s="166">
        <v>774</v>
      </c>
      <c r="S480" s="166">
        <v>786</v>
      </c>
    </row>
    <row r="481" spans="1:19">
      <c r="A481" s="569"/>
      <c r="B481" s="707"/>
      <c r="C481" s="708"/>
      <c r="D481" s="707"/>
      <c r="E481" s="709"/>
      <c r="F481" s="710"/>
      <c r="G481" s="711"/>
      <c r="H481" s="569"/>
      <c r="J481" s="90" t="s">
        <v>57</v>
      </c>
      <c r="K481" s="107">
        <f>VLOOKUP($D$3,Bd_Enemdu!$3:$27,R481,FALSE)</f>
        <v>21.162162546113798</v>
      </c>
      <c r="L481" s="107">
        <f>VLOOKUP($D$3,Bd_Enemdu!$3:$27,S481,FALSE)</f>
        <v>20.819175323900112</v>
      </c>
      <c r="R481" s="166">
        <v>775</v>
      </c>
      <c r="S481" s="166">
        <v>787</v>
      </c>
    </row>
    <row r="482" spans="1:19">
      <c r="A482" s="569"/>
      <c r="B482" s="707"/>
      <c r="C482" s="708"/>
      <c r="D482" s="707"/>
      <c r="E482" s="709"/>
      <c r="F482" s="710"/>
      <c r="G482" s="711"/>
      <c r="H482" s="569"/>
      <c r="J482" s="90" t="s">
        <v>58</v>
      </c>
      <c r="K482" s="107">
        <f>VLOOKUP($D$3,Bd_Enemdu!$3:$27,R482,FALSE)</f>
        <v>24.338148862262528</v>
      </c>
      <c r="L482" s="107">
        <f>VLOOKUP($D$3,Bd_Enemdu!$3:$27,S482,FALSE)</f>
        <v>23.599698016527547</v>
      </c>
      <c r="R482" s="166">
        <v>776</v>
      </c>
      <c r="S482" s="166">
        <v>788</v>
      </c>
    </row>
    <row r="483" spans="1:19">
      <c r="A483" s="569"/>
      <c r="B483" s="707"/>
      <c r="C483" s="708"/>
      <c r="D483" s="707"/>
      <c r="E483" s="709"/>
      <c r="F483" s="710"/>
      <c r="G483" s="711"/>
      <c r="H483" s="569"/>
      <c r="J483" s="101" t="s">
        <v>59</v>
      </c>
      <c r="K483" s="107">
        <f>VLOOKUP($D$3,Bd_Enemdu!$3:$27,R483,FALSE)</f>
        <v>9.4653904364304928</v>
      </c>
      <c r="L483" s="107">
        <f>VLOOKUP($D$3,Bd_Enemdu!$3:$27,S483,FALSE)</f>
        <v>9.6452121220282816</v>
      </c>
      <c r="R483" s="166">
        <v>777</v>
      </c>
      <c r="S483" s="166">
        <v>789</v>
      </c>
    </row>
    <row r="484" spans="1:19">
      <c r="A484" s="715"/>
      <c r="B484" s="716"/>
      <c r="C484" s="717"/>
      <c r="D484" s="716"/>
      <c r="E484" s="718"/>
      <c r="F484" s="719"/>
      <c r="G484" s="720"/>
      <c r="H484" s="721"/>
      <c r="I484" s="119"/>
      <c r="J484" s="90" t="s">
        <v>62</v>
      </c>
      <c r="K484" s="107">
        <f>VLOOKUP($D$3,Bd_Enemdu!$3:$27,R484,FALSE)</f>
        <v>13.203355388914485</v>
      </c>
      <c r="L484" s="107">
        <f>VLOOKUP($D$3,Bd_Enemdu!$3:$27,S484,FALSE)</f>
        <v>17.240572938467629</v>
      </c>
      <c r="R484" s="166">
        <v>778</v>
      </c>
      <c r="S484" s="166">
        <v>790</v>
      </c>
    </row>
    <row r="485" spans="1:19">
      <c r="A485" s="722"/>
      <c r="B485" s="707"/>
      <c r="C485" s="708"/>
      <c r="D485" s="707"/>
      <c r="E485" s="709"/>
      <c r="F485" s="710"/>
      <c r="G485" s="711"/>
      <c r="H485" s="569"/>
      <c r="J485" s="90" t="s">
        <v>651</v>
      </c>
      <c r="K485" s="107">
        <f>VLOOKUP($D$3,Bd_Enemdu!$3:$27,R485,FALSE)</f>
        <v>8.7531175990209249</v>
      </c>
      <c r="L485" s="107">
        <f>VLOOKUP($D$3,Bd_Enemdu!$3:$27,S485,FALSE)</f>
        <v>25.085889331021498</v>
      </c>
      <c r="R485" s="166">
        <v>779</v>
      </c>
      <c r="S485" s="166">
        <v>791</v>
      </c>
    </row>
    <row r="486" spans="1:19">
      <c r="A486" s="722"/>
      <c r="B486" s="707"/>
      <c r="C486" s="708"/>
      <c r="D486" s="707"/>
      <c r="E486" s="709"/>
      <c r="F486" s="710"/>
      <c r="G486" s="711"/>
      <c r="H486" s="569"/>
      <c r="J486" s="90" t="s">
        <v>1076</v>
      </c>
      <c r="K486" s="107">
        <f>VLOOKUP($D$3,Bd_Enemdu!$3:$27,R486,FALSE)</f>
        <v>11.975697135798466</v>
      </c>
      <c r="L486" s="107">
        <f>VLOOKUP($D$3,Bd_Enemdu!$3:$27,S486,FALSE)</f>
        <v>9.6030627014679482</v>
      </c>
      <c r="R486" s="166">
        <v>780</v>
      </c>
      <c r="S486" s="166">
        <v>792</v>
      </c>
    </row>
    <row r="487" spans="1:19">
      <c r="A487" s="707"/>
      <c r="B487" s="707"/>
      <c r="C487" s="708"/>
      <c r="D487" s="707"/>
      <c r="E487" s="709"/>
      <c r="F487" s="710"/>
      <c r="G487" s="711"/>
      <c r="H487" s="569"/>
      <c r="J487" s="90" t="s">
        <v>61</v>
      </c>
      <c r="K487" s="107">
        <f>VLOOKUP($D$3,Bd_Enemdu!$3:$27,R487,FALSE)</f>
        <v>25.038967056862766</v>
      </c>
      <c r="L487" s="107">
        <f>VLOOKUP($D$3,Bd_Enemdu!$3:$27,S487,FALSE)</f>
        <v>24.501748092154436</v>
      </c>
      <c r="R487" s="166">
        <v>781</v>
      </c>
      <c r="S487" s="166">
        <v>793</v>
      </c>
    </row>
    <row r="488" spans="1:19">
      <c r="A488" s="569"/>
      <c r="B488" s="569"/>
      <c r="C488" s="569"/>
      <c r="D488" s="569"/>
      <c r="E488" s="569"/>
      <c r="F488" s="569"/>
      <c r="G488" s="569"/>
      <c r="H488" s="569"/>
      <c r="J488" s="90" t="s">
        <v>60</v>
      </c>
      <c r="K488" s="107">
        <f>VLOOKUP($D$3,Bd_Enemdu!$3:$27,R488,FALSE)</f>
        <v>27.238925984638069</v>
      </c>
      <c r="L488" s="107">
        <f>VLOOKUP($D$3,Bd_Enemdu!$3:$27,S488,FALSE)</f>
        <v>18.088436805390927</v>
      </c>
      <c r="R488" s="166">
        <v>782</v>
      </c>
      <c r="S488" s="166">
        <v>794</v>
      </c>
    </row>
    <row r="489" spans="1:19">
      <c r="A489" s="569"/>
      <c r="B489" s="569"/>
      <c r="C489" s="569"/>
      <c r="D489" s="569"/>
      <c r="E489" s="569"/>
      <c r="F489" s="569"/>
      <c r="G489" s="569"/>
      <c r="H489" s="569"/>
      <c r="J489" s="90" t="s">
        <v>802</v>
      </c>
      <c r="K489" s="107">
        <f>VLOOKUP($D$3,Bd_Enemdu!$3:$27,R489,FALSE)</f>
        <v>0</v>
      </c>
      <c r="L489" s="107">
        <f>VLOOKUP($D$3,Bd_Enemdu!$3:$27,S489,FALSE)</f>
        <v>4.007994715261181</v>
      </c>
      <c r="R489" s="166">
        <v>783</v>
      </c>
      <c r="S489" s="166">
        <v>795</v>
      </c>
    </row>
    <row r="490" spans="1:19">
      <c r="A490" s="569"/>
      <c r="B490" s="569"/>
      <c r="C490" s="569"/>
      <c r="D490" s="569"/>
      <c r="E490" s="569"/>
      <c r="F490" s="569"/>
      <c r="G490" s="569"/>
      <c r="H490" s="569"/>
      <c r="J490" s="101" t="s">
        <v>1045</v>
      </c>
      <c r="K490" s="107">
        <f>+K478</f>
        <v>22.744645737127207</v>
      </c>
      <c r="L490" s="107">
        <f>+L478</f>
        <v>22.218861931103564</v>
      </c>
    </row>
    <row r="491" spans="1:19">
      <c r="A491" s="569"/>
      <c r="B491" s="569"/>
      <c r="C491" s="569"/>
      <c r="D491" s="569"/>
      <c r="E491" s="569"/>
      <c r="F491" s="569"/>
      <c r="G491" s="569"/>
      <c r="H491" s="569"/>
      <c r="J491" s="90"/>
      <c r="K491" s="107"/>
      <c r="L491" s="107"/>
    </row>
    <row r="492" spans="1:19">
      <c r="A492" s="569"/>
      <c r="B492" s="569"/>
      <c r="C492" s="569"/>
      <c r="D492" s="569"/>
      <c r="E492" s="569"/>
      <c r="F492" s="569"/>
      <c r="G492" s="569"/>
      <c r="H492" s="569"/>
      <c r="J492" s="90"/>
      <c r="K492" s="107"/>
      <c r="L492" s="107"/>
      <c r="M492" s="107"/>
    </row>
    <row r="493" spans="1:19">
      <c r="A493" s="569"/>
      <c r="B493" s="569"/>
      <c r="C493" s="569"/>
      <c r="D493" s="569"/>
      <c r="E493" s="569"/>
      <c r="F493" s="569"/>
      <c r="G493" s="569"/>
      <c r="H493" s="569"/>
      <c r="J493" s="90"/>
      <c r="K493" s="107"/>
      <c r="L493" s="107"/>
      <c r="M493" s="107"/>
    </row>
    <row r="494" spans="1:19">
      <c r="A494" s="569"/>
      <c r="B494" s="569"/>
      <c r="C494" s="569"/>
      <c r="D494" s="569"/>
      <c r="E494" s="569"/>
      <c r="F494" s="569"/>
      <c r="G494" s="569"/>
      <c r="H494" s="569"/>
      <c r="J494" s="90"/>
      <c r="K494" s="107"/>
      <c r="L494" s="107"/>
      <c r="M494" s="107"/>
    </row>
    <row r="495" spans="1:19">
      <c r="A495" s="569"/>
      <c r="B495" s="569"/>
      <c r="C495" s="569"/>
      <c r="D495" s="569"/>
      <c r="E495" s="569"/>
      <c r="F495" s="569"/>
      <c r="G495" s="569"/>
      <c r="H495" s="569"/>
      <c r="J495" s="90"/>
      <c r="K495" s="107"/>
      <c r="L495" s="107"/>
      <c r="M495" s="107"/>
    </row>
    <row r="496" spans="1:19">
      <c r="A496" s="569"/>
      <c r="B496" s="569"/>
      <c r="C496" s="569"/>
      <c r="D496" s="569"/>
      <c r="E496" s="569"/>
      <c r="F496" s="569"/>
      <c r="G496" s="569"/>
      <c r="H496" s="569"/>
      <c r="J496" s="90"/>
      <c r="K496" s="107"/>
      <c r="L496" s="107"/>
      <c r="M496" s="107"/>
    </row>
    <row r="497" spans="1:15">
      <c r="A497" s="569"/>
      <c r="B497" s="569"/>
      <c r="C497" s="569"/>
      <c r="D497" s="569"/>
      <c r="E497" s="569"/>
      <c r="F497" s="569"/>
      <c r="G497" s="569"/>
      <c r="H497" s="569"/>
    </row>
    <row r="498" spans="1:15">
      <c r="A498" s="569"/>
      <c r="B498" s="569"/>
      <c r="C498" s="569"/>
      <c r="D498" s="569"/>
      <c r="E498" s="569"/>
      <c r="F498" s="569"/>
      <c r="G498" s="569"/>
      <c r="H498" s="569"/>
    </row>
    <row r="499" spans="1:15">
      <c r="A499" s="569"/>
      <c r="B499" s="569"/>
      <c r="C499" s="569"/>
      <c r="D499" s="569"/>
      <c r="E499" s="569"/>
      <c r="F499" s="569"/>
      <c r="G499" s="569"/>
      <c r="H499" s="569"/>
    </row>
    <row r="500" spans="1:15">
      <c r="A500" s="569"/>
      <c r="B500" s="569"/>
      <c r="C500" s="569"/>
      <c r="D500" s="569"/>
      <c r="E500" s="569"/>
      <c r="F500" s="569"/>
      <c r="G500" s="569"/>
      <c r="H500" s="569"/>
    </row>
    <row r="501" spans="1:15">
      <c r="A501" s="569"/>
      <c r="B501" s="569"/>
      <c r="C501" s="569"/>
      <c r="D501" s="569"/>
      <c r="E501" s="569"/>
      <c r="F501" s="569"/>
      <c r="G501" s="569"/>
      <c r="H501" s="569"/>
    </row>
    <row r="502" spans="1:15">
      <c r="A502" s="569"/>
      <c r="B502" s="569"/>
      <c r="C502" s="569"/>
      <c r="D502" s="569"/>
      <c r="E502" s="569"/>
      <c r="F502" s="569"/>
      <c r="G502" s="569"/>
      <c r="H502" s="569"/>
    </row>
    <row r="503" spans="1:15">
      <c r="A503" s="569"/>
      <c r="B503" s="569"/>
      <c r="C503" s="569"/>
      <c r="D503" s="569"/>
      <c r="E503" s="569"/>
      <c r="F503" s="569"/>
      <c r="G503" s="569"/>
      <c r="H503" s="569"/>
    </row>
    <row r="504" spans="1:15">
      <c r="A504" s="569"/>
      <c r="B504" s="569"/>
      <c r="C504" s="569"/>
      <c r="D504" s="569"/>
      <c r="E504" s="569"/>
      <c r="F504" s="569"/>
      <c r="G504" s="569"/>
      <c r="H504" s="569"/>
    </row>
    <row r="505" spans="1:15" ht="45" customHeight="1">
      <c r="A505" s="1807" t="s">
        <v>1877</v>
      </c>
      <c r="B505" s="1807"/>
      <c r="C505" s="1807"/>
      <c r="D505" s="1807"/>
      <c r="E505" s="1807"/>
      <c r="F505" s="1807"/>
      <c r="G505" s="1807"/>
      <c r="H505" s="1807"/>
    </row>
    <row r="506" spans="1:15">
      <c r="A506" s="569"/>
      <c r="B506" s="569"/>
      <c r="C506" s="569"/>
      <c r="D506" s="569"/>
      <c r="E506" s="569"/>
      <c r="F506" s="569"/>
      <c r="G506" s="569"/>
      <c r="H506" s="569"/>
    </row>
    <row r="507" spans="1:15" ht="20.25">
      <c r="A507" s="1970" t="s">
        <v>1110</v>
      </c>
      <c r="B507" s="1970"/>
      <c r="C507" s="1970"/>
      <c r="D507" s="1970"/>
      <c r="E507" s="1970"/>
      <c r="F507" s="1970"/>
      <c r="G507" s="1970"/>
      <c r="H507" s="1970"/>
    </row>
    <row r="508" spans="1:15">
      <c r="A508" s="569"/>
      <c r="B508" s="569"/>
      <c r="C508" s="569"/>
      <c r="D508" s="569"/>
      <c r="E508" s="569"/>
      <c r="F508" s="569"/>
      <c r="G508" s="569"/>
      <c r="H508" s="569"/>
      <c r="K508" s="1145"/>
      <c r="L508" s="1145"/>
      <c r="M508" s="1146"/>
      <c r="N508" s="1146"/>
      <c r="O508" s="1146"/>
    </row>
    <row r="509" spans="1:15" ht="37.5" customHeight="1">
      <c r="A509" s="1971" t="s">
        <v>1305</v>
      </c>
      <c r="B509" s="1971"/>
      <c r="C509" s="1971"/>
      <c r="D509" s="1971"/>
      <c r="E509" s="1971"/>
      <c r="F509" s="1971"/>
      <c r="G509" s="1971"/>
      <c r="H509" s="1971"/>
      <c r="K509" s="1145"/>
      <c r="L509" s="1145"/>
      <c r="M509" s="1146"/>
      <c r="N509" s="1146"/>
      <c r="O509" s="1146"/>
    </row>
    <row r="510" spans="1:15" ht="21" customHeight="1">
      <c r="A510" s="1971"/>
      <c r="B510" s="1971"/>
      <c r="C510" s="1971"/>
      <c r="D510" s="1971"/>
      <c r="E510" s="1971"/>
      <c r="F510" s="1971"/>
      <c r="G510" s="1971"/>
      <c r="H510" s="1971"/>
      <c r="K510" s="1145"/>
      <c r="L510" s="1145"/>
      <c r="M510" s="1146"/>
      <c r="N510" s="1146"/>
      <c r="O510" s="1146"/>
    </row>
    <row r="511" spans="1:15">
      <c r="A511" s="569"/>
      <c r="B511" s="569"/>
      <c r="C511" s="569"/>
      <c r="D511" s="569"/>
      <c r="E511" s="569"/>
      <c r="F511" s="569"/>
      <c r="G511" s="569"/>
      <c r="H511" s="569"/>
      <c r="K511" s="1145"/>
      <c r="L511" s="1145"/>
      <c r="M511" s="1146"/>
      <c r="N511" s="1146"/>
      <c r="O511" s="1146"/>
    </row>
    <row r="512" spans="1:15">
      <c r="A512" s="714"/>
      <c r="B512" s="527"/>
      <c r="C512" s="527"/>
      <c r="D512" s="527"/>
      <c r="E512" s="527"/>
      <c r="F512" s="527"/>
      <c r="G512" s="527"/>
      <c r="H512" s="527"/>
      <c r="I512" s="86"/>
      <c r="K512" s="1145"/>
      <c r="L512" s="1145"/>
      <c r="M512" s="1146"/>
      <c r="N512" s="1146"/>
      <c r="O512" s="1146"/>
    </row>
    <row r="513" spans="1:19">
      <c r="A513" s="527"/>
      <c r="B513" s="527"/>
      <c r="C513" s="527"/>
      <c r="D513" s="527"/>
      <c r="E513" s="527"/>
      <c r="F513" s="527"/>
      <c r="G513" s="527"/>
      <c r="H513" s="527"/>
      <c r="I513" s="86"/>
      <c r="K513" s="1147"/>
      <c r="L513" s="1148"/>
      <c r="M513" s="1146"/>
      <c r="N513" s="1146"/>
      <c r="O513" s="1146"/>
      <c r="S513" s="88" t="s">
        <v>814</v>
      </c>
    </row>
    <row r="514" spans="1:19">
      <c r="A514" s="569"/>
      <c r="B514" s="569"/>
      <c r="C514" s="569"/>
      <c r="D514" s="569"/>
      <c r="E514" s="569"/>
      <c r="F514" s="569"/>
      <c r="G514" s="569"/>
      <c r="H514" s="569"/>
      <c r="K514" s="1149">
        <v>2016</v>
      </c>
      <c r="L514" s="1149">
        <v>2017</v>
      </c>
      <c r="M514" s="1146"/>
      <c r="N514" s="1146"/>
      <c r="O514" s="1146"/>
      <c r="S514" s="88"/>
    </row>
    <row r="515" spans="1:19">
      <c r="A515" s="723"/>
      <c r="B515" s="723"/>
      <c r="C515" s="723"/>
      <c r="D515" s="723"/>
      <c r="E515" s="723"/>
      <c r="F515" s="723"/>
      <c r="G515" s="723"/>
      <c r="H515" s="723"/>
      <c r="I515" s="112"/>
      <c r="J515" s="90" t="str">
        <f>+D3</f>
        <v>Nacional</v>
      </c>
      <c r="K515" s="1145">
        <f>VLOOKUP($D$3,Bd_Enemdu!$3:$1048576,R515,FALSE)</f>
        <v>28.460223072177932</v>
      </c>
      <c r="L515" s="1145">
        <f>VLOOKUP($D$3,Bd_Enemdu!$3:$1048576,S515,FALSE)</f>
        <v>27.16110234735778</v>
      </c>
      <c r="M515" s="1146"/>
      <c r="N515" s="1146"/>
      <c r="O515" s="1146"/>
      <c r="Q515" s="159"/>
      <c r="R515" s="166">
        <v>796</v>
      </c>
      <c r="S515" s="166">
        <v>808</v>
      </c>
    </row>
    <row r="516" spans="1:19">
      <c r="A516" s="569"/>
      <c r="B516" s="707"/>
      <c r="C516" s="708"/>
      <c r="D516" s="707"/>
      <c r="E516" s="709"/>
      <c r="F516" s="710"/>
      <c r="G516" s="711"/>
      <c r="H516" s="569"/>
      <c r="J516" s="90" t="s">
        <v>55</v>
      </c>
      <c r="K516" s="1145">
        <f>VLOOKUP($D$3,Bd_Enemdu!$3:$1048576,R516,FALSE)</f>
        <v>35.488741340730932</v>
      </c>
      <c r="L516" s="1145">
        <f>VLOOKUP($D$3,Bd_Enemdu!$3:$1048576,S516,FALSE)</f>
        <v>33.306176097424597</v>
      </c>
      <c r="M516" s="1146"/>
      <c r="N516" s="1146"/>
      <c r="O516" s="1146"/>
      <c r="R516" s="166">
        <v>797</v>
      </c>
      <c r="S516" s="166">
        <v>809</v>
      </c>
    </row>
    <row r="517" spans="1:19">
      <c r="A517" s="569"/>
      <c r="B517" s="707"/>
      <c r="C517" s="708"/>
      <c r="D517" s="707"/>
      <c r="E517" s="709"/>
      <c r="F517" s="710"/>
      <c r="G517" s="711"/>
      <c r="H517" s="569"/>
      <c r="J517" s="90" t="s">
        <v>56</v>
      </c>
      <c r="K517" s="1145">
        <f>VLOOKUP($D$3,Bd_Enemdu!$3:$1048576,R517,FALSE)</f>
        <v>11.646651125024123</v>
      </c>
      <c r="L517" s="1145">
        <f>VLOOKUP($D$3,Bd_Enemdu!$3:$1048576,S517,FALSE)</f>
        <v>12.58345550324918</v>
      </c>
      <c r="M517" s="1146"/>
      <c r="N517" s="1146"/>
      <c r="O517" s="1146"/>
      <c r="R517" s="166">
        <v>798</v>
      </c>
      <c r="S517" s="166">
        <v>810</v>
      </c>
    </row>
    <row r="518" spans="1:19">
      <c r="A518" s="569"/>
      <c r="B518" s="707"/>
      <c r="C518" s="708"/>
      <c r="D518" s="707"/>
      <c r="E518" s="709"/>
      <c r="F518" s="710"/>
      <c r="G518" s="711"/>
      <c r="H518" s="569"/>
      <c r="J518" s="90" t="s">
        <v>57</v>
      </c>
      <c r="K518" s="1145">
        <f>VLOOKUP($D$3,Bd_Enemdu!$3:$1048576,R518,FALSE)</f>
        <v>27.042204243559631</v>
      </c>
      <c r="L518" s="1145">
        <f>VLOOKUP($D$3,Bd_Enemdu!$3:$1048576,S518,FALSE)</f>
        <v>26.322488294857909</v>
      </c>
      <c r="M518" s="1146"/>
      <c r="N518" s="1146"/>
      <c r="O518" s="1146"/>
      <c r="R518" s="166">
        <v>799</v>
      </c>
      <c r="S518" s="166">
        <v>811</v>
      </c>
    </row>
    <row r="519" spans="1:19">
      <c r="A519" s="569"/>
      <c r="B519" s="707"/>
      <c r="C519" s="708"/>
      <c r="D519" s="707"/>
      <c r="E519" s="709"/>
      <c r="F519" s="710"/>
      <c r="G519" s="711"/>
      <c r="H519" s="569"/>
      <c r="J519" s="90" t="s">
        <v>58</v>
      </c>
      <c r="K519" s="1145">
        <f>VLOOKUP($D$3,Bd_Enemdu!$3:$1048576,R519,FALSE)</f>
        <v>29.888116554861117</v>
      </c>
      <c r="L519" s="1145">
        <f>VLOOKUP($D$3,Bd_Enemdu!$3:$1048576,S519,FALSE)</f>
        <v>27.988422219874842</v>
      </c>
      <c r="M519" s="1146"/>
      <c r="N519" s="1146"/>
      <c r="O519" s="1146"/>
      <c r="R519" s="166">
        <v>800</v>
      </c>
      <c r="S519" s="166">
        <v>812</v>
      </c>
    </row>
    <row r="520" spans="1:19">
      <c r="A520" s="569"/>
      <c r="B520" s="707"/>
      <c r="C520" s="708"/>
      <c r="D520" s="707"/>
      <c r="E520" s="709"/>
      <c r="F520" s="710"/>
      <c r="G520" s="711"/>
      <c r="H520" s="569"/>
      <c r="J520" s="101" t="s">
        <v>59</v>
      </c>
      <c r="K520" s="1145">
        <f>VLOOKUP($D$3,Bd_Enemdu!$3:$1048576,R520,FALSE)</f>
        <v>11.242630584046465</v>
      </c>
      <c r="L520" s="1145">
        <f>VLOOKUP($D$3,Bd_Enemdu!$3:$1048576,S520,FALSE)</f>
        <v>10.224455663367079</v>
      </c>
      <c r="M520" s="1146"/>
      <c r="N520" s="1146"/>
      <c r="O520" s="1146"/>
      <c r="R520" s="166">
        <v>801</v>
      </c>
      <c r="S520" s="166">
        <v>813</v>
      </c>
    </row>
    <row r="521" spans="1:19">
      <c r="A521" s="715"/>
      <c r="B521" s="716"/>
      <c r="C521" s="717"/>
      <c r="D521" s="716"/>
      <c r="E521" s="718"/>
      <c r="F521" s="719"/>
      <c r="G521" s="720"/>
      <c r="H521" s="721"/>
      <c r="I521" s="119"/>
      <c r="J521" s="90" t="s">
        <v>62</v>
      </c>
      <c r="K521" s="1145">
        <f>VLOOKUP($D$3,Bd_Enemdu!$3:$1048576,R521,FALSE)</f>
        <v>15.956576615047174</v>
      </c>
      <c r="L521" s="1145">
        <f>VLOOKUP($D$3,Bd_Enemdu!$3:$1048576,S521,FALSE)</f>
        <v>22.003781331069487</v>
      </c>
      <c r="M521" s="1146"/>
      <c r="N521" s="1146"/>
      <c r="O521" s="1146"/>
      <c r="R521" s="166">
        <v>802</v>
      </c>
      <c r="S521" s="166">
        <v>814</v>
      </c>
    </row>
    <row r="522" spans="1:19">
      <c r="A522" s="722"/>
      <c r="B522" s="707"/>
      <c r="C522" s="708"/>
      <c r="D522" s="707"/>
      <c r="E522" s="709"/>
      <c r="F522" s="710"/>
      <c r="G522" s="711"/>
      <c r="H522" s="569"/>
      <c r="J522" s="90" t="s">
        <v>651</v>
      </c>
      <c r="K522" s="1145">
        <f>VLOOKUP($D$3,Bd_Enemdu!$3:$1048576,R522,FALSE)</f>
        <v>11.262630492236596</v>
      </c>
      <c r="L522" s="1145">
        <f>VLOOKUP($D$3,Bd_Enemdu!$3:$1048576,S522,FALSE)</f>
        <v>25.813685910122114</v>
      </c>
      <c r="M522" s="1146"/>
      <c r="N522" s="1146"/>
      <c r="O522" s="1146"/>
      <c r="R522" s="166">
        <v>803</v>
      </c>
      <c r="S522" s="166">
        <v>815</v>
      </c>
    </row>
    <row r="523" spans="1:19">
      <c r="A523" s="722"/>
      <c r="B523" s="707"/>
      <c r="C523" s="708"/>
      <c r="D523" s="707"/>
      <c r="E523" s="709"/>
      <c r="F523" s="710"/>
      <c r="G523" s="711"/>
      <c r="H523" s="569"/>
      <c r="J523" s="90" t="s">
        <v>1076</v>
      </c>
      <c r="K523" s="1145">
        <f>VLOOKUP($D$3,Bd_Enemdu!$3:$1048576,R523,FALSE)</f>
        <v>16.259296597603839</v>
      </c>
      <c r="L523" s="1145">
        <f>VLOOKUP($D$3,Bd_Enemdu!$3:$1048576,S523,FALSE)</f>
        <v>11.787256198612168</v>
      </c>
      <c r="M523" s="1146"/>
      <c r="N523" s="1146"/>
      <c r="O523" s="1146"/>
      <c r="R523" s="166">
        <v>804</v>
      </c>
      <c r="S523" s="166">
        <v>816</v>
      </c>
    </row>
    <row r="524" spans="1:19">
      <c r="A524" s="707"/>
      <c r="B524" s="707"/>
      <c r="C524" s="708"/>
      <c r="D524" s="707"/>
      <c r="E524" s="709"/>
      <c r="F524" s="710"/>
      <c r="G524" s="711"/>
      <c r="H524" s="569"/>
      <c r="J524" s="90" t="s">
        <v>61</v>
      </c>
      <c r="K524" s="1145">
        <f>VLOOKUP($D$3,Bd_Enemdu!$3:$1048576,R524,FALSE)</f>
        <v>31.356256183997811</v>
      </c>
      <c r="L524" s="1145">
        <f>VLOOKUP($D$3,Bd_Enemdu!$3:$1048576,S524,FALSE)</f>
        <v>30.137386042070197</v>
      </c>
      <c r="M524" s="1146"/>
      <c r="N524" s="1146"/>
      <c r="O524" s="1146"/>
      <c r="R524" s="166">
        <v>805</v>
      </c>
      <c r="S524" s="166">
        <v>817</v>
      </c>
    </row>
    <row r="525" spans="1:19">
      <c r="A525" s="569"/>
      <c r="B525" s="569"/>
      <c r="C525" s="569"/>
      <c r="D525" s="569"/>
      <c r="E525" s="569"/>
      <c r="F525" s="569"/>
      <c r="G525" s="569"/>
      <c r="H525" s="569"/>
      <c r="J525" s="90" t="s">
        <v>60</v>
      </c>
      <c r="K525" s="1145">
        <f>VLOOKUP($D$3,Bd_Enemdu!$3:$1048576,R525,FALSE)</f>
        <v>34.149883652971944</v>
      </c>
      <c r="L525" s="1145">
        <f>VLOOKUP($D$3,Bd_Enemdu!$3:$1048576,S525,FALSE)</f>
        <v>22.730047765803551</v>
      </c>
      <c r="M525" s="1146"/>
      <c r="N525" s="1146"/>
      <c r="O525" s="1146"/>
      <c r="R525" s="166">
        <v>806</v>
      </c>
      <c r="S525" s="166">
        <v>818</v>
      </c>
    </row>
    <row r="526" spans="1:19">
      <c r="A526" s="569"/>
      <c r="B526" s="569"/>
      <c r="C526" s="569"/>
      <c r="D526" s="569"/>
      <c r="E526" s="569"/>
      <c r="F526" s="569"/>
      <c r="G526" s="569"/>
      <c r="H526" s="569"/>
      <c r="J526" s="90" t="s">
        <v>802</v>
      </c>
      <c r="K526" s="1145">
        <f>VLOOKUP($D$3,Bd_Enemdu!$3:$1048576,R526,FALSE)</f>
        <v>0</v>
      </c>
      <c r="L526" s="1145">
        <f>VLOOKUP($D$3,Bd_Enemdu!$3:$1048576,S526,FALSE)</f>
        <v>11.214944447119535</v>
      </c>
      <c r="M526" s="1146"/>
      <c r="N526" s="1146"/>
      <c r="O526" s="1146"/>
      <c r="R526" s="166">
        <v>807</v>
      </c>
      <c r="S526" s="166">
        <v>819</v>
      </c>
    </row>
    <row r="527" spans="1:19">
      <c r="A527" s="569"/>
      <c r="B527" s="569"/>
      <c r="C527" s="569"/>
      <c r="D527" s="569"/>
      <c r="E527" s="569"/>
      <c r="F527" s="569"/>
      <c r="G527" s="569"/>
      <c r="H527" s="569"/>
      <c r="J527" s="101" t="s">
        <v>1045</v>
      </c>
      <c r="K527" s="1145">
        <f>+K515</f>
        <v>28.460223072177932</v>
      </c>
      <c r="L527" s="1145">
        <f>+L515</f>
        <v>27.16110234735778</v>
      </c>
      <c r="M527" s="1146"/>
      <c r="N527" s="1146"/>
      <c r="O527" s="1146"/>
    </row>
    <row r="528" spans="1:19">
      <c r="A528" s="569"/>
      <c r="B528" s="569"/>
      <c r="C528" s="569"/>
      <c r="D528" s="569"/>
      <c r="E528" s="569"/>
      <c r="F528" s="569"/>
      <c r="G528" s="569"/>
      <c r="H528" s="569"/>
      <c r="J528" s="90"/>
      <c r="K528" s="1145"/>
      <c r="L528" s="1145"/>
      <c r="M528" s="1146"/>
      <c r="N528" s="1146"/>
      <c r="O528" s="1146"/>
    </row>
    <row r="529" spans="1:15">
      <c r="A529" s="569"/>
      <c r="B529" s="569"/>
      <c r="C529" s="569"/>
      <c r="D529" s="569"/>
      <c r="E529" s="569"/>
      <c r="F529" s="569"/>
      <c r="G529" s="569"/>
      <c r="H529" s="569"/>
      <c r="J529" s="90"/>
      <c r="K529" s="1145"/>
      <c r="L529" s="1145"/>
      <c r="M529" s="1145"/>
      <c r="N529" s="1146"/>
      <c r="O529" s="1146"/>
    </row>
    <row r="530" spans="1:15">
      <c r="A530" s="569"/>
      <c r="B530" s="569"/>
      <c r="C530" s="569"/>
      <c r="D530" s="569"/>
      <c r="E530" s="569"/>
      <c r="F530" s="569"/>
      <c r="G530" s="569"/>
      <c r="H530" s="569"/>
      <c r="J530" s="90"/>
      <c r="K530" s="107"/>
      <c r="L530" s="107"/>
      <c r="M530" s="107"/>
    </row>
    <row r="531" spans="1:15">
      <c r="A531" s="569"/>
      <c r="B531" s="569"/>
      <c r="C531" s="569"/>
      <c r="D531" s="569"/>
      <c r="E531" s="569"/>
      <c r="F531" s="569"/>
      <c r="G531" s="569"/>
      <c r="H531" s="569"/>
      <c r="J531" s="90"/>
      <c r="K531" s="107"/>
      <c r="L531" s="107"/>
      <c r="M531" s="107"/>
    </row>
    <row r="532" spans="1:15">
      <c r="A532" s="569"/>
      <c r="B532" s="569"/>
      <c r="C532" s="569"/>
      <c r="D532" s="569"/>
      <c r="E532" s="569"/>
      <c r="F532" s="569"/>
      <c r="G532" s="569"/>
      <c r="H532" s="569"/>
      <c r="J532" s="90"/>
      <c r="K532" s="107"/>
      <c r="L532" s="107"/>
      <c r="M532" s="107"/>
    </row>
    <row r="533" spans="1:15">
      <c r="A533" s="569"/>
      <c r="B533" s="569"/>
      <c r="C533" s="569"/>
      <c r="D533" s="569"/>
      <c r="E533" s="569"/>
      <c r="F533" s="569"/>
      <c r="G533" s="569"/>
      <c r="H533" s="569"/>
      <c r="J533" s="90"/>
      <c r="K533" s="107"/>
      <c r="L533" s="107"/>
      <c r="M533" s="107"/>
    </row>
    <row r="534" spans="1:15">
      <c r="A534" s="569"/>
      <c r="B534" s="569"/>
      <c r="C534" s="569"/>
      <c r="D534" s="569"/>
      <c r="E534" s="569"/>
      <c r="F534" s="569"/>
      <c r="G534" s="569"/>
      <c r="H534" s="569"/>
    </row>
    <row r="535" spans="1:15">
      <c r="A535" s="569"/>
      <c r="B535" s="569"/>
      <c r="C535" s="569"/>
      <c r="D535" s="569"/>
      <c r="E535" s="569"/>
      <c r="F535" s="569"/>
      <c r="G535" s="569"/>
      <c r="H535" s="569"/>
    </row>
    <row r="536" spans="1:15">
      <c r="A536" s="569"/>
      <c r="B536" s="569"/>
      <c r="C536" s="569"/>
      <c r="D536" s="569"/>
      <c r="E536" s="569"/>
      <c r="F536" s="569"/>
      <c r="G536" s="569"/>
      <c r="H536" s="569"/>
    </row>
    <row r="537" spans="1:15">
      <c r="A537" s="569"/>
      <c r="B537" s="569"/>
      <c r="C537" s="569"/>
      <c r="D537" s="569"/>
      <c r="E537" s="569"/>
      <c r="F537" s="569"/>
      <c r="G537" s="569"/>
      <c r="H537" s="569"/>
    </row>
    <row r="538" spans="1:15">
      <c r="A538" s="569"/>
      <c r="B538" s="569"/>
      <c r="C538" s="569"/>
      <c r="D538" s="569"/>
      <c r="E538" s="569"/>
      <c r="F538" s="569"/>
      <c r="G538" s="569"/>
      <c r="H538" s="569"/>
    </row>
    <row r="539" spans="1:15">
      <c r="A539" s="569"/>
      <c r="B539" s="569"/>
      <c r="C539" s="569"/>
      <c r="D539" s="569"/>
      <c r="E539" s="569"/>
      <c r="F539" s="569"/>
      <c r="G539" s="569"/>
      <c r="H539" s="569"/>
    </row>
    <row r="540" spans="1:15">
      <c r="A540" s="569"/>
      <c r="B540" s="569"/>
      <c r="C540" s="569"/>
      <c r="D540" s="569"/>
      <c r="E540" s="569"/>
      <c r="F540" s="569"/>
      <c r="G540" s="569"/>
      <c r="H540" s="569"/>
    </row>
    <row r="541" spans="1:15">
      <c r="A541" s="569"/>
      <c r="B541" s="569"/>
      <c r="C541" s="569"/>
      <c r="D541" s="569"/>
      <c r="E541" s="569"/>
      <c r="F541" s="569"/>
      <c r="G541" s="569"/>
      <c r="H541" s="569"/>
    </row>
    <row r="542" spans="1:15" ht="30" customHeight="1">
      <c r="A542" s="1807" t="s">
        <v>1877</v>
      </c>
      <c r="B542" s="1807"/>
      <c r="C542" s="1807"/>
      <c r="D542" s="1807"/>
      <c r="E542" s="1807"/>
      <c r="F542" s="1807"/>
      <c r="G542" s="1807"/>
      <c r="H542" s="1807"/>
    </row>
    <row r="543" spans="1:15">
      <c r="A543" s="569"/>
      <c r="B543" s="569"/>
      <c r="C543" s="569"/>
      <c r="D543" s="569"/>
      <c r="E543" s="569"/>
      <c r="F543" s="569"/>
      <c r="G543" s="569"/>
      <c r="H543" s="569"/>
    </row>
    <row r="544" spans="1:15" ht="20.25">
      <c r="A544" s="1970" t="s">
        <v>378</v>
      </c>
      <c r="B544" s="1970"/>
      <c r="C544" s="1970"/>
      <c r="D544" s="1970"/>
      <c r="E544" s="1970"/>
      <c r="F544" s="1970"/>
      <c r="G544" s="1970"/>
      <c r="H544" s="1970"/>
    </row>
    <row r="545" spans="1:19">
      <c r="A545" s="569"/>
      <c r="B545" s="569"/>
      <c r="C545" s="569"/>
      <c r="D545" s="569"/>
      <c r="E545" s="569"/>
      <c r="F545" s="569"/>
      <c r="G545" s="569"/>
      <c r="H545" s="569"/>
    </row>
    <row r="546" spans="1:19" ht="21" customHeight="1">
      <c r="A546" s="1971" t="s">
        <v>1306</v>
      </c>
      <c r="B546" s="1971"/>
      <c r="C546" s="1971"/>
      <c r="D546" s="1971"/>
      <c r="E546" s="1971"/>
      <c r="F546" s="1971"/>
      <c r="G546" s="1971"/>
      <c r="H546" s="1971"/>
    </row>
    <row r="547" spans="1:19" ht="39.75" customHeight="1">
      <c r="A547" s="1971"/>
      <c r="B547" s="1971"/>
      <c r="C547" s="1971"/>
      <c r="D547" s="1971"/>
      <c r="E547" s="1971"/>
      <c r="F547" s="1971"/>
      <c r="G547" s="1971"/>
      <c r="H547" s="1971"/>
    </row>
    <row r="548" spans="1:19">
      <c r="A548" s="569"/>
      <c r="B548" s="569"/>
      <c r="C548" s="569"/>
      <c r="D548" s="569"/>
      <c r="E548" s="569"/>
      <c r="F548" s="569"/>
      <c r="G548" s="569"/>
      <c r="H548" s="569"/>
    </row>
    <row r="549" spans="1:19">
      <c r="A549" s="714"/>
      <c r="B549" s="527"/>
      <c r="C549" s="527"/>
      <c r="D549" s="527"/>
      <c r="E549" s="527"/>
      <c r="F549" s="527"/>
      <c r="G549" s="527"/>
      <c r="H549" s="527"/>
      <c r="I549" s="86"/>
    </row>
    <row r="550" spans="1:19">
      <c r="A550" s="527"/>
      <c r="B550" s="527"/>
      <c r="C550" s="527"/>
      <c r="D550" s="527"/>
      <c r="E550" s="527"/>
      <c r="F550" s="527"/>
      <c r="G550" s="527"/>
      <c r="H550" s="527"/>
      <c r="I550" s="86"/>
      <c r="K550" s="110"/>
      <c r="L550" s="111"/>
      <c r="S550" s="88" t="s">
        <v>814</v>
      </c>
    </row>
    <row r="551" spans="1:19">
      <c r="A551" s="569"/>
      <c r="B551" s="569"/>
      <c r="C551" s="569"/>
      <c r="D551" s="569"/>
      <c r="E551" s="569"/>
      <c r="F551" s="569"/>
      <c r="G551" s="569"/>
      <c r="H551" s="569"/>
      <c r="K551" s="106">
        <v>2016</v>
      </c>
      <c r="L551" s="106">
        <v>2017</v>
      </c>
      <c r="S551" s="88"/>
    </row>
    <row r="552" spans="1:19">
      <c r="A552" s="723"/>
      <c r="B552" s="723"/>
      <c r="C552" s="723"/>
      <c r="D552" s="723"/>
      <c r="E552" s="723"/>
      <c r="F552" s="723"/>
      <c r="G552" s="723"/>
      <c r="H552" s="723"/>
      <c r="I552" s="112"/>
      <c r="J552" s="90" t="str">
        <f>+D3</f>
        <v>Nacional</v>
      </c>
      <c r="K552" s="107">
        <f>VLOOKUP($D$3,Bd_Enemdu!$3:$1048576,R552,FALSE)</f>
        <v>2.6904105616988216</v>
      </c>
      <c r="L552" s="107">
        <f>VLOOKUP($D$3,Bd_Enemdu!$3:$1048576,S552,FALSE)</f>
        <v>3.9153245277787003</v>
      </c>
      <c r="Q552" s="159"/>
      <c r="R552" s="166">
        <v>820</v>
      </c>
      <c r="S552" s="166">
        <v>832</v>
      </c>
    </row>
    <row r="553" spans="1:19">
      <c r="A553" s="569"/>
      <c r="B553" s="707"/>
      <c r="C553" s="708"/>
      <c r="D553" s="707"/>
      <c r="E553" s="709"/>
      <c r="F553" s="710"/>
      <c r="G553" s="711"/>
      <c r="H553" s="569"/>
      <c r="J553" s="90" t="s">
        <v>55</v>
      </c>
      <c r="K553" s="107">
        <f>VLOOKUP($D$3,Bd_Enemdu!$3:$1048576,R553,FALSE)</f>
        <v>2.9025070347194388</v>
      </c>
      <c r="L553" s="107">
        <f>VLOOKUP($D$3,Bd_Enemdu!$3:$1048576,S553,FALSE)</f>
        <v>4.3733023948595937</v>
      </c>
      <c r="R553" s="166">
        <v>821</v>
      </c>
      <c r="S553" s="166">
        <v>833</v>
      </c>
    </row>
    <row r="554" spans="1:19">
      <c r="A554" s="569"/>
      <c r="B554" s="707"/>
      <c r="C554" s="708"/>
      <c r="D554" s="707"/>
      <c r="E554" s="709"/>
      <c r="F554" s="710"/>
      <c r="G554" s="711"/>
      <c r="H554" s="569"/>
      <c r="J554" s="90" t="s">
        <v>56</v>
      </c>
      <c r="K554" s="107">
        <f>VLOOKUP($D$3,Bd_Enemdu!$3:$1048576,R554,FALSE)</f>
        <v>2.1716704617284908</v>
      </c>
      <c r="L554" s="107">
        <f>VLOOKUP($D$3,Bd_Enemdu!$3:$1048576,S554,FALSE)</f>
        <v>2.8093118272576181</v>
      </c>
      <c r="R554" s="166">
        <v>822</v>
      </c>
      <c r="S554" s="166">
        <v>834</v>
      </c>
    </row>
    <row r="555" spans="1:19">
      <c r="A555" s="569"/>
      <c r="B555" s="707"/>
      <c r="C555" s="708"/>
      <c r="D555" s="707"/>
      <c r="E555" s="709"/>
      <c r="F555" s="710"/>
      <c r="G555" s="711"/>
      <c r="H555" s="569"/>
      <c r="J555" s="90" t="s">
        <v>57</v>
      </c>
      <c r="K555" s="107">
        <f>VLOOKUP($D$3,Bd_Enemdu!$3:$1048576,R555,FALSE)</f>
        <v>2.3951439058656661</v>
      </c>
      <c r="L555" s="107">
        <f>VLOOKUP($D$3,Bd_Enemdu!$3:$1048576,S555,FALSE)</f>
        <v>2.9160978863288483</v>
      </c>
      <c r="R555" s="166">
        <v>823</v>
      </c>
      <c r="S555" s="166">
        <v>835</v>
      </c>
    </row>
    <row r="556" spans="1:19">
      <c r="A556" s="569"/>
      <c r="B556" s="707"/>
      <c r="C556" s="708"/>
      <c r="D556" s="707"/>
      <c r="E556" s="709"/>
      <c r="F556" s="710"/>
      <c r="G556" s="711"/>
      <c r="H556" s="569"/>
      <c r="J556" s="90" t="s">
        <v>58</v>
      </c>
      <c r="K556" s="107">
        <f>VLOOKUP($D$3,Bd_Enemdu!$3:$1048576,R556,FALSE)</f>
        <v>2.998033857227818</v>
      </c>
      <c r="L556" s="107">
        <f>VLOOKUP($D$3,Bd_Enemdu!$3:$1048576,S556,FALSE)</f>
        <v>4.9337668866957598</v>
      </c>
      <c r="R556" s="166">
        <v>824</v>
      </c>
      <c r="S556" s="166">
        <v>836</v>
      </c>
    </row>
    <row r="557" spans="1:19">
      <c r="A557" s="569"/>
      <c r="B557" s="707"/>
      <c r="C557" s="708"/>
      <c r="D557" s="707"/>
      <c r="E557" s="709"/>
      <c r="F557" s="710"/>
      <c r="G557" s="711"/>
      <c r="H557" s="569"/>
      <c r="J557" s="101" t="s">
        <v>59</v>
      </c>
      <c r="K557" s="107">
        <f>VLOOKUP($D$3,Bd_Enemdu!$3:$1048576,R557,FALSE)</f>
        <v>2.7087025318684486</v>
      </c>
      <c r="L557" s="107">
        <f>VLOOKUP($D$3,Bd_Enemdu!$3:$1048576,S557,FALSE)</f>
        <v>2.659026630592773</v>
      </c>
      <c r="R557" s="166">
        <v>825</v>
      </c>
      <c r="S557" s="166">
        <v>837</v>
      </c>
    </row>
    <row r="558" spans="1:19">
      <c r="A558" s="715"/>
      <c r="B558" s="716"/>
      <c r="C558" s="717"/>
      <c r="D558" s="716"/>
      <c r="E558" s="718"/>
      <c r="F558" s="719"/>
      <c r="G558" s="720"/>
      <c r="H558" s="721"/>
      <c r="I558" s="119"/>
      <c r="J558" s="90" t="s">
        <v>62</v>
      </c>
      <c r="K558" s="107">
        <f>VLOOKUP($D$3,Bd_Enemdu!$3:$1048576,R558,FALSE)</f>
        <v>3.1865038136373398</v>
      </c>
      <c r="L558" s="107">
        <f>VLOOKUP($D$3,Bd_Enemdu!$3:$1048576,S558,FALSE)</f>
        <v>4.9628178215015559</v>
      </c>
      <c r="R558" s="166">
        <v>826</v>
      </c>
      <c r="S558" s="166">
        <v>838</v>
      </c>
    </row>
    <row r="559" spans="1:19">
      <c r="A559" s="722"/>
      <c r="B559" s="707"/>
      <c r="C559" s="708"/>
      <c r="D559" s="707"/>
      <c r="E559" s="709"/>
      <c r="F559" s="710"/>
      <c r="G559" s="711"/>
      <c r="H559" s="569"/>
      <c r="J559" s="90" t="s">
        <v>651</v>
      </c>
      <c r="K559" s="107">
        <f>VLOOKUP($D$3,Bd_Enemdu!$3:$1048576,R559,FALSE)</f>
        <v>0.40223921978058158</v>
      </c>
      <c r="L559" s="107">
        <f>VLOOKUP($D$3,Bd_Enemdu!$3:$1048576,S559,FALSE)</f>
        <v>2.3231221009564527</v>
      </c>
      <c r="R559" s="166">
        <v>827</v>
      </c>
      <c r="S559" s="166">
        <v>839</v>
      </c>
    </row>
    <row r="560" spans="1:19">
      <c r="A560" s="722"/>
      <c r="B560" s="707"/>
      <c r="C560" s="708"/>
      <c r="D560" s="707"/>
      <c r="E560" s="709"/>
      <c r="F560" s="710"/>
      <c r="G560" s="711"/>
      <c r="H560" s="569"/>
      <c r="J560" s="90" t="s">
        <v>1076</v>
      </c>
      <c r="K560" s="107">
        <f>VLOOKUP($D$3,Bd_Enemdu!$3:$1048576,R560,FALSE)</f>
        <v>0.18760874074849104</v>
      </c>
      <c r="L560" s="107">
        <f>VLOOKUP($D$3,Bd_Enemdu!$3:$1048576,S560,FALSE)</f>
        <v>0.23552001630226671</v>
      </c>
      <c r="R560" s="166">
        <v>828</v>
      </c>
      <c r="S560" s="166">
        <v>840</v>
      </c>
    </row>
    <row r="561" spans="1:19">
      <c r="A561" s="707"/>
      <c r="B561" s="707"/>
      <c r="C561" s="708"/>
      <c r="D561" s="707"/>
      <c r="E561" s="709"/>
      <c r="F561" s="710"/>
      <c r="G561" s="711"/>
      <c r="H561" s="569"/>
      <c r="J561" s="90" t="s">
        <v>61</v>
      </c>
      <c r="K561" s="107">
        <f>VLOOKUP($D$3,Bd_Enemdu!$3:$1048576,R561,FALSE)</f>
        <v>2.8438324910415522</v>
      </c>
      <c r="L561" s="107">
        <f>VLOOKUP($D$3,Bd_Enemdu!$3:$1048576,S561,FALSE)</f>
        <v>4.2623936227576795</v>
      </c>
      <c r="R561" s="166">
        <v>829</v>
      </c>
      <c r="S561" s="166">
        <v>841</v>
      </c>
    </row>
    <row r="562" spans="1:19">
      <c r="A562" s="569"/>
      <c r="B562" s="569"/>
      <c r="C562" s="569"/>
      <c r="D562" s="569"/>
      <c r="E562" s="569"/>
      <c r="F562" s="569"/>
      <c r="G562" s="569"/>
      <c r="H562" s="569"/>
      <c r="J562" s="90" t="s">
        <v>60</v>
      </c>
      <c r="K562" s="107">
        <f>VLOOKUP($D$3,Bd_Enemdu!$3:$1048576,R562,FALSE)</f>
        <v>0.97775104371576393</v>
      </c>
      <c r="L562" s="107">
        <f>VLOOKUP($D$3,Bd_Enemdu!$3:$1048576,S562,FALSE)</f>
        <v>0.72296576582606975</v>
      </c>
      <c r="R562" s="166">
        <v>830</v>
      </c>
      <c r="S562" s="166">
        <v>842</v>
      </c>
    </row>
    <row r="563" spans="1:19">
      <c r="A563" s="569"/>
      <c r="B563" s="569"/>
      <c r="C563" s="569"/>
      <c r="D563" s="569"/>
      <c r="E563" s="569"/>
      <c r="F563" s="569"/>
      <c r="G563" s="569"/>
      <c r="H563" s="569"/>
      <c r="J563" s="90" t="s">
        <v>802</v>
      </c>
      <c r="K563" s="107">
        <f>VLOOKUP($D$3,Bd_Enemdu!$3:$1048576,R563,FALSE)</f>
        <v>0</v>
      </c>
      <c r="L563" s="107">
        <f>VLOOKUP($D$3,Bd_Enemdu!$3:$1048576,S563,FALSE)</f>
        <v>0</v>
      </c>
      <c r="R563" s="166">
        <v>831</v>
      </c>
      <c r="S563" s="166">
        <v>843</v>
      </c>
    </row>
    <row r="564" spans="1:19">
      <c r="A564" s="569"/>
      <c r="B564" s="569"/>
      <c r="C564" s="569"/>
      <c r="D564" s="569"/>
      <c r="E564" s="569"/>
      <c r="F564" s="569"/>
      <c r="G564" s="569"/>
      <c r="H564" s="569"/>
      <c r="J564" s="101" t="s">
        <v>1045</v>
      </c>
      <c r="K564" s="107">
        <f>+K552</f>
        <v>2.6904105616988216</v>
      </c>
      <c r="L564" s="107">
        <f>+L552</f>
        <v>3.9153245277787003</v>
      </c>
    </row>
    <row r="565" spans="1:19">
      <c r="A565" s="569"/>
      <c r="B565" s="569"/>
      <c r="C565" s="569"/>
      <c r="D565" s="569"/>
      <c r="E565" s="569"/>
      <c r="F565" s="569"/>
      <c r="G565" s="569"/>
      <c r="H565" s="569"/>
      <c r="J565" s="90"/>
      <c r="K565" s="107"/>
      <c r="L565" s="107"/>
    </row>
    <row r="566" spans="1:19">
      <c r="A566" s="569"/>
      <c r="B566" s="569"/>
      <c r="C566" s="569"/>
      <c r="D566" s="569"/>
      <c r="E566" s="569"/>
      <c r="F566" s="569"/>
      <c r="G566" s="569"/>
      <c r="H566" s="569"/>
      <c r="J566" s="90"/>
      <c r="K566" s="107"/>
      <c r="L566" s="107"/>
      <c r="M566" s="107"/>
    </row>
    <row r="567" spans="1:19">
      <c r="A567" s="569"/>
      <c r="B567" s="569"/>
      <c r="C567" s="569"/>
      <c r="D567" s="569"/>
      <c r="E567" s="569"/>
      <c r="F567" s="569"/>
      <c r="G567" s="569"/>
      <c r="H567" s="569"/>
      <c r="J567" s="90"/>
      <c r="K567" s="107"/>
      <c r="L567" s="107"/>
      <c r="M567" s="107"/>
    </row>
    <row r="568" spans="1:19">
      <c r="A568" s="569"/>
      <c r="B568" s="569"/>
      <c r="C568" s="569"/>
      <c r="D568" s="569"/>
      <c r="E568" s="569"/>
      <c r="F568" s="569"/>
      <c r="G568" s="569"/>
      <c r="H568" s="569"/>
      <c r="J568" s="90"/>
      <c r="K568" s="107"/>
      <c r="L568" s="107"/>
      <c r="M568" s="107"/>
    </row>
    <row r="569" spans="1:19">
      <c r="A569" s="569"/>
      <c r="B569" s="569"/>
      <c r="C569" s="569"/>
      <c r="D569" s="569"/>
      <c r="E569" s="569"/>
      <c r="F569" s="569"/>
      <c r="G569" s="569"/>
      <c r="H569" s="569"/>
      <c r="J569" s="90"/>
      <c r="K569" s="107"/>
      <c r="L569" s="107"/>
      <c r="M569" s="107"/>
    </row>
    <row r="570" spans="1:19">
      <c r="A570" s="569"/>
      <c r="B570" s="569"/>
      <c r="C570" s="569"/>
      <c r="D570" s="569"/>
      <c r="E570" s="569"/>
      <c r="F570" s="569"/>
      <c r="G570" s="569"/>
      <c r="H570" s="569"/>
      <c r="J570" s="90"/>
      <c r="K570" s="107"/>
      <c r="L570" s="107"/>
      <c r="M570" s="107"/>
    </row>
    <row r="571" spans="1:19">
      <c r="A571" s="569"/>
      <c r="B571" s="569"/>
      <c r="C571" s="569"/>
      <c r="D571" s="569"/>
      <c r="E571" s="569"/>
      <c r="F571" s="569"/>
      <c r="G571" s="569"/>
      <c r="H571" s="569"/>
    </row>
    <row r="572" spans="1:19">
      <c r="A572" s="569"/>
      <c r="B572" s="569"/>
      <c r="C572" s="569"/>
      <c r="D572" s="569"/>
      <c r="E572" s="569"/>
      <c r="F572" s="569"/>
      <c r="G572" s="569"/>
      <c r="H572" s="569"/>
    </row>
    <row r="573" spans="1:19">
      <c r="A573" s="569"/>
      <c r="B573" s="569"/>
      <c r="C573" s="569"/>
      <c r="D573" s="569"/>
      <c r="E573" s="569"/>
      <c r="F573" s="569"/>
      <c r="G573" s="569"/>
      <c r="H573" s="569"/>
    </row>
    <row r="574" spans="1:19">
      <c r="A574" s="569"/>
      <c r="B574" s="569"/>
      <c r="C574" s="569"/>
      <c r="D574" s="569"/>
      <c r="E574" s="569"/>
      <c r="F574" s="569"/>
      <c r="G574" s="569"/>
      <c r="H574" s="569"/>
    </row>
    <row r="575" spans="1:19">
      <c r="A575" s="569"/>
      <c r="B575" s="569"/>
      <c r="C575" s="569"/>
      <c r="D575" s="569"/>
      <c r="E575" s="569"/>
      <c r="F575" s="569"/>
      <c r="G575" s="569"/>
      <c r="H575" s="569"/>
    </row>
    <row r="576" spans="1:19">
      <c r="A576" s="569"/>
      <c r="B576" s="569"/>
      <c r="C576" s="569"/>
      <c r="D576" s="569"/>
      <c r="E576" s="569"/>
      <c r="F576" s="569"/>
      <c r="G576" s="569"/>
      <c r="H576" s="569"/>
    </row>
    <row r="577" spans="1:20">
      <c r="A577" s="569"/>
      <c r="B577" s="569"/>
      <c r="C577" s="569"/>
      <c r="D577" s="569"/>
      <c r="E577" s="569"/>
      <c r="F577" s="569"/>
      <c r="G577" s="569"/>
      <c r="H577" s="569"/>
    </row>
    <row r="578" spans="1:20">
      <c r="A578" s="569"/>
      <c r="B578" s="569"/>
      <c r="C578" s="569"/>
      <c r="D578" s="569"/>
      <c r="E578" s="569"/>
      <c r="F578" s="569"/>
      <c r="G578" s="569"/>
      <c r="H578" s="569"/>
    </row>
    <row r="579" spans="1:20" ht="30" customHeight="1">
      <c r="A579" s="1807" t="s">
        <v>1877</v>
      </c>
      <c r="B579" s="1807"/>
      <c r="C579" s="1807"/>
      <c r="D579" s="1807"/>
      <c r="E579" s="1807"/>
      <c r="F579" s="1807"/>
      <c r="G579" s="1807"/>
      <c r="H579" s="1807"/>
    </row>
    <row r="580" spans="1:20">
      <c r="A580" s="569"/>
      <c r="B580" s="569"/>
      <c r="C580" s="569"/>
      <c r="D580" s="569"/>
      <c r="E580" s="569"/>
      <c r="F580" s="569"/>
      <c r="G580" s="569"/>
      <c r="H580" s="569"/>
    </row>
    <row r="581" spans="1:20">
      <c r="A581" s="569"/>
      <c r="B581" s="569"/>
      <c r="C581" s="569"/>
      <c r="D581" s="569"/>
      <c r="E581" s="569"/>
      <c r="F581" s="569"/>
      <c r="G581" s="569"/>
      <c r="H581" s="569"/>
    </row>
    <row r="582" spans="1:20" ht="21" customHeight="1">
      <c r="A582" s="1970" t="s">
        <v>1069</v>
      </c>
      <c r="B582" s="1970"/>
      <c r="C582" s="1970"/>
      <c r="D582" s="1970"/>
      <c r="E582" s="1970"/>
      <c r="F582" s="1970"/>
      <c r="G582" s="1970"/>
      <c r="H582" s="1970"/>
    </row>
    <row r="583" spans="1:20" ht="21" customHeight="1">
      <c r="A583" s="712"/>
      <c r="B583" s="712"/>
      <c r="C583" s="712"/>
      <c r="D583" s="712"/>
      <c r="E583" s="712"/>
      <c r="F583" s="712"/>
      <c r="G583" s="712"/>
      <c r="H583" s="712"/>
    </row>
    <row r="584" spans="1:20" ht="21" customHeight="1">
      <c r="A584" s="1971" t="s">
        <v>1307</v>
      </c>
      <c r="B584" s="1971"/>
      <c r="C584" s="1971"/>
      <c r="D584" s="1971"/>
      <c r="E584" s="1971"/>
      <c r="F584" s="1971"/>
      <c r="G584" s="1971"/>
      <c r="H584" s="1971"/>
    </row>
    <row r="585" spans="1:20" ht="21" customHeight="1">
      <c r="A585" s="1971"/>
      <c r="B585" s="1971"/>
      <c r="C585" s="1971"/>
      <c r="D585" s="1971"/>
      <c r="E585" s="1971"/>
      <c r="F585" s="1971"/>
      <c r="G585" s="1971"/>
      <c r="H585" s="1971"/>
    </row>
    <row r="586" spans="1:20">
      <c r="A586" s="569"/>
      <c r="B586" s="569"/>
      <c r="C586" s="569"/>
      <c r="D586" s="569"/>
      <c r="E586" s="569"/>
      <c r="F586" s="569"/>
      <c r="G586" s="569"/>
      <c r="H586" s="569"/>
    </row>
    <row r="587" spans="1:20">
      <c r="A587" s="714"/>
      <c r="B587" s="527"/>
      <c r="C587" s="527"/>
      <c r="D587" s="527"/>
      <c r="E587" s="527"/>
      <c r="F587" s="527"/>
      <c r="G587" s="527"/>
      <c r="H587" s="527"/>
      <c r="I587" s="86"/>
    </row>
    <row r="588" spans="1:20">
      <c r="A588" s="527"/>
      <c r="B588" s="527"/>
      <c r="C588" s="527"/>
      <c r="D588" s="527"/>
      <c r="E588" s="527"/>
      <c r="F588" s="527"/>
      <c r="G588" s="527"/>
      <c r="H588" s="527"/>
      <c r="I588" s="86"/>
      <c r="K588" s="110"/>
      <c r="L588" s="111"/>
      <c r="S588" s="88" t="s">
        <v>814</v>
      </c>
    </row>
    <row r="589" spans="1:20">
      <c r="A589" s="569"/>
      <c r="B589" s="569"/>
      <c r="C589" s="569"/>
      <c r="D589" s="569"/>
      <c r="E589" s="569"/>
      <c r="F589" s="569"/>
      <c r="G589" s="569"/>
      <c r="H589" s="569"/>
      <c r="K589" s="106">
        <v>2016</v>
      </c>
      <c r="L589" s="106">
        <v>2017</v>
      </c>
      <c r="M589" s="106" t="s">
        <v>1048</v>
      </c>
      <c r="S589" s="88"/>
    </row>
    <row r="590" spans="1:20">
      <c r="A590" s="723"/>
      <c r="B590" s="723"/>
      <c r="C590" s="723"/>
      <c r="D590" s="723"/>
      <c r="E590" s="723"/>
      <c r="F590" s="723"/>
      <c r="G590" s="723"/>
      <c r="H590" s="723"/>
      <c r="I590" s="112"/>
      <c r="J590" s="90" t="str">
        <f>+D3</f>
        <v>Nacional</v>
      </c>
      <c r="K590" s="107">
        <f>VLOOKUP($D$3,Bd_Enemdu!$3:$27,R590,FALSE)</f>
        <v>12.248908064319485</v>
      </c>
      <c r="L590" s="107">
        <f>VLOOKUP($D$3,Bd_Enemdu!$3:$27,S590,FALSE)</f>
        <v>12.422652936761835</v>
      </c>
      <c r="M590" s="107">
        <f>VLOOKUP($D$3,Bd_Enemdu!$3:$27,T590,FALSE)</f>
        <v>13.288266939389937</v>
      </c>
      <c r="Q590" s="159"/>
      <c r="R590" s="166">
        <v>712</v>
      </c>
      <c r="S590" s="166">
        <v>724</v>
      </c>
      <c r="T590" s="166">
        <v>736</v>
      </c>
    </row>
    <row r="591" spans="1:20">
      <c r="A591" s="569"/>
      <c r="B591" s="707"/>
      <c r="C591" s="708"/>
      <c r="D591" s="707"/>
      <c r="E591" s="709"/>
      <c r="F591" s="710"/>
      <c r="G591" s="711"/>
      <c r="H591" s="569"/>
      <c r="J591" s="90" t="s">
        <v>55</v>
      </c>
      <c r="K591" s="107">
        <f>VLOOKUP($D$3,Bd_Enemdu!$3:$27,R591,FALSE)</f>
        <v>15.413796617164113</v>
      </c>
      <c r="L591" s="107">
        <f>VLOOKUP($D$3,Bd_Enemdu!$3:$27,S591,FALSE)</f>
        <v>15.808434210571342</v>
      </c>
      <c r="M591" s="107">
        <f>VLOOKUP($D$3,Bd_Enemdu!$3:$27,T591,FALSE)</f>
        <v>17.228942815381043</v>
      </c>
      <c r="R591" s="166">
        <v>713</v>
      </c>
      <c r="S591" s="166">
        <v>725</v>
      </c>
      <c r="T591" s="166">
        <v>737</v>
      </c>
    </row>
    <row r="592" spans="1:20">
      <c r="A592" s="569"/>
      <c r="B592" s="707"/>
      <c r="C592" s="708"/>
      <c r="D592" s="707"/>
      <c r="E592" s="709"/>
      <c r="F592" s="710"/>
      <c r="G592" s="711"/>
      <c r="H592" s="569"/>
      <c r="J592" s="90" t="s">
        <v>56</v>
      </c>
      <c r="K592" s="107">
        <f>VLOOKUP($D$3,Bd_Enemdu!$3:$27,R592,FALSE)</f>
        <v>4.9358392182260715</v>
      </c>
      <c r="L592" s="107">
        <f>VLOOKUP($D$3,Bd_Enemdu!$3:$27,S592,FALSE)</f>
        <v>4.4230448585815534</v>
      </c>
      <c r="M592" s="107">
        <f>VLOOKUP($D$3,Bd_Enemdu!$3:$27,T592,FALSE)</f>
        <v>4.0610177608924127</v>
      </c>
      <c r="R592" s="166">
        <v>714</v>
      </c>
      <c r="S592" s="166">
        <v>726</v>
      </c>
      <c r="T592" s="166">
        <v>738</v>
      </c>
    </row>
    <row r="593" spans="1:20">
      <c r="A593" s="569"/>
      <c r="B593" s="707"/>
      <c r="C593" s="708"/>
      <c r="D593" s="707"/>
      <c r="E593" s="709"/>
      <c r="F593" s="710"/>
      <c r="G593" s="711"/>
      <c r="H593" s="569"/>
      <c r="J593" s="90" t="s">
        <v>57</v>
      </c>
      <c r="K593" s="107">
        <f>VLOOKUP($D$3,Bd_Enemdu!$3:$27,R593,FALSE)</f>
        <v>11.20468608014993</v>
      </c>
      <c r="L593" s="107">
        <f>VLOOKUP($D$3,Bd_Enemdu!$3:$27,S593,FALSE)</f>
        <v>10.887231372528984</v>
      </c>
      <c r="M593" s="107">
        <f>VLOOKUP($D$3,Bd_Enemdu!$3:$27,T593,FALSE)</f>
        <v>12.726448770453977</v>
      </c>
      <c r="R593" s="166">
        <v>715</v>
      </c>
      <c r="S593" s="166">
        <v>727</v>
      </c>
      <c r="T593" s="166">
        <v>739</v>
      </c>
    </row>
    <row r="594" spans="1:20">
      <c r="A594" s="569"/>
      <c r="B594" s="707"/>
      <c r="C594" s="708"/>
      <c r="D594" s="707"/>
      <c r="E594" s="709"/>
      <c r="F594" s="710"/>
      <c r="G594" s="711"/>
      <c r="H594" s="569"/>
      <c r="J594" s="90" t="s">
        <v>58</v>
      </c>
      <c r="K594" s="107">
        <f>VLOOKUP($D$3,Bd_Enemdu!$3:$27,R594,FALSE)</f>
        <v>13.209837571457275</v>
      </c>
      <c r="L594" s="107">
        <f>VLOOKUP($D$3,Bd_Enemdu!$3:$27,S594,FALSE)</f>
        <v>13.830324107467851</v>
      </c>
      <c r="M594" s="107">
        <f>VLOOKUP($D$3,Bd_Enemdu!$3:$27,T594,FALSE)</f>
        <v>13.797648714502712</v>
      </c>
      <c r="R594" s="166">
        <v>716</v>
      </c>
      <c r="S594" s="166">
        <v>728</v>
      </c>
      <c r="T594" s="166">
        <v>740</v>
      </c>
    </row>
    <row r="595" spans="1:20">
      <c r="A595" s="569"/>
      <c r="B595" s="707"/>
      <c r="C595" s="708"/>
      <c r="D595" s="707"/>
      <c r="E595" s="709"/>
      <c r="F595" s="710"/>
      <c r="G595" s="711"/>
      <c r="H595" s="569"/>
      <c r="J595" s="101" t="s">
        <v>59</v>
      </c>
      <c r="K595" s="107">
        <f>VLOOKUP($D$3,Bd_Enemdu!$3:$27,R595,FALSE)</f>
        <v>3.60280284046536</v>
      </c>
      <c r="L595" s="107">
        <f>VLOOKUP($D$3,Bd_Enemdu!$3:$27,S595,FALSE)</f>
        <v>3.5782302916393629</v>
      </c>
      <c r="M595" s="107">
        <f>VLOOKUP($D$3,Bd_Enemdu!$3:$27,T595,FALSE)</f>
        <v>3.6784281032397774</v>
      </c>
      <c r="R595" s="166">
        <v>717</v>
      </c>
      <c r="S595" s="166">
        <v>729</v>
      </c>
      <c r="T595" s="166">
        <v>741</v>
      </c>
    </row>
    <row r="596" spans="1:20">
      <c r="A596" s="715"/>
      <c r="B596" s="716"/>
      <c r="C596" s="717"/>
      <c r="D596" s="716"/>
      <c r="E596" s="718"/>
      <c r="F596" s="719"/>
      <c r="G596" s="720"/>
      <c r="H596" s="721"/>
      <c r="I596" s="119"/>
      <c r="J596" s="90" t="s">
        <v>62</v>
      </c>
      <c r="K596" s="107">
        <f>VLOOKUP($D$3,Bd_Enemdu!$3:$27,R596,FALSE)</f>
        <v>7.3872525841791976</v>
      </c>
      <c r="L596" s="107">
        <f>VLOOKUP($D$3,Bd_Enemdu!$3:$27,S596,FALSE)</f>
        <v>10.899994905051811</v>
      </c>
      <c r="M596" s="107">
        <f>VLOOKUP($D$3,Bd_Enemdu!$3:$27,T596,FALSE)</f>
        <v>8.7876258320911003</v>
      </c>
      <c r="R596" s="166">
        <v>718</v>
      </c>
      <c r="S596" s="166">
        <v>730</v>
      </c>
      <c r="T596" s="166">
        <v>742</v>
      </c>
    </row>
    <row r="597" spans="1:20">
      <c r="A597" s="722"/>
      <c r="B597" s="707"/>
      <c r="C597" s="708"/>
      <c r="D597" s="707"/>
      <c r="E597" s="709"/>
      <c r="F597" s="710"/>
      <c r="G597" s="711"/>
      <c r="H597" s="569"/>
      <c r="J597" s="90" t="s">
        <v>651</v>
      </c>
      <c r="K597" s="107">
        <f>VLOOKUP($D$3,Bd_Enemdu!$3:$27,R597,FALSE)</f>
        <v>5.8736835239339138</v>
      </c>
      <c r="L597" s="107">
        <f>VLOOKUP($D$3,Bd_Enemdu!$3:$27,S597,FALSE)</f>
        <v>5.6701096497295103</v>
      </c>
      <c r="M597" s="107">
        <f>VLOOKUP($D$3,Bd_Enemdu!$3:$27,T597,FALSE)</f>
        <v>6.6284511009322493</v>
      </c>
      <c r="R597" s="166">
        <v>719</v>
      </c>
      <c r="S597" s="166">
        <v>731</v>
      </c>
      <c r="T597" s="166">
        <v>743</v>
      </c>
    </row>
    <row r="598" spans="1:20">
      <c r="A598" s="722"/>
      <c r="B598" s="707"/>
      <c r="C598" s="708"/>
      <c r="D598" s="707"/>
      <c r="E598" s="709"/>
      <c r="F598" s="710"/>
      <c r="G598" s="711"/>
      <c r="H598" s="569"/>
      <c r="J598" s="90" t="s">
        <v>1076</v>
      </c>
      <c r="K598" s="107">
        <f>VLOOKUP($D$3,Bd_Enemdu!$3:$27,R598,FALSE)</f>
        <v>4.0256296737833237</v>
      </c>
      <c r="L598" s="107">
        <f>VLOOKUP($D$3,Bd_Enemdu!$3:$27,S598,FALSE)</f>
        <v>3.9387089417958441</v>
      </c>
      <c r="M598" s="107">
        <f>VLOOKUP($D$3,Bd_Enemdu!$3:$27,T598,FALSE)</f>
        <v>3.615149436887072</v>
      </c>
      <c r="R598" s="166">
        <v>720</v>
      </c>
      <c r="S598" s="166">
        <v>732</v>
      </c>
      <c r="T598" s="166">
        <v>744</v>
      </c>
    </row>
    <row r="599" spans="1:20">
      <c r="A599" s="707"/>
      <c r="B599" s="707"/>
      <c r="C599" s="708"/>
      <c r="D599" s="707"/>
      <c r="E599" s="709"/>
      <c r="F599" s="710"/>
      <c r="G599" s="711"/>
      <c r="H599" s="569"/>
      <c r="J599" s="90" t="s">
        <v>61</v>
      </c>
      <c r="K599" s="107">
        <f>VLOOKUP($D$3,Bd_Enemdu!$3:$27,R599,FALSE)</f>
        <v>13.56023939050629</v>
      </c>
      <c r="L599" s="107">
        <f>VLOOKUP($D$3,Bd_Enemdu!$3:$27,S599,FALSE)</f>
        <v>13.807497452445993</v>
      </c>
      <c r="M599" s="107">
        <f>VLOOKUP($D$3,Bd_Enemdu!$3:$27,T599,FALSE)</f>
        <v>14.843389800590961</v>
      </c>
      <c r="R599" s="166">
        <v>721</v>
      </c>
      <c r="S599" s="166">
        <v>733</v>
      </c>
      <c r="T599" s="166">
        <v>745</v>
      </c>
    </row>
    <row r="600" spans="1:20">
      <c r="A600" s="569"/>
      <c r="B600" s="569"/>
      <c r="C600" s="569"/>
      <c r="D600" s="569"/>
      <c r="E600" s="569"/>
      <c r="F600" s="569"/>
      <c r="G600" s="569"/>
      <c r="H600" s="569"/>
      <c r="J600" s="90" t="s">
        <v>60</v>
      </c>
      <c r="K600" s="107">
        <f>VLOOKUP($D$3,Bd_Enemdu!$3:$27,R600,FALSE)</f>
        <v>16.096973457899054</v>
      </c>
      <c r="L600" s="107">
        <f>VLOOKUP($D$3,Bd_Enemdu!$3:$27,S600,FALSE)</f>
        <v>17.876796497751414</v>
      </c>
      <c r="M600" s="107">
        <f>VLOOKUP($D$3,Bd_Enemdu!$3:$27,T600,FALSE)</f>
        <v>19.081715995030159</v>
      </c>
      <c r="R600" s="166">
        <v>722</v>
      </c>
      <c r="S600" s="166">
        <v>734</v>
      </c>
      <c r="T600" s="166">
        <v>746</v>
      </c>
    </row>
    <row r="601" spans="1:20">
      <c r="A601" s="569"/>
      <c r="B601" s="569"/>
      <c r="C601" s="569"/>
      <c r="D601" s="569"/>
      <c r="E601" s="569"/>
      <c r="F601" s="569"/>
      <c r="G601" s="569"/>
      <c r="H601" s="569"/>
      <c r="J601" s="90" t="s">
        <v>802</v>
      </c>
      <c r="K601" s="107">
        <f>VLOOKUP($D$3,Bd_Enemdu!$3:$27,R601,FALSE)</f>
        <v>5.9078614637872384</v>
      </c>
      <c r="L601" s="107">
        <f>VLOOKUP($D$3,Bd_Enemdu!$3:$27,S601,FALSE)</f>
        <v>8.2721504548410039</v>
      </c>
      <c r="M601" s="107">
        <f>VLOOKUP($D$3,Bd_Enemdu!$3:$27,T601,FALSE)</f>
        <v>29.504352372106403</v>
      </c>
      <c r="R601" s="166">
        <v>723</v>
      </c>
      <c r="S601" s="166">
        <v>735</v>
      </c>
      <c r="T601" s="166">
        <v>747</v>
      </c>
    </row>
    <row r="602" spans="1:20">
      <c r="A602" s="569"/>
      <c r="B602" s="569"/>
      <c r="C602" s="569"/>
      <c r="D602" s="569"/>
      <c r="E602" s="569"/>
      <c r="F602" s="569"/>
      <c r="G602" s="569"/>
      <c r="H602" s="569"/>
      <c r="J602" s="101" t="s">
        <v>1045</v>
      </c>
      <c r="K602" s="107">
        <f>+K590</f>
        <v>12.248908064319485</v>
      </c>
      <c r="L602" s="107">
        <f>+L590</f>
        <v>12.422652936761835</v>
      </c>
      <c r="M602" s="107">
        <f>+M590</f>
        <v>13.288266939389937</v>
      </c>
    </row>
    <row r="603" spans="1:20">
      <c r="A603" s="569"/>
      <c r="B603" s="569"/>
      <c r="C603" s="569"/>
      <c r="D603" s="569"/>
      <c r="E603" s="569"/>
      <c r="F603" s="569"/>
      <c r="G603" s="569"/>
      <c r="H603" s="569"/>
      <c r="J603" s="90"/>
      <c r="K603" s="107"/>
      <c r="L603" s="107"/>
      <c r="M603" s="107"/>
    </row>
    <row r="604" spans="1:20">
      <c r="A604" s="569"/>
      <c r="B604" s="569"/>
      <c r="C604" s="569"/>
      <c r="D604" s="569"/>
      <c r="E604" s="569"/>
      <c r="F604" s="569"/>
      <c r="G604" s="569"/>
      <c r="H604" s="569"/>
      <c r="J604" s="90"/>
      <c r="K604" s="107"/>
      <c r="L604" s="107"/>
      <c r="M604" s="107"/>
    </row>
    <row r="605" spans="1:20">
      <c r="A605" s="569"/>
      <c r="B605" s="569"/>
      <c r="C605" s="569"/>
      <c r="D605" s="569"/>
      <c r="E605" s="569"/>
      <c r="F605" s="569"/>
      <c r="G605" s="569"/>
      <c r="H605" s="569"/>
      <c r="J605" s="90"/>
      <c r="K605" s="107"/>
      <c r="L605" s="107"/>
      <c r="M605" s="107"/>
    </row>
    <row r="606" spans="1:20">
      <c r="A606" s="569"/>
      <c r="B606" s="569"/>
      <c r="C606" s="569"/>
      <c r="D606" s="569"/>
      <c r="E606" s="569"/>
      <c r="F606" s="569"/>
      <c r="G606" s="569"/>
      <c r="H606" s="569"/>
      <c r="J606" s="90"/>
      <c r="K606" s="107"/>
      <c r="L606" s="107"/>
      <c r="M606" s="107"/>
    </row>
    <row r="607" spans="1:20">
      <c r="A607" s="569"/>
      <c r="B607" s="569"/>
      <c r="C607" s="569"/>
      <c r="D607" s="569"/>
      <c r="E607" s="569"/>
      <c r="F607" s="569"/>
      <c r="G607" s="569"/>
      <c r="H607" s="569"/>
      <c r="J607" s="90"/>
      <c r="K607" s="107"/>
      <c r="L607" s="107"/>
      <c r="M607" s="107"/>
    </row>
    <row r="608" spans="1:20">
      <c r="A608" s="569"/>
      <c r="B608" s="569"/>
      <c r="C608" s="569"/>
      <c r="D608" s="569"/>
      <c r="E608" s="569"/>
      <c r="F608" s="569"/>
      <c r="G608" s="569"/>
      <c r="H608" s="569"/>
      <c r="J608" s="90"/>
      <c r="K608" s="107"/>
      <c r="L608" s="107"/>
      <c r="M608" s="107"/>
    </row>
    <row r="609" spans="1:8">
      <c r="A609" s="569"/>
      <c r="B609" s="569"/>
      <c r="C609" s="569"/>
      <c r="D609" s="569"/>
      <c r="E609" s="569"/>
      <c r="F609" s="569"/>
      <c r="G609" s="569"/>
      <c r="H609" s="569"/>
    </row>
    <row r="610" spans="1:8">
      <c r="A610" s="569"/>
      <c r="B610" s="569"/>
      <c r="C610" s="569"/>
      <c r="D610" s="569"/>
      <c r="E610" s="569"/>
      <c r="F610" s="569"/>
      <c r="G610" s="569"/>
      <c r="H610" s="569"/>
    </row>
    <row r="611" spans="1:8">
      <c r="A611" s="569"/>
      <c r="B611" s="569"/>
      <c r="C611" s="569"/>
      <c r="D611" s="569"/>
      <c r="E611" s="569"/>
      <c r="F611" s="569"/>
      <c r="G611" s="569"/>
      <c r="H611" s="569"/>
    </row>
    <row r="612" spans="1:8">
      <c r="A612" s="569"/>
      <c r="B612" s="569"/>
      <c r="C612" s="569"/>
      <c r="D612" s="569"/>
      <c r="E612" s="569"/>
      <c r="F612" s="569"/>
      <c r="G612" s="569"/>
      <c r="H612" s="569"/>
    </row>
    <row r="613" spans="1:8">
      <c r="A613" s="569"/>
      <c r="B613" s="569"/>
      <c r="C613" s="569"/>
      <c r="D613" s="569"/>
      <c r="E613" s="569"/>
      <c r="F613" s="569"/>
      <c r="G613" s="569"/>
      <c r="H613" s="569"/>
    </row>
    <row r="614" spans="1:8">
      <c r="A614" s="569"/>
      <c r="B614" s="569"/>
      <c r="C614" s="569"/>
      <c r="D614" s="569"/>
      <c r="E614" s="569"/>
      <c r="F614" s="569"/>
      <c r="G614" s="569"/>
      <c r="H614" s="569"/>
    </row>
    <row r="615" spans="1:8">
      <c r="A615" s="569"/>
      <c r="B615" s="569"/>
      <c r="C615" s="569"/>
      <c r="D615" s="569"/>
      <c r="E615" s="569"/>
      <c r="F615" s="569"/>
      <c r="G615" s="569"/>
      <c r="H615" s="569"/>
    </row>
    <row r="616" spans="1:8">
      <c r="A616" s="569"/>
      <c r="B616" s="569"/>
      <c r="C616" s="569"/>
      <c r="D616" s="569"/>
      <c r="E616" s="569"/>
      <c r="F616" s="569"/>
      <c r="G616" s="569"/>
      <c r="H616" s="569"/>
    </row>
    <row r="617" spans="1:8">
      <c r="A617" s="569"/>
      <c r="B617" s="569"/>
      <c r="C617" s="569"/>
      <c r="D617" s="569"/>
      <c r="E617" s="569"/>
      <c r="F617" s="569"/>
      <c r="G617" s="569"/>
      <c r="H617" s="569"/>
    </row>
    <row r="618" spans="1:8">
      <c r="A618" s="1966" t="s">
        <v>1308</v>
      </c>
      <c r="B618" s="1966"/>
      <c r="C618" s="1966"/>
      <c r="D618" s="1966"/>
      <c r="E618" s="1966"/>
      <c r="F618" s="1966"/>
      <c r="G618" s="1966"/>
      <c r="H618" s="1966"/>
    </row>
    <row r="619" spans="1:8">
      <c r="A619" s="1967" t="s">
        <v>1731</v>
      </c>
      <c r="B619" s="1967"/>
      <c r="C619" s="1967"/>
      <c r="D619" s="1967"/>
      <c r="E619" s="1967"/>
      <c r="F619" s="1967"/>
      <c r="G619" s="1967"/>
      <c r="H619" s="1967"/>
    </row>
    <row r="620" spans="1:8">
      <c r="A620" s="569"/>
      <c r="B620" s="569"/>
      <c r="C620" s="569"/>
      <c r="D620" s="569"/>
      <c r="E620" s="569"/>
      <c r="F620" s="569"/>
      <c r="G620" s="569"/>
      <c r="H620" s="569"/>
    </row>
    <row r="621" spans="1:8">
      <c r="A621" s="569"/>
      <c r="B621" s="569"/>
      <c r="C621" s="569"/>
      <c r="D621" s="569"/>
      <c r="E621" s="569"/>
      <c r="F621" s="569"/>
      <c r="G621" s="569"/>
      <c r="H621" s="569"/>
    </row>
  </sheetData>
  <sheetProtection sort="0" autoFilter="0" pivotTables="0"/>
  <mergeCells count="86">
    <mergeCell ref="R130:S130"/>
    <mergeCell ref="A160:H160"/>
    <mergeCell ref="A579:H579"/>
    <mergeCell ref="A126:H126"/>
    <mergeCell ref="A128:H128"/>
    <mergeCell ref="A129:H129"/>
    <mergeCell ref="A277:H277"/>
    <mergeCell ref="A317:H317"/>
    <mergeCell ref="A357:H357"/>
    <mergeCell ref="A468:H468"/>
    <mergeCell ref="A505:H505"/>
    <mergeCell ref="A509:H510"/>
    <mergeCell ref="A544:H544"/>
    <mergeCell ref="A546:H547"/>
    <mergeCell ref="A433:H433"/>
    <mergeCell ref="A435:H436"/>
    <mergeCell ref="I70:L70"/>
    <mergeCell ref="I20:L20"/>
    <mergeCell ref="I33:L33"/>
    <mergeCell ref="I46:L46"/>
    <mergeCell ref="I57:L57"/>
    <mergeCell ref="A470:H470"/>
    <mergeCell ref="A472:H473"/>
    <mergeCell ref="A507:H507"/>
    <mergeCell ref="A542:H542"/>
    <mergeCell ref="A324:H324"/>
    <mergeCell ref="A328:H328"/>
    <mergeCell ref="R329:S329"/>
    <mergeCell ref="A330:H330"/>
    <mergeCell ref="J7:K7"/>
    <mergeCell ref="R289:S289"/>
    <mergeCell ref="R249:S249"/>
    <mergeCell ref="R211:S211"/>
    <mergeCell ref="R169:S169"/>
    <mergeCell ref="A206:H206"/>
    <mergeCell ref="R94:S94"/>
    <mergeCell ref="A279:H279"/>
    <mergeCell ref="A241:H241"/>
    <mergeCell ref="A248:H248"/>
    <mergeCell ref="A250:H250"/>
    <mergeCell ref="A164:H165"/>
    <mergeCell ref="A321:H322"/>
    <mergeCell ref="A246:H246"/>
    <mergeCell ref="A167:H167"/>
    <mergeCell ref="A243:H244"/>
    <mergeCell ref="A245:H245"/>
    <mergeCell ref="A201:H201"/>
    <mergeCell ref="A210:H210"/>
    <mergeCell ref="A212:H212"/>
    <mergeCell ref="A168:H168"/>
    <mergeCell ref="A199:H199"/>
    <mergeCell ref="A239:H239"/>
    <mergeCell ref="A203:H204"/>
    <mergeCell ref="A205:H205"/>
    <mergeCell ref="A290:H290"/>
    <mergeCell ref="A319:H319"/>
    <mergeCell ref="A1:D1"/>
    <mergeCell ref="A2:H2"/>
    <mergeCell ref="A80:H84"/>
    <mergeCell ref="A88:H90"/>
    <mergeCell ref="A91:H92"/>
    <mergeCell ref="A86:H86"/>
    <mergeCell ref="B29:H29"/>
    <mergeCell ref="B17:H17"/>
    <mergeCell ref="B5:H5"/>
    <mergeCell ref="B43:H43"/>
    <mergeCell ref="B67:H67"/>
    <mergeCell ref="B55:H55"/>
    <mergeCell ref="D3:E3"/>
    <mergeCell ref="A166:H166"/>
    <mergeCell ref="A618:H618"/>
    <mergeCell ref="A619:H619"/>
    <mergeCell ref="A323:H323"/>
    <mergeCell ref="A162:H162"/>
    <mergeCell ref="A582:H582"/>
    <mergeCell ref="A584:H585"/>
    <mergeCell ref="A281:H282"/>
    <mergeCell ref="A399:H400"/>
    <mergeCell ref="A361:H361"/>
    <mergeCell ref="A362:H362"/>
    <mergeCell ref="A363:H363"/>
    <mergeCell ref="A283:H283"/>
    <mergeCell ref="A284:H284"/>
    <mergeCell ref="A359:H359"/>
    <mergeCell ref="A397:H397"/>
    <mergeCell ref="A288:H288"/>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Bd_Enemdu!$A$3:$A$27</xm:f>
          </x14:formula1>
          <xm:sqref>D3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D199-6623-412E-83DB-16049A7B04DA}">
  <sheetPr codeName="Hoja24">
    <tabColor theme="4"/>
  </sheetPr>
  <dimension ref="B5:L308"/>
  <sheetViews>
    <sheetView showGridLines="0" zoomScale="85" zoomScaleNormal="85" workbookViewId="0">
      <pane ySplit="4" topLeftCell="A5" activePane="bottomLeft" state="frozen"/>
      <selection pane="bottomLeft" activeCell="A5" sqref="A5"/>
    </sheetView>
  </sheetViews>
  <sheetFormatPr baseColWidth="10" defaultRowHeight="15"/>
  <cols>
    <col min="1" max="3" width="11.42578125" style="352"/>
    <col min="4" max="5" width="14.28515625" style="352" customWidth="1"/>
    <col min="6" max="8" width="11.42578125" style="352"/>
    <col min="9" max="9" width="11.42578125" style="352" customWidth="1"/>
    <col min="10" max="16384" width="11.42578125" style="352"/>
  </cols>
  <sheetData>
    <row r="5" spans="2:12" ht="18.75">
      <c r="B5" s="1987" t="s">
        <v>3048</v>
      </c>
      <c r="C5" s="1987"/>
      <c r="D5" s="1987"/>
      <c r="E5" s="1987"/>
      <c r="F5" s="1987"/>
      <c r="G5" s="1987"/>
      <c r="H5" s="1987"/>
      <c r="I5" s="1987"/>
      <c r="J5" s="1987"/>
      <c r="K5" s="1987"/>
      <c r="L5" s="1987"/>
    </row>
    <row r="7" spans="2:12" ht="58.5" customHeight="1">
      <c r="B7" s="1988" t="s">
        <v>3049</v>
      </c>
      <c r="C7" s="1988"/>
      <c r="D7" s="1988"/>
      <c r="E7" s="1988"/>
      <c r="F7" s="1988"/>
      <c r="G7" s="1988"/>
      <c r="H7" s="1988"/>
      <c r="I7" s="1988"/>
      <c r="J7" s="1988"/>
      <c r="K7" s="1988"/>
    </row>
    <row r="8" spans="2:12" ht="43.5" customHeight="1">
      <c r="B8" s="1988" t="s">
        <v>3050</v>
      </c>
      <c r="C8" s="1988"/>
      <c r="D8" s="1988"/>
      <c r="E8" s="1988"/>
      <c r="F8" s="1988"/>
      <c r="G8" s="1988"/>
      <c r="H8" s="1988"/>
      <c r="I8" s="1988"/>
      <c r="J8" s="1988"/>
      <c r="K8" s="1988"/>
    </row>
    <row r="9" spans="2:12">
      <c r="B9" s="352" t="s">
        <v>3051</v>
      </c>
    </row>
    <row r="10" spans="2:12">
      <c r="B10" s="352">
        <v>1</v>
      </c>
      <c r="C10" s="352" t="s">
        <v>3052</v>
      </c>
    </row>
    <row r="11" spans="2:12">
      <c r="B11" s="352">
        <v>2</v>
      </c>
      <c r="C11" s="352" t="s">
        <v>3053</v>
      </c>
    </row>
    <row r="12" spans="2:12">
      <c r="B12" s="352">
        <v>3</v>
      </c>
      <c r="C12" s="352" t="s">
        <v>3054</v>
      </c>
    </row>
    <row r="13" spans="2:12">
      <c r="B13" s="352">
        <v>4</v>
      </c>
      <c r="C13" s="352" t="s">
        <v>3055</v>
      </c>
    </row>
    <row r="14" spans="2:12">
      <c r="B14" s="352">
        <v>5</v>
      </c>
      <c r="C14" s="352" t="s">
        <v>3056</v>
      </c>
    </row>
    <row r="15" spans="2:12">
      <c r="B15" s="352">
        <v>6</v>
      </c>
      <c r="C15" s="352" t="s">
        <v>3057</v>
      </c>
    </row>
    <row r="16" spans="2:12">
      <c r="B16" s="352">
        <v>7</v>
      </c>
      <c r="C16" s="352" t="s">
        <v>3058</v>
      </c>
    </row>
    <row r="17" spans="2:12">
      <c r="B17" s="352">
        <v>8</v>
      </c>
      <c r="C17" s="352" t="s">
        <v>3059</v>
      </c>
    </row>
    <row r="18" spans="2:12">
      <c r="B18" s="352">
        <v>9</v>
      </c>
      <c r="C18" s="352" t="s">
        <v>3060</v>
      </c>
    </row>
    <row r="19" spans="2:12">
      <c r="B19" s="352">
        <v>10</v>
      </c>
      <c r="C19" s="352" t="s">
        <v>3061</v>
      </c>
    </row>
    <row r="20" spans="2:12">
      <c r="B20" s="352">
        <v>11</v>
      </c>
      <c r="C20" s="352" t="s">
        <v>3062</v>
      </c>
    </row>
    <row r="21" spans="2:12">
      <c r="B21" s="352">
        <v>12</v>
      </c>
      <c r="C21" s="352" t="s">
        <v>3063</v>
      </c>
    </row>
    <row r="22" spans="2:12">
      <c r="B22" s="352">
        <v>13</v>
      </c>
      <c r="C22" s="352" t="s">
        <v>3064</v>
      </c>
    </row>
    <row r="23" spans="2:12">
      <c r="B23" s="352">
        <v>14</v>
      </c>
      <c r="C23" s="352" t="s">
        <v>3065</v>
      </c>
    </row>
    <row r="24" spans="2:12">
      <c r="B24" s="352">
        <v>15</v>
      </c>
      <c r="C24" s="352" t="s">
        <v>3066</v>
      </c>
    </row>
    <row r="25" spans="2:12">
      <c r="B25" s="352">
        <v>16</v>
      </c>
      <c r="C25" s="352" t="s">
        <v>3067</v>
      </c>
    </row>
    <row r="26" spans="2:12">
      <c r="B26" s="1989" t="s">
        <v>3052</v>
      </c>
      <c r="C26" s="1989"/>
      <c r="D26" s="1989"/>
      <c r="E26" s="1989"/>
      <c r="F26" s="1989"/>
      <c r="G26" s="1989"/>
      <c r="H26" s="1989"/>
      <c r="I26" s="1989"/>
      <c r="J26" s="1989"/>
      <c r="K26" s="1989"/>
      <c r="L26" s="1989"/>
    </row>
    <row r="28" spans="2:12" ht="45">
      <c r="D28" s="1511"/>
      <c r="E28" s="1512" t="s">
        <v>3068</v>
      </c>
      <c r="F28" s="1512" t="s">
        <v>3069</v>
      </c>
      <c r="G28" s="1512" t="s">
        <v>3070</v>
      </c>
      <c r="H28" s="1512" t="s">
        <v>3071</v>
      </c>
      <c r="I28" s="1512" t="s">
        <v>3072</v>
      </c>
    </row>
    <row r="29" spans="2:12" ht="15" customHeight="1">
      <c r="C29" s="1778" t="s">
        <v>20</v>
      </c>
      <c r="D29" s="1778"/>
      <c r="E29" s="1492">
        <v>0.39661115351367793</v>
      </c>
      <c r="F29" s="1492">
        <v>0.14503067197878813</v>
      </c>
      <c r="G29" s="1492">
        <v>8.9139331243145978E-2</v>
      </c>
      <c r="H29" s="1492">
        <v>0.15708840557373355</v>
      </c>
      <c r="I29" s="1492">
        <v>0.53917606593054768</v>
      </c>
    </row>
    <row r="30" spans="2:12" ht="15" customHeight="1">
      <c r="C30" s="1509" t="s">
        <v>420</v>
      </c>
      <c r="D30" s="1513" t="s">
        <v>20</v>
      </c>
      <c r="E30" s="1492">
        <v>0.38266360942131594</v>
      </c>
      <c r="F30" s="1492">
        <v>0.14731367734539333</v>
      </c>
      <c r="G30" s="1492">
        <v>9.1612402793319198E-2</v>
      </c>
      <c r="H30" s="1492">
        <v>0.12861709075098549</v>
      </c>
      <c r="I30" s="1492">
        <v>0.48205299662953494</v>
      </c>
    </row>
    <row r="31" spans="2:12" ht="15" customHeight="1">
      <c r="C31" s="1986" t="s">
        <v>3073</v>
      </c>
      <c r="D31" s="1505" t="s">
        <v>20</v>
      </c>
      <c r="E31" s="1492">
        <v>0.41143762700631253</v>
      </c>
      <c r="F31" s="1492">
        <v>0.14270400147343956</v>
      </c>
      <c r="G31" s="1492">
        <v>8.6514383110635626E-2</v>
      </c>
      <c r="H31" s="1492">
        <v>0.1829348056874458</v>
      </c>
      <c r="I31" s="1492">
        <v>0.59221336634384503</v>
      </c>
    </row>
    <row r="32" spans="2:12">
      <c r="C32" s="1986"/>
      <c r="D32" s="1505" t="s">
        <v>55</v>
      </c>
      <c r="E32" s="1492">
        <v>0.37553355414674155</v>
      </c>
      <c r="F32" s="1492">
        <v>0.1060182206891363</v>
      </c>
      <c r="G32" s="1492">
        <v>5.9048975162721271E-2</v>
      </c>
      <c r="H32" s="1492">
        <v>0.13074739793080681</v>
      </c>
      <c r="I32" s="1492">
        <v>0.52693194640088714</v>
      </c>
    </row>
    <row r="33" spans="2:12">
      <c r="C33" s="1986"/>
      <c r="D33" s="1505" t="s">
        <v>56</v>
      </c>
      <c r="E33" s="1492">
        <v>0.47369801269044187</v>
      </c>
      <c r="F33" s="1492">
        <v>0.20418294439549708</v>
      </c>
      <c r="G33" s="1492">
        <v>0.15420530702240429</v>
      </c>
      <c r="H33" s="1492">
        <v>0.31540081426563199</v>
      </c>
      <c r="I33" s="1492">
        <v>0.7190324084095927</v>
      </c>
    </row>
    <row r="48" spans="2:12">
      <c r="B48" s="1989" t="s">
        <v>3074</v>
      </c>
      <c r="C48" s="1989"/>
      <c r="D48" s="1989"/>
      <c r="E48" s="1989"/>
      <c r="F48" s="1989"/>
      <c r="G48" s="1989"/>
      <c r="H48" s="1989"/>
      <c r="I48" s="1989"/>
      <c r="J48" s="1989"/>
      <c r="K48" s="1989"/>
      <c r="L48" s="1989"/>
    </row>
    <row r="49" spans="3:9" ht="30">
      <c r="E49" s="1514" t="s">
        <v>3075</v>
      </c>
      <c r="F49" s="1514" t="s">
        <v>1499</v>
      </c>
      <c r="G49" s="1514" t="s">
        <v>1500</v>
      </c>
      <c r="H49" s="1514" t="s">
        <v>2803</v>
      </c>
      <c r="I49" s="1514" t="s">
        <v>2804</v>
      </c>
    </row>
    <row r="50" spans="3:9">
      <c r="C50" s="1986" t="s">
        <v>3073</v>
      </c>
      <c r="D50" s="1505" t="s">
        <v>20</v>
      </c>
      <c r="E50" s="1515">
        <v>0.38615889281597504</v>
      </c>
      <c r="F50" s="1515">
        <v>0.39610039945989961</v>
      </c>
      <c r="G50" s="1515">
        <v>0.43731092578433417</v>
      </c>
      <c r="H50" s="1515">
        <v>0.43091766772009155</v>
      </c>
      <c r="I50" s="1515">
        <v>0.29419739059009858</v>
      </c>
    </row>
    <row r="51" spans="3:9">
      <c r="C51" s="1986"/>
      <c r="D51" s="1505" t="s">
        <v>55</v>
      </c>
      <c r="E51" s="1492">
        <v>0.45184269814871836</v>
      </c>
      <c r="F51" s="1492">
        <v>0.46115625736140159</v>
      </c>
      <c r="G51" s="1492">
        <v>0.49285393036658376</v>
      </c>
      <c r="H51" s="1492">
        <v>0.48438265828053878</v>
      </c>
      <c r="I51" s="1492">
        <v>0.36001959113873228</v>
      </c>
    </row>
    <row r="52" spans="3:9">
      <c r="C52" s="1986"/>
      <c r="D52" s="1505" t="s">
        <v>56</v>
      </c>
      <c r="E52" s="1492">
        <v>0.26118081712987007</v>
      </c>
      <c r="F52" s="1492">
        <v>0.28707817643055583</v>
      </c>
      <c r="G52" s="1492">
        <v>0.30042028486838224</v>
      </c>
      <c r="H52" s="1492">
        <v>0.29520880225509089</v>
      </c>
      <c r="I52" s="1492">
        <v>0.16632780032182332</v>
      </c>
    </row>
    <row r="53" spans="3:9">
      <c r="C53" s="1516"/>
      <c r="E53" s="1517"/>
      <c r="F53" s="1517"/>
      <c r="G53" s="1517"/>
      <c r="H53" s="1517"/>
      <c r="I53" s="1517"/>
    </row>
    <row r="54" spans="3:9">
      <c r="C54" s="1516"/>
      <c r="E54" s="1517"/>
      <c r="F54" s="1517"/>
      <c r="G54" s="1517"/>
      <c r="H54" s="1517"/>
      <c r="I54" s="1517"/>
    </row>
    <row r="55" spans="3:9">
      <c r="C55" s="1516"/>
      <c r="E55" s="1517"/>
      <c r="F55" s="1517"/>
      <c r="G55" s="1517"/>
      <c r="H55" s="1517"/>
      <c r="I55" s="1517"/>
    </row>
    <row r="56" spans="3:9">
      <c r="C56" s="1516"/>
      <c r="E56" s="1517"/>
      <c r="F56" s="1517"/>
      <c r="G56" s="1517"/>
      <c r="H56" s="1517"/>
      <c r="I56" s="1517"/>
    </row>
    <row r="57" spans="3:9">
      <c r="C57" s="1516"/>
      <c r="E57" s="1517"/>
      <c r="F57" s="1517"/>
      <c r="G57" s="1517"/>
      <c r="H57" s="1517"/>
      <c r="I57" s="1517"/>
    </row>
    <row r="58" spans="3:9">
      <c r="C58" s="1516"/>
      <c r="E58" s="1517"/>
      <c r="F58" s="1517"/>
      <c r="G58" s="1517"/>
      <c r="H58" s="1517"/>
      <c r="I58" s="1517"/>
    </row>
    <row r="59" spans="3:9">
      <c r="C59" s="1516"/>
      <c r="E59" s="1517"/>
      <c r="F59" s="1517"/>
      <c r="G59" s="1517"/>
      <c r="H59" s="1517"/>
      <c r="I59" s="1517"/>
    </row>
    <row r="60" spans="3:9">
      <c r="C60" s="1516"/>
      <c r="E60" s="1517"/>
      <c r="F60" s="1517"/>
      <c r="G60" s="1517"/>
      <c r="H60" s="1517"/>
      <c r="I60" s="1517"/>
    </row>
    <row r="61" spans="3:9">
      <c r="C61" s="1516"/>
      <c r="E61" s="1517"/>
      <c r="F61" s="1517"/>
      <c r="G61" s="1517"/>
      <c r="H61" s="1517"/>
      <c r="I61" s="1517"/>
    </row>
    <row r="62" spans="3:9">
      <c r="C62" s="1516"/>
      <c r="E62" s="1517"/>
      <c r="F62" s="1517"/>
      <c r="G62" s="1517"/>
      <c r="H62" s="1517"/>
      <c r="I62" s="1517"/>
    </row>
    <row r="63" spans="3:9">
      <c r="C63" s="1516"/>
      <c r="E63" s="1517"/>
      <c r="F63" s="1517"/>
      <c r="G63" s="1517"/>
      <c r="H63" s="1517"/>
      <c r="I63" s="1517"/>
    </row>
    <row r="64" spans="3:9">
      <c r="C64" s="1516"/>
      <c r="E64" s="1517"/>
      <c r="F64" s="1517"/>
      <c r="G64" s="1517"/>
      <c r="H64" s="1517"/>
      <c r="I64" s="1517"/>
    </row>
    <row r="65" spans="2:12">
      <c r="B65" s="1989" t="s">
        <v>3054</v>
      </c>
      <c r="C65" s="1989"/>
      <c r="D65" s="1989"/>
      <c r="E65" s="1989"/>
      <c r="F65" s="1989"/>
      <c r="G65" s="1989"/>
      <c r="H65" s="1989"/>
      <c r="I65" s="1989"/>
      <c r="J65" s="1989"/>
      <c r="K65" s="1989"/>
      <c r="L65" s="1989"/>
    </row>
    <row r="66" spans="2:12" ht="8.25" customHeight="1"/>
    <row r="67" spans="2:12" ht="30">
      <c r="E67" s="1514" t="s">
        <v>3075</v>
      </c>
      <c r="F67" s="1514" t="s">
        <v>1499</v>
      </c>
      <c r="G67" s="1514" t="s">
        <v>1500</v>
      </c>
      <c r="H67" s="1514" t="s">
        <v>2803</v>
      </c>
      <c r="I67" s="1514" t="s">
        <v>2804</v>
      </c>
    </row>
    <row r="68" spans="2:12">
      <c r="C68" s="1986" t="s">
        <v>3073</v>
      </c>
      <c r="D68" s="1505" t="s">
        <v>20</v>
      </c>
      <c r="E68" s="1492">
        <v>0.386979373753435</v>
      </c>
      <c r="F68" s="1492">
        <v>0.36772103371389719</v>
      </c>
      <c r="G68" s="1492">
        <v>0.42951565393510105</v>
      </c>
      <c r="H68" s="1492">
        <v>0.41630297095256003</v>
      </c>
      <c r="I68" s="1492">
        <v>0.30168116114013716</v>
      </c>
    </row>
    <row r="69" spans="2:12">
      <c r="C69" s="1986"/>
      <c r="D69" s="1505" t="s">
        <v>55</v>
      </c>
      <c r="E69" s="1492">
        <v>0.48530689104448266</v>
      </c>
      <c r="F69" s="1492">
        <v>0.47969118241137582</v>
      </c>
      <c r="G69" s="1492">
        <v>0.5263011349582658</v>
      </c>
      <c r="H69" s="1492">
        <v>0.50534578129702568</v>
      </c>
      <c r="I69" s="1492">
        <v>0.40431455347551548</v>
      </c>
    </row>
    <row r="70" spans="2:12">
      <c r="C70" s="1986"/>
      <c r="D70" s="1505" t="s">
        <v>56</v>
      </c>
      <c r="E70" s="1492">
        <v>0.1998893622083609</v>
      </c>
      <c r="F70" s="1492">
        <v>0.18007867655049317</v>
      </c>
      <c r="G70" s="1492">
        <v>0.19097928687558763</v>
      </c>
      <c r="H70" s="1492">
        <v>0.19028780396210382</v>
      </c>
      <c r="I70" s="1492">
        <v>0.10230025748786048</v>
      </c>
    </row>
    <row r="71" spans="2:12">
      <c r="C71" s="1516"/>
      <c r="E71" s="1517"/>
      <c r="F71" s="1517"/>
      <c r="G71" s="1517"/>
      <c r="H71" s="1517"/>
      <c r="I71" s="1517"/>
    </row>
    <row r="72" spans="2:12">
      <c r="C72" s="1516"/>
      <c r="E72" s="1517"/>
      <c r="F72" s="1517"/>
      <c r="G72" s="1517"/>
      <c r="H72" s="1517"/>
      <c r="I72" s="1517"/>
    </row>
    <row r="73" spans="2:12">
      <c r="C73" s="1516"/>
      <c r="E73" s="1517"/>
      <c r="F73" s="1517"/>
      <c r="G73" s="1517"/>
      <c r="H73" s="1517"/>
      <c r="I73" s="1517"/>
    </row>
    <row r="74" spans="2:12">
      <c r="C74" s="1516"/>
      <c r="E74" s="1517"/>
      <c r="F74" s="1517"/>
      <c r="G74" s="1517"/>
      <c r="H74" s="1517"/>
      <c r="I74" s="1517"/>
    </row>
    <row r="75" spans="2:12">
      <c r="C75" s="1516"/>
      <c r="E75" s="1517"/>
      <c r="F75" s="1517"/>
      <c r="G75" s="1517"/>
      <c r="H75" s="1517"/>
      <c r="I75" s="1517"/>
    </row>
    <row r="76" spans="2:12">
      <c r="C76" s="1516"/>
      <c r="E76" s="1517"/>
      <c r="F76" s="1517"/>
      <c r="G76" s="1517"/>
      <c r="H76" s="1517"/>
      <c r="I76" s="1517"/>
    </row>
    <row r="77" spans="2:12">
      <c r="C77" s="1516"/>
      <c r="E77" s="1517"/>
      <c r="F77" s="1517"/>
      <c r="G77" s="1517"/>
      <c r="H77" s="1517"/>
      <c r="I77" s="1517"/>
    </row>
    <row r="78" spans="2:12">
      <c r="C78" s="1516"/>
      <c r="E78" s="1517"/>
      <c r="F78" s="1517"/>
      <c r="G78" s="1517"/>
      <c r="H78" s="1517"/>
      <c r="I78" s="1517"/>
    </row>
    <row r="79" spans="2:12">
      <c r="C79" s="1516"/>
      <c r="E79" s="1517"/>
      <c r="F79" s="1517"/>
      <c r="G79" s="1517"/>
      <c r="H79" s="1517"/>
      <c r="I79" s="1517"/>
    </row>
    <row r="80" spans="2:12">
      <c r="C80" s="1516"/>
      <c r="E80" s="1517"/>
      <c r="F80" s="1517"/>
      <c r="G80" s="1517"/>
      <c r="H80" s="1517"/>
      <c r="I80" s="1517"/>
    </row>
    <row r="81" spans="2:12">
      <c r="C81" s="1516"/>
      <c r="E81" s="1517"/>
      <c r="F81" s="1517"/>
      <c r="G81" s="1517"/>
      <c r="H81" s="1517"/>
      <c r="I81" s="1517"/>
    </row>
    <row r="82" spans="2:12">
      <c r="C82" s="1516"/>
      <c r="E82" s="1517"/>
      <c r="F82" s="1517"/>
      <c r="G82" s="1517"/>
      <c r="H82" s="1517"/>
      <c r="I82" s="1517"/>
    </row>
    <row r="83" spans="2:12">
      <c r="B83" s="1989" t="s">
        <v>3055</v>
      </c>
      <c r="C83" s="1989"/>
      <c r="D83" s="1989"/>
      <c r="E83" s="1989"/>
      <c r="F83" s="1989"/>
      <c r="G83" s="1989"/>
      <c r="H83" s="1989"/>
      <c r="I83" s="1989"/>
      <c r="J83" s="1989"/>
      <c r="K83" s="1989"/>
      <c r="L83" s="1989"/>
    </row>
    <row r="84" spans="2:12" ht="30">
      <c r="E84" s="1514" t="s">
        <v>3075</v>
      </c>
      <c r="F84" s="1514" t="s">
        <v>1499</v>
      </c>
      <c r="G84" s="1514" t="s">
        <v>1500</v>
      </c>
      <c r="H84" s="1514" t="s">
        <v>2803</v>
      </c>
      <c r="I84" s="1514" t="s">
        <v>2804</v>
      </c>
    </row>
    <row r="85" spans="2:12">
      <c r="C85" s="1986" t="s">
        <v>3073</v>
      </c>
      <c r="D85" s="1505" t="s">
        <v>20</v>
      </c>
      <c r="E85" s="1492">
        <v>0.36060336040367502</v>
      </c>
      <c r="F85" s="1492">
        <v>0.73730518930997135</v>
      </c>
      <c r="G85" s="1492">
        <v>0.80660671378726434</v>
      </c>
      <c r="H85" s="1492">
        <v>0.55944941770868617</v>
      </c>
      <c r="I85" s="1492">
        <v>0.12615920934227529</v>
      </c>
    </row>
    <row r="86" spans="2:12">
      <c r="C86" s="1986"/>
      <c r="D86" s="1505" t="s">
        <v>55</v>
      </c>
      <c r="E86" s="1492">
        <v>0.40311270501212976</v>
      </c>
      <c r="F86" s="1492">
        <v>0.78510584631585889</v>
      </c>
      <c r="G86" s="1492">
        <v>0.86689127209209749</v>
      </c>
      <c r="H86" s="1492">
        <v>0.67300586993895517</v>
      </c>
      <c r="I86" s="1492">
        <v>0.1819029126652085</v>
      </c>
    </row>
    <row r="87" spans="2:12">
      <c r="C87" s="1986"/>
      <c r="D87" s="1505" t="s">
        <v>56</v>
      </c>
      <c r="E87" s="1492">
        <v>0.28688893249312564</v>
      </c>
      <c r="F87" s="1492">
        <v>0.65719966065895763</v>
      </c>
      <c r="G87" s="1492">
        <v>0.65803009489976216</v>
      </c>
      <c r="H87" s="1492">
        <v>0.27121187877230152</v>
      </c>
      <c r="I87" s="1493">
        <v>1.7868625853301946E-2</v>
      </c>
    </row>
    <row r="88" spans="2:12">
      <c r="C88" s="1516"/>
      <c r="E88" s="1517"/>
      <c r="F88" s="1517"/>
      <c r="G88" s="1517"/>
      <c r="H88" s="1517"/>
    </row>
    <row r="89" spans="2:12">
      <c r="C89" s="1516"/>
      <c r="E89" s="1517"/>
      <c r="F89" s="1517"/>
      <c r="G89" s="1517"/>
      <c r="H89" s="1517"/>
    </row>
    <row r="90" spans="2:12">
      <c r="C90" s="1516"/>
      <c r="E90" s="1517"/>
      <c r="F90" s="1517"/>
      <c r="G90" s="1517"/>
      <c r="H90" s="1517"/>
    </row>
    <row r="91" spans="2:12">
      <c r="C91" s="1516"/>
      <c r="E91" s="1517"/>
      <c r="F91" s="1517"/>
      <c r="G91" s="1517"/>
      <c r="H91" s="1517"/>
    </row>
    <row r="92" spans="2:12">
      <c r="C92" s="1516"/>
      <c r="E92" s="1517"/>
      <c r="F92" s="1517"/>
      <c r="G92" s="1517"/>
      <c r="H92" s="1517"/>
    </row>
    <row r="93" spans="2:12">
      <c r="C93" s="1516"/>
      <c r="E93" s="1517"/>
      <c r="F93" s="1517"/>
      <c r="G93" s="1517"/>
      <c r="H93" s="1517"/>
    </row>
    <row r="94" spans="2:12">
      <c r="C94" s="1516"/>
      <c r="E94" s="1517"/>
      <c r="F94" s="1517"/>
      <c r="G94" s="1517"/>
      <c r="H94" s="1517"/>
    </row>
    <row r="95" spans="2:12">
      <c r="C95" s="1516"/>
      <c r="E95" s="1517"/>
      <c r="F95" s="1517"/>
      <c r="G95" s="1517"/>
      <c r="H95" s="1517"/>
    </row>
    <row r="96" spans="2:12">
      <c r="C96" s="1516"/>
      <c r="E96" s="1517"/>
      <c r="F96" s="1517"/>
    </row>
    <row r="97" spans="2:12">
      <c r="C97" s="1516"/>
      <c r="E97" s="1517"/>
      <c r="F97" s="1517"/>
      <c r="G97" s="1517"/>
      <c r="H97" s="1517"/>
    </row>
    <row r="98" spans="2:12">
      <c r="C98" s="1516"/>
      <c r="E98" s="1517"/>
      <c r="F98" s="1517"/>
      <c r="G98" s="1517"/>
      <c r="H98" s="1517"/>
    </row>
    <row r="99" spans="2:12">
      <c r="C99" s="1516"/>
      <c r="E99" s="1517"/>
      <c r="F99" s="1517"/>
      <c r="G99" s="1517"/>
      <c r="H99" s="1517"/>
    </row>
    <row r="100" spans="2:12">
      <c r="B100" s="1989" t="s">
        <v>3056</v>
      </c>
      <c r="C100" s="1989"/>
      <c r="D100" s="1989"/>
      <c r="E100" s="1989"/>
      <c r="F100" s="1989"/>
      <c r="G100" s="1989"/>
      <c r="H100" s="1989"/>
      <c r="I100" s="1989"/>
      <c r="J100" s="1989"/>
      <c r="K100" s="1989"/>
      <c r="L100" s="1989"/>
    </row>
    <row r="101" spans="2:12" ht="30">
      <c r="E101" s="1514" t="s">
        <v>3075</v>
      </c>
      <c r="F101" s="1514" t="s">
        <v>1499</v>
      </c>
      <c r="G101" s="1514" t="s">
        <v>1500</v>
      </c>
      <c r="H101" s="1514" t="s">
        <v>2803</v>
      </c>
      <c r="I101" s="1514" t="s">
        <v>2804</v>
      </c>
    </row>
    <row r="102" spans="2:12">
      <c r="C102" s="1986" t="s">
        <v>3073</v>
      </c>
      <c r="D102" s="1505" t="s">
        <v>20</v>
      </c>
      <c r="E102" s="1492">
        <v>6.6194959604926912E-2</v>
      </c>
      <c r="F102" s="1492">
        <v>0.36375067342228729</v>
      </c>
      <c r="G102" s="1492">
        <v>0.79719752255493925</v>
      </c>
      <c r="H102" s="1492">
        <v>0.77443862609483993</v>
      </c>
      <c r="I102" s="1492">
        <v>0.39618721042684019</v>
      </c>
    </row>
    <row r="103" spans="2:12">
      <c r="C103" s="1986"/>
      <c r="D103" s="1505" t="s">
        <v>55</v>
      </c>
      <c r="E103" s="1492">
        <v>7.9620408436370749E-2</v>
      </c>
      <c r="F103" s="1492">
        <v>0.43196054689782548</v>
      </c>
      <c r="G103" s="1492">
        <v>0.8465606782703845</v>
      </c>
      <c r="H103" s="1492">
        <v>0.83028948974323091</v>
      </c>
      <c r="I103" s="1492">
        <v>0.45662602768762567</v>
      </c>
    </row>
    <row r="104" spans="2:12">
      <c r="C104" s="1986"/>
      <c r="D104" s="1505" t="s">
        <v>56</v>
      </c>
      <c r="E104" s="1493">
        <v>4.2914213002792675E-2</v>
      </c>
      <c r="F104" s="1492">
        <v>0.24944287273026441</v>
      </c>
      <c r="G104" s="1492">
        <v>0.67553766503832346</v>
      </c>
      <c r="H104" s="1492">
        <v>0.63267375787898794</v>
      </c>
      <c r="I104" s="1492">
        <v>0.27877565725754672</v>
      </c>
    </row>
    <row r="105" spans="2:12">
      <c r="D105" s="1516"/>
      <c r="F105" s="1517"/>
      <c r="G105" s="1517"/>
      <c r="H105" s="1517"/>
      <c r="I105" s="1517"/>
      <c r="J105" s="1517"/>
    </row>
    <row r="106" spans="2:12">
      <c r="D106" s="1516"/>
      <c r="F106" s="1517"/>
      <c r="G106" s="1517"/>
      <c r="H106" s="1517"/>
      <c r="I106" s="1517"/>
      <c r="J106" s="1517"/>
    </row>
    <row r="107" spans="2:12">
      <c r="D107" s="1516"/>
      <c r="F107" s="1517"/>
      <c r="G107" s="1517"/>
      <c r="H107" s="1517"/>
      <c r="I107" s="1517"/>
      <c r="J107" s="1517"/>
    </row>
    <row r="108" spans="2:12">
      <c r="D108" s="1516"/>
      <c r="F108" s="1517"/>
      <c r="G108" s="1517"/>
      <c r="H108" s="1517"/>
      <c r="I108" s="1517"/>
      <c r="J108" s="1517"/>
    </row>
    <row r="109" spans="2:12">
      <c r="D109" s="1516"/>
      <c r="F109" s="1517"/>
      <c r="G109" s="1517"/>
      <c r="H109" s="1517"/>
      <c r="I109" s="1517"/>
      <c r="J109" s="1517"/>
    </row>
    <row r="110" spans="2:12">
      <c r="D110" s="1516"/>
      <c r="F110" s="1517"/>
      <c r="G110" s="1517"/>
      <c r="H110" s="1517"/>
      <c r="I110" s="1517"/>
      <c r="J110" s="1517"/>
    </row>
    <row r="111" spans="2:12">
      <c r="D111" s="1516"/>
      <c r="F111" s="1517"/>
      <c r="G111" s="1517"/>
      <c r="H111" s="1517"/>
      <c r="I111" s="1517"/>
      <c r="J111" s="1517"/>
    </row>
    <row r="112" spans="2:12">
      <c r="D112" s="1516"/>
      <c r="F112" s="1517"/>
      <c r="G112" s="1517"/>
      <c r="H112" s="1517"/>
      <c r="I112" s="1517"/>
      <c r="J112" s="1517"/>
    </row>
    <row r="113" spans="2:12">
      <c r="D113" s="1516"/>
      <c r="F113" s="1517"/>
      <c r="G113" s="1517"/>
      <c r="H113" s="1517"/>
      <c r="I113" s="1517"/>
      <c r="J113" s="1517"/>
    </row>
    <row r="114" spans="2:12">
      <c r="D114" s="1516"/>
      <c r="F114" s="1517"/>
      <c r="G114" s="1517"/>
      <c r="H114" s="1517"/>
      <c r="I114" s="1517"/>
      <c r="J114" s="1517"/>
    </row>
    <row r="115" spans="2:12">
      <c r="D115" s="1516"/>
      <c r="F115" s="1517"/>
      <c r="G115" s="1517"/>
      <c r="H115" s="1517"/>
      <c r="I115" s="1517"/>
      <c r="J115" s="1517"/>
    </row>
    <row r="116" spans="2:12">
      <c r="D116" s="1516"/>
      <c r="F116" s="1517"/>
      <c r="G116" s="1517"/>
      <c r="H116" s="1517"/>
      <c r="I116" s="1517"/>
      <c r="J116" s="1517"/>
    </row>
    <row r="117" spans="2:12">
      <c r="B117" s="1989" t="s">
        <v>3057</v>
      </c>
      <c r="C117" s="1989"/>
      <c r="D117" s="1989"/>
      <c r="E117" s="1989"/>
      <c r="F117" s="1989"/>
      <c r="G117" s="1989"/>
      <c r="H117" s="1989"/>
      <c r="I117" s="1989"/>
      <c r="J117" s="1989"/>
      <c r="K117" s="1989"/>
      <c r="L117" s="1989"/>
    </row>
    <row r="118" spans="2:12" ht="30">
      <c r="E118" s="1514" t="s">
        <v>3075</v>
      </c>
      <c r="F118" s="1514" t="s">
        <v>1499</v>
      </c>
      <c r="G118" s="1514" t="s">
        <v>1500</v>
      </c>
      <c r="H118" s="1514" t="s">
        <v>2803</v>
      </c>
      <c r="I118" s="1514" t="s">
        <v>2804</v>
      </c>
    </row>
    <row r="119" spans="2:12">
      <c r="C119" s="1986" t="s">
        <v>3073</v>
      </c>
      <c r="D119" s="1505" t="s">
        <v>20</v>
      </c>
      <c r="E119" s="1492">
        <v>0.5242112154208276</v>
      </c>
      <c r="F119" s="1492">
        <v>0.78094347598197511</v>
      </c>
      <c r="G119" s="1492">
        <v>0.70974978122367061</v>
      </c>
      <c r="H119" s="1492">
        <v>0.40792546960265336</v>
      </c>
      <c r="I119" s="1492">
        <v>6.1692285281358838E-2</v>
      </c>
    </row>
    <row r="120" spans="2:12">
      <c r="C120" s="1986"/>
      <c r="D120" s="1505" t="s">
        <v>55</v>
      </c>
      <c r="E120" s="1515">
        <v>0.55239761326948167</v>
      </c>
      <c r="F120" s="1515">
        <v>0.81397200872465925</v>
      </c>
      <c r="G120" s="1515">
        <v>0.75395365209043852</v>
      </c>
      <c r="H120" s="1515">
        <v>0.48598732476031975</v>
      </c>
      <c r="I120" s="1515">
        <v>8.8098258837834259E-2</v>
      </c>
    </row>
    <row r="121" spans="2:12">
      <c r="C121" s="1986"/>
      <c r="D121" s="1505" t="s">
        <v>56</v>
      </c>
      <c r="E121" s="1515">
        <v>0.47533386359594376</v>
      </c>
      <c r="F121" s="1515">
        <v>0.72559344019493244</v>
      </c>
      <c r="G121" s="1515">
        <v>0.60080543693712396</v>
      </c>
      <c r="H121" s="1515">
        <v>0.20978299003814377</v>
      </c>
      <c r="I121" s="1518">
        <v>1.0394683694693064E-2</v>
      </c>
    </row>
    <row r="122" spans="2:12">
      <c r="C122" s="1516"/>
      <c r="E122" s="1519"/>
      <c r="F122" s="1519"/>
      <c r="G122" s="1519"/>
      <c r="H122" s="1519"/>
      <c r="I122" s="1519"/>
    </row>
    <row r="123" spans="2:12">
      <c r="C123" s="1516"/>
      <c r="E123" s="1519"/>
      <c r="F123" s="1519"/>
      <c r="G123" s="1519"/>
      <c r="H123" s="1519"/>
      <c r="I123" s="1519"/>
    </row>
    <row r="124" spans="2:12">
      <c r="C124" s="1516"/>
      <c r="E124" s="1519"/>
      <c r="F124" s="1519"/>
      <c r="G124" s="1519"/>
      <c r="H124" s="1519"/>
      <c r="I124" s="1519"/>
    </row>
    <row r="125" spans="2:12">
      <c r="C125" s="1516"/>
      <c r="E125" s="1519"/>
      <c r="F125" s="1519"/>
      <c r="G125" s="1519"/>
      <c r="H125" s="1519"/>
      <c r="I125" s="1519"/>
    </row>
    <row r="126" spans="2:12">
      <c r="C126" s="1516"/>
      <c r="E126" s="1519"/>
      <c r="F126" s="1519"/>
      <c r="G126" s="1519"/>
      <c r="H126" s="1519"/>
      <c r="I126" s="1519"/>
    </row>
    <row r="127" spans="2:12">
      <c r="C127" s="1516"/>
      <c r="E127" s="1519"/>
      <c r="F127" s="1519"/>
      <c r="G127" s="1519"/>
      <c r="H127" s="1519"/>
      <c r="I127" s="1519"/>
    </row>
    <row r="128" spans="2:12">
      <c r="C128" s="1516"/>
      <c r="E128" s="1519"/>
      <c r="F128" s="1519"/>
      <c r="G128" s="1519"/>
      <c r="H128" s="1519"/>
      <c r="I128" s="1519"/>
    </row>
    <row r="129" spans="2:12">
      <c r="C129" s="1516"/>
      <c r="E129" s="1519"/>
      <c r="F129" s="1519"/>
      <c r="G129" s="1519"/>
      <c r="H129" s="1519"/>
      <c r="I129" s="1519"/>
    </row>
    <row r="130" spans="2:12">
      <c r="C130" s="1516"/>
      <c r="E130" s="1519"/>
      <c r="F130" s="1519"/>
      <c r="G130" s="1519"/>
      <c r="H130" s="1519"/>
      <c r="I130" s="1519"/>
    </row>
    <row r="131" spans="2:12">
      <c r="C131" s="1516"/>
      <c r="E131" s="1519"/>
      <c r="F131" s="1519"/>
      <c r="G131" s="1519"/>
      <c r="H131" s="1519"/>
      <c r="I131" s="1519"/>
    </row>
    <row r="132" spans="2:12">
      <c r="C132" s="1516"/>
      <c r="E132" s="1519"/>
      <c r="F132" s="1519"/>
      <c r="G132" s="1519"/>
      <c r="H132" s="1519"/>
      <c r="I132" s="1519"/>
    </row>
    <row r="133" spans="2:12">
      <c r="C133" s="1516"/>
      <c r="E133" s="1519"/>
      <c r="F133" s="1519"/>
      <c r="G133" s="1519"/>
      <c r="H133" s="1519"/>
      <c r="I133" s="1519"/>
    </row>
    <row r="134" spans="2:12">
      <c r="B134" s="1989" t="s">
        <v>3058</v>
      </c>
      <c r="C134" s="1989"/>
      <c r="D134" s="1989"/>
      <c r="E134" s="1989"/>
      <c r="F134" s="1989"/>
      <c r="G134" s="1989"/>
      <c r="H134" s="1989"/>
      <c r="I134" s="1989"/>
      <c r="J134" s="1989"/>
      <c r="K134" s="1989"/>
      <c r="L134" s="1989"/>
    </row>
    <row r="135" spans="2:12" ht="30">
      <c r="F135" s="1514" t="s">
        <v>414</v>
      </c>
      <c r="G135" s="1514" t="s">
        <v>1500</v>
      </c>
      <c r="H135" s="1514" t="s">
        <v>2803</v>
      </c>
      <c r="I135" s="1514" t="s">
        <v>2804</v>
      </c>
    </row>
    <row r="136" spans="2:12">
      <c r="D136" s="1986" t="s">
        <v>3073</v>
      </c>
      <c r="E136" s="1505" t="s">
        <v>20</v>
      </c>
      <c r="F136" s="1515">
        <v>0.97827028259412274</v>
      </c>
      <c r="G136" s="1515">
        <v>0.9739517894108588</v>
      </c>
      <c r="H136" s="1515">
        <v>0.91771605115377231</v>
      </c>
      <c r="I136" s="1515">
        <v>0.721731611412045</v>
      </c>
    </row>
    <row r="137" spans="2:12">
      <c r="D137" s="1986"/>
      <c r="E137" s="1505" t="s">
        <v>55</v>
      </c>
      <c r="F137" s="1515">
        <v>0.98332502757526841</v>
      </c>
      <c r="G137" s="1515">
        <v>0.97868028156702946</v>
      </c>
      <c r="H137" s="1515">
        <v>0.91596636873116277</v>
      </c>
      <c r="I137" s="1515">
        <v>0.72872779171873558</v>
      </c>
    </row>
    <row r="138" spans="2:12">
      <c r="D138" s="1986"/>
      <c r="E138" s="1505" t="s">
        <v>56</v>
      </c>
      <c r="F138" s="1515">
        <v>0.96851863717852205</v>
      </c>
      <c r="G138" s="1515">
        <v>0.95932739619124696</v>
      </c>
      <c r="H138" s="1515">
        <v>0.92800456450451718</v>
      </c>
      <c r="I138" s="1518">
        <v>0.60654237045529891</v>
      </c>
    </row>
    <row r="139" spans="2:12">
      <c r="D139" s="1516"/>
      <c r="F139" s="1517"/>
      <c r="G139" s="1517"/>
      <c r="H139" s="1517"/>
      <c r="I139" s="1517"/>
    </row>
    <row r="140" spans="2:12">
      <c r="D140" s="1516"/>
      <c r="F140" s="1517"/>
      <c r="G140" s="1517"/>
      <c r="H140" s="1517"/>
      <c r="I140" s="1517"/>
    </row>
    <row r="141" spans="2:12">
      <c r="D141" s="1516"/>
      <c r="F141" s="1517"/>
      <c r="G141" s="1517"/>
      <c r="H141" s="1517"/>
      <c r="I141" s="1517"/>
    </row>
    <row r="142" spans="2:12">
      <c r="D142" s="1516"/>
      <c r="F142" s="1517"/>
      <c r="G142" s="1517"/>
      <c r="H142" s="1517"/>
      <c r="I142" s="1517"/>
    </row>
    <row r="143" spans="2:12">
      <c r="D143" s="1516"/>
      <c r="F143" s="1517"/>
      <c r="G143" s="1517"/>
      <c r="H143" s="1517"/>
      <c r="I143" s="1517"/>
    </row>
    <row r="144" spans="2:12">
      <c r="D144" s="1516"/>
      <c r="F144" s="1517"/>
      <c r="G144" s="1517"/>
      <c r="H144" s="1517"/>
      <c r="I144" s="1517"/>
    </row>
    <row r="145" spans="2:12">
      <c r="D145" s="1516"/>
      <c r="F145" s="1517"/>
      <c r="G145" s="1517"/>
      <c r="H145" s="1517"/>
      <c r="I145" s="1517"/>
    </row>
    <row r="146" spans="2:12">
      <c r="D146" s="1516"/>
      <c r="F146" s="1517"/>
      <c r="G146" s="1517"/>
      <c r="H146" s="1517"/>
      <c r="I146" s="1517"/>
    </row>
    <row r="147" spans="2:12">
      <c r="D147" s="1516"/>
      <c r="F147" s="1517"/>
      <c r="G147" s="1517"/>
      <c r="H147" s="1517"/>
      <c r="I147" s="1517"/>
    </row>
    <row r="148" spans="2:12">
      <c r="D148" s="1516"/>
      <c r="F148" s="1517"/>
      <c r="G148" s="1517"/>
      <c r="H148" s="1517"/>
      <c r="I148" s="1517"/>
    </row>
    <row r="149" spans="2:12">
      <c r="D149" s="1516"/>
      <c r="F149" s="1517"/>
      <c r="G149" s="1517"/>
      <c r="H149" s="1517"/>
      <c r="I149" s="1517"/>
    </row>
    <row r="150" spans="2:12">
      <c r="D150" s="1516"/>
      <c r="F150" s="1517"/>
      <c r="G150" s="1517"/>
      <c r="H150" s="1517"/>
      <c r="I150" s="1517"/>
    </row>
    <row r="151" spans="2:12">
      <c r="B151" s="1990" t="s">
        <v>3076</v>
      </c>
      <c r="C151" s="1990"/>
      <c r="D151" s="1990"/>
      <c r="E151" s="1990"/>
      <c r="F151" s="1990"/>
      <c r="G151" s="1990"/>
      <c r="H151" s="1990"/>
      <c r="I151" s="1990"/>
      <c r="J151" s="1990"/>
      <c r="K151" s="1990"/>
      <c r="L151" s="1990"/>
    </row>
    <row r="152" spans="2:12" ht="30">
      <c r="F152" s="1514" t="s">
        <v>414</v>
      </c>
      <c r="G152" s="1514" t="s">
        <v>1500</v>
      </c>
      <c r="H152" s="1514" t="s">
        <v>2803</v>
      </c>
      <c r="I152" s="1514" t="s">
        <v>2804</v>
      </c>
    </row>
    <row r="153" spans="2:12">
      <c r="D153" s="1986" t="s">
        <v>3073</v>
      </c>
      <c r="E153" s="1505" t="s">
        <v>20</v>
      </c>
      <c r="F153" s="1515">
        <v>0.93659422170044693</v>
      </c>
      <c r="G153" s="1515">
        <v>0.92000682891533103</v>
      </c>
      <c r="H153" s="1515">
        <v>0.84101932572415827</v>
      </c>
      <c r="I153" s="1515">
        <v>0.63351069532953397</v>
      </c>
    </row>
    <row r="154" spans="2:12">
      <c r="D154" s="1986"/>
      <c r="E154" s="1505" t="s">
        <v>55</v>
      </c>
      <c r="F154" s="1515">
        <v>0.9500462600001518</v>
      </c>
      <c r="G154" s="1515">
        <v>0.93472426649262941</v>
      </c>
      <c r="H154" s="1515">
        <v>0.84814577709494732</v>
      </c>
      <c r="I154" s="1515">
        <v>0.63680349507069234</v>
      </c>
    </row>
    <row r="155" spans="2:12">
      <c r="D155" s="1986"/>
      <c r="E155" s="1505" t="s">
        <v>56</v>
      </c>
      <c r="F155" s="1515">
        <v>0.91064246585418718</v>
      </c>
      <c r="G155" s="1515">
        <v>0.87448838726271572</v>
      </c>
      <c r="H155" s="1515">
        <v>0.79911424105030759</v>
      </c>
      <c r="I155" s="1518">
        <v>0.57929609733755927</v>
      </c>
    </row>
    <row r="156" spans="2:12">
      <c r="D156" s="1516"/>
      <c r="F156" s="1519"/>
      <c r="G156" s="1519"/>
      <c r="H156" s="1519"/>
      <c r="I156" s="1519"/>
    </row>
    <row r="157" spans="2:12">
      <c r="D157" s="1516"/>
      <c r="F157" s="1519"/>
      <c r="G157" s="1519"/>
      <c r="H157" s="1519"/>
      <c r="I157" s="1519"/>
    </row>
    <row r="158" spans="2:12">
      <c r="D158" s="1516"/>
      <c r="F158" s="1519"/>
      <c r="G158" s="1519"/>
      <c r="H158" s="1519"/>
      <c r="I158" s="1519"/>
    </row>
    <row r="159" spans="2:12">
      <c r="D159" s="1516"/>
      <c r="F159" s="1519"/>
      <c r="G159" s="1519"/>
      <c r="H159" s="1519"/>
      <c r="I159" s="1519"/>
    </row>
    <row r="160" spans="2:12">
      <c r="D160" s="1516"/>
      <c r="F160" s="1519"/>
      <c r="G160" s="1519"/>
      <c r="H160" s="1519"/>
      <c r="I160" s="1519"/>
    </row>
    <row r="161" spans="2:12">
      <c r="D161" s="1516"/>
      <c r="F161" s="1519"/>
      <c r="G161" s="1519"/>
      <c r="H161" s="1519"/>
      <c r="I161" s="1519"/>
    </row>
    <row r="162" spans="2:12">
      <c r="D162" s="1516"/>
      <c r="F162" s="1519"/>
      <c r="G162" s="1519"/>
      <c r="H162" s="1519"/>
      <c r="I162" s="1519"/>
    </row>
    <row r="163" spans="2:12">
      <c r="D163" s="1516"/>
      <c r="F163" s="1519"/>
      <c r="G163" s="1519"/>
      <c r="H163" s="1519"/>
      <c r="I163" s="1519"/>
    </row>
    <row r="164" spans="2:12">
      <c r="D164" s="1516"/>
      <c r="F164" s="1519"/>
      <c r="G164" s="1519"/>
      <c r="H164" s="1519"/>
      <c r="I164" s="1519"/>
    </row>
    <row r="165" spans="2:12">
      <c r="D165" s="1516"/>
      <c r="F165" s="1519"/>
      <c r="G165" s="1519"/>
      <c r="H165" s="1519"/>
      <c r="I165" s="1519"/>
    </row>
    <row r="166" spans="2:12">
      <c r="D166" s="1516"/>
      <c r="F166" s="1519"/>
      <c r="G166" s="1519"/>
      <c r="H166" s="1519"/>
      <c r="I166" s="1519"/>
    </row>
    <row r="167" spans="2:12">
      <c r="D167" s="1516"/>
      <c r="F167" s="1519"/>
      <c r="G167" s="1519"/>
      <c r="H167" s="1519"/>
      <c r="I167" s="1519"/>
    </row>
    <row r="168" spans="2:12">
      <c r="B168" s="1990" t="s">
        <v>3077</v>
      </c>
      <c r="C168" s="1990"/>
      <c r="D168" s="1990"/>
      <c r="E168" s="1990"/>
      <c r="F168" s="1990"/>
      <c r="G168" s="1990"/>
      <c r="H168" s="1990"/>
      <c r="I168" s="1990"/>
      <c r="J168" s="1990"/>
      <c r="K168" s="1990"/>
      <c r="L168" s="1990"/>
    </row>
    <row r="169" spans="2:12" ht="30">
      <c r="F169" s="1514" t="s">
        <v>414</v>
      </c>
      <c r="G169" s="1514" t="s">
        <v>1500</v>
      </c>
      <c r="H169" s="1514" t="s">
        <v>2803</v>
      </c>
      <c r="I169" s="1514" t="s">
        <v>2804</v>
      </c>
    </row>
    <row r="170" spans="2:12">
      <c r="D170" s="1986" t="s">
        <v>3073</v>
      </c>
      <c r="E170" s="1505" t="s">
        <v>20</v>
      </c>
      <c r="F170" s="1515">
        <v>0.90905581957130743</v>
      </c>
      <c r="G170" s="1515">
        <v>0.89711464200838553</v>
      </c>
      <c r="H170" s="1515">
        <v>0.80190330619505512</v>
      </c>
      <c r="I170" s="1515">
        <v>0.63300176018132259</v>
      </c>
    </row>
    <row r="171" spans="2:12">
      <c r="D171" s="1986"/>
      <c r="E171" s="1505" t="s">
        <v>55</v>
      </c>
      <c r="F171" s="1515">
        <v>0.91997231802462975</v>
      </c>
      <c r="G171" s="1515">
        <v>0.91671743345562529</v>
      </c>
      <c r="H171" s="1515">
        <v>0.81383528251608295</v>
      </c>
      <c r="I171" s="1515">
        <v>0.63617330194479205</v>
      </c>
    </row>
    <row r="172" spans="2:12">
      <c r="D172" s="1986"/>
      <c r="E172" s="1505" t="s">
        <v>56</v>
      </c>
      <c r="F172" s="1515">
        <v>0.88799564294640809</v>
      </c>
      <c r="G172" s="1515">
        <v>0.83648666148982542</v>
      </c>
      <c r="H172" s="1515">
        <v>0.73174068920049162</v>
      </c>
      <c r="I172" s="1518">
        <v>0.58078362508733483</v>
      </c>
    </row>
    <row r="173" spans="2:12">
      <c r="D173" s="1516"/>
      <c r="F173" s="1517"/>
      <c r="G173" s="1517"/>
      <c r="H173" s="1517"/>
      <c r="I173" s="1517"/>
    </row>
    <row r="174" spans="2:12">
      <c r="D174" s="1516"/>
      <c r="F174" s="1517"/>
      <c r="G174" s="1517"/>
      <c r="H174" s="1517"/>
      <c r="I174" s="1517"/>
    </row>
    <row r="175" spans="2:12">
      <c r="D175" s="1516"/>
      <c r="F175" s="1517"/>
      <c r="G175" s="1517"/>
      <c r="H175" s="1517"/>
      <c r="I175" s="1517"/>
    </row>
    <row r="176" spans="2:12">
      <c r="D176" s="1516"/>
      <c r="F176" s="1517"/>
      <c r="G176" s="1517"/>
      <c r="H176" s="1517"/>
      <c r="I176" s="1517"/>
    </row>
    <row r="177" spans="2:12">
      <c r="D177" s="1516"/>
      <c r="F177" s="1517"/>
      <c r="G177" s="1517"/>
      <c r="H177" s="1517"/>
      <c r="I177" s="1517"/>
    </row>
    <row r="178" spans="2:12">
      <c r="D178" s="1516"/>
      <c r="F178" s="1517"/>
      <c r="G178" s="1517"/>
      <c r="H178" s="1517"/>
      <c r="I178" s="1517"/>
    </row>
    <row r="179" spans="2:12">
      <c r="D179" s="1516"/>
      <c r="F179" s="1517"/>
      <c r="G179" s="1517"/>
      <c r="H179" s="1517"/>
      <c r="I179" s="1517"/>
    </row>
    <row r="180" spans="2:12">
      <c r="D180" s="1516"/>
      <c r="F180" s="1517"/>
      <c r="G180" s="1517"/>
      <c r="H180" s="1517"/>
      <c r="I180" s="1517"/>
    </row>
    <row r="181" spans="2:12">
      <c r="D181" s="1516"/>
      <c r="F181" s="1517"/>
      <c r="G181" s="1517"/>
      <c r="H181" s="1517"/>
      <c r="I181" s="1517"/>
    </row>
    <row r="182" spans="2:12">
      <c r="D182" s="1516"/>
      <c r="F182" s="1517"/>
      <c r="G182" s="1517"/>
      <c r="H182" s="1517"/>
      <c r="I182" s="1517"/>
    </row>
    <row r="183" spans="2:12">
      <c r="D183" s="1516"/>
      <c r="F183" s="1517"/>
      <c r="G183" s="1517"/>
      <c r="H183" s="1517"/>
      <c r="I183" s="1517"/>
    </row>
    <row r="184" spans="2:12">
      <c r="D184" s="1516"/>
      <c r="F184" s="1517"/>
      <c r="G184" s="1517"/>
      <c r="H184" s="1517"/>
      <c r="I184" s="1517"/>
    </row>
    <row r="185" spans="2:12">
      <c r="B185" s="1990" t="s">
        <v>3078</v>
      </c>
      <c r="C185" s="1990"/>
      <c r="D185" s="1990"/>
      <c r="E185" s="1990"/>
      <c r="F185" s="1990"/>
      <c r="G185" s="1990"/>
      <c r="H185" s="1990"/>
      <c r="I185" s="1990"/>
      <c r="J185" s="1990"/>
      <c r="K185" s="1990"/>
      <c r="L185" s="1990"/>
    </row>
    <row r="186" spans="2:12" ht="30">
      <c r="F186" s="1514" t="s">
        <v>414</v>
      </c>
      <c r="G186" s="1514" t="s">
        <v>1500</v>
      </c>
      <c r="H186" s="1514" t="s">
        <v>2803</v>
      </c>
      <c r="I186" s="1514" t="s">
        <v>2804</v>
      </c>
    </row>
    <row r="187" spans="2:12">
      <c r="D187" s="1986" t="s">
        <v>3073</v>
      </c>
      <c r="E187" s="1505" t="s">
        <v>20</v>
      </c>
      <c r="F187" s="1515">
        <v>0.83343621330887807</v>
      </c>
      <c r="G187" s="1515">
        <v>0.86263155275070924</v>
      </c>
      <c r="H187" s="1515">
        <v>0.79112078625007942</v>
      </c>
      <c r="I187" s="1515">
        <v>0.61371128179807022</v>
      </c>
    </row>
    <row r="188" spans="2:12">
      <c r="D188" s="1986"/>
      <c r="E188" s="1505" t="s">
        <v>55</v>
      </c>
      <c r="F188" s="1515">
        <v>0.86488950769741912</v>
      </c>
      <c r="G188" s="1515">
        <v>0.88337009621710139</v>
      </c>
      <c r="H188" s="1515">
        <v>0.80374600290049703</v>
      </c>
      <c r="I188" s="1515">
        <v>0.61696740668228622</v>
      </c>
    </row>
    <row r="189" spans="2:12">
      <c r="D189" s="1986"/>
      <c r="E189" s="1505" t="s">
        <v>56</v>
      </c>
      <c r="F189" s="1515">
        <v>0.77275632239971703</v>
      </c>
      <c r="G189" s="1515">
        <v>0.79849089132257489</v>
      </c>
      <c r="H189" s="1515">
        <v>0.71688176527955105</v>
      </c>
      <c r="I189" s="1518">
        <v>0.5601005202923206</v>
      </c>
    </row>
    <row r="190" spans="2:12">
      <c r="D190" s="1516"/>
      <c r="F190" s="1519"/>
      <c r="G190" s="1519"/>
      <c r="H190" s="1519"/>
      <c r="I190" s="1519"/>
    </row>
    <row r="191" spans="2:12">
      <c r="D191" s="1516"/>
      <c r="F191" s="1519"/>
      <c r="G191" s="1519"/>
      <c r="H191" s="1519"/>
      <c r="I191" s="1519"/>
    </row>
    <row r="192" spans="2:12">
      <c r="D192" s="1516"/>
      <c r="F192" s="1519"/>
      <c r="G192" s="1519"/>
      <c r="H192" s="1519"/>
      <c r="I192" s="1519"/>
    </row>
    <row r="193" spans="2:12">
      <c r="D193" s="1516"/>
      <c r="F193" s="1519"/>
      <c r="G193" s="1519"/>
      <c r="H193" s="1519"/>
      <c r="I193" s="1519"/>
    </row>
    <row r="194" spans="2:12">
      <c r="D194" s="1516"/>
      <c r="F194" s="1519"/>
      <c r="G194" s="1519"/>
      <c r="H194" s="1519"/>
      <c r="I194" s="1519"/>
    </row>
    <row r="195" spans="2:12">
      <c r="D195" s="1516"/>
      <c r="F195" s="1519"/>
      <c r="G195" s="1519"/>
      <c r="H195" s="1519"/>
      <c r="I195" s="1519"/>
    </row>
    <row r="196" spans="2:12">
      <c r="D196" s="1516"/>
      <c r="F196" s="1519"/>
      <c r="G196" s="1519"/>
      <c r="H196" s="1519"/>
      <c r="I196" s="1519"/>
    </row>
    <row r="197" spans="2:12">
      <c r="D197" s="1516"/>
      <c r="F197" s="1519"/>
      <c r="G197" s="1519"/>
      <c r="H197" s="1519"/>
      <c r="I197" s="1519"/>
    </row>
    <row r="198" spans="2:12">
      <c r="D198" s="1516"/>
      <c r="F198" s="1519"/>
      <c r="G198" s="1519"/>
      <c r="H198" s="1519"/>
      <c r="I198" s="1519"/>
    </row>
    <row r="199" spans="2:12">
      <c r="D199" s="1516"/>
      <c r="F199" s="1519"/>
      <c r="G199" s="1519"/>
      <c r="H199" s="1519"/>
      <c r="I199" s="1519"/>
    </row>
    <row r="200" spans="2:12">
      <c r="D200" s="1516"/>
      <c r="F200" s="1519"/>
      <c r="G200" s="1519"/>
      <c r="H200" s="1519"/>
      <c r="I200" s="1519"/>
    </row>
    <row r="201" spans="2:12">
      <c r="D201" s="1516"/>
      <c r="F201" s="1519"/>
      <c r="G201" s="1519"/>
      <c r="H201" s="1519"/>
      <c r="I201" s="1519"/>
    </row>
    <row r="202" spans="2:12">
      <c r="B202" s="1989" t="s">
        <v>3062</v>
      </c>
      <c r="C202" s="1989"/>
      <c r="D202" s="1989"/>
      <c r="E202" s="1989"/>
      <c r="F202" s="1989"/>
      <c r="G202" s="1989"/>
      <c r="H202" s="1989"/>
      <c r="I202" s="1989"/>
      <c r="J202" s="1989"/>
      <c r="K202" s="1989"/>
      <c r="L202" s="1989"/>
    </row>
    <row r="203" spans="2:12" ht="30">
      <c r="F203" s="1514" t="s">
        <v>414</v>
      </c>
      <c r="G203" s="1514" t="s">
        <v>1500</v>
      </c>
      <c r="H203" s="1514" t="s">
        <v>2803</v>
      </c>
      <c r="I203" s="1514" t="s">
        <v>2804</v>
      </c>
    </row>
    <row r="204" spans="2:12">
      <c r="D204" s="1986" t="s">
        <v>3073</v>
      </c>
      <c r="E204" s="1505" t="s">
        <v>20</v>
      </c>
      <c r="F204" s="1515">
        <v>0.70074823628281013</v>
      </c>
      <c r="G204" s="1515">
        <v>0.73665759152784283</v>
      </c>
      <c r="H204" s="1515">
        <v>0.64354241959457181</v>
      </c>
      <c r="I204" s="1515">
        <v>0.43017524391777034</v>
      </c>
    </row>
    <row r="205" spans="2:12">
      <c r="D205" s="1986"/>
      <c r="E205" s="1505" t="s">
        <v>55</v>
      </c>
      <c r="F205" s="1515">
        <v>0.74612477017863155</v>
      </c>
      <c r="G205" s="1515">
        <v>0.76057307664791129</v>
      </c>
      <c r="H205" s="1515">
        <v>0.65108960866788212</v>
      </c>
      <c r="I205" s="1515">
        <v>0.42114479213544376</v>
      </c>
    </row>
    <row r="206" spans="2:12">
      <c r="D206" s="1986"/>
      <c r="E206" s="1505" t="s">
        <v>56</v>
      </c>
      <c r="F206" s="1515">
        <v>0.61320754523082877</v>
      </c>
      <c r="G206" s="1515">
        <v>0.66269120924734404</v>
      </c>
      <c r="H206" s="1515">
        <v>0.59916330568340626</v>
      </c>
      <c r="I206" s="1518">
        <v>0.5788579308559425</v>
      </c>
    </row>
    <row r="207" spans="2:12">
      <c r="D207" s="1516"/>
      <c r="F207" s="1519"/>
      <c r="G207" s="1519"/>
      <c r="H207" s="1519"/>
      <c r="I207" s="1519"/>
    </row>
    <row r="208" spans="2:12">
      <c r="D208" s="1516"/>
      <c r="F208" s="1519"/>
      <c r="G208" s="1519"/>
      <c r="H208" s="1519"/>
      <c r="I208" s="1519"/>
    </row>
    <row r="209" spans="2:12">
      <c r="D209" s="1516"/>
      <c r="F209" s="1519"/>
      <c r="G209" s="1519"/>
      <c r="H209" s="1519"/>
      <c r="I209" s="1519"/>
    </row>
    <row r="210" spans="2:12">
      <c r="D210" s="1516"/>
      <c r="F210" s="1519"/>
      <c r="G210" s="1519"/>
      <c r="H210" s="1519"/>
      <c r="I210" s="1519"/>
    </row>
    <row r="211" spans="2:12">
      <c r="D211" s="1516"/>
      <c r="F211" s="1519"/>
      <c r="G211" s="1519"/>
      <c r="H211" s="1519"/>
      <c r="I211" s="1519"/>
    </row>
    <row r="212" spans="2:12">
      <c r="D212" s="1516"/>
      <c r="F212" s="1519"/>
      <c r="G212" s="1519"/>
      <c r="H212" s="1519"/>
      <c r="I212" s="1519"/>
    </row>
    <row r="213" spans="2:12">
      <c r="D213" s="1516"/>
      <c r="F213" s="1519"/>
      <c r="G213" s="1519"/>
      <c r="H213" s="1519"/>
      <c r="I213" s="1519"/>
    </row>
    <row r="214" spans="2:12">
      <c r="D214" s="1516"/>
      <c r="F214" s="1519"/>
      <c r="G214" s="1519"/>
      <c r="H214" s="1519"/>
      <c r="I214" s="1519"/>
    </row>
    <row r="215" spans="2:12">
      <c r="D215" s="1516"/>
      <c r="F215" s="1519"/>
      <c r="G215" s="1519"/>
      <c r="H215" s="1519"/>
      <c r="I215" s="1519"/>
    </row>
    <row r="216" spans="2:12">
      <c r="D216" s="1516"/>
      <c r="F216" s="1519"/>
      <c r="G216" s="1519"/>
      <c r="H216" s="1519"/>
      <c r="I216" s="1519"/>
    </row>
    <row r="217" spans="2:12">
      <c r="D217" s="1516"/>
      <c r="F217" s="1519"/>
      <c r="G217" s="1519"/>
      <c r="H217" s="1519"/>
      <c r="I217" s="1519"/>
    </row>
    <row r="218" spans="2:12">
      <c r="D218" s="1516"/>
      <c r="F218" s="1519"/>
      <c r="G218" s="1519"/>
      <c r="H218" s="1519"/>
      <c r="I218" s="1519"/>
    </row>
    <row r="219" spans="2:12">
      <c r="B219" s="1989" t="s">
        <v>3063</v>
      </c>
      <c r="C219" s="1989"/>
      <c r="D219" s="1989"/>
      <c r="E219" s="1989"/>
      <c r="F219" s="1989"/>
      <c r="G219" s="1989"/>
      <c r="H219" s="1989"/>
      <c r="I219" s="1989"/>
      <c r="J219" s="1989"/>
      <c r="K219" s="1989"/>
      <c r="L219" s="1989"/>
    </row>
    <row r="220" spans="2:12" ht="30">
      <c r="F220" s="1514" t="s">
        <v>414</v>
      </c>
      <c r="G220" s="1514" t="s">
        <v>1500</v>
      </c>
      <c r="H220" s="1514" t="s">
        <v>2803</v>
      </c>
      <c r="I220" s="1514" t="s">
        <v>2804</v>
      </c>
    </row>
    <row r="221" spans="2:12">
      <c r="D221" s="1986" t="s">
        <v>3073</v>
      </c>
      <c r="E221" s="1505" t="s">
        <v>20</v>
      </c>
      <c r="F221" s="1515">
        <v>0.58778782179552347</v>
      </c>
      <c r="G221" s="1515">
        <v>0.65588910299290704</v>
      </c>
      <c r="H221" s="1515">
        <v>0.56960263726982341</v>
      </c>
      <c r="I221" s="1515">
        <v>0.37162591724049343</v>
      </c>
    </row>
    <row r="222" spans="2:12">
      <c r="D222" s="1986"/>
      <c r="E222" s="1505" t="s">
        <v>55</v>
      </c>
      <c r="F222" s="1515">
        <v>0.64793524809388803</v>
      </c>
      <c r="G222" s="1515">
        <v>0.68786340077907515</v>
      </c>
      <c r="H222" s="1515">
        <v>0.5840431804221915</v>
      </c>
      <c r="I222" s="1515">
        <v>0.36706693389688122</v>
      </c>
    </row>
    <row r="223" spans="2:12">
      <c r="D223" s="1986"/>
      <c r="E223" s="1505" t="s">
        <v>56</v>
      </c>
      <c r="F223" s="1515">
        <v>0.47175103336991314</v>
      </c>
      <c r="G223" s="1515">
        <v>0.55699823285882744</v>
      </c>
      <c r="H223" s="1515">
        <v>0.48468910147881444</v>
      </c>
      <c r="I223" s="1518">
        <v>0.44668770922760498</v>
      </c>
    </row>
    <row r="224" spans="2:12">
      <c r="D224" s="1516"/>
      <c r="F224" s="1519"/>
      <c r="G224" s="1519"/>
      <c r="H224" s="1519"/>
      <c r="I224" s="1519"/>
    </row>
    <row r="225" spans="2:12">
      <c r="D225" s="1516"/>
      <c r="F225" s="1519"/>
      <c r="G225" s="1519"/>
      <c r="H225" s="1519"/>
      <c r="I225" s="1519"/>
    </row>
    <row r="226" spans="2:12">
      <c r="D226" s="1516"/>
      <c r="F226" s="1519"/>
      <c r="G226" s="1519"/>
      <c r="H226" s="1519"/>
      <c r="I226" s="1519"/>
    </row>
    <row r="227" spans="2:12">
      <c r="D227" s="1516"/>
      <c r="F227" s="1519"/>
      <c r="G227" s="1519"/>
      <c r="H227" s="1519"/>
      <c r="I227" s="1519"/>
    </row>
    <row r="228" spans="2:12">
      <c r="D228" s="1516"/>
      <c r="F228" s="1519"/>
      <c r="G228" s="1519"/>
      <c r="H228" s="1519"/>
      <c r="I228" s="1519"/>
    </row>
    <row r="229" spans="2:12">
      <c r="D229" s="1516"/>
      <c r="F229" s="1519"/>
      <c r="G229" s="1519"/>
      <c r="H229" s="1519"/>
      <c r="I229" s="1519"/>
    </row>
    <row r="230" spans="2:12">
      <c r="D230" s="1516"/>
      <c r="F230" s="1519"/>
      <c r="G230" s="1519"/>
      <c r="H230" s="1519"/>
      <c r="I230" s="1519"/>
    </row>
    <row r="231" spans="2:12">
      <c r="D231" s="1516"/>
      <c r="F231" s="1519"/>
      <c r="G231" s="1519"/>
      <c r="H231" s="1519"/>
      <c r="I231" s="1519"/>
    </row>
    <row r="232" spans="2:12">
      <c r="D232" s="1516"/>
      <c r="F232" s="1519"/>
      <c r="G232" s="1519"/>
      <c r="H232" s="1519"/>
      <c r="I232" s="1519"/>
    </row>
    <row r="233" spans="2:12">
      <c r="D233" s="1516"/>
      <c r="F233" s="1519"/>
      <c r="G233" s="1519"/>
      <c r="H233" s="1519"/>
      <c r="I233" s="1519"/>
    </row>
    <row r="234" spans="2:12">
      <c r="D234" s="1516"/>
      <c r="F234" s="1519"/>
      <c r="G234" s="1519"/>
      <c r="H234" s="1519"/>
      <c r="I234" s="1519"/>
    </row>
    <row r="235" spans="2:12">
      <c r="D235" s="1516"/>
      <c r="F235" s="1517"/>
      <c r="G235" s="1517"/>
      <c r="H235" s="1517"/>
      <c r="I235" s="1517"/>
    </row>
    <row r="236" spans="2:12" ht="27" customHeight="1">
      <c r="B236" s="1991" t="s">
        <v>3064</v>
      </c>
      <c r="C236" s="1991"/>
      <c r="D236" s="1991"/>
      <c r="E236" s="1991"/>
      <c r="F236" s="1991"/>
      <c r="G236" s="1991"/>
      <c r="H236" s="1991"/>
      <c r="I236" s="1991"/>
      <c r="J236" s="1991"/>
      <c r="K236" s="1991"/>
      <c r="L236" s="1991"/>
    </row>
    <row r="237" spans="2:12" ht="30">
      <c r="F237" s="1514" t="s">
        <v>414</v>
      </c>
      <c r="G237" s="1514" t="s">
        <v>1500</v>
      </c>
      <c r="H237" s="1514" t="s">
        <v>2803</v>
      </c>
      <c r="I237" s="1514" t="s">
        <v>2804</v>
      </c>
    </row>
    <row r="238" spans="2:12">
      <c r="D238" s="1986" t="s">
        <v>3073</v>
      </c>
      <c r="E238" s="1505" t="s">
        <v>20</v>
      </c>
      <c r="F238" s="1515">
        <v>0.46595320029077247</v>
      </c>
      <c r="G238" s="1515">
        <v>0.5591088684295954</v>
      </c>
      <c r="H238" s="1515">
        <v>0.48616884577366049</v>
      </c>
      <c r="I238" s="1518">
        <v>0.28353060441617123</v>
      </c>
    </row>
    <row r="239" spans="2:12">
      <c r="D239" s="1986"/>
      <c r="E239" s="1505" t="s">
        <v>55</v>
      </c>
      <c r="F239" s="1515">
        <v>0.5062816296348952</v>
      </c>
      <c r="G239" s="1515">
        <v>0.58509125632115733</v>
      </c>
      <c r="H239" s="1515">
        <v>0.49399532983558442</v>
      </c>
      <c r="I239" s="1518">
        <v>0.28597820813707847</v>
      </c>
    </row>
    <row r="240" spans="2:12">
      <c r="D240" s="1986"/>
      <c r="E240" s="1505" t="s">
        <v>56</v>
      </c>
      <c r="F240" s="1515">
        <v>0.38815134389665462</v>
      </c>
      <c r="G240" s="1515">
        <v>0.47874992000354893</v>
      </c>
      <c r="H240" s="1515">
        <v>0.44014741655886275</v>
      </c>
      <c r="I240" s="1518">
        <v>0.24323181244470274</v>
      </c>
    </row>
    <row r="241" spans="2:12">
      <c r="D241" s="1516"/>
      <c r="F241" s="1519"/>
      <c r="G241" s="1519"/>
      <c r="H241" s="1519"/>
      <c r="I241" s="1519"/>
    </row>
    <row r="242" spans="2:12">
      <c r="D242" s="1516"/>
      <c r="F242" s="1519"/>
      <c r="G242" s="1519"/>
      <c r="H242" s="1519"/>
      <c r="I242" s="1519"/>
    </row>
    <row r="243" spans="2:12">
      <c r="D243" s="1516"/>
      <c r="F243" s="1519"/>
      <c r="G243" s="1519"/>
      <c r="H243" s="1519"/>
      <c r="I243" s="1519"/>
    </row>
    <row r="244" spans="2:12">
      <c r="D244" s="1516"/>
      <c r="F244" s="1519"/>
      <c r="G244" s="1519"/>
      <c r="H244" s="1519"/>
      <c r="I244" s="1519"/>
    </row>
    <row r="245" spans="2:12">
      <c r="D245" s="1516"/>
      <c r="F245" s="1519"/>
      <c r="G245" s="1519"/>
      <c r="H245" s="1519"/>
      <c r="I245" s="1519"/>
    </row>
    <row r="246" spans="2:12">
      <c r="D246" s="1516"/>
      <c r="F246" s="1519"/>
      <c r="G246" s="1519"/>
      <c r="H246" s="1519"/>
      <c r="I246" s="1519"/>
    </row>
    <row r="247" spans="2:12">
      <c r="D247" s="1516"/>
      <c r="F247" s="1519"/>
      <c r="G247" s="1519"/>
      <c r="H247" s="1519"/>
      <c r="I247" s="1519"/>
    </row>
    <row r="248" spans="2:12">
      <c r="D248" s="1516"/>
      <c r="F248" s="1519"/>
      <c r="G248" s="1519"/>
      <c r="H248" s="1519"/>
      <c r="I248" s="1519"/>
    </row>
    <row r="249" spans="2:12">
      <c r="D249" s="1516"/>
      <c r="F249" s="1519"/>
      <c r="G249" s="1519"/>
      <c r="H249" s="1519"/>
      <c r="I249" s="1519"/>
    </row>
    <row r="250" spans="2:12">
      <c r="D250" s="1516"/>
      <c r="F250" s="1519"/>
      <c r="G250" s="1519"/>
      <c r="H250" s="1519"/>
      <c r="I250" s="1519"/>
    </row>
    <row r="251" spans="2:12">
      <c r="D251" s="1516"/>
      <c r="F251" s="1519"/>
      <c r="G251" s="1519"/>
      <c r="H251" s="1519"/>
      <c r="I251" s="1519"/>
    </row>
    <row r="252" spans="2:12">
      <c r="D252" s="1516"/>
      <c r="F252" s="1519"/>
      <c r="G252" s="1519"/>
      <c r="H252" s="1519"/>
      <c r="I252" s="1519"/>
    </row>
    <row r="253" spans="2:12">
      <c r="B253" s="1989" t="s">
        <v>3065</v>
      </c>
      <c r="C253" s="1989"/>
      <c r="D253" s="1989"/>
      <c r="E253" s="1989"/>
      <c r="F253" s="1989"/>
      <c r="G253" s="1989"/>
      <c r="H253" s="1989"/>
      <c r="I253" s="1989"/>
      <c r="J253" s="1989"/>
      <c r="K253" s="1989"/>
      <c r="L253" s="1989"/>
    </row>
    <row r="254" spans="2:12" ht="30">
      <c r="F254" s="1514" t="s">
        <v>414</v>
      </c>
      <c r="G254" s="1514" t="s">
        <v>1500</v>
      </c>
      <c r="H254" s="1514" t="s">
        <v>2803</v>
      </c>
      <c r="I254" s="1514" t="s">
        <v>2804</v>
      </c>
    </row>
    <row r="255" spans="2:12">
      <c r="D255" s="1986" t="s">
        <v>3073</v>
      </c>
      <c r="E255" s="1505" t="s">
        <v>20</v>
      </c>
      <c r="F255" s="1515">
        <v>0.66178319234525407</v>
      </c>
      <c r="G255" s="1515">
        <v>0.66280501278878123</v>
      </c>
      <c r="H255" s="1515">
        <v>0.54490353333312169</v>
      </c>
      <c r="I255" s="1515">
        <v>0.28608796889986865</v>
      </c>
    </row>
    <row r="256" spans="2:12">
      <c r="D256" s="1986"/>
      <c r="E256" s="1505" t="s">
        <v>55</v>
      </c>
      <c r="F256" s="1515">
        <v>0.70435160463784519</v>
      </c>
      <c r="G256" s="1515">
        <v>0.6865885833842682</v>
      </c>
      <c r="H256" s="1515">
        <v>0.54468733862904206</v>
      </c>
      <c r="I256" s="1515">
        <v>0.30104807734273786</v>
      </c>
    </row>
    <row r="257" spans="2:12">
      <c r="D257" s="1986"/>
      <c r="E257" s="1505" t="s">
        <v>56</v>
      </c>
      <c r="F257" s="1515">
        <v>0.57965994693310818</v>
      </c>
      <c r="G257" s="1515">
        <v>0.58924661889340468</v>
      </c>
      <c r="H257" s="1515">
        <v>0.54617480523397643</v>
      </c>
      <c r="I257" s="1518">
        <v>3.9775915661800498E-2</v>
      </c>
    </row>
    <row r="258" spans="2:12">
      <c r="D258" s="1516"/>
      <c r="F258" s="1517"/>
      <c r="G258" s="1517"/>
      <c r="H258" s="1517"/>
      <c r="I258" s="1517"/>
    </row>
    <row r="259" spans="2:12">
      <c r="D259" s="1516"/>
      <c r="F259" s="1517"/>
      <c r="G259" s="1517"/>
      <c r="H259" s="1517"/>
      <c r="I259" s="1517"/>
    </row>
    <row r="260" spans="2:12">
      <c r="D260" s="1516"/>
      <c r="F260" s="1517"/>
      <c r="G260" s="1517"/>
      <c r="H260" s="1517"/>
      <c r="I260" s="1517"/>
    </row>
    <row r="261" spans="2:12">
      <c r="D261" s="1516"/>
      <c r="F261" s="1517"/>
      <c r="G261" s="1517"/>
      <c r="H261" s="1517"/>
      <c r="I261" s="1517"/>
    </row>
    <row r="262" spans="2:12">
      <c r="D262" s="1516"/>
      <c r="F262" s="1517"/>
      <c r="G262" s="1517"/>
      <c r="H262" s="1517"/>
      <c r="I262" s="1517"/>
    </row>
    <row r="263" spans="2:12">
      <c r="D263" s="1516"/>
      <c r="F263" s="1517"/>
      <c r="G263" s="1517"/>
      <c r="H263" s="1517"/>
      <c r="I263" s="1517"/>
    </row>
    <row r="264" spans="2:12">
      <c r="D264" s="1516"/>
      <c r="F264" s="1517"/>
      <c r="G264" s="1517"/>
      <c r="H264" s="1517"/>
      <c r="I264" s="1517"/>
    </row>
    <row r="265" spans="2:12">
      <c r="D265" s="1516"/>
      <c r="F265" s="1517"/>
      <c r="G265" s="1517"/>
      <c r="H265" s="1517"/>
      <c r="I265" s="1517"/>
    </row>
    <row r="266" spans="2:12">
      <c r="D266" s="1516"/>
      <c r="F266" s="1517"/>
      <c r="G266" s="1517"/>
      <c r="H266" s="1517"/>
      <c r="I266" s="1517"/>
    </row>
    <row r="267" spans="2:12">
      <c r="D267" s="1516"/>
      <c r="F267" s="1517"/>
      <c r="G267" s="1517"/>
      <c r="H267" s="1517"/>
      <c r="I267" s="1517"/>
    </row>
    <row r="268" spans="2:12">
      <c r="D268" s="1516"/>
      <c r="F268" s="1517"/>
      <c r="G268" s="1517"/>
      <c r="H268" s="1517"/>
      <c r="I268" s="1517"/>
    </row>
    <row r="269" spans="2:12">
      <c r="D269" s="1516"/>
      <c r="F269" s="1517"/>
      <c r="G269" s="1517"/>
      <c r="H269" s="1517"/>
      <c r="I269" s="1517"/>
    </row>
    <row r="270" spans="2:12" ht="45" customHeight="1">
      <c r="B270" s="1990" t="s">
        <v>3066</v>
      </c>
      <c r="C270" s="1990"/>
      <c r="D270" s="1990"/>
      <c r="E270" s="1990"/>
      <c r="F270" s="1990"/>
      <c r="G270" s="1990"/>
      <c r="H270" s="1990"/>
      <c r="I270" s="1990"/>
      <c r="J270" s="1990"/>
      <c r="K270" s="1990"/>
      <c r="L270" s="1990"/>
    </row>
    <row r="271" spans="2:12" ht="30">
      <c r="F271" s="1514" t="s">
        <v>414</v>
      </c>
      <c r="G271" s="1514" t="s">
        <v>1500</v>
      </c>
      <c r="H271" s="1514" t="s">
        <v>2803</v>
      </c>
      <c r="I271" s="1514" t="s">
        <v>2804</v>
      </c>
    </row>
    <row r="272" spans="2:12">
      <c r="D272" s="1986" t="s">
        <v>3073</v>
      </c>
      <c r="E272" s="1505" t="s">
        <v>20</v>
      </c>
      <c r="F272" s="1515">
        <v>0.47673956109615018</v>
      </c>
      <c r="G272" s="1515">
        <v>0.53936023188491156</v>
      </c>
      <c r="H272" s="1515">
        <v>0.45293560115417159</v>
      </c>
      <c r="I272" s="1515">
        <v>0.33653364646133915</v>
      </c>
    </row>
    <row r="273" spans="2:12">
      <c r="D273" s="1986"/>
      <c r="E273" s="1505" t="s">
        <v>55</v>
      </c>
      <c r="F273" s="1515">
        <v>0.52224505629839146</v>
      </c>
      <c r="G273" s="1515">
        <v>0.5707929634901695</v>
      </c>
      <c r="H273" s="1515">
        <v>0.46936239181303196</v>
      </c>
      <c r="I273" s="1515">
        <v>0.32984328477281394</v>
      </c>
    </row>
    <row r="274" spans="2:12">
      <c r="D274" s="1986"/>
      <c r="E274" s="1505" t="s">
        <v>56</v>
      </c>
      <c r="F274" s="1515">
        <v>0.38895007709076918</v>
      </c>
      <c r="G274" s="1515">
        <v>0.4421443305405629</v>
      </c>
      <c r="H274" s="1515">
        <v>0.35634249784601668</v>
      </c>
      <c r="I274" s="1518">
        <v>0.44668770922760498</v>
      </c>
    </row>
    <row r="275" spans="2:12">
      <c r="D275" s="1516"/>
      <c r="F275" s="1519"/>
      <c r="G275" s="1519"/>
      <c r="H275" s="1519"/>
      <c r="I275" s="1519"/>
    </row>
    <row r="276" spans="2:12">
      <c r="D276" s="1516"/>
      <c r="F276" s="1519"/>
      <c r="G276" s="1519"/>
      <c r="H276" s="1519"/>
      <c r="I276" s="1519"/>
    </row>
    <row r="277" spans="2:12">
      <c r="D277" s="1516"/>
      <c r="F277" s="1519"/>
      <c r="G277" s="1519"/>
      <c r="H277" s="1519"/>
      <c r="I277" s="1519"/>
    </row>
    <row r="278" spans="2:12">
      <c r="D278" s="1516"/>
      <c r="F278" s="1519"/>
      <c r="G278" s="1519"/>
      <c r="H278" s="1519"/>
      <c r="I278" s="1519"/>
    </row>
    <row r="279" spans="2:12">
      <c r="D279" s="1516"/>
      <c r="F279" s="1519"/>
      <c r="G279" s="1519"/>
      <c r="H279" s="1519"/>
      <c r="I279" s="1519"/>
    </row>
    <row r="280" spans="2:12">
      <c r="D280" s="1516"/>
      <c r="F280" s="1519"/>
      <c r="G280" s="1519"/>
      <c r="H280" s="1519"/>
      <c r="I280" s="1519"/>
    </row>
    <row r="281" spans="2:12">
      <c r="D281" s="1516"/>
      <c r="F281" s="1519"/>
      <c r="G281" s="1519"/>
      <c r="H281" s="1519"/>
      <c r="I281" s="1519"/>
    </row>
    <row r="282" spans="2:12">
      <c r="D282" s="1516"/>
      <c r="F282" s="1519"/>
      <c r="G282" s="1519"/>
      <c r="H282" s="1519"/>
      <c r="I282" s="1519"/>
    </row>
    <row r="283" spans="2:12">
      <c r="D283" s="1516"/>
      <c r="F283" s="1519"/>
      <c r="G283" s="1519"/>
      <c r="H283" s="1519"/>
      <c r="I283" s="1519"/>
    </row>
    <row r="284" spans="2:12">
      <c r="D284" s="1516"/>
      <c r="F284" s="1519"/>
      <c r="G284" s="1519"/>
      <c r="H284" s="1519"/>
      <c r="I284" s="1519"/>
    </row>
    <row r="285" spans="2:12">
      <c r="D285" s="1516"/>
      <c r="F285" s="1519"/>
      <c r="G285" s="1519"/>
      <c r="H285" s="1519"/>
      <c r="I285" s="1519"/>
    </row>
    <row r="286" spans="2:12">
      <c r="D286" s="1516"/>
      <c r="F286" s="1519"/>
      <c r="G286" s="1519"/>
      <c r="H286" s="1519"/>
      <c r="I286" s="1519"/>
    </row>
    <row r="287" spans="2:12" ht="44.25" customHeight="1">
      <c r="B287" s="1990" t="s">
        <v>3079</v>
      </c>
      <c r="C287" s="1990"/>
      <c r="D287" s="1990"/>
      <c r="E287" s="1990"/>
      <c r="F287" s="1990"/>
      <c r="G287" s="1990"/>
      <c r="H287" s="1990"/>
      <c r="I287" s="1990"/>
      <c r="J287" s="1990"/>
      <c r="K287" s="1990"/>
      <c r="L287" s="1990"/>
    </row>
    <row r="288" spans="2:12" ht="30">
      <c r="F288" s="1514" t="s">
        <v>414</v>
      </c>
      <c r="G288" s="1514" t="s">
        <v>1500</v>
      </c>
      <c r="H288" s="1514" t="s">
        <v>2803</v>
      </c>
      <c r="I288" s="1514" t="s">
        <v>2804</v>
      </c>
    </row>
    <row r="289" spans="4:9">
      <c r="D289" s="1986" t="s">
        <v>3073</v>
      </c>
      <c r="E289" s="1505" t="s">
        <v>20</v>
      </c>
      <c r="F289" s="1515">
        <v>0.13542565688496103</v>
      </c>
      <c r="G289" s="1515">
        <v>0.20952258192464732</v>
      </c>
      <c r="H289" s="1515">
        <v>0.18156453163467981</v>
      </c>
      <c r="I289" s="1518">
        <v>4.4874178265666961E-2</v>
      </c>
    </row>
    <row r="290" spans="4:9">
      <c r="D290" s="1986"/>
      <c r="E290" s="1505" t="s">
        <v>55</v>
      </c>
      <c r="F290" s="1515">
        <v>0.12574935998766282</v>
      </c>
      <c r="G290" s="1515">
        <v>0.20144569050907321</v>
      </c>
      <c r="H290" s="1515">
        <v>0.16880264553830054</v>
      </c>
      <c r="I290" s="1518">
        <v>4.7599674498245433E-2</v>
      </c>
    </row>
    <row r="291" spans="4:9">
      <c r="D291" s="1986"/>
      <c r="E291" s="1505" t="s">
        <v>56</v>
      </c>
      <c r="F291" s="1515">
        <v>0.15409322896436203</v>
      </c>
      <c r="G291" s="1515">
        <v>0.23450298416541615</v>
      </c>
      <c r="H291" s="1515">
        <v>0.25660719868477455</v>
      </c>
      <c r="I291" s="1515" t="s">
        <v>2320</v>
      </c>
    </row>
    <row r="292" spans="4:9">
      <c r="D292" s="1516"/>
      <c r="F292" s="1517"/>
      <c r="G292" s="1517"/>
      <c r="H292" s="1517"/>
      <c r="I292" s="1517"/>
    </row>
    <row r="293" spans="4:9">
      <c r="D293" s="1516"/>
      <c r="F293" s="1517"/>
      <c r="G293" s="1517"/>
      <c r="H293" s="1517"/>
      <c r="I293" s="1517"/>
    </row>
    <row r="294" spans="4:9">
      <c r="D294" s="1516"/>
      <c r="F294" s="1517"/>
      <c r="G294" s="1517"/>
      <c r="H294" s="1517"/>
      <c r="I294" s="1517"/>
    </row>
    <row r="295" spans="4:9">
      <c r="D295" s="1516"/>
      <c r="F295" s="1517"/>
      <c r="G295" s="1517"/>
      <c r="H295" s="1517"/>
      <c r="I295" s="1517"/>
    </row>
    <row r="296" spans="4:9">
      <c r="D296" s="1516"/>
      <c r="F296" s="1517"/>
      <c r="G296" s="1517"/>
      <c r="H296" s="1517"/>
      <c r="I296" s="1517"/>
    </row>
    <row r="297" spans="4:9">
      <c r="D297" s="1516"/>
      <c r="F297" s="1517"/>
      <c r="G297" s="1517"/>
      <c r="H297" s="1517"/>
      <c r="I297" s="1517"/>
    </row>
    <row r="298" spans="4:9">
      <c r="D298" s="1516"/>
      <c r="F298" s="1517"/>
      <c r="G298" s="1517"/>
      <c r="H298" s="1517"/>
      <c r="I298" s="1517"/>
    </row>
    <row r="299" spans="4:9">
      <c r="D299" s="1516"/>
      <c r="F299" s="1517"/>
      <c r="G299" s="1517"/>
      <c r="H299" s="1517"/>
      <c r="I299" s="1517"/>
    </row>
    <row r="300" spans="4:9">
      <c r="D300" s="1516"/>
      <c r="F300" s="1517"/>
      <c r="G300" s="1517"/>
      <c r="H300" s="1517"/>
      <c r="I300" s="1517"/>
    </row>
    <row r="301" spans="4:9">
      <c r="D301" s="1516"/>
      <c r="F301" s="1517"/>
      <c r="G301" s="1517"/>
      <c r="H301" s="1517"/>
      <c r="I301" s="1517"/>
    </row>
    <row r="302" spans="4:9">
      <c r="D302" s="1516"/>
      <c r="F302" s="1517"/>
      <c r="G302" s="1517"/>
      <c r="H302" s="1517"/>
      <c r="I302" s="1517"/>
    </row>
    <row r="303" spans="4:9">
      <c r="D303" s="1516"/>
      <c r="F303" s="1517"/>
      <c r="G303" s="1517"/>
      <c r="H303" s="1517"/>
      <c r="I303" s="1517"/>
    </row>
    <row r="304" spans="4:9">
      <c r="D304" s="1516"/>
      <c r="F304" s="1517"/>
      <c r="G304" s="1517"/>
      <c r="H304" s="1517"/>
      <c r="I304" s="1517"/>
    </row>
    <row r="306" spans="2:3">
      <c r="B306" s="1520"/>
      <c r="C306" s="1521" t="s">
        <v>3080</v>
      </c>
    </row>
    <row r="307" spans="2:3" ht="15.75">
      <c r="B307" s="1522" t="s">
        <v>3081</v>
      </c>
    </row>
    <row r="308" spans="2:3">
      <c r="B308" s="1523" t="s">
        <v>3082</v>
      </c>
    </row>
  </sheetData>
  <mergeCells count="36">
    <mergeCell ref="D289:D291"/>
    <mergeCell ref="B202:L202"/>
    <mergeCell ref="D204:D206"/>
    <mergeCell ref="B219:L219"/>
    <mergeCell ref="D221:D223"/>
    <mergeCell ref="B236:L236"/>
    <mergeCell ref="D238:D240"/>
    <mergeCell ref="B253:L253"/>
    <mergeCell ref="D255:D257"/>
    <mergeCell ref="B270:L270"/>
    <mergeCell ref="D272:D274"/>
    <mergeCell ref="B287:L287"/>
    <mergeCell ref="D187:D189"/>
    <mergeCell ref="B100:L100"/>
    <mergeCell ref="C102:C104"/>
    <mergeCell ref="B117:L117"/>
    <mergeCell ref="C119:C121"/>
    <mergeCell ref="B134:L134"/>
    <mergeCell ref="D136:D138"/>
    <mergeCell ref="B151:L151"/>
    <mergeCell ref="D153:D155"/>
    <mergeCell ref="B168:L168"/>
    <mergeCell ref="D170:D172"/>
    <mergeCell ref="B185:L185"/>
    <mergeCell ref="C85:C87"/>
    <mergeCell ref="B5:L5"/>
    <mergeCell ref="B7:K7"/>
    <mergeCell ref="B8:K8"/>
    <mergeCell ref="B26:L26"/>
    <mergeCell ref="C29:D29"/>
    <mergeCell ref="C31:C33"/>
    <mergeCell ref="B48:L48"/>
    <mergeCell ref="C50:C52"/>
    <mergeCell ref="B65:L65"/>
    <mergeCell ref="C68:C70"/>
    <mergeCell ref="B83:L83"/>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71"/>
  <dimension ref="A1:M106"/>
  <sheetViews>
    <sheetView showGridLines="0" zoomScale="85" zoomScaleNormal="85" workbookViewId="0">
      <pane ySplit="4" topLeftCell="A5" activePane="bottomLeft" state="frozen"/>
      <selection pane="bottomLeft" activeCell="N11" sqref="N11"/>
    </sheetView>
  </sheetViews>
  <sheetFormatPr baseColWidth="10" defaultRowHeight="15"/>
  <cols>
    <col min="1" max="1" width="11.42578125" style="352"/>
  </cols>
  <sheetData>
    <row r="1" spans="2:12" s="352" customFormat="1"/>
    <row r="2" spans="2:12" s="352" customFormat="1"/>
    <row r="3" spans="2:12" s="352" customFormat="1"/>
    <row r="4" spans="2:12" s="352" customFormat="1"/>
    <row r="5" spans="2:12">
      <c r="B5" s="1997" t="s">
        <v>2530</v>
      </c>
      <c r="C5" s="1997"/>
      <c r="D5" s="1997"/>
      <c r="E5" s="1997"/>
      <c r="F5" s="1997"/>
      <c r="G5" s="1997"/>
      <c r="H5" s="1997"/>
      <c r="I5" s="1997"/>
      <c r="J5" s="1997"/>
      <c r="K5" s="1997"/>
      <c r="L5" s="1997"/>
    </row>
    <row r="6" spans="2:12">
      <c r="B6" s="1996" t="s">
        <v>2531</v>
      </c>
      <c r="C6" s="1996"/>
      <c r="D6" s="1996"/>
      <c r="E6" s="1996"/>
      <c r="F6" s="1996"/>
      <c r="G6" s="1996"/>
      <c r="H6" s="1996"/>
      <c r="I6" s="1996"/>
      <c r="J6" s="1996"/>
      <c r="K6" s="1996"/>
      <c r="L6" s="1996"/>
    </row>
    <row r="7" spans="2:12">
      <c r="B7" s="1996"/>
      <c r="C7" s="1996"/>
      <c r="D7" s="1996"/>
      <c r="E7" s="1996"/>
      <c r="F7" s="1996"/>
      <c r="G7" s="1996"/>
      <c r="H7" s="1996"/>
      <c r="I7" s="1996"/>
      <c r="J7" s="1996"/>
      <c r="K7" s="1996"/>
      <c r="L7" s="1996"/>
    </row>
    <row r="8" spans="2:12" ht="17.25">
      <c r="B8" s="941"/>
    </row>
    <row r="9" spans="2:12" ht="89.25" customHeight="1">
      <c r="B9" s="1807" t="s">
        <v>2532</v>
      </c>
      <c r="C9" s="1807"/>
      <c r="D9" s="1807"/>
      <c r="E9" s="1807"/>
      <c r="F9" s="1807"/>
      <c r="G9" s="1807"/>
      <c r="H9" s="1807"/>
      <c r="I9" s="1807"/>
      <c r="J9" s="1807"/>
      <c r="K9" s="1807"/>
      <c r="L9" s="1807"/>
    </row>
    <row r="10" spans="2:12">
      <c r="B10" s="1998"/>
      <c r="C10" s="1998"/>
      <c r="D10" s="1998"/>
      <c r="E10" s="1998"/>
      <c r="F10" s="1998"/>
      <c r="G10" s="1998"/>
      <c r="H10" s="998"/>
      <c r="I10" s="998"/>
      <c r="J10" s="998"/>
      <c r="K10" s="998"/>
      <c r="L10" s="998"/>
    </row>
    <row r="11" spans="2:12" ht="129.75" customHeight="1">
      <c r="B11" s="1807" t="s">
        <v>2533</v>
      </c>
      <c r="C11" s="1807"/>
      <c r="D11" s="1807"/>
      <c r="E11" s="1807"/>
      <c r="F11" s="1807"/>
      <c r="G11" s="1807"/>
      <c r="H11" s="1807"/>
      <c r="I11" s="1807"/>
      <c r="J11" s="1807"/>
      <c r="K11" s="1807"/>
      <c r="L11" s="1807"/>
    </row>
    <row r="12" spans="2:12">
      <c r="B12" s="1998"/>
      <c r="C12" s="1998"/>
      <c r="D12" s="1998"/>
      <c r="E12" s="1998"/>
      <c r="F12" s="1998"/>
      <c r="G12" s="1998"/>
      <c r="H12" s="998"/>
      <c r="I12" s="998"/>
      <c r="J12" s="998"/>
      <c r="K12" s="998"/>
      <c r="L12" s="998"/>
    </row>
    <row r="13" spans="2:12" ht="116.25" customHeight="1">
      <c r="B13" s="1807" t="s">
        <v>2534</v>
      </c>
      <c r="C13" s="1807"/>
      <c r="D13" s="1807"/>
      <c r="E13" s="1807"/>
      <c r="F13" s="1807"/>
      <c r="G13" s="1807"/>
      <c r="H13" s="1807"/>
      <c r="I13" s="1807"/>
      <c r="J13" s="1807"/>
      <c r="K13" s="1807"/>
      <c r="L13" s="1807"/>
    </row>
    <row r="14" spans="2:12">
      <c r="B14" s="1998"/>
      <c r="C14" s="1998"/>
      <c r="D14" s="1998"/>
      <c r="E14" s="1998"/>
      <c r="F14" s="1998"/>
      <c r="G14" s="1998"/>
      <c r="H14" s="998"/>
      <c r="I14" s="998"/>
      <c r="J14" s="998"/>
      <c r="K14" s="998"/>
      <c r="L14" s="998"/>
    </row>
    <row r="15" spans="2:12" ht="16.5">
      <c r="B15" s="1807"/>
      <c r="C15" s="1807"/>
      <c r="D15" s="1807"/>
      <c r="E15" s="1807"/>
      <c r="F15" s="1807"/>
      <c r="G15" s="1807"/>
      <c r="H15" s="998"/>
      <c r="I15" s="998"/>
      <c r="J15" s="998"/>
      <c r="K15" s="998"/>
      <c r="L15" s="998"/>
    </row>
    <row r="16" spans="2:12">
      <c r="B16" s="1998"/>
      <c r="C16" s="1998"/>
      <c r="D16" s="1998"/>
      <c r="E16" s="1998"/>
      <c r="F16" s="1998"/>
      <c r="G16" s="1998"/>
      <c r="H16" s="998"/>
      <c r="I16" s="998"/>
      <c r="J16" s="998"/>
      <c r="K16" s="998"/>
      <c r="L16" s="998"/>
    </row>
    <row r="17" spans="2:12" ht="92.25" customHeight="1">
      <c r="B17" s="1807" t="s">
        <v>2535</v>
      </c>
      <c r="C17" s="1807"/>
      <c r="D17" s="1807"/>
      <c r="E17" s="1807"/>
      <c r="F17" s="1807"/>
      <c r="G17" s="1807"/>
      <c r="H17" s="1807"/>
      <c r="I17" s="1807"/>
      <c r="J17" s="1807"/>
      <c r="K17" s="1807"/>
      <c r="L17" s="1807"/>
    </row>
    <row r="18" spans="2:12">
      <c r="B18" s="1998"/>
      <c r="C18" s="1998"/>
      <c r="D18" s="1998"/>
      <c r="E18" s="1998"/>
      <c r="F18" s="1998"/>
      <c r="G18" s="1998"/>
      <c r="H18" s="998"/>
      <c r="I18" s="998"/>
      <c r="J18" s="998"/>
      <c r="K18" s="998"/>
      <c r="L18" s="998"/>
    </row>
    <row r="19" spans="2:12" ht="168" customHeight="1">
      <c r="B19" s="1807" t="s">
        <v>2536</v>
      </c>
      <c r="C19" s="1807"/>
      <c r="D19" s="1807"/>
      <c r="E19" s="1807"/>
      <c r="F19" s="1807"/>
      <c r="G19" s="1807"/>
      <c r="H19" s="1807"/>
      <c r="I19" s="1807"/>
      <c r="J19" s="1807"/>
      <c r="K19" s="1807"/>
      <c r="L19" s="1807"/>
    </row>
    <row r="20" spans="2:12">
      <c r="B20" s="1998"/>
      <c r="C20" s="1998"/>
      <c r="D20" s="1998"/>
      <c r="E20" s="1998"/>
      <c r="F20" s="1998"/>
      <c r="G20" s="1998"/>
      <c r="H20" s="998"/>
      <c r="I20" s="998"/>
      <c r="J20" s="998"/>
      <c r="K20" s="998"/>
      <c r="L20" s="998"/>
    </row>
    <row r="21" spans="2:12" ht="94.5" customHeight="1">
      <c r="B21" s="1807" t="s">
        <v>2537</v>
      </c>
      <c r="C21" s="1807"/>
      <c r="D21" s="1807"/>
      <c r="E21" s="1807"/>
      <c r="F21" s="1807"/>
      <c r="G21" s="1807"/>
      <c r="H21" s="1807"/>
      <c r="I21" s="1807"/>
      <c r="J21" s="1807"/>
      <c r="K21" s="1807"/>
      <c r="L21" s="1807"/>
    </row>
    <row r="22" spans="2:12">
      <c r="B22" s="1998"/>
      <c r="C22" s="1998"/>
      <c r="D22" s="1998"/>
      <c r="E22" s="1998"/>
      <c r="F22" s="1998"/>
      <c r="G22" s="1998"/>
      <c r="H22" s="998"/>
      <c r="I22" s="998"/>
      <c r="J22" s="998"/>
      <c r="K22" s="998"/>
      <c r="L22" s="998"/>
    </row>
    <row r="23" spans="2:12" ht="16.5" customHeight="1">
      <c r="B23" s="1807" t="s">
        <v>517</v>
      </c>
      <c r="C23" s="1807"/>
      <c r="D23" s="1807"/>
      <c r="E23" s="1807"/>
      <c r="F23" s="1807"/>
      <c r="G23" s="1807"/>
      <c r="H23" s="998"/>
      <c r="I23" s="998"/>
      <c r="J23" s="998"/>
      <c r="K23" s="998"/>
      <c r="L23" s="998"/>
    </row>
    <row r="24" spans="2:12">
      <c r="B24" s="1998"/>
      <c r="C24" s="1998"/>
      <c r="D24" s="1998"/>
      <c r="E24" s="1998"/>
      <c r="F24" s="1998"/>
      <c r="G24" s="1998"/>
      <c r="H24" s="998"/>
      <c r="I24" s="998"/>
      <c r="J24" s="998"/>
      <c r="K24" s="998"/>
      <c r="L24" s="998"/>
    </row>
    <row r="25" spans="2:12" ht="82.5" customHeight="1">
      <c r="B25" s="1807" t="s">
        <v>2538</v>
      </c>
      <c r="C25" s="1807"/>
      <c r="D25" s="1807"/>
      <c r="E25" s="1807"/>
      <c r="F25" s="1807"/>
      <c r="G25" s="1807"/>
      <c r="H25" s="1807"/>
      <c r="I25" s="1807"/>
      <c r="J25" s="1807"/>
      <c r="K25" s="1807"/>
      <c r="L25" s="1807"/>
    </row>
    <row r="26" spans="2:12">
      <c r="B26" s="1998"/>
      <c r="C26" s="1998"/>
      <c r="D26" s="1998"/>
      <c r="E26" s="1998"/>
      <c r="F26" s="1998"/>
      <c r="G26" s="1998"/>
      <c r="H26" s="998"/>
      <c r="I26" s="998"/>
      <c r="J26" s="998"/>
      <c r="K26" s="998"/>
      <c r="L26" s="998"/>
    </row>
    <row r="27" spans="2:12" ht="99" customHeight="1">
      <c r="B27" s="1807" t="s">
        <v>2539</v>
      </c>
      <c r="C27" s="1807"/>
      <c r="D27" s="1807"/>
      <c r="E27" s="1807"/>
      <c r="F27" s="1807"/>
      <c r="G27" s="1807"/>
      <c r="H27" s="1807"/>
      <c r="I27" s="1807"/>
      <c r="J27" s="1807"/>
      <c r="K27" s="1807"/>
      <c r="L27" s="1807"/>
    </row>
    <row r="28" spans="2:12">
      <c r="B28" s="1995"/>
      <c r="C28" s="1995"/>
      <c r="D28" s="1995"/>
      <c r="E28" s="1995"/>
      <c r="F28" s="1995"/>
      <c r="G28" s="1995"/>
    </row>
    <row r="29" spans="2:12" ht="28.5" customHeight="1">
      <c r="B29" s="1820" t="s">
        <v>2540</v>
      </c>
      <c r="C29" s="1820"/>
      <c r="D29" s="1820"/>
      <c r="E29" s="1820"/>
      <c r="F29" s="1820"/>
      <c r="G29" s="1820"/>
      <c r="H29" s="1820"/>
      <c r="I29" s="1820"/>
      <c r="J29" s="1820"/>
      <c r="K29" s="1820"/>
      <c r="L29" s="1820"/>
    </row>
    <row r="30" spans="2:12" s="352" customFormat="1" ht="28.5" customHeight="1">
      <c r="B30" s="880"/>
      <c r="C30" s="880"/>
      <c r="D30" s="880"/>
      <c r="E30" s="880"/>
      <c r="F30" s="880"/>
      <c r="G30" s="880"/>
      <c r="H30" s="880"/>
      <c r="I30" s="880"/>
      <c r="J30" s="880"/>
      <c r="K30" s="880"/>
      <c r="L30" s="880"/>
    </row>
    <row r="31" spans="2:12" ht="30.75" customHeight="1">
      <c r="B31" s="1995"/>
      <c r="C31" s="1995"/>
      <c r="D31" s="1995"/>
      <c r="E31" s="1995"/>
      <c r="F31" s="1995"/>
      <c r="G31" s="1995"/>
      <c r="I31" s="1999" t="s">
        <v>2542</v>
      </c>
      <c r="J31" s="1999"/>
    </row>
    <row r="32" spans="2:12" ht="30.75" customHeight="1" thickBot="1">
      <c r="E32" s="942"/>
      <c r="F32" s="2001" t="s">
        <v>2541</v>
      </c>
      <c r="G32" s="2001"/>
      <c r="H32" s="2001"/>
      <c r="I32" s="2000"/>
      <c r="J32" s="2000"/>
    </row>
    <row r="33" spans="2:12" ht="15.75" thickTop="1">
      <c r="E33" s="511"/>
      <c r="F33" s="511"/>
      <c r="G33" s="511"/>
      <c r="H33" s="511"/>
      <c r="I33" s="511"/>
      <c r="J33" s="511"/>
    </row>
    <row r="34" spans="2:12">
      <c r="E34" s="511"/>
      <c r="F34" s="946">
        <v>2016</v>
      </c>
      <c r="G34" s="947" t="s">
        <v>2543</v>
      </c>
      <c r="H34" s="511"/>
      <c r="I34" s="946">
        <v>2016</v>
      </c>
      <c r="J34" s="948" t="s">
        <v>2543</v>
      </c>
    </row>
    <row r="35" spans="2:12">
      <c r="E35" s="949" t="s">
        <v>20</v>
      </c>
      <c r="F35" s="950">
        <v>2938</v>
      </c>
      <c r="G35" s="951">
        <v>3017</v>
      </c>
      <c r="H35" s="511"/>
      <c r="I35" s="950">
        <v>3509</v>
      </c>
      <c r="J35" s="952">
        <v>2324</v>
      </c>
    </row>
    <row r="36" spans="2:12">
      <c r="E36" s="949" t="s">
        <v>420</v>
      </c>
      <c r="F36" s="950">
        <v>2364</v>
      </c>
      <c r="G36" s="951">
        <v>2419</v>
      </c>
      <c r="H36" s="511"/>
      <c r="I36" s="950">
        <v>2424</v>
      </c>
      <c r="J36" s="952">
        <v>1712</v>
      </c>
    </row>
    <row r="37" spans="2:12" ht="15.75" thickBot="1">
      <c r="E37" s="949" t="s">
        <v>421</v>
      </c>
      <c r="F37" s="953">
        <v>574</v>
      </c>
      <c r="G37" s="954">
        <v>598</v>
      </c>
      <c r="H37" s="511"/>
      <c r="I37" s="955">
        <v>1085</v>
      </c>
      <c r="J37" s="956">
        <v>612</v>
      </c>
    </row>
    <row r="38" spans="2:12" ht="51.75" thickTop="1">
      <c r="E38" s="994" t="s">
        <v>2544</v>
      </c>
      <c r="F38" s="953">
        <v>188</v>
      </c>
      <c r="G38" s="954">
        <v>166</v>
      </c>
      <c r="H38" s="511"/>
      <c r="I38" s="511"/>
      <c r="J38" s="511"/>
    </row>
    <row r="39" spans="2:12" ht="51">
      <c r="E39" s="994" t="s">
        <v>2545</v>
      </c>
      <c r="F39" s="953">
        <v>134</v>
      </c>
      <c r="G39" s="954">
        <v>148</v>
      </c>
      <c r="H39" s="511"/>
      <c r="I39" s="511"/>
      <c r="J39" s="511"/>
    </row>
    <row r="40" spans="2:12" ht="38.25">
      <c r="E40" s="994" t="s">
        <v>2546</v>
      </c>
      <c r="F40" s="953">
        <v>853</v>
      </c>
      <c r="G40" s="954">
        <v>950</v>
      </c>
      <c r="H40" s="511"/>
      <c r="I40" s="511"/>
      <c r="J40" s="511"/>
    </row>
    <row r="41" spans="2:12" ht="51">
      <c r="E41" s="994" t="s">
        <v>2547</v>
      </c>
      <c r="F41" s="950">
        <v>1339</v>
      </c>
      <c r="G41" s="951">
        <v>1316</v>
      </c>
      <c r="H41" s="511"/>
      <c r="I41" s="511"/>
      <c r="J41" s="511"/>
    </row>
    <row r="42" spans="2:12" ht="64.5" thickBot="1">
      <c r="E42" s="995" t="s">
        <v>2548</v>
      </c>
      <c r="F42" s="958">
        <v>424</v>
      </c>
      <c r="G42" s="959">
        <v>437</v>
      </c>
      <c r="H42" s="511"/>
      <c r="I42" s="511"/>
      <c r="J42" s="511"/>
    </row>
    <row r="43" spans="2:12" s="997" customFormat="1" ht="15.75" thickTop="1">
      <c r="B43" s="996" t="s">
        <v>2549</v>
      </c>
      <c r="C43" s="996"/>
      <c r="D43" s="996"/>
      <c r="E43" s="996"/>
      <c r="F43" s="996"/>
      <c r="G43" s="996"/>
      <c r="H43" s="996"/>
      <c r="I43" s="996"/>
      <c r="J43" s="996"/>
      <c r="K43" s="996"/>
      <c r="L43" s="996"/>
    </row>
    <row r="44" spans="2:12" s="997" customFormat="1" ht="15" customHeight="1">
      <c r="B44" s="996" t="s">
        <v>2550</v>
      </c>
      <c r="C44" s="996"/>
      <c r="D44" s="996"/>
      <c r="E44" s="996"/>
      <c r="F44" s="996"/>
      <c r="G44" s="996"/>
    </row>
    <row r="45" spans="2:12" s="997" customFormat="1" ht="15" customHeight="1">
      <c r="B45" s="996" t="s">
        <v>1742</v>
      </c>
      <c r="C45" s="996"/>
      <c r="D45" s="996"/>
      <c r="E45" s="996"/>
      <c r="F45" s="996"/>
      <c r="G45" s="996"/>
    </row>
    <row r="46" spans="2:12" s="997" customFormat="1" ht="15" customHeight="1">
      <c r="B46" s="996"/>
      <c r="C46" s="996"/>
      <c r="D46" s="996"/>
      <c r="E46" s="996"/>
      <c r="F46" s="996"/>
      <c r="G46" s="996"/>
    </row>
    <row r="47" spans="2:12" s="932" customFormat="1" ht="65.25" customHeight="1">
      <c r="B47" s="1807" t="s">
        <v>2551</v>
      </c>
      <c r="C47" s="1807"/>
      <c r="D47" s="1807"/>
      <c r="E47" s="1807"/>
      <c r="F47" s="1807"/>
      <c r="G47" s="1807"/>
      <c r="H47" s="1807"/>
      <c r="I47" s="1807"/>
      <c r="J47" s="1807"/>
      <c r="K47" s="1807"/>
      <c r="L47" s="1807"/>
    </row>
    <row r="48" spans="2:12">
      <c r="B48" s="1998"/>
      <c r="C48" s="1998"/>
      <c r="D48" s="1998"/>
      <c r="E48" s="1998"/>
      <c r="F48" s="1998"/>
      <c r="G48" s="1998"/>
      <c r="H48" s="998"/>
      <c r="I48" s="998"/>
      <c r="J48" s="998"/>
      <c r="K48" s="998"/>
      <c r="L48" s="998"/>
    </row>
    <row r="49" spans="2:12" ht="50.25" customHeight="1">
      <c r="B49" s="1807" t="s">
        <v>2552</v>
      </c>
      <c r="C49" s="1807"/>
      <c r="D49" s="1807"/>
      <c r="E49" s="1807"/>
      <c r="F49" s="1807"/>
      <c r="G49" s="1807"/>
      <c r="H49" s="1807"/>
      <c r="I49" s="1807"/>
      <c r="J49" s="1807"/>
      <c r="K49" s="1807"/>
      <c r="L49" s="1807"/>
    </row>
    <row r="50" spans="2:12">
      <c r="B50" s="1998"/>
      <c r="C50" s="1998"/>
      <c r="D50" s="1998"/>
      <c r="E50" s="1998"/>
      <c r="F50" s="1998"/>
      <c r="G50" s="1998"/>
      <c r="H50" s="998"/>
      <c r="I50" s="998"/>
      <c r="J50" s="998"/>
      <c r="K50" s="998"/>
      <c r="L50" s="998"/>
    </row>
    <row r="51" spans="2:12" ht="69" customHeight="1">
      <c r="B51" s="1807" t="s">
        <v>2553</v>
      </c>
      <c r="C51" s="1807"/>
      <c r="D51" s="1807"/>
      <c r="E51" s="1807"/>
      <c r="F51" s="1807"/>
      <c r="G51" s="1807"/>
      <c r="H51" s="1807"/>
      <c r="I51" s="1807"/>
      <c r="J51" s="1807"/>
      <c r="K51" s="1807"/>
      <c r="L51" s="1807"/>
    </row>
    <row r="52" spans="2:12">
      <c r="B52" s="1995"/>
      <c r="C52" s="1995"/>
      <c r="D52" s="1995"/>
      <c r="E52" s="1995"/>
      <c r="F52" s="1995"/>
      <c r="G52" s="1995"/>
    </row>
    <row r="53" spans="2:12" ht="16.5">
      <c r="B53" s="1807"/>
      <c r="C53" s="1807"/>
      <c r="D53" s="1807"/>
      <c r="E53" s="1807"/>
      <c r="F53" s="1807"/>
      <c r="G53" s="1807"/>
    </row>
    <row r="54" spans="2:12">
      <c r="B54" s="1995"/>
      <c r="C54" s="1995"/>
      <c r="D54" s="1995"/>
      <c r="E54" s="1995"/>
      <c r="F54" s="1995"/>
      <c r="G54" s="1995"/>
    </row>
    <row r="55" spans="2:12" ht="15" customHeight="1">
      <c r="B55" s="1820" t="s">
        <v>2554</v>
      </c>
      <c r="C55" s="1820"/>
      <c r="D55" s="1820"/>
      <c r="E55" s="1820"/>
      <c r="F55" s="1820"/>
      <c r="G55" s="1820"/>
      <c r="H55" s="1820"/>
      <c r="I55" s="1820"/>
      <c r="J55" s="1820"/>
      <c r="K55" s="1820"/>
      <c r="L55" s="1820"/>
    </row>
    <row r="56" spans="2:12">
      <c r="B56" s="1995"/>
      <c r="C56" s="1995"/>
      <c r="D56" s="1995"/>
      <c r="E56" s="1995"/>
      <c r="F56" s="1995"/>
      <c r="G56" s="1995"/>
    </row>
    <row r="57" spans="2:12" ht="15.75" thickBot="1">
      <c r="F57" s="960" t="s">
        <v>2555</v>
      </c>
      <c r="G57" s="960" t="s">
        <v>2556</v>
      </c>
      <c r="H57" s="945"/>
      <c r="I57" s="960" t="s">
        <v>2557</v>
      </c>
      <c r="J57" s="957" t="s">
        <v>2373</v>
      </c>
    </row>
    <row r="58" spans="2:12" ht="15.75" thickTop="1">
      <c r="E58" s="961" t="s">
        <v>20</v>
      </c>
      <c r="F58" s="953">
        <v>941</v>
      </c>
      <c r="G58" s="962">
        <v>935</v>
      </c>
      <c r="H58" s="963"/>
      <c r="I58" s="964">
        <v>989</v>
      </c>
      <c r="J58" s="964">
        <v>570</v>
      </c>
    </row>
    <row r="59" spans="2:12">
      <c r="E59" s="965" t="s">
        <v>420</v>
      </c>
      <c r="F59" s="966">
        <v>765</v>
      </c>
      <c r="G59" s="967">
        <v>760</v>
      </c>
      <c r="H59" s="968"/>
      <c r="I59" s="966">
        <v>851</v>
      </c>
      <c r="J59" s="966">
        <v>500</v>
      </c>
    </row>
    <row r="60" spans="2:12">
      <c r="E60" s="969" t="s">
        <v>421</v>
      </c>
      <c r="F60" s="970">
        <v>176</v>
      </c>
      <c r="G60" s="971">
        <v>175</v>
      </c>
      <c r="H60" s="972"/>
      <c r="I60" s="970">
        <v>138</v>
      </c>
      <c r="J60" s="970">
        <v>70</v>
      </c>
    </row>
    <row r="61" spans="2:12">
      <c r="E61" s="961" t="s">
        <v>2544</v>
      </c>
      <c r="F61" s="964">
        <v>24</v>
      </c>
      <c r="G61" s="943">
        <v>18</v>
      </c>
      <c r="H61" s="973" t="s">
        <v>2558</v>
      </c>
      <c r="I61" s="964">
        <v>20</v>
      </c>
      <c r="J61" s="964">
        <v>9</v>
      </c>
    </row>
    <row r="62" spans="2:12">
      <c r="E62" s="961" t="s">
        <v>2545</v>
      </c>
      <c r="F62" s="964">
        <v>33</v>
      </c>
      <c r="G62" s="943">
        <v>29</v>
      </c>
      <c r="H62" s="973" t="s">
        <v>2559</v>
      </c>
      <c r="I62" s="964">
        <v>50</v>
      </c>
      <c r="J62" s="964">
        <v>41</v>
      </c>
    </row>
    <row r="63" spans="2:12">
      <c r="E63" s="961" t="s">
        <v>2546</v>
      </c>
      <c r="F63" s="964">
        <v>324</v>
      </c>
      <c r="G63" s="943">
        <v>316</v>
      </c>
      <c r="H63" s="973" t="s">
        <v>2560</v>
      </c>
      <c r="I63" s="964">
        <v>338</v>
      </c>
      <c r="J63" s="964">
        <v>182</v>
      </c>
    </row>
    <row r="64" spans="2:12">
      <c r="E64" s="961" t="s">
        <v>2547</v>
      </c>
      <c r="F64" s="964">
        <v>502</v>
      </c>
      <c r="G64" s="943">
        <v>519</v>
      </c>
      <c r="H64" s="973" t="s">
        <v>2561</v>
      </c>
      <c r="I64" s="964">
        <v>517</v>
      </c>
      <c r="J64" s="964">
        <v>299</v>
      </c>
    </row>
    <row r="65" spans="2:12" ht="15.75" thickBot="1">
      <c r="E65" s="974" t="s">
        <v>2548</v>
      </c>
      <c r="F65" s="975">
        <v>58</v>
      </c>
      <c r="G65" s="944">
        <v>53</v>
      </c>
      <c r="H65" s="976" t="s">
        <v>2562</v>
      </c>
      <c r="I65" s="975">
        <v>64</v>
      </c>
      <c r="J65" s="975">
        <v>39</v>
      </c>
    </row>
    <row r="66" spans="2:12" ht="15.75" thickTop="1"/>
    <row r="67" spans="2:12" s="997" customFormat="1">
      <c r="B67" s="996" t="s">
        <v>2563</v>
      </c>
      <c r="C67" s="996"/>
      <c r="D67" s="996"/>
      <c r="E67" s="996"/>
      <c r="F67" s="996"/>
      <c r="G67" s="996"/>
      <c r="H67" s="996"/>
      <c r="I67" s="996"/>
      <c r="J67" s="996"/>
    </row>
    <row r="68" spans="2:12">
      <c r="B68" s="996" t="s">
        <v>2564</v>
      </c>
      <c r="C68" s="996"/>
      <c r="D68" s="996"/>
      <c r="E68" s="996"/>
      <c r="F68" s="996"/>
      <c r="G68" s="996"/>
      <c r="H68" s="996"/>
      <c r="I68" s="996"/>
      <c r="J68" s="996"/>
    </row>
    <row r="69" spans="2:12">
      <c r="B69" s="996" t="s">
        <v>1742</v>
      </c>
      <c r="C69" s="996"/>
      <c r="D69" s="996"/>
      <c r="E69" s="996"/>
      <c r="F69" s="996"/>
      <c r="G69" s="996"/>
      <c r="H69" s="996"/>
      <c r="I69" s="996"/>
    </row>
    <row r="70" spans="2:12" ht="17.25">
      <c r="B70" s="978"/>
    </row>
    <row r="71" spans="2:12">
      <c r="B71" s="1994" t="s">
        <v>2565</v>
      </c>
      <c r="C71" s="1994"/>
      <c r="D71" s="1994"/>
      <c r="E71" s="1994"/>
      <c r="F71" s="1994"/>
      <c r="G71" s="1994"/>
      <c r="H71" s="1994"/>
      <c r="I71" s="1994"/>
      <c r="J71" s="1994"/>
      <c r="K71" s="1994"/>
      <c r="L71" s="1994"/>
    </row>
    <row r="72" spans="2:12" ht="15.75" thickBot="1"/>
    <row r="73" spans="2:12" ht="18.75" thickTop="1" thickBot="1">
      <c r="E73" s="979" t="s">
        <v>517</v>
      </c>
      <c r="F73" s="980">
        <v>2016</v>
      </c>
      <c r="G73" s="980">
        <v>2017</v>
      </c>
      <c r="H73" s="980">
        <v>2018</v>
      </c>
      <c r="I73" s="980">
        <v>2019</v>
      </c>
    </row>
    <row r="74" spans="2:12" ht="18" thickTop="1">
      <c r="E74" s="981" t="s">
        <v>20</v>
      </c>
      <c r="F74" s="982">
        <v>748</v>
      </c>
      <c r="G74" s="982">
        <v>740</v>
      </c>
      <c r="H74" s="982">
        <v>722</v>
      </c>
      <c r="I74" s="982">
        <v>448</v>
      </c>
    </row>
    <row r="75" spans="2:12" ht="17.25">
      <c r="E75" s="983" t="s">
        <v>420</v>
      </c>
      <c r="F75" s="984">
        <v>641</v>
      </c>
      <c r="G75" s="984">
        <v>659</v>
      </c>
      <c r="H75" s="984">
        <v>656</v>
      </c>
      <c r="I75" s="984">
        <v>411</v>
      </c>
    </row>
    <row r="76" spans="2:12" ht="17.25">
      <c r="E76" s="983" t="s">
        <v>421</v>
      </c>
      <c r="F76" s="984">
        <v>104</v>
      </c>
      <c r="G76" s="984">
        <v>81</v>
      </c>
      <c r="H76" s="984">
        <v>66</v>
      </c>
      <c r="I76" s="984">
        <v>37</v>
      </c>
    </row>
    <row r="77" spans="2:12" ht="17.25">
      <c r="E77" s="983" t="s">
        <v>2566</v>
      </c>
      <c r="F77" s="984">
        <v>3</v>
      </c>
      <c r="G77" s="984" t="s">
        <v>2320</v>
      </c>
      <c r="H77" s="984" t="s">
        <v>2320</v>
      </c>
      <c r="I77" s="984" t="s">
        <v>2320</v>
      </c>
    </row>
    <row r="78" spans="2:12" ht="17.25">
      <c r="E78" s="983" t="s">
        <v>2567</v>
      </c>
      <c r="F78" s="984">
        <v>31</v>
      </c>
      <c r="G78" s="984">
        <v>19</v>
      </c>
      <c r="H78" s="984">
        <v>15</v>
      </c>
      <c r="I78" s="984">
        <v>8</v>
      </c>
    </row>
    <row r="79" spans="2:12" ht="17.25">
      <c r="E79" s="983" t="s">
        <v>2559</v>
      </c>
      <c r="F79" s="984">
        <v>51</v>
      </c>
      <c r="G79" s="984">
        <v>42</v>
      </c>
      <c r="H79" s="984">
        <v>34</v>
      </c>
      <c r="I79" s="984">
        <v>33</v>
      </c>
    </row>
    <row r="80" spans="2:12" ht="17.25">
      <c r="E80" s="983" t="s">
        <v>2560</v>
      </c>
      <c r="F80" s="984">
        <v>227</v>
      </c>
      <c r="G80" s="984">
        <v>222</v>
      </c>
      <c r="H80" s="984">
        <v>257</v>
      </c>
      <c r="I80" s="984">
        <v>144</v>
      </c>
    </row>
    <row r="81" spans="2:13" ht="17.25">
      <c r="E81" s="983" t="s">
        <v>2561</v>
      </c>
      <c r="F81" s="984">
        <v>391</v>
      </c>
      <c r="G81" s="984">
        <v>412</v>
      </c>
      <c r="H81" s="984">
        <v>376</v>
      </c>
      <c r="I81" s="984">
        <v>236</v>
      </c>
    </row>
    <row r="82" spans="2:13" ht="17.25">
      <c r="E82" s="983" t="s">
        <v>2562</v>
      </c>
      <c r="F82" s="984">
        <v>44</v>
      </c>
      <c r="G82" s="984">
        <v>45</v>
      </c>
      <c r="H82" s="984">
        <v>38</v>
      </c>
      <c r="I82" s="984">
        <v>24</v>
      </c>
    </row>
    <row r="83" spans="2:13" ht="18" thickBot="1">
      <c r="E83" s="979" t="s">
        <v>2566</v>
      </c>
      <c r="F83" s="985">
        <v>4</v>
      </c>
      <c r="G83" s="985" t="s">
        <v>2320</v>
      </c>
      <c r="H83" s="985">
        <v>2</v>
      </c>
      <c r="I83" s="985">
        <v>3</v>
      </c>
    </row>
    <row r="84" spans="2:13" ht="15.75" thickTop="1">
      <c r="B84" s="996" t="s">
        <v>2568</v>
      </c>
      <c r="C84" s="996"/>
    </row>
    <row r="85" spans="2:13" s="996" customFormat="1" ht="15" customHeight="1">
      <c r="B85" s="996" t="s">
        <v>1742</v>
      </c>
    </row>
    <row r="86" spans="2:13" ht="17.25">
      <c r="B86" s="978"/>
    </row>
    <row r="87" spans="2:13" ht="102.75" customHeight="1">
      <c r="B87" s="1992" t="s">
        <v>2569</v>
      </c>
      <c r="C87" s="1992"/>
      <c r="D87" s="1992"/>
      <c r="E87" s="1992"/>
      <c r="F87" s="1992"/>
      <c r="G87" s="1992"/>
      <c r="H87" s="1992"/>
      <c r="I87" s="1992"/>
      <c r="J87" s="1992"/>
      <c r="K87" s="1992"/>
      <c r="L87" s="1992"/>
      <c r="M87" s="998"/>
    </row>
    <row r="88" spans="2:13" ht="17.25">
      <c r="B88" s="978"/>
      <c r="C88" s="998"/>
      <c r="D88" s="998"/>
      <c r="E88" s="998"/>
      <c r="F88" s="998"/>
      <c r="G88" s="998"/>
      <c r="H88" s="998"/>
      <c r="I88" s="998"/>
      <c r="J88" s="998"/>
      <c r="K88" s="998"/>
      <c r="L88" s="998"/>
      <c r="M88" s="998"/>
    </row>
    <row r="89" spans="2:13" ht="42" customHeight="1">
      <c r="B89" s="1993" t="s">
        <v>2570</v>
      </c>
      <c r="C89" s="1993"/>
      <c r="D89" s="1993"/>
      <c r="E89" s="1993"/>
      <c r="F89" s="1993"/>
      <c r="G89" s="1993"/>
      <c r="H89" s="1993"/>
      <c r="I89" s="1993"/>
      <c r="J89" s="1993"/>
      <c r="K89" s="1993"/>
      <c r="L89" s="1993"/>
      <c r="M89" s="998"/>
    </row>
    <row r="90" spans="2:13" ht="17.25">
      <c r="B90" s="978"/>
      <c r="C90" s="998"/>
      <c r="D90" s="998"/>
      <c r="E90" s="998"/>
      <c r="F90" s="998"/>
      <c r="G90" s="998"/>
      <c r="H90" s="998"/>
      <c r="I90" s="998"/>
      <c r="J90" s="998"/>
      <c r="K90" s="998"/>
      <c r="L90" s="998"/>
      <c r="M90" s="998"/>
    </row>
    <row r="91" spans="2:13" ht="56.25" customHeight="1">
      <c r="B91" s="1993" t="s">
        <v>2571</v>
      </c>
      <c r="C91" s="1993"/>
      <c r="D91" s="1993"/>
      <c r="E91" s="1993"/>
      <c r="F91" s="1993"/>
      <c r="G91" s="1993"/>
      <c r="H91" s="1993"/>
      <c r="I91" s="1993"/>
      <c r="J91" s="1993"/>
      <c r="K91" s="1993"/>
      <c r="L91" s="1993"/>
      <c r="M91" s="998"/>
    </row>
    <row r="92" spans="2:13">
      <c r="B92" s="977"/>
      <c r="C92" s="998"/>
      <c r="D92" s="998"/>
      <c r="E92" s="998"/>
      <c r="F92" s="998"/>
      <c r="G92" s="998"/>
      <c r="H92" s="998"/>
      <c r="I92" s="998"/>
      <c r="J92" s="998"/>
      <c r="K92" s="998"/>
      <c r="L92" s="998"/>
      <c r="M92" s="998"/>
    </row>
    <row r="93" spans="2:13">
      <c r="B93" s="977"/>
    </row>
    <row r="94" spans="2:13">
      <c r="B94" s="1994" t="s">
        <v>2572</v>
      </c>
      <c r="C94" s="1994"/>
      <c r="D94" s="1994"/>
      <c r="E94" s="1994"/>
      <c r="F94" s="1994"/>
      <c r="G94" s="1994"/>
      <c r="H94" s="1994"/>
      <c r="I94" s="1994"/>
      <c r="J94" s="1994"/>
      <c r="K94" s="1994"/>
      <c r="L94" s="1994"/>
    </row>
    <row r="95" spans="2:13" ht="15.75" thickBot="1">
      <c r="B95" s="977"/>
    </row>
    <row r="96" spans="2:13" ht="18" thickTop="1" thickBot="1">
      <c r="E96" s="986"/>
      <c r="F96" s="987">
        <v>2016</v>
      </c>
      <c r="G96" s="987">
        <v>2017</v>
      </c>
      <c r="H96" s="987">
        <v>2018</v>
      </c>
      <c r="I96" s="987">
        <v>2019</v>
      </c>
      <c r="J96" s="987" t="s">
        <v>2573</v>
      </c>
    </row>
    <row r="97" spans="2:10" ht="17.25" thickTop="1">
      <c r="E97" s="988" t="s">
        <v>2574</v>
      </c>
      <c r="F97" s="989">
        <v>66</v>
      </c>
      <c r="G97" s="989">
        <v>103</v>
      </c>
      <c r="H97" s="989">
        <v>60</v>
      </c>
      <c r="I97" s="989">
        <v>29</v>
      </c>
      <c r="J97" s="989">
        <v>258</v>
      </c>
    </row>
    <row r="98" spans="2:10" ht="16.5">
      <c r="E98" s="990" t="s">
        <v>2567</v>
      </c>
      <c r="F98" s="991" t="s">
        <v>2320</v>
      </c>
      <c r="G98" s="991">
        <v>3</v>
      </c>
      <c r="H98" s="991">
        <v>1</v>
      </c>
      <c r="I98" s="991" t="s">
        <v>2320</v>
      </c>
      <c r="J98" s="991">
        <v>4</v>
      </c>
    </row>
    <row r="99" spans="2:10" ht="16.5">
      <c r="E99" s="990" t="s">
        <v>2559</v>
      </c>
      <c r="F99" s="991">
        <v>7</v>
      </c>
      <c r="G99" s="991">
        <v>7</v>
      </c>
      <c r="H99" s="991">
        <v>4</v>
      </c>
      <c r="I99" s="991">
        <v>2</v>
      </c>
      <c r="J99" s="991">
        <v>20</v>
      </c>
    </row>
    <row r="100" spans="2:10" ht="16.5">
      <c r="E100" s="990" t="s">
        <v>2560</v>
      </c>
      <c r="F100" s="991">
        <v>27</v>
      </c>
      <c r="G100" s="991">
        <v>45</v>
      </c>
      <c r="H100" s="991">
        <v>16</v>
      </c>
      <c r="I100" s="991">
        <v>11</v>
      </c>
      <c r="J100" s="991">
        <v>99</v>
      </c>
    </row>
    <row r="101" spans="2:10" ht="16.5">
      <c r="E101" s="990" t="s">
        <v>2561</v>
      </c>
      <c r="F101" s="991">
        <v>31</v>
      </c>
      <c r="G101" s="991">
        <v>48</v>
      </c>
      <c r="H101" s="991">
        <v>38</v>
      </c>
      <c r="I101" s="991">
        <v>15</v>
      </c>
      <c r="J101" s="991">
        <v>132</v>
      </c>
    </row>
    <row r="102" spans="2:10" ht="17.25" thickBot="1">
      <c r="E102" s="992" t="s">
        <v>2562</v>
      </c>
      <c r="F102" s="993">
        <v>1</v>
      </c>
      <c r="G102" s="993" t="s">
        <v>2320</v>
      </c>
      <c r="H102" s="993">
        <v>1</v>
      </c>
      <c r="I102" s="993">
        <v>1</v>
      </c>
      <c r="J102" s="993">
        <v>3</v>
      </c>
    </row>
    <row r="103" spans="2:10" ht="15.75" thickTop="1"/>
    <row r="104" spans="2:10">
      <c r="C104" s="90" t="s">
        <v>2568</v>
      </c>
      <c r="D104" s="996"/>
      <c r="E104" s="996"/>
      <c r="F104" s="996"/>
    </row>
    <row r="105" spans="2:10">
      <c r="C105" s="90" t="s">
        <v>1742</v>
      </c>
    </row>
    <row r="106" spans="2:10">
      <c r="B106" s="977"/>
    </row>
  </sheetData>
  <sheetProtection sort="0" autoFilter="0" pivotTables="0"/>
  <mergeCells count="41">
    <mergeCell ref="B21:L21"/>
    <mergeCell ref="B25:L25"/>
    <mergeCell ref="B20:G20"/>
    <mergeCell ref="B19:L19"/>
    <mergeCell ref="B14:G14"/>
    <mergeCell ref="B15:G15"/>
    <mergeCell ref="B16:G16"/>
    <mergeCell ref="B18:G18"/>
    <mergeCell ref="B17:L17"/>
    <mergeCell ref="B28:G28"/>
    <mergeCell ref="B27:L27"/>
    <mergeCell ref="B22:G22"/>
    <mergeCell ref="B23:G23"/>
    <mergeCell ref="B24:G24"/>
    <mergeCell ref="B26:G26"/>
    <mergeCell ref="B47:L47"/>
    <mergeCell ref="B49:L49"/>
    <mergeCell ref="B31:G31"/>
    <mergeCell ref="B29:L29"/>
    <mergeCell ref="I31:J32"/>
    <mergeCell ref="F32:H32"/>
    <mergeCell ref="B52:G52"/>
    <mergeCell ref="B53:G53"/>
    <mergeCell ref="B54:G54"/>
    <mergeCell ref="B51:L51"/>
    <mergeCell ref="B48:G48"/>
    <mergeCell ref="B50:G50"/>
    <mergeCell ref="B6:L7"/>
    <mergeCell ref="B9:L9"/>
    <mergeCell ref="B5:L5"/>
    <mergeCell ref="B11:L11"/>
    <mergeCell ref="B13:L13"/>
    <mergeCell ref="B10:G10"/>
    <mergeCell ref="B12:G12"/>
    <mergeCell ref="B87:L87"/>
    <mergeCell ref="B89:L89"/>
    <mergeCell ref="B91:L91"/>
    <mergeCell ref="B94:L94"/>
    <mergeCell ref="B55:L55"/>
    <mergeCell ref="B71:L71"/>
    <mergeCell ref="B56:G56"/>
  </mergeCells>
  <pageMargins left="0.7" right="0.7" top="0.75" bottom="0.75" header="0.3" footer="0.3"/>
  <pageSetup scale="72" orientation="portrait" horizontalDpi="1200" verticalDpi="1200" r:id="rId1"/>
  <colBreaks count="1" manualBreakCount="1">
    <brk id="12"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9334B-38B2-4A18-B97B-5D890CFAE521}">
  <sheetPr codeName="Hoja25">
    <tabColor theme="5" tint="0.39997558519241921"/>
  </sheetPr>
  <dimension ref="B5:N198"/>
  <sheetViews>
    <sheetView showGridLines="0" zoomScale="78" zoomScaleNormal="78" workbookViewId="0">
      <pane ySplit="4" topLeftCell="A5" activePane="bottomLeft" state="frozen"/>
      <selection pane="bottomLeft"/>
    </sheetView>
  </sheetViews>
  <sheetFormatPr baseColWidth="10" defaultRowHeight="15"/>
  <cols>
    <col min="1" max="9" width="11.42578125" style="352"/>
    <col min="10" max="10" width="14.85546875" style="352" customWidth="1"/>
    <col min="11" max="16384" width="11.42578125" style="352"/>
  </cols>
  <sheetData>
    <row r="5" spans="2:12" ht="18.75">
      <c r="B5" s="2002" t="s">
        <v>3012</v>
      </c>
      <c r="C5" s="2002"/>
      <c r="D5" s="2002"/>
      <c r="E5" s="2002"/>
      <c r="F5" s="2002"/>
      <c r="G5" s="2002"/>
      <c r="H5" s="2002"/>
      <c r="I5" s="2002"/>
      <c r="J5" s="2002"/>
      <c r="K5" s="2002"/>
      <c r="L5" s="2002"/>
    </row>
    <row r="7" spans="2:12" ht="15.75">
      <c r="B7" s="2008" t="s">
        <v>2991</v>
      </c>
      <c r="C7" s="2008"/>
      <c r="D7" s="2008"/>
      <c r="E7" s="2008"/>
      <c r="F7" s="2008"/>
      <c r="G7" s="2008"/>
      <c r="H7" s="2008"/>
      <c r="I7" s="2008"/>
      <c r="J7" s="2008"/>
      <c r="K7" s="2008"/>
      <c r="L7" s="2008"/>
    </row>
    <row r="8" spans="2:12" ht="15" customHeight="1"/>
    <row r="9" spans="2:12">
      <c r="J9" s="1778">
        <v>2018</v>
      </c>
      <c r="K9" s="1778"/>
      <c r="L9" s="1778"/>
    </row>
    <row r="10" spans="2:12">
      <c r="J10" s="2003" t="s">
        <v>1817</v>
      </c>
      <c r="K10" s="2004"/>
      <c r="L10" s="1485">
        <v>2.5676391435916903</v>
      </c>
    </row>
    <row r="11" spans="2:12">
      <c r="J11" s="1779" t="s">
        <v>2992</v>
      </c>
      <c r="K11" s="1486" t="s">
        <v>2043</v>
      </c>
      <c r="L11" s="1487">
        <v>2.4266952651757476</v>
      </c>
    </row>
    <row r="12" spans="2:12">
      <c r="J12" s="1779"/>
      <c r="K12" s="1486" t="s">
        <v>56</v>
      </c>
      <c r="L12" s="1487">
        <v>2.8581789293016087</v>
      </c>
    </row>
    <row r="13" spans="2:12">
      <c r="J13" s="1779" t="s">
        <v>419</v>
      </c>
      <c r="K13" s="1486" t="s">
        <v>420</v>
      </c>
      <c r="L13" s="1487">
        <v>2.7612860764017775</v>
      </c>
    </row>
    <row r="14" spans="2:12" ht="15" customHeight="1">
      <c r="J14" s="1779"/>
      <c r="K14" s="1486" t="s">
        <v>421</v>
      </c>
      <c r="L14" s="1487">
        <v>2.3655755951010482</v>
      </c>
    </row>
    <row r="15" spans="2:12" ht="15" customHeight="1">
      <c r="J15" s="1779" t="s">
        <v>2993</v>
      </c>
      <c r="K15" s="1486" t="s">
        <v>59</v>
      </c>
      <c r="L15" s="1487">
        <v>2.6677387892965569</v>
      </c>
    </row>
    <row r="16" spans="2:12" ht="45">
      <c r="J16" s="1779"/>
      <c r="K16" s="1486" t="s">
        <v>2994</v>
      </c>
      <c r="L16" s="1487">
        <v>2.9601520929624661</v>
      </c>
    </row>
    <row r="17" spans="2:12">
      <c r="J17" s="1779"/>
      <c r="K17" s="1486" t="s">
        <v>61</v>
      </c>
      <c r="L17" s="1487">
        <v>2.486717428135742</v>
      </c>
    </row>
    <row r="18" spans="2:12">
      <c r="J18" s="1779"/>
      <c r="K18" s="1486" t="s">
        <v>60</v>
      </c>
      <c r="L18" s="1487">
        <v>2.6007478913925035</v>
      </c>
    </row>
    <row r="19" spans="2:12">
      <c r="J19" s="1779"/>
      <c r="K19" s="1486" t="s">
        <v>1076</v>
      </c>
      <c r="L19" s="1487">
        <v>3.1920909014883483</v>
      </c>
    </row>
    <row r="20" spans="2:12" ht="15" customHeight="1">
      <c r="J20" s="1779" t="s">
        <v>2995</v>
      </c>
      <c r="K20" s="1486" t="s">
        <v>2996</v>
      </c>
      <c r="L20" s="1487">
        <v>2.5240029138044577</v>
      </c>
    </row>
    <row r="21" spans="2:12">
      <c r="J21" s="1779"/>
      <c r="K21" s="1486" t="s">
        <v>2997</v>
      </c>
      <c r="L21" s="1487">
        <v>2.5901992150536461</v>
      </c>
    </row>
    <row r="22" spans="2:12">
      <c r="J22" s="1779"/>
      <c r="K22" s="1486" t="s">
        <v>2998</v>
      </c>
      <c r="L22" s="1487">
        <v>2.6543066901759795</v>
      </c>
    </row>
    <row r="23" spans="2:12">
      <c r="J23" s="1779"/>
      <c r="K23" s="1486" t="s">
        <v>2999</v>
      </c>
      <c r="L23" s="1487">
        <v>2.9133755154304835</v>
      </c>
    </row>
    <row r="24" spans="2:12" ht="30" customHeight="1">
      <c r="J24" s="1779" t="s">
        <v>3000</v>
      </c>
      <c r="K24" s="1486" t="s">
        <v>315</v>
      </c>
      <c r="L24" s="1487">
        <v>2.7587892496045279</v>
      </c>
    </row>
    <row r="25" spans="2:12" ht="30" customHeight="1">
      <c r="J25" s="1779"/>
      <c r="K25" s="1486" t="s">
        <v>1812</v>
      </c>
      <c r="L25" s="1487">
        <v>2.864784428180434</v>
      </c>
    </row>
    <row r="29" spans="2:12" ht="32.25" customHeight="1">
      <c r="B29" s="2008" t="s">
        <v>3001</v>
      </c>
      <c r="C29" s="2008"/>
      <c r="D29" s="2008"/>
      <c r="E29" s="2008"/>
      <c r="F29" s="2008"/>
      <c r="G29" s="2008"/>
      <c r="H29" s="2008"/>
      <c r="I29" s="2008"/>
      <c r="J29" s="2008"/>
      <c r="K29" s="2008"/>
      <c r="L29" s="2008"/>
    </row>
    <row r="31" spans="2:12">
      <c r="J31" s="1778">
        <v>2018</v>
      </c>
      <c r="K31" s="1778"/>
      <c r="L31" s="1778"/>
    </row>
    <row r="32" spans="2:12">
      <c r="J32" s="2005" t="s">
        <v>1817</v>
      </c>
      <c r="K32" s="2004"/>
      <c r="L32" s="1488">
        <v>2.2172983920154965</v>
      </c>
    </row>
    <row r="33" spans="10:12">
      <c r="J33" s="1779" t="s">
        <v>2992</v>
      </c>
      <c r="K33" s="1486" t="s">
        <v>2043</v>
      </c>
      <c r="L33" s="1488">
        <v>2.1496675763343851</v>
      </c>
    </row>
    <row r="34" spans="10:12">
      <c r="J34" s="1779"/>
      <c r="K34" s="1486" t="s">
        <v>56</v>
      </c>
      <c r="L34" s="1488">
        <v>2.3388608598731082</v>
      </c>
    </row>
    <row r="35" spans="10:12">
      <c r="J35" s="1779" t="s">
        <v>419</v>
      </c>
      <c r="K35" s="1486" t="s">
        <v>420</v>
      </c>
      <c r="L35" s="1488">
        <v>2.747431393208505</v>
      </c>
    </row>
    <row r="36" spans="10:12">
      <c r="J36" s="1779"/>
      <c r="K36" s="1486" t="s">
        <v>421</v>
      </c>
      <c r="L36" s="1488">
        <v>1.6618780803703692</v>
      </c>
    </row>
    <row r="37" spans="10:12">
      <c r="J37" s="1779" t="s">
        <v>2993</v>
      </c>
      <c r="K37" s="1486" t="s">
        <v>59</v>
      </c>
      <c r="L37" s="1488">
        <v>2.3963438925320726</v>
      </c>
    </row>
    <row r="38" spans="10:12" ht="45">
      <c r="J38" s="1779"/>
      <c r="K38" s="1486" t="s">
        <v>2994</v>
      </c>
      <c r="L38" s="1488">
        <v>2.4423504686865791</v>
      </c>
    </row>
    <row r="39" spans="10:12">
      <c r="J39" s="1779"/>
      <c r="K39" s="1486" t="s">
        <v>61</v>
      </c>
      <c r="L39" s="1488">
        <v>2.1617940823237607</v>
      </c>
    </row>
    <row r="40" spans="10:12">
      <c r="J40" s="1779"/>
      <c r="K40" s="1486" t="s">
        <v>60</v>
      </c>
      <c r="L40" s="1489">
        <v>2.2128469296332312</v>
      </c>
    </row>
    <row r="41" spans="10:12">
      <c r="J41" s="1779"/>
      <c r="K41" s="1486" t="s">
        <v>1076</v>
      </c>
      <c r="L41" s="1488">
        <v>2.5598738238450691</v>
      </c>
    </row>
    <row r="42" spans="10:12">
      <c r="J42" s="1779" t="s">
        <v>2995</v>
      </c>
      <c r="K42" s="1486" t="s">
        <v>2996</v>
      </c>
      <c r="L42" s="1488">
        <v>2.2279237075062008</v>
      </c>
    </row>
    <row r="43" spans="10:12">
      <c r="J43" s="1779"/>
      <c r="K43" s="1486" t="s">
        <v>2997</v>
      </c>
      <c r="L43" s="1488">
        <v>2.1721218238434892</v>
      </c>
    </row>
    <row r="44" spans="10:12">
      <c r="J44" s="1779"/>
      <c r="K44" s="1486" t="s">
        <v>2998</v>
      </c>
      <c r="L44" s="1488">
        <v>2.4788279228548293</v>
      </c>
    </row>
    <row r="45" spans="10:12">
      <c r="J45" s="1779"/>
      <c r="K45" s="1486" t="s">
        <v>2999</v>
      </c>
      <c r="L45" s="1488">
        <v>2.873247274393917</v>
      </c>
    </row>
    <row r="46" spans="10:12">
      <c r="J46" s="1779" t="s">
        <v>3000</v>
      </c>
      <c r="K46" s="1486" t="s">
        <v>315</v>
      </c>
      <c r="L46" s="1488">
        <v>2.2424333559187852</v>
      </c>
    </row>
    <row r="47" spans="10:12" ht="30">
      <c r="J47" s="1779"/>
      <c r="K47" s="1486" t="s">
        <v>1812</v>
      </c>
      <c r="L47" s="1488">
        <v>2.1550807391646059</v>
      </c>
    </row>
    <row r="50" spans="2:12" ht="18.75">
      <c r="B50" s="2002" t="s">
        <v>3002</v>
      </c>
      <c r="C50" s="2002"/>
      <c r="D50" s="2002"/>
      <c r="E50" s="2002"/>
      <c r="F50" s="2002"/>
      <c r="G50" s="2002"/>
      <c r="H50" s="2002"/>
      <c r="I50" s="2002"/>
      <c r="J50" s="2002"/>
      <c r="K50" s="2002"/>
      <c r="L50" s="2002"/>
    </row>
    <row r="51" spans="2:12">
      <c r="B51" s="2006" t="s">
        <v>3003</v>
      </c>
      <c r="C51" s="2006"/>
      <c r="D51" s="2006"/>
      <c r="E51" s="2006"/>
      <c r="F51" s="2006"/>
      <c r="G51" s="2006"/>
      <c r="H51" s="2006"/>
      <c r="I51" s="2006"/>
      <c r="J51" s="2006"/>
      <c r="K51" s="2006"/>
      <c r="L51" s="2006"/>
    </row>
    <row r="52" spans="2:12">
      <c r="B52" s="2006"/>
      <c r="C52" s="2006"/>
      <c r="D52" s="2006"/>
      <c r="E52" s="2006"/>
      <c r="F52" s="2006"/>
      <c r="G52" s="2006"/>
      <c r="H52" s="2006"/>
      <c r="I52" s="2006"/>
      <c r="J52" s="2006"/>
      <c r="K52" s="2006"/>
      <c r="L52" s="2006"/>
    </row>
    <row r="53" spans="2:12">
      <c r="B53" s="2006"/>
      <c r="C53" s="2006"/>
      <c r="D53" s="2006"/>
      <c r="E53" s="2006"/>
      <c r="F53" s="2006"/>
      <c r="G53" s="2006"/>
      <c r="H53" s="2006"/>
      <c r="I53" s="2006"/>
      <c r="J53" s="2006"/>
      <c r="K53" s="2006"/>
      <c r="L53" s="2006"/>
    </row>
    <row r="54" spans="2:12">
      <c r="J54" s="1778">
        <v>2018</v>
      </c>
      <c r="K54" s="1778"/>
      <c r="L54" s="1778"/>
    </row>
    <row r="55" spans="2:12">
      <c r="J55" s="2005" t="s">
        <v>1817</v>
      </c>
      <c r="K55" s="2004"/>
      <c r="L55" s="1490">
        <v>1.8703230259548715</v>
      </c>
    </row>
    <row r="56" spans="2:12">
      <c r="J56" s="1779" t="s">
        <v>2992</v>
      </c>
      <c r="K56" s="1486" t="s">
        <v>2043</v>
      </c>
      <c r="L56" s="1490">
        <v>2.0222195285650342</v>
      </c>
    </row>
    <row r="57" spans="2:12">
      <c r="J57" s="1779"/>
      <c r="K57" s="1486" t="s">
        <v>56</v>
      </c>
      <c r="L57" s="1490">
        <v>1.557205650340983</v>
      </c>
    </row>
    <row r="58" spans="2:12">
      <c r="J58" s="1779" t="s">
        <v>419</v>
      </c>
      <c r="K58" s="1486" t="s">
        <v>420</v>
      </c>
      <c r="L58" s="1490">
        <v>1.9054054961415223</v>
      </c>
    </row>
    <row r="59" spans="2:12">
      <c r="J59" s="1779"/>
      <c r="K59" s="1486" t="s">
        <v>421</v>
      </c>
      <c r="L59" s="1490">
        <v>1.8337157411770413</v>
      </c>
    </row>
    <row r="60" spans="2:12">
      <c r="J60" s="1779" t="s">
        <v>2993</v>
      </c>
      <c r="K60" s="1486" t="s">
        <v>59</v>
      </c>
      <c r="L60" s="1490">
        <v>1.5293175148613574</v>
      </c>
    </row>
    <row r="61" spans="2:12" ht="45">
      <c r="J61" s="1779"/>
      <c r="K61" s="1486" t="s">
        <v>2994</v>
      </c>
      <c r="L61" s="1490">
        <v>1.9956812728009561</v>
      </c>
    </row>
    <row r="62" spans="2:12">
      <c r="J62" s="1779"/>
      <c r="K62" s="1486" t="s">
        <v>61</v>
      </c>
      <c r="L62" s="1490">
        <v>1.9000490016817779</v>
      </c>
    </row>
    <row r="63" spans="2:12">
      <c r="J63" s="1779"/>
      <c r="K63" s="1486" t="s">
        <v>60</v>
      </c>
      <c r="L63" s="1490">
        <v>1.9540559017958075</v>
      </c>
    </row>
    <row r="64" spans="2:12">
      <c r="J64" s="1779"/>
      <c r="K64" s="1486" t="s">
        <v>1076</v>
      </c>
      <c r="L64" s="1490">
        <v>1.8577027321172637</v>
      </c>
    </row>
    <row r="65" spans="2:14">
      <c r="J65" s="1779" t="s">
        <v>2995</v>
      </c>
      <c r="K65" s="1486" t="s">
        <v>2996</v>
      </c>
      <c r="L65" s="1490">
        <v>1.8002832969358626</v>
      </c>
    </row>
    <row r="66" spans="2:14">
      <c r="J66" s="1779"/>
      <c r="K66" s="1486" t="s">
        <v>2997</v>
      </c>
      <c r="L66" s="1490">
        <v>1.9766616679296507</v>
      </c>
    </row>
    <row r="67" spans="2:14">
      <c r="J67" s="1779"/>
      <c r="K67" s="1486" t="s">
        <v>2998</v>
      </c>
      <c r="L67" s="1490">
        <v>1.4650456358475847</v>
      </c>
    </row>
    <row r="68" spans="2:14">
      <c r="J68" s="1779"/>
      <c r="K68" s="1486" t="s">
        <v>2999</v>
      </c>
      <c r="L68" s="1490">
        <v>2.3924590599586981</v>
      </c>
    </row>
    <row r="69" spans="2:14">
      <c r="J69" s="1779" t="s">
        <v>3000</v>
      </c>
      <c r="K69" s="1486" t="s">
        <v>315</v>
      </c>
      <c r="L69" s="1490">
        <v>1.7581428697666202</v>
      </c>
    </row>
    <row r="70" spans="2:14" ht="30">
      <c r="J70" s="1779"/>
      <c r="K70" s="1486" t="s">
        <v>1812</v>
      </c>
      <c r="L70" s="1490">
        <v>1.6539124976224442</v>
      </c>
    </row>
    <row r="72" spans="2:14">
      <c r="B72" s="2006" t="s">
        <v>3004</v>
      </c>
      <c r="C72" s="2006"/>
      <c r="D72" s="2006"/>
      <c r="E72" s="2006"/>
      <c r="F72" s="2006"/>
      <c r="G72" s="2006"/>
      <c r="H72" s="2006"/>
      <c r="I72" s="2006"/>
      <c r="J72" s="2006"/>
      <c r="K72" s="2006"/>
      <c r="L72" s="2006"/>
    </row>
    <row r="73" spans="2:14">
      <c r="B73" s="2006"/>
      <c r="C73" s="2006"/>
      <c r="D73" s="2006"/>
      <c r="E73" s="2006"/>
      <c r="F73" s="2006"/>
      <c r="G73" s="2006"/>
      <c r="H73" s="2006"/>
      <c r="I73" s="2006"/>
      <c r="J73" s="2006"/>
      <c r="K73" s="2006"/>
      <c r="L73" s="2006"/>
      <c r="N73" s="1491"/>
    </row>
    <row r="74" spans="2:14">
      <c r="B74" s="2006"/>
      <c r="C74" s="2006"/>
      <c r="D74" s="2006"/>
      <c r="E74" s="2006"/>
      <c r="F74" s="2006"/>
      <c r="G74" s="2006"/>
      <c r="H74" s="2006"/>
      <c r="I74" s="2006"/>
      <c r="J74" s="2006"/>
      <c r="K74" s="2006"/>
      <c r="L74" s="2006"/>
    </row>
    <row r="75" spans="2:14" s="931" customFormat="1">
      <c r="B75" s="1496"/>
      <c r="C75" s="1496"/>
      <c r="D75" s="1496"/>
      <c r="E75" s="1496"/>
      <c r="F75" s="1496"/>
      <c r="G75" s="1496"/>
      <c r="H75" s="1496"/>
      <c r="I75" s="1496"/>
      <c r="J75" s="1496"/>
      <c r="K75" s="1496"/>
      <c r="L75" s="1496"/>
    </row>
    <row r="76" spans="2:14">
      <c r="J76" s="1778">
        <v>2018</v>
      </c>
      <c r="K76" s="1778"/>
      <c r="L76" s="1778"/>
    </row>
    <row r="77" spans="2:14">
      <c r="J77" s="2005" t="s">
        <v>1817</v>
      </c>
      <c r="K77" s="2004"/>
      <c r="L77" s="1490">
        <v>2.2206690336310766</v>
      </c>
    </row>
    <row r="78" spans="2:14">
      <c r="J78" s="1779" t="s">
        <v>2992</v>
      </c>
      <c r="K78" s="1486" t="s">
        <v>2043</v>
      </c>
      <c r="L78" s="1490">
        <v>2.4439532256914487</v>
      </c>
    </row>
    <row r="79" spans="2:14">
      <c r="J79" s="1779"/>
      <c r="K79" s="1486" t="s">
        <v>56</v>
      </c>
      <c r="L79" s="1490">
        <v>1.8193286513350175</v>
      </c>
    </row>
    <row r="80" spans="2:14">
      <c r="J80" s="1779" t="s">
        <v>419</v>
      </c>
      <c r="K80" s="1486" t="s">
        <v>420</v>
      </c>
      <c r="L80" s="1490">
        <v>2.2179964399401624</v>
      </c>
    </row>
    <row r="81" spans="2:12">
      <c r="J81" s="1779"/>
      <c r="K81" s="1486" t="s">
        <v>421</v>
      </c>
      <c r="L81" s="1490">
        <v>2.2234691098711319</v>
      </c>
    </row>
    <row r="82" spans="2:12">
      <c r="J82" s="1779" t="s">
        <v>2993</v>
      </c>
      <c r="K82" s="1486" t="s">
        <v>59</v>
      </c>
      <c r="L82" s="1490">
        <v>1.6681386934177016</v>
      </c>
    </row>
    <row r="83" spans="2:12" ht="45">
      <c r="J83" s="1779"/>
      <c r="K83" s="1486" t="s">
        <v>2994</v>
      </c>
      <c r="L83" s="1490">
        <v>2.3118283580345156</v>
      </c>
    </row>
    <row r="84" spans="2:12">
      <c r="J84" s="1779"/>
      <c r="K84" s="1486" t="s">
        <v>61</v>
      </c>
      <c r="L84" s="1490">
        <v>2.284233634946057</v>
      </c>
    </row>
    <row r="85" spans="2:12">
      <c r="J85" s="1779"/>
      <c r="K85" s="1486" t="s">
        <v>60</v>
      </c>
      <c r="L85" s="1490">
        <v>2.6148039179753844</v>
      </c>
    </row>
    <row r="86" spans="2:12">
      <c r="J86" s="1779"/>
      <c r="K86" s="1486" t="s">
        <v>1076</v>
      </c>
      <c r="L86" s="1490">
        <v>2.0550150392713533</v>
      </c>
    </row>
    <row r="87" spans="2:12">
      <c r="J87" s="1779" t="s">
        <v>2995</v>
      </c>
      <c r="K87" s="1486" t="s">
        <v>2996</v>
      </c>
      <c r="L87" s="1490">
        <v>2.1967364795437856</v>
      </c>
    </row>
    <row r="88" spans="2:12">
      <c r="J88" s="1779"/>
      <c r="K88" s="1486" t="s">
        <v>2997</v>
      </c>
      <c r="L88" s="1490">
        <v>2.3058726119362878</v>
      </c>
    </row>
    <row r="89" spans="2:12">
      <c r="J89" s="1779"/>
      <c r="K89" s="1486" t="s">
        <v>2998</v>
      </c>
      <c r="L89" s="1490">
        <v>1.7208387245420655</v>
      </c>
    </row>
    <row r="90" spans="2:12">
      <c r="J90" s="1779"/>
      <c r="K90" s="1486" t="s">
        <v>2999</v>
      </c>
      <c r="L90" s="1490">
        <v>2.7156207687255063</v>
      </c>
    </row>
    <row r="91" spans="2:12">
      <c r="J91" s="1779" t="s">
        <v>3000</v>
      </c>
      <c r="K91" s="1486" t="s">
        <v>315</v>
      </c>
      <c r="L91" s="1490">
        <v>1.8928590613554406</v>
      </c>
    </row>
    <row r="92" spans="2:12" ht="30">
      <c r="J92" s="1779"/>
      <c r="K92" s="1486" t="s">
        <v>1812</v>
      </c>
      <c r="L92" s="1490">
        <v>1.7718498959132676</v>
      </c>
    </row>
    <row r="94" spans="2:12" ht="18.75">
      <c r="B94" s="2002" t="s">
        <v>3005</v>
      </c>
      <c r="C94" s="2002"/>
      <c r="D94" s="2002"/>
      <c r="E94" s="2002"/>
      <c r="F94" s="2002"/>
      <c r="G94" s="2002"/>
      <c r="H94" s="2002"/>
      <c r="I94" s="2002"/>
      <c r="J94" s="2002"/>
      <c r="K94" s="2002"/>
      <c r="L94" s="2002"/>
    </row>
    <row r="96" spans="2:12" ht="15.75">
      <c r="B96" s="2007" t="s">
        <v>3006</v>
      </c>
      <c r="C96" s="2007"/>
      <c r="D96" s="2007"/>
      <c r="E96" s="2007"/>
      <c r="F96" s="2007"/>
      <c r="G96" s="2007"/>
      <c r="H96" s="2007"/>
      <c r="I96" s="2007"/>
      <c r="J96" s="2007"/>
      <c r="K96" s="2007"/>
      <c r="L96" s="2007"/>
    </row>
    <row r="98" spans="10:12">
      <c r="J98" s="1778">
        <v>2018</v>
      </c>
      <c r="K98" s="1778"/>
      <c r="L98" s="1778"/>
    </row>
    <row r="99" spans="10:12">
      <c r="J99" s="2005" t="s">
        <v>1817</v>
      </c>
      <c r="K99" s="2004"/>
      <c r="L99" s="1490">
        <v>3.8618420642523326</v>
      </c>
    </row>
    <row r="100" spans="10:12">
      <c r="J100" s="1779" t="s">
        <v>2992</v>
      </c>
      <c r="K100" s="1486" t="s">
        <v>2043</v>
      </c>
      <c r="L100" s="1490">
        <v>4.0144152946789919</v>
      </c>
    </row>
    <row r="101" spans="10:12">
      <c r="J101" s="1779"/>
      <c r="K101" s="1486" t="s">
        <v>56</v>
      </c>
      <c r="L101" s="1490">
        <v>3.5453156029459163</v>
      </c>
    </row>
    <row r="102" spans="10:12">
      <c r="J102" s="1779" t="s">
        <v>419</v>
      </c>
      <c r="K102" s="1486" t="s">
        <v>420</v>
      </c>
      <c r="L102" s="1490">
        <v>3.8863783368201537</v>
      </c>
    </row>
    <row r="103" spans="10:12">
      <c r="J103" s="1779"/>
      <c r="K103" s="1486" t="s">
        <v>421</v>
      </c>
      <c r="L103" s="1490">
        <v>3.8362338606417463</v>
      </c>
    </row>
    <row r="104" spans="10:12">
      <c r="J104" s="1779" t="s">
        <v>2993</v>
      </c>
      <c r="K104" s="1486" t="s">
        <v>59</v>
      </c>
      <c r="L104" s="1490">
        <v>3.4570899029924753</v>
      </c>
    </row>
    <row r="105" spans="10:12" ht="45">
      <c r="J105" s="1779"/>
      <c r="K105" s="1486" t="s">
        <v>2994</v>
      </c>
      <c r="L105" s="1490">
        <v>3.8616602150075297</v>
      </c>
    </row>
    <row r="106" spans="10:12">
      <c r="J106" s="1779"/>
      <c r="K106" s="1486" t="s">
        <v>61</v>
      </c>
      <c r="L106" s="1490">
        <v>3.94308820425853</v>
      </c>
    </row>
    <row r="107" spans="10:12">
      <c r="J107" s="1779"/>
      <c r="K107" s="1486" t="s">
        <v>60</v>
      </c>
      <c r="L107" s="1490">
        <v>3.4438907373624907</v>
      </c>
    </row>
    <row r="108" spans="10:12">
      <c r="J108" s="1779"/>
      <c r="K108" s="1486" t="s">
        <v>1076</v>
      </c>
      <c r="L108" s="1490">
        <v>3.4462176386522403</v>
      </c>
    </row>
    <row r="109" spans="10:12">
      <c r="J109" s="1779" t="s">
        <v>2995</v>
      </c>
      <c r="K109" s="1486" t="s">
        <v>2996</v>
      </c>
      <c r="L109" s="1490">
        <v>4.0958773696168311</v>
      </c>
    </row>
    <row r="110" spans="10:12">
      <c r="J110" s="1779"/>
      <c r="K110" s="1486" t="s">
        <v>2997</v>
      </c>
      <c r="L110" s="1490">
        <v>3.7410208101822136</v>
      </c>
    </row>
    <row r="111" spans="10:12">
      <c r="J111" s="1779"/>
      <c r="K111" s="1486" t="s">
        <v>2998</v>
      </c>
      <c r="L111" s="1490">
        <v>3.3375922367521493</v>
      </c>
    </row>
    <row r="112" spans="10:12">
      <c r="J112" s="1779"/>
      <c r="K112" s="1486" t="s">
        <v>2999</v>
      </c>
      <c r="L112" s="1490">
        <v>5.0040005542111183</v>
      </c>
    </row>
    <row r="113" spans="2:12">
      <c r="J113" s="1779" t="s">
        <v>3000</v>
      </c>
      <c r="K113" s="1486" t="s">
        <v>315</v>
      </c>
      <c r="L113" s="1490">
        <v>3.5075183930781195</v>
      </c>
    </row>
    <row r="114" spans="2:12" ht="30">
      <c r="J114" s="1779"/>
      <c r="K114" s="1486" t="s">
        <v>1812</v>
      </c>
      <c r="L114" s="1490">
        <v>3.0763080648302745</v>
      </c>
    </row>
    <row r="115" spans="2:12">
      <c r="J115" s="1497"/>
      <c r="K115" s="1497"/>
      <c r="L115" s="1498"/>
    </row>
    <row r="116" spans="2:12" ht="15.75">
      <c r="B116" s="2007" t="s">
        <v>3007</v>
      </c>
      <c r="C116" s="2007"/>
      <c r="D116" s="2007"/>
      <c r="E116" s="2007"/>
      <c r="F116" s="2007"/>
      <c r="G116" s="2007"/>
      <c r="H116" s="2007"/>
      <c r="I116" s="2007"/>
      <c r="J116" s="2007"/>
      <c r="K116" s="2007"/>
      <c r="L116" s="2007"/>
    </row>
    <row r="118" spans="2:12">
      <c r="J118" s="1778">
        <v>2018</v>
      </c>
      <c r="K118" s="1778"/>
      <c r="L118" s="1778"/>
    </row>
    <row r="119" spans="2:12">
      <c r="J119" s="2005" t="s">
        <v>1817</v>
      </c>
      <c r="K119" s="2004"/>
      <c r="L119" s="1490">
        <v>4.1530563429485365</v>
      </c>
    </row>
    <row r="120" spans="2:12">
      <c r="J120" s="1779" t="s">
        <v>2992</v>
      </c>
      <c r="K120" s="1486" t="s">
        <v>2043</v>
      </c>
      <c r="L120" s="1490">
        <v>4.1555265718560532</v>
      </c>
    </row>
    <row r="121" spans="2:12">
      <c r="J121" s="1779"/>
      <c r="K121" s="1486" t="s">
        <v>56</v>
      </c>
      <c r="L121" s="1490">
        <v>4.1483801395236668</v>
      </c>
    </row>
    <row r="122" spans="2:12">
      <c r="J122" s="1779" t="s">
        <v>419</v>
      </c>
      <c r="K122" s="1486" t="s">
        <v>420</v>
      </c>
      <c r="L122" s="1490">
        <v>4.2424699199170703</v>
      </c>
    </row>
    <row r="123" spans="2:12">
      <c r="J123" s="1779"/>
      <c r="K123" s="1486" t="s">
        <v>421</v>
      </c>
      <c r="L123" s="1490">
        <v>4.0555397135436708</v>
      </c>
    </row>
    <row r="124" spans="2:12">
      <c r="J124" s="1779" t="s">
        <v>2993</v>
      </c>
      <c r="K124" s="1486" t="s">
        <v>59</v>
      </c>
      <c r="L124" s="1490">
        <v>3.6582837008041618</v>
      </c>
    </row>
    <row r="125" spans="2:12" ht="45">
      <c r="J125" s="1779"/>
      <c r="K125" s="1486" t="s">
        <v>2994</v>
      </c>
      <c r="L125" s="1490">
        <v>4.0960738189618455</v>
      </c>
    </row>
    <row r="126" spans="2:12">
      <c r="J126" s="1779"/>
      <c r="K126" s="1486" t="s">
        <v>61</v>
      </c>
      <c r="L126" s="1490">
        <v>4.2094313555100618</v>
      </c>
    </row>
    <row r="127" spans="2:12">
      <c r="J127" s="1779"/>
      <c r="K127" s="1486" t="s">
        <v>60</v>
      </c>
      <c r="L127" s="1490">
        <v>3.1334193592563326</v>
      </c>
    </row>
    <row r="128" spans="2:12">
      <c r="J128" s="1779"/>
      <c r="K128" s="1486" t="s">
        <v>1076</v>
      </c>
      <c r="L128" s="1490">
        <v>4.4306145762395737</v>
      </c>
    </row>
    <row r="129" spans="2:12">
      <c r="J129" s="1779" t="s">
        <v>2995</v>
      </c>
      <c r="K129" s="1486" t="s">
        <v>2996</v>
      </c>
      <c r="L129" s="1490">
        <v>4.2238942749764083</v>
      </c>
    </row>
    <row r="130" spans="2:12">
      <c r="J130" s="1779"/>
      <c r="K130" s="1486" t="s">
        <v>2997</v>
      </c>
      <c r="L130" s="1490">
        <v>4.1605577690780127</v>
      </c>
    </row>
    <row r="131" spans="2:12">
      <c r="J131" s="1779"/>
      <c r="K131" s="1486" t="s">
        <v>2998</v>
      </c>
      <c r="L131" s="1490">
        <v>3.6140181993573841</v>
      </c>
    </row>
    <row r="132" spans="2:12">
      <c r="J132" s="1779"/>
      <c r="K132" s="1486" t="s">
        <v>2999</v>
      </c>
      <c r="L132" s="1490">
        <v>5.1645997838923661</v>
      </c>
    </row>
    <row r="133" spans="2:12">
      <c r="J133" s="1779" t="s">
        <v>3000</v>
      </c>
      <c r="K133" s="1486" t="s">
        <v>315</v>
      </c>
      <c r="L133" s="1490">
        <v>4.069992640726884</v>
      </c>
    </row>
    <row r="134" spans="2:12" ht="30">
      <c r="J134" s="1779"/>
      <c r="K134" s="1486" t="s">
        <v>1812</v>
      </c>
      <c r="L134" s="1490">
        <v>4.080733422616146</v>
      </c>
    </row>
    <row r="137" spans="2:12" ht="18.75">
      <c r="B137" s="2002" t="s">
        <v>3008</v>
      </c>
      <c r="C137" s="2002"/>
      <c r="D137" s="2002"/>
      <c r="E137" s="2002"/>
      <c r="F137" s="2002"/>
      <c r="G137" s="2002"/>
      <c r="H137" s="2002"/>
      <c r="I137" s="2002"/>
      <c r="J137" s="2002"/>
      <c r="K137" s="2002"/>
      <c r="L137" s="2002"/>
    </row>
    <row r="138" spans="2:12" ht="18.75" customHeight="1">
      <c r="B138" s="2009" t="s">
        <v>2956</v>
      </c>
      <c r="C138" s="2009"/>
      <c r="D138" s="2009"/>
      <c r="E138" s="2009"/>
      <c r="F138" s="2009"/>
      <c r="G138" s="2009"/>
      <c r="H138" s="2009"/>
      <c r="I138" s="2009"/>
      <c r="J138" s="2009"/>
      <c r="K138" s="2009"/>
      <c r="L138" s="2009"/>
    </row>
    <row r="140" spans="2:12">
      <c r="J140" s="1778">
        <v>2018</v>
      </c>
      <c r="K140" s="1778"/>
      <c r="L140" s="1778"/>
    </row>
    <row r="141" spans="2:12">
      <c r="J141" s="2005" t="s">
        <v>1817</v>
      </c>
      <c r="K141" s="2004"/>
      <c r="L141" s="1492">
        <v>0.17875265223600229</v>
      </c>
    </row>
    <row r="142" spans="2:12">
      <c r="J142" s="1779" t="s">
        <v>2992</v>
      </c>
      <c r="K142" s="1486" t="s">
        <v>2043</v>
      </c>
      <c r="L142" s="1492">
        <v>0.17983022239605531</v>
      </c>
    </row>
    <row r="143" spans="2:12">
      <c r="J143" s="1779"/>
      <c r="K143" s="1486" t="s">
        <v>56</v>
      </c>
      <c r="L143" s="1492">
        <v>0.1769702259374345</v>
      </c>
    </row>
    <row r="144" spans="2:12">
      <c r="J144" s="1779" t="s">
        <v>419</v>
      </c>
      <c r="K144" s="1486" t="s">
        <v>420</v>
      </c>
      <c r="L144" s="1492">
        <v>0.2248253322951628</v>
      </c>
    </row>
    <row r="145" spans="2:12">
      <c r="J145" s="1779"/>
      <c r="K145" s="1486" t="s">
        <v>421</v>
      </c>
      <c r="L145" s="1492">
        <v>0.13179877846766794</v>
      </c>
    </row>
    <row r="146" spans="2:12">
      <c r="J146" s="1779" t="s">
        <v>2993</v>
      </c>
      <c r="K146" s="1486" t="s">
        <v>59</v>
      </c>
      <c r="L146" s="1492">
        <v>0.16414369768661929</v>
      </c>
    </row>
    <row r="147" spans="2:12" ht="45">
      <c r="J147" s="1779"/>
      <c r="K147" s="1486" t="s">
        <v>2994</v>
      </c>
      <c r="L147" s="1492">
        <v>0.22977099876813736</v>
      </c>
    </row>
    <row r="148" spans="2:12">
      <c r="J148" s="1779"/>
      <c r="K148" s="1486" t="s">
        <v>61</v>
      </c>
      <c r="L148" s="1492">
        <v>0.18036119200709463</v>
      </c>
    </row>
    <row r="149" spans="2:12">
      <c r="J149" s="1779"/>
      <c r="K149" s="1486" t="s">
        <v>60</v>
      </c>
      <c r="L149" s="1493">
        <v>0.18565734962281014</v>
      </c>
    </row>
    <row r="150" spans="2:12">
      <c r="J150" s="1779"/>
      <c r="K150" s="1486" t="s">
        <v>1076</v>
      </c>
      <c r="L150" s="1493">
        <v>0.14051567975690774</v>
      </c>
    </row>
    <row r="152" spans="2:12" ht="21">
      <c r="B152" s="2009" t="s">
        <v>2957</v>
      </c>
      <c r="C152" s="2009"/>
      <c r="D152" s="2009"/>
      <c r="E152" s="2009"/>
      <c r="F152" s="2009"/>
      <c r="G152" s="2009"/>
      <c r="H152" s="2009"/>
      <c r="I152" s="2009"/>
      <c r="J152" s="2009"/>
      <c r="K152" s="2009"/>
      <c r="L152" s="2009"/>
    </row>
    <row r="154" spans="2:12">
      <c r="J154" s="1778">
        <v>2018</v>
      </c>
      <c r="K154" s="1778"/>
      <c r="L154" s="1778"/>
    </row>
    <row r="155" spans="2:12">
      <c r="J155" s="2005" t="s">
        <v>1817</v>
      </c>
      <c r="K155" s="2004"/>
      <c r="L155" s="1492">
        <v>0.12258336814425397</v>
      </c>
    </row>
    <row r="156" spans="2:12">
      <c r="J156" s="1779" t="s">
        <v>2992</v>
      </c>
      <c r="K156" s="1486" t="s">
        <v>2043</v>
      </c>
      <c r="L156" s="1492">
        <v>0.1252378709250985</v>
      </c>
    </row>
    <row r="157" spans="2:12">
      <c r="J157" s="1779"/>
      <c r="K157" s="1486" t="s">
        <v>56</v>
      </c>
      <c r="L157" s="1492">
        <v>0.11607363261578241</v>
      </c>
    </row>
    <row r="158" spans="2:12">
      <c r="J158" s="1779" t="s">
        <v>419</v>
      </c>
      <c r="K158" s="1486" t="s">
        <v>420</v>
      </c>
      <c r="L158" s="1492">
        <v>0.17227628816721685</v>
      </c>
    </row>
    <row r="159" spans="2:12">
      <c r="J159" s="1779"/>
      <c r="K159" s="1486" t="s">
        <v>421</v>
      </c>
      <c r="L159" s="1492">
        <v>6.983870024165105E-2</v>
      </c>
    </row>
    <row r="160" spans="2:12">
      <c r="J160" s="1779" t="s">
        <v>2993</v>
      </c>
      <c r="K160" s="1486" t="s">
        <v>59</v>
      </c>
      <c r="L160" s="1492">
        <v>0.12698223338870659</v>
      </c>
    </row>
    <row r="161" spans="2:12" ht="45">
      <c r="J161" s="1779"/>
      <c r="K161" s="1486" t="s">
        <v>2994</v>
      </c>
      <c r="L161" s="1492">
        <v>0.13271132116775453</v>
      </c>
    </row>
    <row r="162" spans="2:12">
      <c r="J162" s="1779"/>
      <c r="K162" s="1486" t="s">
        <v>61</v>
      </c>
      <c r="L162" s="1492">
        <v>0.12194350493190365</v>
      </c>
    </row>
    <row r="163" spans="2:12">
      <c r="J163" s="1779"/>
      <c r="K163" s="1486" t="s">
        <v>60</v>
      </c>
      <c r="L163" s="1493">
        <v>0.17396261248085032</v>
      </c>
    </row>
    <row r="164" spans="2:12">
      <c r="J164" s="1779"/>
      <c r="K164" s="1486" t="s">
        <v>1076</v>
      </c>
      <c r="L164" s="1493">
        <v>0.10231032278939077</v>
      </c>
    </row>
    <row r="166" spans="2:12" ht="17.25" customHeight="1"/>
    <row r="167" spans="2:12" ht="17.25" customHeight="1">
      <c r="B167" s="2009" t="s">
        <v>3009</v>
      </c>
      <c r="C167" s="2009"/>
      <c r="D167" s="2009"/>
      <c r="E167" s="2009"/>
      <c r="F167" s="2009"/>
      <c r="G167" s="2009"/>
      <c r="H167" s="2009"/>
      <c r="I167" s="2009"/>
      <c r="J167" s="2009"/>
      <c r="K167" s="2009"/>
      <c r="L167" s="2009"/>
    </row>
    <row r="169" spans="2:12">
      <c r="J169" s="1778">
        <v>2018</v>
      </c>
      <c r="K169" s="1778"/>
      <c r="L169" s="1778"/>
    </row>
    <row r="170" spans="2:12">
      <c r="J170" s="2005" t="s">
        <v>1817</v>
      </c>
      <c r="K170" s="2004"/>
      <c r="L170" s="1492">
        <v>8.0846863115325684E-2</v>
      </c>
    </row>
    <row r="171" spans="2:12">
      <c r="J171" s="1779" t="s">
        <v>2992</v>
      </c>
      <c r="K171" s="1486" t="s">
        <v>2043</v>
      </c>
      <c r="L171" s="1492">
        <v>9.1697873851108336E-2</v>
      </c>
    </row>
    <row r="172" spans="2:12">
      <c r="J172" s="1779"/>
      <c r="K172" s="1486" t="s">
        <v>56</v>
      </c>
      <c r="L172" s="1492">
        <v>5.4264994458630887E-2</v>
      </c>
    </row>
    <row r="173" spans="2:12">
      <c r="J173" s="1779" t="s">
        <v>419</v>
      </c>
      <c r="K173" s="1486" t="s">
        <v>420</v>
      </c>
      <c r="L173" s="1492">
        <v>0.10170247616409414</v>
      </c>
    </row>
    <row r="174" spans="2:12">
      <c r="J174" s="1779"/>
      <c r="K174" s="1486" t="s">
        <v>421</v>
      </c>
      <c r="L174" s="1492">
        <v>6.1914034658645395E-2</v>
      </c>
    </row>
    <row r="175" spans="2:12">
      <c r="J175" s="1779" t="s">
        <v>2993</v>
      </c>
      <c r="K175" s="1486" t="s">
        <v>59</v>
      </c>
      <c r="L175" s="1492">
        <v>6.3421788615540681E-2</v>
      </c>
    </row>
    <row r="176" spans="2:12" ht="45">
      <c r="J176" s="1779"/>
      <c r="K176" s="1486" t="s">
        <v>2994</v>
      </c>
      <c r="L176" s="1492">
        <v>9.0748272591316459E-2</v>
      </c>
    </row>
    <row r="177" spans="2:12">
      <c r="J177" s="1779"/>
      <c r="K177" s="1486" t="s">
        <v>61</v>
      </c>
      <c r="L177" s="1492">
        <v>8.3424834577371987E-2</v>
      </c>
    </row>
    <row r="178" spans="2:12">
      <c r="J178" s="1779"/>
      <c r="K178" s="1486" t="s">
        <v>60</v>
      </c>
      <c r="L178" s="1493">
        <v>0.10511823239255402</v>
      </c>
    </row>
    <row r="179" spans="2:12">
      <c r="J179" s="1779"/>
      <c r="K179" s="1486" t="s">
        <v>1076</v>
      </c>
      <c r="L179" s="1493">
        <v>4.3088578832192824E-2</v>
      </c>
    </row>
    <row r="182" spans="2:12" ht="21">
      <c r="B182" s="2009" t="s">
        <v>2959</v>
      </c>
      <c r="C182" s="2009"/>
      <c r="D182" s="2009"/>
      <c r="E182" s="2009"/>
      <c r="F182" s="2009"/>
      <c r="G182" s="2009"/>
      <c r="H182" s="2009"/>
      <c r="I182" s="2009"/>
      <c r="J182" s="2009"/>
      <c r="K182" s="2009"/>
      <c r="L182" s="2009"/>
    </row>
    <row r="184" spans="2:12">
      <c r="J184" s="1778">
        <v>2018</v>
      </c>
      <c r="K184" s="1778"/>
      <c r="L184" s="1778"/>
    </row>
    <row r="185" spans="2:12">
      <c r="J185" s="2005" t="s">
        <v>1817</v>
      </c>
      <c r="K185" s="2004"/>
      <c r="L185" s="1492">
        <v>4.3536563446600895E-2</v>
      </c>
    </row>
    <row r="186" spans="2:12">
      <c r="J186" s="1779" t="s">
        <v>2992</v>
      </c>
      <c r="K186" s="1486" t="s">
        <v>2043</v>
      </c>
      <c r="L186" s="1492">
        <v>5.9714813849448004E-2</v>
      </c>
    </row>
    <row r="187" spans="2:12">
      <c r="J187" s="1779"/>
      <c r="K187" s="1486" t="s">
        <v>56</v>
      </c>
      <c r="L187" s="1493">
        <v>1.5094801804683871E-2</v>
      </c>
    </row>
    <row r="188" spans="2:12">
      <c r="J188" s="1779" t="s">
        <v>419</v>
      </c>
      <c r="K188" s="1486" t="s">
        <v>420</v>
      </c>
      <c r="L188" s="1492">
        <v>5.1293383577693828E-2</v>
      </c>
    </row>
    <row r="189" spans="2:12">
      <c r="J189" s="1779"/>
      <c r="K189" s="1486" t="s">
        <v>421</v>
      </c>
      <c r="L189" s="1492">
        <v>3.6340691021161685E-2</v>
      </c>
    </row>
    <row r="190" spans="2:12">
      <c r="J190" s="1779" t="s">
        <v>2993</v>
      </c>
      <c r="K190" s="1486" t="s">
        <v>59</v>
      </c>
      <c r="L190" s="1493">
        <v>1.7007848491226149E-2</v>
      </c>
    </row>
    <row r="191" spans="2:12" ht="45">
      <c r="J191" s="1779"/>
      <c r="K191" s="1486" t="s">
        <v>2994</v>
      </c>
      <c r="L191" s="1493">
        <v>4.4019653660959279E-2</v>
      </c>
    </row>
    <row r="192" spans="2:12">
      <c r="J192" s="1779"/>
      <c r="K192" s="1486" t="s">
        <v>61</v>
      </c>
      <c r="L192" s="1492">
        <v>4.6860827349985479E-2</v>
      </c>
    </row>
    <row r="193" spans="2:12">
      <c r="J193" s="1779"/>
      <c r="K193" s="1486" t="s">
        <v>60</v>
      </c>
      <c r="L193" s="1493">
        <v>7.3965715573071494E-2</v>
      </c>
    </row>
    <row r="194" spans="2:12">
      <c r="J194" s="1779"/>
      <c r="K194" s="1486" t="s">
        <v>1076</v>
      </c>
      <c r="L194" s="1493">
        <v>1.2730302411094413E-2</v>
      </c>
    </row>
    <row r="197" spans="2:12" ht="16.5">
      <c r="B197" s="1494" t="s">
        <v>3010</v>
      </c>
    </row>
    <row r="198" spans="2:12" ht="16.5">
      <c r="B198" s="1495" t="s">
        <v>3011</v>
      </c>
    </row>
  </sheetData>
  <mergeCells count="76">
    <mergeCell ref="J185:K185"/>
    <mergeCell ref="J186:J187"/>
    <mergeCell ref="J188:J189"/>
    <mergeCell ref="J190:J194"/>
    <mergeCell ref="B7:L7"/>
    <mergeCell ref="B29:L29"/>
    <mergeCell ref="B116:L116"/>
    <mergeCell ref="B138:L138"/>
    <mergeCell ref="B152:L152"/>
    <mergeCell ref="B167:L167"/>
    <mergeCell ref="J170:K170"/>
    <mergeCell ref="J171:J172"/>
    <mergeCell ref="J173:J174"/>
    <mergeCell ref="J175:J179"/>
    <mergeCell ref="B182:L182"/>
    <mergeCell ref="J184:L184"/>
    <mergeCell ref="J169:L169"/>
    <mergeCell ref="B137:L137"/>
    <mergeCell ref="J140:L140"/>
    <mergeCell ref="J141:K141"/>
    <mergeCell ref="J142:J143"/>
    <mergeCell ref="J144:J145"/>
    <mergeCell ref="J146:J150"/>
    <mergeCell ref="J154:L154"/>
    <mergeCell ref="J155:K155"/>
    <mergeCell ref="J156:J157"/>
    <mergeCell ref="J158:J159"/>
    <mergeCell ref="J160:J164"/>
    <mergeCell ref="J133:J134"/>
    <mergeCell ref="J100:J101"/>
    <mergeCell ref="J102:J103"/>
    <mergeCell ref="J104:J108"/>
    <mergeCell ref="J109:J112"/>
    <mergeCell ref="J113:J114"/>
    <mergeCell ref="J118:L118"/>
    <mergeCell ref="J119:K119"/>
    <mergeCell ref="J120:J121"/>
    <mergeCell ref="J122:J123"/>
    <mergeCell ref="J124:J128"/>
    <mergeCell ref="J129:J132"/>
    <mergeCell ref="J99:K99"/>
    <mergeCell ref="B72:L74"/>
    <mergeCell ref="J76:L76"/>
    <mergeCell ref="J77:K77"/>
    <mergeCell ref="J78:J79"/>
    <mergeCell ref="J80:J81"/>
    <mergeCell ref="J82:J86"/>
    <mergeCell ref="J87:J90"/>
    <mergeCell ref="J91:J92"/>
    <mergeCell ref="B94:L94"/>
    <mergeCell ref="B96:L96"/>
    <mergeCell ref="J98:L98"/>
    <mergeCell ref="J69:J70"/>
    <mergeCell ref="J37:J41"/>
    <mergeCell ref="J42:J45"/>
    <mergeCell ref="J46:J47"/>
    <mergeCell ref="B50:L50"/>
    <mergeCell ref="B51:L53"/>
    <mergeCell ref="J54:L54"/>
    <mergeCell ref="J55:K55"/>
    <mergeCell ref="J56:J57"/>
    <mergeCell ref="J58:J59"/>
    <mergeCell ref="J60:J64"/>
    <mergeCell ref="J65:J68"/>
    <mergeCell ref="J35:J36"/>
    <mergeCell ref="B5:L5"/>
    <mergeCell ref="J9:L9"/>
    <mergeCell ref="J10:K10"/>
    <mergeCell ref="J11:J12"/>
    <mergeCell ref="J13:J14"/>
    <mergeCell ref="J15:J19"/>
    <mergeCell ref="J20:J23"/>
    <mergeCell ref="J24:J25"/>
    <mergeCell ref="J31:L31"/>
    <mergeCell ref="J32:K32"/>
    <mergeCell ref="J33:J34"/>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4B524-7DB7-4B5D-B4D4-18F7D40C0913}">
  <sheetPr codeName="Hoja4"/>
  <dimension ref="A1"/>
  <sheetViews>
    <sheetView view="pageBreakPreview" zoomScale="85" zoomScaleNormal="70" zoomScaleSheetLayoutView="85" workbookViewId="0"/>
  </sheetViews>
  <sheetFormatPr baseColWidth="10" defaultRowHeight="15"/>
  <sheetData/>
  <sheetProtection algorithmName="SHA-512" hashValue="2tYuuDyHDwbG8ZFZA0MXnlH3zDfxHs+I+OoNbseJCYi6f7net0SKkwDEBImAqMCuINAlxN02yHIzlMOXW2+J8g==" saltValue="UZ5KPUmnN3yCt+que9MKsQ==" spinCount="100000" sheet="1" objects="1" scenarios="1"/>
  <pageMargins left="0.7" right="0.7" top="0.75" bottom="0.75" header="0.3" footer="0.3"/>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47FE-B14E-4DA1-9896-43B3E1F72185}">
  <sheetPr codeName="Hoja26">
    <tabColor theme="5" tint="0.39997558519241921"/>
  </sheetPr>
  <dimension ref="B6:K139"/>
  <sheetViews>
    <sheetView showGridLines="0" workbookViewId="0">
      <pane ySplit="5" topLeftCell="A6" activePane="bottomLeft" state="frozen"/>
      <selection pane="bottomLeft"/>
    </sheetView>
  </sheetViews>
  <sheetFormatPr baseColWidth="10" defaultRowHeight="15"/>
  <cols>
    <col min="1" max="2" width="11.42578125" style="352"/>
    <col min="3" max="3" width="38.140625" style="352" customWidth="1"/>
    <col min="4" max="8" width="11.42578125" style="352"/>
    <col min="9" max="9" width="14.42578125" style="352" customWidth="1"/>
    <col min="10" max="10" width="12" style="352" bestFit="1" customWidth="1"/>
    <col min="11" max="16384" width="11.42578125" style="352"/>
  </cols>
  <sheetData>
    <row r="6" spans="2:10" ht="18.75">
      <c r="B6" s="2016" t="s">
        <v>2946</v>
      </c>
      <c r="C6" s="2016"/>
      <c r="D6" s="2016"/>
      <c r="E6" s="2016"/>
      <c r="F6" s="2016"/>
      <c r="G6" s="2016"/>
      <c r="H6" s="2016"/>
      <c r="I6" s="2016"/>
      <c r="J6" s="2016"/>
    </row>
    <row r="8" spans="2:10">
      <c r="B8" s="2010" t="s">
        <v>2947</v>
      </c>
      <c r="C8" s="2010"/>
      <c r="D8" s="2010"/>
      <c r="E8" s="2010"/>
      <c r="F8" s="2010"/>
      <c r="G8" s="2010"/>
      <c r="H8" s="2010"/>
    </row>
    <row r="10" spans="2:10" ht="15.75" thickBot="1">
      <c r="I10" s="1465" t="s">
        <v>2948</v>
      </c>
      <c r="J10" s="1465" t="s">
        <v>2949</v>
      </c>
    </row>
    <row r="11" spans="2:10" ht="15.75" thickTop="1">
      <c r="H11" s="1466">
        <v>2009</v>
      </c>
      <c r="I11" s="1467">
        <v>59714</v>
      </c>
      <c r="J11" s="1468">
        <v>4.0515733245617316</v>
      </c>
    </row>
    <row r="12" spans="2:10">
      <c r="H12" s="1466">
        <v>2010</v>
      </c>
      <c r="I12" s="1469">
        <v>61681</v>
      </c>
      <c r="J12" s="1470">
        <v>4.1087172403723153</v>
      </c>
    </row>
    <row r="13" spans="2:10">
      <c r="H13" s="1466">
        <v>2011</v>
      </c>
      <c r="I13" s="1469">
        <v>62304</v>
      </c>
      <c r="J13" s="1470">
        <v>4.08111103374456</v>
      </c>
    </row>
    <row r="14" spans="2:10">
      <c r="H14" s="1466">
        <v>2012</v>
      </c>
      <c r="I14" s="1469">
        <v>63511</v>
      </c>
      <c r="J14" s="1470">
        <v>4.091947070586361</v>
      </c>
    </row>
    <row r="15" spans="2:10">
      <c r="H15" s="1466">
        <v>2013</v>
      </c>
      <c r="I15" s="1469">
        <v>64206</v>
      </c>
      <c r="J15" s="1470">
        <v>4.0701756966148874</v>
      </c>
    </row>
    <row r="16" spans="2:10">
      <c r="H16" s="1466">
        <v>2014</v>
      </c>
      <c r="I16" s="1469">
        <v>63788</v>
      </c>
      <c r="J16" s="1470">
        <v>3.9799179733090684</v>
      </c>
    </row>
    <row r="17" spans="2:11">
      <c r="H17" s="1466">
        <v>2015</v>
      </c>
      <c r="I17" s="1469">
        <v>65391</v>
      </c>
      <c r="J17" s="1470">
        <v>4.0169314233860831</v>
      </c>
    </row>
    <row r="18" spans="2:11">
      <c r="H18" s="1466">
        <v>2016</v>
      </c>
      <c r="I18" s="1469">
        <v>68304</v>
      </c>
      <c r="J18" s="1470">
        <v>4.1324409074381396</v>
      </c>
    </row>
    <row r="19" spans="2:11">
      <c r="H19" s="1466">
        <v>2017</v>
      </c>
      <c r="I19" s="1469">
        <v>70144</v>
      </c>
      <c r="J19" s="1470">
        <v>4.1809677631435029</v>
      </c>
    </row>
    <row r="20" spans="2:11">
      <c r="H20" s="1466">
        <v>2018</v>
      </c>
      <c r="I20" s="1469">
        <v>71007</v>
      </c>
      <c r="J20" s="1470">
        <v>4.1711389399819359</v>
      </c>
    </row>
    <row r="21" spans="2:11">
      <c r="C21" s="1471"/>
      <c r="H21" s="1472" t="s">
        <v>2807</v>
      </c>
      <c r="I21" s="1469">
        <v>74220</v>
      </c>
      <c r="J21" s="1470">
        <v>4.3</v>
      </c>
    </row>
    <row r="22" spans="2:11">
      <c r="C22" s="1471"/>
    </row>
    <row r="24" spans="2:11">
      <c r="B24" s="352" t="s">
        <v>2950</v>
      </c>
    </row>
    <row r="25" spans="2:11">
      <c r="B25" s="352" t="s">
        <v>2951</v>
      </c>
    </row>
    <row r="26" spans="2:11">
      <c r="B26" s="352" t="s">
        <v>2952</v>
      </c>
    </row>
    <row r="27" spans="2:11">
      <c r="B27" s="2010" t="s">
        <v>2953</v>
      </c>
      <c r="C27" s="2010"/>
      <c r="D27" s="2010"/>
      <c r="E27" s="2010"/>
      <c r="F27" s="2010"/>
      <c r="G27" s="2010"/>
      <c r="H27" s="2010"/>
    </row>
    <row r="29" spans="2:11" ht="30.75" thickBot="1">
      <c r="I29" s="945"/>
      <c r="J29" s="1473" t="s">
        <v>2954</v>
      </c>
      <c r="K29" s="1474" t="s">
        <v>2955</v>
      </c>
    </row>
    <row r="30" spans="2:11" ht="15.75" thickTop="1">
      <c r="I30" s="352" t="s">
        <v>1817</v>
      </c>
      <c r="J30" s="352">
        <v>74220</v>
      </c>
    </row>
    <row r="31" spans="2:11">
      <c r="I31" s="1466" t="s">
        <v>2698</v>
      </c>
      <c r="J31" s="1466">
        <v>4627</v>
      </c>
      <c r="K31" s="1475">
        <f>+J31/$J$30</f>
        <v>6.2341686876852598E-2</v>
      </c>
    </row>
    <row r="32" spans="2:11">
      <c r="I32" s="1466" t="s">
        <v>2956</v>
      </c>
      <c r="J32" s="1466">
        <v>830</v>
      </c>
      <c r="K32" s="1475">
        <f>+J32/$J$30</f>
        <v>1.1182969549986526E-2</v>
      </c>
    </row>
    <row r="33" spans="2:11">
      <c r="I33" s="1466" t="s">
        <v>2957</v>
      </c>
      <c r="J33" s="1466">
        <v>3971</v>
      </c>
      <c r="K33" s="1475">
        <f>+J33/$J$30</f>
        <v>5.3503098895176501E-2</v>
      </c>
    </row>
    <row r="34" spans="2:11" ht="30">
      <c r="I34" s="1476" t="s">
        <v>2958</v>
      </c>
      <c r="J34" s="1466">
        <v>19330</v>
      </c>
      <c r="K34" s="1475">
        <f>+J34/$J$30</f>
        <v>0.26044192939908378</v>
      </c>
    </row>
    <row r="35" spans="2:11" ht="45">
      <c r="I35" s="1476" t="s">
        <v>2959</v>
      </c>
      <c r="J35" s="1466">
        <v>45458</v>
      </c>
      <c r="K35" s="1475">
        <f>+J35/$J$30</f>
        <v>0.61247642144974401</v>
      </c>
    </row>
    <row r="36" spans="2:11">
      <c r="J36" s="1471"/>
    </row>
    <row r="37" spans="2:11">
      <c r="J37" s="1471"/>
    </row>
    <row r="38" spans="2:11">
      <c r="J38" s="1471"/>
    </row>
    <row r="39" spans="2:11">
      <c r="B39" s="2011" t="s">
        <v>2960</v>
      </c>
      <c r="C39" s="2011"/>
      <c r="D39" s="2011"/>
      <c r="E39" s="2011"/>
      <c r="F39" s="2011"/>
      <c r="G39" s="2011"/>
      <c r="H39" s="2011"/>
      <c r="J39" s="1471"/>
    </row>
    <row r="41" spans="2:11" ht="15.75" thickBot="1">
      <c r="G41" s="1471"/>
      <c r="H41" s="2012" t="s">
        <v>2961</v>
      </c>
      <c r="I41" s="2012"/>
      <c r="J41" s="1477" t="s">
        <v>2962</v>
      </c>
      <c r="K41" s="1477" t="s">
        <v>2955</v>
      </c>
    </row>
    <row r="42" spans="2:11" ht="15.75" thickTop="1">
      <c r="G42" s="1471"/>
      <c r="H42" s="1478" t="s">
        <v>2963</v>
      </c>
      <c r="I42" s="1478"/>
      <c r="J42" s="1467">
        <v>8779</v>
      </c>
      <c r="K42" s="1479">
        <v>0.11828348154136352</v>
      </c>
    </row>
    <row r="43" spans="2:11">
      <c r="G43" s="1471"/>
      <c r="H43" s="1466" t="s">
        <v>2964</v>
      </c>
      <c r="I43" s="1466"/>
      <c r="J43" s="1469">
        <v>4833</v>
      </c>
      <c r="K43" s="1480">
        <v>6.5117219078415528E-2</v>
      </c>
    </row>
    <row r="44" spans="2:11">
      <c r="G44" s="1471"/>
      <c r="H44" s="1466" t="s">
        <v>2965</v>
      </c>
      <c r="I44" s="1466"/>
      <c r="J44" s="1469">
        <v>4627</v>
      </c>
      <c r="K44" s="1480">
        <v>6.2341686876852598E-2</v>
      </c>
    </row>
    <row r="45" spans="2:11">
      <c r="G45" s="1471"/>
      <c r="H45" s="1466" t="s">
        <v>2966</v>
      </c>
      <c r="I45" s="1466"/>
      <c r="J45" s="1469">
        <v>4157</v>
      </c>
      <c r="K45" s="1480">
        <v>5.6009161950956614E-2</v>
      </c>
    </row>
    <row r="46" spans="2:11">
      <c r="G46" s="1471"/>
      <c r="H46" s="1466" t="s">
        <v>2967</v>
      </c>
      <c r="I46" s="1466"/>
      <c r="J46" s="1469">
        <v>3313</v>
      </c>
      <c r="K46" s="1480">
        <v>4.4637563998922124E-2</v>
      </c>
    </row>
    <row r="47" spans="2:11">
      <c r="G47" s="1471"/>
      <c r="H47" s="1466" t="s">
        <v>2541</v>
      </c>
      <c r="I47" s="1466"/>
      <c r="J47" s="1469">
        <v>3157</v>
      </c>
      <c r="K47" s="1480">
        <v>4.253570466181622E-2</v>
      </c>
    </row>
    <row r="48" spans="2:11">
      <c r="G48" s="1471"/>
      <c r="H48" s="1466" t="s">
        <v>2968</v>
      </c>
      <c r="I48" s="1466"/>
      <c r="J48" s="1469">
        <v>2415</v>
      </c>
      <c r="K48" s="1480">
        <v>3.2538399353274051E-2</v>
      </c>
    </row>
    <row r="49" spans="2:11" ht="15.75" thickBot="1">
      <c r="H49" s="2013" t="s">
        <v>2969</v>
      </c>
      <c r="I49" s="2014"/>
      <c r="J49" s="1481">
        <v>42939</v>
      </c>
      <c r="K49" s="1482">
        <v>0.57853678253839935</v>
      </c>
    </row>
    <row r="50" spans="2:11" ht="15.75" thickTop="1">
      <c r="H50" s="2015" t="s">
        <v>216</v>
      </c>
      <c r="I50" s="2015"/>
      <c r="J50" s="1478">
        <f>+SUBTOTAL(9,J42:J49)</f>
        <v>74220</v>
      </c>
      <c r="K50" s="1483">
        <v>1</v>
      </c>
    </row>
    <row r="56" spans="2:11">
      <c r="B56" s="2010" t="s">
        <v>2970</v>
      </c>
      <c r="C56" s="2010"/>
      <c r="D56" s="2010"/>
      <c r="E56" s="2010"/>
      <c r="F56" s="2010"/>
      <c r="G56" s="2010"/>
      <c r="H56" s="2010"/>
    </row>
    <row r="59" spans="2:11" ht="15.75" thickBot="1">
      <c r="H59" s="2012" t="s">
        <v>2961</v>
      </c>
      <c r="I59" s="2012"/>
      <c r="J59" s="1477" t="s">
        <v>2962</v>
      </c>
      <c r="K59" s="1477" t="s">
        <v>2955</v>
      </c>
    </row>
    <row r="60" spans="2:11" ht="15.75" thickTop="1">
      <c r="H60" s="1478" t="s">
        <v>2971</v>
      </c>
      <c r="I60" s="1478"/>
      <c r="J60" s="1467">
        <v>1729</v>
      </c>
      <c r="K60" s="1479">
        <f t="shared" ref="K60:K67" si="0">+J60/$J$68</f>
        <v>0.37367624810892586</v>
      </c>
    </row>
    <row r="61" spans="2:11">
      <c r="F61" s="1484"/>
      <c r="H61" s="1466" t="s">
        <v>2972</v>
      </c>
      <c r="I61" s="1466"/>
      <c r="J61" s="1469">
        <v>940</v>
      </c>
      <c r="K61" s="1480">
        <f t="shared" si="0"/>
        <v>0.20315539226280527</v>
      </c>
    </row>
    <row r="62" spans="2:11">
      <c r="F62" s="1484"/>
      <c r="H62" s="1466" t="s">
        <v>2966</v>
      </c>
      <c r="I62" s="1466"/>
      <c r="J62" s="1469">
        <v>339</v>
      </c>
      <c r="K62" s="1480">
        <f t="shared" si="0"/>
        <v>7.3265614869245738E-2</v>
      </c>
    </row>
    <row r="63" spans="2:11">
      <c r="F63" s="1484"/>
      <c r="H63" s="1466" t="s">
        <v>2541</v>
      </c>
      <c r="I63" s="1466"/>
      <c r="J63" s="1469">
        <v>162</v>
      </c>
      <c r="K63" s="1480">
        <f t="shared" si="0"/>
        <v>3.501188675167495E-2</v>
      </c>
    </row>
    <row r="64" spans="2:11">
      <c r="F64" s="1484"/>
      <c r="H64" s="1466" t="s">
        <v>2973</v>
      </c>
      <c r="I64" s="1466"/>
      <c r="J64" s="1469">
        <v>136</v>
      </c>
      <c r="K64" s="1480">
        <f t="shared" si="0"/>
        <v>2.9392695050788849E-2</v>
      </c>
    </row>
    <row r="65" spans="2:11">
      <c r="F65" s="1484"/>
      <c r="H65" s="1466" t="s">
        <v>2974</v>
      </c>
      <c r="I65" s="1466"/>
      <c r="J65" s="1469">
        <v>86</v>
      </c>
      <c r="K65" s="1480">
        <f t="shared" si="0"/>
        <v>1.8586557164469417E-2</v>
      </c>
    </row>
    <row r="66" spans="2:11">
      <c r="F66" s="1484"/>
      <c r="H66" s="1466" t="s">
        <v>2975</v>
      </c>
      <c r="I66" s="1466"/>
      <c r="J66" s="1469">
        <v>66</v>
      </c>
      <c r="K66" s="1480">
        <f t="shared" si="0"/>
        <v>1.4264102009941647E-2</v>
      </c>
    </row>
    <row r="67" spans="2:11" ht="15.75" thickBot="1">
      <c r="F67" s="1484"/>
      <c r="H67" s="2013" t="s">
        <v>2969</v>
      </c>
      <c r="I67" s="2014"/>
      <c r="J67" s="1481">
        <v>1169</v>
      </c>
      <c r="K67" s="1482">
        <f t="shared" si="0"/>
        <v>0.25264750378214829</v>
      </c>
    </row>
    <row r="68" spans="2:11" ht="15.75" thickTop="1">
      <c r="F68" s="1484"/>
      <c r="H68" s="2015" t="s">
        <v>216</v>
      </c>
      <c r="I68" s="2015"/>
      <c r="J68" s="1478">
        <f>+SUBTOTAL(9,J60:J67)</f>
        <v>4627</v>
      </c>
      <c r="K68" s="1483">
        <v>1</v>
      </c>
    </row>
    <row r="72" spans="2:11">
      <c r="B72" s="2010" t="s">
        <v>2976</v>
      </c>
      <c r="C72" s="2010"/>
      <c r="D72" s="2010"/>
      <c r="E72" s="2010"/>
      <c r="F72" s="2010"/>
      <c r="G72" s="2010"/>
      <c r="H72" s="2010"/>
    </row>
    <row r="75" spans="2:11" ht="15.75" thickBot="1">
      <c r="H75" s="2012" t="s">
        <v>2961</v>
      </c>
      <c r="I75" s="2012"/>
      <c r="J75" s="1477" t="s">
        <v>2962</v>
      </c>
      <c r="K75" s="1477" t="s">
        <v>2955</v>
      </c>
    </row>
    <row r="76" spans="2:11" ht="15.75" thickTop="1">
      <c r="H76" s="1478" t="s">
        <v>2977</v>
      </c>
      <c r="I76" s="1478"/>
      <c r="J76" s="1467">
        <v>108</v>
      </c>
      <c r="K76" s="1479">
        <f t="shared" ref="K76:K83" si="1">+J76/$J$84</f>
        <v>0.13012048192771083</v>
      </c>
    </row>
    <row r="77" spans="2:11">
      <c r="H77" s="1466" t="s">
        <v>2541</v>
      </c>
      <c r="I77" s="1466"/>
      <c r="J77" s="1469">
        <v>108</v>
      </c>
      <c r="K77" s="1480">
        <f t="shared" si="1"/>
        <v>0.13012048192771083</v>
      </c>
    </row>
    <row r="78" spans="2:11">
      <c r="H78" s="1466" t="s">
        <v>2978</v>
      </c>
      <c r="I78" s="1466"/>
      <c r="J78" s="1469">
        <v>69</v>
      </c>
      <c r="K78" s="1480">
        <f t="shared" si="1"/>
        <v>8.3132530120481926E-2</v>
      </c>
    </row>
    <row r="79" spans="2:11">
      <c r="H79" s="1466" t="s">
        <v>2974</v>
      </c>
      <c r="I79" s="1466"/>
      <c r="J79" s="1469">
        <v>63</v>
      </c>
      <c r="K79" s="1480">
        <f t="shared" si="1"/>
        <v>7.5903614457831323E-2</v>
      </c>
    </row>
    <row r="80" spans="2:11">
      <c r="H80" s="1466" t="s">
        <v>2975</v>
      </c>
      <c r="I80" s="1466"/>
      <c r="J80" s="1469">
        <v>30</v>
      </c>
      <c r="K80" s="1480">
        <f t="shared" si="1"/>
        <v>3.614457831325301E-2</v>
      </c>
    </row>
    <row r="81" spans="2:11">
      <c r="H81" s="1466" t="s">
        <v>2966</v>
      </c>
      <c r="I81" s="1466"/>
      <c r="J81" s="1469">
        <v>26</v>
      </c>
      <c r="K81" s="1480">
        <f t="shared" si="1"/>
        <v>3.1325301204819279E-2</v>
      </c>
    </row>
    <row r="82" spans="2:11">
      <c r="H82" s="1466" t="s">
        <v>2979</v>
      </c>
      <c r="I82" s="1466"/>
      <c r="J82" s="1469">
        <v>21</v>
      </c>
      <c r="K82" s="1480">
        <f t="shared" si="1"/>
        <v>2.5301204819277109E-2</v>
      </c>
    </row>
    <row r="83" spans="2:11" ht="15.75" thickBot="1">
      <c r="H83" s="2013" t="s">
        <v>2980</v>
      </c>
      <c r="I83" s="2014"/>
      <c r="J83" s="1481">
        <v>405</v>
      </c>
      <c r="K83" s="1482">
        <f t="shared" si="1"/>
        <v>0.48795180722891568</v>
      </c>
    </row>
    <row r="84" spans="2:11" ht="15.75" thickTop="1">
      <c r="H84" s="2015" t="s">
        <v>216</v>
      </c>
      <c r="I84" s="2015"/>
      <c r="J84" s="1478">
        <f>+SUBTOTAL(9,J76:J83)</f>
        <v>830</v>
      </c>
      <c r="K84" s="1483">
        <v>1</v>
      </c>
    </row>
    <row r="89" spans="2:11">
      <c r="B89" s="2010" t="s">
        <v>2981</v>
      </c>
      <c r="C89" s="2010"/>
      <c r="D89" s="2010"/>
      <c r="E89" s="2010"/>
      <c r="F89" s="2010"/>
      <c r="G89" s="2010"/>
      <c r="H89" s="2010"/>
    </row>
    <row r="92" spans="2:11" ht="15.75" thickBot="1">
      <c r="H92" s="2012" t="s">
        <v>2961</v>
      </c>
      <c r="I92" s="2012"/>
      <c r="J92" s="1477" t="s">
        <v>2962</v>
      </c>
      <c r="K92" s="1477" t="s">
        <v>2955</v>
      </c>
    </row>
    <row r="93" spans="2:11" ht="15.75" thickTop="1">
      <c r="H93" s="1478" t="s">
        <v>2541</v>
      </c>
      <c r="I93" s="1478"/>
      <c r="J93" s="1467">
        <v>1054</v>
      </c>
      <c r="K93" s="1479">
        <f t="shared" ref="K93:K100" si="2">+J93/$J$101</f>
        <v>0.26542432636615459</v>
      </c>
    </row>
    <row r="94" spans="2:11">
      <c r="H94" s="1466" t="s">
        <v>2979</v>
      </c>
      <c r="I94" s="1466"/>
      <c r="J94" s="1469">
        <v>294</v>
      </c>
      <c r="K94" s="1480">
        <f t="shared" si="2"/>
        <v>7.4036766557542183E-2</v>
      </c>
    </row>
    <row r="95" spans="2:11">
      <c r="H95" s="1466" t="s">
        <v>2977</v>
      </c>
      <c r="I95" s="1466"/>
      <c r="J95" s="1469">
        <v>287</v>
      </c>
      <c r="K95" s="1480">
        <f t="shared" si="2"/>
        <v>7.2273986401410223E-2</v>
      </c>
    </row>
    <row r="96" spans="2:11">
      <c r="H96" s="1466" t="s">
        <v>2978</v>
      </c>
      <c r="I96" s="1466"/>
      <c r="J96" s="1469">
        <v>261</v>
      </c>
      <c r="K96" s="1480">
        <f t="shared" si="2"/>
        <v>6.5726517250062955E-2</v>
      </c>
    </row>
    <row r="97" spans="2:11">
      <c r="H97" s="1466" t="s">
        <v>2982</v>
      </c>
      <c r="I97" s="1466"/>
      <c r="J97" s="1469">
        <v>148</v>
      </c>
      <c r="K97" s="1480">
        <f t="shared" si="2"/>
        <v>3.727020901536137E-2</v>
      </c>
    </row>
    <row r="98" spans="2:11">
      <c r="H98" s="1466" t="s">
        <v>2963</v>
      </c>
      <c r="I98" s="1466"/>
      <c r="J98" s="1469">
        <v>120</v>
      </c>
      <c r="K98" s="1480">
        <f t="shared" si="2"/>
        <v>3.0219088390833544E-2</v>
      </c>
    </row>
    <row r="99" spans="2:11">
      <c r="H99" s="1466" t="s">
        <v>2974</v>
      </c>
      <c r="I99" s="1466"/>
      <c r="J99" s="1469">
        <v>117</v>
      </c>
      <c r="K99" s="1480">
        <f t="shared" si="2"/>
        <v>2.9463611181062704E-2</v>
      </c>
    </row>
    <row r="100" spans="2:11" ht="15.75" thickBot="1">
      <c r="H100" s="2013" t="s">
        <v>2969</v>
      </c>
      <c r="I100" s="2014"/>
      <c r="J100" s="1481">
        <v>1690</v>
      </c>
      <c r="K100" s="1482">
        <f t="shared" si="2"/>
        <v>0.42558549483757241</v>
      </c>
    </row>
    <row r="101" spans="2:11" ht="15.75" thickTop="1">
      <c r="H101" s="2015" t="s">
        <v>216</v>
      </c>
      <c r="I101" s="2015"/>
      <c r="J101" s="1478">
        <f>+SUBTOTAL(9,J93:J100)</f>
        <v>3971</v>
      </c>
      <c r="K101" s="1483">
        <v>1</v>
      </c>
    </row>
    <row r="106" spans="2:11">
      <c r="B106" s="2010" t="s">
        <v>2983</v>
      </c>
      <c r="C106" s="2010"/>
      <c r="D106" s="2010"/>
      <c r="E106" s="2010"/>
      <c r="F106" s="2010"/>
      <c r="G106" s="2010"/>
      <c r="H106" s="2010"/>
    </row>
    <row r="109" spans="2:11" ht="15.75" thickBot="1">
      <c r="H109" s="2012" t="s">
        <v>2961</v>
      </c>
      <c r="I109" s="2012"/>
      <c r="J109" s="1477" t="s">
        <v>2962</v>
      </c>
      <c r="K109" s="1477" t="s">
        <v>2955</v>
      </c>
    </row>
    <row r="110" spans="2:11" ht="15.75" thickTop="1">
      <c r="H110" s="1478" t="s">
        <v>2963</v>
      </c>
      <c r="I110" s="1478"/>
      <c r="J110" s="1467">
        <v>1860</v>
      </c>
      <c r="K110" s="1479">
        <f t="shared" ref="K110:K117" si="3">+J110/$J$118</f>
        <v>9.6223486808070358E-2</v>
      </c>
    </row>
    <row r="111" spans="2:11">
      <c r="H111" s="1466" t="s">
        <v>2541</v>
      </c>
      <c r="I111" s="1466"/>
      <c r="J111" s="1469">
        <v>1422</v>
      </c>
      <c r="K111" s="1480">
        <f t="shared" si="3"/>
        <v>7.3564407656492498E-2</v>
      </c>
    </row>
    <row r="112" spans="2:11">
      <c r="H112" s="1466" t="s">
        <v>2964</v>
      </c>
      <c r="I112" s="1466"/>
      <c r="J112" s="1469">
        <v>1384</v>
      </c>
      <c r="K112" s="1480">
        <f t="shared" si="3"/>
        <v>7.1598551474392133E-2</v>
      </c>
    </row>
    <row r="113" spans="2:11">
      <c r="H113" s="1466" t="s">
        <v>2965</v>
      </c>
      <c r="I113" s="1466"/>
      <c r="J113" s="1469">
        <v>1119</v>
      </c>
      <c r="K113" s="1480">
        <f t="shared" si="3"/>
        <v>5.7889291257113298E-2</v>
      </c>
    </row>
    <row r="114" spans="2:11">
      <c r="H114" s="1466" t="s">
        <v>2968</v>
      </c>
      <c r="I114" s="1466"/>
      <c r="J114" s="1469">
        <v>996</v>
      </c>
      <c r="K114" s="1480">
        <f t="shared" si="3"/>
        <v>5.1526125193998969E-2</v>
      </c>
    </row>
    <row r="115" spans="2:11">
      <c r="H115" s="1466" t="s">
        <v>2984</v>
      </c>
      <c r="I115" s="1466"/>
      <c r="J115" s="1469">
        <v>602</v>
      </c>
      <c r="K115" s="1480">
        <f t="shared" si="3"/>
        <v>3.1143300569063632E-2</v>
      </c>
    </row>
    <row r="116" spans="2:11">
      <c r="H116" s="1466" t="s">
        <v>2985</v>
      </c>
      <c r="I116" s="1466"/>
      <c r="J116" s="1469">
        <v>578</v>
      </c>
      <c r="K116" s="1480">
        <f t="shared" si="3"/>
        <v>2.9901707190894983E-2</v>
      </c>
    </row>
    <row r="117" spans="2:11" ht="15.75" thickBot="1">
      <c r="H117" s="2013" t="s">
        <v>2969</v>
      </c>
      <c r="I117" s="2014"/>
      <c r="J117" s="1481">
        <v>11369</v>
      </c>
      <c r="K117" s="1482">
        <f t="shared" si="3"/>
        <v>0.58815312984997414</v>
      </c>
    </row>
    <row r="118" spans="2:11" ht="15.75" thickTop="1">
      <c r="H118" s="2015" t="s">
        <v>216</v>
      </c>
      <c r="I118" s="2015"/>
      <c r="J118" s="1478">
        <f>+SUBTOTAL(9,J110:J117)</f>
        <v>19330</v>
      </c>
      <c r="K118" s="1483">
        <v>1</v>
      </c>
    </row>
    <row r="123" spans="2:11">
      <c r="B123" s="2010" t="s">
        <v>2986</v>
      </c>
      <c r="C123" s="2010"/>
      <c r="D123" s="2010"/>
      <c r="E123" s="2010"/>
      <c r="F123" s="2010"/>
      <c r="G123" s="2010"/>
      <c r="H123" s="2010"/>
    </row>
    <row r="126" spans="2:11" ht="15.75" thickBot="1">
      <c r="H126" s="2012" t="s">
        <v>2961</v>
      </c>
      <c r="I126" s="2012"/>
      <c r="J126" s="1477" t="s">
        <v>2962</v>
      </c>
      <c r="K126" s="1477" t="s">
        <v>2955</v>
      </c>
    </row>
    <row r="127" spans="2:11" ht="15.75" thickTop="1">
      <c r="H127" s="1478" t="s">
        <v>2963</v>
      </c>
      <c r="I127" s="1478"/>
      <c r="J127" s="1467">
        <v>6783</v>
      </c>
      <c r="K127" s="1479">
        <f t="shared" ref="K127:K134" si="4">+J127/$J$135</f>
        <v>0.14921465968586387</v>
      </c>
    </row>
    <row r="128" spans="2:11">
      <c r="H128" s="1466" t="s">
        <v>2964</v>
      </c>
      <c r="I128" s="1466"/>
      <c r="J128" s="1469">
        <v>3420</v>
      </c>
      <c r="K128" s="1480">
        <f t="shared" si="4"/>
        <v>7.523428219455322E-2</v>
      </c>
    </row>
    <row r="129" spans="2:11">
      <c r="H129" s="1466" t="s">
        <v>2965</v>
      </c>
      <c r="I129" s="1466"/>
      <c r="J129" s="1469">
        <v>3395</v>
      </c>
      <c r="K129" s="1480">
        <f t="shared" si="4"/>
        <v>7.4684323991376658E-2</v>
      </c>
    </row>
    <row r="130" spans="2:11">
      <c r="H130" s="1466" t="s">
        <v>2966</v>
      </c>
      <c r="I130" s="1466"/>
      <c r="J130" s="1469">
        <v>3173</v>
      </c>
      <c r="K130" s="1480">
        <f t="shared" si="4"/>
        <v>6.9800695147168815E-2</v>
      </c>
    </row>
    <row r="131" spans="2:11">
      <c r="H131" s="1466" t="s">
        <v>2967</v>
      </c>
      <c r="I131" s="1466"/>
      <c r="J131" s="1469">
        <v>2859</v>
      </c>
      <c r="K131" s="1480">
        <f t="shared" si="4"/>
        <v>6.2893220115271237E-2</v>
      </c>
    </row>
    <row r="132" spans="2:11">
      <c r="H132" s="1466" t="s">
        <v>2987</v>
      </c>
      <c r="I132" s="1466"/>
      <c r="J132" s="1469">
        <v>1745</v>
      </c>
      <c r="K132" s="1480">
        <f t="shared" si="4"/>
        <v>3.838708258172379E-2</v>
      </c>
    </row>
    <row r="133" spans="2:11">
      <c r="H133" s="1466" t="s">
        <v>2988</v>
      </c>
      <c r="I133" s="1466"/>
      <c r="J133" s="1469">
        <v>1532</v>
      </c>
      <c r="K133" s="1480">
        <f t="shared" si="4"/>
        <v>3.3701438690659509E-2</v>
      </c>
    </row>
    <row r="134" spans="2:11" ht="15.75" thickBot="1">
      <c r="H134" s="2013" t="s">
        <v>2969</v>
      </c>
      <c r="I134" s="2014"/>
      <c r="J134" s="1481">
        <v>22551</v>
      </c>
      <c r="K134" s="1482">
        <f t="shared" si="4"/>
        <v>0.49608429759338291</v>
      </c>
    </row>
    <row r="135" spans="2:11" ht="15.75" thickTop="1">
      <c r="H135" s="2015" t="s">
        <v>216</v>
      </c>
      <c r="I135" s="2015"/>
      <c r="J135" s="1478">
        <f>+SUBTOTAL(9,J127:J134)</f>
        <v>45458</v>
      </c>
      <c r="K135" s="1483">
        <v>1</v>
      </c>
    </row>
    <row r="139" spans="2:11">
      <c r="B139" s="352" t="s">
        <v>2989</v>
      </c>
    </row>
  </sheetData>
  <mergeCells count="27">
    <mergeCell ref="H126:I126"/>
    <mergeCell ref="H134:I134"/>
    <mergeCell ref="H135:I135"/>
    <mergeCell ref="B6:J6"/>
    <mergeCell ref="H101:I101"/>
    <mergeCell ref="B106:H106"/>
    <mergeCell ref="H109:I109"/>
    <mergeCell ref="H117:I117"/>
    <mergeCell ref="H118:I118"/>
    <mergeCell ref="B123:H123"/>
    <mergeCell ref="H75:I75"/>
    <mergeCell ref="H83:I83"/>
    <mergeCell ref="H84:I84"/>
    <mergeCell ref="B89:H89"/>
    <mergeCell ref="H92:I92"/>
    <mergeCell ref="H100:I100"/>
    <mergeCell ref="B72:H72"/>
    <mergeCell ref="B8:H8"/>
    <mergeCell ref="B27:H27"/>
    <mergeCell ref="B39:H39"/>
    <mergeCell ref="H41:I41"/>
    <mergeCell ref="H49:I49"/>
    <mergeCell ref="H50:I50"/>
    <mergeCell ref="B56:H56"/>
    <mergeCell ref="H59:I59"/>
    <mergeCell ref="H67:I67"/>
    <mergeCell ref="H68:I6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BCCF3-8069-460C-AAB5-F8B6FD43C19F}">
  <sheetPr codeName="Hoja27">
    <tabColor theme="5" tint="0.39997558519241921"/>
  </sheetPr>
  <dimension ref="A4:Q64"/>
  <sheetViews>
    <sheetView showGridLines="0" zoomScale="85" zoomScaleNormal="85" workbookViewId="0">
      <pane ySplit="3" topLeftCell="A4" activePane="bottomLeft" state="frozen"/>
      <selection pane="bottomLeft" activeCell="A4" sqref="A4:J4"/>
    </sheetView>
  </sheetViews>
  <sheetFormatPr baseColWidth="10" defaultRowHeight="15"/>
  <cols>
    <col min="1" max="2" width="11.42578125" style="352"/>
    <col min="3" max="3" width="12.7109375" style="352" customWidth="1"/>
    <col min="4" max="8" width="11.42578125" style="352"/>
    <col min="9" max="9" width="33.7109375" style="352" customWidth="1"/>
    <col min="10" max="12" width="11.42578125" style="352"/>
    <col min="13" max="13" width="3.7109375" style="352" customWidth="1"/>
    <col min="14" max="14" width="11.42578125" style="352"/>
    <col min="15" max="15" width="10.5703125" style="352" bestFit="1" customWidth="1"/>
    <col min="16" max="17" width="12.140625" style="352" bestFit="1" customWidth="1"/>
    <col min="18" max="16384" width="11.42578125" style="352"/>
  </cols>
  <sheetData>
    <row r="4" spans="1:17" ht="18">
      <c r="A4" s="2018" t="s">
        <v>3162</v>
      </c>
      <c r="B4" s="2018"/>
      <c r="C4" s="2018"/>
      <c r="D4" s="2018"/>
      <c r="E4" s="2018"/>
      <c r="F4" s="2018"/>
      <c r="G4" s="2018"/>
      <c r="H4" s="2018"/>
      <c r="I4" s="2018"/>
      <c r="J4" s="2018"/>
    </row>
    <row r="6" spans="1:17" ht="30.75" customHeight="1">
      <c r="I6" s="2019" t="s">
        <v>3163</v>
      </c>
      <c r="J6" s="2019"/>
      <c r="K6" s="2019"/>
      <c r="L6" s="2019"/>
      <c r="N6" s="1780" t="s">
        <v>3164</v>
      </c>
      <c r="O6" s="1780"/>
      <c r="P6" s="1780"/>
      <c r="Q6" s="1780"/>
    </row>
    <row r="7" spans="1:17">
      <c r="I7" s="1460"/>
      <c r="J7" s="1543" t="s">
        <v>999</v>
      </c>
      <c r="K7" s="1540" t="s">
        <v>2219</v>
      </c>
      <c r="L7" s="1540" t="s">
        <v>2220</v>
      </c>
    </row>
    <row r="8" spans="1:17">
      <c r="I8" s="1544" t="s">
        <v>999</v>
      </c>
      <c r="J8" s="1545">
        <v>484</v>
      </c>
      <c r="K8" s="1545">
        <v>327</v>
      </c>
      <c r="L8" s="1545">
        <v>157</v>
      </c>
      <c r="O8" s="1546" t="s">
        <v>999</v>
      </c>
      <c r="P8" s="1547" t="s">
        <v>2219</v>
      </c>
      <c r="Q8" s="1547" t="s">
        <v>2220</v>
      </c>
    </row>
    <row r="9" spans="1:17" ht="29.25" customHeight="1">
      <c r="I9" s="1548" t="s">
        <v>3165</v>
      </c>
      <c r="J9" s="1545">
        <v>257</v>
      </c>
      <c r="K9" s="1545">
        <v>192</v>
      </c>
      <c r="L9" s="1545">
        <v>65</v>
      </c>
      <c r="M9" s="1549"/>
      <c r="N9" s="1537" t="s">
        <v>3166</v>
      </c>
      <c r="O9" s="1550">
        <v>1958803</v>
      </c>
      <c r="P9" s="1551">
        <v>1000587</v>
      </c>
      <c r="Q9" s="1551">
        <v>958216</v>
      </c>
    </row>
    <row r="10" spans="1:17">
      <c r="I10" s="1544" t="s">
        <v>3167</v>
      </c>
      <c r="J10" s="1545">
        <v>23</v>
      </c>
      <c r="K10" s="1545">
        <v>17</v>
      </c>
      <c r="L10" s="1545">
        <v>6</v>
      </c>
    </row>
    <row r="11" spans="1:17">
      <c r="I11" s="1544" t="s">
        <v>3168</v>
      </c>
      <c r="J11" s="1545">
        <v>193</v>
      </c>
      <c r="K11" s="1545">
        <v>111</v>
      </c>
      <c r="L11" s="1545">
        <v>82</v>
      </c>
    </row>
    <row r="12" spans="1:17">
      <c r="I12" s="1544" t="s">
        <v>3169</v>
      </c>
      <c r="J12" s="1545">
        <v>1</v>
      </c>
      <c r="K12" s="1545">
        <v>1</v>
      </c>
      <c r="L12" s="1545">
        <v>0</v>
      </c>
    </row>
    <row r="13" spans="1:17">
      <c r="I13" s="1544" t="s">
        <v>3170</v>
      </c>
      <c r="J13" s="1545">
        <v>10</v>
      </c>
      <c r="K13" s="1545">
        <v>6</v>
      </c>
      <c r="L13" s="1545">
        <v>4</v>
      </c>
    </row>
    <row r="15" spans="1:17">
      <c r="I15" s="2019" t="s">
        <v>3171</v>
      </c>
      <c r="J15" s="2019"/>
      <c r="K15" s="2019"/>
      <c r="L15" s="2019"/>
    </row>
    <row r="16" spans="1:17">
      <c r="I16" s="1460"/>
      <c r="J16" s="1543" t="s">
        <v>999</v>
      </c>
      <c r="K16" s="1540" t="s">
        <v>2219</v>
      </c>
      <c r="L16" s="1540" t="s">
        <v>2220</v>
      </c>
    </row>
    <row r="17" spans="1:12">
      <c r="I17" s="1544" t="s">
        <v>999</v>
      </c>
      <c r="J17" s="1552">
        <f>+(J8/O$9)*100000</f>
        <v>24.708967670562071</v>
      </c>
      <c r="K17" s="1552">
        <f t="shared" ref="K17:L22" si="0">+(K8/P$9)*100000</f>
        <v>32.680816360796214</v>
      </c>
      <c r="L17" s="1552">
        <f t="shared" si="0"/>
        <v>16.384614742396288</v>
      </c>
    </row>
    <row r="18" spans="1:12">
      <c r="I18" s="1548" t="s">
        <v>3165</v>
      </c>
      <c r="J18" s="1552">
        <f t="shared" ref="J18:J22" si="1">+(J9/O$9)*100000</f>
        <v>13.120257626724076</v>
      </c>
      <c r="K18" s="1552">
        <f t="shared" si="0"/>
        <v>19.188736211843647</v>
      </c>
      <c r="L18" s="1552">
        <f t="shared" si="0"/>
        <v>6.7834392245589719</v>
      </c>
    </row>
    <row r="19" spans="1:12">
      <c r="I19" s="1544" t="s">
        <v>3167</v>
      </c>
      <c r="J19" s="1552">
        <f t="shared" si="1"/>
        <v>1.1741864802126605</v>
      </c>
      <c r="K19" s="1552">
        <f t="shared" si="0"/>
        <v>1.6990026854236562</v>
      </c>
      <c r="L19" s="1552">
        <f t="shared" si="0"/>
        <v>0.6261636207285205</v>
      </c>
    </row>
    <row r="20" spans="1:12">
      <c r="I20" s="1544" t="s">
        <v>3168</v>
      </c>
      <c r="J20" s="1552">
        <f t="shared" si="1"/>
        <v>9.8529561165671087</v>
      </c>
      <c r="K20" s="1552">
        <f t="shared" si="0"/>
        <v>11.09348812247211</v>
      </c>
      <c r="L20" s="1552">
        <f t="shared" si="0"/>
        <v>8.5575694832897788</v>
      </c>
    </row>
    <row r="21" spans="1:12">
      <c r="I21" s="1544" t="s">
        <v>3169</v>
      </c>
      <c r="J21" s="1552">
        <f t="shared" si="1"/>
        <v>5.1051586096202632E-2</v>
      </c>
      <c r="K21" s="1552">
        <f t="shared" si="0"/>
        <v>9.9941334436685653E-2</v>
      </c>
      <c r="L21" s="1552">
        <f t="shared" si="0"/>
        <v>0</v>
      </c>
    </row>
    <row r="22" spans="1:12">
      <c r="I22" s="1544" t="s">
        <v>3170</v>
      </c>
      <c r="J22" s="1552">
        <f t="shared" si="1"/>
        <v>0.51051586096202628</v>
      </c>
      <c r="K22" s="1552">
        <f t="shared" si="0"/>
        <v>0.59964800662011397</v>
      </c>
      <c r="L22" s="1552">
        <f t="shared" si="0"/>
        <v>0.41744241381901365</v>
      </c>
    </row>
    <row r="30" spans="1:12" ht="18">
      <c r="A30" s="2018" t="s">
        <v>3172</v>
      </c>
      <c r="B30" s="2018"/>
      <c r="C30" s="2018"/>
      <c r="D30" s="2018"/>
      <c r="E30" s="2018"/>
      <c r="F30" s="2018"/>
      <c r="G30" s="2018"/>
      <c r="H30" s="2018"/>
      <c r="I30" s="2018"/>
      <c r="J30" s="2018"/>
    </row>
    <row r="31" spans="1:12">
      <c r="B31" s="2020" t="s">
        <v>2557</v>
      </c>
      <c r="C31" s="2020"/>
      <c r="D31" s="2020"/>
      <c r="E31" s="2020"/>
    </row>
    <row r="32" spans="1:12" ht="45" customHeight="1">
      <c r="B32" s="1540"/>
      <c r="C32" s="2017" t="s">
        <v>3173</v>
      </c>
      <c r="D32" s="2017"/>
      <c r="E32" s="2017"/>
    </row>
    <row r="33" spans="2:5">
      <c r="B33" s="1553" t="s">
        <v>3174</v>
      </c>
      <c r="C33" s="1540" t="s">
        <v>1231</v>
      </c>
      <c r="D33" s="1540" t="s">
        <v>420</v>
      </c>
      <c r="E33" s="1540" t="s">
        <v>421</v>
      </c>
    </row>
    <row r="34" spans="2:5">
      <c r="B34" s="1540" t="s">
        <v>1817</v>
      </c>
      <c r="C34" s="1540">
        <v>257</v>
      </c>
      <c r="D34" s="1540">
        <v>192</v>
      </c>
      <c r="E34" s="1540">
        <v>65</v>
      </c>
    </row>
    <row r="35" spans="2:5">
      <c r="B35" s="1540" t="s">
        <v>21</v>
      </c>
      <c r="C35" s="1540">
        <v>19</v>
      </c>
      <c r="D35" s="1540">
        <v>17</v>
      </c>
      <c r="E35" s="1540">
        <v>2</v>
      </c>
    </row>
    <row r="36" spans="2:5">
      <c r="B36" s="1540" t="s">
        <v>67</v>
      </c>
      <c r="C36" s="1540">
        <v>7</v>
      </c>
      <c r="D36" s="1540">
        <v>4</v>
      </c>
      <c r="E36" s="1540">
        <v>3</v>
      </c>
    </row>
    <row r="37" spans="2:5">
      <c r="B37" s="1540" t="s">
        <v>45</v>
      </c>
      <c r="C37" s="1540">
        <v>6</v>
      </c>
      <c r="D37" s="1540">
        <v>4</v>
      </c>
      <c r="E37" s="1540">
        <v>2</v>
      </c>
    </row>
    <row r="38" spans="2:5">
      <c r="B38" s="1540" t="s">
        <v>68</v>
      </c>
      <c r="C38" s="1540">
        <v>7</v>
      </c>
      <c r="D38" s="1540">
        <v>6</v>
      </c>
      <c r="E38" s="1540">
        <v>1</v>
      </c>
    </row>
    <row r="39" spans="2:5">
      <c r="B39" s="1540" t="s">
        <v>69</v>
      </c>
      <c r="C39" s="1540">
        <v>8</v>
      </c>
      <c r="D39" s="1540">
        <v>3</v>
      </c>
      <c r="E39" s="1540">
        <v>5</v>
      </c>
    </row>
    <row r="40" spans="2:5">
      <c r="B40" s="1540" t="s">
        <v>70</v>
      </c>
      <c r="C40" s="1540">
        <v>7</v>
      </c>
      <c r="D40" s="1540">
        <v>4</v>
      </c>
      <c r="E40" s="1540">
        <v>3</v>
      </c>
    </row>
    <row r="41" spans="2:5">
      <c r="B41" s="1540" t="s">
        <v>71</v>
      </c>
      <c r="C41" s="1540">
        <v>7</v>
      </c>
      <c r="D41" s="1540">
        <v>7</v>
      </c>
      <c r="E41" s="1540">
        <v>0</v>
      </c>
    </row>
    <row r="42" spans="2:5">
      <c r="B42" s="1540" t="s">
        <v>72</v>
      </c>
      <c r="C42" s="1540">
        <v>12</v>
      </c>
      <c r="D42" s="1540">
        <v>9</v>
      </c>
      <c r="E42" s="1540">
        <v>3</v>
      </c>
    </row>
    <row r="43" spans="2:5">
      <c r="B43" s="1540" t="s">
        <v>73</v>
      </c>
      <c r="C43" s="1540">
        <v>54</v>
      </c>
      <c r="D43" s="1540">
        <v>45</v>
      </c>
      <c r="E43" s="1540">
        <v>9</v>
      </c>
    </row>
    <row r="44" spans="2:5">
      <c r="B44" s="1540" t="s">
        <v>74</v>
      </c>
      <c r="C44" s="1540">
        <v>6</v>
      </c>
      <c r="D44" s="1540">
        <v>2</v>
      </c>
      <c r="E44" s="1540">
        <v>4</v>
      </c>
    </row>
    <row r="45" spans="2:5">
      <c r="B45" s="1540" t="s">
        <v>75</v>
      </c>
      <c r="C45" s="1540">
        <v>8</v>
      </c>
      <c r="D45" s="1540">
        <v>7</v>
      </c>
      <c r="E45" s="1540">
        <v>1</v>
      </c>
    </row>
    <row r="46" spans="2:5">
      <c r="B46" s="1540" t="s">
        <v>76</v>
      </c>
      <c r="C46" s="1540">
        <v>22</v>
      </c>
      <c r="D46" s="1540">
        <v>17</v>
      </c>
      <c r="E46" s="1540">
        <v>5</v>
      </c>
    </row>
    <row r="47" spans="2:5">
      <c r="B47" s="1540" t="s">
        <v>77</v>
      </c>
      <c r="C47" s="1540">
        <v>24</v>
      </c>
      <c r="D47" s="1540">
        <v>18</v>
      </c>
      <c r="E47" s="1540">
        <v>6</v>
      </c>
    </row>
    <row r="48" spans="2:5">
      <c r="B48" s="1540" t="s">
        <v>78</v>
      </c>
      <c r="C48" s="1540">
        <v>10</v>
      </c>
      <c r="D48" s="1540">
        <v>5</v>
      </c>
      <c r="E48" s="1540">
        <v>5</v>
      </c>
    </row>
    <row r="49" spans="1:5">
      <c r="B49" s="1540" t="s">
        <v>79</v>
      </c>
      <c r="C49" s="1540">
        <v>4</v>
      </c>
      <c r="D49" s="1540">
        <v>4</v>
      </c>
      <c r="E49" s="1540">
        <v>0</v>
      </c>
    </row>
    <row r="50" spans="1:5">
      <c r="B50" s="1540" t="s">
        <v>80</v>
      </c>
      <c r="C50" s="1540">
        <v>3</v>
      </c>
      <c r="D50" s="1540">
        <v>3</v>
      </c>
      <c r="E50" s="1540">
        <v>0</v>
      </c>
    </row>
    <row r="51" spans="1:5">
      <c r="B51" s="1540" t="s">
        <v>81</v>
      </c>
      <c r="C51" s="1540">
        <v>23</v>
      </c>
      <c r="D51" s="1540">
        <v>17</v>
      </c>
      <c r="E51" s="1540">
        <v>6</v>
      </c>
    </row>
    <row r="52" spans="1:5">
      <c r="B52" s="1540" t="s">
        <v>82</v>
      </c>
      <c r="C52" s="1540">
        <v>4</v>
      </c>
      <c r="D52" s="1540">
        <v>0</v>
      </c>
      <c r="E52" s="1540">
        <v>4</v>
      </c>
    </row>
    <row r="53" spans="1:5">
      <c r="B53" s="1540" t="s">
        <v>83</v>
      </c>
      <c r="C53" s="1540">
        <v>1</v>
      </c>
      <c r="D53" s="1540">
        <v>1</v>
      </c>
      <c r="E53" s="1540">
        <v>0</v>
      </c>
    </row>
    <row r="54" spans="1:5">
      <c r="B54" s="1540" t="s">
        <v>2853</v>
      </c>
      <c r="C54" s="1540">
        <v>0</v>
      </c>
      <c r="D54" s="1540">
        <v>0</v>
      </c>
      <c r="E54" s="1540">
        <v>0</v>
      </c>
    </row>
    <row r="55" spans="1:5">
      <c r="B55" s="1540" t="s">
        <v>84</v>
      </c>
      <c r="C55" s="1540">
        <v>6</v>
      </c>
      <c r="D55" s="1540">
        <v>4</v>
      </c>
      <c r="E55" s="1540">
        <v>2</v>
      </c>
    </row>
    <row r="56" spans="1:5">
      <c r="B56" s="1540" t="s">
        <v>85</v>
      </c>
      <c r="C56" s="1540">
        <v>6</v>
      </c>
      <c r="D56" s="1540">
        <v>5</v>
      </c>
      <c r="E56" s="1540">
        <v>1</v>
      </c>
    </row>
    <row r="57" spans="1:5">
      <c r="B57" s="1540" t="s">
        <v>2854</v>
      </c>
      <c r="C57" s="1540">
        <v>10</v>
      </c>
      <c r="D57" s="1540">
        <v>7</v>
      </c>
      <c r="E57" s="1540">
        <v>3</v>
      </c>
    </row>
    <row r="58" spans="1:5">
      <c r="B58" s="1540" t="s">
        <v>87</v>
      </c>
      <c r="C58" s="1540">
        <v>3</v>
      </c>
      <c r="D58" s="1540">
        <v>3</v>
      </c>
      <c r="E58" s="1540">
        <v>0</v>
      </c>
    </row>
    <row r="59" spans="1:5">
      <c r="B59" s="1540" t="s">
        <v>1214</v>
      </c>
      <c r="C59" s="1540">
        <v>0</v>
      </c>
      <c r="D59" s="1540">
        <v>0</v>
      </c>
      <c r="E59" s="1540">
        <v>0</v>
      </c>
    </row>
    <row r="60" spans="1:5">
      <c r="B60" s="1540" t="s">
        <v>2855</v>
      </c>
      <c r="C60" s="1540">
        <v>0</v>
      </c>
      <c r="D60" s="1540">
        <v>0</v>
      </c>
      <c r="E60" s="1540">
        <v>0</v>
      </c>
    </row>
    <row r="62" spans="1:5">
      <c r="A62" s="352" t="s">
        <v>3175</v>
      </c>
    </row>
    <row r="63" spans="1:5">
      <c r="A63" s="352" t="s">
        <v>3159</v>
      </c>
    </row>
    <row r="64" spans="1:5">
      <c r="A64" s="352" t="s">
        <v>3160</v>
      </c>
    </row>
  </sheetData>
  <mergeCells count="7">
    <mergeCell ref="C32:E32"/>
    <mergeCell ref="A4:J4"/>
    <mergeCell ref="I6:L6"/>
    <mergeCell ref="N6:Q6"/>
    <mergeCell ref="I15:L15"/>
    <mergeCell ref="A30:J30"/>
    <mergeCell ref="B31:E31"/>
  </mergeCells>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151">
    <tabColor theme="5" tint="0.39997558519241921"/>
  </sheetPr>
  <dimension ref="A2:X116"/>
  <sheetViews>
    <sheetView showGridLines="0" zoomScale="80" zoomScaleNormal="80" workbookViewId="0">
      <pane ySplit="7" topLeftCell="A8" activePane="bottomLeft" state="frozen"/>
      <selection pane="bottomLeft" activeCell="L7" sqref="L7"/>
    </sheetView>
  </sheetViews>
  <sheetFormatPr baseColWidth="10" defaultRowHeight="16.5"/>
  <cols>
    <col min="1" max="11" width="11.42578125" style="1"/>
    <col min="12" max="12" width="21.42578125" style="1" customWidth="1"/>
    <col min="13" max="19" width="11.42578125" style="1"/>
    <col min="20" max="23" width="11.42578125" style="1" hidden="1" customWidth="1"/>
    <col min="24" max="24" width="0" style="1" hidden="1" customWidth="1"/>
    <col min="25" max="16384" width="11.42578125" style="1"/>
  </cols>
  <sheetData>
    <row r="2" spans="1:24" ht="39.75" customHeight="1"/>
    <row r="3" spans="1:24" ht="23.25" customHeight="1">
      <c r="A3" s="1997" t="s">
        <v>1983</v>
      </c>
      <c r="B3" s="1997"/>
      <c r="C3" s="1997"/>
      <c r="D3" s="1997"/>
      <c r="E3" s="1997"/>
      <c r="F3" s="1997"/>
      <c r="G3" s="1997"/>
      <c r="H3" s="1997"/>
      <c r="I3" s="1997"/>
      <c r="J3" s="1997"/>
      <c r="K3" s="1997"/>
    </row>
    <row r="4" spans="1:24" s="441" customFormat="1">
      <c r="A4" s="2023" t="s">
        <v>1985</v>
      </c>
      <c r="B4" s="1997"/>
      <c r="C4" s="1997"/>
      <c r="D4" s="1997"/>
      <c r="E4" s="1997"/>
      <c r="F4" s="1997"/>
      <c r="G4" s="1997"/>
      <c r="H4" s="1997"/>
      <c r="I4" s="1997"/>
      <c r="J4" s="1997"/>
      <c r="K4" s="1997"/>
    </row>
    <row r="5" spans="1:24" s="441" customFormat="1"/>
    <row r="6" spans="1:24" ht="15" customHeight="1">
      <c r="A6" s="564"/>
      <c r="B6" s="564"/>
      <c r="C6" s="564"/>
      <c r="D6" s="564"/>
      <c r="E6" s="564"/>
      <c r="F6" s="564"/>
      <c r="G6" s="564"/>
      <c r="H6" s="564"/>
      <c r="I6" s="564"/>
      <c r="J6" s="564"/>
      <c r="K6" s="564"/>
    </row>
    <row r="7" spans="1:24" s="441" customFormat="1" ht="32.25" customHeight="1">
      <c r="A7" s="84" t="s">
        <v>943</v>
      </c>
      <c r="B7" s="85"/>
      <c r="C7" s="525"/>
      <c r="D7" s="80"/>
      <c r="E7" s="1980" t="s">
        <v>20</v>
      </c>
      <c r="F7" s="1980"/>
      <c r="G7" s="1"/>
      <c r="H7" s="1"/>
      <c r="I7" s="1"/>
      <c r="J7" s="1"/>
      <c r="K7" s="1"/>
    </row>
    <row r="8" spans="1:24">
      <c r="A8" s="2022"/>
      <c r="B8" s="2022"/>
      <c r="C8" s="2022"/>
      <c r="D8" s="2022"/>
      <c r="E8" s="2022"/>
      <c r="F8" s="2022"/>
      <c r="G8" s="2022"/>
      <c r="H8" s="2022"/>
      <c r="I8" s="2022"/>
      <c r="J8" s="2022"/>
      <c r="K8" s="2022"/>
    </row>
    <row r="9" spans="1:24">
      <c r="A9" s="1997" t="s">
        <v>1984</v>
      </c>
      <c r="B9" s="1997"/>
      <c r="C9" s="1997"/>
      <c r="D9" s="1997"/>
      <c r="E9" s="1997"/>
      <c r="F9" s="1997"/>
      <c r="G9" s="1997"/>
      <c r="H9" s="1997"/>
      <c r="I9" s="1997"/>
      <c r="J9" s="1997"/>
      <c r="K9" s="1997"/>
    </row>
    <row r="11" spans="1:24">
      <c r="L11" s="80"/>
      <c r="M11" s="565">
        <v>2016</v>
      </c>
      <c r="N11" s="565">
        <v>2017</v>
      </c>
      <c r="O11" s="565" t="s">
        <v>2346</v>
      </c>
      <c r="P11" s="565" t="s">
        <v>2373</v>
      </c>
      <c r="Q11" s="565" t="s">
        <v>3216</v>
      </c>
      <c r="T11" s="1617" t="s">
        <v>1351</v>
      </c>
      <c r="U11" s="1617"/>
    </row>
    <row r="12" spans="1:24">
      <c r="L12" s="90" t="str">
        <f>+E7</f>
        <v>Nacional</v>
      </c>
      <c r="M12" s="495">
        <f>VLOOKUP($E$7,Bd_Enemdu!$A$2:$BCE$29,T12,FALSE)</f>
        <v>1233</v>
      </c>
      <c r="N12" s="858">
        <f>VLOOKUP($E$7,Bd_Enemdu!$A$2:$BCE$29,U12,FALSE)</f>
        <v>1202</v>
      </c>
      <c r="O12" s="858">
        <f>VLOOKUP($E$7,Bd_Enemdu!$A$2:$BCE$29,V12,FALSE)</f>
        <v>1205</v>
      </c>
      <c r="P12" s="858">
        <f>VLOOKUP($E$7,Bd_Enemdu!$A$2:$BCE$29,W12,FALSE)</f>
        <v>1169</v>
      </c>
      <c r="Q12" s="858">
        <f>VLOOKUP($E$7,Base_datos_2!$A$3:$FN$30,X12,FALSE)</f>
        <v>381</v>
      </c>
      <c r="T12" s="1">
        <v>1262</v>
      </c>
      <c r="U12" s="1">
        <f>+T30+1</f>
        <v>1281</v>
      </c>
      <c r="V12" s="1">
        <f>+U30+1</f>
        <v>1300</v>
      </c>
      <c r="W12" s="1">
        <f>+V30+1</f>
        <v>1319</v>
      </c>
      <c r="X12" s="1">
        <v>152</v>
      </c>
    </row>
    <row r="13" spans="1:24">
      <c r="L13" s="90" t="s">
        <v>1735</v>
      </c>
      <c r="M13" s="495">
        <f>VLOOKUP($E$7,Bd_Enemdu!$A$2:$BCE$29,T13,FALSE)</f>
        <v>884</v>
      </c>
      <c r="N13" s="495">
        <f>VLOOKUP($E$7,Bd_Enemdu!$A$2:$BCE$29,U13,FALSE)</f>
        <v>844</v>
      </c>
      <c r="O13" s="495">
        <f>VLOOKUP($E$7,Bd_Enemdu!$A$2:$BCE$29,V13,FALSE)</f>
        <v>868</v>
      </c>
      <c r="P13" s="495">
        <f>VLOOKUP($E$7,Bd_Enemdu!$A$2:$BCE$29,W13,FALSE)</f>
        <v>808</v>
      </c>
      <c r="Q13" s="495">
        <f>VLOOKUP($E$7,Base_datos_2!$A$3:$FN$30,X13,FALSE)</f>
        <v>266</v>
      </c>
      <c r="T13" s="1">
        <f>+T12+1</f>
        <v>1263</v>
      </c>
      <c r="U13" s="1">
        <f>+U12+1</f>
        <v>1282</v>
      </c>
      <c r="V13" s="1">
        <f>+V12+1</f>
        <v>1301</v>
      </c>
      <c r="W13" s="1">
        <f>+W12+1</f>
        <v>1320</v>
      </c>
      <c r="X13" s="1">
        <f>+X12+1</f>
        <v>153</v>
      </c>
    </row>
    <row r="14" spans="1:24">
      <c r="L14" s="90" t="s">
        <v>56</v>
      </c>
      <c r="M14" s="495">
        <f>VLOOKUP($E$7,Bd_Enemdu!$A$2:$BCE$29,T14,FALSE)</f>
        <v>349</v>
      </c>
      <c r="N14" s="495">
        <f>VLOOKUP($E$7,Bd_Enemdu!$A$2:$BCE$29,U14,FALSE)</f>
        <v>358</v>
      </c>
      <c r="O14" s="495">
        <f>VLOOKUP($E$7,Bd_Enemdu!$A$2:$BCE$29,V14,FALSE)</f>
        <v>337</v>
      </c>
      <c r="P14" s="495">
        <f>VLOOKUP($E$7,Bd_Enemdu!$A$2:$BCE$29,W14,FALSE)</f>
        <v>361</v>
      </c>
      <c r="Q14" s="495">
        <f>VLOOKUP($E$7,Base_datos_2!$A$3:$FN$30,X14,FALSE)</f>
        <v>115</v>
      </c>
      <c r="T14" s="1">
        <f t="shared" ref="T14:T30" si="0">+T13+1</f>
        <v>1264</v>
      </c>
      <c r="U14" s="1">
        <f t="shared" ref="U14:U30" si="1">+U13+1</f>
        <v>1283</v>
      </c>
      <c r="V14" s="1">
        <f t="shared" ref="V14:X29" si="2">+V13+1</f>
        <v>1302</v>
      </c>
      <c r="W14" s="1">
        <f t="shared" si="2"/>
        <v>1321</v>
      </c>
      <c r="X14" s="1">
        <f t="shared" si="2"/>
        <v>154</v>
      </c>
    </row>
    <row r="15" spans="1:24">
      <c r="L15" s="90" t="s">
        <v>420</v>
      </c>
      <c r="M15" s="495">
        <f>VLOOKUP($E$7,Bd_Enemdu!$A$2:$BCE$29,T15,FALSE)</f>
        <v>963</v>
      </c>
      <c r="N15" s="495">
        <f>VLOOKUP($E$7,Bd_Enemdu!$A$2:$BCE$29,U15,FALSE)</f>
        <v>958</v>
      </c>
      <c r="O15" s="495">
        <f>VLOOKUP($E$7,Bd_Enemdu!$A$2:$BCE$29,V15,FALSE)</f>
        <v>945</v>
      </c>
      <c r="P15" s="495">
        <f>VLOOKUP($E$7,Bd_Enemdu!$A$2:$BCE$29,W15,FALSE)</f>
        <v>937</v>
      </c>
      <c r="Q15" s="495">
        <f>VLOOKUP($E$7,Base_datos_2!$A$3:$FN$30,X15,FALSE)</f>
        <v>307</v>
      </c>
      <c r="T15" s="1">
        <f t="shared" si="0"/>
        <v>1265</v>
      </c>
      <c r="U15" s="1">
        <f t="shared" si="1"/>
        <v>1284</v>
      </c>
      <c r="V15" s="1">
        <f t="shared" si="2"/>
        <v>1303</v>
      </c>
      <c r="W15" s="1">
        <f t="shared" si="2"/>
        <v>1322</v>
      </c>
      <c r="X15" s="1">
        <f t="shared" si="2"/>
        <v>155</v>
      </c>
    </row>
    <row r="16" spans="1:24">
      <c r="L16" s="566" t="s">
        <v>421</v>
      </c>
      <c r="M16" s="587">
        <f>VLOOKUP($E$7,Bd_Enemdu!$A$2:$BCE$29,T16,FALSE)</f>
        <v>270</v>
      </c>
      <c r="N16" s="587">
        <f>VLOOKUP($E$7,Bd_Enemdu!$A$2:$BCE$29,U16,FALSE)</f>
        <v>244</v>
      </c>
      <c r="O16" s="587">
        <f>VLOOKUP($E$7,Bd_Enemdu!$A$2:$BCE$29,V16,FALSE)</f>
        <v>260</v>
      </c>
      <c r="P16" s="587">
        <f>VLOOKUP($E$7,Bd_Enemdu!$A$2:$BCE$29,W16,FALSE)</f>
        <v>231</v>
      </c>
      <c r="Q16" s="587">
        <f>VLOOKUP($E$7,Base_datos_2!$A$3:$FN$30,X16,FALSE)</f>
        <v>74</v>
      </c>
      <c r="T16" s="1">
        <f t="shared" si="0"/>
        <v>1266</v>
      </c>
      <c r="U16" s="1">
        <f t="shared" si="1"/>
        <v>1285</v>
      </c>
      <c r="V16" s="1">
        <f t="shared" si="2"/>
        <v>1304</v>
      </c>
      <c r="W16" s="1">
        <f t="shared" si="2"/>
        <v>1323</v>
      </c>
      <c r="X16" s="1">
        <f t="shared" si="2"/>
        <v>156</v>
      </c>
    </row>
    <row r="17" spans="12:24">
      <c r="L17" s="90" t="s">
        <v>1818</v>
      </c>
      <c r="M17" s="495">
        <f>VLOOKUP($E$7,Bd_Enemdu!$A$2:$BCE$29,T17,FALSE)</f>
        <v>87</v>
      </c>
      <c r="N17" s="495">
        <f>VLOOKUP($E$7,Bd_Enemdu!$A$2:$BCE$29,U17,FALSE)</f>
        <v>87</v>
      </c>
      <c r="O17" s="495">
        <f>VLOOKUP($E$7,Bd_Enemdu!$A$2:$BCE$29,V17,FALSE)</f>
        <v>72</v>
      </c>
      <c r="P17" s="495">
        <f>VLOOKUP($E$7,Bd_Enemdu!$A$2:$BCE$29,W17,FALSE)</f>
        <v>42</v>
      </c>
      <c r="Q17" s="495">
        <f>VLOOKUP($E$7,Base_datos_2!$A$3:$FN$30,X17,FALSE)</f>
        <v>18</v>
      </c>
      <c r="T17" s="1">
        <f t="shared" si="0"/>
        <v>1267</v>
      </c>
      <c r="U17" s="1">
        <f t="shared" si="1"/>
        <v>1286</v>
      </c>
      <c r="V17" s="1">
        <f t="shared" si="2"/>
        <v>1305</v>
      </c>
      <c r="W17" s="1">
        <f t="shared" si="2"/>
        <v>1324</v>
      </c>
      <c r="X17" s="1">
        <f t="shared" si="2"/>
        <v>157</v>
      </c>
    </row>
    <row r="18" spans="12:24">
      <c r="L18" s="90" t="s">
        <v>1927</v>
      </c>
      <c r="M18" s="495">
        <f>VLOOKUP($E$7,Bd_Enemdu!$A$2:$BCE$29,T18,FALSE)</f>
        <v>23</v>
      </c>
      <c r="N18" s="495">
        <f>VLOOKUP($E$7,Bd_Enemdu!$A$2:$BCE$29,U18,FALSE)</f>
        <v>21</v>
      </c>
      <c r="O18" s="495">
        <f>VLOOKUP($E$7,Bd_Enemdu!$A$2:$BCE$29,V18,FALSE)</f>
        <v>18</v>
      </c>
      <c r="P18" s="495">
        <f>VLOOKUP($E$7,Bd_Enemdu!$A$2:$BCE$29,W18,FALSE)</f>
        <v>22</v>
      </c>
      <c r="Q18" s="495">
        <f>VLOOKUP($E$7,Base_datos_2!$A$3:$FN$30,X18,FALSE)</f>
        <v>6</v>
      </c>
      <c r="T18" s="1">
        <f t="shared" si="0"/>
        <v>1268</v>
      </c>
      <c r="U18" s="1">
        <f t="shared" si="1"/>
        <v>1287</v>
      </c>
      <c r="V18" s="1">
        <f t="shared" si="2"/>
        <v>1306</v>
      </c>
      <c r="W18" s="1">
        <f t="shared" si="2"/>
        <v>1325</v>
      </c>
      <c r="X18" s="1">
        <f t="shared" si="2"/>
        <v>158</v>
      </c>
    </row>
    <row r="19" spans="12:24">
      <c r="L19" s="90" t="s">
        <v>1821</v>
      </c>
      <c r="M19" s="495">
        <f>VLOOKUP($E$7,Bd_Enemdu!$A$2:$BCE$29,T19,FALSE)</f>
        <v>7</v>
      </c>
      <c r="N19" s="495">
        <f>VLOOKUP($E$7,Bd_Enemdu!$A$2:$BCE$29,U19,FALSE)</f>
        <v>2</v>
      </c>
      <c r="O19" s="495">
        <f>VLOOKUP($E$7,Bd_Enemdu!$A$2:$BCE$29,V19,FALSE)</f>
        <v>8</v>
      </c>
      <c r="P19" s="495">
        <f>VLOOKUP($E$7,Bd_Enemdu!$A$2:$BCE$29,W19,FALSE)</f>
        <v>8</v>
      </c>
      <c r="Q19" s="495">
        <f>VLOOKUP($E$7,Base_datos_2!$A$3:$FN$30,X19,FALSE)</f>
        <v>2</v>
      </c>
      <c r="T19" s="1">
        <f t="shared" si="0"/>
        <v>1269</v>
      </c>
      <c r="U19" s="1">
        <f t="shared" si="1"/>
        <v>1288</v>
      </c>
      <c r="V19" s="1">
        <f t="shared" si="2"/>
        <v>1307</v>
      </c>
      <c r="W19" s="1">
        <f t="shared" si="2"/>
        <v>1326</v>
      </c>
      <c r="X19" s="1">
        <f t="shared" si="2"/>
        <v>159</v>
      </c>
    </row>
    <row r="20" spans="12:24">
      <c r="L20" s="90" t="s">
        <v>1924</v>
      </c>
      <c r="M20" s="495">
        <f>VLOOKUP($E$7,Bd_Enemdu!$A$2:$BCE$29,T20,FALSE)</f>
        <v>23</v>
      </c>
      <c r="N20" s="495">
        <f>VLOOKUP($E$7,Bd_Enemdu!$A$2:$BCE$29,U20,FALSE)</f>
        <v>14</v>
      </c>
      <c r="O20" s="495">
        <f>VLOOKUP($E$7,Bd_Enemdu!$A$2:$BCE$29,V20,FALSE)</f>
        <v>25</v>
      </c>
      <c r="P20" s="495">
        <f>VLOOKUP($E$7,Bd_Enemdu!$A$2:$BCE$29,W20,FALSE)</f>
        <v>18</v>
      </c>
      <c r="Q20" s="495">
        <f>VLOOKUP($E$7,Base_datos_2!$A$3:$FN$30,X20,FALSE)</f>
        <v>2</v>
      </c>
      <c r="T20" s="1">
        <f t="shared" si="0"/>
        <v>1270</v>
      </c>
      <c r="U20" s="1">
        <f t="shared" si="1"/>
        <v>1289</v>
      </c>
      <c r="V20" s="1">
        <f t="shared" si="2"/>
        <v>1308</v>
      </c>
      <c r="W20" s="1">
        <f t="shared" si="2"/>
        <v>1327</v>
      </c>
      <c r="X20" s="1">
        <f t="shared" si="2"/>
        <v>160</v>
      </c>
    </row>
    <row r="21" spans="12:24">
      <c r="L21" s="90" t="s">
        <v>1771</v>
      </c>
      <c r="M21" s="495">
        <f>VLOOKUP($E$7,Bd_Enemdu!$A$2:$BCE$29,T21,FALSE)</f>
        <v>1056</v>
      </c>
      <c r="N21" s="495">
        <f>VLOOKUP($E$7,Bd_Enemdu!$A$2:$BCE$29,U21,FALSE)</f>
        <v>1048</v>
      </c>
      <c r="O21" s="495">
        <f>VLOOKUP($E$7,Bd_Enemdu!$A$2:$BCE$29,V21,FALSE)</f>
        <v>1046</v>
      </c>
      <c r="P21" s="495">
        <f>VLOOKUP($E$7,Bd_Enemdu!$A$2:$BCE$29,W21,FALSE)</f>
        <v>1064</v>
      </c>
      <c r="Q21" s="495">
        <f>VLOOKUP($E$7,Base_datos_2!$A$3:$FN$30,X21,FALSE)</f>
        <v>346</v>
      </c>
      <c r="T21" s="1">
        <f t="shared" si="0"/>
        <v>1271</v>
      </c>
      <c r="U21" s="1">
        <f t="shared" si="1"/>
        <v>1290</v>
      </c>
      <c r="V21" s="1">
        <f t="shared" si="2"/>
        <v>1309</v>
      </c>
      <c r="W21" s="1">
        <f t="shared" si="2"/>
        <v>1328</v>
      </c>
      <c r="X21" s="1">
        <f t="shared" si="2"/>
        <v>161</v>
      </c>
    </row>
    <row r="22" spans="12:24">
      <c r="L22" s="90" t="s">
        <v>1822</v>
      </c>
      <c r="M22" s="495">
        <f>VLOOKUP($E$7,Bd_Enemdu!$A$2:$BCE$29,T22,FALSE)</f>
        <v>14</v>
      </c>
      <c r="N22" s="495">
        <f>VLOOKUP($E$7,Bd_Enemdu!$A$2:$BCE$29,U22,FALSE)</f>
        <v>4</v>
      </c>
      <c r="O22" s="495">
        <f>VLOOKUP($E$7,Bd_Enemdu!$A$2:$BCE$29,V22,FALSE)</f>
        <v>6</v>
      </c>
      <c r="P22" s="495">
        <f>VLOOKUP($E$7,Bd_Enemdu!$A$2:$BCE$29,W22,FALSE)</f>
        <v>8</v>
      </c>
      <c r="Q22" s="495">
        <f>VLOOKUP($E$7,Base_datos_2!$A$3:$FN$30,X22,FALSE)</f>
        <v>6</v>
      </c>
      <c r="T22" s="1">
        <f t="shared" si="0"/>
        <v>1272</v>
      </c>
      <c r="U22" s="1">
        <f t="shared" si="1"/>
        <v>1291</v>
      </c>
      <c r="V22" s="1">
        <f t="shared" si="2"/>
        <v>1310</v>
      </c>
      <c r="W22" s="1">
        <f t="shared" si="2"/>
        <v>1329</v>
      </c>
      <c r="X22" s="1">
        <f t="shared" si="2"/>
        <v>162</v>
      </c>
    </row>
    <row r="23" spans="12:24">
      <c r="L23" s="90" t="s">
        <v>1493</v>
      </c>
      <c r="M23" s="495">
        <f>VLOOKUP($E$7,Bd_Enemdu!$A$2:$BCE$29,T23,FALSE)</f>
        <v>2</v>
      </c>
      <c r="N23" s="495">
        <f>VLOOKUP($E$7,Bd_Enemdu!$A$2:$BCE$29,U23,FALSE)</f>
        <v>3</v>
      </c>
      <c r="O23" s="495">
        <f>VLOOKUP($E$7,Bd_Enemdu!$A$2:$BCE$29,V23,FALSE)</f>
        <v>2</v>
      </c>
      <c r="P23" s="495">
        <f>VLOOKUP($E$7,Bd_Enemdu!$A$2:$BCE$29,W23,FALSE)</f>
        <v>6</v>
      </c>
      <c r="Q23" s="495">
        <f>VLOOKUP($E$7,Base_datos_2!$A$3:$FN$30,X23,FALSE)</f>
        <v>1</v>
      </c>
      <c r="T23" s="1">
        <f t="shared" si="0"/>
        <v>1273</v>
      </c>
      <c r="U23" s="1">
        <f t="shared" si="1"/>
        <v>1292</v>
      </c>
      <c r="V23" s="1">
        <f t="shared" si="2"/>
        <v>1311</v>
      </c>
      <c r="W23" s="1">
        <f t="shared" si="2"/>
        <v>1330</v>
      </c>
      <c r="X23" s="1">
        <f t="shared" si="2"/>
        <v>163</v>
      </c>
    </row>
    <row r="24" spans="12:24">
      <c r="L24" s="566" t="s">
        <v>1494</v>
      </c>
      <c r="M24" s="587">
        <f>VLOOKUP($E$7,Bd_Enemdu!$A$2:$BCE$29,T24,FALSE)</f>
        <v>21</v>
      </c>
      <c r="N24" s="587">
        <f>VLOOKUP($E$7,Bd_Enemdu!$A$2:$BCE$29,U24,FALSE)</f>
        <v>23</v>
      </c>
      <c r="O24" s="587">
        <f>VLOOKUP($E$7,Bd_Enemdu!$A$2:$BCE$29,V24,FALSE)</f>
        <v>28</v>
      </c>
      <c r="P24" s="587">
        <f>VLOOKUP($E$7,Bd_Enemdu!$A$2:$BCE$29,W24,FALSE)</f>
        <v>0</v>
      </c>
      <c r="Q24" s="587">
        <f>VLOOKUP($E$7,Base_datos_2!$A$3:$FN$30,X24,FALSE)</f>
        <v>0</v>
      </c>
      <c r="T24" s="1">
        <f t="shared" si="0"/>
        <v>1274</v>
      </c>
      <c r="U24" s="1">
        <f t="shared" si="1"/>
        <v>1293</v>
      </c>
      <c r="V24" s="1">
        <f t="shared" si="2"/>
        <v>1312</v>
      </c>
      <c r="W24" s="1">
        <f t="shared" si="2"/>
        <v>1331</v>
      </c>
      <c r="X24" s="1">
        <f t="shared" si="2"/>
        <v>164</v>
      </c>
    </row>
    <row r="25" spans="12:24">
      <c r="L25" s="90" t="s">
        <v>2226</v>
      </c>
      <c r="M25" s="495">
        <f>VLOOKUP($E$7,Bd_Enemdu!$A$2:$BCE$29,T25,FALSE)</f>
        <v>9</v>
      </c>
      <c r="N25" s="495">
        <f>VLOOKUP($E$7,Bd_Enemdu!$A$2:$BCE$29,U25,FALSE)</f>
        <v>12</v>
      </c>
      <c r="O25" s="495">
        <f>VLOOKUP($E$7,Bd_Enemdu!$A$2:$BCE$29,V25,FALSE)</f>
        <v>15</v>
      </c>
      <c r="P25" s="495">
        <f>VLOOKUP($E$7,Bd_Enemdu!$A$2:$BCE$29,W25,FALSE)</f>
        <v>13</v>
      </c>
      <c r="Q25" s="495">
        <f>VLOOKUP($E$7,Base_datos_2!$A$3:$FN$30,X25,FALSE)</f>
        <v>6</v>
      </c>
      <c r="T25" s="1">
        <f t="shared" si="0"/>
        <v>1275</v>
      </c>
      <c r="U25" s="1">
        <f t="shared" si="1"/>
        <v>1294</v>
      </c>
      <c r="V25" s="1">
        <f t="shared" si="2"/>
        <v>1313</v>
      </c>
      <c r="W25" s="1">
        <f t="shared" si="2"/>
        <v>1332</v>
      </c>
      <c r="X25" s="1">
        <f t="shared" si="2"/>
        <v>165</v>
      </c>
    </row>
    <row r="26" spans="12:24">
      <c r="L26" s="90" t="s">
        <v>1925</v>
      </c>
      <c r="M26" s="495">
        <f>VLOOKUP($E$7,Bd_Enemdu!$A$2:$BCE$29,T26,FALSE)</f>
        <v>194</v>
      </c>
      <c r="N26" s="495">
        <f>VLOOKUP($E$7,Bd_Enemdu!$A$2:$BCE$29,U26,FALSE)</f>
        <v>161</v>
      </c>
      <c r="O26" s="495">
        <f>VLOOKUP($E$7,Bd_Enemdu!$A$2:$BCE$29,V26,FALSE)</f>
        <v>193</v>
      </c>
      <c r="P26" s="495">
        <f>VLOOKUP($E$7,Bd_Enemdu!$A$2:$BCE$29,W26,FALSE)</f>
        <v>139</v>
      </c>
      <c r="Q26" s="495">
        <f>VLOOKUP($E$7,Base_datos_2!$A$3:$FN$30,X26,FALSE)</f>
        <v>44</v>
      </c>
      <c r="T26" s="1">
        <f t="shared" si="0"/>
        <v>1276</v>
      </c>
      <c r="U26" s="1">
        <f t="shared" si="1"/>
        <v>1295</v>
      </c>
      <c r="V26" s="1">
        <f t="shared" si="2"/>
        <v>1314</v>
      </c>
      <c r="W26" s="1">
        <f t="shared" si="2"/>
        <v>1333</v>
      </c>
      <c r="X26" s="1">
        <f t="shared" si="2"/>
        <v>166</v>
      </c>
    </row>
    <row r="27" spans="12:24">
      <c r="L27" s="90" t="s">
        <v>1500</v>
      </c>
      <c r="M27" s="495">
        <f>VLOOKUP($E$7,Bd_Enemdu!$A$2:$BCE$29,T27,FALSE)</f>
        <v>427</v>
      </c>
      <c r="N27" s="495">
        <f>VLOOKUP($E$7,Bd_Enemdu!$A$2:$BCE$29,U27,FALSE)</f>
        <v>423</v>
      </c>
      <c r="O27" s="495">
        <f>VLOOKUP($E$7,Bd_Enemdu!$A$2:$BCE$29,V27,FALSE)</f>
        <v>361</v>
      </c>
      <c r="P27" s="495">
        <f>VLOOKUP($E$7,Bd_Enemdu!$A$2:$BCE$29,W27,FALSE)</f>
        <v>390</v>
      </c>
      <c r="Q27" s="495">
        <f>VLOOKUP($E$7,Base_datos_2!$A$3:$FN$30,X27,FALSE)</f>
        <v>131</v>
      </c>
      <c r="T27" s="1">
        <f t="shared" si="0"/>
        <v>1277</v>
      </c>
      <c r="U27" s="1">
        <f t="shared" si="1"/>
        <v>1296</v>
      </c>
      <c r="V27" s="1">
        <f t="shared" si="2"/>
        <v>1315</v>
      </c>
      <c r="W27" s="1">
        <f t="shared" si="2"/>
        <v>1334</v>
      </c>
      <c r="X27" s="1">
        <f t="shared" si="2"/>
        <v>167</v>
      </c>
    </row>
    <row r="28" spans="12:24">
      <c r="L28" s="90" t="s">
        <v>1926</v>
      </c>
      <c r="M28" s="495">
        <f>VLOOKUP($E$7,Bd_Enemdu!$A$2:$BCE$29,T28,FALSE)</f>
        <v>279</v>
      </c>
      <c r="N28" s="495">
        <f>VLOOKUP($E$7,Bd_Enemdu!$A$2:$BCE$29,U28,FALSE)</f>
        <v>283</v>
      </c>
      <c r="O28" s="495">
        <f>VLOOKUP($E$7,Bd_Enemdu!$A$2:$BCE$29,V28,FALSE)</f>
        <v>287</v>
      </c>
      <c r="P28" s="495">
        <f>VLOOKUP($E$7,Bd_Enemdu!$A$2:$BCE$29,W28,FALSE)</f>
        <v>306</v>
      </c>
      <c r="Q28" s="495">
        <f>VLOOKUP($E$7,Base_datos_2!$A$3:$FN$30,X28,FALSE)</f>
        <v>91</v>
      </c>
      <c r="T28" s="1">
        <f t="shared" si="0"/>
        <v>1278</v>
      </c>
      <c r="U28" s="1">
        <f t="shared" si="1"/>
        <v>1297</v>
      </c>
      <c r="V28" s="1">
        <f t="shared" si="2"/>
        <v>1316</v>
      </c>
      <c r="W28" s="1">
        <f t="shared" si="2"/>
        <v>1335</v>
      </c>
      <c r="X28" s="1">
        <f t="shared" si="2"/>
        <v>168</v>
      </c>
    </row>
    <row r="29" spans="12:24">
      <c r="L29" s="90" t="s">
        <v>1502</v>
      </c>
      <c r="M29" s="495">
        <f>VLOOKUP($E$7,Bd_Enemdu!$A$2:$BCE$29,T29,FALSE)</f>
        <v>211</v>
      </c>
      <c r="N29" s="495">
        <f>VLOOKUP($E$7,Bd_Enemdu!$A$2:$BCE$29,U29,FALSE)</f>
        <v>214</v>
      </c>
      <c r="O29" s="495">
        <f>VLOOKUP($E$7,Bd_Enemdu!$A$2:$BCE$29,V29,FALSE)</f>
        <v>235</v>
      </c>
      <c r="P29" s="495">
        <f>VLOOKUP($E$7,Bd_Enemdu!$A$2:$BCE$29,W29,FALSE)</f>
        <v>209</v>
      </c>
      <c r="Q29" s="495">
        <f>VLOOKUP($E$7,Base_datos_2!$A$3:$FN$30,X29,FALSE)</f>
        <v>66</v>
      </c>
      <c r="T29" s="1">
        <f t="shared" si="0"/>
        <v>1279</v>
      </c>
      <c r="U29" s="1">
        <f t="shared" si="1"/>
        <v>1298</v>
      </c>
      <c r="V29" s="1">
        <f t="shared" si="2"/>
        <v>1317</v>
      </c>
      <c r="W29" s="1">
        <f t="shared" si="2"/>
        <v>1336</v>
      </c>
      <c r="X29" s="1">
        <f t="shared" si="2"/>
        <v>169</v>
      </c>
    </row>
    <row r="30" spans="12:24">
      <c r="L30" s="566" t="s">
        <v>1503</v>
      </c>
      <c r="M30" s="587">
        <f>VLOOKUP($E$7,Bd_Enemdu!$A$2:$BCE$29,T30,FALSE)</f>
        <v>113</v>
      </c>
      <c r="N30" s="587">
        <f>VLOOKUP($E$7,Bd_Enemdu!$A$2:$BCE$29,U30,FALSE)</f>
        <v>109</v>
      </c>
      <c r="O30" s="587">
        <f>VLOOKUP($E$7,Bd_Enemdu!$A$2:$BCE$29,V30,FALSE)</f>
        <v>114</v>
      </c>
      <c r="P30" s="587">
        <f>VLOOKUP($E$7,Bd_Enemdu!$A$2:$BCE$29,W30,FALSE)</f>
        <v>110</v>
      </c>
      <c r="Q30" s="587">
        <f>VLOOKUP($E$7,Base_datos_2!$A$3:$FN$30,X30,FALSE)</f>
        <v>43</v>
      </c>
      <c r="T30" s="1">
        <f t="shared" si="0"/>
        <v>1280</v>
      </c>
      <c r="U30" s="1">
        <f t="shared" si="1"/>
        <v>1299</v>
      </c>
      <c r="V30" s="1">
        <f t="shared" ref="V30:X30" si="3">+V29+1</f>
        <v>1318</v>
      </c>
      <c r="W30" s="1">
        <f t="shared" si="3"/>
        <v>1337</v>
      </c>
      <c r="X30" s="1">
        <f t="shared" si="3"/>
        <v>170</v>
      </c>
    </row>
    <row r="51" spans="1:24">
      <c r="A51" s="2021" t="s">
        <v>3217</v>
      </c>
      <c r="B51" s="2021"/>
      <c r="C51" s="2021"/>
      <c r="D51" s="2021"/>
      <c r="E51" s="2021"/>
      <c r="F51" s="2021"/>
      <c r="G51" s="2021"/>
      <c r="H51" s="2021"/>
      <c r="I51" s="2021"/>
      <c r="J51" s="2021"/>
      <c r="K51" s="2021"/>
    </row>
    <row r="56" spans="1:24">
      <c r="L56" s="80"/>
      <c r="M56" s="565">
        <v>2016</v>
      </c>
      <c r="N56" s="565">
        <v>2017</v>
      </c>
      <c r="O56" s="565" t="s">
        <v>2346</v>
      </c>
      <c r="P56" s="565" t="s">
        <v>2373</v>
      </c>
      <c r="Q56" s="565" t="s">
        <v>3216</v>
      </c>
      <c r="T56" s="1617" t="s">
        <v>1351</v>
      </c>
      <c r="U56" s="1617"/>
    </row>
    <row r="57" spans="1:24">
      <c r="L57" s="90" t="str">
        <f>+E7</f>
        <v>Nacional</v>
      </c>
      <c r="M57" s="495">
        <f>VLOOKUP($E$7,Bd_Enemdu!$A$2:$BCE$29,T57,FALSE)</f>
        <v>9</v>
      </c>
      <c r="N57" s="495">
        <f>VLOOKUP($E$7,Bd_Enemdu!$A$2:$BCE$29,U57,FALSE)</f>
        <v>12</v>
      </c>
      <c r="O57" s="495">
        <f>VLOOKUP($E$7,Bd_Enemdu!$A$2:$BCE$29,V57,FALSE)</f>
        <v>15</v>
      </c>
      <c r="P57" s="495">
        <f>VLOOKUP($E$7,Bd_Enemdu!$A$2:$BCE$29,W57,FALSE)</f>
        <v>13</v>
      </c>
      <c r="Q57" s="495">
        <f>VLOOKUP($E$7,Base_datos_2!$A$3:$FZ$30,X57,FALSE)</f>
        <v>6</v>
      </c>
      <c r="T57" s="1">
        <f>+W98+1</f>
        <v>1386</v>
      </c>
      <c r="U57" s="1">
        <f>+T68+1</f>
        <v>1398</v>
      </c>
      <c r="V57" s="1">
        <f>+U68+1</f>
        <v>1410</v>
      </c>
      <c r="W57" s="1">
        <f>+V68+1</f>
        <v>1422</v>
      </c>
      <c r="X57" s="1">
        <v>171</v>
      </c>
    </row>
    <row r="58" spans="1:24">
      <c r="L58" s="90" t="s">
        <v>1735</v>
      </c>
      <c r="M58" s="495">
        <f>VLOOKUP($E$7,Bd_Enemdu!$A$2:$BCE$29,T58,FALSE)</f>
        <v>6</v>
      </c>
      <c r="N58" s="495">
        <f>VLOOKUP($E$7,Bd_Enemdu!$A$2:$BCE$29,U58,FALSE)</f>
        <v>7</v>
      </c>
      <c r="O58" s="495">
        <f>VLOOKUP($E$7,Bd_Enemdu!$A$2:$BCE$29,V58,FALSE)</f>
        <v>10</v>
      </c>
      <c r="P58" s="495">
        <f>VLOOKUP($E$7,Bd_Enemdu!$A$2:$BCE$29,W58,FALSE)</f>
        <v>4</v>
      </c>
      <c r="Q58" s="495">
        <f>VLOOKUP($E$7,Base_datos_2!$A$3:$FZ$30,X58,FALSE)</f>
        <v>4</v>
      </c>
      <c r="T58" s="1">
        <f>+T57+1</f>
        <v>1387</v>
      </c>
      <c r="U58" s="1">
        <f>+U57+1</f>
        <v>1399</v>
      </c>
      <c r="V58" s="1">
        <f>+V57+1</f>
        <v>1411</v>
      </c>
      <c r="W58" s="1">
        <f>+W57+1</f>
        <v>1423</v>
      </c>
      <c r="X58" s="1">
        <f>+X57+1</f>
        <v>172</v>
      </c>
    </row>
    <row r="59" spans="1:24">
      <c r="L59" s="90" t="s">
        <v>56</v>
      </c>
      <c r="M59" s="495">
        <f>VLOOKUP($E$7,Bd_Enemdu!$A$2:$BCE$29,T59,FALSE)</f>
        <v>3</v>
      </c>
      <c r="N59" s="495">
        <f>VLOOKUP($E$7,Bd_Enemdu!$A$2:$BCE$29,U59,FALSE)</f>
        <v>5</v>
      </c>
      <c r="O59" s="495">
        <f>VLOOKUP($E$7,Bd_Enemdu!$A$2:$BCE$29,V59,FALSE)</f>
        <v>5</v>
      </c>
      <c r="P59" s="495">
        <f>VLOOKUP($E$7,Bd_Enemdu!$A$2:$BCE$29,W59,FALSE)</f>
        <v>9</v>
      </c>
      <c r="Q59" s="495">
        <f>VLOOKUP($E$7,Base_datos_2!$A$3:$FZ$30,X59,FALSE)</f>
        <v>2</v>
      </c>
      <c r="T59" s="1">
        <f t="shared" ref="T59:T68" si="4">+T58+1</f>
        <v>1388</v>
      </c>
      <c r="U59" s="1">
        <f t="shared" ref="U59:U68" si="5">+U58+1</f>
        <v>1400</v>
      </c>
      <c r="V59" s="1">
        <f t="shared" ref="V59:V68" si="6">+V58+1</f>
        <v>1412</v>
      </c>
      <c r="W59" s="1">
        <f t="shared" ref="W59:X68" si="7">+W58+1</f>
        <v>1424</v>
      </c>
      <c r="X59" s="1">
        <f t="shared" si="7"/>
        <v>173</v>
      </c>
    </row>
    <row r="60" spans="1:24">
      <c r="L60" s="90" t="s">
        <v>420</v>
      </c>
      <c r="M60" s="495">
        <f>VLOOKUP($E$7,Bd_Enemdu!$A$2:$BCE$29,T60,FALSE)</f>
        <v>7</v>
      </c>
      <c r="N60" s="495">
        <f>VLOOKUP($E$7,Bd_Enemdu!$A$2:$BCE$29,U60,FALSE)</f>
        <v>8</v>
      </c>
      <c r="O60" s="495">
        <f>VLOOKUP($E$7,Bd_Enemdu!$A$2:$BCE$29,V60,FALSE)</f>
        <v>11</v>
      </c>
      <c r="P60" s="495">
        <f>VLOOKUP($E$7,Bd_Enemdu!$A$2:$BCE$29,W60,FALSE)</f>
        <v>9</v>
      </c>
      <c r="Q60" s="495">
        <f>VLOOKUP($E$7,Base_datos_2!$A$3:$FZ$30,X60,FALSE)</f>
        <v>4</v>
      </c>
      <c r="T60" s="1">
        <f t="shared" si="4"/>
        <v>1389</v>
      </c>
      <c r="U60" s="1">
        <f t="shared" si="5"/>
        <v>1401</v>
      </c>
      <c r="V60" s="1">
        <f t="shared" si="6"/>
        <v>1413</v>
      </c>
      <c r="W60" s="1">
        <f t="shared" si="7"/>
        <v>1425</v>
      </c>
      <c r="X60" s="1">
        <f t="shared" si="7"/>
        <v>174</v>
      </c>
    </row>
    <row r="61" spans="1:24">
      <c r="L61" s="566" t="s">
        <v>421</v>
      </c>
      <c r="M61" s="587">
        <f>VLOOKUP($E$7,Bd_Enemdu!$A$2:$BCE$29,T61,FALSE)</f>
        <v>2</v>
      </c>
      <c r="N61" s="587">
        <f>VLOOKUP($E$7,Bd_Enemdu!$A$2:$BCE$29,U61,FALSE)</f>
        <v>4</v>
      </c>
      <c r="O61" s="587">
        <f>VLOOKUP($E$7,Bd_Enemdu!$A$2:$BCE$29,V61,FALSE)</f>
        <v>4</v>
      </c>
      <c r="P61" s="587">
        <f>VLOOKUP($E$7,Bd_Enemdu!$A$2:$BCE$29,W61,FALSE)</f>
        <v>4</v>
      </c>
      <c r="Q61" s="587">
        <f>VLOOKUP($E$7,Base_datos_2!$A$3:$FZ$30,X61,FALSE)</f>
        <v>2</v>
      </c>
      <c r="T61" s="1">
        <f t="shared" si="4"/>
        <v>1390</v>
      </c>
      <c r="U61" s="1">
        <f t="shared" si="5"/>
        <v>1402</v>
      </c>
      <c r="V61" s="1">
        <f t="shared" si="6"/>
        <v>1414</v>
      </c>
      <c r="W61" s="1">
        <f t="shared" si="7"/>
        <v>1426</v>
      </c>
      <c r="X61" s="1">
        <f t="shared" si="7"/>
        <v>175</v>
      </c>
    </row>
    <row r="62" spans="1:24">
      <c r="L62" s="90" t="s">
        <v>59</v>
      </c>
      <c r="M62" s="495">
        <f>VLOOKUP($E$7,Bd_Enemdu!$A$2:$BCE$29,T62,FALSE)</f>
        <v>0</v>
      </c>
      <c r="N62" s="495">
        <f>VLOOKUP($E$7,Bd_Enemdu!$A$2:$BCE$29,U62,FALSE)</f>
        <v>2</v>
      </c>
      <c r="O62" s="495">
        <f>VLOOKUP($E$7,Bd_Enemdu!$A$2:$BCE$29,V62,FALSE)</f>
        <v>0</v>
      </c>
      <c r="P62" s="495">
        <f>VLOOKUP($E$7,Bd_Enemdu!$A$2:$BCE$29,W62,FALSE)</f>
        <v>2</v>
      </c>
      <c r="Q62" s="495">
        <f>VLOOKUP($E$7,Base_datos_2!$A$3:$FZ$30,X62,FALSE)</f>
        <v>2</v>
      </c>
      <c r="T62" s="1">
        <f t="shared" si="4"/>
        <v>1391</v>
      </c>
      <c r="U62" s="1">
        <f t="shared" si="5"/>
        <v>1403</v>
      </c>
      <c r="V62" s="1">
        <f t="shared" si="6"/>
        <v>1415</v>
      </c>
      <c r="W62" s="1">
        <f t="shared" si="7"/>
        <v>1427</v>
      </c>
      <c r="X62" s="1">
        <f t="shared" si="7"/>
        <v>176</v>
      </c>
    </row>
    <row r="63" spans="1:24">
      <c r="L63" s="90" t="s">
        <v>1927</v>
      </c>
      <c r="M63" s="495">
        <f>VLOOKUP($E$7,Bd_Enemdu!$A$2:$BCE$29,T63,FALSE)</f>
        <v>0</v>
      </c>
      <c r="N63" s="495">
        <f>VLOOKUP($E$7,Bd_Enemdu!$A$2:$BCE$29,U63,FALSE)</f>
        <v>0</v>
      </c>
      <c r="O63" s="495">
        <f>VLOOKUP($E$7,Bd_Enemdu!$A$2:$BCE$29,V63,FALSE)</f>
        <v>0</v>
      </c>
      <c r="P63" s="495">
        <f>VLOOKUP($E$7,Bd_Enemdu!$A$2:$BCE$29,W63,FALSE)</f>
        <v>0</v>
      </c>
      <c r="Q63" s="495">
        <f>VLOOKUP($E$7,Base_datos_2!$A$3:$FZ$30,X63,FALSE)</f>
        <v>0</v>
      </c>
      <c r="T63" s="1">
        <f t="shared" si="4"/>
        <v>1392</v>
      </c>
      <c r="U63" s="1">
        <f t="shared" si="5"/>
        <v>1404</v>
      </c>
      <c r="V63" s="1">
        <f t="shared" si="6"/>
        <v>1416</v>
      </c>
      <c r="W63" s="1">
        <f t="shared" si="7"/>
        <v>1428</v>
      </c>
      <c r="X63" s="1">
        <f t="shared" si="7"/>
        <v>177</v>
      </c>
    </row>
    <row r="64" spans="1:24">
      <c r="L64" s="90" t="s">
        <v>1490</v>
      </c>
      <c r="M64" s="495">
        <f>VLOOKUP($E$7,Bd_Enemdu!$A$2:$BCE$29,T64,FALSE)</f>
        <v>0</v>
      </c>
      <c r="N64" s="495">
        <f>VLOOKUP($E$7,Bd_Enemdu!$A$2:$BCE$29,U64,FALSE)</f>
        <v>0</v>
      </c>
      <c r="O64" s="495">
        <f>VLOOKUP($E$7,Bd_Enemdu!$A$2:$BCE$29,V64,FALSE)</f>
        <v>0</v>
      </c>
      <c r="P64" s="495">
        <f>VLOOKUP($E$7,Bd_Enemdu!$A$2:$BCE$29,W64,FALSE)</f>
        <v>0</v>
      </c>
      <c r="Q64" s="495">
        <f>VLOOKUP($E$7,Base_datos_2!$A$3:$FZ$30,X64,FALSE)</f>
        <v>0</v>
      </c>
      <c r="T64" s="1">
        <f t="shared" si="4"/>
        <v>1393</v>
      </c>
      <c r="U64" s="1">
        <f t="shared" si="5"/>
        <v>1405</v>
      </c>
      <c r="V64" s="1">
        <f t="shared" si="6"/>
        <v>1417</v>
      </c>
      <c r="W64" s="1">
        <f t="shared" si="7"/>
        <v>1429</v>
      </c>
      <c r="X64" s="1">
        <f t="shared" si="7"/>
        <v>178</v>
      </c>
    </row>
    <row r="65" spans="12:24">
      <c r="L65" s="90" t="s">
        <v>1504</v>
      </c>
      <c r="M65" s="495">
        <f>VLOOKUP($E$7,Bd_Enemdu!$A$2:$BCE$29,T65,FALSE)</f>
        <v>1</v>
      </c>
      <c r="N65" s="495">
        <f>VLOOKUP($E$7,Bd_Enemdu!$A$2:$BCE$29,U65,FALSE)</f>
        <v>0</v>
      </c>
      <c r="O65" s="495">
        <f>VLOOKUP($E$7,Bd_Enemdu!$A$2:$BCE$29,V65,FALSE)</f>
        <v>0</v>
      </c>
      <c r="P65" s="495">
        <f>VLOOKUP($E$7,Bd_Enemdu!$A$2:$BCE$29,W65,FALSE)</f>
        <v>0</v>
      </c>
      <c r="Q65" s="495">
        <f>VLOOKUP($E$7,Base_datos_2!$A$3:$FZ$30,X65,FALSE)</f>
        <v>0</v>
      </c>
      <c r="T65" s="1">
        <f t="shared" si="4"/>
        <v>1394</v>
      </c>
      <c r="U65" s="1">
        <f t="shared" si="5"/>
        <v>1406</v>
      </c>
      <c r="V65" s="1">
        <f t="shared" si="6"/>
        <v>1418</v>
      </c>
      <c r="W65" s="1">
        <f t="shared" si="7"/>
        <v>1430</v>
      </c>
      <c r="X65" s="1">
        <f t="shared" si="7"/>
        <v>179</v>
      </c>
    </row>
    <row r="66" spans="12:24">
      <c r="L66" s="90" t="s">
        <v>1491</v>
      </c>
      <c r="M66" s="495">
        <f>VLOOKUP($E$7,Bd_Enemdu!$A$2:$BCE$29,T66,FALSE)</f>
        <v>8</v>
      </c>
      <c r="N66" s="495">
        <f>VLOOKUP($E$7,Bd_Enemdu!$A$2:$BCE$29,U66,FALSE)</f>
        <v>9</v>
      </c>
      <c r="O66" s="495">
        <f>VLOOKUP($E$7,Bd_Enemdu!$A$2:$BCE$29,V66,FALSE)</f>
        <v>15</v>
      </c>
      <c r="P66" s="495">
        <f>VLOOKUP($E$7,Bd_Enemdu!$A$2:$BCE$29,W66,FALSE)</f>
        <v>11</v>
      </c>
      <c r="Q66" s="495">
        <f>VLOOKUP($E$7,Base_datos_2!$A$3:$FZ$30,X66,FALSE)</f>
        <v>4</v>
      </c>
      <c r="T66" s="1">
        <f t="shared" si="4"/>
        <v>1395</v>
      </c>
      <c r="U66" s="1">
        <f t="shared" si="5"/>
        <v>1407</v>
      </c>
      <c r="V66" s="1">
        <f t="shared" si="6"/>
        <v>1419</v>
      </c>
      <c r="W66" s="1">
        <f t="shared" si="7"/>
        <v>1431</v>
      </c>
      <c r="X66" s="1">
        <f t="shared" si="7"/>
        <v>180</v>
      </c>
    </row>
    <row r="67" spans="12:24">
      <c r="L67" s="90" t="s">
        <v>1492</v>
      </c>
      <c r="M67" s="495">
        <f>VLOOKUP($E$7,Bd_Enemdu!$A$2:$BCE$29,T67,FALSE)</f>
        <v>0</v>
      </c>
      <c r="N67" s="495">
        <f>VLOOKUP($E$7,Bd_Enemdu!$A$2:$BCE$29,U67,FALSE)</f>
        <v>0</v>
      </c>
      <c r="O67" s="495">
        <f>VLOOKUP($E$7,Bd_Enemdu!$A$2:$BCE$29,V67,FALSE)</f>
        <v>0</v>
      </c>
      <c r="P67" s="495">
        <f>VLOOKUP($E$7,Bd_Enemdu!$A$2:$BCE$29,W67,FALSE)</f>
        <v>0</v>
      </c>
      <c r="Q67" s="495">
        <f>VLOOKUP($E$7,Base_datos_2!$A$3:$FZ$30,X67,FALSE)</f>
        <v>0</v>
      </c>
      <c r="T67" s="1">
        <f t="shared" si="4"/>
        <v>1396</v>
      </c>
      <c r="U67" s="1">
        <f t="shared" si="5"/>
        <v>1408</v>
      </c>
      <c r="V67" s="1">
        <f t="shared" si="6"/>
        <v>1420</v>
      </c>
      <c r="W67" s="1">
        <f t="shared" si="7"/>
        <v>1432</v>
      </c>
      <c r="X67" s="1">
        <f t="shared" si="7"/>
        <v>181</v>
      </c>
    </row>
    <row r="68" spans="12:24">
      <c r="L68" s="566" t="s">
        <v>1992</v>
      </c>
      <c r="M68" s="587">
        <f>VLOOKUP($E$7,Bd_Enemdu!$A$2:$BCE$29,T68,FALSE)</f>
        <v>0</v>
      </c>
      <c r="N68" s="587">
        <f>VLOOKUP($E$7,Bd_Enemdu!$A$2:$BCE$29,U68,FALSE)</f>
        <v>1</v>
      </c>
      <c r="O68" s="587">
        <f>VLOOKUP($E$7,Bd_Enemdu!$A$2:$BCE$29,V68,FALSE)</f>
        <v>0</v>
      </c>
      <c r="P68" s="587">
        <f>VLOOKUP($E$7,Bd_Enemdu!$A$2:$BCE$29,W68,FALSE)</f>
        <v>0</v>
      </c>
      <c r="Q68" s="587">
        <f>VLOOKUP($E$7,Base_datos_2!$A$3:$FZ$30,X68,FALSE)</f>
        <v>0</v>
      </c>
      <c r="T68" s="1">
        <f t="shared" si="4"/>
        <v>1397</v>
      </c>
      <c r="U68" s="1">
        <f t="shared" si="5"/>
        <v>1409</v>
      </c>
      <c r="V68" s="1">
        <f t="shared" si="6"/>
        <v>1421</v>
      </c>
      <c r="W68" s="1">
        <f t="shared" si="7"/>
        <v>1433</v>
      </c>
      <c r="X68" s="1">
        <f t="shared" si="7"/>
        <v>182</v>
      </c>
    </row>
    <row r="69" spans="12:24">
      <c r="L69" s="90"/>
      <c r="M69" s="495"/>
      <c r="N69" s="495"/>
    </row>
    <row r="70" spans="12:24">
      <c r="L70" s="90"/>
      <c r="M70" s="495"/>
      <c r="N70" s="495"/>
    </row>
    <row r="71" spans="12:24">
      <c r="L71" s="90"/>
      <c r="M71" s="495"/>
      <c r="N71" s="495"/>
    </row>
    <row r="72" spans="12:24">
      <c r="L72" s="90"/>
      <c r="M72" s="495"/>
      <c r="N72" s="495"/>
    </row>
    <row r="73" spans="12:24">
      <c r="L73" s="90"/>
      <c r="M73" s="495"/>
      <c r="N73" s="495"/>
    </row>
    <row r="74" spans="12:24">
      <c r="L74" s="90"/>
      <c r="M74" s="495"/>
      <c r="N74" s="495"/>
    </row>
    <row r="75" spans="12:24">
      <c r="L75" s="90"/>
      <c r="M75" s="495"/>
      <c r="N75" s="495"/>
    </row>
    <row r="76" spans="12:24">
      <c r="L76" s="90"/>
      <c r="M76" s="495"/>
      <c r="N76" s="495"/>
    </row>
    <row r="77" spans="12:24">
      <c r="L77" s="90"/>
      <c r="M77" s="495"/>
      <c r="N77" s="495"/>
    </row>
    <row r="78" spans="12:24">
      <c r="L78" s="90"/>
      <c r="M78" s="495"/>
      <c r="N78" s="495"/>
    </row>
    <row r="79" spans="12:24">
      <c r="L79" s="90"/>
      <c r="M79" s="495"/>
      <c r="N79" s="495"/>
    </row>
    <row r="80" spans="12:24">
      <c r="L80" s="90"/>
      <c r="M80" s="495"/>
      <c r="N80" s="495"/>
    </row>
    <row r="81" spans="1:24">
      <c r="A81" s="2021" t="s">
        <v>1986</v>
      </c>
      <c r="B81" s="2021"/>
      <c r="C81" s="2021"/>
      <c r="D81" s="2021"/>
      <c r="E81" s="2021"/>
      <c r="F81" s="2021"/>
      <c r="G81" s="2021"/>
      <c r="H81" s="2021"/>
      <c r="I81" s="2021"/>
      <c r="J81" s="2021"/>
      <c r="K81" s="2021"/>
      <c r="L81" s="90"/>
      <c r="M81" s="495"/>
      <c r="N81" s="495"/>
    </row>
    <row r="82" spans="1:24">
      <c r="M82" s="495"/>
      <c r="N82" s="495"/>
    </row>
    <row r="83" spans="1:24">
      <c r="M83" s="495"/>
      <c r="N83" s="495"/>
    </row>
    <row r="86" spans="1:24">
      <c r="L86" s="80"/>
      <c r="M86" s="565">
        <v>2016</v>
      </c>
      <c r="N86" s="565">
        <v>2017</v>
      </c>
      <c r="O86" s="565" t="s">
        <v>2346</v>
      </c>
      <c r="P86" s="565" t="s">
        <v>2373</v>
      </c>
      <c r="Q86" s="565" t="s">
        <v>3216</v>
      </c>
      <c r="T86" s="1617" t="s">
        <v>1351</v>
      </c>
      <c r="U86" s="1617"/>
    </row>
    <row r="87" spans="1:24">
      <c r="L87" s="90" t="str">
        <f>+E7</f>
        <v>Nacional</v>
      </c>
      <c r="M87" s="495">
        <f>VLOOKUP($E$7,Bd_Enemdu!$A$2:$BCE$29,T87,FALSE)</f>
        <v>194</v>
      </c>
      <c r="N87" s="495">
        <f>VLOOKUP($E$7,Bd_Enemdu!$A$2:$BCE$29,U87,FALSE)</f>
        <v>161</v>
      </c>
      <c r="O87" s="495">
        <f>VLOOKUP($E$7,Bd_Enemdu!$A$2:$BCE$29,V87,FALSE)</f>
        <v>193</v>
      </c>
      <c r="P87" s="495">
        <f>VLOOKUP($E$7,Bd_Enemdu!$A$2:$BCE$29,W87,FALSE)</f>
        <v>139</v>
      </c>
      <c r="Q87" s="495">
        <f>VLOOKUP($E$7,Base_datos_2!$A$3:$GL$30,X87,FALSE)</f>
        <v>44</v>
      </c>
      <c r="T87" s="1">
        <f>+W30+1</f>
        <v>1338</v>
      </c>
      <c r="U87" s="1">
        <f>+T98+1</f>
        <v>1350</v>
      </c>
      <c r="V87" s="1">
        <f>+U98+1</f>
        <v>1362</v>
      </c>
      <c r="W87" s="1">
        <f>+V98+1</f>
        <v>1374</v>
      </c>
      <c r="X87" s="1">
        <f>+X68+1</f>
        <v>183</v>
      </c>
    </row>
    <row r="88" spans="1:24">
      <c r="L88" s="90" t="s">
        <v>1735</v>
      </c>
      <c r="M88" s="495">
        <f>VLOOKUP($E$7,Bd_Enemdu!$A$2:$BCE$29,T88,FALSE)</f>
        <v>124</v>
      </c>
      <c r="N88" s="495">
        <f>VLOOKUP($E$7,Bd_Enemdu!$A$2:$BCE$29,U88,FALSE)</f>
        <v>110</v>
      </c>
      <c r="O88" s="495">
        <f>VLOOKUP($E$7,Bd_Enemdu!$A$2:$BCE$29,V88,FALSE)</f>
        <v>114</v>
      </c>
      <c r="P88" s="495">
        <f>VLOOKUP($E$7,Bd_Enemdu!$A$2:$BCE$29,W88,FALSE)</f>
        <v>91</v>
      </c>
      <c r="Q88" s="495">
        <f>VLOOKUP($E$7,Base_datos_2!$A$3:$GL$30,X88,FALSE)</f>
        <v>25</v>
      </c>
      <c r="T88" s="1">
        <f>+T87+1</f>
        <v>1339</v>
      </c>
      <c r="U88" s="1">
        <f>+U87+1</f>
        <v>1351</v>
      </c>
      <c r="V88" s="1">
        <f>+V87+1</f>
        <v>1363</v>
      </c>
      <c r="W88" s="1">
        <f>+W87+1</f>
        <v>1375</v>
      </c>
      <c r="X88" s="1">
        <f>+X87+1</f>
        <v>184</v>
      </c>
    </row>
    <row r="89" spans="1:24">
      <c r="L89" s="90" t="s">
        <v>56</v>
      </c>
      <c r="M89" s="495">
        <f>VLOOKUP($E$7,Bd_Enemdu!$A$2:$BCE$29,T89,FALSE)</f>
        <v>70</v>
      </c>
      <c r="N89" s="495">
        <f>VLOOKUP($E$7,Bd_Enemdu!$A$2:$BCE$29,U89,FALSE)</f>
        <v>51</v>
      </c>
      <c r="O89" s="495">
        <f>VLOOKUP($E$7,Bd_Enemdu!$A$2:$BCE$29,V89,FALSE)</f>
        <v>79</v>
      </c>
      <c r="P89" s="495">
        <f>VLOOKUP($E$7,Bd_Enemdu!$A$2:$BCE$29,W89,FALSE)</f>
        <v>48</v>
      </c>
      <c r="Q89" s="495">
        <f>VLOOKUP($E$7,Base_datos_2!$A$3:$GL$30,X89,FALSE)</f>
        <v>19</v>
      </c>
      <c r="T89" s="1">
        <f t="shared" ref="T89:T98" si="8">+T88+1</f>
        <v>1340</v>
      </c>
      <c r="U89" s="1">
        <f t="shared" ref="U89:X89" si="9">+U88+1</f>
        <v>1352</v>
      </c>
      <c r="V89" s="1">
        <f t="shared" si="9"/>
        <v>1364</v>
      </c>
      <c r="W89" s="1">
        <f t="shared" si="9"/>
        <v>1376</v>
      </c>
      <c r="X89" s="1">
        <f t="shared" si="9"/>
        <v>185</v>
      </c>
    </row>
    <row r="90" spans="1:24">
      <c r="L90" s="90" t="s">
        <v>420</v>
      </c>
      <c r="M90" s="495">
        <f>VLOOKUP($E$7,Bd_Enemdu!$A$2:$BCE$29,T90,FALSE)</f>
        <v>110</v>
      </c>
      <c r="N90" s="495">
        <f>VLOOKUP($E$7,Bd_Enemdu!$A$2:$BCE$29,U90,FALSE)</f>
        <v>101</v>
      </c>
      <c r="O90" s="495">
        <f>VLOOKUP($E$7,Bd_Enemdu!$A$2:$BCE$29,V90,FALSE)</f>
        <v>111</v>
      </c>
      <c r="P90" s="495">
        <f>VLOOKUP($E$7,Bd_Enemdu!$A$2:$BCE$29,W90,FALSE)</f>
        <v>82</v>
      </c>
      <c r="Q90" s="495">
        <f>VLOOKUP($E$7,Base_datos_2!$A$3:$GL$30,X90,FALSE)</f>
        <v>29</v>
      </c>
      <c r="T90" s="1">
        <f t="shared" si="8"/>
        <v>1341</v>
      </c>
      <c r="U90" s="1">
        <f t="shared" ref="U90:X90" si="10">+U89+1</f>
        <v>1353</v>
      </c>
      <c r="V90" s="1">
        <f t="shared" si="10"/>
        <v>1365</v>
      </c>
      <c r="W90" s="1">
        <f t="shared" si="10"/>
        <v>1377</v>
      </c>
      <c r="X90" s="1">
        <f t="shared" si="10"/>
        <v>186</v>
      </c>
    </row>
    <row r="91" spans="1:24">
      <c r="L91" s="566" t="s">
        <v>421</v>
      </c>
      <c r="M91" s="587">
        <f>VLOOKUP($E$7,Bd_Enemdu!$A$2:$BCE$29,T91,FALSE)</f>
        <v>84</v>
      </c>
      <c r="N91" s="587">
        <f>VLOOKUP($E$7,Bd_Enemdu!$A$2:$BCE$29,U91,FALSE)</f>
        <v>60</v>
      </c>
      <c r="O91" s="587">
        <f>VLOOKUP($E$7,Bd_Enemdu!$A$2:$BCE$29,V91,FALSE)</f>
        <v>82</v>
      </c>
      <c r="P91" s="587">
        <f>VLOOKUP($E$7,Bd_Enemdu!$A$2:$BCE$29,W91,FALSE)</f>
        <v>57</v>
      </c>
      <c r="Q91" s="587">
        <f>VLOOKUP($E$7,Base_datos_2!$A$3:$GL$30,X91,FALSE)</f>
        <v>15</v>
      </c>
      <c r="T91" s="1">
        <f t="shared" si="8"/>
        <v>1342</v>
      </c>
      <c r="U91" s="1">
        <f t="shared" ref="U91:X91" si="11">+U90+1</f>
        <v>1354</v>
      </c>
      <c r="V91" s="1">
        <f t="shared" si="11"/>
        <v>1366</v>
      </c>
      <c r="W91" s="1">
        <f t="shared" si="11"/>
        <v>1378</v>
      </c>
      <c r="X91" s="1">
        <f t="shared" si="11"/>
        <v>187</v>
      </c>
    </row>
    <row r="92" spans="1:24">
      <c r="L92" s="90" t="s">
        <v>59</v>
      </c>
      <c r="M92" s="495">
        <f>VLOOKUP($E$7,Bd_Enemdu!$A$2:$BCE$29,T92,FALSE)</f>
        <v>25</v>
      </c>
      <c r="N92" s="495">
        <f>VLOOKUP($E$7,Bd_Enemdu!$A$2:$BCE$29,U92,FALSE)</f>
        <v>14</v>
      </c>
      <c r="O92" s="495">
        <f>VLOOKUP($E$7,Bd_Enemdu!$A$2:$BCE$29,V92,FALSE)</f>
        <v>17</v>
      </c>
      <c r="P92" s="495">
        <f>VLOOKUP($E$7,Bd_Enemdu!$A$2:$BCE$29,W92,FALSE)</f>
        <v>8</v>
      </c>
      <c r="Q92" s="495">
        <f>VLOOKUP($E$7,Base_datos_2!$A$3:$GL$30,X92,FALSE)</f>
        <v>3</v>
      </c>
      <c r="T92" s="1">
        <f t="shared" si="8"/>
        <v>1343</v>
      </c>
      <c r="U92" s="1">
        <f t="shared" ref="U92:X92" si="12">+U91+1</f>
        <v>1355</v>
      </c>
      <c r="V92" s="1">
        <f t="shared" si="12"/>
        <v>1367</v>
      </c>
      <c r="W92" s="1">
        <f t="shared" si="12"/>
        <v>1379</v>
      </c>
      <c r="X92" s="1">
        <f t="shared" si="12"/>
        <v>188</v>
      </c>
    </row>
    <row r="93" spans="1:24">
      <c r="L93" s="90" t="s">
        <v>1927</v>
      </c>
      <c r="M93" s="495">
        <f>VLOOKUP($E$7,Bd_Enemdu!$A$2:$BCE$29,T93,FALSE)</f>
        <v>1</v>
      </c>
      <c r="N93" s="495">
        <f>VLOOKUP($E$7,Bd_Enemdu!$A$2:$BCE$29,U93,FALSE)</f>
        <v>1</v>
      </c>
      <c r="O93" s="495">
        <f>VLOOKUP($E$7,Bd_Enemdu!$A$2:$BCE$29,V93,FALSE)</f>
        <v>1</v>
      </c>
      <c r="P93" s="495">
        <f>VLOOKUP($E$7,Bd_Enemdu!$A$2:$BCE$29,W93,FALSE)</f>
        <v>2</v>
      </c>
      <c r="Q93" s="495">
        <f>VLOOKUP($E$7,Base_datos_2!$A$3:$GL$30,X93,FALSE)</f>
        <v>1</v>
      </c>
      <c r="T93" s="1">
        <f t="shared" si="8"/>
        <v>1344</v>
      </c>
      <c r="U93" s="1">
        <f t="shared" ref="U93:X93" si="13">+U92+1</f>
        <v>1356</v>
      </c>
      <c r="V93" s="1">
        <f t="shared" si="13"/>
        <v>1368</v>
      </c>
      <c r="W93" s="1">
        <f t="shared" si="13"/>
        <v>1380</v>
      </c>
      <c r="X93" s="1">
        <f t="shared" si="13"/>
        <v>189</v>
      </c>
    </row>
    <row r="94" spans="1:24">
      <c r="L94" s="90" t="s">
        <v>1490</v>
      </c>
      <c r="M94" s="495">
        <f>VLOOKUP($E$7,Bd_Enemdu!$A$2:$BCE$29,T94,FALSE)</f>
        <v>0</v>
      </c>
      <c r="N94" s="495">
        <f>VLOOKUP($E$7,Bd_Enemdu!$A$2:$BCE$29,U94,FALSE)</f>
        <v>0</v>
      </c>
      <c r="O94" s="495">
        <f>VLOOKUP($E$7,Bd_Enemdu!$A$2:$BCE$29,V94,FALSE)</f>
        <v>2</v>
      </c>
      <c r="P94" s="495">
        <f>VLOOKUP($E$7,Bd_Enemdu!$A$2:$BCE$29,W94,FALSE)</f>
        <v>0</v>
      </c>
      <c r="Q94" s="495">
        <f>VLOOKUP($E$7,Base_datos_2!$A$3:$GL$30,X94,FALSE)</f>
        <v>0</v>
      </c>
      <c r="T94" s="1">
        <f t="shared" si="8"/>
        <v>1345</v>
      </c>
      <c r="U94" s="1">
        <f t="shared" ref="U94:X94" si="14">+U93+1</f>
        <v>1357</v>
      </c>
      <c r="V94" s="1">
        <f t="shared" si="14"/>
        <v>1369</v>
      </c>
      <c r="W94" s="1">
        <f t="shared" si="14"/>
        <v>1381</v>
      </c>
      <c r="X94" s="1">
        <f t="shared" si="14"/>
        <v>190</v>
      </c>
    </row>
    <row r="95" spans="1:24">
      <c r="L95" s="90" t="s">
        <v>1504</v>
      </c>
      <c r="M95" s="495">
        <f>VLOOKUP($E$7,Bd_Enemdu!$A$2:$BCE$29,T95,FALSE)</f>
        <v>1</v>
      </c>
      <c r="N95" s="495">
        <f>VLOOKUP($E$7,Bd_Enemdu!$A$2:$BCE$29,U95,FALSE)</f>
        <v>0</v>
      </c>
      <c r="O95" s="495">
        <f>VLOOKUP($E$7,Bd_Enemdu!$A$2:$BCE$29,V95,FALSE)</f>
        <v>4</v>
      </c>
      <c r="P95" s="495">
        <f>VLOOKUP($E$7,Bd_Enemdu!$A$2:$BCE$29,W95,FALSE)</f>
        <v>0</v>
      </c>
      <c r="Q95" s="495">
        <f>VLOOKUP($E$7,Base_datos_2!$A$3:$GL$30,X95,FALSE)</f>
        <v>0</v>
      </c>
      <c r="T95" s="1">
        <f t="shared" si="8"/>
        <v>1346</v>
      </c>
      <c r="U95" s="1">
        <f t="shared" ref="U95:X95" si="15">+U94+1</f>
        <v>1358</v>
      </c>
      <c r="V95" s="1">
        <f t="shared" si="15"/>
        <v>1370</v>
      </c>
      <c r="W95" s="1">
        <f t="shared" si="15"/>
        <v>1382</v>
      </c>
      <c r="X95" s="1">
        <f t="shared" si="15"/>
        <v>191</v>
      </c>
    </row>
    <row r="96" spans="1:24">
      <c r="L96" s="90" t="s">
        <v>1491</v>
      </c>
      <c r="M96" s="495">
        <f>VLOOKUP($E$7,Bd_Enemdu!$A$2:$BCE$29,T96,FALSE)</f>
        <v>163</v>
      </c>
      <c r="N96" s="495">
        <f>VLOOKUP($E$7,Bd_Enemdu!$A$2:$BCE$29,U96,FALSE)</f>
        <v>143</v>
      </c>
      <c r="O96" s="495">
        <f>VLOOKUP($E$7,Bd_Enemdu!$A$2:$BCE$29,V96,FALSE)</f>
        <v>164</v>
      </c>
      <c r="P96" s="495">
        <f>VLOOKUP($E$7,Bd_Enemdu!$A$2:$BCE$29,W96,FALSE)</f>
        <v>128</v>
      </c>
      <c r="Q96" s="495">
        <f>VLOOKUP($E$7,Base_datos_2!$A$3:$GL$30,X96,FALSE)</f>
        <v>40</v>
      </c>
      <c r="T96" s="1">
        <f t="shared" si="8"/>
        <v>1347</v>
      </c>
      <c r="U96" s="1">
        <f t="shared" ref="U96:X96" si="16">+U95+1</f>
        <v>1359</v>
      </c>
      <c r="V96" s="1">
        <f t="shared" si="16"/>
        <v>1371</v>
      </c>
      <c r="W96" s="1">
        <f t="shared" si="16"/>
        <v>1383</v>
      </c>
      <c r="X96" s="1">
        <f t="shared" si="16"/>
        <v>192</v>
      </c>
    </row>
    <row r="97" spans="12:24">
      <c r="L97" s="90" t="s">
        <v>1492</v>
      </c>
      <c r="M97" s="495">
        <f>VLOOKUP($E$7,Bd_Enemdu!$A$2:$BCE$29,T97,FALSE)</f>
        <v>2</v>
      </c>
      <c r="N97" s="495">
        <f>VLOOKUP($E$7,Bd_Enemdu!$A$2:$BCE$29,U97,FALSE)</f>
        <v>0</v>
      </c>
      <c r="O97" s="495">
        <f>VLOOKUP($E$7,Bd_Enemdu!$A$2:$BCE$29,V97,FALSE)</f>
        <v>2</v>
      </c>
      <c r="P97" s="495">
        <f>VLOOKUP($E$7,Bd_Enemdu!$A$2:$BCE$29,W97,FALSE)</f>
        <v>0</v>
      </c>
      <c r="Q97" s="495">
        <f>VLOOKUP($E$7,Base_datos_2!$A$3:$GL$30,X97,FALSE)</f>
        <v>0</v>
      </c>
      <c r="T97" s="1">
        <f t="shared" si="8"/>
        <v>1348</v>
      </c>
      <c r="U97" s="1">
        <f t="shared" ref="U97:X97" si="17">+U96+1</f>
        <v>1360</v>
      </c>
      <c r="V97" s="1">
        <f t="shared" si="17"/>
        <v>1372</v>
      </c>
      <c r="W97" s="1">
        <f t="shared" si="17"/>
        <v>1384</v>
      </c>
      <c r="X97" s="1">
        <f t="shared" si="17"/>
        <v>193</v>
      </c>
    </row>
    <row r="98" spans="12:24">
      <c r="L98" s="566" t="s">
        <v>1992</v>
      </c>
      <c r="M98" s="587">
        <f>VLOOKUP($E$7,Bd_Enemdu!$A$2:$BCE$29,T98,FALSE)</f>
        <v>2</v>
      </c>
      <c r="N98" s="587">
        <f>VLOOKUP($E$7,Bd_Enemdu!$A$2:$BCE$29,U98,FALSE)</f>
        <v>3</v>
      </c>
      <c r="O98" s="587">
        <f>VLOOKUP($E$7,Bd_Enemdu!$A$2:$BCE$29,V98,FALSE)</f>
        <v>3</v>
      </c>
      <c r="P98" s="587">
        <f>VLOOKUP($E$7,Bd_Enemdu!$A$2:$BCE$29,W98,FALSE)</f>
        <v>1</v>
      </c>
      <c r="Q98" s="587">
        <f>VLOOKUP($E$7,Base_datos_2!$A$3:$GL$30,X98,FALSE)</f>
        <v>0</v>
      </c>
      <c r="T98" s="1">
        <f t="shared" si="8"/>
        <v>1349</v>
      </c>
      <c r="U98" s="1">
        <f t="shared" ref="U98:X98" si="18">+U97+1</f>
        <v>1361</v>
      </c>
      <c r="V98" s="1">
        <f t="shared" si="18"/>
        <v>1373</v>
      </c>
      <c r="W98" s="1">
        <f t="shared" si="18"/>
        <v>1385</v>
      </c>
      <c r="X98" s="1">
        <f t="shared" si="18"/>
        <v>194</v>
      </c>
    </row>
    <row r="99" spans="12:24">
      <c r="L99" s="90"/>
      <c r="M99" s="495"/>
      <c r="N99" s="495"/>
    </row>
    <row r="100" spans="12:24">
      <c r="L100" s="90"/>
      <c r="M100" s="495"/>
      <c r="N100" s="495"/>
    </row>
    <row r="101" spans="12:24">
      <c r="L101" s="90"/>
      <c r="M101" s="495"/>
      <c r="N101" s="495"/>
    </row>
    <row r="102" spans="12:24">
      <c r="L102" s="90"/>
      <c r="M102" s="495"/>
      <c r="N102" s="495"/>
    </row>
    <row r="103" spans="12:24">
      <c r="L103" s="90"/>
      <c r="M103" s="495"/>
      <c r="N103" s="495"/>
    </row>
    <row r="104" spans="12:24">
      <c r="L104" s="90"/>
      <c r="M104" s="495"/>
      <c r="N104" s="495"/>
    </row>
    <row r="105" spans="12:24">
      <c r="L105" s="90"/>
      <c r="M105" s="495"/>
      <c r="N105" s="495"/>
    </row>
    <row r="106" spans="12:24">
      <c r="L106" s="90"/>
      <c r="M106" s="495"/>
      <c r="N106" s="495"/>
    </row>
    <row r="107" spans="12:24">
      <c r="L107" s="90"/>
      <c r="M107" s="495"/>
      <c r="N107" s="495"/>
    </row>
    <row r="108" spans="12:24">
      <c r="L108" s="90"/>
      <c r="M108" s="495"/>
      <c r="N108" s="495"/>
    </row>
    <row r="113" spans="1:1">
      <c r="A113" s="80" t="s">
        <v>3220</v>
      </c>
    </row>
    <row r="114" spans="1:1">
      <c r="A114" s="1" t="s">
        <v>2375</v>
      </c>
    </row>
    <row r="115" spans="1:1">
      <c r="A115" s="80" t="s">
        <v>3221</v>
      </c>
    </row>
    <row r="116" spans="1:1">
      <c r="A116" s="469" t="s">
        <v>1728</v>
      </c>
    </row>
  </sheetData>
  <sheetProtection sort="0" autoFilter="0" pivotTables="0"/>
  <mergeCells count="10">
    <mergeCell ref="A51:K51"/>
    <mergeCell ref="T56:U56"/>
    <mergeCell ref="A81:K81"/>
    <mergeCell ref="T86:U86"/>
    <mergeCell ref="A3:K3"/>
    <mergeCell ref="E7:F7"/>
    <mergeCell ref="A8:K8"/>
    <mergeCell ref="A9:K9"/>
    <mergeCell ref="A4:K4"/>
    <mergeCell ref="T11:U11"/>
  </mergeCell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600-000000000000}">
          <x14:formula1>
            <xm:f>Bd_Enemdu!$A$3:$A$29</xm:f>
          </x14:formula1>
          <xm:sqref>E7:F7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28FB4-3D60-4079-A420-56918B365BB5}">
  <sheetPr codeName="Hoja28">
    <tabColor theme="5" tint="0.39997558519241921"/>
  </sheetPr>
  <dimension ref="A4:J35"/>
  <sheetViews>
    <sheetView showGridLines="0" workbookViewId="0">
      <pane ySplit="3" topLeftCell="A4" activePane="bottomLeft" state="frozen"/>
      <selection pane="bottomLeft" activeCell="L8" sqref="L8"/>
    </sheetView>
  </sheetViews>
  <sheetFormatPr baseColWidth="10" defaultRowHeight="15"/>
  <cols>
    <col min="1" max="2" width="11.42578125" style="352"/>
    <col min="3" max="3" width="12.7109375" style="352" customWidth="1"/>
    <col min="4" max="8" width="11.42578125" style="352"/>
    <col min="9" max="9" width="17.85546875" style="352" bestFit="1" customWidth="1"/>
    <col min="10" max="12" width="11.42578125" style="352"/>
    <col min="13" max="13" width="3.7109375" style="352" customWidth="1"/>
    <col min="14" max="14" width="11.42578125" style="352"/>
    <col min="15" max="15" width="10.5703125" style="352" bestFit="1" customWidth="1"/>
    <col min="16" max="17" width="12.140625" style="352" bestFit="1" customWidth="1"/>
    <col min="18" max="16384" width="11.42578125" style="352"/>
  </cols>
  <sheetData>
    <row r="4" spans="1:10" ht="18">
      <c r="A4" s="2018" t="s">
        <v>3152</v>
      </c>
      <c r="B4" s="2018"/>
      <c r="C4" s="2018"/>
      <c r="D4" s="2018"/>
      <c r="E4" s="2018"/>
      <c r="F4" s="2018"/>
      <c r="G4" s="2018"/>
      <c r="H4" s="2018"/>
      <c r="I4" s="2018"/>
      <c r="J4" s="2018"/>
    </row>
    <row r="7" spans="1:10">
      <c r="C7" s="2024" t="s">
        <v>3153</v>
      </c>
      <c r="D7" s="2024"/>
      <c r="E7" s="2024"/>
    </row>
    <row r="8" spans="1:10" ht="60">
      <c r="C8" s="1536" t="s">
        <v>999</v>
      </c>
      <c r="D8" s="1536" t="s">
        <v>3154</v>
      </c>
      <c r="E8" s="1536" t="s">
        <v>3155</v>
      </c>
      <c r="G8" s="1537" t="s">
        <v>3156</v>
      </c>
      <c r="I8" s="1537" t="s">
        <v>3157</v>
      </c>
    </row>
    <row r="9" spans="1:10">
      <c r="B9" s="1538">
        <v>2010</v>
      </c>
      <c r="C9" s="1538">
        <v>3204</v>
      </c>
      <c r="D9" s="1538">
        <v>1735</v>
      </c>
      <c r="E9" s="1538">
        <v>1469</v>
      </c>
      <c r="F9" s="1539"/>
      <c r="G9" s="1540">
        <v>343858</v>
      </c>
      <c r="H9" s="1539"/>
      <c r="I9" s="1541">
        <f t="shared" ref="I9:I17" si="0">+(C9/G9)*1000</f>
        <v>9.3177997894479709</v>
      </c>
      <c r="J9" s="1542"/>
    </row>
    <row r="10" spans="1:10">
      <c r="B10" s="1538">
        <v>2011</v>
      </c>
      <c r="C10" s="1538">
        <v>3046</v>
      </c>
      <c r="D10" s="1538">
        <v>1659</v>
      </c>
      <c r="E10" s="1538">
        <v>1387</v>
      </c>
      <c r="F10" s="1539"/>
      <c r="G10" s="1540">
        <v>342154</v>
      </c>
      <c r="H10" s="1539"/>
      <c r="I10" s="1541">
        <f t="shared" si="0"/>
        <v>8.9024240546654436</v>
      </c>
      <c r="J10" s="1542"/>
    </row>
    <row r="11" spans="1:10">
      <c r="B11" s="1538">
        <v>2012</v>
      </c>
      <c r="C11" s="1538">
        <v>3002</v>
      </c>
      <c r="D11" s="1538">
        <v>1656</v>
      </c>
      <c r="E11" s="1538">
        <v>1346</v>
      </c>
      <c r="F11" s="1539"/>
      <c r="G11" s="1540">
        <v>340554</v>
      </c>
      <c r="H11" s="1539"/>
      <c r="I11" s="1541">
        <f t="shared" si="0"/>
        <v>8.8150484211020856</v>
      </c>
      <c r="J11" s="1542"/>
    </row>
    <row r="12" spans="1:10">
      <c r="B12" s="1538">
        <v>2013</v>
      </c>
      <c r="C12" s="1538">
        <v>2928</v>
      </c>
      <c r="D12" s="1538">
        <v>1612</v>
      </c>
      <c r="E12" s="1538">
        <v>1316</v>
      </c>
      <c r="F12" s="1539"/>
      <c r="G12" s="1540">
        <v>339060</v>
      </c>
      <c r="H12" s="1539"/>
      <c r="I12" s="1541">
        <f t="shared" si="0"/>
        <v>8.6356397097858775</v>
      </c>
      <c r="J12" s="1542"/>
    </row>
    <row r="13" spans="1:10">
      <c r="B13" s="1538">
        <v>2014</v>
      </c>
      <c r="C13" s="1538">
        <v>2821</v>
      </c>
      <c r="D13" s="1538">
        <v>1572</v>
      </c>
      <c r="E13" s="1538">
        <v>1249</v>
      </c>
      <c r="F13" s="1539"/>
      <c r="G13" s="1540">
        <v>337700</v>
      </c>
      <c r="H13" s="1539"/>
      <c r="I13" s="1541">
        <f t="shared" si="0"/>
        <v>8.353568255848387</v>
      </c>
      <c r="J13" s="1542"/>
    </row>
    <row r="14" spans="1:10">
      <c r="B14" s="1538">
        <v>2015</v>
      </c>
      <c r="C14" s="1538">
        <v>2979</v>
      </c>
      <c r="D14" s="1538">
        <v>1664</v>
      </c>
      <c r="E14" s="1538">
        <v>1315</v>
      </c>
      <c r="F14" s="1539"/>
      <c r="G14" s="1540">
        <v>336441</v>
      </c>
      <c r="H14" s="1539"/>
      <c r="I14" s="1541">
        <f t="shared" si="0"/>
        <v>8.8544499629949982</v>
      </c>
      <c r="J14" s="1542"/>
    </row>
    <row r="15" spans="1:10">
      <c r="B15" s="1538">
        <v>2016</v>
      </c>
      <c r="C15" s="1538">
        <v>3042</v>
      </c>
      <c r="D15" s="1538">
        <v>1677</v>
      </c>
      <c r="E15" s="1538">
        <v>1365</v>
      </c>
      <c r="F15" s="1539"/>
      <c r="G15" s="1540">
        <v>335307</v>
      </c>
      <c r="H15" s="1539"/>
      <c r="I15" s="1541">
        <f t="shared" si="0"/>
        <v>9.0722830122842648</v>
      </c>
      <c r="J15" s="1542"/>
    </row>
    <row r="16" spans="1:10">
      <c r="B16" s="1538">
        <v>2017</v>
      </c>
      <c r="C16" s="1538">
        <v>3252</v>
      </c>
      <c r="D16" s="1538">
        <v>1792</v>
      </c>
      <c r="E16" s="1538">
        <v>1460</v>
      </c>
      <c r="F16" s="1539"/>
      <c r="G16" s="1540">
        <v>334255</v>
      </c>
      <c r="H16" s="1539"/>
      <c r="I16" s="1541">
        <f t="shared" si="0"/>
        <v>9.7290990411512173</v>
      </c>
      <c r="J16" s="1542"/>
    </row>
    <row r="17" spans="2:10">
      <c r="B17" s="1538" t="s">
        <v>3158</v>
      </c>
      <c r="C17" s="1538">
        <v>3350</v>
      </c>
      <c r="D17" s="1538">
        <v>1852</v>
      </c>
      <c r="E17" s="1538">
        <v>1498</v>
      </c>
      <c r="F17" s="1539"/>
      <c r="G17" s="1540">
        <v>333300</v>
      </c>
      <c r="H17" s="1539"/>
      <c r="I17" s="1541">
        <f t="shared" si="0"/>
        <v>10.051005100510052</v>
      </c>
      <c r="J17" s="1542"/>
    </row>
    <row r="34" spans="2:10" ht="39.75" customHeight="1">
      <c r="B34" s="2025" t="s">
        <v>3159</v>
      </c>
      <c r="C34" s="2025"/>
      <c r="D34" s="2025"/>
      <c r="E34" s="2025"/>
      <c r="F34" s="2025"/>
      <c r="G34" s="2025"/>
      <c r="H34" s="2025"/>
      <c r="I34" s="2025"/>
      <c r="J34" s="2025"/>
    </row>
    <row r="35" spans="2:10">
      <c r="B35" s="352" t="s">
        <v>3160</v>
      </c>
    </row>
  </sheetData>
  <mergeCells count="3">
    <mergeCell ref="A4:J4"/>
    <mergeCell ref="C7:E7"/>
    <mergeCell ref="B34:J3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E49A6-793B-4DF3-B1AA-E907E57B284C}">
  <sheetPr codeName="Hoja29">
    <tabColor theme="5" tint="0.39997558519241921"/>
  </sheetPr>
  <dimension ref="A5:M76"/>
  <sheetViews>
    <sheetView showGridLines="0" workbookViewId="0">
      <pane ySplit="4" topLeftCell="A5" activePane="bottomLeft" state="frozen"/>
      <selection pane="bottomLeft" activeCell="A5" sqref="A5:M5"/>
    </sheetView>
  </sheetViews>
  <sheetFormatPr baseColWidth="10" defaultRowHeight="14.25"/>
  <cols>
    <col min="1" max="2" width="11.42578125" style="1240"/>
    <col min="3" max="3" width="12.7109375" style="1240" customWidth="1"/>
    <col min="4" max="8" width="11.42578125" style="1240"/>
    <col min="9" max="9" width="33.7109375" style="1240" customWidth="1"/>
    <col min="10" max="12" width="11.42578125" style="1240"/>
    <col min="13" max="13" width="11.5703125" style="1240" customWidth="1"/>
    <col min="14" max="14" width="11.42578125" style="1240"/>
    <col min="15" max="15" width="10.5703125" style="1240" bestFit="1" customWidth="1"/>
    <col min="16" max="17" width="12.140625" style="1240" bestFit="1" customWidth="1"/>
    <col min="18" max="16384" width="11.42578125" style="1240"/>
  </cols>
  <sheetData>
    <row r="5" spans="1:13">
      <c r="A5" s="2027" t="s">
        <v>3085</v>
      </c>
      <c r="B5" s="2027"/>
      <c r="C5" s="2027"/>
      <c r="D5" s="2027"/>
      <c r="E5" s="2027"/>
      <c r="F5" s="2027"/>
      <c r="G5" s="2027"/>
      <c r="H5" s="2027"/>
      <c r="I5" s="2027"/>
      <c r="J5" s="2027"/>
      <c r="K5" s="2027"/>
      <c r="L5" s="2027"/>
      <c r="M5" s="2027"/>
    </row>
    <row r="6" spans="1:13">
      <c r="A6" s="2026" t="s">
        <v>3086</v>
      </c>
      <c r="B6" s="2026"/>
      <c r="C6" s="2026"/>
      <c r="D6" s="2026"/>
      <c r="E6" s="2026"/>
      <c r="F6" s="2026"/>
      <c r="G6" s="2026"/>
      <c r="H6" s="2026"/>
      <c r="I6" s="2026"/>
      <c r="J6" s="2026"/>
      <c r="K6" s="2026"/>
      <c r="L6" s="2026"/>
      <c r="M6" s="2026"/>
    </row>
    <row r="7" spans="1:13">
      <c r="A7" s="2026"/>
      <c r="B7" s="2026"/>
      <c r="C7" s="2026"/>
      <c r="D7" s="2026"/>
      <c r="E7" s="2026"/>
      <c r="F7" s="2026"/>
      <c r="G7" s="2026"/>
      <c r="H7" s="2026"/>
      <c r="I7" s="2026"/>
      <c r="J7" s="2026"/>
      <c r="K7" s="2026"/>
      <c r="L7" s="2026"/>
      <c r="M7" s="2026"/>
    </row>
    <row r="9" spans="1:13">
      <c r="B9" s="1240" t="s">
        <v>3087</v>
      </c>
    </row>
    <row r="10" spans="1:13">
      <c r="B10" s="1240" t="s">
        <v>3088</v>
      </c>
    </row>
    <row r="11" spans="1:13">
      <c r="B11" s="1240" t="s">
        <v>3089</v>
      </c>
    </row>
    <row r="12" spans="1:13">
      <c r="B12" s="1240" t="s">
        <v>3090</v>
      </c>
    </row>
    <row r="13" spans="1:13">
      <c r="B13" s="1240" t="s">
        <v>3091</v>
      </c>
    </row>
    <row r="15" spans="1:13" ht="15">
      <c r="I15" s="1524"/>
      <c r="J15" s="1525">
        <v>2015</v>
      </c>
      <c r="K15" s="1526">
        <v>2016</v>
      </c>
      <c r="L15" s="1526">
        <v>2017</v>
      </c>
      <c r="M15" s="1526">
        <v>2018</v>
      </c>
    </row>
    <row r="16" spans="1:13" ht="15" thickBot="1">
      <c r="I16" s="1527" t="s">
        <v>1231</v>
      </c>
      <c r="J16" s="1528">
        <v>1904</v>
      </c>
      <c r="K16" s="1528">
        <v>1844</v>
      </c>
      <c r="L16" s="1528">
        <v>2138</v>
      </c>
      <c r="M16" s="1528">
        <v>1966</v>
      </c>
    </row>
    <row r="17" spans="1:13" ht="15" thickTop="1">
      <c r="I17" s="1529" t="s">
        <v>1495</v>
      </c>
      <c r="J17" s="1530">
        <v>25</v>
      </c>
      <c r="K17" s="1530">
        <v>29</v>
      </c>
      <c r="L17" s="1530">
        <v>32</v>
      </c>
      <c r="M17" s="1530">
        <v>25</v>
      </c>
    </row>
    <row r="18" spans="1:13">
      <c r="I18" s="1531" t="s">
        <v>2515</v>
      </c>
      <c r="J18" s="1532">
        <v>151</v>
      </c>
      <c r="K18" s="1532">
        <v>131</v>
      </c>
      <c r="L18" s="1532">
        <v>166</v>
      </c>
      <c r="M18" s="1532">
        <v>172</v>
      </c>
    </row>
    <row r="19" spans="1:13">
      <c r="I19" s="1531" t="s">
        <v>2577</v>
      </c>
      <c r="J19" s="1532">
        <v>102</v>
      </c>
      <c r="K19" s="1532">
        <v>96</v>
      </c>
      <c r="L19" s="1532">
        <v>81</v>
      </c>
      <c r="M19" s="1532">
        <v>94</v>
      </c>
    </row>
    <row r="20" spans="1:13">
      <c r="I20" s="1533" t="s">
        <v>2578</v>
      </c>
      <c r="J20" s="1534">
        <v>420</v>
      </c>
      <c r="K20" s="1534">
        <v>450</v>
      </c>
      <c r="L20" s="1534">
        <v>507</v>
      </c>
      <c r="M20" s="1534">
        <v>454</v>
      </c>
    </row>
    <row r="21" spans="1:13">
      <c r="I21" s="1533" t="s">
        <v>2779</v>
      </c>
      <c r="J21" s="1534">
        <v>437</v>
      </c>
      <c r="K21" s="1534">
        <v>441</v>
      </c>
      <c r="L21" s="1534">
        <v>530</v>
      </c>
      <c r="M21" s="1534">
        <v>464</v>
      </c>
    </row>
    <row r="22" spans="1:13">
      <c r="I22" s="1533" t="s">
        <v>2580</v>
      </c>
      <c r="J22" s="1533">
        <v>439</v>
      </c>
      <c r="K22" s="1533">
        <v>424</v>
      </c>
      <c r="L22" s="1533">
        <v>485</v>
      </c>
      <c r="M22" s="1534">
        <v>398</v>
      </c>
    </row>
    <row r="23" spans="1:13">
      <c r="I23" s="1533" t="s">
        <v>1503</v>
      </c>
      <c r="J23" s="1533">
        <v>330</v>
      </c>
      <c r="K23" s="1533">
        <v>273</v>
      </c>
      <c r="L23" s="1533">
        <v>337</v>
      </c>
      <c r="M23" s="1534">
        <v>359</v>
      </c>
    </row>
    <row r="27" spans="1:13">
      <c r="A27" s="2027" t="s">
        <v>3092</v>
      </c>
      <c r="B27" s="2027"/>
      <c r="C27" s="2027"/>
      <c r="D27" s="2027"/>
      <c r="E27" s="2027"/>
      <c r="F27" s="2027"/>
      <c r="G27" s="2027"/>
      <c r="H27" s="2027"/>
      <c r="I27" s="2027"/>
      <c r="J27" s="2027"/>
      <c r="K27" s="2027"/>
      <c r="L27" s="2027"/>
      <c r="M27" s="2027"/>
    </row>
    <row r="28" spans="1:13">
      <c r="A28" s="2026" t="s">
        <v>3093</v>
      </c>
      <c r="B28" s="2026"/>
      <c r="C28" s="2026"/>
      <c r="D28" s="2026"/>
      <c r="E28" s="2026"/>
      <c r="F28" s="2026"/>
      <c r="G28" s="2026"/>
      <c r="H28" s="2026"/>
      <c r="I28" s="2026"/>
      <c r="J28" s="2026"/>
      <c r="K28" s="2026"/>
      <c r="L28" s="2026"/>
      <c r="M28" s="2026"/>
    </row>
    <row r="29" spans="1:13">
      <c r="A29" s="2026"/>
      <c r="B29" s="2026"/>
      <c r="C29" s="2026"/>
      <c r="D29" s="2026"/>
      <c r="E29" s="2026"/>
      <c r="F29" s="2026"/>
      <c r="G29" s="2026"/>
      <c r="H29" s="2026"/>
      <c r="I29" s="2026"/>
      <c r="J29" s="2026"/>
      <c r="K29" s="2026"/>
      <c r="L29" s="2026"/>
      <c r="M29" s="2026"/>
    </row>
    <row r="31" spans="1:13">
      <c r="A31" s="1240" t="s">
        <v>3094</v>
      </c>
      <c r="B31" s="1240" t="s">
        <v>3095</v>
      </c>
      <c r="H31" s="1240" t="s">
        <v>3096</v>
      </c>
      <c r="I31" s="1240" t="s">
        <v>3097</v>
      </c>
    </row>
    <row r="32" spans="1:13">
      <c r="A32" s="1240" t="s">
        <v>3098</v>
      </c>
      <c r="B32" s="1240" t="s">
        <v>3099</v>
      </c>
      <c r="H32" s="1240" t="s">
        <v>3100</v>
      </c>
      <c r="I32" s="1240" t="s">
        <v>3101</v>
      </c>
    </row>
    <row r="33" spans="1:13">
      <c r="A33" s="1240" t="s">
        <v>3102</v>
      </c>
      <c r="B33" s="1240" t="s">
        <v>3103</v>
      </c>
      <c r="H33" s="1240" t="s">
        <v>3104</v>
      </c>
      <c r="I33" s="1240" t="s">
        <v>3105</v>
      </c>
    </row>
    <row r="34" spans="1:13">
      <c r="A34" s="1240" t="s">
        <v>3106</v>
      </c>
      <c r="B34" s="1240" t="s">
        <v>3107</v>
      </c>
      <c r="H34" s="1240" t="s">
        <v>3108</v>
      </c>
      <c r="I34" s="1240" t="s">
        <v>3109</v>
      </c>
    </row>
    <row r="35" spans="1:13">
      <c r="A35" s="1240" t="s">
        <v>3110</v>
      </c>
      <c r="B35" s="1240" t="s">
        <v>3111</v>
      </c>
      <c r="H35" s="1240" t="s">
        <v>3112</v>
      </c>
      <c r="I35" s="1240" t="s">
        <v>3113</v>
      </c>
    </row>
    <row r="36" spans="1:13">
      <c r="A36" s="1240" t="s">
        <v>3114</v>
      </c>
      <c r="B36" s="1240" t="s">
        <v>3115</v>
      </c>
      <c r="H36" s="1240" t="s">
        <v>3116</v>
      </c>
      <c r="I36" s="1240" t="s">
        <v>3117</v>
      </c>
    </row>
    <row r="37" spans="1:13">
      <c r="A37" s="1240" t="s">
        <v>3118</v>
      </c>
      <c r="B37" s="1240" t="s">
        <v>3119</v>
      </c>
      <c r="H37" s="1240" t="s">
        <v>3120</v>
      </c>
      <c r="I37" s="1240" t="s">
        <v>3121</v>
      </c>
    </row>
    <row r="38" spans="1:13">
      <c r="A38" s="1240" t="s">
        <v>3122</v>
      </c>
      <c r="B38" s="1240" t="s">
        <v>3123</v>
      </c>
      <c r="H38" s="1240" t="s">
        <v>3124</v>
      </c>
      <c r="I38" s="1240" t="s">
        <v>3125</v>
      </c>
    </row>
    <row r="39" spans="1:13">
      <c r="A39" s="1240" t="s">
        <v>3126</v>
      </c>
      <c r="B39" s="1240" t="s">
        <v>3127</v>
      </c>
      <c r="H39" s="1240" t="s">
        <v>3128</v>
      </c>
      <c r="I39" s="1240" t="s">
        <v>3129</v>
      </c>
    </row>
    <row r="40" spans="1:13">
      <c r="A40" s="1240" t="s">
        <v>3130</v>
      </c>
      <c r="B40" s="1240" t="s">
        <v>3131</v>
      </c>
    </row>
    <row r="42" spans="1:13" ht="15">
      <c r="I42" s="1524"/>
      <c r="J42" s="1525">
        <v>2015</v>
      </c>
      <c r="K42" s="1526">
        <v>2016</v>
      </c>
      <c r="L42" s="1526">
        <v>2017</v>
      </c>
      <c r="M42" s="1526">
        <v>2018</v>
      </c>
    </row>
    <row r="43" spans="1:13" ht="15" thickBot="1">
      <c r="I43" s="1527" t="s">
        <v>1231</v>
      </c>
      <c r="J43" s="1528">
        <v>134</v>
      </c>
      <c r="K43" s="1528">
        <v>159</v>
      </c>
      <c r="L43" s="1528">
        <v>238</v>
      </c>
      <c r="M43" s="1528">
        <v>157</v>
      </c>
    </row>
    <row r="44" spans="1:13" ht="15" thickTop="1">
      <c r="I44" s="1529" t="s">
        <v>1495</v>
      </c>
      <c r="J44" s="1530">
        <v>2</v>
      </c>
      <c r="K44" s="1530">
        <v>1</v>
      </c>
      <c r="L44" s="1530">
        <v>5</v>
      </c>
      <c r="M44" s="1530">
        <v>3</v>
      </c>
    </row>
    <row r="45" spans="1:13">
      <c r="I45" s="1531" t="s">
        <v>2515</v>
      </c>
      <c r="J45" s="1532">
        <v>17</v>
      </c>
      <c r="K45" s="1532">
        <v>34</v>
      </c>
      <c r="L45" s="1532">
        <v>43</v>
      </c>
      <c r="M45" s="1532">
        <v>25</v>
      </c>
    </row>
    <row r="46" spans="1:13">
      <c r="I46" s="1531" t="s">
        <v>2577</v>
      </c>
      <c r="J46" s="1532">
        <v>13</v>
      </c>
      <c r="K46" s="1532">
        <v>21</v>
      </c>
      <c r="L46" s="1532">
        <v>40</v>
      </c>
      <c r="M46" s="1532">
        <v>16</v>
      </c>
    </row>
    <row r="47" spans="1:13">
      <c r="I47" s="1533" t="s">
        <v>2578</v>
      </c>
      <c r="J47" s="1534">
        <v>37</v>
      </c>
      <c r="K47" s="1534">
        <v>49</v>
      </c>
      <c r="L47" s="1534">
        <v>72</v>
      </c>
      <c r="M47" s="1534">
        <v>59</v>
      </c>
    </row>
    <row r="48" spans="1:13">
      <c r="I48" s="1533" t="s">
        <v>2779</v>
      </c>
      <c r="J48" s="1534">
        <v>34</v>
      </c>
      <c r="K48" s="1534">
        <v>32</v>
      </c>
      <c r="L48" s="1534">
        <v>48</v>
      </c>
      <c r="M48" s="1534">
        <v>33</v>
      </c>
    </row>
    <row r="49" spans="1:13">
      <c r="I49" s="1533" t="s">
        <v>2580</v>
      </c>
      <c r="J49" s="1533">
        <v>23</v>
      </c>
      <c r="K49" s="1533">
        <v>17</v>
      </c>
      <c r="L49" s="1533">
        <v>26</v>
      </c>
      <c r="M49" s="1534">
        <v>16</v>
      </c>
    </row>
    <row r="50" spans="1:13">
      <c r="I50" s="1533" t="s">
        <v>1503</v>
      </c>
      <c r="J50" s="1533">
        <v>8</v>
      </c>
      <c r="K50" s="1533">
        <v>5</v>
      </c>
      <c r="L50" s="1533">
        <v>4</v>
      </c>
      <c r="M50" s="1534">
        <v>5</v>
      </c>
    </row>
    <row r="54" spans="1:13">
      <c r="A54" s="2027" t="s">
        <v>3132</v>
      </c>
      <c r="B54" s="2027"/>
      <c r="C54" s="2027"/>
      <c r="D54" s="2027"/>
      <c r="E54" s="2027"/>
      <c r="F54" s="2027"/>
      <c r="G54" s="2027"/>
      <c r="H54" s="2027"/>
      <c r="I54" s="2027"/>
      <c r="J54" s="2027"/>
      <c r="K54" s="2027"/>
      <c r="L54" s="2027"/>
      <c r="M54" s="2027"/>
    </row>
    <row r="55" spans="1:13">
      <c r="A55" s="2026" t="s">
        <v>3086</v>
      </c>
      <c r="B55" s="2026"/>
      <c r="C55" s="2026"/>
      <c r="D55" s="2026"/>
      <c r="E55" s="2026"/>
      <c r="F55" s="2026"/>
      <c r="G55" s="2026"/>
      <c r="H55" s="2026"/>
      <c r="I55" s="2026"/>
      <c r="J55" s="2026"/>
      <c r="K55" s="2026"/>
      <c r="L55" s="2026"/>
      <c r="M55" s="2026"/>
    </row>
    <row r="56" spans="1:13">
      <c r="A56" s="2026"/>
      <c r="B56" s="2026"/>
      <c r="C56" s="2026"/>
      <c r="D56" s="2026"/>
      <c r="E56" s="2026"/>
      <c r="F56" s="2026"/>
      <c r="G56" s="2026"/>
      <c r="H56" s="2026"/>
      <c r="I56" s="2026"/>
      <c r="J56" s="2026"/>
      <c r="K56" s="2026"/>
      <c r="L56" s="2026"/>
      <c r="M56" s="2026"/>
    </row>
    <row r="57" spans="1:13">
      <c r="A57" s="1240" t="s">
        <v>3133</v>
      </c>
      <c r="B57" s="1240" t="s">
        <v>3134</v>
      </c>
      <c r="H57" s="1240" t="s">
        <v>3135</v>
      </c>
      <c r="I57" s="1240" t="s">
        <v>3136</v>
      </c>
    </row>
    <row r="58" spans="1:13">
      <c r="A58" s="1240" t="s">
        <v>3137</v>
      </c>
      <c r="B58" s="1240" t="s">
        <v>3138</v>
      </c>
      <c r="H58" s="1240" t="s">
        <v>3139</v>
      </c>
      <c r="I58" s="1240" t="s">
        <v>3140</v>
      </c>
    </row>
    <row r="59" spans="1:13">
      <c r="A59" s="1240" t="s">
        <v>3141</v>
      </c>
      <c r="B59" s="1240" t="s">
        <v>3142</v>
      </c>
      <c r="H59" s="1240" t="s">
        <v>3143</v>
      </c>
      <c r="I59" s="1240" t="s">
        <v>3144</v>
      </c>
    </row>
    <row r="60" spans="1:13">
      <c r="A60" s="1240" t="s">
        <v>3145</v>
      </c>
      <c r="B60" s="1240" t="s">
        <v>3146</v>
      </c>
      <c r="H60" s="1240" t="s">
        <v>3147</v>
      </c>
      <c r="I60" s="1240" t="s">
        <v>3148</v>
      </c>
    </row>
    <row r="61" spans="1:13">
      <c r="H61" s="1240" t="s">
        <v>3149</v>
      </c>
      <c r="I61" s="1240" t="s">
        <v>3150</v>
      </c>
    </row>
    <row r="63" spans="1:13" ht="15">
      <c r="I63" s="1524"/>
      <c r="J63" s="1525">
        <v>2015</v>
      </c>
      <c r="K63" s="1526">
        <v>2016</v>
      </c>
      <c r="L63" s="1526">
        <v>2017</v>
      </c>
      <c r="M63" s="1526">
        <v>2018</v>
      </c>
    </row>
    <row r="64" spans="1:13" ht="15" thickBot="1">
      <c r="I64" s="1527" t="s">
        <v>1231</v>
      </c>
      <c r="J64" s="1528">
        <v>7918</v>
      </c>
      <c r="K64" s="1528">
        <v>3255</v>
      </c>
      <c r="L64" s="1528">
        <v>1301</v>
      </c>
      <c r="M64" s="1528">
        <v>712</v>
      </c>
    </row>
    <row r="65" spans="1:13" ht="15" thickTop="1">
      <c r="I65" s="1529" t="s">
        <v>1495</v>
      </c>
      <c r="J65" s="1530">
        <v>438</v>
      </c>
      <c r="K65" s="1530">
        <v>105</v>
      </c>
      <c r="L65" s="1530">
        <v>84</v>
      </c>
      <c r="M65" s="1530">
        <v>23</v>
      </c>
    </row>
    <row r="66" spans="1:13">
      <c r="I66" s="1531" t="s">
        <v>2515</v>
      </c>
      <c r="J66" s="1532">
        <v>2242</v>
      </c>
      <c r="K66" s="1532">
        <v>807</v>
      </c>
      <c r="L66" s="1532">
        <v>347</v>
      </c>
      <c r="M66" s="1532">
        <v>193</v>
      </c>
    </row>
    <row r="67" spans="1:13">
      <c r="I67" s="1531" t="s">
        <v>2577</v>
      </c>
      <c r="J67" s="1532">
        <v>1340</v>
      </c>
      <c r="K67" s="1532">
        <v>430</v>
      </c>
      <c r="L67" s="1532">
        <v>135</v>
      </c>
      <c r="M67" s="1532">
        <v>98</v>
      </c>
    </row>
    <row r="68" spans="1:13">
      <c r="I68" s="1533" t="s">
        <v>2578</v>
      </c>
      <c r="J68" s="1534">
        <v>1478</v>
      </c>
      <c r="K68" s="1534">
        <v>670</v>
      </c>
      <c r="L68" s="1534">
        <v>220</v>
      </c>
      <c r="M68" s="1534">
        <v>125</v>
      </c>
    </row>
    <row r="69" spans="1:13">
      <c r="I69" s="1533" t="s">
        <v>2779</v>
      </c>
      <c r="J69" s="1534">
        <v>1201</v>
      </c>
      <c r="K69" s="1534">
        <v>628</v>
      </c>
      <c r="L69" s="1534">
        <v>212</v>
      </c>
      <c r="M69" s="1534">
        <v>139</v>
      </c>
    </row>
    <row r="70" spans="1:13">
      <c r="I70" s="1533" t="s">
        <v>2580</v>
      </c>
      <c r="J70" s="1533">
        <v>822</v>
      </c>
      <c r="K70" s="1533">
        <v>409</v>
      </c>
      <c r="L70" s="1533">
        <v>175</v>
      </c>
      <c r="M70" s="1534">
        <v>88</v>
      </c>
    </row>
    <row r="71" spans="1:13">
      <c r="I71" s="1533" t="s">
        <v>1503</v>
      </c>
      <c r="J71" s="1533">
        <v>397</v>
      </c>
      <c r="K71" s="1533">
        <v>206</v>
      </c>
      <c r="L71" s="1533">
        <v>128</v>
      </c>
      <c r="M71" s="1534">
        <v>46</v>
      </c>
    </row>
    <row r="76" spans="1:13">
      <c r="A76" s="1240" t="s">
        <v>3151</v>
      </c>
    </row>
  </sheetData>
  <mergeCells count="6">
    <mergeCell ref="A55:M56"/>
    <mergeCell ref="A5:M5"/>
    <mergeCell ref="A6:M7"/>
    <mergeCell ref="A27:M27"/>
    <mergeCell ref="A28:M29"/>
    <mergeCell ref="A54:M54"/>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1311">
    <tabColor theme="5" tint="0.39997558519241921"/>
  </sheetPr>
  <dimension ref="A1:T175"/>
  <sheetViews>
    <sheetView showGridLines="0" zoomScale="83" zoomScaleNormal="83" zoomScaleSheetLayoutView="85" workbookViewId="0">
      <pane ySplit="4" topLeftCell="A5" activePane="bottomLeft" state="frozen"/>
      <selection activeCell="N16" sqref="N16"/>
      <selection pane="bottomLeft" activeCell="I4" sqref="I4"/>
    </sheetView>
  </sheetViews>
  <sheetFormatPr baseColWidth="10" defaultColWidth="11.42578125" defaultRowHeight="16.5"/>
  <cols>
    <col min="1" max="1" width="18.85546875" style="80" customWidth="1"/>
    <col min="2" max="2" width="15.5703125" style="80" customWidth="1"/>
    <col min="3" max="3" width="11.42578125" style="80" customWidth="1"/>
    <col min="4" max="4" width="15.85546875" style="80" customWidth="1"/>
    <col min="5" max="5" width="12.140625" style="80" customWidth="1"/>
    <col min="6" max="6" width="15.7109375" style="80" customWidth="1"/>
    <col min="7" max="7" width="12.7109375" style="80" customWidth="1"/>
    <col min="8" max="8" width="23.7109375" style="80" customWidth="1"/>
    <col min="9" max="9" width="18.7109375" style="80" customWidth="1"/>
    <col min="10" max="10" width="24.5703125" style="80" customWidth="1"/>
    <col min="11" max="12" width="11.42578125" style="103"/>
    <col min="13" max="17" width="11.42578125" style="80"/>
    <col min="18" max="19" width="11.42578125" style="80" hidden="1" customWidth="1"/>
    <col min="20" max="20" width="0" style="80" hidden="1" customWidth="1"/>
    <col min="21" max="16384" width="11.42578125" style="80"/>
  </cols>
  <sheetData>
    <row r="1" spans="1:9" ht="56.25" customHeight="1">
      <c r="A1" s="1886"/>
      <c r="B1" s="1886"/>
      <c r="C1" s="1886"/>
      <c r="D1" s="1886"/>
    </row>
    <row r="2" spans="1:9" ht="36.75" customHeight="1">
      <c r="A2" s="1887" t="s">
        <v>1729</v>
      </c>
      <c r="B2" s="1887"/>
      <c r="C2" s="1887"/>
      <c r="D2" s="1887"/>
      <c r="E2" s="1887"/>
      <c r="F2" s="1887"/>
      <c r="G2" s="1887"/>
      <c r="H2" s="1887"/>
      <c r="I2" s="334"/>
    </row>
    <row r="3" spans="1:9" ht="9.75" customHeight="1">
      <c r="A3" s="334"/>
      <c r="B3" s="334"/>
      <c r="C3" s="334"/>
      <c r="D3" s="334"/>
      <c r="E3" s="334"/>
      <c r="F3" s="334"/>
      <c r="G3" s="334"/>
      <c r="H3" s="334"/>
      <c r="I3" s="334"/>
    </row>
    <row r="4" spans="1:9" ht="20.25">
      <c r="A4" s="84" t="s">
        <v>943</v>
      </c>
      <c r="B4" s="85"/>
      <c r="C4" s="335"/>
      <c r="D4" s="375" t="s">
        <v>20</v>
      </c>
      <c r="E4" s="334"/>
      <c r="F4" s="334"/>
      <c r="G4" s="334"/>
      <c r="H4" s="334"/>
      <c r="I4" s="334"/>
    </row>
    <row r="5" spans="1:9">
      <c r="A5" s="334"/>
      <c r="B5" s="334"/>
      <c r="C5" s="334"/>
      <c r="D5" s="334"/>
      <c r="E5" s="334"/>
      <c r="F5" s="334"/>
      <c r="G5" s="334"/>
      <c r="H5" s="334"/>
      <c r="I5" s="334"/>
    </row>
    <row r="6" spans="1:9" ht="18">
      <c r="A6" s="2029" t="s">
        <v>932</v>
      </c>
      <c r="B6" s="2029"/>
      <c r="C6" s="2029"/>
      <c r="D6" s="2029"/>
      <c r="E6" s="2029"/>
      <c r="F6" s="2029"/>
      <c r="G6" s="2029"/>
      <c r="H6" s="2029"/>
      <c r="I6" s="334"/>
    </row>
    <row r="7" spans="1:9">
      <c r="A7" s="1971" t="s">
        <v>931</v>
      </c>
      <c r="B7" s="1971"/>
      <c r="C7" s="1971"/>
      <c r="D7" s="1971"/>
      <c r="E7" s="1971"/>
      <c r="F7" s="1971"/>
      <c r="G7" s="1971"/>
      <c r="H7" s="1971"/>
      <c r="I7" s="334"/>
    </row>
    <row r="8" spans="1:9">
      <c r="A8" s="1971"/>
      <c r="B8" s="1971"/>
      <c r="C8" s="1971"/>
      <c r="D8" s="1971"/>
      <c r="E8" s="1971"/>
      <c r="F8" s="1971"/>
      <c r="G8" s="1971"/>
      <c r="H8" s="1971"/>
      <c r="I8" s="334"/>
    </row>
    <row r="9" spans="1:9">
      <c r="A9" s="1971"/>
      <c r="B9" s="1971"/>
      <c r="C9" s="1971"/>
      <c r="D9" s="1971"/>
      <c r="E9" s="1971"/>
      <c r="F9" s="1971"/>
      <c r="G9" s="1971"/>
      <c r="H9" s="1971"/>
      <c r="I9" s="334"/>
    </row>
    <row r="10" spans="1:9" ht="22.9" customHeight="1">
      <c r="A10" s="1971"/>
      <c r="B10" s="1971"/>
      <c r="C10" s="1971"/>
      <c r="D10" s="1971"/>
      <c r="E10" s="1971"/>
      <c r="F10" s="1971"/>
      <c r="G10" s="1971"/>
      <c r="H10" s="1971"/>
      <c r="I10" s="334"/>
    </row>
    <row r="11" spans="1:9" ht="24.6" customHeight="1">
      <c r="A11" s="1971" t="s">
        <v>1275</v>
      </c>
      <c r="B11" s="1971"/>
      <c r="C11" s="1971"/>
      <c r="D11" s="1971"/>
      <c r="E11" s="1971"/>
      <c r="F11" s="1971"/>
      <c r="G11" s="1971"/>
      <c r="H11" s="1971"/>
      <c r="I11" s="334"/>
    </row>
    <row r="12" spans="1:9" ht="23.45" customHeight="1">
      <c r="A12" s="1971"/>
      <c r="B12" s="1971"/>
      <c r="C12" s="1971"/>
      <c r="D12" s="1971"/>
      <c r="E12" s="1971"/>
      <c r="F12" s="1971"/>
      <c r="G12" s="1971"/>
      <c r="H12" s="1971"/>
      <c r="I12" s="334"/>
    </row>
    <row r="13" spans="1:9" ht="15" customHeight="1">
      <c r="A13" s="80" t="s">
        <v>1276</v>
      </c>
      <c r="B13" s="336"/>
      <c r="C13" s="336"/>
      <c r="D13" s="336"/>
      <c r="E13" s="336"/>
      <c r="F13" s="336"/>
      <c r="G13" s="336"/>
      <c r="H13" s="336"/>
      <c r="I13" s="334"/>
    </row>
    <row r="14" spans="1:9" ht="21.6" customHeight="1">
      <c r="A14" s="80" t="s">
        <v>1277</v>
      </c>
      <c r="B14" s="336"/>
      <c r="C14" s="336"/>
      <c r="D14" s="336"/>
      <c r="E14" s="336"/>
      <c r="F14" s="336"/>
      <c r="G14" s="336"/>
      <c r="H14" s="336"/>
      <c r="I14" s="334"/>
    </row>
    <row r="15" spans="1:9" ht="16.899999999999999" customHeight="1">
      <c r="B15" s="388"/>
      <c r="C15" s="388"/>
      <c r="D15" s="388"/>
      <c r="E15" s="388"/>
      <c r="F15" s="388"/>
      <c r="G15" s="388"/>
      <c r="H15" s="388"/>
      <c r="I15" s="387"/>
    </row>
    <row r="16" spans="1:9" ht="25.5" customHeight="1">
      <c r="A16" s="2030" t="s">
        <v>1233</v>
      </c>
      <c r="B16" s="2030"/>
      <c r="C16" s="2030"/>
      <c r="D16" s="2030"/>
      <c r="E16" s="2030"/>
      <c r="F16" s="2030"/>
      <c r="G16" s="2030"/>
      <c r="H16" s="2030"/>
    </row>
    <row r="17" spans="1:20" ht="15" customHeight="1">
      <c r="A17" s="1807" t="s">
        <v>1234</v>
      </c>
      <c r="B17" s="1807"/>
      <c r="C17" s="1807"/>
      <c r="D17" s="1807"/>
      <c r="E17" s="1807"/>
      <c r="F17" s="1807"/>
      <c r="G17" s="1807"/>
      <c r="H17" s="1807"/>
    </row>
    <row r="18" spans="1:20">
      <c r="A18" s="1807"/>
      <c r="B18" s="1807"/>
      <c r="C18" s="1807"/>
      <c r="D18" s="1807"/>
      <c r="E18" s="1807"/>
      <c r="F18" s="1807"/>
      <c r="G18" s="1807"/>
      <c r="H18" s="1807"/>
    </row>
    <row r="19" spans="1:20">
      <c r="A19" s="1807"/>
      <c r="B19" s="1807"/>
      <c r="C19" s="1807"/>
      <c r="D19" s="1807"/>
      <c r="E19" s="1807"/>
      <c r="F19" s="1807"/>
      <c r="G19" s="1807"/>
      <c r="H19" s="1807"/>
    </row>
    <row r="20" spans="1:20">
      <c r="A20" s="1807"/>
      <c r="B20" s="1807"/>
      <c r="C20" s="1807"/>
      <c r="D20" s="1807"/>
      <c r="E20" s="1807"/>
      <c r="F20" s="1807"/>
      <c r="G20" s="1807"/>
      <c r="H20" s="1807"/>
    </row>
    <row r="21" spans="1:20">
      <c r="A21" s="1807"/>
      <c r="B21" s="1807"/>
      <c r="C21" s="1807"/>
      <c r="D21" s="1807"/>
      <c r="E21" s="1807"/>
      <c r="F21" s="1807"/>
      <c r="G21" s="1807"/>
      <c r="H21" s="1807"/>
    </row>
    <row r="22" spans="1:20">
      <c r="A22" s="1807"/>
      <c r="B22" s="1807"/>
      <c r="C22" s="1807"/>
      <c r="D22" s="1807"/>
      <c r="E22" s="1807"/>
      <c r="F22" s="1807"/>
      <c r="G22" s="1807"/>
      <c r="H22" s="1807"/>
    </row>
    <row r="23" spans="1:20">
      <c r="A23" s="1807"/>
      <c r="B23" s="1807"/>
      <c r="C23" s="1807"/>
      <c r="D23" s="1807"/>
      <c r="E23" s="1807"/>
      <c r="F23" s="1807"/>
      <c r="G23" s="1807"/>
      <c r="H23" s="1807"/>
    </row>
    <row r="24" spans="1:20">
      <c r="A24" s="1807"/>
      <c r="B24" s="1807"/>
      <c r="C24" s="1807"/>
      <c r="D24" s="1807"/>
      <c r="E24" s="1807"/>
      <c r="F24" s="1807"/>
      <c r="G24" s="1807"/>
      <c r="H24" s="1807"/>
    </row>
    <row r="25" spans="1:20">
      <c r="A25" s="1807"/>
      <c r="B25" s="1807"/>
      <c r="C25" s="1807"/>
      <c r="D25" s="1807"/>
      <c r="E25" s="1807"/>
      <c r="F25" s="1807"/>
      <c r="G25" s="1807"/>
      <c r="H25" s="1807"/>
    </row>
    <row r="26" spans="1:20">
      <c r="A26" s="338"/>
      <c r="B26" s="338"/>
      <c r="C26" s="338"/>
      <c r="D26" s="338"/>
      <c r="E26" s="338"/>
      <c r="F26" s="338"/>
      <c r="G26" s="338"/>
      <c r="H26" s="338"/>
    </row>
    <row r="27" spans="1:20" ht="20.25">
      <c r="A27" s="1925" t="s">
        <v>1506</v>
      </c>
      <c r="B27" s="1925"/>
      <c r="C27" s="1925"/>
      <c r="D27" s="1925"/>
      <c r="E27" s="1925"/>
      <c r="F27" s="1925"/>
      <c r="G27" s="1925"/>
      <c r="H27" s="1925"/>
    </row>
    <row r="28" spans="1:20">
      <c r="A28" s="338"/>
      <c r="B28" s="338"/>
      <c r="C28" s="338"/>
      <c r="D28" s="338"/>
      <c r="E28" s="338"/>
      <c r="F28" s="338"/>
      <c r="G28" s="338"/>
      <c r="H28" s="338"/>
    </row>
    <row r="29" spans="1:20">
      <c r="K29" s="364">
        <v>2016</v>
      </c>
      <c r="L29" s="364">
        <v>2017</v>
      </c>
      <c r="M29" s="364" t="s">
        <v>2346</v>
      </c>
      <c r="N29" s="90"/>
      <c r="R29" s="2028" t="s">
        <v>814</v>
      </c>
      <c r="S29" s="2028"/>
      <c r="T29" s="2028"/>
    </row>
    <row r="30" spans="1:20">
      <c r="J30" s="119" t="str">
        <f>+D4</f>
        <v>Nacional</v>
      </c>
      <c r="K30" s="91">
        <f>VLOOKUP($D$4,Bd_Enemdu!$A$3:$ANK$29,R30,FALSE)</f>
        <v>546</v>
      </c>
      <c r="L30" s="91">
        <f>VLOOKUP($D$4,Bd_Enemdu!$A$3:$ANK$29,S30,FALSE)</f>
        <v>478</v>
      </c>
      <c r="M30" s="91">
        <f>VLOOKUP($D$4,Bd_Enemdu!$3:$30,T30,FALSE)</f>
        <v>399</v>
      </c>
      <c r="R30" s="859">
        <v>911</v>
      </c>
      <c r="S30" s="859">
        <f>+R52+1</f>
        <v>934</v>
      </c>
      <c r="T30" s="859">
        <v>1488</v>
      </c>
    </row>
    <row r="31" spans="1:20">
      <c r="A31" s="335"/>
      <c r="B31" s="335"/>
      <c r="C31" s="335"/>
      <c r="D31" s="335"/>
      <c r="E31" s="335"/>
      <c r="F31" s="335"/>
      <c r="G31" s="335"/>
      <c r="H31" s="335"/>
      <c r="J31" s="362" t="s">
        <v>55</v>
      </c>
      <c r="K31" s="91">
        <f>VLOOKUP($D$4,Bd_Enemdu!$A$3:$ANK$29,R31,FALSE)</f>
        <v>410</v>
      </c>
      <c r="L31" s="91">
        <f>VLOOKUP($D$4,Bd_Enemdu!$A$3:$ANK$29,S31,FALSE)</f>
        <v>354</v>
      </c>
      <c r="M31" s="91">
        <f>VLOOKUP($D$4,Bd_Enemdu!$3:$30,T31,FALSE)</f>
        <v>279</v>
      </c>
      <c r="R31" s="859">
        <f>+R30+1</f>
        <v>912</v>
      </c>
      <c r="S31" s="859">
        <f>+S30+1</f>
        <v>935</v>
      </c>
      <c r="T31" s="859">
        <f>+T30+1</f>
        <v>1489</v>
      </c>
    </row>
    <row r="32" spans="1:20">
      <c r="C32" s="93"/>
      <c r="D32" s="335"/>
      <c r="F32" s="335"/>
      <c r="G32" s="335"/>
      <c r="H32" s="335"/>
      <c r="J32" s="362" t="s">
        <v>56</v>
      </c>
      <c r="K32" s="91">
        <f>VLOOKUP($D$4,Bd_Enemdu!$A$3:$ANK$29,R32,FALSE)</f>
        <v>136</v>
      </c>
      <c r="L32" s="91">
        <f>VLOOKUP($D$4,Bd_Enemdu!$A$3:$ANK$29,S32,FALSE)</f>
        <v>124</v>
      </c>
      <c r="M32" s="91">
        <f>VLOOKUP($D$4,Bd_Enemdu!$3:$30,T32,FALSE)</f>
        <v>120</v>
      </c>
      <c r="R32" s="859">
        <f t="shared" ref="R32:R44" si="0">+R31+1</f>
        <v>913</v>
      </c>
      <c r="S32" s="859">
        <f t="shared" ref="S32:T52" si="1">+S31+1</f>
        <v>936</v>
      </c>
      <c r="T32" s="859">
        <f t="shared" si="1"/>
        <v>1490</v>
      </c>
    </row>
    <row r="33" spans="1:20">
      <c r="C33" s="335"/>
      <c r="D33" s="335"/>
      <c r="F33" s="335"/>
      <c r="G33" s="335"/>
      <c r="H33" s="335"/>
      <c r="J33" s="362" t="s">
        <v>420</v>
      </c>
      <c r="K33" s="91">
        <f>VLOOKUP($D$4,Bd_Enemdu!$A$3:$ANK$29,R33,FALSE)</f>
        <v>265</v>
      </c>
      <c r="L33" s="91">
        <f>VLOOKUP($D$4,Bd_Enemdu!$A$3:$ANK$29,S33,FALSE)</f>
        <v>242</v>
      </c>
      <c r="M33" s="91">
        <f>VLOOKUP($D$4,Bd_Enemdu!$3:$30,T33,FALSE)</f>
        <v>190</v>
      </c>
      <c r="R33" s="859">
        <f t="shared" si="0"/>
        <v>914</v>
      </c>
      <c r="S33" s="859">
        <f t="shared" si="1"/>
        <v>937</v>
      </c>
      <c r="T33" s="859">
        <f t="shared" si="1"/>
        <v>1491</v>
      </c>
    </row>
    <row r="34" spans="1:20">
      <c r="C34" s="335"/>
      <c r="D34" s="335"/>
      <c r="F34" s="335"/>
      <c r="G34" s="335"/>
      <c r="H34" s="335"/>
      <c r="J34" s="365" t="s">
        <v>421</v>
      </c>
      <c r="K34" s="366">
        <f>VLOOKUP($D$4,Bd_Enemdu!$A$3:$ANK$29,R34,FALSE)</f>
        <v>281</v>
      </c>
      <c r="L34" s="366">
        <f>VLOOKUP($D$4,Bd_Enemdu!$A$3:$ANK$29,S34,FALSE)</f>
        <v>236</v>
      </c>
      <c r="M34" s="366">
        <f>VLOOKUP($D$4,Bd_Enemdu!$3:$30,T34,FALSE)</f>
        <v>209</v>
      </c>
      <c r="R34" s="859">
        <f t="shared" si="0"/>
        <v>915</v>
      </c>
      <c r="S34" s="859">
        <f t="shared" si="1"/>
        <v>938</v>
      </c>
      <c r="T34" s="859">
        <f t="shared" si="1"/>
        <v>1492</v>
      </c>
    </row>
    <row r="35" spans="1:20">
      <c r="C35" s="335"/>
      <c r="D35" s="335"/>
      <c r="F35" s="335"/>
      <c r="G35" s="335"/>
      <c r="H35" s="335"/>
      <c r="J35" s="362" t="s">
        <v>59</v>
      </c>
      <c r="K35" s="91">
        <f>VLOOKUP($D$4,Bd_Enemdu!$A$3:$ANK$29,R35,FALSE)</f>
        <v>48</v>
      </c>
      <c r="L35" s="91">
        <f>VLOOKUP($D$4,Bd_Enemdu!$A$3:$ANK$29,S35,FALSE)</f>
        <v>47</v>
      </c>
      <c r="M35" s="91">
        <f>VLOOKUP($D$4,Bd_Enemdu!$3:$30,T35,FALSE)</f>
        <v>48</v>
      </c>
      <c r="R35" s="859">
        <f t="shared" si="0"/>
        <v>916</v>
      </c>
      <c r="S35" s="859">
        <f t="shared" si="1"/>
        <v>939</v>
      </c>
      <c r="T35" s="859">
        <f t="shared" si="1"/>
        <v>1493</v>
      </c>
    </row>
    <row r="36" spans="1:20">
      <c r="C36" s="335"/>
      <c r="D36" s="335"/>
      <c r="F36" s="335"/>
      <c r="G36" s="335"/>
      <c r="H36" s="335"/>
      <c r="J36" s="362" t="s">
        <v>1488</v>
      </c>
      <c r="K36" s="91">
        <f>VLOOKUP($D$4,Bd_Enemdu!$A$3:$ANK$29,R36,FALSE)</f>
        <v>3</v>
      </c>
      <c r="L36" s="91">
        <f>VLOOKUP($D$4,Bd_Enemdu!$A$3:$ANK$29,S36,FALSE)</f>
        <v>5</v>
      </c>
      <c r="M36" s="91">
        <f>VLOOKUP($D$4,Bd_Enemdu!$3:$30,T36,FALSE)</f>
        <v>5</v>
      </c>
      <c r="R36" s="859">
        <f t="shared" si="0"/>
        <v>917</v>
      </c>
      <c r="S36" s="859">
        <f t="shared" si="1"/>
        <v>940</v>
      </c>
      <c r="T36" s="859">
        <f t="shared" si="1"/>
        <v>1494</v>
      </c>
    </row>
    <row r="37" spans="1:20">
      <c r="C37" s="335"/>
      <c r="D37" s="335"/>
      <c r="E37" s="335"/>
      <c r="F37" s="335"/>
      <c r="G37" s="335"/>
      <c r="H37" s="335"/>
      <c r="J37" s="363" t="s">
        <v>1489</v>
      </c>
      <c r="K37" s="91">
        <f>VLOOKUP($D$4,Bd_Enemdu!$A$3:$ANK$29,R37,FALSE)</f>
        <v>8</v>
      </c>
      <c r="L37" s="91">
        <f>VLOOKUP($D$4,Bd_Enemdu!$A$3:$ANK$29,S37,FALSE)</f>
        <v>3</v>
      </c>
      <c r="M37" s="91">
        <f>VLOOKUP($D$4,Bd_Enemdu!$3:$30,T37,FALSE)</f>
        <v>1</v>
      </c>
      <c r="R37" s="859">
        <f t="shared" si="0"/>
        <v>918</v>
      </c>
      <c r="S37" s="859">
        <f t="shared" si="1"/>
        <v>941</v>
      </c>
      <c r="T37" s="859">
        <f t="shared" si="1"/>
        <v>1495</v>
      </c>
    </row>
    <row r="38" spans="1:20">
      <c r="C38" s="335"/>
      <c r="D38" s="335"/>
      <c r="E38" s="335"/>
      <c r="F38" s="335"/>
      <c r="G38" s="335"/>
      <c r="H38" s="335"/>
      <c r="J38" s="363" t="s">
        <v>1490</v>
      </c>
      <c r="K38" s="91">
        <f>VLOOKUP($D$4,Bd_Enemdu!$A$3:$ANK$29,R38,FALSE)</f>
        <v>5</v>
      </c>
      <c r="L38" s="91">
        <f>VLOOKUP($D$4,Bd_Enemdu!$A$3:$ANK$29,S38,FALSE)</f>
        <v>2</v>
      </c>
      <c r="M38" s="91">
        <f>VLOOKUP($D$4,Bd_Enemdu!$3:$30,T38,FALSE)</f>
        <v>0</v>
      </c>
      <c r="R38" s="859">
        <f t="shared" si="0"/>
        <v>919</v>
      </c>
      <c r="S38" s="859">
        <f t="shared" si="1"/>
        <v>942</v>
      </c>
      <c r="T38" s="859">
        <f t="shared" si="1"/>
        <v>1496</v>
      </c>
    </row>
    <row r="39" spans="1:20">
      <c r="C39" s="335"/>
      <c r="D39" s="335"/>
      <c r="F39" s="335"/>
      <c r="G39" s="335"/>
      <c r="H39" s="335"/>
      <c r="J39" s="363" t="s">
        <v>1504</v>
      </c>
      <c r="K39" s="91">
        <f>VLOOKUP($D$4,Bd_Enemdu!$A$3:$ANK$29,R39,FALSE)</f>
        <v>13</v>
      </c>
      <c r="L39" s="91">
        <f>VLOOKUP($D$4,Bd_Enemdu!$A$3:$ANK$29,S39,FALSE)</f>
        <v>7</v>
      </c>
      <c r="M39" s="91">
        <f>VLOOKUP($D$4,Bd_Enemdu!$3:$30,T39,FALSE)</f>
        <v>12</v>
      </c>
      <c r="R39" s="859">
        <f t="shared" si="0"/>
        <v>920</v>
      </c>
      <c r="S39" s="859">
        <f t="shared" si="1"/>
        <v>943</v>
      </c>
      <c r="T39" s="859">
        <f t="shared" si="1"/>
        <v>1497</v>
      </c>
    </row>
    <row r="40" spans="1:20">
      <c r="C40" s="335"/>
      <c r="D40" s="335"/>
      <c r="F40" s="335"/>
      <c r="G40" s="335"/>
      <c r="H40" s="335"/>
      <c r="J40" s="363" t="s">
        <v>1491</v>
      </c>
      <c r="K40" s="91">
        <f>VLOOKUP($D$4,Bd_Enemdu!$A$3:$ANK$29,R40,FALSE)</f>
        <v>435</v>
      </c>
      <c r="L40" s="91">
        <f>VLOOKUP($D$4,Bd_Enemdu!$A$3:$ANK$29,S40,FALSE)</f>
        <v>393</v>
      </c>
      <c r="M40" s="91">
        <f>VLOOKUP($D$4,Bd_Enemdu!$3:$30,T40,FALSE)</f>
        <v>313</v>
      </c>
      <c r="R40" s="859">
        <f>+R39+1</f>
        <v>921</v>
      </c>
      <c r="S40" s="859">
        <f t="shared" si="1"/>
        <v>944</v>
      </c>
      <c r="T40" s="859">
        <f t="shared" si="1"/>
        <v>1498</v>
      </c>
    </row>
    <row r="41" spans="1:20">
      <c r="C41" s="335"/>
      <c r="D41" s="335"/>
      <c r="F41" s="335"/>
      <c r="G41" s="335"/>
      <c r="H41" s="335"/>
      <c r="J41" s="362" t="s">
        <v>1492</v>
      </c>
      <c r="K41" s="91">
        <f>VLOOKUP($D$4,Bd_Enemdu!$A$3:$ANK$29,R41,FALSE)</f>
        <v>7</v>
      </c>
      <c r="L41" s="91">
        <f>VLOOKUP($D$4,Bd_Enemdu!$A$3:$ANK$29,S41,FALSE)</f>
        <v>10</v>
      </c>
      <c r="M41" s="91">
        <f>VLOOKUP($D$4,Bd_Enemdu!$3:$30,T41,FALSE)</f>
        <v>6</v>
      </c>
      <c r="R41" s="859">
        <f t="shared" si="0"/>
        <v>922</v>
      </c>
      <c r="S41" s="859">
        <f t="shared" si="1"/>
        <v>945</v>
      </c>
      <c r="T41" s="859">
        <f t="shared" si="1"/>
        <v>1499</v>
      </c>
    </row>
    <row r="42" spans="1:20">
      <c r="A42" s="335"/>
      <c r="B42" s="335"/>
      <c r="C42" s="335"/>
      <c r="D42" s="335"/>
      <c r="F42" s="335"/>
      <c r="G42" s="335"/>
      <c r="H42" s="335"/>
      <c r="J42" s="362" t="s">
        <v>1493</v>
      </c>
      <c r="K42" s="91">
        <f>VLOOKUP($D$4,Bd_Enemdu!$A$3:$ANK$29,R42,FALSE)</f>
        <v>0</v>
      </c>
      <c r="L42" s="91">
        <f>VLOOKUP($D$4,Bd_Enemdu!$A$3:$ANK$29,S42,FALSE)</f>
        <v>1</v>
      </c>
      <c r="M42" s="91">
        <f>VLOOKUP($D$4,Bd_Enemdu!$3:$30,T42,FALSE)</f>
        <v>0</v>
      </c>
      <c r="R42" s="859">
        <f t="shared" si="0"/>
        <v>923</v>
      </c>
      <c r="S42" s="859">
        <f t="shared" si="1"/>
        <v>946</v>
      </c>
      <c r="T42" s="859">
        <f t="shared" si="1"/>
        <v>1500</v>
      </c>
    </row>
    <row r="43" spans="1:20">
      <c r="A43" s="335"/>
      <c r="B43" s="335"/>
      <c r="C43" s="335"/>
      <c r="D43" s="335"/>
      <c r="F43" s="335"/>
      <c r="G43" s="335"/>
      <c r="H43" s="335"/>
      <c r="J43" s="365" t="s">
        <v>1494</v>
      </c>
      <c r="K43" s="366">
        <f>VLOOKUP($D$4,Bd_Enemdu!$A$3:$ANK$29,R43,FALSE)</f>
        <v>27</v>
      </c>
      <c r="L43" s="366">
        <f>VLOOKUP($D$4,Bd_Enemdu!$A$3:$ANK$29,S43,FALSE)</f>
        <v>10</v>
      </c>
      <c r="M43" s="366">
        <f>VLOOKUP($D$4,Bd_Enemdu!$3:$30,T43,FALSE)</f>
        <v>14</v>
      </c>
      <c r="R43" s="859">
        <f>+R42+1</f>
        <v>924</v>
      </c>
      <c r="S43" s="859">
        <f t="shared" si="1"/>
        <v>947</v>
      </c>
      <c r="T43" s="859">
        <f t="shared" si="1"/>
        <v>1501</v>
      </c>
    </row>
    <row r="44" spans="1:20">
      <c r="A44" s="335"/>
      <c r="B44" s="335"/>
      <c r="C44" s="335"/>
      <c r="D44" s="335"/>
      <c r="F44" s="335"/>
      <c r="G44" s="335"/>
      <c r="H44" s="335"/>
      <c r="J44" s="362" t="s">
        <v>1495</v>
      </c>
      <c r="K44" s="920">
        <f>VLOOKUP($D$4,Bd_Enemdu!$A$3:$ANK$29,R44,FALSE)</f>
        <v>24</v>
      </c>
      <c r="L44" s="920">
        <f>VLOOKUP($D$4,Bd_Enemdu!$A$3:$ANK$29,S44,FALSE)</f>
        <v>28</v>
      </c>
      <c r="M44" s="920">
        <f>VLOOKUP($D$4,Bd_Enemdu!$3:$30,T44,FALSE)</f>
        <v>27</v>
      </c>
      <c r="R44" s="859">
        <f t="shared" si="0"/>
        <v>925</v>
      </c>
      <c r="S44" s="859">
        <f t="shared" si="1"/>
        <v>948</v>
      </c>
      <c r="T44" s="859">
        <f t="shared" si="1"/>
        <v>1502</v>
      </c>
    </row>
    <row r="45" spans="1:20">
      <c r="A45" s="335"/>
      <c r="B45" s="335"/>
      <c r="C45" s="335"/>
      <c r="D45" s="335"/>
      <c r="F45" s="335"/>
      <c r="G45" s="335"/>
      <c r="H45" s="335"/>
      <c r="J45" s="119" t="s">
        <v>1496</v>
      </c>
      <c r="K45" s="920">
        <f>VLOOKUP($D$4,Bd_Enemdu!$A$3:$ANK$29,R45,FALSE)</f>
        <v>27</v>
      </c>
      <c r="L45" s="920">
        <f>VLOOKUP($D$4,Bd_Enemdu!$A$3:$ANK$29,S45,FALSE)</f>
        <v>3</v>
      </c>
      <c r="M45" s="920">
        <f>VLOOKUP($D$4,Bd_Enemdu!$3:$30,T45,FALSE)</f>
        <v>8</v>
      </c>
      <c r="R45" s="859">
        <f>+R44+1</f>
        <v>926</v>
      </c>
      <c r="S45" s="859">
        <f t="shared" si="1"/>
        <v>949</v>
      </c>
      <c r="T45" s="859">
        <f t="shared" si="1"/>
        <v>1503</v>
      </c>
    </row>
    <row r="46" spans="1:20">
      <c r="A46" s="335"/>
      <c r="B46" s="335"/>
      <c r="C46" s="335"/>
      <c r="D46" s="335"/>
      <c r="F46" s="335"/>
      <c r="G46" s="335"/>
      <c r="H46" s="335"/>
      <c r="J46" s="367" t="s">
        <v>1497</v>
      </c>
      <c r="K46" s="921">
        <f>VLOOKUP($D$4,Bd_Enemdu!$A$3:$ANK$29,R46,FALSE)</f>
        <v>8</v>
      </c>
      <c r="L46" s="921">
        <f>VLOOKUP($D$4,Bd_Enemdu!$A$3:$ANK$29,S46,FALSE)</f>
        <v>7</v>
      </c>
      <c r="M46" s="921">
        <f>VLOOKUP($D$4,Bd_Enemdu!$3:$30,T46,FALSE)</f>
        <v>2</v>
      </c>
      <c r="R46" s="859">
        <f t="shared" ref="R46:R52" si="2">+R45+1</f>
        <v>927</v>
      </c>
      <c r="S46" s="859">
        <f t="shared" si="1"/>
        <v>950</v>
      </c>
      <c r="T46" s="859">
        <f t="shared" si="1"/>
        <v>1504</v>
      </c>
    </row>
    <row r="47" spans="1:20">
      <c r="A47" s="335"/>
      <c r="B47" s="335"/>
      <c r="C47" s="335"/>
      <c r="D47" s="335"/>
      <c r="F47" s="335"/>
      <c r="G47" s="335"/>
      <c r="H47" s="335"/>
      <c r="J47" s="119" t="s">
        <v>2515</v>
      </c>
      <c r="K47" s="920">
        <f>VLOOKUP($D$4,Bd_Enemdu!$A$3:$ANK$29,R47,FALSE)</f>
        <v>35</v>
      </c>
      <c r="L47" s="920">
        <f>VLOOKUP($D$4,Bd_Enemdu!$A$3:$ANK$29,S47,FALSE)</f>
        <v>16</v>
      </c>
      <c r="M47" s="920">
        <f>VLOOKUP($D$4,Bd_Enemdu!$3:$30,T47,FALSE)</f>
        <v>24</v>
      </c>
      <c r="N47" s="81"/>
      <c r="R47" s="859">
        <f t="shared" si="2"/>
        <v>928</v>
      </c>
      <c r="S47" s="859">
        <f t="shared" si="1"/>
        <v>951</v>
      </c>
      <c r="T47" s="859">
        <f t="shared" si="1"/>
        <v>1505</v>
      </c>
    </row>
    <row r="48" spans="1:20">
      <c r="A48" s="335"/>
      <c r="B48" s="335"/>
      <c r="C48" s="335"/>
      <c r="D48" s="335"/>
      <c r="F48" s="335"/>
      <c r="G48" s="335"/>
      <c r="H48" s="335"/>
      <c r="J48" s="119" t="s">
        <v>1499</v>
      </c>
      <c r="K48" s="920">
        <f>VLOOKUP($D$4,Bd_Enemdu!$A$3:$ANK$29,R48,FALSE)</f>
        <v>5</v>
      </c>
      <c r="L48" s="920">
        <f>VLOOKUP($D$4,Bd_Enemdu!$A$3:$ANK$29,S48,FALSE)</f>
        <v>5</v>
      </c>
      <c r="M48" s="920">
        <f>VLOOKUP($D$4,Bd_Enemdu!$3:$30,T48,FALSE)</f>
        <v>6</v>
      </c>
      <c r="R48" s="859">
        <f t="shared" si="2"/>
        <v>929</v>
      </c>
      <c r="S48" s="859">
        <f t="shared" si="1"/>
        <v>952</v>
      </c>
      <c r="T48" s="859">
        <f t="shared" si="1"/>
        <v>1506</v>
      </c>
    </row>
    <row r="49" spans="1:20">
      <c r="A49" s="335"/>
      <c r="B49" s="335"/>
      <c r="C49" s="335"/>
      <c r="D49" s="335"/>
      <c r="F49" s="335"/>
      <c r="G49" s="335"/>
      <c r="H49" s="335"/>
      <c r="J49" s="119" t="s">
        <v>1500</v>
      </c>
      <c r="K49" s="920">
        <f>VLOOKUP($D$4,Bd_Enemdu!$A$3:$ANK$29,R49,FALSE)</f>
        <v>9</v>
      </c>
      <c r="L49" s="920">
        <f>VLOOKUP($D$4,Bd_Enemdu!$A$3:$ANK$29,S49,FALSE)</f>
        <v>10</v>
      </c>
      <c r="M49" s="920">
        <f>VLOOKUP($D$4,Bd_Enemdu!$3:$30,T49,FALSE)</f>
        <v>2</v>
      </c>
      <c r="R49" s="859">
        <f t="shared" si="2"/>
        <v>930</v>
      </c>
      <c r="S49" s="859">
        <f t="shared" si="1"/>
        <v>953</v>
      </c>
      <c r="T49" s="859">
        <f t="shared" si="1"/>
        <v>1507</v>
      </c>
    </row>
    <row r="50" spans="1:20">
      <c r="J50" s="119" t="s">
        <v>1501</v>
      </c>
      <c r="K50" s="920">
        <f>VLOOKUP($D$4,Bd_Enemdu!$A$3:$ANK$29,R50,FALSE)</f>
        <v>20</v>
      </c>
      <c r="L50" s="920">
        <f>VLOOKUP($D$4,Bd_Enemdu!$A$3:$ANK$29,S50,FALSE)</f>
        <v>24</v>
      </c>
      <c r="M50" s="920">
        <f>VLOOKUP($D$4,Bd_Enemdu!$3:$30,T50,FALSE)</f>
        <v>8</v>
      </c>
      <c r="R50" s="859">
        <f t="shared" si="2"/>
        <v>931</v>
      </c>
      <c r="S50" s="859">
        <f t="shared" si="1"/>
        <v>954</v>
      </c>
      <c r="T50" s="859">
        <f t="shared" si="1"/>
        <v>1508</v>
      </c>
    </row>
    <row r="51" spans="1:20">
      <c r="J51" s="119" t="s">
        <v>1502</v>
      </c>
      <c r="K51" s="920">
        <f>VLOOKUP($D$4,Bd_Enemdu!$A$3:$ANK$29,R51,FALSE)</f>
        <v>30</v>
      </c>
      <c r="L51" s="920">
        <f>VLOOKUP($D$4,Bd_Enemdu!$A$3:$ANK$29,S51,FALSE)</f>
        <v>24</v>
      </c>
      <c r="M51" s="920">
        <f>VLOOKUP($D$4,Bd_Enemdu!$3:$30,T51,FALSE)</f>
        <v>28</v>
      </c>
      <c r="R51" s="859">
        <f t="shared" si="2"/>
        <v>932</v>
      </c>
      <c r="S51" s="859">
        <f t="shared" si="1"/>
        <v>955</v>
      </c>
      <c r="T51" s="859">
        <f t="shared" si="1"/>
        <v>1509</v>
      </c>
    </row>
    <row r="52" spans="1:20">
      <c r="J52" s="367" t="s">
        <v>1503</v>
      </c>
      <c r="K52" s="921">
        <f>VLOOKUP($D$4,Bd_Enemdu!$A$3:$ANK$29,R52,FALSE)</f>
        <v>423</v>
      </c>
      <c r="L52" s="921">
        <f>VLOOKUP($D$4,Bd_Enemdu!$A$3:$ANK$29,S52,FALSE)</f>
        <v>370</v>
      </c>
      <c r="M52" s="921">
        <f>VLOOKUP($D$4,Bd_Enemdu!$3:$30,T52,FALSE)</f>
        <v>303</v>
      </c>
      <c r="R52" s="859">
        <f t="shared" si="2"/>
        <v>933</v>
      </c>
      <c r="S52" s="859">
        <f t="shared" si="1"/>
        <v>956</v>
      </c>
      <c r="T52" s="859">
        <f t="shared" si="1"/>
        <v>1510</v>
      </c>
    </row>
    <row r="53" spans="1:20">
      <c r="J53" s="119"/>
      <c r="K53" s="91"/>
      <c r="L53" s="91"/>
    </row>
    <row r="54" spans="1:20">
      <c r="J54" s="119"/>
      <c r="K54" s="91"/>
      <c r="L54" s="91"/>
    </row>
    <row r="55" spans="1:20">
      <c r="J55" s="119"/>
      <c r="K55" s="91"/>
      <c r="L55" s="91"/>
    </row>
    <row r="56" spans="1:20">
      <c r="J56" s="119"/>
      <c r="K56" s="91"/>
      <c r="L56" s="91"/>
    </row>
    <row r="57" spans="1:20">
      <c r="J57" s="119"/>
      <c r="K57" s="91"/>
      <c r="L57" s="91"/>
    </row>
    <row r="58" spans="1:20">
      <c r="J58" s="119"/>
      <c r="K58" s="91"/>
      <c r="L58" s="91"/>
    </row>
    <row r="59" spans="1:20">
      <c r="J59" s="119"/>
      <c r="K59" s="91"/>
      <c r="L59" s="91"/>
    </row>
    <row r="60" spans="1:20">
      <c r="J60" s="119"/>
      <c r="K60" s="91"/>
      <c r="L60" s="91"/>
    </row>
    <row r="61" spans="1:20">
      <c r="J61" s="119"/>
      <c r="K61" s="91"/>
      <c r="L61" s="91"/>
    </row>
    <row r="62" spans="1:20">
      <c r="J62" s="119"/>
      <c r="K62" s="91"/>
      <c r="L62" s="91"/>
    </row>
    <row r="63" spans="1:20">
      <c r="J63" s="119"/>
      <c r="K63" s="91"/>
      <c r="L63" s="91"/>
    </row>
    <row r="64" spans="1:20">
      <c r="J64" s="119"/>
      <c r="K64" s="91"/>
      <c r="L64" s="91"/>
    </row>
    <row r="65" spans="1:20">
      <c r="J65" s="119"/>
      <c r="K65" s="91"/>
      <c r="L65" s="91"/>
    </row>
    <row r="66" spans="1:20">
      <c r="J66" s="119"/>
      <c r="K66" s="91"/>
      <c r="L66" s="91"/>
    </row>
    <row r="67" spans="1:20">
      <c r="J67" s="119"/>
      <c r="K67" s="91"/>
      <c r="L67" s="91"/>
    </row>
    <row r="68" spans="1:20">
      <c r="J68" s="119"/>
      <c r="K68" s="91"/>
      <c r="L68" s="91"/>
    </row>
    <row r="69" spans="1:20">
      <c r="J69" s="119"/>
      <c r="K69" s="91"/>
      <c r="L69" s="91"/>
    </row>
    <row r="70" spans="1:20">
      <c r="J70" s="119"/>
      <c r="K70" s="91"/>
      <c r="L70" s="91"/>
    </row>
    <row r="71" spans="1:20">
      <c r="J71" s="119"/>
      <c r="K71" s="91"/>
      <c r="L71" s="91"/>
    </row>
    <row r="72" spans="1:20">
      <c r="J72" s="119"/>
      <c r="K72" s="91"/>
      <c r="L72" s="91"/>
    </row>
    <row r="73" spans="1:20">
      <c r="J73" s="119"/>
      <c r="K73" s="91"/>
      <c r="L73" s="91"/>
    </row>
    <row r="74" spans="1:20">
      <c r="J74" s="119"/>
      <c r="K74" s="91"/>
      <c r="L74" s="91"/>
    </row>
    <row r="75" spans="1:20">
      <c r="J75" s="119"/>
      <c r="K75" s="91"/>
      <c r="L75" s="91"/>
    </row>
    <row r="76" spans="1:20">
      <c r="J76" s="119"/>
      <c r="K76" s="91"/>
      <c r="L76" s="91"/>
    </row>
    <row r="77" spans="1:20">
      <c r="K77" s="80"/>
      <c r="L77" s="80"/>
    </row>
    <row r="78" spans="1:20" ht="20.25">
      <c r="A78" s="1925" t="s">
        <v>1505</v>
      </c>
      <c r="B78" s="1925"/>
      <c r="C78" s="1925"/>
      <c r="D78" s="1925"/>
      <c r="E78" s="1925"/>
      <c r="F78" s="1925"/>
      <c r="G78" s="1925"/>
      <c r="H78" s="1925"/>
      <c r="K78" s="80"/>
      <c r="L78" s="80"/>
    </row>
    <row r="80" spans="1:20">
      <c r="A80" s="335"/>
      <c r="B80" s="335"/>
      <c r="C80" s="335"/>
      <c r="D80" s="335"/>
      <c r="E80" s="335"/>
      <c r="F80" s="335"/>
      <c r="G80" s="335"/>
      <c r="H80" s="335"/>
      <c r="K80" s="364">
        <v>2016</v>
      </c>
      <c r="L80" s="364">
        <v>2017</v>
      </c>
      <c r="M80" s="364" t="s">
        <v>2346</v>
      </c>
      <c r="R80" s="2028" t="s">
        <v>814</v>
      </c>
      <c r="S80" s="2028"/>
      <c r="T80" s="2028"/>
    </row>
    <row r="81" spans="1:20">
      <c r="C81" s="93"/>
      <c r="D81" s="335"/>
      <c r="F81" s="335"/>
      <c r="G81" s="335"/>
      <c r="H81" s="335"/>
      <c r="J81" s="119" t="str">
        <f>+D4</f>
        <v>Nacional</v>
      </c>
      <c r="K81" s="91">
        <f>VLOOKUP($D$4,Bd_Enemdu!$A$3:$ANK$29,R81,FALSE)</f>
        <v>142</v>
      </c>
      <c r="L81" s="91">
        <f>VLOOKUP($D$4,Bd_Enemdu!$A$3:$ANK$29,S81,FALSE)</f>
        <v>99</v>
      </c>
      <c r="M81" s="91">
        <f>VLOOKUP($D$4,Bd_Enemdu!$3:$30,T81,FALSE)</f>
        <v>120</v>
      </c>
      <c r="R81" s="859">
        <v>957</v>
      </c>
      <c r="S81" s="859">
        <f>+R103+1</f>
        <v>980</v>
      </c>
      <c r="T81" s="859">
        <f>+T52+1</f>
        <v>1511</v>
      </c>
    </row>
    <row r="82" spans="1:20">
      <c r="C82" s="335"/>
      <c r="D82" s="335"/>
      <c r="F82" s="335"/>
      <c r="G82" s="335"/>
      <c r="H82" s="335"/>
      <c r="J82" s="362" t="s">
        <v>55</v>
      </c>
      <c r="K82" s="91">
        <f>VLOOKUP($D$4,Bd_Enemdu!$A$3:$ANK$29,R82,FALSE)</f>
        <v>102</v>
      </c>
      <c r="L82" s="91">
        <f>VLOOKUP($D$4,Bd_Enemdu!$A$3:$ANK$29,S82,FALSE)</f>
        <v>68</v>
      </c>
      <c r="M82" s="91">
        <f>VLOOKUP($D$4,Bd_Enemdu!$3:$30,T82,FALSE)</f>
        <v>82</v>
      </c>
      <c r="R82" s="859">
        <f>+R81+1</f>
        <v>958</v>
      </c>
      <c r="S82" s="859">
        <f>+S81+1</f>
        <v>981</v>
      </c>
      <c r="T82" s="859">
        <f>+T81+1</f>
        <v>1512</v>
      </c>
    </row>
    <row r="83" spans="1:20">
      <c r="C83" s="335"/>
      <c r="D83" s="335"/>
      <c r="F83" s="335"/>
      <c r="G83" s="335"/>
      <c r="H83" s="335"/>
      <c r="J83" s="362" t="s">
        <v>56</v>
      </c>
      <c r="K83" s="91">
        <f>VLOOKUP($D$4,Bd_Enemdu!$A$3:$ANK$29,R83,FALSE)</f>
        <v>40</v>
      </c>
      <c r="L83" s="91">
        <f>VLOOKUP($D$4,Bd_Enemdu!$A$3:$ANK$29,S83,FALSE)</f>
        <v>31</v>
      </c>
      <c r="M83" s="91">
        <f>VLOOKUP($D$4,Bd_Enemdu!$3:$30,T83,FALSE)</f>
        <v>38</v>
      </c>
      <c r="R83" s="859">
        <f t="shared" ref="R83:R90" si="3">+R82+1</f>
        <v>959</v>
      </c>
      <c r="S83" s="859">
        <f t="shared" ref="S83:T103" si="4">+S82+1</f>
        <v>982</v>
      </c>
      <c r="T83" s="859">
        <f t="shared" si="4"/>
        <v>1513</v>
      </c>
    </row>
    <row r="84" spans="1:20">
      <c r="C84" s="335"/>
      <c r="D84" s="335"/>
      <c r="F84" s="335"/>
      <c r="G84" s="335"/>
      <c r="H84" s="335"/>
      <c r="J84" s="362" t="s">
        <v>420</v>
      </c>
      <c r="K84" s="91">
        <f>VLOOKUP($D$4,Bd_Enemdu!$A$3:$ANK$29,R84,FALSE)</f>
        <v>62</v>
      </c>
      <c r="L84" s="91">
        <f>VLOOKUP($D$4,Bd_Enemdu!$A$3:$ANK$29,S84,FALSE)</f>
        <v>46</v>
      </c>
      <c r="M84" s="91">
        <f>VLOOKUP($D$4,Bd_Enemdu!$3:$30,T84,FALSE)</f>
        <v>57</v>
      </c>
      <c r="R84" s="859">
        <f t="shared" si="3"/>
        <v>960</v>
      </c>
      <c r="S84" s="859">
        <f t="shared" si="4"/>
        <v>983</v>
      </c>
      <c r="T84" s="859">
        <f t="shared" si="4"/>
        <v>1514</v>
      </c>
    </row>
    <row r="85" spans="1:20">
      <c r="C85" s="335"/>
      <c r="D85" s="335"/>
      <c r="F85" s="335"/>
      <c r="G85" s="335"/>
      <c r="H85" s="335"/>
      <c r="J85" s="365" t="s">
        <v>421</v>
      </c>
      <c r="K85" s="366">
        <f>VLOOKUP($D$4,Bd_Enemdu!$A$3:$ANK$29,R85,FALSE)</f>
        <v>80</v>
      </c>
      <c r="L85" s="366">
        <f>VLOOKUP($D$4,Bd_Enemdu!$A$3:$ANK$29,S85,FALSE)</f>
        <v>53</v>
      </c>
      <c r="M85" s="366">
        <f>VLOOKUP($D$4,Bd_Enemdu!$3:$30,T85,FALSE)</f>
        <v>63</v>
      </c>
      <c r="R85" s="859">
        <f t="shared" si="3"/>
        <v>961</v>
      </c>
      <c r="S85" s="859">
        <f t="shared" si="4"/>
        <v>984</v>
      </c>
      <c r="T85" s="859">
        <f t="shared" si="4"/>
        <v>1515</v>
      </c>
    </row>
    <row r="86" spans="1:20">
      <c r="C86" s="335"/>
      <c r="D86" s="335"/>
      <c r="E86" s="335"/>
      <c r="F86" s="335"/>
      <c r="G86" s="335"/>
      <c r="H86" s="335"/>
      <c r="J86" s="362" t="s">
        <v>59</v>
      </c>
      <c r="K86" s="91">
        <f>VLOOKUP($D$4,Bd_Enemdu!$A$3:$ANK$29,R86,FALSE)</f>
        <v>11</v>
      </c>
      <c r="L86" s="91">
        <f>VLOOKUP($D$4,Bd_Enemdu!$A$3:$ANK$29,S86,FALSE)</f>
        <v>12</v>
      </c>
      <c r="M86" s="91">
        <f>VLOOKUP($D$4,Bd_Enemdu!$3:$30,T86,FALSE)</f>
        <v>11</v>
      </c>
      <c r="R86" s="859">
        <f t="shared" si="3"/>
        <v>962</v>
      </c>
      <c r="S86" s="859">
        <f t="shared" si="4"/>
        <v>985</v>
      </c>
      <c r="T86" s="859">
        <f t="shared" si="4"/>
        <v>1516</v>
      </c>
    </row>
    <row r="87" spans="1:20">
      <c r="C87" s="335"/>
      <c r="D87" s="335"/>
      <c r="E87" s="335"/>
      <c r="F87" s="335"/>
      <c r="G87" s="335"/>
      <c r="H87" s="335"/>
      <c r="J87" s="362" t="s">
        <v>1488</v>
      </c>
      <c r="K87" s="91">
        <f>VLOOKUP($D$4,Bd_Enemdu!$A$3:$ANK$29,R87,FALSE)</f>
        <v>2</v>
      </c>
      <c r="L87" s="91">
        <f>VLOOKUP($D$4,Bd_Enemdu!$A$3:$ANK$29,S87,FALSE)</f>
        <v>1</v>
      </c>
      <c r="M87" s="91">
        <f>VLOOKUP($D$4,Bd_Enemdu!$3:$30,T87,FALSE)</f>
        <v>1</v>
      </c>
      <c r="R87" s="859">
        <f t="shared" si="3"/>
        <v>963</v>
      </c>
      <c r="S87" s="859">
        <f t="shared" si="4"/>
        <v>986</v>
      </c>
      <c r="T87" s="859">
        <f t="shared" si="4"/>
        <v>1517</v>
      </c>
    </row>
    <row r="88" spans="1:20">
      <c r="C88" s="335"/>
      <c r="D88" s="335"/>
      <c r="F88" s="335"/>
      <c r="G88" s="335"/>
      <c r="H88" s="335"/>
      <c r="J88" s="363" t="s">
        <v>1489</v>
      </c>
      <c r="K88" s="91">
        <f>VLOOKUP($D$4,Bd_Enemdu!$A$3:$ANK$29,R88,FALSE)</f>
        <v>0</v>
      </c>
      <c r="L88" s="91">
        <f>VLOOKUP($D$4,Bd_Enemdu!$A$3:$ANK$29,S88,FALSE)</f>
        <v>1</v>
      </c>
      <c r="M88" s="91">
        <f>VLOOKUP($D$4,Bd_Enemdu!$3:$30,T88,FALSE)</f>
        <v>2</v>
      </c>
      <c r="R88" s="859">
        <f t="shared" si="3"/>
        <v>964</v>
      </c>
      <c r="S88" s="859">
        <f t="shared" si="4"/>
        <v>987</v>
      </c>
      <c r="T88" s="859">
        <f t="shared" si="4"/>
        <v>1518</v>
      </c>
    </row>
    <row r="89" spans="1:20">
      <c r="C89" s="335"/>
      <c r="D89" s="335"/>
      <c r="F89" s="335"/>
      <c r="G89" s="335"/>
      <c r="H89" s="335"/>
      <c r="J89" s="363" t="s">
        <v>1490</v>
      </c>
      <c r="K89" s="91">
        <f>VLOOKUP($D$4,Bd_Enemdu!$A$3:$ANK$29,R89,FALSE)</f>
        <v>0</v>
      </c>
      <c r="L89" s="91">
        <f>VLOOKUP($D$4,Bd_Enemdu!$A$3:$ANK$29,S89,FALSE)</f>
        <v>1</v>
      </c>
      <c r="M89" s="91">
        <f>VLOOKUP($D$4,Bd_Enemdu!$3:$30,T89,FALSE)</f>
        <v>0</v>
      </c>
      <c r="R89" s="859">
        <f t="shared" si="3"/>
        <v>965</v>
      </c>
      <c r="S89" s="859">
        <f t="shared" si="4"/>
        <v>988</v>
      </c>
      <c r="T89" s="859">
        <f t="shared" si="4"/>
        <v>1519</v>
      </c>
    </row>
    <row r="90" spans="1:20">
      <c r="C90" s="335"/>
      <c r="D90" s="335"/>
      <c r="F90" s="335"/>
      <c r="G90" s="335"/>
      <c r="H90" s="335"/>
      <c r="J90" s="363" t="s">
        <v>1504</v>
      </c>
      <c r="K90" s="91">
        <f>VLOOKUP($D$4,Bd_Enemdu!$A$3:$ANK$29,R90,FALSE)</f>
        <v>6</v>
      </c>
      <c r="L90" s="91">
        <f>VLOOKUP($D$4,Bd_Enemdu!$A$3:$ANK$29,S90,FALSE)</f>
        <v>6</v>
      </c>
      <c r="M90" s="91">
        <f>VLOOKUP($D$4,Bd_Enemdu!$3:$30,T90,FALSE)</f>
        <v>7</v>
      </c>
      <c r="R90" s="859">
        <f t="shared" si="3"/>
        <v>966</v>
      </c>
      <c r="S90" s="859">
        <f t="shared" si="4"/>
        <v>989</v>
      </c>
      <c r="T90" s="859">
        <f t="shared" si="4"/>
        <v>1520</v>
      </c>
    </row>
    <row r="91" spans="1:20">
      <c r="A91" s="335"/>
      <c r="B91" s="335"/>
      <c r="C91" s="335"/>
      <c r="D91" s="335"/>
      <c r="F91" s="335"/>
      <c r="G91" s="335"/>
      <c r="H91" s="335"/>
      <c r="J91" s="363" t="s">
        <v>1491</v>
      </c>
      <c r="K91" s="91">
        <f>VLOOKUP($D$4,Bd_Enemdu!$A$3:$ANK$29,R91,FALSE)</f>
        <v>111</v>
      </c>
      <c r="L91" s="91">
        <f>VLOOKUP($D$4,Bd_Enemdu!$A$3:$ANK$29,S91,FALSE)</f>
        <v>74</v>
      </c>
      <c r="M91" s="91">
        <f>VLOOKUP($D$4,Bd_Enemdu!$3:$30,T91,FALSE)</f>
        <v>86</v>
      </c>
      <c r="R91" s="859">
        <f>+R90+1</f>
        <v>967</v>
      </c>
      <c r="S91" s="859">
        <f t="shared" si="4"/>
        <v>990</v>
      </c>
      <c r="T91" s="859">
        <f t="shared" si="4"/>
        <v>1521</v>
      </c>
    </row>
    <row r="92" spans="1:20">
      <c r="A92" s="335"/>
      <c r="B92" s="335"/>
      <c r="C92" s="335"/>
      <c r="D92" s="335"/>
      <c r="F92" s="335"/>
      <c r="G92" s="335"/>
      <c r="H92" s="335"/>
      <c r="J92" s="362" t="s">
        <v>1492</v>
      </c>
      <c r="K92" s="91">
        <f>VLOOKUP($D$4,Bd_Enemdu!$A$3:$ANK$29,R92,FALSE)</f>
        <v>5</v>
      </c>
      <c r="L92" s="91">
        <f>VLOOKUP($D$4,Bd_Enemdu!$A$3:$ANK$29,S92,FALSE)</f>
        <v>1</v>
      </c>
      <c r="M92" s="91">
        <f>VLOOKUP($D$4,Bd_Enemdu!$3:$30,T92,FALSE)</f>
        <v>9</v>
      </c>
      <c r="R92" s="859">
        <f t="shared" ref="R92:R93" si="5">+R91+1</f>
        <v>968</v>
      </c>
      <c r="S92" s="859">
        <f t="shared" si="4"/>
        <v>991</v>
      </c>
      <c r="T92" s="859">
        <f t="shared" si="4"/>
        <v>1522</v>
      </c>
    </row>
    <row r="93" spans="1:20">
      <c r="A93" s="335"/>
      <c r="B93" s="335"/>
      <c r="C93" s="335"/>
      <c r="D93" s="335"/>
      <c r="F93" s="335"/>
      <c r="G93" s="335"/>
      <c r="H93" s="335"/>
      <c r="J93" s="362" t="s">
        <v>1493</v>
      </c>
      <c r="K93" s="91">
        <f>VLOOKUP($D$4,Bd_Enemdu!$A$3:$ANK$29,R93,FALSE)</f>
        <v>0</v>
      </c>
      <c r="L93" s="91">
        <f>VLOOKUP($D$4,Bd_Enemdu!$A$3:$ANK$29,S93,FALSE)</f>
        <v>0</v>
      </c>
      <c r="M93" s="91">
        <f>VLOOKUP($D$4,Bd_Enemdu!$3:$30,T93,FALSE)</f>
        <v>0</v>
      </c>
      <c r="R93" s="859">
        <f t="shared" si="5"/>
        <v>969</v>
      </c>
      <c r="S93" s="859">
        <f t="shared" si="4"/>
        <v>992</v>
      </c>
      <c r="T93" s="859">
        <f t="shared" si="4"/>
        <v>1523</v>
      </c>
    </row>
    <row r="94" spans="1:20">
      <c r="A94" s="335"/>
      <c r="B94" s="335"/>
      <c r="C94" s="335"/>
      <c r="D94" s="335"/>
      <c r="F94" s="335"/>
      <c r="G94" s="335"/>
      <c r="H94" s="335"/>
      <c r="J94" s="365" t="s">
        <v>1494</v>
      </c>
      <c r="K94" s="366">
        <f>VLOOKUP($D$4,Bd_Enemdu!$A$3:$ANK$29,R94,FALSE)</f>
        <v>7</v>
      </c>
      <c r="L94" s="366">
        <f>VLOOKUP($D$4,Bd_Enemdu!$A$3:$ANK$29,S94,FALSE)</f>
        <v>3</v>
      </c>
      <c r="M94" s="366">
        <f>VLOOKUP($D$4,Bd_Enemdu!$3:$30,T94,FALSE)</f>
        <v>4</v>
      </c>
      <c r="R94" s="859">
        <f>+R93+1</f>
        <v>970</v>
      </c>
      <c r="S94" s="859">
        <f t="shared" si="4"/>
        <v>993</v>
      </c>
      <c r="T94" s="859">
        <f t="shared" si="4"/>
        <v>1524</v>
      </c>
    </row>
    <row r="95" spans="1:20">
      <c r="A95" s="335"/>
      <c r="B95" s="335"/>
      <c r="C95" s="335"/>
      <c r="D95" s="335"/>
      <c r="F95" s="335"/>
      <c r="G95" s="335"/>
      <c r="H95" s="335"/>
      <c r="J95" s="362" t="s">
        <v>1495</v>
      </c>
      <c r="K95" s="91">
        <f>VLOOKUP($D$4,Bd_Enemdu!$A$3:$ANK$29,R95,FALSE)</f>
        <v>1</v>
      </c>
      <c r="L95" s="91">
        <f>VLOOKUP($D$4,Bd_Enemdu!$A$3:$ANK$29,S95,FALSE)</f>
        <v>1</v>
      </c>
      <c r="M95" s="91">
        <f>VLOOKUP($D$4,Bd_Enemdu!$3:$30,T95,FALSE)</f>
        <v>0</v>
      </c>
      <c r="R95" s="859">
        <f t="shared" ref="R95" si="6">+R94+1</f>
        <v>971</v>
      </c>
      <c r="S95" s="859">
        <f t="shared" si="4"/>
        <v>994</v>
      </c>
      <c r="T95" s="859">
        <f t="shared" si="4"/>
        <v>1525</v>
      </c>
    </row>
    <row r="96" spans="1:20">
      <c r="A96" s="335"/>
      <c r="B96" s="335"/>
      <c r="C96" s="335"/>
      <c r="D96" s="335"/>
      <c r="F96" s="335"/>
      <c r="G96" s="335"/>
      <c r="H96" s="335"/>
      <c r="J96" s="119" t="s">
        <v>1496</v>
      </c>
      <c r="K96" s="91">
        <f>VLOOKUP($D$4,Bd_Enemdu!$A$3:$ANK$29,R96,FALSE)</f>
        <v>5</v>
      </c>
      <c r="L96" s="91">
        <f>VLOOKUP($D$4,Bd_Enemdu!$A$3:$ANK$29,S96,FALSE)</f>
        <v>1</v>
      </c>
      <c r="M96" s="91">
        <f>VLOOKUP($D$4,Bd_Enemdu!$3:$30,T96,FALSE)</f>
        <v>1</v>
      </c>
      <c r="R96" s="859">
        <f>+R95+1</f>
        <v>972</v>
      </c>
      <c r="S96" s="859">
        <f t="shared" si="4"/>
        <v>995</v>
      </c>
      <c r="T96" s="859">
        <f t="shared" si="4"/>
        <v>1526</v>
      </c>
    </row>
    <row r="97" spans="1:20">
      <c r="A97" s="335"/>
      <c r="B97" s="335"/>
      <c r="C97" s="335"/>
      <c r="D97" s="335"/>
      <c r="F97" s="335"/>
      <c r="G97" s="335"/>
      <c r="H97" s="335"/>
      <c r="J97" s="367" t="s">
        <v>1497</v>
      </c>
      <c r="K97" s="366">
        <f>VLOOKUP($D$4,Bd_Enemdu!$A$3:$ANK$29,R97,FALSE)</f>
        <v>2</v>
      </c>
      <c r="L97" s="366">
        <f>VLOOKUP($D$4,Bd_Enemdu!$A$3:$ANK$29,S97,FALSE)</f>
        <v>2</v>
      </c>
      <c r="M97" s="366">
        <f>VLOOKUP($D$4,Bd_Enemdu!$3:$30,T97,FALSE)</f>
        <v>2</v>
      </c>
      <c r="R97" s="859">
        <f t="shared" ref="R97:R103" si="7">+R96+1</f>
        <v>973</v>
      </c>
      <c r="S97" s="859">
        <f t="shared" si="4"/>
        <v>996</v>
      </c>
      <c r="T97" s="859">
        <f t="shared" si="4"/>
        <v>1527</v>
      </c>
    </row>
    <row r="98" spans="1:20">
      <c r="A98" s="335"/>
      <c r="B98" s="335"/>
      <c r="C98" s="335"/>
      <c r="D98" s="335"/>
      <c r="F98" s="335"/>
      <c r="G98" s="335"/>
      <c r="H98" s="335"/>
      <c r="J98" s="119" t="s">
        <v>1498</v>
      </c>
      <c r="K98" s="91">
        <f>VLOOKUP($D$4,Bd_Enemdu!$A$3:$ANK$29,R98,FALSE)</f>
        <v>7</v>
      </c>
      <c r="L98" s="91">
        <f>VLOOKUP($D$4,Bd_Enemdu!$A$3:$ANK$29,S98,FALSE)</f>
        <v>4</v>
      </c>
      <c r="M98" s="91">
        <f>VLOOKUP($D$4,Bd_Enemdu!$3:$30,T98,FALSE)</f>
        <v>3</v>
      </c>
      <c r="R98" s="859">
        <f t="shared" si="7"/>
        <v>974</v>
      </c>
      <c r="S98" s="859">
        <f t="shared" si="4"/>
        <v>997</v>
      </c>
      <c r="T98" s="859">
        <f t="shared" si="4"/>
        <v>1528</v>
      </c>
    </row>
    <row r="99" spans="1:20">
      <c r="A99" s="95"/>
      <c r="B99" s="96"/>
      <c r="C99" s="97"/>
      <c r="D99" s="96"/>
      <c r="E99" s="98"/>
      <c r="F99" s="99"/>
      <c r="G99" s="100"/>
      <c r="J99" s="119" t="s">
        <v>1499</v>
      </c>
      <c r="K99" s="91">
        <f>VLOOKUP($D$4,Bd_Enemdu!$A$3:$ANK$29,R99,FALSE)</f>
        <v>3</v>
      </c>
      <c r="L99" s="91">
        <f>VLOOKUP($D$4,Bd_Enemdu!$A$3:$ANK$29,S99,FALSE)</f>
        <v>1</v>
      </c>
      <c r="M99" s="91">
        <f>VLOOKUP($D$4,Bd_Enemdu!$3:$30,T99,FALSE)</f>
        <v>0</v>
      </c>
      <c r="R99" s="859">
        <f t="shared" si="7"/>
        <v>975</v>
      </c>
      <c r="S99" s="859">
        <f t="shared" si="4"/>
        <v>998</v>
      </c>
      <c r="T99" s="859">
        <f t="shared" si="4"/>
        <v>1529</v>
      </c>
    </row>
    <row r="100" spans="1:20">
      <c r="J100" s="119" t="s">
        <v>1500</v>
      </c>
      <c r="K100" s="91">
        <f>VLOOKUP($D$4,Bd_Enemdu!$A$3:$ANK$29,R100,FALSE)</f>
        <v>1</v>
      </c>
      <c r="L100" s="91">
        <f>VLOOKUP($D$4,Bd_Enemdu!$A$3:$ANK$29,S100,FALSE)</f>
        <v>1</v>
      </c>
      <c r="M100" s="91">
        <f>VLOOKUP($D$4,Bd_Enemdu!$3:$30,T100,FALSE)</f>
        <v>3</v>
      </c>
      <c r="R100" s="859">
        <f t="shared" si="7"/>
        <v>976</v>
      </c>
      <c r="S100" s="859">
        <f t="shared" si="4"/>
        <v>999</v>
      </c>
      <c r="T100" s="859">
        <f t="shared" si="4"/>
        <v>1530</v>
      </c>
    </row>
    <row r="101" spans="1:20">
      <c r="J101" s="119" t="s">
        <v>1501</v>
      </c>
      <c r="K101" s="91">
        <f>VLOOKUP($D$4,Bd_Enemdu!$A$3:$ANK$29,R101,FALSE)</f>
        <v>7</v>
      </c>
      <c r="L101" s="91">
        <f>VLOOKUP($D$4,Bd_Enemdu!$A$3:$ANK$29,S101,FALSE)</f>
        <v>3</v>
      </c>
      <c r="M101" s="91">
        <f>VLOOKUP($D$4,Bd_Enemdu!$3:$30,T101,FALSE)</f>
        <v>8</v>
      </c>
      <c r="R101" s="859">
        <f t="shared" si="7"/>
        <v>977</v>
      </c>
      <c r="S101" s="859">
        <f t="shared" si="4"/>
        <v>1000</v>
      </c>
      <c r="T101" s="859">
        <f t="shared" si="4"/>
        <v>1531</v>
      </c>
    </row>
    <row r="102" spans="1:20">
      <c r="J102" s="119" t="s">
        <v>1502</v>
      </c>
      <c r="K102" s="91">
        <f>VLOOKUP($D$4,Bd_Enemdu!$A$3:$ANK$29,R102,FALSE)</f>
        <v>16</v>
      </c>
      <c r="L102" s="91">
        <f>VLOOKUP($D$4,Bd_Enemdu!$A$3:$ANK$29,S102,FALSE)</f>
        <v>7</v>
      </c>
      <c r="M102" s="91">
        <f>VLOOKUP($D$4,Bd_Enemdu!$3:$30,T102,FALSE)</f>
        <v>11</v>
      </c>
      <c r="R102" s="859">
        <f t="shared" si="7"/>
        <v>978</v>
      </c>
      <c r="S102" s="859">
        <f t="shared" si="4"/>
        <v>1001</v>
      </c>
      <c r="T102" s="859">
        <f t="shared" si="4"/>
        <v>1532</v>
      </c>
    </row>
    <row r="103" spans="1:20">
      <c r="J103" s="367" t="s">
        <v>1503</v>
      </c>
      <c r="K103" s="366">
        <f>VLOOKUP($D$4,Bd_Enemdu!$A$3:$ANK$29,R103,FALSE)</f>
        <v>107</v>
      </c>
      <c r="L103" s="366">
        <f>VLOOKUP($D$4,Bd_Enemdu!$A$3:$ANK$29,S103,FALSE)</f>
        <v>82</v>
      </c>
      <c r="M103" s="366">
        <f>VLOOKUP($D$4,Bd_Enemdu!$3:$30,T103,FALSE)</f>
        <v>95</v>
      </c>
      <c r="R103" s="859">
        <f t="shared" si="7"/>
        <v>979</v>
      </c>
      <c r="S103" s="859">
        <f t="shared" si="4"/>
        <v>1002</v>
      </c>
      <c r="T103" s="859">
        <f t="shared" si="4"/>
        <v>1533</v>
      </c>
    </row>
    <row r="124" spans="1:20" ht="20.25">
      <c r="A124" s="1925" t="s">
        <v>1831</v>
      </c>
      <c r="B124" s="1925"/>
      <c r="C124" s="1925"/>
      <c r="D124" s="1925"/>
      <c r="E124" s="1925"/>
      <c r="F124" s="1925"/>
      <c r="G124" s="1925"/>
      <c r="H124" s="1925"/>
      <c r="M124" s="81" t="s">
        <v>517</v>
      </c>
    </row>
    <row r="125" spans="1:20">
      <c r="J125" s="183"/>
    </row>
    <row r="126" spans="1:20">
      <c r="A126" s="335"/>
      <c r="B126" s="335"/>
      <c r="C126" s="335"/>
      <c r="D126" s="335"/>
      <c r="E126" s="335"/>
      <c r="F126" s="335"/>
      <c r="G126" s="335"/>
      <c r="H126" s="335"/>
      <c r="K126" s="89"/>
      <c r="L126" s="89"/>
    </row>
    <row r="127" spans="1:20">
      <c r="C127" s="93"/>
      <c r="D127" s="335"/>
      <c r="F127" s="335"/>
      <c r="G127" s="335"/>
      <c r="H127" s="335"/>
      <c r="K127" s="364">
        <v>2016</v>
      </c>
      <c r="L127" s="364">
        <v>2017</v>
      </c>
      <c r="M127" s="364" t="s">
        <v>2346</v>
      </c>
      <c r="R127" s="2028" t="s">
        <v>814</v>
      </c>
      <c r="S127" s="2028"/>
      <c r="T127" s="2028"/>
    </row>
    <row r="128" spans="1:20">
      <c r="C128" s="335"/>
      <c r="D128" s="335"/>
      <c r="F128" s="335"/>
      <c r="G128" s="335"/>
      <c r="H128" s="335"/>
      <c r="J128" s="119" t="str">
        <f>+D4</f>
        <v>Nacional</v>
      </c>
      <c r="K128" s="91">
        <f>VLOOKUP($D$4,Bd_Enemdu!$A$3:$ANK$29,R128,FALSE)</f>
        <v>688</v>
      </c>
      <c r="L128" s="91">
        <f>VLOOKUP($D$4,Bd_Enemdu!$A$3:$ANK$29,S128,FALSE)</f>
        <v>577</v>
      </c>
      <c r="M128" s="91">
        <f>VLOOKUP($D$4,Bd_Enemdu!$3:$30,T128,FALSE)</f>
        <v>519</v>
      </c>
      <c r="R128" s="859">
        <v>1003</v>
      </c>
      <c r="S128" s="859">
        <f>+R150+1</f>
        <v>1026</v>
      </c>
      <c r="T128" s="859">
        <f>+T103+1</f>
        <v>1534</v>
      </c>
    </row>
    <row r="129" spans="1:20">
      <c r="C129" s="335"/>
      <c r="D129" s="335"/>
      <c r="F129" s="335"/>
      <c r="G129" s="335"/>
      <c r="H129" s="335"/>
      <c r="J129" s="362" t="s">
        <v>55</v>
      </c>
      <c r="K129" s="91">
        <f>VLOOKUP($D$4,Bd_Enemdu!$A$3:$ANK$29,R129,FALSE)</f>
        <v>512</v>
      </c>
      <c r="L129" s="91">
        <f>VLOOKUP($D$4,Bd_Enemdu!$A$3:$ANK$29,S129,FALSE)</f>
        <v>422</v>
      </c>
      <c r="M129" s="91">
        <f>VLOOKUP($D$4,Bd_Enemdu!$3:$30,T129,FALSE)</f>
        <v>361</v>
      </c>
      <c r="R129" s="859">
        <f>+R128+1</f>
        <v>1004</v>
      </c>
      <c r="S129" s="859">
        <f>+S128+1</f>
        <v>1027</v>
      </c>
      <c r="T129" s="859">
        <f>+T128+1</f>
        <v>1535</v>
      </c>
    </row>
    <row r="130" spans="1:20">
      <c r="C130" s="335"/>
      <c r="D130" s="335"/>
      <c r="F130" s="335"/>
      <c r="G130" s="335"/>
      <c r="H130" s="335"/>
      <c r="J130" s="362" t="s">
        <v>56</v>
      </c>
      <c r="K130" s="91">
        <f>VLOOKUP($D$4,Bd_Enemdu!$A$3:$ANK$29,R130,FALSE)</f>
        <v>176</v>
      </c>
      <c r="L130" s="91">
        <f>VLOOKUP($D$4,Bd_Enemdu!$A$3:$ANK$29,S130,FALSE)</f>
        <v>155</v>
      </c>
      <c r="M130" s="91">
        <f>VLOOKUP($D$4,Bd_Enemdu!$3:$30,T130,FALSE)</f>
        <v>158</v>
      </c>
      <c r="R130" s="859">
        <f t="shared" ref="R130:R137" si="8">+R129+1</f>
        <v>1005</v>
      </c>
      <c r="S130" s="859">
        <f t="shared" ref="S130:T150" si="9">+S129+1</f>
        <v>1028</v>
      </c>
      <c r="T130" s="859">
        <f t="shared" si="9"/>
        <v>1536</v>
      </c>
    </row>
    <row r="131" spans="1:20">
      <c r="C131" s="335"/>
      <c r="D131" s="335"/>
      <c r="F131" s="335"/>
      <c r="G131" s="335"/>
      <c r="H131" s="335"/>
      <c r="J131" s="362" t="s">
        <v>420</v>
      </c>
      <c r="K131" s="91">
        <f>VLOOKUP($D$4,Bd_Enemdu!$A$3:$ANK$29,R131,FALSE)</f>
        <v>327</v>
      </c>
      <c r="L131" s="91">
        <f>VLOOKUP($D$4,Bd_Enemdu!$A$3:$ANK$29,S131,FALSE)</f>
        <v>288</v>
      </c>
      <c r="M131" s="91">
        <f>VLOOKUP($D$4,Bd_Enemdu!$3:$30,T131,FALSE)</f>
        <v>247</v>
      </c>
      <c r="R131" s="859">
        <f t="shared" si="8"/>
        <v>1006</v>
      </c>
      <c r="S131" s="859">
        <f t="shared" si="9"/>
        <v>1029</v>
      </c>
      <c r="T131" s="859">
        <f t="shared" si="9"/>
        <v>1537</v>
      </c>
    </row>
    <row r="132" spans="1:20">
      <c r="C132" s="335"/>
      <c r="D132" s="335"/>
      <c r="E132" s="335"/>
      <c r="F132" s="335"/>
      <c r="G132" s="335"/>
      <c r="H132" s="335"/>
      <c r="J132" s="365" t="s">
        <v>421</v>
      </c>
      <c r="K132" s="366">
        <f>VLOOKUP($D$4,Bd_Enemdu!$A$3:$ANK$29,R132,FALSE)</f>
        <v>361</v>
      </c>
      <c r="L132" s="366">
        <f>VLOOKUP($D$4,Bd_Enemdu!$A$3:$ANK$29,S132,FALSE)</f>
        <v>289</v>
      </c>
      <c r="M132" s="366">
        <f>VLOOKUP($D$4,Bd_Enemdu!$3:$30,T132,FALSE)</f>
        <v>272</v>
      </c>
      <c r="R132" s="859">
        <f t="shared" si="8"/>
        <v>1007</v>
      </c>
      <c r="S132" s="859">
        <f t="shared" si="9"/>
        <v>1030</v>
      </c>
      <c r="T132" s="859">
        <f t="shared" si="9"/>
        <v>1538</v>
      </c>
    </row>
    <row r="133" spans="1:20">
      <c r="C133" s="335"/>
      <c r="D133" s="335"/>
      <c r="E133" s="335"/>
      <c r="F133" s="335"/>
      <c r="G133" s="335"/>
      <c r="H133" s="335"/>
      <c r="J133" s="362" t="s">
        <v>59</v>
      </c>
      <c r="K133" s="91">
        <f>VLOOKUP($D$4,Bd_Enemdu!$A$3:$ANK$29,R133,FALSE)</f>
        <v>59</v>
      </c>
      <c r="L133" s="91">
        <f>VLOOKUP($D$4,Bd_Enemdu!$A$3:$ANK$29,S133,FALSE)</f>
        <v>59</v>
      </c>
      <c r="M133" s="91">
        <f>VLOOKUP($D$4,Bd_Enemdu!$3:$30,T133,FALSE)</f>
        <v>59</v>
      </c>
      <c r="R133" s="859">
        <f t="shared" si="8"/>
        <v>1008</v>
      </c>
      <c r="S133" s="859">
        <f t="shared" si="9"/>
        <v>1031</v>
      </c>
      <c r="T133" s="859">
        <f t="shared" si="9"/>
        <v>1539</v>
      </c>
    </row>
    <row r="134" spans="1:20">
      <c r="C134" s="335"/>
      <c r="D134" s="335"/>
      <c r="F134" s="335"/>
      <c r="G134" s="335"/>
      <c r="H134" s="335"/>
      <c r="J134" s="362" t="s">
        <v>1488</v>
      </c>
      <c r="K134" s="91">
        <f>VLOOKUP($D$4,Bd_Enemdu!$A$3:$ANK$29,R134,FALSE)</f>
        <v>5</v>
      </c>
      <c r="L134" s="91">
        <f>VLOOKUP($D$4,Bd_Enemdu!$A$3:$ANK$29,S134,FALSE)</f>
        <v>6</v>
      </c>
      <c r="M134" s="91">
        <f>VLOOKUP($D$4,Bd_Enemdu!$3:$30,T134,FALSE)</f>
        <v>6</v>
      </c>
      <c r="R134" s="859">
        <f t="shared" si="8"/>
        <v>1009</v>
      </c>
      <c r="S134" s="859">
        <f t="shared" si="9"/>
        <v>1032</v>
      </c>
      <c r="T134" s="859">
        <f t="shared" si="9"/>
        <v>1540</v>
      </c>
    </row>
    <row r="135" spans="1:20">
      <c r="C135" s="335"/>
      <c r="D135" s="335"/>
      <c r="F135" s="335"/>
      <c r="G135" s="335"/>
      <c r="H135" s="335"/>
      <c r="J135" s="363" t="s">
        <v>1489</v>
      </c>
      <c r="K135" s="91">
        <f>VLOOKUP($D$4,Bd_Enemdu!$A$3:$ANK$29,R135,FALSE)</f>
        <v>8</v>
      </c>
      <c r="L135" s="91">
        <f>VLOOKUP($D$4,Bd_Enemdu!$A$3:$ANK$29,S135,FALSE)</f>
        <v>4</v>
      </c>
      <c r="M135" s="91">
        <f>VLOOKUP($D$4,Bd_Enemdu!$3:$30,T135,FALSE)</f>
        <v>3</v>
      </c>
      <c r="R135" s="859">
        <f t="shared" si="8"/>
        <v>1010</v>
      </c>
      <c r="S135" s="859">
        <f t="shared" si="9"/>
        <v>1033</v>
      </c>
      <c r="T135" s="859">
        <f t="shared" si="9"/>
        <v>1541</v>
      </c>
    </row>
    <row r="136" spans="1:20">
      <c r="C136" s="335"/>
      <c r="D136" s="335"/>
      <c r="F136" s="335"/>
      <c r="G136" s="335"/>
      <c r="H136" s="335"/>
      <c r="J136" s="363" t="s">
        <v>1490</v>
      </c>
      <c r="K136" s="91">
        <f>VLOOKUP($D$4,Bd_Enemdu!$A$3:$ANK$29,R136,FALSE)</f>
        <v>5</v>
      </c>
      <c r="L136" s="91">
        <f>VLOOKUP($D$4,Bd_Enemdu!$A$3:$ANK$29,S136,FALSE)</f>
        <v>3</v>
      </c>
      <c r="M136" s="91">
        <f>VLOOKUP($D$4,Bd_Enemdu!$3:$30,T136,FALSE)</f>
        <v>0</v>
      </c>
      <c r="R136" s="859">
        <f t="shared" si="8"/>
        <v>1011</v>
      </c>
      <c r="S136" s="859">
        <f t="shared" si="9"/>
        <v>1034</v>
      </c>
      <c r="T136" s="859">
        <f t="shared" si="9"/>
        <v>1542</v>
      </c>
    </row>
    <row r="137" spans="1:20">
      <c r="A137" s="335"/>
      <c r="B137" s="335"/>
      <c r="C137" s="335"/>
      <c r="D137" s="335"/>
      <c r="F137" s="335"/>
      <c r="G137" s="335"/>
      <c r="H137" s="335"/>
      <c r="J137" s="363" t="s">
        <v>1504</v>
      </c>
      <c r="K137" s="91">
        <f>VLOOKUP($D$4,Bd_Enemdu!$A$3:$ANK$29,R137,FALSE)</f>
        <v>19</v>
      </c>
      <c r="L137" s="91">
        <f>VLOOKUP($D$4,Bd_Enemdu!$A$3:$ANK$29,S137,FALSE)</f>
        <v>13</v>
      </c>
      <c r="M137" s="91">
        <f>VLOOKUP($D$4,Bd_Enemdu!$3:$30,T137,FALSE)</f>
        <v>19</v>
      </c>
      <c r="R137" s="859">
        <f t="shared" si="8"/>
        <v>1012</v>
      </c>
      <c r="S137" s="859">
        <f t="shared" si="9"/>
        <v>1035</v>
      </c>
      <c r="T137" s="859">
        <f t="shared" si="9"/>
        <v>1543</v>
      </c>
    </row>
    <row r="138" spans="1:20">
      <c r="A138" s="335"/>
      <c r="B138" s="335"/>
      <c r="C138" s="335"/>
      <c r="D138" s="335"/>
      <c r="F138" s="335"/>
      <c r="G138" s="335"/>
      <c r="H138" s="335"/>
      <c r="J138" s="363" t="s">
        <v>1491</v>
      </c>
      <c r="K138" s="91">
        <f>VLOOKUP($D$4,Bd_Enemdu!$A$3:$ANK$29,R138,FALSE)</f>
        <v>546</v>
      </c>
      <c r="L138" s="91">
        <f>VLOOKUP($D$4,Bd_Enemdu!$A$3:$ANK$29,S138,FALSE)</f>
        <v>467</v>
      </c>
      <c r="M138" s="91">
        <f>VLOOKUP($D$4,Bd_Enemdu!$3:$30,T138,FALSE)</f>
        <v>399</v>
      </c>
      <c r="R138" s="859">
        <f>+R137+1</f>
        <v>1013</v>
      </c>
      <c r="S138" s="859">
        <f t="shared" si="9"/>
        <v>1036</v>
      </c>
      <c r="T138" s="859">
        <f t="shared" si="9"/>
        <v>1544</v>
      </c>
    </row>
    <row r="139" spans="1:20">
      <c r="A139" s="335"/>
      <c r="B139" s="335"/>
      <c r="C139" s="335"/>
      <c r="D139" s="335"/>
      <c r="F139" s="335"/>
      <c r="G139" s="335"/>
      <c r="H139" s="335"/>
      <c r="J139" s="362" t="s">
        <v>1492</v>
      </c>
      <c r="K139" s="91">
        <f>VLOOKUP($D$4,Bd_Enemdu!$A$3:$ANK$29,R139,FALSE)</f>
        <v>12</v>
      </c>
      <c r="L139" s="91">
        <f>VLOOKUP($D$4,Bd_Enemdu!$A$3:$ANK$29,S139,FALSE)</f>
        <v>11</v>
      </c>
      <c r="M139" s="91">
        <f>VLOOKUP($D$4,Bd_Enemdu!$3:$30,T139,FALSE)</f>
        <v>15</v>
      </c>
      <c r="R139" s="859">
        <f t="shared" ref="R139:R140" si="10">+R138+1</f>
        <v>1014</v>
      </c>
      <c r="S139" s="859">
        <f t="shared" si="9"/>
        <v>1037</v>
      </c>
      <c r="T139" s="859">
        <f t="shared" si="9"/>
        <v>1545</v>
      </c>
    </row>
    <row r="140" spans="1:20">
      <c r="A140" s="335"/>
      <c r="B140" s="335"/>
      <c r="C140" s="335"/>
      <c r="D140" s="335"/>
      <c r="F140" s="335"/>
      <c r="G140" s="335"/>
      <c r="H140" s="335"/>
      <c r="J140" s="362" t="s">
        <v>1493</v>
      </c>
      <c r="K140" s="91">
        <f>VLOOKUP($D$4,Bd_Enemdu!$A$3:$ANK$29,R140,FALSE)</f>
        <v>0</v>
      </c>
      <c r="L140" s="91">
        <f>VLOOKUP($D$4,Bd_Enemdu!$A$3:$ANK$29,S140,FALSE)</f>
        <v>1</v>
      </c>
      <c r="M140" s="91">
        <f>VLOOKUP($D$4,Bd_Enemdu!$3:$30,T140,FALSE)</f>
        <v>0</v>
      </c>
      <c r="R140" s="859">
        <f t="shared" si="10"/>
        <v>1015</v>
      </c>
      <c r="S140" s="859">
        <f t="shared" si="9"/>
        <v>1038</v>
      </c>
      <c r="T140" s="859">
        <f t="shared" si="9"/>
        <v>1546</v>
      </c>
    </row>
    <row r="141" spans="1:20">
      <c r="A141" s="335"/>
      <c r="B141" s="335"/>
      <c r="C141" s="335"/>
      <c r="D141" s="335"/>
      <c r="F141" s="335"/>
      <c r="G141" s="335"/>
      <c r="H141" s="335"/>
      <c r="J141" s="365" t="s">
        <v>1494</v>
      </c>
      <c r="K141" s="366">
        <f>VLOOKUP($D$4,Bd_Enemdu!$A$3:$ANK$29,R141,FALSE)</f>
        <v>34</v>
      </c>
      <c r="L141" s="366">
        <f>VLOOKUP($D$4,Bd_Enemdu!$A$3:$ANK$29,S141,FALSE)</f>
        <v>13</v>
      </c>
      <c r="M141" s="366">
        <f>VLOOKUP($D$4,Bd_Enemdu!$3:$30,T141,FALSE)</f>
        <v>18</v>
      </c>
      <c r="R141" s="859">
        <f>+R140+1</f>
        <v>1016</v>
      </c>
      <c r="S141" s="859">
        <f t="shared" si="9"/>
        <v>1039</v>
      </c>
      <c r="T141" s="859">
        <f t="shared" si="9"/>
        <v>1547</v>
      </c>
    </row>
    <row r="142" spans="1:20">
      <c r="A142" s="335"/>
      <c r="B142" s="335"/>
      <c r="C142" s="335"/>
      <c r="D142" s="335"/>
      <c r="F142" s="335"/>
      <c r="G142" s="335"/>
      <c r="H142" s="335"/>
      <c r="J142" s="362" t="s">
        <v>1495</v>
      </c>
      <c r="K142" s="91">
        <f>VLOOKUP($D$4,Bd_Enemdu!$A$3:$ANK$29,R142,FALSE)</f>
        <v>25</v>
      </c>
      <c r="L142" s="91">
        <f>VLOOKUP($D$4,Bd_Enemdu!$A$3:$ANK$29,S142,FALSE)</f>
        <v>29</v>
      </c>
      <c r="M142" s="91">
        <f>VLOOKUP($D$4,Bd_Enemdu!$3:$30,T142,FALSE)</f>
        <v>27</v>
      </c>
      <c r="R142" s="859">
        <f t="shared" ref="R142" si="11">+R141+1</f>
        <v>1017</v>
      </c>
      <c r="S142" s="859">
        <f t="shared" si="9"/>
        <v>1040</v>
      </c>
      <c r="T142" s="859">
        <f t="shared" si="9"/>
        <v>1548</v>
      </c>
    </row>
    <row r="143" spans="1:20">
      <c r="A143" s="335"/>
      <c r="B143" s="335"/>
      <c r="C143" s="335"/>
      <c r="D143" s="335"/>
      <c r="F143" s="335"/>
      <c r="G143" s="335"/>
      <c r="H143" s="335"/>
      <c r="J143" s="119" t="s">
        <v>1496</v>
      </c>
      <c r="K143" s="91">
        <f>VLOOKUP($D$4,Bd_Enemdu!$A$3:$ANK$29,R143,FALSE)</f>
        <v>32</v>
      </c>
      <c r="L143" s="91">
        <f>VLOOKUP($D$4,Bd_Enemdu!$A$3:$ANK$29,S143,FALSE)</f>
        <v>4</v>
      </c>
      <c r="M143" s="91">
        <f>VLOOKUP($D$4,Bd_Enemdu!$3:$30,T143,FALSE)</f>
        <v>9</v>
      </c>
      <c r="R143" s="859">
        <f>+R142+1</f>
        <v>1018</v>
      </c>
      <c r="S143" s="859">
        <f t="shared" si="9"/>
        <v>1041</v>
      </c>
      <c r="T143" s="859">
        <f t="shared" si="9"/>
        <v>1549</v>
      </c>
    </row>
    <row r="144" spans="1:20">
      <c r="A144" s="335"/>
      <c r="B144" s="335"/>
      <c r="C144" s="335"/>
      <c r="D144" s="335"/>
      <c r="F144" s="335"/>
      <c r="G144" s="335"/>
      <c r="H144" s="335"/>
      <c r="J144" s="367" t="s">
        <v>1497</v>
      </c>
      <c r="K144" s="366">
        <f>VLOOKUP($D$4,Bd_Enemdu!$A$3:$ANK$29,R144,FALSE)</f>
        <v>10</v>
      </c>
      <c r="L144" s="366">
        <f>VLOOKUP($D$4,Bd_Enemdu!$A$3:$ANK$29,S144,FALSE)</f>
        <v>9</v>
      </c>
      <c r="M144" s="366">
        <f>VLOOKUP($D$4,Bd_Enemdu!$3:$30,T144,FALSE)</f>
        <v>4</v>
      </c>
      <c r="R144" s="859">
        <f t="shared" ref="R144:R150" si="12">+R143+1</f>
        <v>1019</v>
      </c>
      <c r="S144" s="859">
        <f t="shared" si="9"/>
        <v>1042</v>
      </c>
      <c r="T144" s="859">
        <f t="shared" si="9"/>
        <v>1550</v>
      </c>
    </row>
    <row r="145" spans="10:20">
      <c r="J145" s="119" t="s">
        <v>1498</v>
      </c>
      <c r="K145" s="91">
        <f>VLOOKUP($D$4,Bd_Enemdu!$A$3:$ANK$29,R145,FALSE)</f>
        <v>42</v>
      </c>
      <c r="L145" s="91">
        <f>VLOOKUP($D$4,Bd_Enemdu!$A$3:$ANK$29,S145,FALSE)</f>
        <v>20</v>
      </c>
      <c r="M145" s="91">
        <f>VLOOKUP($D$4,Bd_Enemdu!$3:$30,T145,FALSE)</f>
        <v>27</v>
      </c>
      <c r="R145" s="859">
        <f t="shared" si="12"/>
        <v>1020</v>
      </c>
      <c r="S145" s="859">
        <f t="shared" si="9"/>
        <v>1043</v>
      </c>
      <c r="T145" s="859">
        <f t="shared" si="9"/>
        <v>1551</v>
      </c>
    </row>
    <row r="146" spans="10:20">
      <c r="J146" s="119" t="s">
        <v>1499</v>
      </c>
      <c r="K146" s="91">
        <f>VLOOKUP($D$4,Bd_Enemdu!$A$3:$ANK$29,R146,FALSE)</f>
        <v>8</v>
      </c>
      <c r="L146" s="91">
        <f>VLOOKUP($D$4,Bd_Enemdu!$A$3:$ANK$29,S146,FALSE)</f>
        <v>6</v>
      </c>
      <c r="M146" s="91">
        <f>VLOOKUP($D$4,Bd_Enemdu!$3:$30,T146,FALSE)</f>
        <v>6</v>
      </c>
      <c r="R146" s="859">
        <f t="shared" si="12"/>
        <v>1021</v>
      </c>
      <c r="S146" s="859">
        <f t="shared" si="9"/>
        <v>1044</v>
      </c>
      <c r="T146" s="859">
        <f t="shared" si="9"/>
        <v>1552</v>
      </c>
    </row>
    <row r="147" spans="10:20">
      <c r="J147" s="119" t="s">
        <v>1500</v>
      </c>
      <c r="K147" s="91">
        <f>VLOOKUP($D$4,Bd_Enemdu!$A$3:$ANK$29,R147,FALSE)</f>
        <v>10</v>
      </c>
      <c r="L147" s="91">
        <f>VLOOKUP($D$4,Bd_Enemdu!$A$3:$ANK$29,S147,FALSE)</f>
        <v>11</v>
      </c>
      <c r="M147" s="91">
        <f>VLOOKUP($D$4,Bd_Enemdu!$3:$30,T147,FALSE)</f>
        <v>5</v>
      </c>
      <c r="R147" s="859">
        <f t="shared" si="12"/>
        <v>1022</v>
      </c>
      <c r="S147" s="859">
        <f t="shared" si="9"/>
        <v>1045</v>
      </c>
      <c r="T147" s="859">
        <f t="shared" si="9"/>
        <v>1553</v>
      </c>
    </row>
    <row r="148" spans="10:20">
      <c r="J148" s="119" t="s">
        <v>1501</v>
      </c>
      <c r="K148" s="91">
        <f>VLOOKUP($D$4,Bd_Enemdu!$A$3:$ANK$29,R148,FALSE)</f>
        <v>27</v>
      </c>
      <c r="L148" s="91">
        <f>VLOOKUP($D$4,Bd_Enemdu!$A$3:$ANK$29,S148,FALSE)</f>
        <v>27</v>
      </c>
      <c r="M148" s="91">
        <f>VLOOKUP($D$4,Bd_Enemdu!$3:$30,T148,FALSE)</f>
        <v>16</v>
      </c>
      <c r="R148" s="859">
        <f t="shared" si="12"/>
        <v>1023</v>
      </c>
      <c r="S148" s="859">
        <f t="shared" si="9"/>
        <v>1046</v>
      </c>
      <c r="T148" s="859">
        <f t="shared" si="9"/>
        <v>1554</v>
      </c>
    </row>
    <row r="149" spans="10:20">
      <c r="J149" s="119" t="s">
        <v>1502</v>
      </c>
      <c r="K149" s="91">
        <f>VLOOKUP($D$4,Bd_Enemdu!$A$3:$ANK$29,R149,FALSE)</f>
        <v>46</v>
      </c>
      <c r="L149" s="91">
        <f>VLOOKUP($D$4,Bd_Enemdu!$A$3:$ANK$29,S149,FALSE)</f>
        <v>31</v>
      </c>
      <c r="M149" s="91">
        <f>VLOOKUP($D$4,Bd_Enemdu!$3:$30,T149,FALSE)</f>
        <v>39</v>
      </c>
      <c r="R149" s="859">
        <f t="shared" si="12"/>
        <v>1024</v>
      </c>
      <c r="S149" s="859">
        <f t="shared" si="9"/>
        <v>1047</v>
      </c>
      <c r="T149" s="859">
        <f t="shared" si="9"/>
        <v>1555</v>
      </c>
    </row>
    <row r="150" spans="10:20">
      <c r="J150" s="367" t="s">
        <v>1503</v>
      </c>
      <c r="K150" s="366">
        <f>VLOOKUP($D$4,Bd_Enemdu!$A$3:$ANK$29,R150,FALSE)</f>
        <v>530</v>
      </c>
      <c r="L150" s="366">
        <f>VLOOKUP($D$4,Bd_Enemdu!$A$3:$ANK$29,S150,FALSE)</f>
        <v>452</v>
      </c>
      <c r="M150" s="366">
        <f>VLOOKUP($D$4,Bd_Enemdu!$3:$30,T150,FALSE)</f>
        <v>398</v>
      </c>
      <c r="R150" s="859">
        <f t="shared" si="12"/>
        <v>1025</v>
      </c>
      <c r="S150" s="859">
        <f t="shared" si="9"/>
        <v>1048</v>
      </c>
      <c r="T150" s="859">
        <f t="shared" si="9"/>
        <v>1556</v>
      </c>
    </row>
    <row r="173" spans="1:1">
      <c r="A173" s="80" t="s">
        <v>2645</v>
      </c>
    </row>
    <row r="174" spans="1:1">
      <c r="A174" s="469" t="s">
        <v>1728</v>
      </c>
    </row>
    <row r="175" spans="1:1">
      <c r="A175" s="1" t="s">
        <v>2375</v>
      </c>
    </row>
  </sheetData>
  <sheetProtection sort="0" autoFilter="0" pivotTables="0"/>
  <mergeCells count="13">
    <mergeCell ref="R127:T127"/>
    <mergeCell ref="A11:H12"/>
    <mergeCell ref="A1:D1"/>
    <mergeCell ref="A2:H2"/>
    <mergeCell ref="A6:H6"/>
    <mergeCell ref="A7:H10"/>
    <mergeCell ref="A124:H124"/>
    <mergeCell ref="A16:H16"/>
    <mergeCell ref="A17:H25"/>
    <mergeCell ref="A27:H27"/>
    <mergeCell ref="A78:H78"/>
    <mergeCell ref="R29:T29"/>
    <mergeCell ref="R80:T80"/>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Bd_Enemdu!$A$3:$A$28</xm:f>
          </x14:formula1>
          <xm:sqref>D4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711">
    <tabColor theme="5" tint="0.39997558519241921"/>
  </sheetPr>
  <dimension ref="A1:T134"/>
  <sheetViews>
    <sheetView showGridLines="0" zoomScale="83" zoomScaleNormal="83" zoomScaleSheetLayoutView="85" workbookViewId="0">
      <pane ySplit="6" topLeftCell="A7" activePane="bottomLeft" state="frozen"/>
      <selection activeCell="N16" sqref="N16"/>
      <selection pane="bottomLeft" sqref="A1:D1"/>
    </sheetView>
  </sheetViews>
  <sheetFormatPr baseColWidth="10" defaultColWidth="11.42578125" defaultRowHeight="16.5"/>
  <cols>
    <col min="1" max="1" width="18.85546875" style="80" customWidth="1"/>
    <col min="2" max="2" width="15.5703125" style="80" customWidth="1"/>
    <col min="3" max="3" width="11.42578125" style="80" customWidth="1"/>
    <col min="4" max="4" width="15.85546875" style="80" customWidth="1"/>
    <col min="5" max="5" width="12.140625" style="80" customWidth="1"/>
    <col min="6" max="6" width="15.7109375" style="80" customWidth="1"/>
    <col min="7" max="7" width="12.7109375" style="80" customWidth="1"/>
    <col min="8" max="8" width="23.7109375" style="80" customWidth="1"/>
    <col min="9" max="9" width="18.7109375" style="80" customWidth="1"/>
    <col min="10" max="10" width="24.5703125" style="80" customWidth="1"/>
    <col min="11" max="12" width="11.42578125" style="103"/>
    <col min="13" max="17" width="11.42578125" style="80"/>
    <col min="18" max="20" width="11.42578125" style="80" hidden="1" customWidth="1"/>
    <col min="21" max="16384" width="11.42578125" style="80"/>
  </cols>
  <sheetData>
    <row r="1" spans="1:9" ht="51" customHeight="1">
      <c r="A1" s="1886"/>
      <c r="B1" s="1886"/>
      <c r="C1" s="1886"/>
      <c r="D1" s="1886"/>
    </row>
    <row r="2" spans="1:9" ht="17.25" customHeight="1">
      <c r="A2" s="1887" t="s">
        <v>2469</v>
      </c>
      <c r="B2" s="1887"/>
      <c r="C2" s="1887"/>
      <c r="D2" s="1887"/>
      <c r="E2" s="1887"/>
      <c r="F2" s="1887"/>
      <c r="G2" s="1887"/>
      <c r="H2" s="1887"/>
      <c r="I2" s="881"/>
    </row>
    <row r="3" spans="1:9" ht="9.75" customHeight="1">
      <c r="A3" s="881"/>
      <c r="B3" s="881"/>
      <c r="C3" s="881"/>
      <c r="D3" s="881"/>
      <c r="E3" s="881"/>
      <c r="F3" s="881"/>
      <c r="G3" s="881"/>
      <c r="H3" s="881"/>
      <c r="I3" s="881"/>
    </row>
    <row r="4" spans="1:9">
      <c r="A4" s="82" t="s">
        <v>404</v>
      </c>
      <c r="B4" s="2033"/>
      <c r="C4" s="2033"/>
      <c r="D4" s="2033"/>
      <c r="E4" s="2033"/>
      <c r="F4" s="2033"/>
      <c r="G4" s="2033"/>
      <c r="H4" s="2033"/>
      <c r="I4" s="881"/>
    </row>
    <row r="5" spans="1:9" ht="14.25" customHeight="1">
      <c r="A5" s="881"/>
      <c r="B5" s="881"/>
      <c r="C5" s="881"/>
      <c r="D5" s="881"/>
      <c r="E5" s="881"/>
      <c r="F5" s="881"/>
      <c r="G5" s="881"/>
      <c r="H5" s="881"/>
      <c r="I5" s="881"/>
    </row>
    <row r="6" spans="1:9" ht="20.25">
      <c r="A6" s="884" t="s">
        <v>943</v>
      </c>
      <c r="B6" s="85"/>
      <c r="C6" s="882"/>
      <c r="D6" s="375" t="s">
        <v>20</v>
      </c>
      <c r="E6" s="881"/>
      <c r="F6" s="881"/>
      <c r="G6" s="881"/>
      <c r="H6" s="881"/>
      <c r="I6" s="881"/>
    </row>
    <row r="7" spans="1:9">
      <c r="A7" s="881"/>
      <c r="B7" s="881"/>
      <c r="C7" s="881"/>
      <c r="D7" s="881"/>
      <c r="E7" s="881"/>
      <c r="F7" s="881"/>
      <c r="G7" s="881"/>
      <c r="H7" s="881"/>
      <c r="I7" s="881"/>
    </row>
    <row r="8" spans="1:9" ht="18" customHeight="1">
      <c r="A8" s="2029" t="s">
        <v>933</v>
      </c>
      <c r="B8" s="2029"/>
      <c r="C8" s="2029"/>
      <c r="D8" s="2029"/>
      <c r="E8" s="2029"/>
      <c r="F8" s="2029"/>
      <c r="G8" s="2029"/>
      <c r="H8" s="2029"/>
      <c r="I8" s="881"/>
    </row>
    <row r="9" spans="1:9" ht="16.5" customHeight="1">
      <c r="A9" s="104"/>
      <c r="B9" s="881"/>
      <c r="C9" s="881"/>
      <c r="D9" s="881"/>
      <c r="E9" s="881"/>
      <c r="F9" s="881"/>
      <c r="G9" s="881"/>
      <c r="H9" s="881"/>
      <c r="I9" s="881"/>
    </row>
    <row r="10" spans="1:9">
      <c r="A10" s="1985" t="s">
        <v>944</v>
      </c>
      <c r="B10" s="1985"/>
      <c r="C10" s="1985"/>
      <c r="D10" s="1985"/>
      <c r="E10" s="1985"/>
      <c r="F10" s="1985"/>
      <c r="G10" s="1985"/>
      <c r="H10" s="1985"/>
      <c r="I10" s="881"/>
    </row>
    <row r="11" spans="1:9">
      <c r="A11" s="1985"/>
      <c r="B11" s="1985"/>
      <c r="C11" s="1985"/>
      <c r="D11" s="1985"/>
      <c r="E11" s="1985"/>
      <c r="F11" s="1985"/>
      <c r="G11" s="1985"/>
      <c r="H11" s="1985"/>
      <c r="I11" s="881"/>
    </row>
    <row r="12" spans="1:9" ht="34.5" customHeight="1">
      <c r="A12" s="1985" t="s">
        <v>930</v>
      </c>
      <c r="B12" s="1985"/>
      <c r="C12" s="1985"/>
      <c r="D12" s="1985"/>
      <c r="E12" s="1985"/>
      <c r="F12" s="1985"/>
      <c r="G12" s="1985"/>
      <c r="H12" s="1985"/>
      <c r="I12" s="881"/>
    </row>
    <row r="13" spans="1:9" ht="15" customHeight="1">
      <c r="A13" s="1985"/>
      <c r="B13" s="1985"/>
      <c r="C13" s="1985"/>
      <c r="D13" s="1985"/>
      <c r="E13" s="1985"/>
      <c r="F13" s="1985"/>
      <c r="G13" s="1985"/>
      <c r="H13" s="1985"/>
      <c r="I13" s="881"/>
    </row>
    <row r="14" spans="1:9">
      <c r="A14" s="879"/>
      <c r="B14" s="879"/>
      <c r="C14" s="879"/>
      <c r="D14" s="879"/>
      <c r="E14" s="879"/>
      <c r="F14" s="879"/>
      <c r="G14" s="879"/>
      <c r="H14" s="879"/>
    </row>
    <row r="15" spans="1:9" ht="39" customHeight="1">
      <c r="A15" s="1925" t="s">
        <v>2649</v>
      </c>
      <c r="B15" s="1925"/>
      <c r="C15" s="1925"/>
      <c r="D15" s="1925"/>
      <c r="E15" s="1925"/>
      <c r="F15" s="1925"/>
      <c r="G15" s="1925"/>
      <c r="H15" s="1925"/>
    </row>
    <row r="16" spans="1:9" ht="22.5" customHeight="1">
      <c r="A16" s="999"/>
      <c r="B16" s="999"/>
      <c r="C16" s="999"/>
      <c r="D16" s="999"/>
      <c r="E16" s="999"/>
      <c r="F16" s="999"/>
      <c r="G16" s="999"/>
      <c r="H16" s="999"/>
    </row>
    <row r="17" spans="1:13" ht="22.5" customHeight="1">
      <c r="A17" s="2031" t="s">
        <v>2646</v>
      </c>
      <c r="B17" s="2031"/>
      <c r="C17" s="2031"/>
      <c r="D17" s="2031"/>
      <c r="E17" s="2031"/>
      <c r="F17" s="2031"/>
      <c r="G17" s="2031"/>
      <c r="H17" s="2031"/>
    </row>
    <row r="18" spans="1:13" ht="22.5" customHeight="1">
      <c r="A18" s="2031"/>
      <c r="B18" s="2031"/>
      <c r="C18" s="2031"/>
      <c r="D18" s="2031"/>
      <c r="E18" s="2031"/>
      <c r="F18" s="2031"/>
      <c r="G18" s="2031"/>
      <c r="H18" s="2031"/>
    </row>
    <row r="19" spans="1:13" ht="22.5" customHeight="1">
      <c r="A19" s="2031"/>
      <c r="B19" s="2031"/>
      <c r="C19" s="2031"/>
      <c r="D19" s="2031"/>
      <c r="E19" s="2031"/>
      <c r="F19" s="2031"/>
      <c r="G19" s="2031"/>
      <c r="H19" s="2031"/>
    </row>
    <row r="20" spans="1:13" ht="22.5" customHeight="1">
      <c r="A20" s="2031" t="s">
        <v>2648</v>
      </c>
      <c r="B20" s="2031"/>
      <c r="C20" s="2031"/>
      <c r="D20" s="2031"/>
      <c r="E20" s="2031"/>
      <c r="F20" s="2031"/>
      <c r="G20" s="2031"/>
      <c r="H20" s="2031"/>
    </row>
    <row r="21" spans="1:13" ht="22.5" customHeight="1">
      <c r="A21" s="2031"/>
      <c r="B21" s="2031"/>
      <c r="C21" s="2031"/>
      <c r="D21" s="2031"/>
      <c r="E21" s="2031"/>
      <c r="F21" s="2031"/>
      <c r="G21" s="2031"/>
      <c r="H21" s="2031"/>
    </row>
    <row r="22" spans="1:13" ht="12" customHeight="1">
      <c r="A22" s="2031"/>
      <c r="B22" s="2031"/>
      <c r="C22" s="2031"/>
      <c r="D22" s="2031"/>
      <c r="E22" s="2031"/>
      <c r="F22" s="2031"/>
      <c r="G22" s="2031"/>
      <c r="H22" s="2031"/>
    </row>
    <row r="23" spans="1:13" ht="12" customHeight="1">
      <c r="A23" s="1000"/>
      <c r="B23" s="1000"/>
      <c r="C23" s="1000"/>
      <c r="D23" s="1000"/>
      <c r="E23" s="1000"/>
      <c r="F23" s="1000"/>
      <c r="G23" s="1000"/>
      <c r="H23" s="1000"/>
    </row>
    <row r="24" spans="1:13" ht="16.5" customHeight="1">
      <c r="A24" s="2031" t="s">
        <v>2650</v>
      </c>
      <c r="B24" s="2031"/>
      <c r="C24" s="2031"/>
      <c r="D24" s="2031"/>
      <c r="E24" s="2031"/>
      <c r="F24" s="2031"/>
      <c r="G24" s="2031"/>
      <c r="H24" s="2031"/>
    </row>
    <row r="25" spans="1:13" ht="25.5" customHeight="1">
      <c r="A25" s="2031"/>
      <c r="B25" s="2031"/>
      <c r="C25" s="2031"/>
      <c r="D25" s="2031"/>
      <c r="E25" s="2031"/>
      <c r="F25" s="2031"/>
      <c r="G25" s="2031"/>
      <c r="H25" s="2031"/>
    </row>
    <row r="26" spans="1:13" ht="42.75" customHeight="1">
      <c r="J26" s="2032" t="s">
        <v>2576</v>
      </c>
      <c r="K26" s="2032"/>
      <c r="L26" s="2032"/>
      <c r="M26" s="2032"/>
    </row>
    <row r="27" spans="1:13" ht="17.25">
      <c r="A27" s="1000"/>
      <c r="B27" s="1000"/>
      <c r="C27" s="1000"/>
      <c r="D27" s="1000"/>
      <c r="E27" s="1000"/>
      <c r="F27" s="1000"/>
      <c r="G27" s="1000"/>
      <c r="H27" s="1000"/>
      <c r="K27" s="900">
        <v>2016</v>
      </c>
      <c r="L27" s="900">
        <v>2017</v>
      </c>
      <c r="M27" s="900" t="s">
        <v>2346</v>
      </c>
    </row>
    <row r="28" spans="1:13" ht="17.25">
      <c r="A28" s="1000"/>
      <c r="B28" s="1000"/>
      <c r="C28" s="1000"/>
      <c r="D28" s="1000"/>
      <c r="E28" s="1000"/>
      <c r="F28" s="1000"/>
      <c r="G28" s="1000"/>
      <c r="H28" s="1000"/>
      <c r="J28" s="918" t="str">
        <f>+D6</f>
        <v>Nacional</v>
      </c>
      <c r="K28" s="1020">
        <v>2.6428190069407371</v>
      </c>
      <c r="L28" s="1020">
        <v>2.6270562239135771</v>
      </c>
      <c r="M28" s="1021">
        <v>2.3420865862313698</v>
      </c>
    </row>
    <row r="29" spans="1:13" ht="17.25">
      <c r="A29" s="1000"/>
      <c r="B29" s="1000"/>
      <c r="C29" s="1000"/>
      <c r="D29" s="1000"/>
      <c r="E29" s="1000"/>
      <c r="F29" s="1000"/>
      <c r="G29" s="1000"/>
      <c r="H29" s="1000"/>
      <c r="J29" s="80" t="s">
        <v>1495</v>
      </c>
      <c r="K29" s="107">
        <v>4.5454545454545459</v>
      </c>
      <c r="L29" s="107">
        <v>1.6129032258064515</v>
      </c>
      <c r="M29" s="1022">
        <v>1.8633540372670807</v>
      </c>
    </row>
    <row r="30" spans="1:13" ht="17.25">
      <c r="A30" s="1000"/>
      <c r="B30" s="1000"/>
      <c r="C30" s="1000"/>
      <c r="D30" s="1000"/>
      <c r="E30" s="1000"/>
      <c r="F30" s="1000"/>
      <c r="G30" s="1000"/>
      <c r="H30" s="1000"/>
      <c r="J30" s="80" t="s">
        <v>2577</v>
      </c>
      <c r="K30" s="107">
        <v>0.19342359767891684</v>
      </c>
      <c r="L30" s="107" t="s">
        <v>2320</v>
      </c>
      <c r="M30" s="1022">
        <v>0.21231422505307856</v>
      </c>
    </row>
    <row r="31" spans="1:13" ht="17.25">
      <c r="A31" s="1000"/>
      <c r="B31" s="1000"/>
      <c r="C31" s="1000"/>
      <c r="D31" s="1000"/>
      <c r="E31" s="1000"/>
      <c r="F31" s="1000"/>
      <c r="G31" s="1000"/>
      <c r="H31" s="1000"/>
      <c r="J31" s="80" t="s">
        <v>2578</v>
      </c>
      <c r="K31" s="107">
        <v>0.4028197381671702</v>
      </c>
      <c r="L31" s="107">
        <v>0.50977060322854717</v>
      </c>
      <c r="M31" s="1022">
        <v>0.23474178403755869</v>
      </c>
    </row>
    <row r="32" spans="1:13" ht="17.25">
      <c r="A32" s="1000"/>
      <c r="B32" s="1000"/>
      <c r="C32" s="1000"/>
      <c r="D32" s="1000"/>
      <c r="E32" s="1000"/>
      <c r="F32" s="1000"/>
      <c r="G32" s="1000"/>
      <c r="H32" s="1000"/>
      <c r="J32" s="80" t="s">
        <v>2579</v>
      </c>
      <c r="K32" s="107">
        <v>1.7094017094017095</v>
      </c>
      <c r="L32" s="107">
        <v>1.4613778705636742</v>
      </c>
      <c r="M32" s="1022">
        <v>1.7137096774193548</v>
      </c>
    </row>
    <row r="33" spans="1:20" ht="17.25">
      <c r="A33" s="1000"/>
      <c r="B33" s="1000"/>
      <c r="C33" s="1000"/>
      <c r="D33" s="1000"/>
      <c r="E33" s="1000"/>
      <c r="F33" s="1000"/>
      <c r="G33" s="1000"/>
      <c r="H33" s="1000"/>
      <c r="J33" s="164" t="s">
        <v>2580</v>
      </c>
      <c r="K33" s="163">
        <v>5.5118110236220472</v>
      </c>
      <c r="L33" s="163">
        <v>6.053268765133172</v>
      </c>
      <c r="M33" s="1036">
        <v>5.9259259259259265</v>
      </c>
    </row>
    <row r="34" spans="1:20" ht="17.25">
      <c r="A34" s="1000"/>
      <c r="B34" s="1000"/>
      <c r="C34" s="1000"/>
      <c r="D34" s="1000"/>
      <c r="E34" s="1000"/>
      <c r="F34" s="1000"/>
      <c r="G34" s="1000"/>
      <c r="H34" s="1000"/>
      <c r="J34" s="1037" t="s">
        <v>1503</v>
      </c>
      <c r="K34" s="1038">
        <v>9.1666666666666661</v>
      </c>
      <c r="L34" s="1038">
        <v>8.4745762711864394</v>
      </c>
      <c r="M34" s="1039">
        <v>6.3529411764705879</v>
      </c>
    </row>
    <row r="35" spans="1:20" ht="17.25">
      <c r="A35" s="1000"/>
      <c r="B35" s="1000"/>
      <c r="C35" s="1000"/>
      <c r="D35" s="1000"/>
      <c r="E35" s="1000"/>
      <c r="F35" s="1000"/>
      <c r="G35" s="1000"/>
      <c r="H35" s="1000"/>
    </row>
    <row r="36" spans="1:20" ht="17.25">
      <c r="A36" s="1000"/>
      <c r="B36" s="1000"/>
      <c r="C36" s="1000"/>
      <c r="D36" s="1000"/>
      <c r="E36" s="1000"/>
      <c r="F36" s="1000"/>
      <c r="G36" s="1000"/>
      <c r="H36" s="1000"/>
    </row>
    <row r="37" spans="1:20" ht="17.25">
      <c r="A37" s="1002"/>
      <c r="B37" s="1002"/>
      <c r="C37" s="1002"/>
      <c r="D37" s="1002"/>
      <c r="E37" s="1002"/>
      <c r="F37" s="1002"/>
      <c r="G37" s="1002"/>
      <c r="H37" s="1002"/>
      <c r="I37" s="918"/>
      <c r="J37" s="918"/>
      <c r="K37" s="1001"/>
      <c r="L37" s="1001"/>
      <c r="M37" s="918"/>
    </row>
    <row r="38" spans="1:20">
      <c r="A38" s="879"/>
      <c r="B38" s="879"/>
      <c r="C38" s="879"/>
      <c r="D38" s="879"/>
      <c r="E38" s="879"/>
      <c r="F38" s="879"/>
      <c r="G38" s="879"/>
      <c r="H38" s="879"/>
    </row>
    <row r="39" spans="1:20">
      <c r="K39" s="900">
        <v>2016</v>
      </c>
      <c r="L39" s="900">
        <v>2017</v>
      </c>
      <c r="M39" s="900" t="s">
        <v>2346</v>
      </c>
      <c r="N39" s="90"/>
      <c r="R39" s="2028" t="s">
        <v>814</v>
      </c>
      <c r="S39" s="2028"/>
      <c r="T39" s="2028"/>
    </row>
    <row r="40" spans="1:20">
      <c r="J40" s="119" t="str">
        <f>+D6</f>
        <v>Nacional</v>
      </c>
      <c r="K40" s="91">
        <f>VLOOKUP($D$6,Bd_Enemdu!$3:$30,R40,FALSE)</f>
        <v>3746</v>
      </c>
      <c r="L40" s="91">
        <f>VLOOKUP($D$6,Bd_Enemdu!$3:$30,S40,FALSE)</f>
        <v>4073</v>
      </c>
      <c r="M40" s="91">
        <f>VLOOKUP($D$6,Bd_Enemdu!$3:$30,T40,FALSE)</f>
        <v>4227</v>
      </c>
      <c r="R40" s="859">
        <v>1685</v>
      </c>
      <c r="S40" s="859">
        <f>+R60+1</f>
        <v>1706</v>
      </c>
      <c r="T40" s="859">
        <f>+S60+1</f>
        <v>1727</v>
      </c>
    </row>
    <row r="41" spans="1:20">
      <c r="A41" s="882"/>
      <c r="B41" s="882"/>
      <c r="C41" s="882"/>
      <c r="D41" s="882"/>
      <c r="E41" s="882"/>
      <c r="F41" s="882"/>
      <c r="G41" s="882"/>
      <c r="H41" s="882"/>
      <c r="J41" s="362" t="s">
        <v>55</v>
      </c>
      <c r="K41" s="91">
        <f>VLOOKUP($D$6,Bd_Enemdu!$3:$30,R41,FALSE)</f>
        <v>3138</v>
      </c>
      <c r="L41" s="91">
        <f>VLOOKUP($D$6,Bd_Enemdu!$3:$30,S41,FALSE)</f>
        <v>3339</v>
      </c>
      <c r="M41" s="91">
        <f>VLOOKUP($D$6,Bd_Enemdu!$3:$30,T41,FALSE)</f>
        <v>3435</v>
      </c>
      <c r="R41" s="859">
        <f>+R40+1</f>
        <v>1686</v>
      </c>
      <c r="S41" s="859">
        <f>+S40+1</f>
        <v>1707</v>
      </c>
      <c r="T41" s="859">
        <f>+T40+1</f>
        <v>1728</v>
      </c>
    </row>
    <row r="42" spans="1:20">
      <c r="C42" s="93"/>
      <c r="D42" s="882"/>
      <c r="F42" s="882"/>
      <c r="G42" s="882"/>
      <c r="H42" s="882"/>
      <c r="J42" s="362" t="s">
        <v>56</v>
      </c>
      <c r="K42" s="91">
        <f>VLOOKUP($D$6,Bd_Enemdu!$3:$30,R42,FALSE)</f>
        <v>608</v>
      </c>
      <c r="L42" s="91">
        <f>VLOOKUP($D$6,Bd_Enemdu!$3:$30,S42,FALSE)</f>
        <v>734</v>
      </c>
      <c r="M42" s="91">
        <f>VLOOKUP($D$6,Bd_Enemdu!$3:$30,T42,FALSE)</f>
        <v>792</v>
      </c>
      <c r="R42" s="859">
        <f>+R41+1</f>
        <v>1687</v>
      </c>
      <c r="S42" s="859">
        <f t="shared" ref="S42:S60" si="0">+S41+1</f>
        <v>1708</v>
      </c>
      <c r="T42" s="859">
        <f t="shared" ref="T42:T60" si="1">+T41+1</f>
        <v>1729</v>
      </c>
    </row>
    <row r="43" spans="1:20">
      <c r="C43" s="882"/>
      <c r="D43" s="882"/>
      <c r="F43" s="882"/>
      <c r="G43" s="882"/>
      <c r="H43" s="882"/>
      <c r="J43" s="362" t="s">
        <v>420</v>
      </c>
      <c r="K43" s="91">
        <f>VLOOKUP($D$6,Bd_Enemdu!$3:$30,R43,FALSE)</f>
        <v>2933</v>
      </c>
      <c r="L43" s="91">
        <f>VLOOKUP($D$6,Bd_Enemdu!$3:$30,S43,FALSE)</f>
        <v>3214</v>
      </c>
      <c r="M43" s="91">
        <f>VLOOKUP($D$6,Bd_Enemdu!$3:$30,T43,FALSE)</f>
        <v>3311</v>
      </c>
      <c r="R43" s="859">
        <f t="shared" ref="R43:R60" si="2">+R42+1</f>
        <v>1688</v>
      </c>
      <c r="S43" s="859">
        <f t="shared" si="0"/>
        <v>1709</v>
      </c>
      <c r="T43" s="859">
        <f t="shared" si="1"/>
        <v>1730</v>
      </c>
    </row>
    <row r="44" spans="1:20">
      <c r="C44" s="882"/>
      <c r="D44" s="882"/>
      <c r="F44" s="882"/>
      <c r="G44" s="882"/>
      <c r="H44" s="882"/>
      <c r="J44" s="365" t="s">
        <v>421</v>
      </c>
      <c r="K44" s="366">
        <f>VLOOKUP($D$6,Bd_Enemdu!$3:$30,R44,FALSE)</f>
        <v>813</v>
      </c>
      <c r="L44" s="366">
        <f>VLOOKUP($D$6,Bd_Enemdu!$3:$30,S44,FALSE)</f>
        <v>859</v>
      </c>
      <c r="M44" s="366">
        <f>VLOOKUP($D$6,Bd_Enemdu!$3:$30,T44,FALSE)</f>
        <v>916</v>
      </c>
      <c r="R44" s="859">
        <f t="shared" si="2"/>
        <v>1689</v>
      </c>
      <c r="S44" s="859">
        <f t="shared" si="0"/>
        <v>1710</v>
      </c>
      <c r="T44" s="859">
        <f t="shared" si="1"/>
        <v>1731</v>
      </c>
    </row>
    <row r="45" spans="1:20">
      <c r="C45" s="882"/>
      <c r="D45" s="882"/>
      <c r="F45" s="882"/>
      <c r="G45" s="882"/>
      <c r="H45" s="882"/>
      <c r="J45" s="362" t="s">
        <v>59</v>
      </c>
      <c r="K45" s="91">
        <f>VLOOKUP($D$6,Bd_Enemdu!$3:$30,R45,FALSE)</f>
        <v>74</v>
      </c>
      <c r="L45" s="91">
        <f>VLOOKUP($D$6,Bd_Enemdu!$3:$30,S45,FALSE)</f>
        <v>112</v>
      </c>
      <c r="M45" s="91">
        <f>VLOOKUP($D$6,Bd_Enemdu!$3:$30,T45,FALSE)</f>
        <v>101</v>
      </c>
      <c r="R45" s="859">
        <f t="shared" si="2"/>
        <v>1690</v>
      </c>
      <c r="S45" s="859">
        <f t="shared" si="0"/>
        <v>1711</v>
      </c>
      <c r="T45" s="859">
        <f t="shared" si="1"/>
        <v>1732</v>
      </c>
    </row>
    <row r="46" spans="1:20">
      <c r="C46" s="882"/>
      <c r="D46" s="882"/>
      <c r="F46" s="882"/>
      <c r="G46" s="882"/>
      <c r="H46" s="882"/>
      <c r="J46" s="362" t="s">
        <v>1488</v>
      </c>
      <c r="K46" s="91">
        <f>VLOOKUP($D$6,Bd_Enemdu!$3:$30,R46,FALSE)</f>
        <v>17</v>
      </c>
      <c r="L46" s="91">
        <f>VLOOKUP($D$6,Bd_Enemdu!$3:$30,S46,FALSE)</f>
        <v>15</v>
      </c>
      <c r="M46" s="91">
        <f>VLOOKUP($D$6,Bd_Enemdu!$3:$30,T46,FALSE)</f>
        <v>21</v>
      </c>
      <c r="R46" s="859">
        <f t="shared" si="2"/>
        <v>1691</v>
      </c>
      <c r="S46" s="859">
        <f t="shared" si="0"/>
        <v>1712</v>
      </c>
      <c r="T46" s="859">
        <f t="shared" si="1"/>
        <v>1733</v>
      </c>
    </row>
    <row r="47" spans="1:20">
      <c r="C47" s="882"/>
      <c r="D47" s="882"/>
      <c r="E47" s="882"/>
      <c r="F47" s="882"/>
      <c r="G47" s="882"/>
      <c r="H47" s="882"/>
      <c r="J47" s="363" t="s">
        <v>1489</v>
      </c>
      <c r="K47" s="91">
        <f>VLOOKUP($D$6,Bd_Enemdu!$3:$30,R47,FALSE)</f>
        <v>11</v>
      </c>
      <c r="L47" s="91">
        <f>VLOOKUP($D$6,Bd_Enemdu!$3:$30,S47,FALSE)</f>
        <v>14</v>
      </c>
      <c r="M47" s="91">
        <f>VLOOKUP($D$6,Bd_Enemdu!$3:$30,T47,FALSE)</f>
        <v>17</v>
      </c>
      <c r="R47" s="859">
        <f t="shared" si="2"/>
        <v>1692</v>
      </c>
      <c r="S47" s="859">
        <f t="shared" si="0"/>
        <v>1713</v>
      </c>
      <c r="T47" s="859">
        <f t="shared" si="1"/>
        <v>1734</v>
      </c>
    </row>
    <row r="48" spans="1:20">
      <c r="C48" s="882"/>
      <c r="D48" s="882"/>
      <c r="E48" s="882"/>
      <c r="F48" s="882"/>
      <c r="G48" s="882"/>
      <c r="H48" s="882"/>
      <c r="J48" s="363" t="s">
        <v>1490</v>
      </c>
      <c r="K48" s="91">
        <f>VLOOKUP($D$6,Bd_Enemdu!$3:$30,R48,FALSE)</f>
        <v>14</v>
      </c>
      <c r="L48" s="91">
        <f>VLOOKUP($D$6,Bd_Enemdu!$3:$30,S48,FALSE)</f>
        <v>8</v>
      </c>
      <c r="M48" s="91">
        <f>VLOOKUP($D$6,Bd_Enemdu!$3:$30,T48,FALSE)</f>
        <v>26</v>
      </c>
      <c r="R48" s="859">
        <f t="shared" si="2"/>
        <v>1693</v>
      </c>
      <c r="S48" s="859">
        <f t="shared" si="0"/>
        <v>1714</v>
      </c>
      <c r="T48" s="859">
        <f t="shared" si="1"/>
        <v>1735</v>
      </c>
    </row>
    <row r="49" spans="1:20">
      <c r="C49" s="882"/>
      <c r="D49" s="882"/>
      <c r="F49" s="882"/>
      <c r="G49" s="882"/>
      <c r="H49" s="882"/>
      <c r="J49" s="363" t="s">
        <v>1504</v>
      </c>
      <c r="K49" s="91">
        <f>VLOOKUP($D$6,Bd_Enemdu!$3:$30,R49,FALSE)</f>
        <v>6</v>
      </c>
      <c r="L49" s="91">
        <f>VLOOKUP($D$6,Bd_Enemdu!$3:$30,S49,FALSE)</f>
        <v>14</v>
      </c>
      <c r="M49" s="91">
        <f>VLOOKUP($D$6,Bd_Enemdu!$3:$30,T49,FALSE)</f>
        <v>18</v>
      </c>
      <c r="R49" s="859">
        <f t="shared" si="2"/>
        <v>1694</v>
      </c>
      <c r="S49" s="859">
        <f t="shared" si="0"/>
        <v>1715</v>
      </c>
      <c r="T49" s="859">
        <f t="shared" si="1"/>
        <v>1736</v>
      </c>
    </row>
    <row r="50" spans="1:20">
      <c r="C50" s="882"/>
      <c r="D50" s="882"/>
      <c r="F50" s="882"/>
      <c r="G50" s="882"/>
      <c r="H50" s="882"/>
      <c r="J50" s="363" t="s">
        <v>1491</v>
      </c>
      <c r="K50" s="91">
        <f>VLOOKUP($D$6,Bd_Enemdu!$3:$30,R50,FALSE)</f>
        <v>3279</v>
      </c>
      <c r="L50" s="91">
        <f>VLOOKUP($D$6,Bd_Enemdu!$3:$30,S50,FALSE)</f>
        <v>3647</v>
      </c>
      <c r="M50" s="91">
        <f>VLOOKUP($D$6,Bd_Enemdu!$3:$30,T50,FALSE)</f>
        <v>3738</v>
      </c>
      <c r="R50" s="859">
        <f t="shared" si="2"/>
        <v>1695</v>
      </c>
      <c r="S50" s="859">
        <f t="shared" si="0"/>
        <v>1716</v>
      </c>
      <c r="T50" s="859">
        <f t="shared" si="1"/>
        <v>1737</v>
      </c>
    </row>
    <row r="51" spans="1:20">
      <c r="C51" s="882"/>
      <c r="D51" s="882"/>
      <c r="F51" s="882"/>
      <c r="G51" s="882"/>
      <c r="H51" s="882"/>
      <c r="J51" s="362" t="s">
        <v>1492</v>
      </c>
      <c r="K51" s="91">
        <f>VLOOKUP($D$6,Bd_Enemdu!$3:$30,R51,FALSE)</f>
        <v>14</v>
      </c>
      <c r="L51" s="91">
        <f>VLOOKUP($D$6,Bd_Enemdu!$3:$30,S51,FALSE)</f>
        <v>31</v>
      </c>
      <c r="M51" s="91">
        <f>VLOOKUP($D$6,Bd_Enemdu!$3:$30,T51,FALSE)</f>
        <v>19</v>
      </c>
      <c r="R51" s="859">
        <f t="shared" si="2"/>
        <v>1696</v>
      </c>
      <c r="S51" s="859">
        <f t="shared" si="0"/>
        <v>1717</v>
      </c>
      <c r="T51" s="859">
        <f t="shared" si="1"/>
        <v>1738</v>
      </c>
    </row>
    <row r="52" spans="1:20">
      <c r="A52" s="882"/>
      <c r="B52" s="882"/>
      <c r="C52" s="882"/>
      <c r="D52" s="882"/>
      <c r="F52" s="882"/>
      <c r="G52" s="882"/>
      <c r="H52" s="882"/>
      <c r="J52" s="362" t="s">
        <v>1493</v>
      </c>
      <c r="K52" s="91">
        <f>VLOOKUP($D$6,Bd_Enemdu!$3:$30,R52,FALSE)</f>
        <v>226</v>
      </c>
      <c r="L52" s="91">
        <f>VLOOKUP($D$6,Bd_Enemdu!$3:$30,S52,FALSE)</f>
        <v>143</v>
      </c>
      <c r="M52" s="91">
        <f>VLOOKUP($D$6,Bd_Enemdu!$3:$30,T52,FALSE)</f>
        <v>133</v>
      </c>
      <c r="R52" s="859">
        <f t="shared" si="2"/>
        <v>1697</v>
      </c>
      <c r="S52" s="859">
        <f t="shared" si="0"/>
        <v>1718</v>
      </c>
      <c r="T52" s="859">
        <f t="shared" si="1"/>
        <v>1739</v>
      </c>
    </row>
    <row r="53" spans="1:20">
      <c r="A53" s="882"/>
      <c r="B53" s="882"/>
      <c r="C53" s="882"/>
      <c r="D53" s="882"/>
      <c r="F53" s="882"/>
      <c r="G53" s="882"/>
      <c r="H53" s="882"/>
      <c r="J53" s="365" t="s">
        <v>1494</v>
      </c>
      <c r="K53" s="366">
        <f>VLOOKUP($D$6,Bd_Enemdu!$3:$30,R53,FALSE)</f>
        <v>105</v>
      </c>
      <c r="L53" s="366">
        <f>VLOOKUP($D$6,Bd_Enemdu!$3:$30,S53,FALSE)</f>
        <v>89</v>
      </c>
      <c r="M53" s="366">
        <f>VLOOKUP($D$6,Bd_Enemdu!$3:$30,T53,FALSE)</f>
        <v>154</v>
      </c>
      <c r="R53" s="859">
        <f t="shared" si="2"/>
        <v>1698</v>
      </c>
      <c r="S53" s="859">
        <f t="shared" si="0"/>
        <v>1719</v>
      </c>
      <c r="T53" s="859">
        <f t="shared" si="1"/>
        <v>1740</v>
      </c>
    </row>
    <row r="54" spans="1:20">
      <c r="A54" s="882"/>
      <c r="B54" s="882"/>
      <c r="C54" s="882"/>
      <c r="D54" s="882"/>
      <c r="F54" s="882"/>
      <c r="G54" s="882"/>
      <c r="H54" s="882"/>
      <c r="J54" s="362" t="s">
        <v>1495</v>
      </c>
      <c r="K54" s="91">
        <f>VLOOKUP($D$6,Bd_Enemdu!$3:$30,R54,FALSE)</f>
        <v>66</v>
      </c>
      <c r="L54" s="91">
        <f>VLOOKUP($D$6,Bd_Enemdu!$3:$30,S54,FALSE)</f>
        <v>124</v>
      </c>
      <c r="M54" s="91">
        <f>VLOOKUP($D$6,Bd_Enemdu!$3:$30,T54,FALSE)</f>
        <v>161</v>
      </c>
      <c r="R54" s="859">
        <f t="shared" si="2"/>
        <v>1699</v>
      </c>
      <c r="S54" s="859">
        <f t="shared" si="0"/>
        <v>1720</v>
      </c>
      <c r="T54" s="859">
        <f t="shared" si="1"/>
        <v>1741</v>
      </c>
    </row>
    <row r="55" spans="1:20">
      <c r="A55" s="882"/>
      <c r="B55" s="882"/>
      <c r="C55" s="882"/>
      <c r="D55" s="882"/>
      <c r="F55" s="882"/>
      <c r="G55" s="882"/>
      <c r="H55" s="882"/>
      <c r="J55" s="119" t="s">
        <v>1498</v>
      </c>
      <c r="K55" s="91">
        <f>VLOOKUP($D$6,Bd_Enemdu!$3:$30,R55,FALSE)</f>
        <v>112</v>
      </c>
      <c r="L55" s="91">
        <f>VLOOKUP($D$6,Bd_Enemdu!$3:$30,S55,FALSE)</f>
        <v>94</v>
      </c>
      <c r="M55" s="91">
        <f>VLOOKUP($D$6,Bd_Enemdu!$3:$30,T55,FALSE)</f>
        <v>90</v>
      </c>
      <c r="R55" s="859">
        <f t="shared" si="2"/>
        <v>1700</v>
      </c>
      <c r="S55" s="859">
        <f t="shared" si="0"/>
        <v>1721</v>
      </c>
      <c r="T55" s="859">
        <f t="shared" si="1"/>
        <v>1742</v>
      </c>
    </row>
    <row r="56" spans="1:20">
      <c r="A56" s="882"/>
      <c r="B56" s="882"/>
      <c r="C56" s="882"/>
      <c r="D56" s="882"/>
      <c r="F56" s="882"/>
      <c r="G56" s="882"/>
      <c r="H56" s="882"/>
      <c r="J56" s="119" t="s">
        <v>1499</v>
      </c>
      <c r="K56" s="91">
        <f>VLOOKUP($D$6,Bd_Enemdu!$3:$30,R56,FALSE)</f>
        <v>517</v>
      </c>
      <c r="L56" s="91">
        <f>VLOOKUP($D$6,Bd_Enemdu!$3:$30,S56,FALSE)</f>
        <v>481</v>
      </c>
      <c r="M56" s="91">
        <f>VLOOKUP($D$6,Bd_Enemdu!$3:$30,T56,FALSE)</f>
        <v>471</v>
      </c>
      <c r="R56" s="859">
        <f t="shared" si="2"/>
        <v>1701</v>
      </c>
      <c r="S56" s="859">
        <f t="shared" si="0"/>
        <v>1722</v>
      </c>
      <c r="T56" s="859">
        <f t="shared" si="1"/>
        <v>1743</v>
      </c>
    </row>
    <row r="57" spans="1:20">
      <c r="A57" s="882"/>
      <c r="B57" s="882"/>
      <c r="C57" s="882"/>
      <c r="D57" s="882"/>
      <c r="F57" s="882"/>
      <c r="G57" s="882"/>
      <c r="H57" s="882"/>
      <c r="J57" s="119" t="s">
        <v>1500</v>
      </c>
      <c r="K57" s="91">
        <f>VLOOKUP($D$6,Bd_Enemdu!$3:$30,R57,FALSE)</f>
        <v>993</v>
      </c>
      <c r="L57" s="91">
        <f>VLOOKUP($D$6,Bd_Enemdu!$3:$30,S57,FALSE)</f>
        <v>1177</v>
      </c>
      <c r="M57" s="91">
        <f>VLOOKUP($D$6,Bd_Enemdu!$3:$30,T57,FALSE)</f>
        <v>1278</v>
      </c>
      <c r="R57" s="859">
        <f t="shared" si="2"/>
        <v>1702</v>
      </c>
      <c r="S57" s="859">
        <f t="shared" si="0"/>
        <v>1723</v>
      </c>
      <c r="T57" s="859">
        <f t="shared" si="1"/>
        <v>1744</v>
      </c>
    </row>
    <row r="58" spans="1:20">
      <c r="A58" s="882"/>
      <c r="B58" s="882"/>
      <c r="C58" s="882"/>
      <c r="D58" s="882"/>
      <c r="F58" s="882"/>
      <c r="G58" s="882"/>
      <c r="H58" s="882"/>
      <c r="J58" s="119" t="s">
        <v>1501</v>
      </c>
      <c r="K58" s="91">
        <f>VLOOKUP($D$6,Bd_Enemdu!$3:$30,R58,FALSE)</f>
        <v>936</v>
      </c>
      <c r="L58" s="91">
        <f>VLOOKUP($D$6,Bd_Enemdu!$3:$30,S58,FALSE)</f>
        <v>958</v>
      </c>
      <c r="M58" s="91">
        <f>VLOOKUP($D$6,Bd_Enemdu!$3:$30,T58,FALSE)</f>
        <v>992</v>
      </c>
      <c r="R58" s="859">
        <f t="shared" si="2"/>
        <v>1703</v>
      </c>
      <c r="S58" s="859">
        <f t="shared" si="0"/>
        <v>1724</v>
      </c>
      <c r="T58" s="859">
        <f t="shared" si="1"/>
        <v>1745</v>
      </c>
    </row>
    <row r="59" spans="1:20">
      <c r="A59" s="882"/>
      <c r="B59" s="882"/>
      <c r="C59" s="882"/>
      <c r="D59" s="882"/>
      <c r="F59" s="882"/>
      <c r="G59" s="882"/>
      <c r="H59" s="882"/>
      <c r="J59" s="119" t="s">
        <v>1502</v>
      </c>
      <c r="K59" s="91">
        <f>VLOOKUP($D$6,Bd_Enemdu!$3:$30,R59,FALSE)</f>
        <v>762</v>
      </c>
      <c r="L59" s="91">
        <f>VLOOKUP($D$6,Bd_Enemdu!$3:$30,S59,FALSE)</f>
        <v>826</v>
      </c>
      <c r="M59" s="91">
        <f>VLOOKUP($D$6,Bd_Enemdu!$3:$30,T59,FALSE)</f>
        <v>810</v>
      </c>
      <c r="R59" s="859">
        <f t="shared" si="2"/>
        <v>1704</v>
      </c>
      <c r="S59" s="859">
        <f t="shared" si="0"/>
        <v>1725</v>
      </c>
      <c r="T59" s="859">
        <f t="shared" si="1"/>
        <v>1746</v>
      </c>
    </row>
    <row r="60" spans="1:20">
      <c r="J60" s="367" t="s">
        <v>1503</v>
      </c>
      <c r="K60" s="366">
        <f>VLOOKUP($D$6,Bd_Enemdu!$3:$30,R60,FALSE)</f>
        <v>360</v>
      </c>
      <c r="L60" s="366">
        <f>VLOOKUP($D$6,Bd_Enemdu!$3:$30,S60,FALSE)</f>
        <v>413</v>
      </c>
      <c r="M60" s="366">
        <f>VLOOKUP($D$6,Bd_Enemdu!$3:$30,T60,FALSE)</f>
        <v>425</v>
      </c>
      <c r="R60" s="859">
        <f t="shared" si="2"/>
        <v>1705</v>
      </c>
      <c r="S60" s="859">
        <f t="shared" si="0"/>
        <v>1726</v>
      </c>
      <c r="T60" s="859">
        <f t="shared" si="1"/>
        <v>1747</v>
      </c>
    </row>
    <row r="61" spans="1:20">
      <c r="K61" s="91"/>
      <c r="L61" s="91"/>
    </row>
    <row r="62" spans="1:20">
      <c r="K62" s="91"/>
      <c r="L62" s="91"/>
    </row>
    <row r="63" spans="1:20">
      <c r="J63" s="119"/>
      <c r="K63" s="91"/>
      <c r="L63" s="91"/>
    </row>
    <row r="64" spans="1:20">
      <c r="J64" s="119"/>
      <c r="K64" s="91"/>
      <c r="L64" s="91"/>
    </row>
    <row r="65" spans="10:12">
      <c r="J65" s="119"/>
      <c r="K65" s="91"/>
      <c r="L65" s="91"/>
    </row>
    <row r="66" spans="10:12">
      <c r="J66" s="119"/>
      <c r="K66" s="91"/>
      <c r="L66" s="91"/>
    </row>
    <row r="67" spans="10:12">
      <c r="J67" s="119"/>
      <c r="K67" s="91"/>
      <c r="L67" s="91"/>
    </row>
    <row r="68" spans="10:12">
      <c r="J68" s="119"/>
      <c r="K68" s="91"/>
      <c r="L68" s="91"/>
    </row>
    <row r="69" spans="10:12">
      <c r="J69" s="119"/>
      <c r="K69" s="91"/>
      <c r="L69" s="91"/>
    </row>
    <row r="70" spans="10:12">
      <c r="J70" s="119"/>
      <c r="K70" s="91"/>
      <c r="L70" s="91"/>
    </row>
    <row r="71" spans="10:12">
      <c r="J71" s="119"/>
      <c r="K71" s="91"/>
      <c r="L71" s="91"/>
    </row>
    <row r="72" spans="10:12">
      <c r="J72" s="119"/>
      <c r="K72" s="91"/>
      <c r="L72" s="91"/>
    </row>
    <row r="73" spans="10:12">
      <c r="J73" s="119"/>
      <c r="K73" s="91"/>
      <c r="L73" s="91"/>
    </row>
    <row r="74" spans="10:12">
      <c r="J74" s="119"/>
      <c r="K74" s="91"/>
      <c r="L74" s="91"/>
    </row>
    <row r="75" spans="10:12">
      <c r="J75" s="119"/>
      <c r="K75" s="91"/>
      <c r="L75" s="91"/>
    </row>
    <row r="76" spans="10:12">
      <c r="J76" s="119"/>
      <c r="K76" s="91"/>
      <c r="L76" s="91"/>
    </row>
    <row r="77" spans="10:12">
      <c r="J77" s="119"/>
      <c r="K77" s="91"/>
      <c r="L77" s="91"/>
    </row>
    <row r="78" spans="10:12">
      <c r="J78" s="119"/>
      <c r="K78" s="91"/>
      <c r="L78" s="91"/>
    </row>
    <row r="79" spans="10:12">
      <c r="J79" s="119"/>
      <c r="K79" s="91"/>
      <c r="L79" s="91"/>
    </row>
    <row r="80" spans="10:12">
      <c r="J80" s="119"/>
      <c r="K80" s="91"/>
      <c r="L80" s="91"/>
    </row>
    <row r="81" spans="1:20">
      <c r="J81" s="119"/>
      <c r="K81" s="91"/>
      <c r="L81" s="91"/>
    </row>
    <row r="82" spans="1:20">
      <c r="J82" s="119"/>
      <c r="K82" s="91"/>
      <c r="L82" s="91"/>
    </row>
    <row r="83" spans="1:20">
      <c r="J83" s="119"/>
      <c r="K83" s="91"/>
      <c r="L83" s="91"/>
    </row>
    <row r="84" spans="1:20">
      <c r="J84" s="119"/>
      <c r="K84" s="91"/>
      <c r="L84" s="91"/>
    </row>
    <row r="85" spans="1:20">
      <c r="A85" s="80" t="s">
        <v>2764</v>
      </c>
      <c r="J85" s="119"/>
      <c r="K85" s="91"/>
      <c r="L85" s="91"/>
    </row>
    <row r="86" spans="1:20">
      <c r="A86" s="469" t="s">
        <v>1731</v>
      </c>
      <c r="J86" s="119"/>
      <c r="K86" s="91"/>
      <c r="L86" s="91"/>
    </row>
    <row r="87" spans="1:20">
      <c r="K87" s="80"/>
      <c r="L87" s="80"/>
    </row>
    <row r="88" spans="1:20" ht="20.25">
      <c r="A88" s="1925" t="s">
        <v>2763</v>
      </c>
      <c r="B88" s="1925"/>
      <c r="C88" s="1925"/>
      <c r="D88" s="1925"/>
      <c r="E88" s="1925"/>
      <c r="F88" s="1925"/>
      <c r="G88" s="1925"/>
      <c r="H88" s="1925"/>
      <c r="K88" s="80"/>
      <c r="L88" s="80"/>
    </row>
    <row r="89" spans="1:20" ht="20.25">
      <c r="A89" s="999"/>
      <c r="B89" s="999"/>
      <c r="C89" s="999"/>
      <c r="D89" s="999"/>
      <c r="E89" s="999"/>
      <c r="F89" s="999"/>
      <c r="G89" s="999"/>
      <c r="H89" s="999"/>
      <c r="K89" s="80"/>
      <c r="L89" s="80"/>
    </row>
    <row r="90" spans="1:20">
      <c r="A90" s="2031" t="s">
        <v>2647</v>
      </c>
      <c r="B90" s="2031"/>
      <c r="C90" s="2031"/>
      <c r="D90" s="2031"/>
      <c r="E90" s="2031"/>
      <c r="F90" s="2031"/>
      <c r="G90" s="2031"/>
      <c r="H90" s="2031"/>
      <c r="K90" s="80"/>
      <c r="L90" s="80"/>
    </row>
    <row r="91" spans="1:20">
      <c r="A91" s="2031"/>
      <c r="B91" s="2031"/>
      <c r="C91" s="2031"/>
      <c r="D91" s="2031"/>
      <c r="E91" s="2031"/>
      <c r="F91" s="2031"/>
      <c r="G91" s="2031"/>
      <c r="H91" s="2031"/>
      <c r="K91" s="80"/>
      <c r="L91" s="80"/>
    </row>
    <row r="92" spans="1:20" ht="21" customHeight="1">
      <c r="A92" s="2031"/>
      <c r="B92" s="2031"/>
      <c r="C92" s="2031"/>
      <c r="D92" s="2031"/>
      <c r="E92" s="2031"/>
      <c r="F92" s="2031"/>
      <c r="G92" s="2031"/>
      <c r="H92" s="2031"/>
      <c r="K92" s="80"/>
      <c r="L92" s="80"/>
    </row>
    <row r="93" spans="1:20">
      <c r="K93" s="80"/>
      <c r="L93" s="80"/>
    </row>
    <row r="94" spans="1:20">
      <c r="J94" s="899"/>
      <c r="K94" s="494"/>
      <c r="L94" s="494"/>
      <c r="M94" s="899"/>
    </row>
    <row r="95" spans="1:20">
      <c r="A95" s="882"/>
      <c r="B95" s="882"/>
      <c r="C95" s="882"/>
      <c r="D95" s="882"/>
      <c r="E95" s="882"/>
      <c r="F95" s="882"/>
      <c r="G95" s="882"/>
      <c r="H95" s="882"/>
      <c r="J95" s="899"/>
      <c r="K95" s="900">
        <v>2016</v>
      </c>
      <c r="L95" s="900">
        <v>2017</v>
      </c>
      <c r="M95" s="900" t="s">
        <v>2346</v>
      </c>
      <c r="R95" s="2028" t="s">
        <v>814</v>
      </c>
      <c r="S95" s="2028"/>
      <c r="T95" s="2028"/>
    </row>
    <row r="96" spans="1:20">
      <c r="C96" s="93"/>
      <c r="D96" s="882"/>
      <c r="F96" s="882"/>
      <c r="G96" s="882"/>
      <c r="H96" s="882"/>
      <c r="J96" s="367" t="str">
        <f>+D6</f>
        <v>Nacional</v>
      </c>
      <c r="K96" s="366">
        <f>VLOOKUP($D$6,Bd_Enemdu!$3:$30,R96,FALSE)</f>
        <v>346</v>
      </c>
      <c r="L96" s="366">
        <f>VLOOKUP($D$6,Bd_Enemdu!$3:$30,S96,FALSE)</f>
        <v>347</v>
      </c>
      <c r="M96" s="366">
        <f>VLOOKUP($D$6,Bd_Enemdu!$3:$30,T96,FALSE)</f>
        <v>345</v>
      </c>
      <c r="R96" s="859">
        <f>+T60+1</f>
        <v>1748</v>
      </c>
      <c r="S96" s="859">
        <f>+R116+1</f>
        <v>1769</v>
      </c>
      <c r="T96" s="859">
        <f>+S116+1</f>
        <v>1790</v>
      </c>
    </row>
    <row r="97" spans="1:20">
      <c r="C97" s="882"/>
      <c r="D97" s="882"/>
      <c r="F97" s="882"/>
      <c r="G97" s="882"/>
      <c r="H97" s="882"/>
      <c r="J97" s="362" t="s">
        <v>55</v>
      </c>
      <c r="K97" s="91">
        <f>VLOOKUP($D$6,Bd_Enemdu!$3:$30,R97,FALSE)</f>
        <v>243</v>
      </c>
      <c r="L97" s="91">
        <f>VLOOKUP($D$6,Bd_Enemdu!$3:$30,S97,FALSE)</f>
        <v>253</v>
      </c>
      <c r="M97" s="91">
        <f>VLOOKUP($D$6,Bd_Enemdu!$3:$30,T97,FALSE)</f>
        <v>236</v>
      </c>
      <c r="R97" s="859">
        <f>+R96+1</f>
        <v>1749</v>
      </c>
      <c r="S97" s="859">
        <f t="shared" ref="S97:T112" si="3">+S96+1</f>
        <v>1770</v>
      </c>
      <c r="T97" s="859">
        <f t="shared" si="3"/>
        <v>1791</v>
      </c>
    </row>
    <row r="98" spans="1:20">
      <c r="C98" s="882"/>
      <c r="D98" s="882"/>
      <c r="F98" s="882"/>
      <c r="G98" s="882"/>
      <c r="H98" s="882"/>
      <c r="J98" s="362" t="s">
        <v>56</v>
      </c>
      <c r="K98" s="91">
        <f>VLOOKUP($D$6,Bd_Enemdu!$3:$30,R98,FALSE)</f>
        <v>103</v>
      </c>
      <c r="L98" s="91">
        <f>VLOOKUP($D$6,Bd_Enemdu!$3:$30,S98,FALSE)</f>
        <v>94</v>
      </c>
      <c r="M98" s="91">
        <f>VLOOKUP($D$6,Bd_Enemdu!$3:$30,T98,FALSE)</f>
        <v>109</v>
      </c>
      <c r="R98" s="859">
        <f t="shared" ref="R98:R116" si="4">+R97+1</f>
        <v>1750</v>
      </c>
      <c r="S98" s="859">
        <f t="shared" si="3"/>
        <v>1771</v>
      </c>
      <c r="T98" s="859">
        <f t="shared" si="3"/>
        <v>1792</v>
      </c>
    </row>
    <row r="99" spans="1:20">
      <c r="C99" s="882"/>
      <c r="D99" s="882"/>
      <c r="F99" s="882"/>
      <c r="G99" s="882"/>
      <c r="H99" s="882"/>
      <c r="J99" s="362" t="s">
        <v>420</v>
      </c>
      <c r="K99" s="91">
        <f>VLOOKUP($D$6,Bd_Enemdu!$3:$30,R99,FALSE)</f>
        <v>311</v>
      </c>
      <c r="L99" s="91">
        <f>VLOOKUP($D$6,Bd_Enemdu!$3:$30,S99,FALSE)</f>
        <v>308</v>
      </c>
      <c r="M99" s="91">
        <f>VLOOKUP($D$6,Bd_Enemdu!$3:$30,T99,FALSE)</f>
        <v>313</v>
      </c>
      <c r="R99" s="859">
        <f t="shared" si="4"/>
        <v>1751</v>
      </c>
      <c r="S99" s="859">
        <f t="shared" si="3"/>
        <v>1772</v>
      </c>
      <c r="T99" s="859">
        <f t="shared" si="3"/>
        <v>1793</v>
      </c>
    </row>
    <row r="100" spans="1:20">
      <c r="C100" s="882"/>
      <c r="D100" s="882"/>
      <c r="F100" s="882"/>
      <c r="G100" s="882"/>
      <c r="H100" s="882"/>
      <c r="J100" s="365" t="s">
        <v>421</v>
      </c>
      <c r="K100" s="366">
        <f>VLOOKUP($D$6,Bd_Enemdu!$3:$30,R100,FALSE)</f>
        <v>35</v>
      </c>
      <c r="L100" s="366">
        <f>VLOOKUP($D$6,Bd_Enemdu!$3:$30,S100,FALSE)</f>
        <v>39</v>
      </c>
      <c r="M100" s="366">
        <f>VLOOKUP($D$6,Bd_Enemdu!$3:$30,T100,FALSE)</f>
        <v>32</v>
      </c>
      <c r="R100" s="859">
        <f t="shared" si="4"/>
        <v>1752</v>
      </c>
      <c r="S100" s="859">
        <f t="shared" si="3"/>
        <v>1773</v>
      </c>
      <c r="T100" s="859">
        <f t="shared" si="3"/>
        <v>1794</v>
      </c>
    </row>
    <row r="101" spans="1:20">
      <c r="C101" s="882"/>
      <c r="D101" s="882"/>
      <c r="E101" s="882"/>
      <c r="F101" s="882"/>
      <c r="G101" s="882"/>
      <c r="H101" s="882"/>
      <c r="J101" s="362" t="s">
        <v>59</v>
      </c>
      <c r="K101" s="91">
        <f>VLOOKUP($D$6,Bd_Enemdu!$3:$30,R101,FALSE)</f>
        <v>20</v>
      </c>
      <c r="L101" s="91">
        <f>VLOOKUP($D$6,Bd_Enemdu!$3:$30,S101,FALSE)</f>
        <v>34</v>
      </c>
      <c r="M101" s="91">
        <f>VLOOKUP($D$6,Bd_Enemdu!$3:$30,T101,FALSE)</f>
        <v>18</v>
      </c>
      <c r="R101" s="859">
        <f t="shared" si="4"/>
        <v>1753</v>
      </c>
      <c r="S101" s="859">
        <f t="shared" si="3"/>
        <v>1774</v>
      </c>
      <c r="T101" s="859">
        <f t="shared" si="3"/>
        <v>1795</v>
      </c>
    </row>
    <row r="102" spans="1:20">
      <c r="C102" s="882"/>
      <c r="D102" s="882"/>
      <c r="E102" s="882"/>
      <c r="F102" s="882"/>
      <c r="G102" s="882"/>
      <c r="H102" s="882"/>
      <c r="J102" s="362" t="s">
        <v>1488</v>
      </c>
      <c r="K102" s="91">
        <f>VLOOKUP($D$6,Bd_Enemdu!$3:$30,R102,FALSE)</f>
        <v>2</v>
      </c>
      <c r="L102" s="91">
        <f>VLOOKUP($D$6,Bd_Enemdu!$3:$30,S102,FALSE)</f>
        <v>3</v>
      </c>
      <c r="M102" s="91">
        <f>VLOOKUP($D$6,Bd_Enemdu!$3:$30,T102,FALSE)</f>
        <v>1</v>
      </c>
      <c r="R102" s="859">
        <f t="shared" si="4"/>
        <v>1754</v>
      </c>
      <c r="S102" s="859">
        <f t="shared" si="3"/>
        <v>1775</v>
      </c>
      <c r="T102" s="859">
        <f t="shared" si="3"/>
        <v>1796</v>
      </c>
    </row>
    <row r="103" spans="1:20">
      <c r="C103" s="882"/>
      <c r="D103" s="882"/>
      <c r="F103" s="882"/>
      <c r="G103" s="882"/>
      <c r="H103" s="882"/>
      <c r="J103" s="363" t="s">
        <v>1489</v>
      </c>
      <c r="K103" s="91">
        <f>VLOOKUP($D$6,Bd_Enemdu!$3:$30,R103,FALSE)</f>
        <v>1</v>
      </c>
      <c r="L103" s="91">
        <f>VLOOKUP($D$6,Bd_Enemdu!$3:$30,S103,FALSE)</f>
        <v>2</v>
      </c>
      <c r="M103" s="91">
        <f>VLOOKUP($D$6,Bd_Enemdu!$3:$30,T103,FALSE)</f>
        <v>1</v>
      </c>
      <c r="R103" s="859">
        <f t="shared" si="4"/>
        <v>1755</v>
      </c>
      <c r="S103" s="859">
        <f t="shared" si="3"/>
        <v>1776</v>
      </c>
      <c r="T103" s="859">
        <f t="shared" si="3"/>
        <v>1797</v>
      </c>
    </row>
    <row r="104" spans="1:20">
      <c r="C104" s="882"/>
      <c r="D104" s="882"/>
      <c r="F104" s="882"/>
      <c r="G104" s="882"/>
      <c r="H104" s="882"/>
      <c r="J104" s="363" t="s">
        <v>1490</v>
      </c>
      <c r="K104" s="91">
        <f>VLOOKUP($D$6,Bd_Enemdu!$3:$30,R104,FALSE)</f>
        <v>4</v>
      </c>
      <c r="L104" s="91">
        <f>VLOOKUP($D$6,Bd_Enemdu!$3:$30,S104,FALSE)</f>
        <v>2</v>
      </c>
      <c r="M104" s="91">
        <f>VLOOKUP($D$6,Bd_Enemdu!$3:$30,T104,FALSE)</f>
        <v>1</v>
      </c>
      <c r="R104" s="859">
        <f t="shared" si="4"/>
        <v>1756</v>
      </c>
      <c r="S104" s="859">
        <f t="shared" si="3"/>
        <v>1777</v>
      </c>
      <c r="T104" s="859">
        <f t="shared" si="3"/>
        <v>1798</v>
      </c>
    </row>
    <row r="105" spans="1:20">
      <c r="C105" s="882"/>
      <c r="D105" s="882"/>
      <c r="F105" s="882"/>
      <c r="G105" s="882"/>
      <c r="H105" s="882"/>
      <c r="J105" s="363" t="s">
        <v>1504</v>
      </c>
      <c r="K105" s="91">
        <f>VLOOKUP($D$6,Bd_Enemdu!$3:$30,R105,FALSE)</f>
        <v>7</v>
      </c>
      <c r="L105" s="91">
        <f>VLOOKUP($D$6,Bd_Enemdu!$3:$30,S105,FALSE)</f>
        <v>6</v>
      </c>
      <c r="M105" s="91">
        <f>VLOOKUP($D$6,Bd_Enemdu!$3:$30,T105,FALSE)</f>
        <v>7</v>
      </c>
      <c r="R105" s="859">
        <f t="shared" si="4"/>
        <v>1757</v>
      </c>
      <c r="S105" s="859">
        <f t="shared" si="3"/>
        <v>1778</v>
      </c>
      <c r="T105" s="859">
        <f t="shared" si="3"/>
        <v>1799</v>
      </c>
    </row>
    <row r="106" spans="1:20">
      <c r="A106" s="882"/>
      <c r="B106" s="882"/>
      <c r="C106" s="882"/>
      <c r="D106" s="882"/>
      <c r="F106" s="882"/>
      <c r="G106" s="882"/>
      <c r="H106" s="882"/>
      <c r="J106" s="363" t="s">
        <v>1491</v>
      </c>
      <c r="K106" s="91">
        <f>VLOOKUP($D$6,Bd_Enemdu!$3:$30,R106,FALSE)</f>
        <v>297</v>
      </c>
      <c r="L106" s="91">
        <f>VLOOKUP($D$6,Bd_Enemdu!$3:$30,S106,FALSE)</f>
        <v>283</v>
      </c>
      <c r="M106" s="91">
        <f>VLOOKUP($D$6,Bd_Enemdu!$3:$30,T106,FALSE)</f>
        <v>300</v>
      </c>
      <c r="R106" s="859">
        <f t="shared" si="4"/>
        <v>1758</v>
      </c>
      <c r="S106" s="859">
        <f t="shared" si="3"/>
        <v>1779</v>
      </c>
      <c r="T106" s="859">
        <f t="shared" si="3"/>
        <v>1800</v>
      </c>
    </row>
    <row r="107" spans="1:20">
      <c r="A107" s="882"/>
      <c r="B107" s="882"/>
      <c r="C107" s="882"/>
      <c r="D107" s="882"/>
      <c r="F107" s="882"/>
      <c r="G107" s="882"/>
      <c r="H107" s="882"/>
      <c r="J107" s="362" t="s">
        <v>1492</v>
      </c>
      <c r="K107" s="91">
        <f>VLOOKUP($D$6,Bd_Enemdu!$3:$30,R107,FALSE)</f>
        <v>6</v>
      </c>
      <c r="L107" s="91">
        <f>VLOOKUP($D$6,Bd_Enemdu!$3:$30,S107,FALSE)</f>
        <v>4</v>
      </c>
      <c r="M107" s="91">
        <f>VLOOKUP($D$6,Bd_Enemdu!$3:$30,T107,FALSE)</f>
        <v>5</v>
      </c>
      <c r="R107" s="859">
        <f t="shared" si="4"/>
        <v>1759</v>
      </c>
      <c r="S107" s="859">
        <f t="shared" si="3"/>
        <v>1780</v>
      </c>
      <c r="T107" s="859">
        <f t="shared" si="3"/>
        <v>1801</v>
      </c>
    </row>
    <row r="108" spans="1:20">
      <c r="A108" s="882"/>
      <c r="B108" s="882"/>
      <c r="C108" s="882"/>
      <c r="D108" s="882"/>
      <c r="F108" s="882"/>
      <c r="G108" s="882"/>
      <c r="H108" s="882"/>
      <c r="J108" s="362" t="s">
        <v>1493</v>
      </c>
      <c r="K108" s="91">
        <f>VLOOKUP($D$6,Bd_Enemdu!$3:$30,R108,FALSE)</f>
        <v>1</v>
      </c>
      <c r="L108" s="91">
        <f>VLOOKUP($D$6,Bd_Enemdu!$3:$30,S108,FALSE)</f>
        <v>0</v>
      </c>
      <c r="M108" s="91">
        <f>VLOOKUP($D$6,Bd_Enemdu!$3:$30,T108,FALSE)</f>
        <v>0</v>
      </c>
      <c r="R108" s="859">
        <f t="shared" si="4"/>
        <v>1760</v>
      </c>
      <c r="S108" s="859">
        <f t="shared" si="3"/>
        <v>1781</v>
      </c>
      <c r="T108" s="859">
        <f t="shared" si="3"/>
        <v>1802</v>
      </c>
    </row>
    <row r="109" spans="1:20">
      <c r="A109" s="882"/>
      <c r="B109" s="882"/>
      <c r="C109" s="882"/>
      <c r="D109" s="882"/>
      <c r="F109" s="882"/>
      <c r="G109" s="882"/>
      <c r="H109" s="882"/>
      <c r="J109" s="365" t="s">
        <v>1494</v>
      </c>
      <c r="K109" s="366">
        <f>VLOOKUP($D$6,Bd_Enemdu!$3:$30,R109,FALSE)</f>
        <v>8</v>
      </c>
      <c r="L109" s="366">
        <f>VLOOKUP($D$6,Bd_Enemdu!$3:$30,S109,FALSE)</f>
        <v>13</v>
      </c>
      <c r="M109" s="366">
        <f>VLOOKUP($D$6,Bd_Enemdu!$3:$30,T109,FALSE)</f>
        <v>12</v>
      </c>
      <c r="R109" s="859">
        <f t="shared" si="4"/>
        <v>1761</v>
      </c>
      <c r="S109" s="859">
        <f t="shared" si="3"/>
        <v>1782</v>
      </c>
      <c r="T109" s="859">
        <f t="shared" si="3"/>
        <v>1803</v>
      </c>
    </row>
    <row r="110" spans="1:20">
      <c r="A110" s="882"/>
      <c r="B110" s="882"/>
      <c r="C110" s="882"/>
      <c r="D110" s="882"/>
      <c r="F110" s="882"/>
      <c r="G110" s="882"/>
      <c r="H110" s="882"/>
      <c r="J110" s="362" t="s">
        <v>1495</v>
      </c>
      <c r="K110" s="91">
        <f>VLOOKUP($D$6,Bd_Enemdu!$3:$30,R110,FALSE)</f>
        <v>1</v>
      </c>
      <c r="L110" s="91">
        <f>VLOOKUP($D$6,Bd_Enemdu!$3:$30,S110,FALSE)</f>
        <v>8</v>
      </c>
      <c r="M110" s="91">
        <f>VLOOKUP($D$6,Bd_Enemdu!$3:$30,T110,FALSE)</f>
        <v>6</v>
      </c>
      <c r="R110" s="859">
        <f t="shared" si="4"/>
        <v>1762</v>
      </c>
      <c r="S110" s="859">
        <f t="shared" si="3"/>
        <v>1783</v>
      </c>
      <c r="T110" s="859">
        <f t="shared" si="3"/>
        <v>1804</v>
      </c>
    </row>
    <row r="111" spans="1:20">
      <c r="A111" s="882"/>
      <c r="B111" s="882"/>
      <c r="C111" s="882"/>
      <c r="D111" s="882"/>
      <c r="F111" s="882"/>
      <c r="G111" s="882"/>
      <c r="H111" s="882"/>
      <c r="J111" s="119" t="s">
        <v>1498</v>
      </c>
      <c r="K111" s="91">
        <f>VLOOKUP($D$6,Bd_Enemdu!$3:$30,R111,FALSE)</f>
        <v>0</v>
      </c>
      <c r="L111" s="91">
        <f>VLOOKUP($D$6,Bd_Enemdu!$3:$30,S111,FALSE)</f>
        <v>0</v>
      </c>
      <c r="M111" s="91">
        <f>VLOOKUP($D$6,Bd_Enemdu!$3:$30,T111,FALSE)</f>
        <v>0</v>
      </c>
      <c r="R111" s="859">
        <f t="shared" si="4"/>
        <v>1763</v>
      </c>
      <c r="S111" s="859">
        <f t="shared" si="3"/>
        <v>1784</v>
      </c>
      <c r="T111" s="859">
        <f t="shared" si="3"/>
        <v>1805</v>
      </c>
    </row>
    <row r="112" spans="1:20">
      <c r="A112" s="882"/>
      <c r="B112" s="882"/>
      <c r="C112" s="882"/>
      <c r="D112" s="882"/>
      <c r="F112" s="882"/>
      <c r="G112" s="882"/>
      <c r="H112" s="882"/>
      <c r="J112" s="119" t="s">
        <v>1499</v>
      </c>
      <c r="K112" s="91">
        <f>VLOOKUP($D$6,Bd_Enemdu!$3:$30,R112,FALSE)</f>
        <v>1</v>
      </c>
      <c r="L112" s="91">
        <f>VLOOKUP($D$6,Bd_Enemdu!$3:$30,S112,FALSE)</f>
        <v>1</v>
      </c>
      <c r="M112" s="91">
        <f>VLOOKUP($D$6,Bd_Enemdu!$3:$30,T112,FALSE)</f>
        <v>0</v>
      </c>
      <c r="R112" s="859">
        <f t="shared" si="4"/>
        <v>1764</v>
      </c>
      <c r="S112" s="859">
        <f t="shared" si="3"/>
        <v>1785</v>
      </c>
      <c r="T112" s="859">
        <f t="shared" si="3"/>
        <v>1806</v>
      </c>
    </row>
    <row r="113" spans="1:20">
      <c r="A113" s="882"/>
      <c r="B113" s="882"/>
      <c r="C113" s="882"/>
      <c r="D113" s="882"/>
      <c r="F113" s="882"/>
      <c r="G113" s="882"/>
      <c r="H113" s="882"/>
      <c r="J113" s="119" t="s">
        <v>1500</v>
      </c>
      <c r="K113" s="91">
        <f>VLOOKUP($D$6,Bd_Enemdu!$3:$30,R113,FALSE)</f>
        <v>8</v>
      </c>
      <c r="L113" s="91">
        <f>VLOOKUP($D$6,Bd_Enemdu!$3:$30,S113,FALSE)</f>
        <v>8</v>
      </c>
      <c r="M113" s="91">
        <f>VLOOKUP($D$6,Bd_Enemdu!$3:$30,T113,FALSE)</f>
        <v>9</v>
      </c>
      <c r="R113" s="859">
        <f t="shared" si="4"/>
        <v>1765</v>
      </c>
      <c r="S113" s="859">
        <f t="shared" ref="S113:S116" si="5">+S112+1</f>
        <v>1786</v>
      </c>
      <c r="T113" s="859">
        <f t="shared" ref="T113:T116" si="6">+T112+1</f>
        <v>1807</v>
      </c>
    </row>
    <row r="114" spans="1:20">
      <c r="A114" s="95"/>
      <c r="B114" s="96"/>
      <c r="C114" s="97"/>
      <c r="D114" s="96"/>
      <c r="E114" s="98"/>
      <c r="F114" s="99"/>
      <c r="G114" s="100"/>
      <c r="J114" s="119" t="s">
        <v>1501</v>
      </c>
      <c r="K114" s="91">
        <f>VLOOKUP($D$6,Bd_Enemdu!$3:$30,R114,FALSE)</f>
        <v>56</v>
      </c>
      <c r="L114" s="91">
        <f>VLOOKUP($D$6,Bd_Enemdu!$3:$30,S114,FALSE)</f>
        <v>56</v>
      </c>
      <c r="M114" s="91">
        <f>VLOOKUP($D$6,Bd_Enemdu!$3:$30,T114,FALSE)</f>
        <v>57</v>
      </c>
      <c r="R114" s="859">
        <f t="shared" si="4"/>
        <v>1766</v>
      </c>
      <c r="S114" s="859">
        <f t="shared" si="5"/>
        <v>1787</v>
      </c>
      <c r="T114" s="859">
        <f t="shared" si="6"/>
        <v>1808</v>
      </c>
    </row>
    <row r="115" spans="1:20">
      <c r="J115" s="119" t="s">
        <v>1502</v>
      </c>
      <c r="K115" s="91">
        <f>VLOOKUP($D$6,Bd_Enemdu!$3:$30,R115,FALSE)</f>
        <v>162</v>
      </c>
      <c r="L115" s="91">
        <f>VLOOKUP($D$6,Bd_Enemdu!$3:$30,S115,FALSE)</f>
        <v>150</v>
      </c>
      <c r="M115" s="91">
        <f>VLOOKUP($D$6,Bd_Enemdu!$3:$30,T115,FALSE)</f>
        <v>147</v>
      </c>
      <c r="R115" s="859">
        <f t="shared" si="4"/>
        <v>1767</v>
      </c>
      <c r="S115" s="859">
        <f t="shared" si="5"/>
        <v>1788</v>
      </c>
      <c r="T115" s="859">
        <f t="shared" si="6"/>
        <v>1809</v>
      </c>
    </row>
    <row r="116" spans="1:20">
      <c r="J116" s="367" t="s">
        <v>1503</v>
      </c>
      <c r="K116" s="366">
        <f>VLOOKUP($D$6,Bd_Enemdu!$3:$30,R116,FALSE)</f>
        <v>118</v>
      </c>
      <c r="L116" s="366">
        <f>VLOOKUP($D$6,Bd_Enemdu!$3:$30,S116,FALSE)</f>
        <v>124</v>
      </c>
      <c r="M116" s="366">
        <f>VLOOKUP($D$6,Bd_Enemdu!$3:$30,T116,FALSE)</f>
        <v>126</v>
      </c>
      <c r="R116" s="859">
        <f t="shared" si="4"/>
        <v>1768</v>
      </c>
      <c r="S116" s="859">
        <f t="shared" si="5"/>
        <v>1789</v>
      </c>
      <c r="T116" s="859">
        <f t="shared" si="6"/>
        <v>1810</v>
      </c>
    </row>
    <row r="117" spans="1:20">
      <c r="J117" s="119"/>
      <c r="K117" s="91"/>
      <c r="L117" s="91"/>
    </row>
    <row r="122" spans="1:20">
      <c r="K122" s="80"/>
      <c r="L122" s="80"/>
    </row>
    <row r="123" spans="1:20">
      <c r="K123" s="80"/>
      <c r="L123" s="80"/>
    </row>
    <row r="132" spans="1:1">
      <c r="A132" s="80" t="s">
        <v>2645</v>
      </c>
    </row>
    <row r="133" spans="1:1">
      <c r="A133" s="469" t="s">
        <v>1731</v>
      </c>
    </row>
    <row r="134" spans="1:1">
      <c r="A134" s="1" t="s">
        <v>2375</v>
      </c>
    </row>
  </sheetData>
  <sheetProtection sort="0" autoFilter="0" pivotTables="0"/>
  <mergeCells count="15">
    <mergeCell ref="A12:H13"/>
    <mergeCell ref="A1:D1"/>
    <mergeCell ref="A2:H2"/>
    <mergeCell ref="B4:H4"/>
    <mergeCell ref="A8:H8"/>
    <mergeCell ref="A10:H11"/>
    <mergeCell ref="R95:T95"/>
    <mergeCell ref="A90:H92"/>
    <mergeCell ref="A20:H22"/>
    <mergeCell ref="A24:H25"/>
    <mergeCell ref="A15:H15"/>
    <mergeCell ref="R39:T39"/>
    <mergeCell ref="A88:H88"/>
    <mergeCell ref="A17:H19"/>
    <mergeCell ref="J26:M26"/>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800-000000000000}">
          <x14:formula1>
            <xm:f>Bd_Enemdu!$A$3:$A$28</xm:f>
          </x14:formula1>
          <xm:sqref>D6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11">
    <tabColor theme="5" tint="0.39997558519241921"/>
  </sheetPr>
  <dimension ref="B1:X154"/>
  <sheetViews>
    <sheetView showGridLines="0" zoomScale="90" zoomScaleNormal="90" zoomScaleSheetLayoutView="10" workbookViewId="0">
      <pane ySplit="4" topLeftCell="A5" activePane="bottomLeft" state="frozen"/>
      <selection activeCell="N16" sqref="N16"/>
      <selection pane="bottomLeft" activeCell="J2" sqref="J2"/>
    </sheetView>
  </sheetViews>
  <sheetFormatPr baseColWidth="10" defaultColWidth="11.42578125" defaultRowHeight="16.5"/>
  <cols>
    <col min="1" max="1" width="5" style="80" customWidth="1"/>
    <col min="2" max="2" width="18.85546875" style="80" customWidth="1"/>
    <col min="3" max="3" width="14.5703125" style="80" bestFit="1" customWidth="1"/>
    <col min="4" max="4" width="10.28515625" style="80" customWidth="1"/>
    <col min="5" max="5" width="15.5703125" style="80" customWidth="1"/>
    <col min="6" max="6" width="10.140625" style="80" customWidth="1"/>
    <col min="7" max="7" width="14.85546875" style="80" customWidth="1"/>
    <col min="8" max="8" width="10.140625" style="80" customWidth="1"/>
    <col min="9" max="10" width="18.7109375" style="80" customWidth="1"/>
    <col min="11" max="11" width="14.5703125" style="80" customWidth="1"/>
    <col min="12" max="13" width="11.42578125" style="494"/>
    <col min="14" max="18" width="11.42578125" style="80"/>
    <col min="19" max="20" width="11.42578125" style="80" hidden="1" customWidth="1"/>
    <col min="21" max="21" width="0" style="80" hidden="1" customWidth="1"/>
    <col min="22" max="16384" width="11.42578125" style="80"/>
  </cols>
  <sheetData>
    <row r="1" spans="2:24" ht="45" customHeight="1">
      <c r="B1" s="1886"/>
      <c r="C1" s="1886"/>
      <c r="D1" s="1886"/>
      <c r="E1" s="1886"/>
    </row>
    <row r="2" spans="2:24" ht="43.5" customHeight="1">
      <c r="B2" s="2037" t="s">
        <v>1841</v>
      </c>
      <c r="C2" s="2037"/>
      <c r="D2" s="2037"/>
      <c r="E2" s="2037"/>
      <c r="F2" s="2037"/>
      <c r="G2" s="2037"/>
      <c r="H2" s="2037"/>
      <c r="I2" s="2037"/>
      <c r="J2" s="472"/>
    </row>
    <row r="3" spans="2:24" ht="9.75" customHeight="1">
      <c r="B3" s="472"/>
      <c r="C3" s="472"/>
      <c r="D3" s="472"/>
      <c r="E3" s="472"/>
      <c r="F3" s="472"/>
      <c r="G3" s="472"/>
      <c r="H3" s="472"/>
      <c r="I3" s="472"/>
      <c r="J3" s="472"/>
    </row>
    <row r="4" spans="2:24" ht="20.25">
      <c r="B4" s="84" t="s">
        <v>943</v>
      </c>
      <c r="C4" s="85"/>
      <c r="D4" s="471"/>
      <c r="E4" s="375" t="s">
        <v>20</v>
      </c>
      <c r="F4" s="472"/>
      <c r="G4" s="472"/>
      <c r="H4" s="472"/>
      <c r="I4" s="472"/>
      <c r="J4" s="472"/>
    </row>
    <row r="5" spans="2:24">
      <c r="B5" s="472"/>
      <c r="C5" s="472"/>
      <c r="D5" s="472"/>
      <c r="E5" s="472"/>
      <c r="F5" s="472"/>
      <c r="G5" s="472"/>
      <c r="H5" s="472"/>
      <c r="I5" s="472"/>
      <c r="J5" s="472"/>
    </row>
    <row r="6" spans="2:24" ht="19.5" customHeight="1">
      <c r="B6" s="498" t="s">
        <v>933</v>
      </c>
      <c r="C6" s="472"/>
      <c r="D6" s="472"/>
      <c r="E6" s="472"/>
      <c r="F6" s="472"/>
      <c r="G6" s="472"/>
      <c r="H6" s="472"/>
      <c r="I6" s="472"/>
      <c r="J6" s="472"/>
    </row>
    <row r="7" spans="2:24" ht="15" customHeight="1">
      <c r="B7" s="1889" t="s">
        <v>944</v>
      </c>
      <c r="C7" s="1889"/>
      <c r="D7" s="1889"/>
      <c r="E7" s="1889"/>
      <c r="F7" s="1889"/>
      <c r="G7" s="1889"/>
      <c r="H7" s="1889"/>
      <c r="I7" s="1889"/>
      <c r="J7" s="472"/>
    </row>
    <row r="8" spans="2:24" ht="24" customHeight="1">
      <c r="B8" s="1889"/>
      <c r="C8" s="1889"/>
      <c r="D8" s="1889"/>
      <c r="E8" s="1889"/>
      <c r="F8" s="1889"/>
      <c r="G8" s="1889"/>
      <c r="H8" s="1889"/>
      <c r="I8" s="1889"/>
      <c r="J8" s="472"/>
    </row>
    <row r="9" spans="2:24" ht="15" customHeight="1">
      <c r="B9" s="1889" t="s">
        <v>930</v>
      </c>
      <c r="C9" s="1889"/>
      <c r="D9" s="1889"/>
      <c r="E9" s="1889"/>
      <c r="F9" s="1889"/>
      <c r="G9" s="1889"/>
      <c r="H9" s="1889"/>
      <c r="I9" s="1889"/>
      <c r="J9" s="472"/>
    </row>
    <row r="10" spans="2:24" ht="17.25" customHeight="1">
      <c r="B10" s="1889"/>
      <c r="C10" s="1889"/>
      <c r="D10" s="1889"/>
      <c r="E10" s="1889"/>
      <c r="F10" s="1889"/>
      <c r="G10" s="1889"/>
      <c r="H10" s="1889"/>
      <c r="I10" s="1889"/>
      <c r="J10" s="472"/>
    </row>
    <row r="11" spans="2:24" ht="17.25" customHeight="1">
      <c r="B11" s="471"/>
      <c r="C11" s="471"/>
      <c r="D11" s="471"/>
      <c r="E11" s="471"/>
      <c r="F11" s="471"/>
      <c r="G11" s="471"/>
      <c r="H11" s="471"/>
      <c r="I11" s="471"/>
      <c r="J11" s="472"/>
    </row>
    <row r="12" spans="2:24" ht="20.25">
      <c r="B12" s="2039" t="s">
        <v>945</v>
      </c>
      <c r="C12" s="2039"/>
      <c r="D12" s="2039"/>
      <c r="E12" s="2039"/>
      <c r="F12" s="2039"/>
      <c r="G12" s="2039"/>
      <c r="H12" s="2039"/>
      <c r="I12" s="2039"/>
      <c r="J12" s="105"/>
    </row>
    <row r="13" spans="2:24">
      <c r="B13" s="471"/>
      <c r="C13" s="471"/>
      <c r="D13" s="471"/>
      <c r="E13" s="471"/>
      <c r="F13" s="471"/>
      <c r="G13" s="471"/>
      <c r="H13" s="471"/>
      <c r="I13" s="471"/>
      <c r="J13" s="471"/>
      <c r="L13" s="915">
        <v>2016</v>
      </c>
      <c r="M13" s="915">
        <v>2017</v>
      </c>
      <c r="N13" s="915">
        <v>2018</v>
      </c>
      <c r="O13" s="499"/>
      <c r="P13" s="499"/>
      <c r="Q13" s="499"/>
      <c r="R13" s="499"/>
      <c r="S13" s="2035" t="s">
        <v>814</v>
      </c>
      <c r="T13" s="2036"/>
      <c r="U13" s="2036"/>
      <c r="V13" s="499"/>
      <c r="W13" s="499"/>
      <c r="X13" s="499"/>
    </row>
    <row r="14" spans="2:24">
      <c r="F14" s="471"/>
      <c r="G14" s="471"/>
      <c r="H14" s="471"/>
      <c r="I14" s="471"/>
      <c r="J14" s="471"/>
      <c r="K14" s="90" t="str">
        <f>+E4</f>
        <v>Nacional</v>
      </c>
      <c r="L14" s="495">
        <f>VLOOKUP($E$4,Bd_Enemdu!$A$3:$AFK$30,S14,FALSE)</f>
        <v>263</v>
      </c>
      <c r="M14" s="495">
        <f>VLOOKUP($E$4,Bd_Enemdu!$A$3:$AFK$30,T14,FALSE)</f>
        <v>291</v>
      </c>
      <c r="N14" s="495">
        <f>VLOOKUP($E$4,Bd_Enemdu!$3:$30,U14,FALSE)</f>
        <v>358</v>
      </c>
      <c r="O14" s="499"/>
      <c r="S14" s="108">
        <v>306</v>
      </c>
      <c r="T14" s="108">
        <v>326</v>
      </c>
      <c r="U14" s="80">
        <v>1620</v>
      </c>
    </row>
    <row r="15" spans="2:24" ht="15" customHeight="1">
      <c r="B15" s="471"/>
      <c r="C15" s="471"/>
      <c r="D15" s="471"/>
      <c r="E15" s="471"/>
      <c r="F15" s="471"/>
      <c r="G15" s="471"/>
      <c r="H15" s="471"/>
      <c r="I15" s="471"/>
      <c r="J15" s="471"/>
      <c r="K15" s="90" t="s">
        <v>55</v>
      </c>
      <c r="L15" s="495">
        <f>VLOOKUP($E$4,Bd_Enemdu!$A$3:$AFK$30,S15,FALSE)</f>
        <v>169</v>
      </c>
      <c r="M15" s="495">
        <f>VLOOKUP($E$4,Bd_Enemdu!$A$3:$AFK$30,T15,FALSE)</f>
        <v>207</v>
      </c>
      <c r="N15" s="495">
        <f>VLOOKUP($E$4,Bd_Enemdu!$3:$30,U15,FALSE)</f>
        <v>240</v>
      </c>
      <c r="O15" s="499"/>
      <c r="S15" s="108">
        <v>307</v>
      </c>
      <c r="T15" s="108">
        <v>327</v>
      </c>
      <c r="U15" s="80">
        <f>+U14+1</f>
        <v>1621</v>
      </c>
    </row>
    <row r="16" spans="2:24">
      <c r="D16" s="93"/>
      <c r="E16" s="471"/>
      <c r="G16" s="471"/>
      <c r="H16" s="471"/>
      <c r="I16" s="471"/>
      <c r="J16" s="471"/>
      <c r="K16" s="90" t="s">
        <v>56</v>
      </c>
      <c r="L16" s="495">
        <f>VLOOKUP($E$4,Bd_Enemdu!$A$3:$AFK$30,S16,FALSE)</f>
        <v>94</v>
      </c>
      <c r="M16" s="495">
        <f>VLOOKUP($E$4,Bd_Enemdu!$A$3:$AFK$30,T16,FALSE)</f>
        <v>84</v>
      </c>
      <c r="N16" s="495">
        <f>VLOOKUP($E$4,Bd_Enemdu!$3:$30,U16,FALSE)</f>
        <v>118</v>
      </c>
      <c r="O16" s="499"/>
      <c r="S16" s="108">
        <v>308</v>
      </c>
      <c r="T16" s="108">
        <v>328</v>
      </c>
      <c r="U16" s="80">
        <f>+U15+1</f>
        <v>1622</v>
      </c>
    </row>
    <row r="17" spans="2:21">
      <c r="D17" s="471"/>
      <c r="E17" s="471"/>
      <c r="G17" s="471"/>
      <c r="H17" s="471"/>
      <c r="I17" s="471"/>
      <c r="J17" s="471"/>
      <c r="K17" s="90" t="s">
        <v>57</v>
      </c>
      <c r="L17" s="495">
        <f>VLOOKUP($E$4,Bd_Enemdu!$A$3:$AFK$30,S17,FALSE)</f>
        <v>44</v>
      </c>
      <c r="M17" s="495">
        <f>VLOOKUP($E$4,Bd_Enemdu!$A$3:$AFK$30,T17,FALSE)</f>
        <v>36</v>
      </c>
      <c r="N17" s="495">
        <f>VLOOKUP($E$4,Bd_Enemdu!$3:$30,U17,FALSE)</f>
        <v>48</v>
      </c>
      <c r="O17" s="499"/>
      <c r="S17" s="108">
        <v>309</v>
      </c>
      <c r="T17" s="108">
        <v>329</v>
      </c>
      <c r="U17" s="80">
        <f t="shared" ref="U17:U33" si="0">+U16+1</f>
        <v>1623</v>
      </c>
    </row>
    <row r="18" spans="2:21">
      <c r="D18" s="471"/>
      <c r="E18" s="471"/>
      <c r="G18" s="471"/>
      <c r="H18" s="471"/>
      <c r="I18" s="471"/>
      <c r="J18" s="471"/>
      <c r="K18" s="916" t="s">
        <v>58</v>
      </c>
      <c r="L18" s="917">
        <f>VLOOKUP($E$4,Bd_Enemdu!$A$3:$AFK$30,S18,FALSE)</f>
        <v>219</v>
      </c>
      <c r="M18" s="917">
        <f>VLOOKUP($E$4,Bd_Enemdu!$A$3:$AFK$30,T18,FALSE)</f>
        <v>255</v>
      </c>
      <c r="N18" s="917">
        <f>VLOOKUP($E$4,Bd_Enemdu!$3:$30,U18,FALSE)</f>
        <v>310</v>
      </c>
      <c r="O18" s="499"/>
      <c r="S18" s="108">
        <v>310</v>
      </c>
      <c r="T18" s="108">
        <v>330</v>
      </c>
      <c r="U18" s="80">
        <f t="shared" si="0"/>
        <v>1624</v>
      </c>
    </row>
    <row r="19" spans="2:21">
      <c r="D19" s="471"/>
      <c r="E19" s="471"/>
      <c r="G19" s="471"/>
      <c r="H19" s="471"/>
      <c r="I19" s="471"/>
      <c r="J19" s="471"/>
      <c r="K19" s="158" t="s">
        <v>59</v>
      </c>
      <c r="L19" s="495">
        <f>VLOOKUP($E$4,Bd_Enemdu!$A$3:$AFK$30,S19,FALSE)</f>
        <v>40</v>
      </c>
      <c r="M19" s="495">
        <f>VLOOKUP($E$4,Bd_Enemdu!$A$3:$AFK$30,T19,FALSE)</f>
        <v>43</v>
      </c>
      <c r="N19" s="495">
        <f>VLOOKUP($E$4,Bd_Enemdu!$3:$30,U19,FALSE)</f>
        <v>45</v>
      </c>
      <c r="O19" s="499"/>
      <c r="S19" s="108">
        <v>311</v>
      </c>
      <c r="T19" s="108">
        <v>331</v>
      </c>
      <c r="U19" s="80">
        <f t="shared" si="0"/>
        <v>1625</v>
      </c>
    </row>
    <row r="20" spans="2:21">
      <c r="D20" s="471"/>
      <c r="E20" s="471"/>
      <c r="G20" s="471"/>
      <c r="H20" s="471"/>
      <c r="I20" s="471"/>
      <c r="J20" s="471"/>
      <c r="K20" s="90" t="s">
        <v>62</v>
      </c>
      <c r="L20" s="495">
        <f>VLOOKUP($E$4,Bd_Enemdu!$A$3:$AFK$30,S20,FALSE)</f>
        <v>0</v>
      </c>
      <c r="M20" s="495">
        <f>VLOOKUP($E$4,Bd_Enemdu!$A$3:$AFK$30,T20,FALSE)</f>
        <v>2</v>
      </c>
      <c r="N20" s="495">
        <f>VLOOKUP($E$4,Bd_Enemdu!$3:$30,U20,FALSE)</f>
        <v>0</v>
      </c>
      <c r="O20" s="90"/>
      <c r="S20" s="108">
        <v>312</v>
      </c>
      <c r="T20" s="108">
        <v>332</v>
      </c>
      <c r="U20" s="80">
        <f t="shared" si="0"/>
        <v>1626</v>
      </c>
    </row>
    <row r="21" spans="2:21">
      <c r="D21" s="471"/>
      <c r="E21" s="471"/>
      <c r="F21" s="471"/>
      <c r="G21" s="471"/>
      <c r="H21" s="471"/>
      <c r="I21" s="471"/>
      <c r="J21" s="471"/>
      <c r="K21" s="90" t="s">
        <v>651</v>
      </c>
      <c r="L21" s="495">
        <f>VLOOKUP($E$4,Bd_Enemdu!$A$3:$AFK$30,S21,FALSE)</f>
        <v>1</v>
      </c>
      <c r="M21" s="495">
        <f>VLOOKUP($E$4,Bd_Enemdu!$A$3:$AFK$30,T21,FALSE)</f>
        <v>0</v>
      </c>
      <c r="N21" s="495">
        <f>VLOOKUP($E$4,Bd_Enemdu!$3:$30,U21,FALSE)</f>
        <v>0</v>
      </c>
      <c r="O21" s="499"/>
      <c r="S21" s="108">
        <v>313</v>
      </c>
      <c r="T21" s="108">
        <v>333</v>
      </c>
      <c r="U21" s="80">
        <f t="shared" si="0"/>
        <v>1627</v>
      </c>
    </row>
    <row r="22" spans="2:21">
      <c r="D22" s="471"/>
      <c r="E22" s="471"/>
      <c r="F22" s="471"/>
      <c r="G22" s="471"/>
      <c r="H22" s="471"/>
      <c r="I22" s="471"/>
      <c r="J22" s="471"/>
      <c r="K22" s="90" t="s">
        <v>1076</v>
      </c>
      <c r="L22" s="495">
        <f>VLOOKUP($E$4,Bd_Enemdu!$A$3:$AFK$30,S22,FALSE)</f>
        <v>0</v>
      </c>
      <c r="M22" s="495">
        <f>VLOOKUP($E$4,Bd_Enemdu!$A$3:$AFK$30,T22,FALSE)</f>
        <v>0</v>
      </c>
      <c r="N22" s="495">
        <f>VLOOKUP($E$4,Bd_Enemdu!$3:$30,U22,FALSE)</f>
        <v>1</v>
      </c>
      <c r="O22" s="499"/>
      <c r="S22" s="108">
        <v>314</v>
      </c>
      <c r="T22" s="108">
        <v>334</v>
      </c>
      <c r="U22" s="80">
        <f t="shared" si="0"/>
        <v>1628</v>
      </c>
    </row>
    <row r="23" spans="2:21">
      <c r="D23" s="471"/>
      <c r="E23" s="471"/>
      <c r="G23" s="471"/>
      <c r="H23" s="471"/>
      <c r="I23" s="471"/>
      <c r="J23" s="471"/>
      <c r="K23" s="90" t="s">
        <v>61</v>
      </c>
      <c r="L23" s="495">
        <f>VLOOKUP($E$4,Bd_Enemdu!$A$3:$AFK$30,S23,FALSE)</f>
        <v>215</v>
      </c>
      <c r="M23" s="495">
        <f>VLOOKUP($E$4,Bd_Enemdu!$A$3:$AFK$30,T23,FALSE)</f>
        <v>239</v>
      </c>
      <c r="N23" s="495">
        <f>VLOOKUP($E$4,Bd_Enemdu!$3:$30,U23,FALSE)</f>
        <v>305</v>
      </c>
      <c r="O23" s="499"/>
      <c r="S23" s="108">
        <v>315</v>
      </c>
      <c r="T23" s="108">
        <v>335</v>
      </c>
      <c r="U23" s="80">
        <f t="shared" si="0"/>
        <v>1629</v>
      </c>
    </row>
    <row r="24" spans="2:21">
      <c r="D24" s="471"/>
      <c r="E24" s="471"/>
      <c r="G24" s="471"/>
      <c r="H24" s="471"/>
      <c r="I24" s="471"/>
      <c r="J24" s="471"/>
      <c r="K24" s="90" t="s">
        <v>60</v>
      </c>
      <c r="L24" s="495">
        <f>VLOOKUP($E$4,Bd_Enemdu!$A$3:$AFK$30,S24,FALSE)</f>
        <v>3</v>
      </c>
      <c r="M24" s="495">
        <f>VLOOKUP($E$4,Bd_Enemdu!$A$3:$AFK$30,T24,FALSE)</f>
        <v>0</v>
      </c>
      <c r="N24" s="495">
        <f>VLOOKUP($E$4,Bd_Enemdu!$3:$30,U24,FALSE)</f>
        <v>1</v>
      </c>
      <c r="O24" s="499"/>
      <c r="S24" s="108">
        <v>316</v>
      </c>
      <c r="T24" s="108">
        <v>336</v>
      </c>
      <c r="U24" s="80">
        <f t="shared" si="0"/>
        <v>1630</v>
      </c>
    </row>
    <row r="25" spans="2:21">
      <c r="D25" s="471"/>
      <c r="E25" s="471"/>
      <c r="G25" s="471"/>
      <c r="H25" s="471"/>
      <c r="I25" s="471"/>
      <c r="J25" s="471"/>
      <c r="K25" s="90" t="s">
        <v>802</v>
      </c>
      <c r="L25" s="495">
        <f>VLOOKUP($E$4,Bd_Enemdu!$A$3:$AFK$30,S25,FALSE)</f>
        <v>1</v>
      </c>
      <c r="M25" s="495">
        <f>VLOOKUP($E$4,Bd_Enemdu!$A$3:$AFK$30,T25,FALSE)</f>
        <v>3</v>
      </c>
      <c r="N25" s="495">
        <f>VLOOKUP($E$4,Bd_Enemdu!$3:$30,U25,FALSE)</f>
        <v>2</v>
      </c>
      <c r="S25" s="108">
        <v>317</v>
      </c>
      <c r="T25" s="108">
        <v>337</v>
      </c>
      <c r="U25" s="80">
        <f t="shared" si="0"/>
        <v>1631</v>
      </c>
    </row>
    <row r="26" spans="2:21">
      <c r="B26" s="471"/>
      <c r="C26" s="471"/>
      <c r="D26" s="471"/>
      <c r="E26" s="471"/>
      <c r="G26" s="471"/>
      <c r="H26" s="471"/>
      <c r="I26" s="471"/>
      <c r="J26" s="471"/>
      <c r="K26" s="916" t="s">
        <v>808</v>
      </c>
      <c r="L26" s="917">
        <f>VLOOKUP($E$4,Bd_Enemdu!$A$3:$AFK$30,S26,FALSE)</f>
        <v>3</v>
      </c>
      <c r="M26" s="917">
        <f>VLOOKUP($E$4,Bd_Enemdu!$A$3:$AFK$30,T26,FALSE)</f>
        <v>4</v>
      </c>
      <c r="N26" s="917">
        <f>VLOOKUP($E$4,Bd_Enemdu!$3:$30,U26,FALSE)</f>
        <v>4</v>
      </c>
      <c r="S26" s="108">
        <v>318</v>
      </c>
      <c r="T26" s="108">
        <v>338</v>
      </c>
      <c r="U26" s="80">
        <f t="shared" si="0"/>
        <v>1632</v>
      </c>
    </row>
    <row r="27" spans="2:21">
      <c r="B27" s="471"/>
      <c r="C27" s="471"/>
      <c r="D27" s="471"/>
      <c r="E27" s="471"/>
      <c r="G27" s="471"/>
      <c r="H27" s="471"/>
      <c r="I27" s="471"/>
      <c r="J27" s="471"/>
      <c r="K27" s="158" t="s">
        <v>1215</v>
      </c>
      <c r="L27" s="495">
        <f>VLOOKUP($E$4,Bd_Enemdu!$A$3:$AFK$30,S27,FALSE)</f>
        <v>9</v>
      </c>
      <c r="M27" s="495">
        <f>VLOOKUP($E$4,Bd_Enemdu!$A$3:$AFK$30,T27,FALSE)</f>
        <v>8</v>
      </c>
      <c r="N27" s="495">
        <f>VLOOKUP($E$4,Bd_Enemdu!$3:$30,U27,FALSE)</f>
        <v>9</v>
      </c>
      <c r="S27" s="108">
        <v>319</v>
      </c>
      <c r="T27" s="108">
        <v>339</v>
      </c>
      <c r="U27" s="80">
        <f t="shared" si="0"/>
        <v>1633</v>
      </c>
    </row>
    <row r="28" spans="2:21">
      <c r="B28" s="471"/>
      <c r="C28" s="471"/>
      <c r="D28" s="471"/>
      <c r="E28" s="471"/>
      <c r="G28" s="471"/>
      <c r="H28" s="471"/>
      <c r="I28" s="471"/>
      <c r="J28" s="471"/>
      <c r="K28" s="90" t="s">
        <v>1216</v>
      </c>
      <c r="L28" s="495">
        <f>VLOOKUP($E$4,Bd_Enemdu!$A$3:$AFK$30,S28,FALSE)</f>
        <v>104</v>
      </c>
      <c r="M28" s="495">
        <f>VLOOKUP($E$4,Bd_Enemdu!$A$3:$AFK$30,T28,FALSE)</f>
        <v>103</v>
      </c>
      <c r="N28" s="495">
        <f>VLOOKUP($E$4,Bd_Enemdu!$3:$30,U28,FALSE)</f>
        <v>118</v>
      </c>
      <c r="S28" s="108">
        <v>320</v>
      </c>
      <c r="T28" s="108">
        <v>340</v>
      </c>
      <c r="U28" s="80">
        <f t="shared" si="0"/>
        <v>1634</v>
      </c>
    </row>
    <row r="29" spans="2:21">
      <c r="B29" s="471"/>
      <c r="C29" s="471"/>
      <c r="D29" s="471"/>
      <c r="E29" s="471"/>
      <c r="G29" s="471"/>
      <c r="H29" s="471"/>
      <c r="I29" s="471"/>
      <c r="J29" s="471"/>
      <c r="K29" s="90" t="s">
        <v>682</v>
      </c>
      <c r="L29" s="495">
        <f>VLOOKUP($E$4,Bd_Enemdu!$A$3:$AFK$30,S29,FALSE)</f>
        <v>85</v>
      </c>
      <c r="M29" s="495">
        <f>VLOOKUP($E$4,Bd_Enemdu!$A$3:$AFK$30,T29,FALSE)</f>
        <v>114</v>
      </c>
      <c r="N29" s="495">
        <f>VLOOKUP($E$4,Bd_Enemdu!$3:$30,U29,FALSE)</f>
        <v>139</v>
      </c>
      <c r="S29" s="108">
        <v>321</v>
      </c>
      <c r="T29" s="108">
        <v>341</v>
      </c>
      <c r="U29" s="80">
        <f t="shared" si="0"/>
        <v>1635</v>
      </c>
    </row>
    <row r="30" spans="2:21">
      <c r="B30" s="471"/>
      <c r="C30" s="471"/>
      <c r="D30" s="471"/>
      <c r="E30" s="471"/>
      <c r="G30" s="471"/>
      <c r="H30" s="471"/>
      <c r="I30" s="471"/>
      <c r="J30" s="471"/>
      <c r="K30" s="90" t="s">
        <v>63</v>
      </c>
      <c r="L30" s="495">
        <f>VLOOKUP($E$4,Bd_Enemdu!$A$3:$AFK$30,S30,FALSE)</f>
        <v>42</v>
      </c>
      <c r="M30" s="495">
        <f>VLOOKUP($E$4,Bd_Enemdu!$A$3:$AFK$30,T30,FALSE)</f>
        <v>51</v>
      </c>
      <c r="N30" s="495">
        <f>VLOOKUP($E$4,Bd_Enemdu!$3:$30,U30,FALSE)</f>
        <v>59</v>
      </c>
      <c r="S30" s="108">
        <v>322</v>
      </c>
      <c r="T30" s="108">
        <v>342</v>
      </c>
      <c r="U30" s="80">
        <f t="shared" si="0"/>
        <v>1636</v>
      </c>
    </row>
    <row r="31" spans="2:21">
      <c r="B31" s="471"/>
      <c r="C31" s="471"/>
      <c r="D31" s="471"/>
      <c r="E31" s="471"/>
      <c r="G31" s="471"/>
      <c r="H31" s="471"/>
      <c r="I31" s="471"/>
      <c r="J31" s="471"/>
      <c r="K31" s="90" t="s">
        <v>64</v>
      </c>
      <c r="L31" s="495">
        <f>VLOOKUP($E$4,Bd_Enemdu!$A$3:$AFK$30,S31,FALSE)</f>
        <v>10</v>
      </c>
      <c r="M31" s="495">
        <f>VLOOKUP($E$4,Bd_Enemdu!$A$3:$AFK$30,T31,FALSE)</f>
        <v>9</v>
      </c>
      <c r="N31" s="495">
        <f>VLOOKUP($E$4,Bd_Enemdu!$3:$30,U31,FALSE)</f>
        <v>21</v>
      </c>
      <c r="S31" s="108">
        <v>323</v>
      </c>
      <c r="T31" s="108">
        <v>343</v>
      </c>
      <c r="U31" s="80">
        <f t="shared" si="0"/>
        <v>1637</v>
      </c>
    </row>
    <row r="32" spans="2:21">
      <c r="B32" s="471"/>
      <c r="C32" s="471"/>
      <c r="D32" s="471"/>
      <c r="E32" s="471"/>
      <c r="G32" s="471"/>
      <c r="H32" s="471"/>
      <c r="I32" s="471"/>
      <c r="J32" s="471"/>
      <c r="K32" s="90" t="s">
        <v>65</v>
      </c>
      <c r="L32" s="495">
        <f>VLOOKUP($E$4,Bd_Enemdu!$A$3:$AFK$30,S32,FALSE)</f>
        <v>9</v>
      </c>
      <c r="M32" s="495">
        <f>VLOOKUP($E$4,Bd_Enemdu!$A$3:$AFK$30,T32,FALSE)</f>
        <v>3</v>
      </c>
      <c r="N32" s="495">
        <f>VLOOKUP($E$4,Bd_Enemdu!$3:$30,U32,FALSE)</f>
        <v>6</v>
      </c>
      <c r="O32" s="160"/>
      <c r="S32" s="108">
        <v>324</v>
      </c>
      <c r="T32" s="108">
        <v>344</v>
      </c>
      <c r="U32" s="80">
        <f t="shared" si="0"/>
        <v>1638</v>
      </c>
    </row>
    <row r="33" spans="2:21">
      <c r="B33" s="471"/>
      <c r="C33" s="471"/>
      <c r="D33" s="471"/>
      <c r="E33" s="471"/>
      <c r="G33" s="471"/>
      <c r="H33" s="471"/>
      <c r="I33" s="471"/>
      <c r="J33" s="471"/>
      <c r="K33" s="90" t="s">
        <v>66</v>
      </c>
      <c r="L33" s="495">
        <f>VLOOKUP($E$4,Bd_Enemdu!$A$3:$AFK$30,S33,FALSE)</f>
        <v>4</v>
      </c>
      <c r="M33" s="495">
        <f>VLOOKUP($E$4,Bd_Enemdu!$A$3:$AFK$30,T33,FALSE)</f>
        <v>3</v>
      </c>
      <c r="N33" s="495">
        <f>VLOOKUP($E$4,Bd_Enemdu!$3:$30,U33,FALSE)</f>
        <v>6</v>
      </c>
      <c r="S33" s="108">
        <v>325</v>
      </c>
      <c r="T33" s="108">
        <v>345</v>
      </c>
      <c r="U33" s="80">
        <f t="shared" si="0"/>
        <v>1639</v>
      </c>
    </row>
    <row r="34" spans="2:21">
      <c r="B34" s="471"/>
      <c r="C34" s="471"/>
      <c r="D34" s="471"/>
      <c r="E34" s="471"/>
      <c r="G34" s="471"/>
      <c r="H34" s="471"/>
      <c r="I34" s="471"/>
      <c r="J34" s="471"/>
      <c r="K34" s="90"/>
    </row>
    <row r="35" spans="2:21">
      <c r="B35" s="471"/>
      <c r="C35" s="471"/>
      <c r="D35" s="471"/>
      <c r="E35" s="471"/>
      <c r="G35" s="471"/>
      <c r="H35" s="471"/>
      <c r="I35" s="471"/>
      <c r="J35" s="471"/>
      <c r="K35" s="90"/>
    </row>
    <row r="36" spans="2:21">
      <c r="B36" s="471"/>
      <c r="C36" s="471"/>
      <c r="D36" s="471"/>
      <c r="E36" s="471"/>
      <c r="G36" s="471"/>
      <c r="H36" s="471"/>
      <c r="I36" s="471"/>
      <c r="J36" s="471"/>
      <c r="K36" s="90"/>
    </row>
    <row r="37" spans="2:21">
      <c r="B37" s="471"/>
      <c r="C37" s="471"/>
      <c r="D37" s="471"/>
      <c r="E37" s="471"/>
      <c r="G37" s="471"/>
      <c r="H37" s="471"/>
      <c r="I37" s="471"/>
      <c r="J37" s="471"/>
      <c r="K37" s="90"/>
    </row>
    <row r="38" spans="2:21">
      <c r="B38" s="471"/>
      <c r="C38" s="471"/>
      <c r="D38" s="471"/>
      <c r="E38" s="471"/>
      <c r="G38" s="471"/>
      <c r="H38" s="471"/>
      <c r="I38" s="471"/>
      <c r="J38" s="471"/>
      <c r="K38" s="90"/>
    </row>
    <row r="39" spans="2:21">
      <c r="B39" s="471"/>
      <c r="C39" s="471"/>
      <c r="D39" s="471"/>
      <c r="E39" s="471"/>
      <c r="G39" s="471"/>
      <c r="H39" s="471"/>
      <c r="I39" s="471"/>
      <c r="J39" s="471"/>
      <c r="K39" s="90"/>
    </row>
    <row r="40" spans="2:21">
      <c r="B40" s="471"/>
      <c r="C40" s="471"/>
      <c r="D40" s="471"/>
      <c r="E40" s="471"/>
      <c r="G40" s="471"/>
      <c r="H40" s="471"/>
      <c r="I40" s="471"/>
      <c r="J40" s="471"/>
      <c r="K40" s="90"/>
    </row>
    <row r="41" spans="2:21">
      <c r="B41" s="471"/>
      <c r="C41" s="471"/>
      <c r="D41" s="471"/>
      <c r="E41" s="471"/>
      <c r="G41" s="471"/>
      <c r="H41" s="471"/>
      <c r="I41" s="471"/>
      <c r="J41" s="471"/>
      <c r="K41" s="90"/>
    </row>
    <row r="42" spans="2:21">
      <c r="B42" s="471"/>
      <c r="C42" s="471"/>
      <c r="D42" s="471"/>
      <c r="E42" s="471"/>
      <c r="G42" s="471"/>
      <c r="H42" s="471"/>
      <c r="I42" s="471"/>
      <c r="J42" s="471"/>
      <c r="K42" s="90"/>
    </row>
    <row r="43" spans="2:21">
      <c r="B43" s="471"/>
      <c r="C43" s="471"/>
      <c r="D43" s="471"/>
      <c r="E43" s="471"/>
      <c r="G43" s="471"/>
      <c r="H43" s="471"/>
      <c r="I43" s="471"/>
      <c r="J43" s="471"/>
      <c r="K43" s="90"/>
    </row>
    <row r="44" spans="2:21">
      <c r="B44" s="471"/>
      <c r="C44" s="471"/>
      <c r="D44" s="471"/>
      <c r="E44" s="471"/>
      <c r="G44" s="471"/>
      <c r="H44" s="471"/>
      <c r="I44" s="471"/>
      <c r="J44" s="471"/>
      <c r="K44" s="90"/>
    </row>
    <row r="45" spans="2:21" ht="21" customHeight="1">
      <c r="B45" s="1925" t="s">
        <v>809</v>
      </c>
      <c r="C45" s="1925"/>
      <c r="D45" s="1925"/>
      <c r="E45" s="1925"/>
      <c r="F45" s="1925"/>
      <c r="G45" s="1925"/>
      <c r="H45" s="1925"/>
      <c r="I45" s="1925"/>
      <c r="J45" s="109"/>
      <c r="K45" s="90"/>
    </row>
    <row r="46" spans="2:21">
      <c r="B46" s="82"/>
      <c r="C46" s="471"/>
      <c r="D46" s="471"/>
      <c r="E46" s="471"/>
      <c r="F46" s="471"/>
      <c r="G46" s="471"/>
      <c r="H46" s="471"/>
      <c r="I46" s="471"/>
      <c r="J46" s="471"/>
    </row>
    <row r="47" spans="2:21">
      <c r="B47" s="1889"/>
      <c r="C47" s="1889"/>
      <c r="D47" s="1889"/>
      <c r="E47" s="1889"/>
      <c r="F47" s="1889"/>
      <c r="G47" s="1889"/>
      <c r="H47" s="1889"/>
      <c r="I47" s="1889"/>
      <c r="J47" s="471"/>
      <c r="L47" s="500"/>
    </row>
    <row r="48" spans="2:21">
      <c r="L48" s="915">
        <v>2016</v>
      </c>
      <c r="M48" s="915">
        <v>2017</v>
      </c>
      <c r="N48" s="915">
        <v>2018</v>
      </c>
      <c r="S48" s="2034" t="s">
        <v>814</v>
      </c>
      <c r="T48" s="2034"/>
      <c r="U48" s="2034"/>
    </row>
    <row r="49" spans="2:21" ht="30" customHeight="1">
      <c r="B49" s="1908"/>
      <c r="C49" s="1908"/>
      <c r="D49" s="1908"/>
      <c r="E49" s="1908"/>
      <c r="F49" s="1908"/>
      <c r="G49" s="1908"/>
      <c r="H49" s="1908"/>
      <c r="I49" s="1908"/>
      <c r="J49" s="473"/>
      <c r="K49" s="90" t="str">
        <f>+E4</f>
        <v>Nacional</v>
      </c>
      <c r="L49" s="495">
        <f>VLOOKUP($E$4,Bd_Enemdu!$A$3:$AFK$30,S49,FALSE)</f>
        <v>123</v>
      </c>
      <c r="M49" s="495">
        <f>VLOOKUP($E$4,Bd_Enemdu!$A$3:$AFK$30,T49,FALSE)</f>
        <v>127</v>
      </c>
      <c r="N49" s="495">
        <f>VLOOKUP($E$4,Bd_Enemdu!$3:$30,U49,FALSE)</f>
        <v>154</v>
      </c>
      <c r="S49" s="919">
        <v>346</v>
      </c>
      <c r="T49" s="919">
        <v>358</v>
      </c>
      <c r="U49" s="919">
        <f>+U33+1</f>
        <v>1640</v>
      </c>
    </row>
    <row r="50" spans="2:21" ht="13.15" customHeight="1">
      <c r="C50" s="96"/>
      <c r="D50" s="97"/>
      <c r="E50" s="96"/>
      <c r="F50" s="98"/>
      <c r="G50" s="99"/>
      <c r="H50" s="100"/>
      <c r="K50" s="90" t="s">
        <v>55</v>
      </c>
      <c r="L50" s="495">
        <f>VLOOKUP($E$4,Bd_Enemdu!$A$3:$AFK$30,S50,FALSE)</f>
        <v>85</v>
      </c>
      <c r="M50" s="495">
        <f>VLOOKUP($E$4,Bd_Enemdu!$A$3:$AFK$30,T50,FALSE)</f>
        <v>94</v>
      </c>
      <c r="N50" s="495">
        <f>VLOOKUP($E$4,Bd_Enemdu!$3:$30,U50,FALSE)</f>
        <v>105</v>
      </c>
      <c r="S50" s="919">
        <v>347</v>
      </c>
      <c r="T50" s="919">
        <v>359</v>
      </c>
      <c r="U50" s="919">
        <f>U49+1</f>
        <v>1641</v>
      </c>
    </row>
    <row r="51" spans="2:21" ht="13.15" customHeight="1">
      <c r="C51" s="96"/>
      <c r="D51" s="97"/>
      <c r="E51" s="96"/>
      <c r="F51" s="98"/>
      <c r="G51" s="99"/>
      <c r="H51" s="100"/>
      <c r="K51" s="90" t="s">
        <v>56</v>
      </c>
      <c r="L51" s="495">
        <f>VLOOKUP($E$4,Bd_Enemdu!$A$3:$AFK$30,S51,FALSE)</f>
        <v>38</v>
      </c>
      <c r="M51" s="495">
        <f>VLOOKUP($E$4,Bd_Enemdu!$A$3:$AFK$30,T51,FALSE)</f>
        <v>33</v>
      </c>
      <c r="N51" s="495">
        <f>VLOOKUP($E$4,Bd_Enemdu!$3:$30,U51,FALSE)</f>
        <v>49</v>
      </c>
      <c r="S51" s="919">
        <v>348</v>
      </c>
      <c r="T51" s="919">
        <v>360</v>
      </c>
      <c r="U51" s="919">
        <f t="shared" ref="U51:U61" si="1">U50+1</f>
        <v>1642</v>
      </c>
    </row>
    <row r="52" spans="2:21" ht="13.15" customHeight="1">
      <c r="B52" s="113"/>
      <c r="C52" s="96"/>
      <c r="D52" s="97"/>
      <c r="E52" s="96"/>
      <c r="F52" s="98"/>
      <c r="G52" s="99"/>
      <c r="H52" s="100"/>
      <c r="K52" s="90" t="s">
        <v>57</v>
      </c>
      <c r="L52" s="495">
        <f>VLOOKUP($E$4,Bd_Enemdu!$A$3:$AFK$30,S52,FALSE)</f>
        <v>34</v>
      </c>
      <c r="M52" s="914">
        <f>VLOOKUP($E$4,Bd_Enemdu!$A$3:$AFK$30,T52,FALSE)</f>
        <v>32</v>
      </c>
      <c r="N52" s="914">
        <f>VLOOKUP($E$4,Bd_Enemdu!$3:$30,U52,FALSE)</f>
        <v>33</v>
      </c>
      <c r="S52" s="919">
        <v>349</v>
      </c>
      <c r="T52" s="919">
        <v>361</v>
      </c>
      <c r="U52" s="919">
        <f t="shared" si="1"/>
        <v>1643</v>
      </c>
    </row>
    <row r="53" spans="2:21" ht="13.15" customHeight="1">
      <c r="B53" s="113"/>
      <c r="C53" s="96"/>
      <c r="D53" s="97"/>
      <c r="E53" s="96"/>
      <c r="F53" s="98"/>
      <c r="G53" s="99"/>
      <c r="H53" s="100"/>
      <c r="K53" s="916" t="s">
        <v>58</v>
      </c>
      <c r="L53" s="917">
        <f>VLOOKUP($E$4,Bd_Enemdu!$A$3:$AFK$30,S53,FALSE)</f>
        <v>89</v>
      </c>
      <c r="M53" s="917">
        <f>VLOOKUP($E$4,Bd_Enemdu!$A$3:$AFK$30,T53,FALSE)</f>
        <v>95</v>
      </c>
      <c r="N53" s="917">
        <f>VLOOKUP($E$4,Bd_Enemdu!$3:$30,U53,FALSE)</f>
        <v>121</v>
      </c>
      <c r="S53" s="919">
        <v>350</v>
      </c>
      <c r="T53" s="919">
        <v>362</v>
      </c>
      <c r="U53" s="919">
        <f t="shared" si="1"/>
        <v>1644</v>
      </c>
    </row>
    <row r="54" spans="2:21" ht="13.15" customHeight="1">
      <c r="B54" s="113"/>
      <c r="C54" s="96"/>
      <c r="D54" s="97"/>
      <c r="E54" s="96"/>
      <c r="F54" s="98"/>
      <c r="G54" s="99"/>
      <c r="H54" s="100"/>
      <c r="K54" s="158" t="s">
        <v>59</v>
      </c>
      <c r="L54" s="495">
        <f>VLOOKUP($E$4,Bd_Enemdu!$A$3:$AFK$30,S54,FALSE)</f>
        <v>26</v>
      </c>
      <c r="M54" s="495">
        <f>VLOOKUP($E$4,Bd_Enemdu!$A$3:$AFK$30,T54,FALSE)</f>
        <v>22</v>
      </c>
      <c r="N54" s="495">
        <f>VLOOKUP($E$4,Bd_Enemdu!$3:$30,U54,FALSE)</f>
        <v>19</v>
      </c>
      <c r="S54" s="919">
        <v>351</v>
      </c>
      <c r="T54" s="919">
        <v>363</v>
      </c>
      <c r="U54" s="919">
        <f t="shared" si="1"/>
        <v>1645</v>
      </c>
    </row>
    <row r="55" spans="2:21" s="119" customFormat="1">
      <c r="C55" s="114"/>
      <c r="D55" s="115"/>
      <c r="E55" s="114"/>
      <c r="F55" s="116"/>
      <c r="G55" s="117"/>
      <c r="H55" s="118"/>
      <c r="K55" s="90" t="s">
        <v>1223</v>
      </c>
      <c r="L55" s="495">
        <f>VLOOKUP($E$4,Bd_Enemdu!$A$3:$AFK$30,S55,FALSE)</f>
        <v>1</v>
      </c>
      <c r="M55" s="495">
        <f>VLOOKUP($E$4,Bd_Enemdu!$A$3:$AFK$30,T55,FALSE)</f>
        <v>1</v>
      </c>
      <c r="N55" s="495">
        <f>VLOOKUP($E$4,Bd_Enemdu!$3:$30,U55,FALSE)</f>
        <v>0</v>
      </c>
      <c r="S55" s="919">
        <v>352</v>
      </c>
      <c r="T55" s="919">
        <v>364</v>
      </c>
      <c r="U55" s="919">
        <f t="shared" si="1"/>
        <v>1646</v>
      </c>
    </row>
    <row r="56" spans="2:21" ht="15" customHeight="1">
      <c r="B56" s="95"/>
      <c r="C56" s="96"/>
      <c r="D56" s="97"/>
      <c r="E56" s="96"/>
      <c r="F56" s="98"/>
      <c r="G56" s="99"/>
      <c r="H56" s="100"/>
      <c r="K56" s="90" t="s">
        <v>1076</v>
      </c>
      <c r="L56" s="495">
        <f>VLOOKUP($E$4,Bd_Enemdu!$A$3:$AFK$30,S56,FALSE)</f>
        <v>0</v>
      </c>
      <c r="M56" s="495">
        <f>VLOOKUP($E$4,Bd_Enemdu!$A$3:$AFK$30,T56,FALSE)</f>
        <v>0</v>
      </c>
      <c r="N56" s="495">
        <f>VLOOKUP($E$4,Bd_Enemdu!$3:$30,U56,FALSE)</f>
        <v>1</v>
      </c>
      <c r="S56" s="919">
        <v>353</v>
      </c>
      <c r="T56" s="919">
        <v>365</v>
      </c>
      <c r="U56" s="919">
        <f t="shared" si="1"/>
        <v>1647</v>
      </c>
    </row>
    <row r="57" spans="2:21">
      <c r="B57" s="95"/>
      <c r="C57" s="96"/>
      <c r="D57" s="97"/>
      <c r="E57" s="96"/>
      <c r="F57" s="98"/>
      <c r="G57" s="99"/>
      <c r="H57" s="100"/>
      <c r="K57" s="90" t="s">
        <v>61</v>
      </c>
      <c r="L57" s="495">
        <f>VLOOKUP($E$4,Bd_Enemdu!$A$3:$AFK$30,S57,FALSE)</f>
        <v>92</v>
      </c>
      <c r="M57" s="495">
        <f>VLOOKUP($E$4,Bd_Enemdu!$A$3:$AFK$30,T57,FALSE)</f>
        <v>102</v>
      </c>
      <c r="N57" s="495">
        <f>VLOOKUP($E$4,Bd_Enemdu!$3:$30,U57,FALSE)</f>
        <v>131</v>
      </c>
      <c r="S57" s="919">
        <v>354</v>
      </c>
      <c r="T57" s="919">
        <v>366</v>
      </c>
      <c r="U57" s="919">
        <f t="shared" si="1"/>
        <v>1648</v>
      </c>
    </row>
    <row r="58" spans="2:21">
      <c r="B58" s="96"/>
      <c r="C58" s="96"/>
      <c r="D58" s="97"/>
      <c r="E58" s="96"/>
      <c r="F58" s="98"/>
      <c r="G58" s="99"/>
      <c r="H58" s="100"/>
      <c r="K58" s="90" t="s">
        <v>60</v>
      </c>
      <c r="L58" s="495">
        <f>VLOOKUP($E$4,Bd_Enemdu!$A$3:$AFK$30,S58,FALSE)</f>
        <v>2</v>
      </c>
      <c r="M58" s="495">
        <f>VLOOKUP($E$4,Bd_Enemdu!$A$3:$AFK$30,T58,FALSE)</f>
        <v>0</v>
      </c>
      <c r="N58" s="495">
        <f>VLOOKUP($E$4,Bd_Enemdu!$3:$30,U58,FALSE)</f>
        <v>0</v>
      </c>
      <c r="S58" s="919">
        <v>355</v>
      </c>
      <c r="T58" s="919">
        <v>367</v>
      </c>
      <c r="U58" s="919">
        <f t="shared" si="1"/>
        <v>1649</v>
      </c>
    </row>
    <row r="59" spans="2:21">
      <c r="K59" s="90" t="s">
        <v>802</v>
      </c>
      <c r="L59" s="495">
        <f>VLOOKUP($E$4,Bd_Enemdu!$A$3:$AFK$30,S59,FALSE)</f>
        <v>0</v>
      </c>
      <c r="M59" s="495">
        <f>VLOOKUP($E$4,Bd_Enemdu!$A$3:$AFK$30,T59,FALSE)</f>
        <v>2</v>
      </c>
      <c r="N59" s="495">
        <f>VLOOKUP($E$4,Bd_Enemdu!$3:$30,U59,FALSE)</f>
        <v>0</v>
      </c>
      <c r="S59" s="919">
        <v>356</v>
      </c>
      <c r="T59" s="919">
        <v>368</v>
      </c>
      <c r="U59" s="919">
        <f t="shared" si="1"/>
        <v>1650</v>
      </c>
    </row>
    <row r="60" spans="2:21" ht="15.75" customHeight="1">
      <c r="K60" s="158" t="s">
        <v>808</v>
      </c>
      <c r="L60" s="495">
        <f>VLOOKUP($E$4,Bd_Enemdu!$A$3:$AFK$30,S60,FALSE)</f>
        <v>2</v>
      </c>
      <c r="M60" s="914">
        <f>VLOOKUP($E$4,Bd_Enemdu!$A$3:$AFK$30,T60,FALSE)</f>
        <v>0</v>
      </c>
      <c r="N60" s="914">
        <f>VLOOKUP($E$4,Bd_Enemdu!$3:$30,U60,FALSE)</f>
        <v>3</v>
      </c>
      <c r="S60" s="919">
        <v>357</v>
      </c>
      <c r="T60" s="919">
        <v>369</v>
      </c>
      <c r="U60" s="919">
        <f t="shared" si="1"/>
        <v>1651</v>
      </c>
    </row>
    <row r="61" spans="2:21">
      <c r="K61" s="916" t="s">
        <v>807</v>
      </c>
      <c r="L61" s="917">
        <f>VLOOKUP($E$4,Bd_Enemdu!$A$3:$AFK$30,S49,FALSE)</f>
        <v>123</v>
      </c>
      <c r="M61" s="917">
        <f>VLOOKUP($E$4,Bd_Enemdu!$A$3:$AFK$30,T49,FALSE)</f>
        <v>127</v>
      </c>
      <c r="N61" s="917">
        <f>VLOOKUP($E$4,Bd_Enemdu!$3:$30,U61,FALSE)</f>
        <v>154</v>
      </c>
      <c r="S61" s="919"/>
      <c r="T61" s="919"/>
      <c r="U61" s="919">
        <f t="shared" si="1"/>
        <v>1652</v>
      </c>
    </row>
    <row r="63" spans="2:21" ht="14.45" customHeight="1">
      <c r="K63" s="90"/>
      <c r="L63" s="495"/>
      <c r="M63" s="495"/>
    </row>
    <row r="64" spans="2:21">
      <c r="K64" s="90"/>
      <c r="L64" s="495"/>
      <c r="M64" s="495"/>
    </row>
    <row r="65" spans="2:13">
      <c r="K65" s="90"/>
      <c r="L65" s="495"/>
      <c r="M65" s="495"/>
    </row>
    <row r="66" spans="2:13">
      <c r="K66" s="90"/>
      <c r="L66" s="495"/>
      <c r="M66" s="495"/>
    </row>
    <row r="67" spans="2:13">
      <c r="K67" s="90"/>
      <c r="L67" s="495"/>
      <c r="M67" s="495"/>
    </row>
    <row r="68" spans="2:13">
      <c r="K68" s="90"/>
      <c r="L68" s="495"/>
      <c r="M68" s="495"/>
    </row>
    <row r="77" spans="2:13" ht="24.75" customHeight="1">
      <c r="B77" s="2038" t="s">
        <v>932</v>
      </c>
      <c r="C77" s="2038"/>
      <c r="D77" s="2038"/>
      <c r="E77" s="2038"/>
      <c r="F77" s="2038"/>
      <c r="G77" s="2038"/>
      <c r="H77" s="2038"/>
      <c r="I77" s="2038"/>
    </row>
    <row r="78" spans="2:13">
      <c r="B78" s="1807" t="s">
        <v>931</v>
      </c>
      <c r="C78" s="1807"/>
      <c r="D78" s="1807"/>
      <c r="E78" s="1807"/>
      <c r="F78" s="1807"/>
      <c r="G78" s="1807"/>
      <c r="H78" s="1807"/>
      <c r="I78" s="1807"/>
    </row>
    <row r="79" spans="2:13">
      <c r="B79" s="1807"/>
      <c r="C79" s="1807"/>
      <c r="D79" s="1807"/>
      <c r="E79" s="1807"/>
      <c r="F79" s="1807"/>
      <c r="G79" s="1807"/>
      <c r="H79" s="1807"/>
      <c r="I79" s="1807"/>
    </row>
    <row r="80" spans="2:13">
      <c r="B80" s="1807"/>
      <c r="C80" s="1807"/>
      <c r="D80" s="1807"/>
      <c r="E80" s="1807"/>
      <c r="F80" s="1807"/>
      <c r="G80" s="1807"/>
      <c r="H80" s="1807"/>
      <c r="I80" s="1807"/>
    </row>
    <row r="81" spans="2:21">
      <c r="B81" s="1807"/>
      <c r="C81" s="1807"/>
      <c r="D81" s="1807"/>
      <c r="E81" s="1807"/>
      <c r="F81" s="1807"/>
      <c r="G81" s="1807"/>
      <c r="H81" s="1807"/>
      <c r="I81" s="1807"/>
    </row>
    <row r="82" spans="2:21" ht="7.5" customHeight="1">
      <c r="B82" s="471"/>
      <c r="C82" s="471"/>
      <c r="D82" s="471"/>
      <c r="E82" s="471"/>
      <c r="F82" s="471"/>
      <c r="G82" s="471"/>
      <c r="H82" s="471"/>
      <c r="I82" s="471"/>
    </row>
    <row r="83" spans="2:21" ht="27" customHeight="1">
      <c r="B83" s="1807" t="s">
        <v>1275</v>
      </c>
      <c r="C83" s="1807"/>
      <c r="D83" s="1807"/>
      <c r="E83" s="1807"/>
      <c r="F83" s="1807"/>
      <c r="G83" s="1807"/>
      <c r="H83" s="1807"/>
      <c r="I83" s="1807"/>
    </row>
    <row r="84" spans="2:21" ht="27" customHeight="1">
      <c r="B84" s="1807"/>
      <c r="C84" s="1807"/>
      <c r="D84" s="1807"/>
      <c r="E84" s="1807"/>
      <c r="F84" s="1807"/>
      <c r="G84" s="1807"/>
      <c r="H84" s="1807"/>
      <c r="I84" s="1807"/>
    </row>
    <row r="85" spans="2:21">
      <c r="B85" s="80" t="s">
        <v>1276</v>
      </c>
      <c r="C85" s="471"/>
      <c r="D85" s="471"/>
      <c r="E85" s="471"/>
      <c r="F85" s="471"/>
      <c r="G85" s="471"/>
      <c r="H85" s="471"/>
      <c r="I85" s="471"/>
    </row>
    <row r="86" spans="2:21">
      <c r="B86" s="80" t="s">
        <v>1277</v>
      </c>
      <c r="C86" s="471"/>
      <c r="D86" s="471"/>
      <c r="E86" s="471"/>
      <c r="F86" s="471"/>
      <c r="G86" s="471"/>
      <c r="H86" s="471"/>
      <c r="I86" s="471"/>
    </row>
    <row r="87" spans="2:21">
      <c r="B87" s="471"/>
      <c r="C87" s="471"/>
      <c r="D87" s="471"/>
      <c r="E87" s="471"/>
      <c r="F87" s="471"/>
      <c r="G87" s="471"/>
      <c r="H87" s="471"/>
      <c r="I87" s="471"/>
    </row>
    <row r="88" spans="2:21" ht="24.75" customHeight="1">
      <c r="B88" s="1924" t="s">
        <v>624</v>
      </c>
      <c r="C88" s="1924"/>
      <c r="D88" s="1924"/>
      <c r="E88" s="1924"/>
      <c r="F88" s="1924"/>
      <c r="G88" s="1924"/>
      <c r="H88" s="1924"/>
      <c r="I88" s="1924"/>
    </row>
    <row r="89" spans="2:21">
      <c r="B89" s="471"/>
      <c r="C89" s="471"/>
      <c r="D89" s="471"/>
      <c r="E89" s="471"/>
      <c r="F89" s="471"/>
      <c r="G89" s="471"/>
      <c r="H89" s="471"/>
      <c r="I89" s="471"/>
    </row>
    <row r="91" spans="2:21">
      <c r="K91" s="90"/>
      <c r="L91" s="915">
        <v>2016</v>
      </c>
      <c r="M91" s="915">
        <v>2017</v>
      </c>
      <c r="N91" s="915">
        <v>2018</v>
      </c>
      <c r="S91" s="2034" t="s">
        <v>814</v>
      </c>
      <c r="T91" s="2034"/>
      <c r="U91" s="2034"/>
    </row>
    <row r="92" spans="2:21">
      <c r="J92" s="107"/>
      <c r="K92" s="90" t="str">
        <f>+E4</f>
        <v>Nacional</v>
      </c>
      <c r="L92" s="495">
        <f>VLOOKUP($E$4,Bd_Enemdu!$A$3:$AFK$30,S92,FALSE)</f>
        <v>941</v>
      </c>
      <c r="M92" s="495">
        <f>VLOOKUP($E$4,Bd_Enemdu!$A$3:$AFK$30,T92,FALSE)</f>
        <v>955</v>
      </c>
      <c r="N92" s="495">
        <f>VLOOKUP($E$4,Bd_Enemdu!$3:$30,U92,FALSE)</f>
        <v>978</v>
      </c>
      <c r="S92" s="919">
        <v>370</v>
      </c>
      <c r="T92" s="919">
        <v>390</v>
      </c>
      <c r="U92" s="919">
        <v>1653</v>
      </c>
    </row>
    <row r="93" spans="2:21">
      <c r="J93" s="107"/>
      <c r="K93" s="90" t="s">
        <v>55</v>
      </c>
      <c r="L93" s="495">
        <f>VLOOKUP($E$4,Bd_Enemdu!$A$3:$AFK$30,S93,FALSE)</f>
        <v>785</v>
      </c>
      <c r="M93" s="495">
        <f>VLOOKUP($E$4,Bd_Enemdu!$A$3:$AFK$30,T93,FALSE)</f>
        <v>764</v>
      </c>
      <c r="N93" s="495">
        <f>VLOOKUP($E$4,Bd_Enemdu!$3:$30,U93,FALSE)</f>
        <v>788</v>
      </c>
      <c r="S93" s="919">
        <v>371</v>
      </c>
      <c r="T93" s="919">
        <v>391</v>
      </c>
      <c r="U93" s="919">
        <f>+U92+1</f>
        <v>1654</v>
      </c>
    </row>
    <row r="94" spans="2:21">
      <c r="J94" s="107"/>
      <c r="K94" s="90" t="s">
        <v>56</v>
      </c>
      <c r="L94" s="495">
        <f>VLOOKUP($E$4,Bd_Enemdu!$A$3:$AFK$30,S94,FALSE)</f>
        <v>156</v>
      </c>
      <c r="M94" s="495">
        <f>VLOOKUP($E$4,Bd_Enemdu!$A$3:$AFK$30,T94,FALSE)</f>
        <v>191</v>
      </c>
      <c r="N94" s="495">
        <f>VLOOKUP($E$4,Bd_Enemdu!$3:$30,U94,FALSE)</f>
        <v>190</v>
      </c>
      <c r="S94" s="919">
        <v>372</v>
      </c>
      <c r="T94" s="919">
        <v>392</v>
      </c>
      <c r="U94" s="919">
        <f t="shared" ref="U94:U111" si="2">+U93+1</f>
        <v>1655</v>
      </c>
    </row>
    <row r="95" spans="2:21">
      <c r="J95" s="107"/>
      <c r="K95" s="90" t="s">
        <v>57</v>
      </c>
      <c r="L95" s="495">
        <f>VLOOKUP($E$4,Bd_Enemdu!$A$3:$AFK$30,S95,FALSE)</f>
        <v>765</v>
      </c>
      <c r="M95" s="495">
        <f>VLOOKUP($E$4,Bd_Enemdu!$A$3:$AFK$30,T95,FALSE)</f>
        <v>776</v>
      </c>
      <c r="N95" s="495">
        <f>VLOOKUP($E$4,Bd_Enemdu!$3:$30,U95,FALSE)</f>
        <v>841</v>
      </c>
      <c r="S95" s="919">
        <v>373</v>
      </c>
      <c r="T95" s="919">
        <v>393</v>
      </c>
      <c r="U95" s="919">
        <f t="shared" si="2"/>
        <v>1656</v>
      </c>
    </row>
    <row r="96" spans="2:21">
      <c r="J96" s="107"/>
      <c r="K96" s="916" t="s">
        <v>58</v>
      </c>
      <c r="L96" s="917">
        <f>VLOOKUP($E$4,Bd_Enemdu!$A$3:$AFK$30,S96,FALSE)</f>
        <v>176</v>
      </c>
      <c r="M96" s="917">
        <f>VLOOKUP($E$4,Bd_Enemdu!$A$3:$AFK$30,T96,FALSE)</f>
        <v>179</v>
      </c>
      <c r="N96" s="917">
        <f>VLOOKUP($E$4,Bd_Enemdu!$3:$30,U96,FALSE)</f>
        <v>137</v>
      </c>
      <c r="S96" s="919">
        <v>374</v>
      </c>
      <c r="T96" s="919">
        <v>394</v>
      </c>
      <c r="U96" s="919">
        <f t="shared" si="2"/>
        <v>1657</v>
      </c>
    </row>
    <row r="97" spans="10:21">
      <c r="J97" s="107"/>
      <c r="K97" s="158" t="s">
        <v>59</v>
      </c>
      <c r="L97" s="495">
        <f>VLOOKUP($E$4,Bd_Enemdu!$A$3:$AFK$30,S97,FALSE)</f>
        <v>26</v>
      </c>
      <c r="M97" s="495">
        <f>VLOOKUP($E$4,Bd_Enemdu!$A$3:$AFK$30,T97,FALSE)</f>
        <v>27</v>
      </c>
      <c r="N97" s="495">
        <f>VLOOKUP($E$4,Bd_Enemdu!$3:$30,U97,FALSE)</f>
        <v>28</v>
      </c>
      <c r="S97" s="919">
        <v>375</v>
      </c>
      <c r="T97" s="919">
        <v>395</v>
      </c>
      <c r="U97" s="919">
        <f t="shared" si="2"/>
        <v>1658</v>
      </c>
    </row>
    <row r="98" spans="10:21">
      <c r="J98" s="107"/>
      <c r="K98" s="90" t="s">
        <v>62</v>
      </c>
      <c r="L98" s="495">
        <f>VLOOKUP($E$4,Bd_Enemdu!$A$3:$AFK$30,S98,FALSE)</f>
        <v>66</v>
      </c>
      <c r="M98" s="495">
        <f>VLOOKUP($E$4,Bd_Enemdu!$A$3:$AFK$30,T98,FALSE)</f>
        <v>67</v>
      </c>
      <c r="N98" s="495">
        <f>VLOOKUP($E$4,Bd_Enemdu!$3:$30,U98,FALSE)</f>
        <v>52</v>
      </c>
      <c r="S98" s="919">
        <v>376</v>
      </c>
      <c r="T98" s="919">
        <v>396</v>
      </c>
      <c r="U98" s="919">
        <f t="shared" si="2"/>
        <v>1659</v>
      </c>
    </row>
    <row r="99" spans="10:21">
      <c r="J99" s="107"/>
      <c r="K99" s="90" t="s">
        <v>651</v>
      </c>
      <c r="L99" s="495">
        <f>VLOOKUP($E$4,Bd_Enemdu!$A$3:$AFK$30,S99,FALSE)</f>
        <v>7</v>
      </c>
      <c r="M99" s="495">
        <f>VLOOKUP($E$4,Bd_Enemdu!$A$3:$AFK$30,T99,FALSE)</f>
        <v>5</v>
      </c>
      <c r="N99" s="495">
        <f>VLOOKUP($E$4,Bd_Enemdu!$3:$30,U99,FALSE)</f>
        <v>9</v>
      </c>
      <c r="S99" s="919">
        <v>377</v>
      </c>
      <c r="T99" s="919">
        <v>397</v>
      </c>
      <c r="U99" s="919">
        <f t="shared" si="2"/>
        <v>1660</v>
      </c>
    </row>
    <row r="100" spans="10:21">
      <c r="J100" s="107"/>
      <c r="K100" s="90" t="s">
        <v>1076</v>
      </c>
      <c r="L100" s="495">
        <f>VLOOKUP($E$4,Bd_Enemdu!$A$3:$AFK$30,S100,FALSE)</f>
        <v>18</v>
      </c>
      <c r="M100" s="495">
        <f>VLOOKUP($E$4,Bd_Enemdu!$A$3:$AFK$30,T100,FALSE)</f>
        <v>16</v>
      </c>
      <c r="N100" s="495">
        <f>VLOOKUP($E$4,Bd_Enemdu!$3:$30,U100,FALSE)</f>
        <v>19</v>
      </c>
      <c r="S100" s="919">
        <v>378</v>
      </c>
      <c r="T100" s="919">
        <v>398</v>
      </c>
      <c r="U100" s="919">
        <f t="shared" si="2"/>
        <v>1661</v>
      </c>
    </row>
    <row r="101" spans="10:21">
      <c r="J101" s="107"/>
      <c r="K101" s="90" t="s">
        <v>61</v>
      </c>
      <c r="L101" s="495">
        <f>VLOOKUP($E$4,Bd_Enemdu!$A$3:$AFK$30,S101,FALSE)</f>
        <v>784</v>
      </c>
      <c r="M101" s="495">
        <f>VLOOKUP($E$4,Bd_Enemdu!$A$3:$AFK$30,T101,FALSE)</f>
        <v>808</v>
      </c>
      <c r="N101" s="495">
        <f>VLOOKUP($E$4,Bd_Enemdu!$3:$30,U101,FALSE)</f>
        <v>834</v>
      </c>
      <c r="S101" s="919">
        <v>379</v>
      </c>
      <c r="T101" s="919">
        <v>399</v>
      </c>
      <c r="U101" s="919">
        <f t="shared" si="2"/>
        <v>1662</v>
      </c>
    </row>
    <row r="102" spans="10:21">
      <c r="J102" s="107"/>
      <c r="K102" s="90" t="s">
        <v>60</v>
      </c>
      <c r="L102" s="495">
        <f>VLOOKUP($E$4,Bd_Enemdu!$A$3:$AFK$30,S102,FALSE)</f>
        <v>12</v>
      </c>
      <c r="M102" s="495">
        <f>VLOOKUP($E$4,Bd_Enemdu!$A$3:$AFK$30,T102,FALSE)</f>
        <v>6</v>
      </c>
      <c r="N102" s="495">
        <f>VLOOKUP($E$4,Bd_Enemdu!$3:$30,U102,FALSE)</f>
        <v>4</v>
      </c>
      <c r="S102" s="919">
        <v>380</v>
      </c>
      <c r="T102" s="919">
        <v>400</v>
      </c>
      <c r="U102" s="919">
        <f t="shared" si="2"/>
        <v>1663</v>
      </c>
    </row>
    <row r="103" spans="10:21">
      <c r="J103" s="107"/>
      <c r="K103" s="90" t="s">
        <v>802</v>
      </c>
      <c r="L103" s="495">
        <f>VLOOKUP($E$4,Bd_Enemdu!$A$3:$AFK$30,S103,FALSE)</f>
        <v>0</v>
      </c>
      <c r="M103" s="495">
        <f>VLOOKUP($E$4,Bd_Enemdu!$A$3:$AFK$30,T103,FALSE)</f>
        <v>1</v>
      </c>
      <c r="N103" s="495">
        <f>VLOOKUP($E$4,Bd_Enemdu!$3:$30,U103,FALSE)</f>
        <v>1</v>
      </c>
      <c r="S103" s="919">
        <v>381</v>
      </c>
      <c r="T103" s="919">
        <v>401</v>
      </c>
      <c r="U103" s="919">
        <f t="shared" si="2"/>
        <v>1664</v>
      </c>
    </row>
    <row r="104" spans="10:21">
      <c r="K104" s="916" t="s">
        <v>808</v>
      </c>
      <c r="L104" s="917">
        <f>VLOOKUP($E$4,Bd_Enemdu!$A$3:$AFK$30,S104,FALSE)</f>
        <v>28</v>
      </c>
      <c r="M104" s="917">
        <f>VLOOKUP($E$4,Bd_Enemdu!$A$3:$AFK$30,T104,FALSE)</f>
        <v>25</v>
      </c>
      <c r="N104" s="917">
        <f>VLOOKUP($E$4,Bd_Enemdu!$3:$30,U104,FALSE)</f>
        <v>31</v>
      </c>
      <c r="S104" s="919">
        <v>382</v>
      </c>
      <c r="T104" s="919">
        <v>402</v>
      </c>
      <c r="U104" s="919">
        <f t="shared" si="2"/>
        <v>1665</v>
      </c>
    </row>
    <row r="105" spans="10:21">
      <c r="K105" s="158" t="s">
        <v>1215</v>
      </c>
      <c r="L105" s="495">
        <f>VLOOKUP($E$4,Bd_Enemdu!$A$3:$AFK$30,S105,FALSE)</f>
        <v>4</v>
      </c>
      <c r="M105" s="495">
        <f>VLOOKUP($E$4,Bd_Enemdu!$A$3:$AFK$30,T105,FALSE)</f>
        <v>4</v>
      </c>
      <c r="N105" s="495">
        <f>VLOOKUP($E$4,Bd_Enemdu!$3:$30,U105,FALSE)</f>
        <v>5</v>
      </c>
      <c r="S105" s="919">
        <v>383</v>
      </c>
      <c r="T105" s="919">
        <v>403</v>
      </c>
      <c r="U105" s="919">
        <f t="shared" si="2"/>
        <v>1666</v>
      </c>
    </row>
    <row r="106" spans="10:21">
      <c r="K106" s="90" t="s">
        <v>803</v>
      </c>
      <c r="L106" s="495">
        <f>VLOOKUP($E$4,Bd_Enemdu!$A$3:$AFK$30,S106,FALSE)</f>
        <v>24</v>
      </c>
      <c r="M106" s="495">
        <f>VLOOKUP($E$4,Bd_Enemdu!$A$3:$AFK$30,T106,FALSE)</f>
        <v>16</v>
      </c>
      <c r="N106" s="495">
        <f>VLOOKUP($E$4,Bd_Enemdu!$3:$30,U106,FALSE)</f>
        <v>15</v>
      </c>
      <c r="S106" s="919">
        <v>384</v>
      </c>
      <c r="T106" s="919">
        <v>404</v>
      </c>
      <c r="U106" s="919">
        <f t="shared" si="2"/>
        <v>1667</v>
      </c>
    </row>
    <row r="107" spans="10:21">
      <c r="K107" s="90" t="s">
        <v>682</v>
      </c>
      <c r="L107" s="495">
        <f>VLOOKUP($E$4,Bd_Enemdu!$A$3:$AFK$30,S107,FALSE)</f>
        <v>34</v>
      </c>
      <c r="M107" s="495">
        <f>VLOOKUP($E$4,Bd_Enemdu!$A$3:$AFK$30,T107,FALSE)</f>
        <v>31</v>
      </c>
      <c r="N107" s="495">
        <f>VLOOKUP($E$4,Bd_Enemdu!$3:$30,U107,FALSE)</f>
        <v>23</v>
      </c>
      <c r="S107" s="919">
        <v>385</v>
      </c>
      <c r="T107" s="919">
        <v>405</v>
      </c>
      <c r="U107" s="919">
        <f t="shared" si="2"/>
        <v>1668</v>
      </c>
    </row>
    <row r="108" spans="10:21">
      <c r="K108" s="90" t="s">
        <v>63</v>
      </c>
      <c r="L108" s="495">
        <f>VLOOKUP($E$4,Bd_Enemdu!$A$3:$AFK$30,S108,FALSE)</f>
        <v>324</v>
      </c>
      <c r="M108" s="495">
        <f>VLOOKUP($E$4,Bd_Enemdu!$A$3:$AFK$30,T108,FALSE)</f>
        <v>319</v>
      </c>
      <c r="N108" s="495">
        <f>VLOOKUP($E$4,Bd_Enemdu!$3:$30,U108,FALSE)</f>
        <v>356</v>
      </c>
      <c r="S108" s="919">
        <v>386</v>
      </c>
      <c r="T108" s="919">
        <v>406</v>
      </c>
      <c r="U108" s="919">
        <f t="shared" si="2"/>
        <v>1669</v>
      </c>
    </row>
    <row r="109" spans="10:21">
      <c r="K109" s="90" t="s">
        <v>64</v>
      </c>
      <c r="L109" s="495">
        <f>VLOOKUP($E$4,Bd_Enemdu!$A$3:$AFK$30,S109,FALSE)</f>
        <v>347</v>
      </c>
      <c r="M109" s="495">
        <f>VLOOKUP($E$4,Bd_Enemdu!$A$3:$AFK$30,T109,FALSE)</f>
        <v>361</v>
      </c>
      <c r="N109" s="495">
        <f>VLOOKUP($E$4,Bd_Enemdu!$3:$30,U109,FALSE)</f>
        <v>344</v>
      </c>
      <c r="S109" s="919">
        <v>387</v>
      </c>
      <c r="T109" s="919">
        <v>407</v>
      </c>
      <c r="U109" s="919">
        <f t="shared" si="2"/>
        <v>1670</v>
      </c>
    </row>
    <row r="110" spans="10:21">
      <c r="K110" s="90" t="s">
        <v>65</v>
      </c>
      <c r="L110" s="495">
        <f>VLOOKUP($E$4,Bd_Enemdu!$A$3:$AFK$30,S110,FALSE)</f>
        <v>155</v>
      </c>
      <c r="M110" s="495">
        <f>VLOOKUP($E$4,Bd_Enemdu!$A$3:$AFK$30,T110,FALSE)</f>
        <v>169</v>
      </c>
      <c r="N110" s="495">
        <f>VLOOKUP($E$4,Bd_Enemdu!$3:$30,U110,FALSE)</f>
        <v>162</v>
      </c>
      <c r="S110" s="919">
        <v>388</v>
      </c>
      <c r="T110" s="919">
        <v>408</v>
      </c>
      <c r="U110" s="919">
        <f t="shared" si="2"/>
        <v>1671</v>
      </c>
    </row>
    <row r="111" spans="10:21">
      <c r="K111" s="90" t="s">
        <v>66</v>
      </c>
      <c r="L111" s="495">
        <f>VLOOKUP($E$4,Bd_Enemdu!$A$3:$AFK$30,S111,FALSE)</f>
        <v>57</v>
      </c>
      <c r="M111" s="495">
        <f>VLOOKUP($E$4,Bd_Enemdu!$A$3:$AFK$30,T111,FALSE)</f>
        <v>53</v>
      </c>
      <c r="N111" s="495">
        <f>VLOOKUP($E$4,Bd_Enemdu!$3:$30,U111,FALSE)</f>
        <v>71</v>
      </c>
      <c r="S111" s="919">
        <v>389</v>
      </c>
      <c r="T111" s="919">
        <v>409</v>
      </c>
      <c r="U111" s="919">
        <f t="shared" si="2"/>
        <v>1672</v>
      </c>
    </row>
    <row r="121" spans="2:21" ht="21" customHeight="1">
      <c r="B121" s="1925" t="s">
        <v>813</v>
      </c>
      <c r="C121" s="1925"/>
      <c r="D121" s="1925"/>
      <c r="E121" s="1925"/>
      <c r="F121" s="1925"/>
      <c r="G121" s="1925"/>
      <c r="H121" s="1925"/>
      <c r="I121" s="1925"/>
      <c r="J121" s="109"/>
    </row>
    <row r="123" spans="2:21">
      <c r="K123" s="90"/>
      <c r="L123" s="915">
        <v>2016</v>
      </c>
      <c r="M123" s="915">
        <v>2017</v>
      </c>
      <c r="N123" s="915">
        <v>2018</v>
      </c>
      <c r="S123" s="2034" t="s">
        <v>814</v>
      </c>
      <c r="T123" s="2034"/>
      <c r="U123" s="2034"/>
    </row>
    <row r="124" spans="2:21">
      <c r="J124" s="107"/>
      <c r="K124" s="90" t="str">
        <f>+E4</f>
        <v>Nacional</v>
      </c>
      <c r="L124" s="495">
        <f>VLOOKUP($E$4,Bd_Enemdu!$A$3:$AFK$30,S124,FALSE)</f>
        <v>26</v>
      </c>
      <c r="M124" s="495">
        <f>VLOOKUP($E$4,Bd_Enemdu!$A$3:$AFK$30,T124,FALSE)</f>
        <v>20</v>
      </c>
      <c r="N124" s="495">
        <f>VLOOKUP($E$4,Bd_Enemdu!$3:$30,U124,FALSE)</f>
        <v>20</v>
      </c>
      <c r="S124" s="919">
        <v>410</v>
      </c>
      <c r="T124" s="919">
        <v>422</v>
      </c>
      <c r="U124" s="919">
        <f>+U111+1</f>
        <v>1673</v>
      </c>
    </row>
    <row r="125" spans="2:21">
      <c r="J125" s="107"/>
      <c r="K125" s="90" t="s">
        <v>55</v>
      </c>
      <c r="L125" s="495">
        <f>VLOOKUP($E$4,Bd_Enemdu!$A$3:$AFK$30,S125,FALSE)</f>
        <v>19</v>
      </c>
      <c r="M125" s="495">
        <f>VLOOKUP($E$4,Bd_Enemdu!$A$3:$AFK$30,T125,FALSE)</f>
        <v>15</v>
      </c>
      <c r="N125" s="495">
        <f>VLOOKUP($E$4,Bd_Enemdu!$3:$30,U125,FALSE)</f>
        <v>14</v>
      </c>
      <c r="S125" s="919">
        <v>411</v>
      </c>
      <c r="T125" s="919">
        <v>423</v>
      </c>
      <c r="U125" s="919">
        <f>+U124+1</f>
        <v>1674</v>
      </c>
    </row>
    <row r="126" spans="2:21">
      <c r="J126" s="107"/>
      <c r="K126" s="90" t="s">
        <v>56</v>
      </c>
      <c r="L126" s="495">
        <f>VLOOKUP($E$4,Bd_Enemdu!$A$3:$AFK$30,S126,FALSE)</f>
        <v>7</v>
      </c>
      <c r="M126" s="495">
        <f>VLOOKUP($E$4,Bd_Enemdu!$A$3:$AFK$30,T126,FALSE)</f>
        <v>5</v>
      </c>
      <c r="N126" s="495">
        <f>VLOOKUP($E$4,Bd_Enemdu!$3:$30,U126,FALSE)</f>
        <v>6</v>
      </c>
      <c r="S126" s="919">
        <v>412</v>
      </c>
      <c r="T126" s="919">
        <v>424</v>
      </c>
      <c r="U126" s="919">
        <f t="shared" ref="U126:U135" si="3">+U125+1</f>
        <v>1675</v>
      </c>
    </row>
    <row r="127" spans="2:21">
      <c r="J127" s="107"/>
      <c r="K127" s="158" t="s">
        <v>57</v>
      </c>
      <c r="L127" s="914">
        <f>VLOOKUP($E$4,Bd_Enemdu!$A$3:$AFK$30,S127,FALSE)</f>
        <v>14</v>
      </c>
      <c r="M127" s="914">
        <f>VLOOKUP($E$4,Bd_Enemdu!$A$3:$AFK$30,T127,FALSE)</f>
        <v>12</v>
      </c>
      <c r="N127" s="914">
        <f>VLOOKUP($E$4,Bd_Enemdu!$3:$30,U127,FALSE)</f>
        <v>12</v>
      </c>
      <c r="S127" s="919">
        <v>413</v>
      </c>
      <c r="T127" s="919">
        <v>425</v>
      </c>
      <c r="U127" s="919">
        <f t="shared" si="3"/>
        <v>1676</v>
      </c>
    </row>
    <row r="128" spans="2:21">
      <c r="J128" s="107"/>
      <c r="K128" s="916" t="s">
        <v>58</v>
      </c>
      <c r="L128" s="917">
        <f>VLOOKUP($E$4,Bd_Enemdu!$A$3:$AFK$30,S128,FALSE)</f>
        <v>12</v>
      </c>
      <c r="M128" s="917">
        <f>VLOOKUP($E$4,Bd_Enemdu!$A$3:$AFK$30,T128,FALSE)</f>
        <v>6</v>
      </c>
      <c r="N128" s="917">
        <f>VLOOKUP($E$4,Bd_Enemdu!$3:$30,U128,FALSE)</f>
        <v>8</v>
      </c>
      <c r="S128" s="919">
        <v>414</v>
      </c>
      <c r="T128" s="919">
        <v>426</v>
      </c>
      <c r="U128" s="919">
        <f t="shared" si="3"/>
        <v>1677</v>
      </c>
    </row>
    <row r="129" spans="10:21">
      <c r="J129" s="107"/>
      <c r="K129" s="158" t="s">
        <v>59</v>
      </c>
      <c r="L129" s="495">
        <f>VLOOKUP($E$4,Bd_Enemdu!$A$3:$AFK$30,S129,FALSE)</f>
        <v>2</v>
      </c>
      <c r="M129" s="495">
        <f>VLOOKUP($E$4,Bd_Enemdu!$A$3:$AFK$30,T129,FALSE)</f>
        <v>0</v>
      </c>
      <c r="N129" s="495">
        <f>VLOOKUP($E$4,Bd_Enemdu!$3:$30,U129,FALSE)</f>
        <v>3</v>
      </c>
      <c r="S129" s="919">
        <v>415</v>
      </c>
      <c r="T129" s="919">
        <v>427</v>
      </c>
      <c r="U129" s="919">
        <f t="shared" si="3"/>
        <v>1678</v>
      </c>
    </row>
    <row r="130" spans="10:21">
      <c r="J130" s="107"/>
      <c r="K130" s="90" t="s">
        <v>60</v>
      </c>
      <c r="L130" s="495">
        <f>VLOOKUP($E$4,Bd_Enemdu!$A$3:$AFK$30,S130,FALSE)</f>
        <v>1</v>
      </c>
      <c r="M130" s="495">
        <f>VLOOKUP($E$4,Bd_Enemdu!$A$3:$AFK$30,T130,FALSE)</f>
        <v>0</v>
      </c>
      <c r="N130" s="495">
        <f>VLOOKUP($E$4,Bd_Enemdu!$3:$30,U130,FALSE)</f>
        <v>0</v>
      </c>
      <c r="S130" s="919">
        <v>416</v>
      </c>
      <c r="T130" s="919">
        <v>428</v>
      </c>
      <c r="U130" s="919">
        <f t="shared" si="3"/>
        <v>1679</v>
      </c>
    </row>
    <row r="131" spans="10:21">
      <c r="J131" s="107"/>
      <c r="K131" s="90" t="s">
        <v>61</v>
      </c>
      <c r="L131" s="495">
        <f>VLOOKUP($E$4,Bd_Enemdu!$A$3:$AFK$30,S131,FALSE)</f>
        <v>20</v>
      </c>
      <c r="M131" s="495">
        <f>VLOOKUP($E$4,Bd_Enemdu!$A$3:$AFK$30,T131,FALSE)</f>
        <v>18</v>
      </c>
      <c r="N131" s="495">
        <f>VLOOKUP($E$4,Bd_Enemdu!$3:$30,U131,FALSE)</f>
        <v>14</v>
      </c>
      <c r="S131" s="919">
        <v>417</v>
      </c>
      <c r="T131" s="919">
        <v>429</v>
      </c>
      <c r="U131" s="919">
        <f t="shared" si="3"/>
        <v>1680</v>
      </c>
    </row>
    <row r="132" spans="10:21">
      <c r="J132" s="107"/>
      <c r="K132" s="90" t="s">
        <v>62</v>
      </c>
      <c r="L132" s="495">
        <f>VLOOKUP($E$4,Bd_Enemdu!$A$3:$AFK$30,S132,FALSE)</f>
        <v>3</v>
      </c>
      <c r="M132" s="495">
        <f>VLOOKUP($E$4,Bd_Enemdu!$A$3:$AFK$30,T132,FALSE)</f>
        <v>1</v>
      </c>
      <c r="N132" s="495">
        <f>VLOOKUP($E$4,Bd_Enemdu!$3:$30,U132,FALSE)</f>
        <v>3</v>
      </c>
      <c r="S132" s="919">
        <v>418</v>
      </c>
      <c r="T132" s="919">
        <v>430</v>
      </c>
      <c r="U132" s="919">
        <f t="shared" si="3"/>
        <v>1681</v>
      </c>
    </row>
    <row r="133" spans="10:21">
      <c r="J133" s="107"/>
      <c r="K133" s="90" t="s">
        <v>1076</v>
      </c>
      <c r="L133" s="495">
        <f>VLOOKUP($E$4,Bd_Enemdu!$A$3:$AFK$30,S133,FALSE)</f>
        <v>0</v>
      </c>
      <c r="M133" s="495">
        <f>VLOOKUP($E$4,Bd_Enemdu!$A$3:$AFK$30,T133,FALSE)</f>
        <v>0</v>
      </c>
      <c r="N133" s="495">
        <f>VLOOKUP($E$4,Bd_Enemdu!$3:$30,U133,FALSE)</f>
        <v>0</v>
      </c>
      <c r="S133" s="919">
        <v>419</v>
      </c>
      <c r="T133" s="919">
        <v>431</v>
      </c>
      <c r="U133" s="919">
        <f t="shared" si="3"/>
        <v>1682</v>
      </c>
    </row>
    <row r="134" spans="10:21">
      <c r="J134" s="107"/>
      <c r="K134" s="90" t="s">
        <v>802</v>
      </c>
      <c r="L134" s="495">
        <f>VLOOKUP($E$4,Bd_Enemdu!$A$3:$AFK$30,S134,FALSE)</f>
        <v>0</v>
      </c>
      <c r="M134" s="495">
        <f>VLOOKUP($E$4,Bd_Enemdu!$A$3:$AFK$30,T134,FALSE)</f>
        <v>0</v>
      </c>
      <c r="N134" s="495">
        <f>VLOOKUP($E$4,Bd_Enemdu!$3:$30,U134,FALSE)</f>
        <v>0</v>
      </c>
      <c r="S134" s="919">
        <v>420</v>
      </c>
      <c r="T134" s="919">
        <v>432</v>
      </c>
      <c r="U134" s="919">
        <f t="shared" si="3"/>
        <v>1683</v>
      </c>
    </row>
    <row r="135" spans="10:21">
      <c r="J135" s="107"/>
      <c r="K135" s="916" t="s">
        <v>808</v>
      </c>
      <c r="L135" s="917">
        <f>VLOOKUP($E$4,Bd_Enemdu!$A$3:$AFK$30,S135,FALSE)</f>
        <v>0</v>
      </c>
      <c r="M135" s="917">
        <f>VLOOKUP($E$4,Bd_Enemdu!$A$3:$AFK$30,T135,FALSE)</f>
        <v>1</v>
      </c>
      <c r="N135" s="917">
        <f>VLOOKUP($E$4,Bd_Enemdu!$3:$30,U135,FALSE)</f>
        <v>0</v>
      </c>
      <c r="S135" s="919">
        <v>421</v>
      </c>
      <c r="T135" s="919">
        <v>433</v>
      </c>
      <c r="U135" s="919">
        <f t="shared" si="3"/>
        <v>1684</v>
      </c>
    </row>
    <row r="136" spans="10:21">
      <c r="K136" s="158" t="s">
        <v>807</v>
      </c>
      <c r="L136" s="495">
        <f>VLOOKUP($E$4,Bd_Enemdu!$A$3:$AFK$30,S124,FALSE)</f>
        <v>26</v>
      </c>
      <c r="M136" s="495">
        <f>VLOOKUP($E$4,Bd_Enemdu!$A$3:$AFK$30,T124,FALSE)</f>
        <v>20</v>
      </c>
      <c r="N136" s="495">
        <f>VLOOKUP($E$4,Bd_Enemdu!$3:$30,U124,FALSE)</f>
        <v>20</v>
      </c>
    </row>
    <row r="137" spans="10:21">
      <c r="K137" s="90"/>
      <c r="L137" s="495"/>
      <c r="M137" s="495"/>
    </row>
    <row r="138" spans="10:21">
      <c r="K138" s="90"/>
      <c r="L138" s="495"/>
      <c r="M138" s="495"/>
    </row>
    <row r="139" spans="10:21">
      <c r="L139" s="495"/>
      <c r="M139" s="495"/>
    </row>
    <row r="140" spans="10:21">
      <c r="K140" s="90"/>
      <c r="L140" s="495"/>
      <c r="M140" s="495"/>
    </row>
    <row r="141" spans="10:21">
      <c r="K141" s="90"/>
      <c r="L141" s="495"/>
      <c r="M141" s="495"/>
    </row>
    <row r="142" spans="10:21">
      <c r="K142" s="90"/>
      <c r="L142" s="495"/>
      <c r="M142" s="495"/>
    </row>
    <row r="143" spans="10:21">
      <c r="K143" s="90"/>
      <c r="L143" s="495"/>
      <c r="M143" s="495"/>
    </row>
    <row r="152" spans="2:2">
      <c r="B152" s="80" t="s">
        <v>2513</v>
      </c>
    </row>
    <row r="153" spans="2:2">
      <c r="B153" s="349" t="s">
        <v>2514</v>
      </c>
    </row>
    <row r="154" spans="2:2">
      <c r="B154" s="469" t="s">
        <v>1731</v>
      </c>
    </row>
  </sheetData>
  <sheetProtection sort="0" autoFilter="0" pivotTables="0"/>
  <mergeCells count="17">
    <mergeCell ref="B1:E1"/>
    <mergeCell ref="B2:I2"/>
    <mergeCell ref="B7:I8"/>
    <mergeCell ref="B9:I10"/>
    <mergeCell ref="B77:I77"/>
    <mergeCell ref="B12:I12"/>
    <mergeCell ref="B45:I45"/>
    <mergeCell ref="B47:I47"/>
    <mergeCell ref="B49:I49"/>
    <mergeCell ref="S91:U91"/>
    <mergeCell ref="S123:U123"/>
    <mergeCell ref="S13:U13"/>
    <mergeCell ref="S48:U48"/>
    <mergeCell ref="B121:I121"/>
    <mergeCell ref="B88:I88"/>
    <mergeCell ref="B83:I84"/>
    <mergeCell ref="B78:I81"/>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Bd_Enemdu!$A$3:$A$28</xm:f>
          </x14:formula1>
          <xm:sqref>E4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51">
    <tabColor theme="5" tint="0.39997558519241921"/>
  </sheetPr>
  <dimension ref="A1:T186"/>
  <sheetViews>
    <sheetView showGridLines="0" zoomScale="85" zoomScaleNormal="85" zoomScaleSheetLayoutView="85" workbookViewId="0">
      <pane ySplit="6" topLeftCell="A175" activePane="bottomLeft" state="frozen"/>
      <selection activeCell="N16" sqref="N16"/>
      <selection pane="bottomLeft" sqref="A1:D1"/>
    </sheetView>
  </sheetViews>
  <sheetFormatPr baseColWidth="10" defaultColWidth="11.42578125" defaultRowHeight="16.5"/>
  <cols>
    <col min="1" max="1" width="18.85546875" style="80" customWidth="1"/>
    <col min="2" max="2" width="15.5703125" style="80" customWidth="1"/>
    <col min="3" max="3" width="11.42578125" style="80" customWidth="1"/>
    <col min="4" max="4" width="15.85546875" style="80" customWidth="1"/>
    <col min="5" max="5" width="12.140625" style="80" customWidth="1"/>
    <col min="6" max="6" width="15.7109375" style="80" customWidth="1"/>
    <col min="7" max="7" width="12.7109375" style="80" customWidth="1"/>
    <col min="8" max="8" width="23.7109375" style="80" customWidth="1"/>
    <col min="9" max="9" width="18.7109375" style="80" customWidth="1"/>
    <col min="10" max="10" width="24.5703125" style="80" customWidth="1"/>
    <col min="11" max="12" width="11.42578125" style="103"/>
    <col min="13" max="17" width="11.42578125" style="80"/>
    <col min="18" max="20" width="11.42578125" style="80" customWidth="1"/>
    <col min="21" max="16384" width="11.42578125" style="80"/>
  </cols>
  <sheetData>
    <row r="1" spans="1:9" ht="51" customHeight="1">
      <c r="A1" s="1886"/>
      <c r="B1" s="1886"/>
      <c r="C1" s="1886"/>
      <c r="D1" s="1886"/>
    </row>
    <row r="2" spans="1:9" ht="17.25" customHeight="1">
      <c r="A2" s="1887" t="s">
        <v>2469</v>
      </c>
      <c r="B2" s="1887"/>
      <c r="C2" s="1887"/>
      <c r="D2" s="1887"/>
      <c r="E2" s="1887"/>
      <c r="F2" s="1887"/>
      <c r="G2" s="1887"/>
      <c r="H2" s="1887"/>
      <c r="I2" s="1016"/>
    </row>
    <row r="3" spans="1:9" ht="9.75" customHeight="1">
      <c r="A3" s="1016"/>
      <c r="B3" s="1016"/>
      <c r="C3" s="1016"/>
      <c r="D3" s="1016"/>
      <c r="E3" s="1016"/>
      <c r="F3" s="1016"/>
      <c r="G3" s="1016"/>
      <c r="H3" s="1016"/>
      <c r="I3" s="1016"/>
    </row>
    <row r="4" spans="1:9" ht="39.75" customHeight="1">
      <c r="A4" s="82" t="s">
        <v>404</v>
      </c>
      <c r="B4" s="2033"/>
      <c r="C4" s="2033"/>
      <c r="D4" s="2033"/>
      <c r="E4" s="2033"/>
      <c r="F4" s="2033"/>
      <c r="G4" s="2033"/>
      <c r="H4" s="2033"/>
      <c r="I4" s="1016"/>
    </row>
    <row r="5" spans="1:9" ht="14.25" customHeight="1">
      <c r="A5" s="1016"/>
      <c r="B5" s="1016"/>
      <c r="C5" s="1016"/>
      <c r="D5" s="1016"/>
      <c r="E5" s="1016"/>
      <c r="F5" s="1016"/>
      <c r="G5" s="1016"/>
      <c r="H5" s="1016"/>
      <c r="I5" s="1016"/>
    </row>
    <row r="6" spans="1:9" ht="20.25">
      <c r="A6" s="1019" t="s">
        <v>943</v>
      </c>
      <c r="B6" s="85"/>
      <c r="C6" s="1018"/>
      <c r="D6" s="375" t="s">
        <v>20</v>
      </c>
      <c r="E6" s="1016"/>
      <c r="F6" s="1016"/>
      <c r="G6" s="1016"/>
      <c r="H6" s="1016"/>
      <c r="I6" s="1016"/>
    </row>
    <row r="7" spans="1:9">
      <c r="A7" s="1016"/>
      <c r="B7" s="1016"/>
      <c r="C7" s="1016"/>
      <c r="D7" s="1016"/>
      <c r="E7" s="1016"/>
      <c r="F7" s="1016"/>
      <c r="G7" s="1016"/>
      <c r="H7" s="1016"/>
      <c r="I7" s="1016"/>
    </row>
    <row r="8" spans="1:9" ht="18" customHeight="1">
      <c r="A8" s="2029" t="s">
        <v>933</v>
      </c>
      <c r="B8" s="2029"/>
      <c r="C8" s="2029"/>
      <c r="D8" s="2029"/>
      <c r="E8" s="2029"/>
      <c r="F8" s="2029"/>
      <c r="G8" s="2029"/>
      <c r="H8" s="2029"/>
      <c r="I8" s="1016"/>
    </row>
    <row r="9" spans="1:9" ht="16.5" customHeight="1">
      <c r="A9" s="104"/>
      <c r="B9" s="1016"/>
      <c r="C9" s="1016"/>
      <c r="D9" s="1016"/>
      <c r="E9" s="1016"/>
      <c r="F9" s="1016"/>
      <c r="G9" s="1016"/>
      <c r="H9" s="1016"/>
      <c r="I9" s="1016"/>
    </row>
    <row r="10" spans="1:9">
      <c r="A10" s="1985" t="s">
        <v>944</v>
      </c>
      <c r="B10" s="1985"/>
      <c r="C10" s="1985"/>
      <c r="D10" s="1985"/>
      <c r="E10" s="1985"/>
      <c r="F10" s="1985"/>
      <c r="G10" s="1985"/>
      <c r="H10" s="1985"/>
      <c r="I10" s="1016"/>
    </row>
    <row r="11" spans="1:9">
      <c r="A11" s="1985"/>
      <c r="B11" s="1985"/>
      <c r="C11" s="1985"/>
      <c r="D11" s="1985"/>
      <c r="E11" s="1985"/>
      <c r="F11" s="1985"/>
      <c r="G11" s="1985"/>
      <c r="H11" s="1985"/>
      <c r="I11" s="1016"/>
    </row>
    <row r="12" spans="1:9" ht="34.5" customHeight="1">
      <c r="A12" s="1985" t="s">
        <v>930</v>
      </c>
      <c r="B12" s="1985"/>
      <c r="C12" s="1985"/>
      <c r="D12" s="1985"/>
      <c r="E12" s="1985"/>
      <c r="F12" s="1985"/>
      <c r="G12" s="1985"/>
      <c r="H12" s="1985"/>
      <c r="I12" s="1016"/>
    </row>
    <row r="13" spans="1:9" ht="15" customHeight="1">
      <c r="A13" s="1985"/>
      <c r="B13" s="1985"/>
      <c r="C13" s="1985"/>
      <c r="D13" s="1985"/>
      <c r="E13" s="1985"/>
      <c r="F13" s="1985"/>
      <c r="G13" s="1985"/>
      <c r="H13" s="1985"/>
      <c r="I13" s="1016"/>
    </row>
    <row r="14" spans="1:9">
      <c r="A14" s="1017"/>
      <c r="B14" s="1017"/>
      <c r="C14" s="1017"/>
      <c r="D14" s="1017"/>
      <c r="E14" s="1017"/>
      <c r="F14" s="1017"/>
      <c r="G14" s="1017"/>
      <c r="H14" s="1017"/>
    </row>
    <row r="15" spans="1:9" ht="39" customHeight="1">
      <c r="A15" s="2042" t="s">
        <v>2765</v>
      </c>
      <c r="B15" s="2042"/>
      <c r="C15" s="2042"/>
      <c r="D15" s="2042"/>
      <c r="E15" s="2042"/>
      <c r="F15" s="2042"/>
      <c r="G15" s="2042"/>
      <c r="H15" s="2042"/>
    </row>
    <row r="16" spans="1:9" ht="22.5" customHeight="1">
      <c r="A16" s="999"/>
      <c r="B16" s="999"/>
      <c r="C16" s="999"/>
      <c r="D16" s="999"/>
      <c r="E16" s="999"/>
      <c r="F16" s="999"/>
      <c r="G16" s="999"/>
      <c r="H16" s="999"/>
    </row>
    <row r="17" spans="1:13" ht="22.5" customHeight="1">
      <c r="A17" s="2031" t="s">
        <v>2766</v>
      </c>
      <c r="B17" s="2031"/>
      <c r="C17" s="2031"/>
      <c r="D17" s="2031"/>
      <c r="E17" s="2031"/>
      <c r="F17" s="2031"/>
      <c r="G17" s="2031"/>
      <c r="H17" s="2031"/>
    </row>
    <row r="18" spans="1:13" ht="22.5" customHeight="1">
      <c r="A18" s="2031"/>
      <c r="B18" s="2031"/>
      <c r="C18" s="2031"/>
      <c r="D18" s="2031"/>
      <c r="E18" s="2031"/>
      <c r="F18" s="2031"/>
      <c r="G18" s="2031"/>
      <c r="H18" s="2031"/>
    </row>
    <row r="19" spans="1:13" ht="22.5" customHeight="1">
      <c r="A19" s="2031"/>
      <c r="B19" s="2031"/>
      <c r="C19" s="2031"/>
      <c r="D19" s="2031"/>
      <c r="E19" s="2031"/>
      <c r="F19" s="2031"/>
      <c r="G19" s="2031"/>
      <c r="H19" s="2031"/>
    </row>
    <row r="20" spans="1:13" ht="22.5" customHeight="1">
      <c r="A20" s="2031" t="s">
        <v>2648</v>
      </c>
      <c r="B20" s="2031"/>
      <c r="C20" s="2031"/>
      <c r="D20" s="2031"/>
      <c r="E20" s="2031"/>
      <c r="F20" s="2031"/>
      <c r="G20" s="2031"/>
      <c r="H20" s="2031"/>
    </row>
    <row r="21" spans="1:13" ht="22.5" customHeight="1">
      <c r="A21" s="2031"/>
      <c r="B21" s="2031"/>
      <c r="C21" s="2031"/>
      <c r="D21" s="2031"/>
      <c r="E21" s="2031"/>
      <c r="F21" s="2031"/>
      <c r="G21" s="2031"/>
      <c r="H21" s="2031"/>
    </row>
    <row r="22" spans="1:13" ht="12" customHeight="1">
      <c r="A22" s="2031"/>
      <c r="B22" s="2031"/>
      <c r="C22" s="2031"/>
      <c r="D22" s="2031"/>
      <c r="E22" s="2031"/>
      <c r="F22" s="2031"/>
      <c r="G22" s="2031"/>
      <c r="H22" s="2031"/>
    </row>
    <row r="23" spans="1:13" ht="12" customHeight="1">
      <c r="A23" s="1015"/>
      <c r="B23" s="1015"/>
      <c r="C23" s="1015"/>
      <c r="D23" s="1015"/>
      <c r="E23" s="1015"/>
      <c r="F23" s="1015"/>
      <c r="G23" s="1015"/>
      <c r="H23" s="1015"/>
    </row>
    <row r="24" spans="1:13" ht="16.5" customHeight="1">
      <c r="A24" s="2031" t="s">
        <v>2767</v>
      </c>
      <c r="B24" s="2031"/>
      <c r="C24" s="2031"/>
      <c r="D24" s="2031"/>
      <c r="E24" s="2031"/>
      <c r="F24" s="2031"/>
      <c r="G24" s="2031"/>
      <c r="H24" s="2031"/>
    </row>
    <row r="25" spans="1:13" ht="25.5" customHeight="1">
      <c r="A25" s="2031"/>
      <c r="B25" s="2031"/>
      <c r="C25" s="2031"/>
      <c r="D25" s="2031"/>
      <c r="E25" s="2031"/>
      <c r="F25" s="2031"/>
      <c r="G25" s="2031"/>
      <c r="H25" s="2031"/>
    </row>
    <row r="26" spans="1:13" ht="42.75" customHeight="1">
      <c r="I26" s="2041" t="s">
        <v>20</v>
      </c>
      <c r="J26" s="2032" t="s">
        <v>2576</v>
      </c>
      <c r="K26" s="2032"/>
      <c r="L26" s="2032"/>
      <c r="M26" s="2032"/>
    </row>
    <row r="27" spans="1:13" ht="17.25">
      <c r="A27" s="1015"/>
      <c r="B27" s="1015"/>
      <c r="C27" s="1015"/>
      <c r="D27" s="1015"/>
      <c r="E27" s="1015"/>
      <c r="F27" s="1015"/>
      <c r="G27" s="1015"/>
      <c r="H27" s="1015"/>
      <c r="I27" s="2041"/>
      <c r="K27" s="900">
        <v>2016</v>
      </c>
      <c r="L27" s="900">
        <v>2017</v>
      </c>
      <c r="M27" s="900" t="s">
        <v>2346</v>
      </c>
    </row>
    <row r="28" spans="1:13" ht="17.25">
      <c r="A28" s="1015"/>
      <c r="B28" s="1015"/>
      <c r="C28" s="1015"/>
      <c r="D28" s="1015"/>
      <c r="E28" s="1015"/>
      <c r="F28" s="1015"/>
      <c r="G28" s="1015"/>
      <c r="H28" s="1015"/>
      <c r="I28" s="2041"/>
      <c r="J28" s="918" t="s">
        <v>1817</v>
      </c>
      <c r="K28" s="1020">
        <v>14.31316042267051</v>
      </c>
      <c r="L28" s="1020">
        <v>15.270479134466768</v>
      </c>
      <c r="M28" s="1107">
        <v>13.97341211225997</v>
      </c>
    </row>
    <row r="29" spans="1:13" ht="17.25">
      <c r="A29" s="1015"/>
      <c r="B29" s="1015"/>
      <c r="C29" s="1015"/>
      <c r="D29" s="1015"/>
      <c r="E29" s="1015"/>
      <c r="F29" s="1015"/>
      <c r="G29" s="1015"/>
      <c r="H29" s="1015"/>
      <c r="I29" s="2041"/>
      <c r="J29" s="80" t="s">
        <v>1495</v>
      </c>
      <c r="K29" s="107">
        <v>0</v>
      </c>
      <c r="L29" s="107">
        <v>0</v>
      </c>
      <c r="M29" s="1108">
        <v>2.5974025974025974</v>
      </c>
    </row>
    <row r="30" spans="1:13" ht="17.25">
      <c r="A30" s="1015"/>
      <c r="B30" s="1015"/>
      <c r="C30" s="1015"/>
      <c r="D30" s="1015"/>
      <c r="E30" s="1015"/>
      <c r="F30" s="1015"/>
      <c r="G30" s="1015"/>
      <c r="H30" s="1015"/>
      <c r="I30" s="2041"/>
      <c r="J30" s="80" t="s">
        <v>2515</v>
      </c>
      <c r="K30" s="1">
        <v>6.25</v>
      </c>
      <c r="L30" s="107">
        <v>0</v>
      </c>
      <c r="M30" s="107">
        <v>0</v>
      </c>
    </row>
    <row r="31" spans="1:13" ht="17.25">
      <c r="A31" s="1015"/>
      <c r="B31" s="1015"/>
      <c r="C31" s="1015"/>
      <c r="D31" s="1015"/>
      <c r="E31" s="1015"/>
      <c r="F31" s="1015"/>
      <c r="G31" s="1015"/>
      <c r="H31" s="1015"/>
      <c r="I31" s="2041"/>
      <c r="J31" s="80" t="s">
        <v>2577</v>
      </c>
      <c r="K31" s="107">
        <v>2.2222222222222223</v>
      </c>
      <c r="L31" s="107">
        <v>2</v>
      </c>
      <c r="M31" s="1108">
        <v>5.3571428571428568</v>
      </c>
    </row>
    <row r="32" spans="1:13" ht="17.25">
      <c r="A32" s="1015"/>
      <c r="B32" s="1015"/>
      <c r="C32" s="1015"/>
      <c r="D32" s="1015"/>
      <c r="E32" s="1015"/>
      <c r="F32" s="1015"/>
      <c r="G32" s="1015"/>
      <c r="H32" s="1015"/>
      <c r="I32" s="2041"/>
      <c r="J32" s="80" t="s">
        <v>2578</v>
      </c>
      <c r="K32" s="107">
        <v>12.745098039215685</v>
      </c>
      <c r="L32" s="107">
        <v>14.896373056994818</v>
      </c>
      <c r="M32" s="1108">
        <v>11.666666666666666</v>
      </c>
    </row>
    <row r="33" spans="1:20" ht="17.25">
      <c r="A33" s="1015"/>
      <c r="B33" s="1015"/>
      <c r="C33" s="1015"/>
      <c r="D33" s="1015"/>
      <c r="E33" s="1015"/>
      <c r="F33" s="1015"/>
      <c r="G33" s="1015"/>
      <c r="H33" s="1015"/>
      <c r="I33" s="2041"/>
      <c r="J33" s="80" t="s">
        <v>2579</v>
      </c>
      <c r="K33" s="107">
        <v>13.847158719790986</v>
      </c>
      <c r="L33" s="107">
        <v>15.435356200527705</v>
      </c>
      <c r="M33" s="1108">
        <v>14.129110840438489</v>
      </c>
    </row>
    <row r="34" spans="1:20" ht="17.25">
      <c r="A34" s="1015"/>
      <c r="B34" s="1015"/>
      <c r="C34" s="1015"/>
      <c r="D34" s="1015"/>
      <c r="E34" s="1015"/>
      <c r="F34" s="1015"/>
      <c r="G34" s="1015"/>
      <c r="H34" s="1015"/>
      <c r="I34" s="2041"/>
      <c r="J34" s="164" t="s">
        <v>2580</v>
      </c>
      <c r="K34" s="163">
        <v>20.240480961923847</v>
      </c>
      <c r="L34" s="163">
        <v>18.553459119496853</v>
      </c>
      <c r="M34" s="1109">
        <v>18.981481481481481</v>
      </c>
    </row>
    <row r="35" spans="1:20" ht="17.25">
      <c r="A35" s="1015"/>
      <c r="B35" s="1015"/>
      <c r="C35" s="1015"/>
      <c r="D35" s="1015"/>
      <c r="E35" s="1015"/>
      <c r="F35" s="1015"/>
      <c r="G35" s="1015"/>
      <c r="H35" s="1015"/>
      <c r="I35" s="2041"/>
      <c r="J35" s="1037" t="s">
        <v>1503</v>
      </c>
      <c r="K35" s="1038">
        <v>22.330097087378643</v>
      </c>
      <c r="L35" s="1038">
        <v>24.074074074074073</v>
      </c>
      <c r="M35" s="1110">
        <v>22.222222222222221</v>
      </c>
    </row>
    <row r="36" spans="1:20" ht="17.25">
      <c r="A36" s="1015"/>
      <c r="B36" s="1015"/>
      <c r="C36" s="1015"/>
      <c r="D36" s="1015"/>
      <c r="E36" s="1015"/>
      <c r="F36" s="1015"/>
      <c r="G36" s="1015"/>
      <c r="H36" s="1015"/>
    </row>
    <row r="37" spans="1:20" ht="17.25">
      <c r="A37" s="1002"/>
      <c r="B37" s="1002"/>
      <c r="C37" s="1002"/>
      <c r="D37" s="1002"/>
      <c r="E37" s="1002"/>
      <c r="F37" s="1002"/>
      <c r="G37" s="1002"/>
      <c r="H37" s="1002"/>
      <c r="I37" s="918"/>
      <c r="J37" s="918"/>
      <c r="K37" s="1001"/>
      <c r="L37" s="1001"/>
      <c r="M37" s="918"/>
    </row>
    <row r="38" spans="1:20">
      <c r="A38" s="1017"/>
      <c r="B38" s="1017"/>
      <c r="C38" s="1017"/>
      <c r="D38" s="1017"/>
      <c r="E38" s="1017"/>
      <c r="F38" s="1017"/>
      <c r="G38" s="1017"/>
      <c r="H38" s="1017"/>
    </row>
    <row r="39" spans="1:20">
      <c r="K39" s="900">
        <v>2016</v>
      </c>
      <c r="L39" s="900">
        <v>2017</v>
      </c>
      <c r="M39" s="900" t="s">
        <v>2346</v>
      </c>
      <c r="N39" s="90"/>
      <c r="R39" s="2028" t="s">
        <v>814</v>
      </c>
      <c r="S39" s="2028"/>
      <c r="T39" s="2028"/>
    </row>
    <row r="40" spans="1:20">
      <c r="J40" s="119" t="str">
        <f>+D6</f>
        <v>Nacional</v>
      </c>
      <c r="K40" s="91">
        <f>VLOOKUP($D$6,Bd_Enemdu!$3:$30,R40,FALSE)</f>
        <v>3123</v>
      </c>
      <c r="L40" s="91">
        <f>VLOOKUP($D$6,Bd_Enemdu!$3:$30,S40,FALSE)</f>
        <v>3235</v>
      </c>
      <c r="M40" s="91">
        <f>VLOOKUP($D$6,Bd_Enemdu!$3:$30,T40,FALSE)</f>
        <v>3385</v>
      </c>
      <c r="R40" s="859">
        <v>1905</v>
      </c>
      <c r="S40" s="859">
        <f>+R60+1</f>
        <v>1926</v>
      </c>
      <c r="T40" s="859">
        <f>+S60+1</f>
        <v>1947</v>
      </c>
    </row>
    <row r="41" spans="1:20">
      <c r="A41" s="1018"/>
      <c r="B41" s="1018"/>
      <c r="C41" s="1018"/>
      <c r="D41" s="1018"/>
      <c r="E41" s="1018"/>
      <c r="F41" s="1018"/>
      <c r="G41" s="1018"/>
      <c r="H41" s="1018"/>
      <c r="J41" s="362" t="s">
        <v>55</v>
      </c>
      <c r="K41" s="91">
        <f>VLOOKUP($D$6,Bd_Enemdu!$3:$30,R41,FALSE)</f>
        <v>2903</v>
      </c>
      <c r="L41" s="91">
        <f>VLOOKUP($D$6,Bd_Enemdu!$3:$30,S41,FALSE)</f>
        <v>2983</v>
      </c>
      <c r="M41" s="91">
        <f>VLOOKUP($D$6,Bd_Enemdu!$3:$30,T41,FALSE)</f>
        <v>3117</v>
      </c>
      <c r="R41" s="859">
        <f>+R40+1</f>
        <v>1906</v>
      </c>
      <c r="S41" s="859">
        <f>+S40+1</f>
        <v>1927</v>
      </c>
      <c r="T41" s="859">
        <f>+T40+1</f>
        <v>1948</v>
      </c>
    </row>
    <row r="42" spans="1:20">
      <c r="C42" s="93"/>
      <c r="D42" s="1018"/>
      <c r="F42" s="1018"/>
      <c r="G42" s="1018"/>
      <c r="H42" s="1018"/>
      <c r="J42" s="362" t="s">
        <v>56</v>
      </c>
      <c r="K42" s="91">
        <f>VLOOKUP($D$6,Bd_Enemdu!$3:$30,R42,FALSE)</f>
        <v>220</v>
      </c>
      <c r="L42" s="91">
        <f>VLOOKUP($D$6,Bd_Enemdu!$3:$30,S42,FALSE)</f>
        <v>252</v>
      </c>
      <c r="M42" s="91">
        <f>VLOOKUP($D$6,Bd_Enemdu!$3:$30,T42,FALSE)</f>
        <v>268</v>
      </c>
      <c r="R42" s="859">
        <f>+R41+1</f>
        <v>1907</v>
      </c>
      <c r="S42" s="859">
        <f t="shared" ref="S42:T57" si="0">+S41+1</f>
        <v>1928</v>
      </c>
      <c r="T42" s="859">
        <f t="shared" si="0"/>
        <v>1949</v>
      </c>
    </row>
    <row r="43" spans="1:20">
      <c r="C43" s="1018"/>
      <c r="D43" s="1018"/>
      <c r="F43" s="1018"/>
      <c r="G43" s="1018"/>
      <c r="H43" s="1018"/>
      <c r="J43" s="362" t="s">
        <v>420</v>
      </c>
      <c r="K43" s="91">
        <f>VLOOKUP($D$6,Bd_Enemdu!$3:$30,R43,FALSE)</f>
        <v>2320</v>
      </c>
      <c r="L43" s="91">
        <f>VLOOKUP($D$6,Bd_Enemdu!$3:$30,S43,FALSE)</f>
        <v>2402</v>
      </c>
      <c r="M43" s="91">
        <f>VLOOKUP($D$6,Bd_Enemdu!$3:$30,T43,FALSE)</f>
        <v>2533</v>
      </c>
      <c r="R43" s="859">
        <f t="shared" ref="R43:T58" si="1">+R42+1</f>
        <v>1908</v>
      </c>
      <c r="S43" s="859">
        <f t="shared" si="0"/>
        <v>1929</v>
      </c>
      <c r="T43" s="859">
        <f t="shared" si="0"/>
        <v>1950</v>
      </c>
    </row>
    <row r="44" spans="1:20">
      <c r="C44" s="1018"/>
      <c r="D44" s="1018"/>
      <c r="F44" s="1018"/>
      <c r="G44" s="1018"/>
      <c r="H44" s="1018"/>
      <c r="J44" s="365" t="s">
        <v>421</v>
      </c>
      <c r="K44" s="366">
        <f>VLOOKUP($D$6,Bd_Enemdu!$3:$30,R44,FALSE)</f>
        <v>803</v>
      </c>
      <c r="L44" s="366">
        <f>VLOOKUP($D$6,Bd_Enemdu!$3:$30,S44,FALSE)</f>
        <v>833</v>
      </c>
      <c r="M44" s="366">
        <f>VLOOKUP($D$6,Bd_Enemdu!$3:$30,T44,FALSE)</f>
        <v>852</v>
      </c>
      <c r="R44" s="859">
        <f t="shared" si="1"/>
        <v>1909</v>
      </c>
      <c r="S44" s="859">
        <f t="shared" si="0"/>
        <v>1930</v>
      </c>
      <c r="T44" s="859">
        <f t="shared" si="0"/>
        <v>1951</v>
      </c>
    </row>
    <row r="45" spans="1:20">
      <c r="C45" s="1018"/>
      <c r="D45" s="1018"/>
      <c r="F45" s="1018"/>
      <c r="G45" s="1018"/>
      <c r="H45" s="1018"/>
      <c r="J45" s="362" t="s">
        <v>59</v>
      </c>
      <c r="K45" s="91">
        <f>VLOOKUP($D$6,Bd_Enemdu!$3:$30,R45,FALSE)</f>
        <v>24</v>
      </c>
      <c r="L45" s="91">
        <f>VLOOKUP($D$6,Bd_Enemdu!$3:$30,S45,FALSE)</f>
        <v>35</v>
      </c>
      <c r="M45" s="91">
        <f>VLOOKUP($D$6,Bd_Enemdu!$3:$30,T45,FALSE)</f>
        <v>43</v>
      </c>
      <c r="R45" s="859">
        <f t="shared" si="1"/>
        <v>1910</v>
      </c>
      <c r="S45" s="859">
        <f t="shared" si="0"/>
        <v>1931</v>
      </c>
      <c r="T45" s="859">
        <f t="shared" si="0"/>
        <v>1952</v>
      </c>
    </row>
    <row r="46" spans="1:20">
      <c r="C46" s="1018"/>
      <c r="D46" s="1018"/>
      <c r="F46" s="1018"/>
      <c r="G46" s="1018"/>
      <c r="H46" s="1018"/>
      <c r="J46" s="362" t="s">
        <v>1488</v>
      </c>
      <c r="K46" s="91">
        <f>VLOOKUP($D$6,Bd_Enemdu!$3:$30,R46,FALSE)</f>
        <v>7</v>
      </c>
      <c r="L46" s="91">
        <f>VLOOKUP($D$6,Bd_Enemdu!$3:$30,S46,FALSE)</f>
        <v>9</v>
      </c>
      <c r="M46" s="91">
        <f>VLOOKUP($D$6,Bd_Enemdu!$3:$30,T46,FALSE)</f>
        <v>16</v>
      </c>
      <c r="R46" s="859">
        <f t="shared" si="1"/>
        <v>1911</v>
      </c>
      <c r="S46" s="859">
        <f t="shared" si="0"/>
        <v>1932</v>
      </c>
      <c r="T46" s="859">
        <f t="shared" si="0"/>
        <v>1953</v>
      </c>
    </row>
    <row r="47" spans="1:20">
      <c r="C47" s="1018"/>
      <c r="D47" s="1018"/>
      <c r="E47" s="1018"/>
      <c r="F47" s="1018"/>
      <c r="G47" s="1018"/>
      <c r="H47" s="1018"/>
      <c r="J47" s="363" t="s">
        <v>1489</v>
      </c>
      <c r="K47" s="91">
        <f>VLOOKUP($D$6,Bd_Enemdu!$3:$30,R47,FALSE)</f>
        <v>7</v>
      </c>
      <c r="L47" s="91">
        <f>VLOOKUP($D$6,Bd_Enemdu!$3:$30,S47,FALSE)</f>
        <v>8</v>
      </c>
      <c r="M47" s="91">
        <f>VLOOKUP($D$6,Bd_Enemdu!$3:$30,T47,FALSE)</f>
        <v>11</v>
      </c>
      <c r="R47" s="859">
        <f t="shared" si="1"/>
        <v>1912</v>
      </c>
      <c r="S47" s="859">
        <f t="shared" si="0"/>
        <v>1933</v>
      </c>
      <c r="T47" s="859">
        <f t="shared" si="0"/>
        <v>1954</v>
      </c>
    </row>
    <row r="48" spans="1:20">
      <c r="C48" s="1018"/>
      <c r="D48" s="1018"/>
      <c r="E48" s="1018"/>
      <c r="F48" s="1018"/>
      <c r="G48" s="1018"/>
      <c r="H48" s="1018"/>
      <c r="J48" s="363" t="s">
        <v>1490</v>
      </c>
      <c r="K48" s="91">
        <f>VLOOKUP($D$6,Bd_Enemdu!$3:$30,R48,FALSE)</f>
        <v>3</v>
      </c>
      <c r="L48" s="91">
        <f>VLOOKUP($D$6,Bd_Enemdu!$3:$30,S48,FALSE)</f>
        <v>5</v>
      </c>
      <c r="M48" s="91">
        <f>VLOOKUP($D$6,Bd_Enemdu!$3:$30,T48,FALSE)</f>
        <v>1</v>
      </c>
      <c r="R48" s="859">
        <f t="shared" si="1"/>
        <v>1913</v>
      </c>
      <c r="S48" s="859">
        <f t="shared" si="0"/>
        <v>1934</v>
      </c>
      <c r="T48" s="859">
        <f t="shared" si="0"/>
        <v>1955</v>
      </c>
    </row>
    <row r="49" spans="1:20">
      <c r="C49" s="1018"/>
      <c r="D49" s="1018"/>
      <c r="F49" s="1018"/>
      <c r="G49" s="1018"/>
      <c r="H49" s="1018"/>
      <c r="J49" s="363" t="s">
        <v>1504</v>
      </c>
      <c r="K49" s="91">
        <f>VLOOKUP($D$6,Bd_Enemdu!$3:$30,R49,FALSE)</f>
        <v>3</v>
      </c>
      <c r="L49" s="91">
        <f>VLOOKUP($D$6,Bd_Enemdu!$3:$30,S49,FALSE)</f>
        <v>6</v>
      </c>
      <c r="M49" s="91">
        <f>VLOOKUP($D$6,Bd_Enemdu!$3:$30,T49,FALSE)</f>
        <v>4</v>
      </c>
      <c r="R49" s="859">
        <f t="shared" si="1"/>
        <v>1914</v>
      </c>
      <c r="S49" s="859">
        <f t="shared" si="0"/>
        <v>1935</v>
      </c>
      <c r="T49" s="859">
        <f t="shared" si="0"/>
        <v>1956</v>
      </c>
    </row>
    <row r="50" spans="1:20">
      <c r="C50" s="1018"/>
      <c r="D50" s="1018"/>
      <c r="F50" s="1018"/>
      <c r="G50" s="1018"/>
      <c r="H50" s="1018"/>
      <c r="J50" s="363" t="s">
        <v>1491</v>
      </c>
      <c r="K50" s="91">
        <f>VLOOKUP($D$6,Bd_Enemdu!$3:$30,R50,FALSE)</f>
        <v>2651</v>
      </c>
      <c r="L50" s="91">
        <f>VLOOKUP($D$6,Bd_Enemdu!$3:$30,S50,FALSE)</f>
        <v>2722</v>
      </c>
      <c r="M50" s="91">
        <f>VLOOKUP($D$6,Bd_Enemdu!$3:$30,T50,FALSE)</f>
        <v>2833</v>
      </c>
      <c r="R50" s="859">
        <f t="shared" si="1"/>
        <v>1915</v>
      </c>
      <c r="S50" s="859">
        <f t="shared" si="0"/>
        <v>1936</v>
      </c>
      <c r="T50" s="859">
        <f t="shared" si="0"/>
        <v>1957</v>
      </c>
    </row>
    <row r="51" spans="1:20">
      <c r="C51" s="1018"/>
      <c r="D51" s="1018"/>
      <c r="F51" s="1018"/>
      <c r="G51" s="1018"/>
      <c r="H51" s="1018"/>
      <c r="J51" s="362" t="s">
        <v>1492</v>
      </c>
      <c r="K51" s="91">
        <f>VLOOKUP($D$6,Bd_Enemdu!$3:$30,R51,FALSE)</f>
        <v>5</v>
      </c>
      <c r="L51" s="91">
        <f>VLOOKUP($D$6,Bd_Enemdu!$3:$30,S51,FALSE)</f>
        <v>2</v>
      </c>
      <c r="M51" s="91">
        <f>VLOOKUP($D$6,Bd_Enemdu!$3:$30,T51,FALSE)</f>
        <v>4</v>
      </c>
      <c r="R51" s="859">
        <f t="shared" si="1"/>
        <v>1916</v>
      </c>
      <c r="S51" s="859">
        <f t="shared" si="0"/>
        <v>1937</v>
      </c>
      <c r="T51" s="859">
        <f t="shared" si="0"/>
        <v>1958</v>
      </c>
    </row>
    <row r="52" spans="1:20">
      <c r="A52" s="1018"/>
      <c r="B52" s="1018"/>
      <c r="C52" s="1018"/>
      <c r="D52" s="1018"/>
      <c r="F52" s="1018"/>
      <c r="G52" s="1018"/>
      <c r="H52" s="1018"/>
      <c r="J52" s="362" t="s">
        <v>1493</v>
      </c>
      <c r="K52" s="91">
        <f>VLOOKUP($D$6,Bd_Enemdu!$3:$30,R52,FALSE)</f>
        <v>291</v>
      </c>
      <c r="L52" s="91">
        <f>VLOOKUP($D$6,Bd_Enemdu!$3:$30,S52,FALSE)</f>
        <v>278</v>
      </c>
      <c r="M52" s="91">
        <f>VLOOKUP($D$6,Bd_Enemdu!$3:$30,T52,FALSE)</f>
        <v>217</v>
      </c>
      <c r="R52" s="859">
        <f t="shared" si="1"/>
        <v>1917</v>
      </c>
      <c r="S52" s="859">
        <f t="shared" si="0"/>
        <v>1938</v>
      </c>
      <c r="T52" s="859">
        <f t="shared" si="0"/>
        <v>1959</v>
      </c>
    </row>
    <row r="53" spans="1:20">
      <c r="A53" s="1018"/>
      <c r="B53" s="1018"/>
      <c r="C53" s="1018"/>
      <c r="D53" s="1018"/>
      <c r="F53" s="1018"/>
      <c r="G53" s="1018"/>
      <c r="H53" s="1018"/>
      <c r="J53" s="365" t="s">
        <v>1494</v>
      </c>
      <c r="K53" s="366">
        <f>VLOOKUP($D$6,Bd_Enemdu!$3:$30,R53,FALSE)</f>
        <v>132</v>
      </c>
      <c r="L53" s="366">
        <f>VLOOKUP($D$6,Bd_Enemdu!$3:$30,S53,FALSE)</f>
        <v>170</v>
      </c>
      <c r="M53" s="366">
        <f>VLOOKUP($D$6,Bd_Enemdu!$3:$30,T53,FALSE)</f>
        <v>256</v>
      </c>
      <c r="R53" s="859">
        <f t="shared" si="1"/>
        <v>1918</v>
      </c>
      <c r="S53" s="859">
        <f t="shared" si="0"/>
        <v>1939</v>
      </c>
      <c r="T53" s="859">
        <f t="shared" si="0"/>
        <v>1960</v>
      </c>
    </row>
    <row r="54" spans="1:20">
      <c r="A54" s="1018"/>
      <c r="B54" s="1018"/>
      <c r="C54" s="1018"/>
      <c r="D54" s="1018"/>
      <c r="F54" s="1018"/>
      <c r="G54" s="1018"/>
      <c r="H54" s="1018"/>
      <c r="J54" s="362" t="s">
        <v>1495</v>
      </c>
      <c r="K54" s="91">
        <f>VLOOKUP($D$6,Bd_Enemdu!$3:$30,R54,FALSE)</f>
        <v>33</v>
      </c>
      <c r="L54" s="91">
        <f>VLOOKUP($D$6,Bd_Enemdu!$3:$30,S54,FALSE)</f>
        <v>77</v>
      </c>
      <c r="M54" s="91">
        <f>VLOOKUP($D$6,Bd_Enemdu!$3:$30,T54,FALSE)</f>
        <v>77</v>
      </c>
      <c r="R54" s="859">
        <f t="shared" si="1"/>
        <v>1919</v>
      </c>
      <c r="S54" s="859">
        <f t="shared" si="0"/>
        <v>1940</v>
      </c>
      <c r="T54" s="859">
        <f t="shared" si="0"/>
        <v>1961</v>
      </c>
    </row>
    <row r="55" spans="1:20">
      <c r="A55" s="1018"/>
      <c r="B55" s="1018"/>
      <c r="C55" s="1018"/>
      <c r="D55" s="1018"/>
      <c r="F55" s="1018"/>
      <c r="G55" s="1018"/>
      <c r="H55" s="1018"/>
      <c r="J55" s="119" t="s">
        <v>1498</v>
      </c>
      <c r="K55" s="91">
        <f>VLOOKUP($D$6,Bd_Enemdu!$3:$30,R55,FALSE)</f>
        <v>96</v>
      </c>
      <c r="L55" s="91">
        <f>VLOOKUP($D$6,Bd_Enemdu!$3:$30,S55,FALSE)</f>
        <v>76</v>
      </c>
      <c r="M55" s="91">
        <f>VLOOKUP($D$6,Bd_Enemdu!$3:$30,T55,FALSE)</f>
        <v>83</v>
      </c>
      <c r="R55" s="859">
        <f t="shared" si="1"/>
        <v>1920</v>
      </c>
      <c r="S55" s="859">
        <f t="shared" si="0"/>
        <v>1941</v>
      </c>
      <c r="T55" s="859">
        <f t="shared" si="0"/>
        <v>1962</v>
      </c>
    </row>
    <row r="56" spans="1:20">
      <c r="A56" s="1018"/>
      <c r="B56" s="1018"/>
      <c r="C56" s="1018"/>
      <c r="D56" s="1018"/>
      <c r="F56" s="1018"/>
      <c r="G56" s="1018"/>
      <c r="H56" s="1018"/>
      <c r="J56" s="119" t="s">
        <v>1499</v>
      </c>
      <c r="K56" s="91">
        <f>VLOOKUP($D$6,Bd_Enemdu!$3:$30,R56,FALSE)</f>
        <v>45</v>
      </c>
      <c r="L56" s="91">
        <f>VLOOKUP($D$6,Bd_Enemdu!$3:$30,S56,FALSE)</f>
        <v>50</v>
      </c>
      <c r="M56" s="91">
        <f>VLOOKUP($D$6,Bd_Enemdu!$3:$30,T56,FALSE)</f>
        <v>56</v>
      </c>
      <c r="R56" s="859">
        <f t="shared" si="1"/>
        <v>1921</v>
      </c>
      <c r="S56" s="859">
        <f t="shared" si="0"/>
        <v>1942</v>
      </c>
      <c r="T56" s="859">
        <f t="shared" si="0"/>
        <v>1963</v>
      </c>
    </row>
    <row r="57" spans="1:20">
      <c r="A57" s="1018"/>
      <c r="B57" s="1018"/>
      <c r="C57" s="1018"/>
      <c r="D57" s="1018"/>
      <c r="F57" s="1018"/>
      <c r="G57" s="1018"/>
      <c r="H57" s="1018"/>
      <c r="J57" s="119" t="s">
        <v>1500</v>
      </c>
      <c r="K57" s="91">
        <f>VLOOKUP($D$6,Bd_Enemdu!$3:$30,R57,FALSE)</f>
        <v>816</v>
      </c>
      <c r="L57" s="91">
        <f>VLOOKUP($D$6,Bd_Enemdu!$3:$30,S57,FALSE)</f>
        <v>772</v>
      </c>
      <c r="M57" s="91">
        <f>VLOOKUP($D$6,Bd_Enemdu!$3:$30,T57,FALSE)</f>
        <v>780</v>
      </c>
      <c r="R57" s="859">
        <f t="shared" si="1"/>
        <v>1922</v>
      </c>
      <c r="S57" s="859">
        <f t="shared" si="0"/>
        <v>1943</v>
      </c>
      <c r="T57" s="859">
        <f t="shared" si="0"/>
        <v>1964</v>
      </c>
    </row>
    <row r="58" spans="1:20">
      <c r="A58" s="1018"/>
      <c r="B58" s="1018"/>
      <c r="C58" s="1018"/>
      <c r="D58" s="1018"/>
      <c r="F58" s="1018"/>
      <c r="G58" s="1018"/>
      <c r="H58" s="1018"/>
      <c r="J58" s="119" t="s">
        <v>1501</v>
      </c>
      <c r="K58" s="91">
        <f>VLOOKUP($D$6,Bd_Enemdu!$3:$30,R58,FALSE)</f>
        <v>1531</v>
      </c>
      <c r="L58" s="91">
        <f>VLOOKUP($D$6,Bd_Enemdu!$3:$30,S58,FALSE)</f>
        <v>1516</v>
      </c>
      <c r="M58" s="91">
        <f>VLOOKUP($D$6,Bd_Enemdu!$3:$30,T58,FALSE)</f>
        <v>1642</v>
      </c>
      <c r="R58" s="859">
        <f t="shared" si="1"/>
        <v>1923</v>
      </c>
      <c r="S58" s="859">
        <f t="shared" si="1"/>
        <v>1944</v>
      </c>
      <c r="T58" s="859">
        <f t="shared" si="1"/>
        <v>1965</v>
      </c>
    </row>
    <row r="59" spans="1:20">
      <c r="A59" s="1018"/>
      <c r="B59" s="1018"/>
      <c r="C59" s="1018"/>
      <c r="D59" s="1018"/>
      <c r="F59" s="1018"/>
      <c r="G59" s="1018"/>
      <c r="H59" s="1018"/>
      <c r="J59" s="119" t="s">
        <v>1502</v>
      </c>
      <c r="K59" s="91">
        <f>VLOOKUP($D$6,Bd_Enemdu!$3:$30,R59,FALSE)</f>
        <v>499</v>
      </c>
      <c r="L59" s="91">
        <f>VLOOKUP($D$6,Bd_Enemdu!$3:$30,S59,FALSE)</f>
        <v>636</v>
      </c>
      <c r="M59" s="91">
        <f>VLOOKUP($D$6,Bd_Enemdu!$3:$30,T59,FALSE)</f>
        <v>648</v>
      </c>
      <c r="R59" s="859">
        <f t="shared" ref="R59:T60" si="2">+R58+1</f>
        <v>1924</v>
      </c>
      <c r="S59" s="859">
        <f t="shared" si="2"/>
        <v>1945</v>
      </c>
      <c r="T59" s="859">
        <f t="shared" si="2"/>
        <v>1966</v>
      </c>
    </row>
    <row r="60" spans="1:20">
      <c r="J60" s="367" t="s">
        <v>1503</v>
      </c>
      <c r="K60" s="366">
        <f>VLOOKUP($D$6,Bd_Enemdu!$3:$30,R60,FALSE)</f>
        <v>103</v>
      </c>
      <c r="L60" s="366">
        <f>VLOOKUP($D$6,Bd_Enemdu!$3:$30,S60,FALSE)</f>
        <v>108</v>
      </c>
      <c r="M60" s="366">
        <f>VLOOKUP($D$6,Bd_Enemdu!$3:$30,T60,FALSE)</f>
        <v>99</v>
      </c>
      <c r="R60" s="859">
        <f t="shared" si="2"/>
        <v>1925</v>
      </c>
      <c r="S60" s="859">
        <f t="shared" si="2"/>
        <v>1946</v>
      </c>
      <c r="T60" s="859">
        <f t="shared" si="2"/>
        <v>1967</v>
      </c>
    </row>
    <row r="61" spans="1:20">
      <c r="K61" s="91"/>
      <c r="L61" s="91"/>
    </row>
    <row r="62" spans="1:20">
      <c r="K62" s="91"/>
      <c r="L62" s="91"/>
    </row>
    <row r="63" spans="1:20">
      <c r="J63" s="119"/>
      <c r="K63" s="91"/>
      <c r="L63" s="91"/>
    </row>
    <row r="64" spans="1:20">
      <c r="J64" s="119"/>
      <c r="K64" s="91"/>
      <c r="L64" s="91"/>
    </row>
    <row r="65" spans="10:12">
      <c r="J65" s="119"/>
      <c r="K65" s="91"/>
      <c r="L65" s="91"/>
    </row>
    <row r="66" spans="10:12">
      <c r="J66" s="119"/>
      <c r="K66" s="91"/>
      <c r="L66" s="91"/>
    </row>
    <row r="67" spans="10:12">
      <c r="J67" s="119"/>
      <c r="K67" s="91"/>
      <c r="L67" s="91"/>
    </row>
    <row r="68" spans="10:12">
      <c r="J68" s="119"/>
      <c r="K68" s="91"/>
      <c r="L68" s="91"/>
    </row>
    <row r="69" spans="10:12">
      <c r="J69" s="119"/>
      <c r="K69" s="91"/>
      <c r="L69" s="91"/>
    </row>
    <row r="70" spans="10:12">
      <c r="J70" s="119"/>
      <c r="K70" s="91"/>
      <c r="L70" s="91"/>
    </row>
    <row r="71" spans="10:12">
      <c r="J71" s="119"/>
      <c r="K71" s="91"/>
      <c r="L71" s="91"/>
    </row>
    <row r="72" spans="10:12">
      <c r="J72" s="119"/>
      <c r="K72" s="91"/>
      <c r="L72" s="91"/>
    </row>
    <row r="73" spans="10:12">
      <c r="J73" s="119"/>
      <c r="K73" s="91"/>
      <c r="L73" s="91"/>
    </row>
    <row r="74" spans="10:12">
      <c r="J74" s="119"/>
      <c r="K74" s="91"/>
      <c r="L74" s="91"/>
    </row>
    <row r="75" spans="10:12">
      <c r="J75" s="119"/>
      <c r="K75" s="91"/>
      <c r="L75" s="91"/>
    </row>
    <row r="76" spans="10:12">
      <c r="J76" s="119"/>
      <c r="K76" s="91"/>
      <c r="L76" s="91"/>
    </row>
    <row r="77" spans="10:12">
      <c r="J77" s="119"/>
      <c r="K77" s="91"/>
      <c r="L77" s="91"/>
    </row>
    <row r="78" spans="10:12">
      <c r="J78" s="119"/>
      <c r="K78" s="91"/>
      <c r="L78" s="91"/>
    </row>
    <row r="79" spans="10:12">
      <c r="J79" s="119"/>
      <c r="K79" s="91"/>
      <c r="L79" s="91"/>
    </row>
    <row r="80" spans="10:12">
      <c r="J80" s="119"/>
      <c r="K80" s="91"/>
      <c r="L80" s="91"/>
    </row>
    <row r="81" spans="1:20">
      <c r="J81" s="119"/>
      <c r="K81" s="91"/>
      <c r="L81" s="91"/>
    </row>
    <row r="82" spans="1:20">
      <c r="J82" s="119"/>
      <c r="K82" s="91"/>
      <c r="L82" s="91"/>
    </row>
    <row r="83" spans="1:20">
      <c r="J83" s="119"/>
      <c r="K83" s="91"/>
      <c r="L83" s="91"/>
    </row>
    <row r="84" spans="1:20">
      <c r="J84" s="119"/>
      <c r="K84" s="91"/>
      <c r="L84" s="91"/>
    </row>
    <row r="85" spans="1:20">
      <c r="A85" s="80" t="s">
        <v>2764</v>
      </c>
      <c r="J85" s="119"/>
      <c r="K85" s="91"/>
      <c r="L85" s="91"/>
    </row>
    <row r="86" spans="1:20">
      <c r="A86" s="469" t="s">
        <v>1731</v>
      </c>
      <c r="J86" s="119"/>
      <c r="K86" s="91"/>
      <c r="L86" s="91"/>
    </row>
    <row r="87" spans="1:20">
      <c r="K87" s="80"/>
      <c r="L87" s="80"/>
    </row>
    <row r="88" spans="1:20" ht="38.25" customHeight="1">
      <c r="A88" s="1925" t="s">
        <v>2781</v>
      </c>
      <c r="B88" s="1925"/>
      <c r="C88" s="1925"/>
      <c r="D88" s="1925"/>
      <c r="E88" s="1925"/>
      <c r="F88" s="1925"/>
      <c r="G88" s="1925"/>
      <c r="H88" s="1925"/>
      <c r="K88" s="80"/>
      <c r="L88" s="80"/>
    </row>
    <row r="89" spans="1:20" ht="20.25">
      <c r="A89" s="999"/>
      <c r="B89" s="999"/>
      <c r="C89" s="999"/>
      <c r="D89" s="999"/>
      <c r="E89" s="999"/>
      <c r="F89" s="999"/>
      <c r="G89" s="999"/>
      <c r="H89" s="999"/>
      <c r="K89" s="80"/>
      <c r="L89" s="80"/>
    </row>
    <row r="90" spans="1:20">
      <c r="A90" s="2031" t="s">
        <v>2782</v>
      </c>
      <c r="B90" s="2031"/>
      <c r="C90" s="2031"/>
      <c r="D90" s="2031"/>
      <c r="E90" s="2031"/>
      <c r="F90" s="2031"/>
      <c r="G90" s="2031"/>
      <c r="H90" s="2031"/>
      <c r="K90" s="80"/>
      <c r="L90" s="80"/>
    </row>
    <row r="91" spans="1:20">
      <c r="A91" s="2031"/>
      <c r="B91" s="2031"/>
      <c r="C91" s="2031"/>
      <c r="D91" s="2031"/>
      <c r="E91" s="2031"/>
      <c r="F91" s="2031"/>
      <c r="G91" s="2031"/>
      <c r="H91" s="2031"/>
      <c r="K91" s="80"/>
      <c r="L91" s="80"/>
    </row>
    <row r="92" spans="1:20" ht="21" customHeight="1">
      <c r="A92" s="2031"/>
      <c r="B92" s="2031"/>
      <c r="C92" s="2031"/>
      <c r="D92" s="2031"/>
      <c r="E92" s="2031"/>
      <c r="F92" s="2031"/>
      <c r="G92" s="2031"/>
      <c r="H92" s="2031"/>
      <c r="K92" s="80"/>
      <c r="L92" s="80"/>
    </row>
    <row r="93" spans="1:20">
      <c r="K93" s="80"/>
      <c r="L93" s="80"/>
    </row>
    <row r="94" spans="1:20">
      <c r="J94" s="899"/>
      <c r="K94" s="494"/>
      <c r="L94" s="494"/>
      <c r="M94" s="899"/>
    </row>
    <row r="95" spans="1:20">
      <c r="A95" s="1018"/>
      <c r="B95" s="1018"/>
      <c r="C95" s="1018"/>
      <c r="D95" s="1018"/>
      <c r="E95" s="1018"/>
      <c r="F95" s="1018"/>
      <c r="G95" s="1018"/>
      <c r="H95" s="1018"/>
      <c r="J95" s="899"/>
      <c r="K95" s="900">
        <v>2016</v>
      </c>
      <c r="L95" s="900">
        <v>2017</v>
      </c>
      <c r="M95" s="900" t="s">
        <v>2346</v>
      </c>
      <c r="R95" s="2028" t="s">
        <v>814</v>
      </c>
      <c r="S95" s="2028"/>
      <c r="T95" s="2028"/>
    </row>
    <row r="96" spans="1:20">
      <c r="C96" s="93"/>
      <c r="D96" s="1018"/>
      <c r="F96" s="1018"/>
      <c r="G96" s="1018"/>
      <c r="H96" s="1018"/>
      <c r="J96" s="367" t="str">
        <f>+D6</f>
        <v>Nacional</v>
      </c>
      <c r="K96" s="366">
        <f>VLOOKUP($D$6,Bd_Enemdu!$3:$30,R96,FALSE)</f>
        <v>782</v>
      </c>
      <c r="L96" s="366">
        <f>VLOOKUP($D$6,Bd_Enemdu!$3:$30,S96,FALSE)</f>
        <v>847</v>
      </c>
      <c r="M96" s="366">
        <f>VLOOKUP($D$6,Bd_Enemdu!$3:$30,T96,FALSE)</f>
        <v>825</v>
      </c>
      <c r="R96" s="859">
        <f>+T60+1</f>
        <v>1968</v>
      </c>
      <c r="S96" s="859">
        <f>+R115+1</f>
        <v>1988</v>
      </c>
      <c r="T96" s="859">
        <f>+S115+1</f>
        <v>2008</v>
      </c>
    </row>
    <row r="97" spans="1:20">
      <c r="C97" s="1018"/>
      <c r="D97" s="1018"/>
      <c r="F97" s="1018"/>
      <c r="G97" s="1018"/>
      <c r="H97" s="1018"/>
      <c r="J97" s="362" t="s">
        <v>55</v>
      </c>
      <c r="K97" s="91">
        <f>VLOOKUP($D$6,Bd_Enemdu!$3:$30,R97,FALSE)</f>
        <v>689</v>
      </c>
      <c r="L97" s="91">
        <f>VLOOKUP($D$6,Bd_Enemdu!$3:$30,S97,FALSE)</f>
        <v>748</v>
      </c>
      <c r="M97" s="91">
        <f>VLOOKUP($D$6,Bd_Enemdu!$3:$30,T97,FALSE)</f>
        <v>720</v>
      </c>
      <c r="R97" s="859">
        <f>+R96+1</f>
        <v>1969</v>
      </c>
      <c r="S97" s="859">
        <f t="shared" ref="S97:T109" si="3">+S96+1</f>
        <v>1989</v>
      </c>
      <c r="T97" s="859">
        <f t="shared" si="3"/>
        <v>2009</v>
      </c>
    </row>
    <row r="98" spans="1:20">
      <c r="C98" s="1018"/>
      <c r="D98" s="1018"/>
      <c r="F98" s="1018"/>
      <c r="G98" s="1018"/>
      <c r="H98" s="1018"/>
      <c r="J98" s="362" t="s">
        <v>56</v>
      </c>
      <c r="K98" s="91">
        <f>VLOOKUP($D$6,Bd_Enemdu!$3:$30,R98,FALSE)</f>
        <v>93</v>
      </c>
      <c r="L98" s="91">
        <f>VLOOKUP($D$6,Bd_Enemdu!$3:$30,S98,FALSE)</f>
        <v>99</v>
      </c>
      <c r="M98" s="91">
        <f>VLOOKUP($D$6,Bd_Enemdu!$3:$30,T98,FALSE)</f>
        <v>105</v>
      </c>
      <c r="R98" s="859">
        <f t="shared" ref="R98:R109" si="4">+R97+1</f>
        <v>1970</v>
      </c>
      <c r="S98" s="859">
        <f t="shared" si="3"/>
        <v>1990</v>
      </c>
      <c r="T98" s="859">
        <f t="shared" si="3"/>
        <v>2010</v>
      </c>
    </row>
    <row r="99" spans="1:20">
      <c r="C99" s="1018"/>
      <c r="D99" s="1018"/>
      <c r="F99" s="1018"/>
      <c r="G99" s="1018"/>
      <c r="H99" s="1018"/>
      <c r="J99" s="362" t="s">
        <v>420</v>
      </c>
      <c r="K99" s="91">
        <f>VLOOKUP($D$6,Bd_Enemdu!$3:$30,R99,FALSE)</f>
        <v>585</v>
      </c>
      <c r="L99" s="91">
        <f>VLOOKUP($D$6,Bd_Enemdu!$3:$30,S99,FALSE)</f>
        <v>637</v>
      </c>
      <c r="M99" s="91">
        <f>VLOOKUP($D$6,Bd_Enemdu!$3:$30,T99,FALSE)</f>
        <v>663</v>
      </c>
      <c r="R99" s="859">
        <f t="shared" si="4"/>
        <v>1971</v>
      </c>
      <c r="S99" s="859">
        <f t="shared" si="3"/>
        <v>1991</v>
      </c>
      <c r="T99" s="859">
        <f t="shared" si="3"/>
        <v>2011</v>
      </c>
    </row>
    <row r="100" spans="1:20">
      <c r="C100" s="1018"/>
      <c r="D100" s="1018"/>
      <c r="F100" s="1018"/>
      <c r="G100" s="1018"/>
      <c r="H100" s="1018"/>
      <c r="J100" s="365" t="s">
        <v>421</v>
      </c>
      <c r="K100" s="366">
        <f>VLOOKUP($D$6,Bd_Enemdu!$3:$30,R100,FALSE)</f>
        <v>197</v>
      </c>
      <c r="L100" s="366">
        <f>VLOOKUP($D$6,Bd_Enemdu!$3:$30,S100,FALSE)</f>
        <v>210</v>
      </c>
      <c r="M100" s="366">
        <f>VLOOKUP($D$6,Bd_Enemdu!$3:$30,T100,FALSE)</f>
        <v>162</v>
      </c>
      <c r="R100" s="859">
        <f t="shared" si="4"/>
        <v>1972</v>
      </c>
      <c r="S100" s="859">
        <f t="shared" si="3"/>
        <v>1992</v>
      </c>
      <c r="T100" s="859">
        <f t="shared" si="3"/>
        <v>2012</v>
      </c>
    </row>
    <row r="101" spans="1:20">
      <c r="C101" s="1018"/>
      <c r="D101" s="1018"/>
      <c r="E101" s="1018"/>
      <c r="F101" s="1018"/>
      <c r="G101" s="1018"/>
      <c r="H101" s="1018"/>
      <c r="J101" s="362" t="s">
        <v>59</v>
      </c>
      <c r="K101" s="91">
        <f>VLOOKUP($D$6,Bd_Enemdu!$3:$30,R101,FALSE)</f>
        <v>12</v>
      </c>
      <c r="L101" s="91">
        <f>VLOOKUP($D$6,Bd_Enemdu!$3:$30,S101,FALSE)</f>
        <v>11</v>
      </c>
      <c r="M101" s="91">
        <f>VLOOKUP($D$6,Bd_Enemdu!$3:$30,T101,FALSE)</f>
        <v>17</v>
      </c>
      <c r="R101" s="859">
        <f t="shared" si="4"/>
        <v>1973</v>
      </c>
      <c r="S101" s="859">
        <f t="shared" si="3"/>
        <v>1993</v>
      </c>
      <c r="T101" s="859">
        <f t="shared" si="3"/>
        <v>2013</v>
      </c>
    </row>
    <row r="102" spans="1:20">
      <c r="C102" s="1018"/>
      <c r="D102" s="1018"/>
      <c r="E102" s="1018"/>
      <c r="F102" s="1018"/>
      <c r="G102" s="1018"/>
      <c r="H102" s="1018"/>
      <c r="J102" s="362" t="s">
        <v>1488</v>
      </c>
      <c r="K102" s="91">
        <f>VLOOKUP($D$6,Bd_Enemdu!$3:$30,R102,FALSE)</f>
        <v>13</v>
      </c>
      <c r="L102" s="91">
        <f>VLOOKUP($D$6,Bd_Enemdu!$3:$30,S102,FALSE)</f>
        <v>25</v>
      </c>
      <c r="M102" s="91">
        <f>VLOOKUP($D$6,Bd_Enemdu!$3:$30,T102,FALSE)</f>
        <v>20</v>
      </c>
      <c r="R102" s="859">
        <f t="shared" si="4"/>
        <v>1974</v>
      </c>
      <c r="S102" s="859">
        <f t="shared" si="3"/>
        <v>1994</v>
      </c>
      <c r="T102" s="859">
        <f t="shared" si="3"/>
        <v>2014</v>
      </c>
    </row>
    <row r="103" spans="1:20">
      <c r="C103" s="1018"/>
      <c r="D103" s="1018"/>
      <c r="F103" s="1018"/>
      <c r="G103" s="1018"/>
      <c r="H103" s="1018"/>
      <c r="J103" s="363" t="s">
        <v>1489</v>
      </c>
      <c r="K103" s="91">
        <f>VLOOKUP($D$6,Bd_Enemdu!$3:$30,R103,FALSE)</f>
        <v>21</v>
      </c>
      <c r="L103" s="91">
        <f>VLOOKUP($D$6,Bd_Enemdu!$3:$30,S103,FALSE)</f>
        <v>33</v>
      </c>
      <c r="M103" s="91">
        <f>VLOOKUP($D$6,Bd_Enemdu!$3:$30,T103,FALSE)</f>
        <v>18</v>
      </c>
      <c r="R103" s="859">
        <f t="shared" si="4"/>
        <v>1975</v>
      </c>
      <c r="S103" s="859">
        <f t="shared" si="3"/>
        <v>1995</v>
      </c>
      <c r="T103" s="859">
        <f t="shared" si="3"/>
        <v>2015</v>
      </c>
    </row>
    <row r="104" spans="1:20">
      <c r="C104" s="1018"/>
      <c r="D104" s="1018"/>
      <c r="F104" s="1018"/>
      <c r="G104" s="1018"/>
      <c r="H104" s="1018"/>
      <c r="J104" s="363" t="s">
        <v>1490</v>
      </c>
      <c r="K104" s="91">
        <f>VLOOKUP($D$6,Bd_Enemdu!$3:$30,R104,FALSE)</f>
        <v>9</v>
      </c>
      <c r="L104" s="91">
        <f>VLOOKUP($D$6,Bd_Enemdu!$3:$30,S104,FALSE)</f>
        <v>22</v>
      </c>
      <c r="M104" s="91">
        <f>VLOOKUP($D$6,Bd_Enemdu!$3:$30,T104,FALSE)</f>
        <v>14</v>
      </c>
      <c r="R104" s="859">
        <f t="shared" si="4"/>
        <v>1976</v>
      </c>
      <c r="S104" s="859">
        <f t="shared" si="3"/>
        <v>1996</v>
      </c>
      <c r="T104" s="859">
        <f t="shared" si="3"/>
        <v>2016</v>
      </c>
    </row>
    <row r="105" spans="1:20">
      <c r="C105" s="1018"/>
      <c r="D105" s="1018"/>
      <c r="F105" s="1018"/>
      <c r="G105" s="1018"/>
      <c r="H105" s="1018"/>
      <c r="J105" s="363" t="s">
        <v>1504</v>
      </c>
      <c r="K105" s="91">
        <f>VLOOKUP($D$6,Bd_Enemdu!$3:$30,R105,FALSE)</f>
        <v>9</v>
      </c>
      <c r="L105" s="91">
        <f>VLOOKUP($D$6,Bd_Enemdu!$3:$30,S105,FALSE)</f>
        <v>13</v>
      </c>
      <c r="M105" s="91">
        <f>VLOOKUP($D$6,Bd_Enemdu!$3:$30,T105,FALSE)</f>
        <v>11</v>
      </c>
      <c r="R105" s="859">
        <f t="shared" si="4"/>
        <v>1977</v>
      </c>
      <c r="S105" s="859">
        <f t="shared" si="3"/>
        <v>1997</v>
      </c>
      <c r="T105" s="859">
        <f t="shared" si="3"/>
        <v>2017</v>
      </c>
    </row>
    <row r="106" spans="1:20">
      <c r="A106" s="1018"/>
      <c r="B106" s="1018"/>
      <c r="C106" s="1018"/>
      <c r="D106" s="1018"/>
      <c r="F106" s="1018"/>
      <c r="G106" s="1018"/>
      <c r="H106" s="1018"/>
      <c r="J106" s="363" t="s">
        <v>1491</v>
      </c>
      <c r="K106" s="91">
        <f>VLOOKUP($D$6,Bd_Enemdu!$3:$30,R106,FALSE)</f>
        <v>681</v>
      </c>
      <c r="L106" s="91">
        <f>VLOOKUP($D$6,Bd_Enemdu!$3:$30,S106,FALSE)</f>
        <v>691</v>
      </c>
      <c r="M106" s="91">
        <f>VLOOKUP($D$6,Bd_Enemdu!$3:$30,T106,FALSE)</f>
        <v>709</v>
      </c>
      <c r="R106" s="859">
        <f t="shared" si="4"/>
        <v>1978</v>
      </c>
      <c r="S106" s="859">
        <f t="shared" si="3"/>
        <v>1998</v>
      </c>
      <c r="T106" s="859">
        <f t="shared" si="3"/>
        <v>2018</v>
      </c>
    </row>
    <row r="107" spans="1:20">
      <c r="A107" s="1018"/>
      <c r="B107" s="1018"/>
      <c r="C107" s="1018"/>
      <c r="D107" s="1018"/>
      <c r="F107" s="1018"/>
      <c r="G107" s="1018"/>
      <c r="H107" s="1018"/>
      <c r="J107" s="362" t="s">
        <v>1492</v>
      </c>
      <c r="K107" s="91">
        <f>VLOOKUP($D$6,Bd_Enemdu!$3:$30,R107,FALSE)</f>
        <v>7</v>
      </c>
      <c r="L107" s="91">
        <f>VLOOKUP($D$6,Bd_Enemdu!$3:$30,S107,FALSE)</f>
        <v>16</v>
      </c>
      <c r="M107" s="91">
        <f>VLOOKUP($D$6,Bd_Enemdu!$3:$30,T107,FALSE)</f>
        <v>7</v>
      </c>
      <c r="R107" s="859">
        <f t="shared" si="4"/>
        <v>1979</v>
      </c>
      <c r="S107" s="859">
        <f t="shared" si="3"/>
        <v>1999</v>
      </c>
      <c r="T107" s="859">
        <f t="shared" si="3"/>
        <v>2019</v>
      </c>
    </row>
    <row r="108" spans="1:20">
      <c r="A108" s="1018"/>
      <c r="B108" s="1018"/>
      <c r="C108" s="1018"/>
      <c r="D108" s="1018"/>
      <c r="F108" s="1018"/>
      <c r="G108" s="1018"/>
      <c r="H108" s="1018"/>
      <c r="J108" s="362" t="s">
        <v>1493</v>
      </c>
      <c r="K108" s="91">
        <f>VLOOKUP($D$6,Bd_Enemdu!$3:$30,R108,FALSE)</f>
        <v>1</v>
      </c>
      <c r="L108" s="91">
        <f>VLOOKUP($D$6,Bd_Enemdu!$3:$30,S108,FALSE)</f>
        <v>2</v>
      </c>
      <c r="M108" s="91">
        <f>VLOOKUP($D$6,Bd_Enemdu!$3:$30,T108,FALSE)</f>
        <v>3</v>
      </c>
      <c r="R108" s="859">
        <f t="shared" si="4"/>
        <v>1980</v>
      </c>
      <c r="S108" s="859">
        <f t="shared" si="3"/>
        <v>2000</v>
      </c>
      <c r="T108" s="859">
        <f t="shared" si="3"/>
        <v>2020</v>
      </c>
    </row>
    <row r="109" spans="1:20">
      <c r="A109" s="1018"/>
      <c r="B109" s="1018"/>
      <c r="C109" s="1018"/>
      <c r="D109" s="1018"/>
      <c r="F109" s="1018"/>
      <c r="G109" s="1018"/>
      <c r="H109" s="1018"/>
      <c r="J109" s="365" t="s">
        <v>1494</v>
      </c>
      <c r="K109" s="366">
        <f>VLOOKUP($D$6,Bd_Enemdu!$3:$30,R109,FALSE)</f>
        <v>29</v>
      </c>
      <c r="L109" s="366">
        <f>VLOOKUP($D$6,Bd_Enemdu!$3:$30,S109,FALSE)</f>
        <v>34</v>
      </c>
      <c r="M109" s="366">
        <f>VLOOKUP($D$6,Bd_Enemdu!$3:$30,T109,FALSE)</f>
        <v>26</v>
      </c>
      <c r="R109" s="859">
        <f t="shared" si="4"/>
        <v>1981</v>
      </c>
      <c r="S109" s="859">
        <f t="shared" si="3"/>
        <v>2001</v>
      </c>
      <c r="T109" s="859">
        <f t="shared" si="3"/>
        <v>2021</v>
      </c>
    </row>
    <row r="110" spans="1:20">
      <c r="A110" s="1018"/>
      <c r="B110" s="1018"/>
      <c r="C110" s="1018"/>
      <c r="D110" s="1018"/>
      <c r="F110" s="1018"/>
      <c r="G110" s="1018"/>
      <c r="H110" s="1018"/>
      <c r="J110" s="119" t="s">
        <v>1498</v>
      </c>
      <c r="K110" s="91">
        <f>VLOOKUP($D$6,Bd_Enemdu!$3:$30,R110,FALSE)</f>
        <v>9</v>
      </c>
      <c r="L110" s="91">
        <f>VLOOKUP($D$6,Bd_Enemdu!$3:$30,S110,FALSE)</f>
        <v>6</v>
      </c>
      <c r="M110" s="91">
        <f>VLOOKUP($D$6,Bd_Enemdu!$3:$30,T110,FALSE)</f>
        <v>5</v>
      </c>
      <c r="R110" s="859">
        <f t="shared" ref="R110:T110" si="5">+R109+1</f>
        <v>1982</v>
      </c>
      <c r="S110" s="859">
        <f t="shared" si="5"/>
        <v>2002</v>
      </c>
      <c r="T110" s="859">
        <f t="shared" si="5"/>
        <v>2022</v>
      </c>
    </row>
    <row r="111" spans="1:20">
      <c r="A111" s="1018"/>
      <c r="B111" s="1018"/>
      <c r="C111" s="1018"/>
      <c r="D111" s="1018"/>
      <c r="F111" s="1018"/>
      <c r="G111" s="1018"/>
      <c r="H111" s="1018"/>
      <c r="J111" s="119" t="s">
        <v>1499</v>
      </c>
      <c r="K111" s="91">
        <f>VLOOKUP($D$6,Bd_Enemdu!$3:$30,R111,FALSE)</f>
        <v>6</v>
      </c>
      <c r="L111" s="91">
        <f>VLOOKUP($D$6,Bd_Enemdu!$3:$30,S111,FALSE)</f>
        <v>2</v>
      </c>
      <c r="M111" s="91">
        <f>VLOOKUP($D$6,Bd_Enemdu!$3:$30,T111,FALSE)</f>
        <v>4</v>
      </c>
      <c r="R111" s="859">
        <f t="shared" ref="R111:T111" si="6">+R110+1</f>
        <v>1983</v>
      </c>
      <c r="S111" s="859">
        <f t="shared" si="6"/>
        <v>2003</v>
      </c>
      <c r="T111" s="859">
        <f t="shared" si="6"/>
        <v>2023</v>
      </c>
    </row>
    <row r="112" spans="1:20">
      <c r="A112" s="1018"/>
      <c r="B112" s="1018"/>
      <c r="C112" s="1018"/>
      <c r="D112" s="1018"/>
      <c r="F112" s="1018"/>
      <c r="G112" s="1018"/>
      <c r="H112" s="1018"/>
      <c r="J112" s="119" t="s">
        <v>1500</v>
      </c>
      <c r="K112" s="91">
        <f>VLOOKUP($D$6,Bd_Enemdu!$3:$30,R112,FALSE)</f>
        <v>174</v>
      </c>
      <c r="L112" s="91">
        <f>VLOOKUP($D$6,Bd_Enemdu!$3:$30,S112,FALSE)</f>
        <v>205</v>
      </c>
      <c r="M112" s="91">
        <f>VLOOKUP($D$6,Bd_Enemdu!$3:$30,T112,FALSE)</f>
        <v>167</v>
      </c>
      <c r="R112" s="859">
        <f t="shared" ref="R112:T112" si="7">+R111+1</f>
        <v>1984</v>
      </c>
      <c r="S112" s="859">
        <f t="shared" si="7"/>
        <v>2004</v>
      </c>
      <c r="T112" s="859">
        <f t="shared" si="7"/>
        <v>2024</v>
      </c>
    </row>
    <row r="113" spans="1:20">
      <c r="A113" s="95"/>
      <c r="B113" s="96"/>
      <c r="C113" s="97"/>
      <c r="D113" s="96"/>
      <c r="E113" s="98"/>
      <c r="F113" s="99"/>
      <c r="G113" s="100"/>
      <c r="J113" s="119" t="s">
        <v>1501</v>
      </c>
      <c r="K113" s="91">
        <f>VLOOKUP($D$6,Bd_Enemdu!$3:$30,R113,FALSE)</f>
        <v>371</v>
      </c>
      <c r="L113" s="91">
        <f>VLOOKUP($D$6,Bd_Enemdu!$3:$30,S113,FALSE)</f>
        <v>387</v>
      </c>
      <c r="M113" s="91">
        <f>VLOOKUP($D$6,Bd_Enemdu!$3:$30,T113,FALSE)</f>
        <v>401</v>
      </c>
      <c r="R113" s="859">
        <f t="shared" ref="R113:T113" si="8">+R112+1</f>
        <v>1985</v>
      </c>
      <c r="S113" s="859">
        <f t="shared" si="8"/>
        <v>2005</v>
      </c>
      <c r="T113" s="859">
        <f t="shared" si="8"/>
        <v>2025</v>
      </c>
    </row>
    <row r="114" spans="1:20">
      <c r="J114" s="119" t="s">
        <v>1502</v>
      </c>
      <c r="K114" s="91">
        <f>VLOOKUP($D$6,Bd_Enemdu!$3:$30,R114,FALSE)</f>
        <v>184</v>
      </c>
      <c r="L114" s="91">
        <f>VLOOKUP($D$6,Bd_Enemdu!$3:$30,S114,FALSE)</f>
        <v>203</v>
      </c>
      <c r="M114" s="91">
        <f>VLOOKUP($D$6,Bd_Enemdu!$3:$30,T114,FALSE)</f>
        <v>203</v>
      </c>
      <c r="R114" s="859">
        <f t="shared" ref="R114:T114" si="9">+R113+1</f>
        <v>1986</v>
      </c>
      <c r="S114" s="859">
        <f t="shared" si="9"/>
        <v>2006</v>
      </c>
      <c r="T114" s="859">
        <f t="shared" si="9"/>
        <v>2026</v>
      </c>
    </row>
    <row r="115" spans="1:20">
      <c r="J115" s="367" t="s">
        <v>1503</v>
      </c>
      <c r="K115" s="366">
        <f>VLOOKUP($D$6,Bd_Enemdu!$3:$30,R115,FALSE)</f>
        <v>38</v>
      </c>
      <c r="L115" s="366">
        <f>VLOOKUP($D$6,Bd_Enemdu!$3:$30,S115,FALSE)</f>
        <v>44</v>
      </c>
      <c r="M115" s="366">
        <f>VLOOKUP($D$6,Bd_Enemdu!$3:$30,T115,FALSE)</f>
        <v>45</v>
      </c>
      <c r="R115" s="859">
        <f t="shared" ref="R115:T115" si="10">+R114+1</f>
        <v>1987</v>
      </c>
      <c r="S115" s="859">
        <f t="shared" si="10"/>
        <v>2007</v>
      </c>
      <c r="T115" s="859">
        <f t="shared" si="10"/>
        <v>2027</v>
      </c>
    </row>
    <row r="116" spans="1:20">
      <c r="J116" s="119"/>
      <c r="K116" s="91"/>
      <c r="L116" s="91"/>
    </row>
    <row r="121" spans="1:20">
      <c r="K121" s="80"/>
      <c r="L121" s="80"/>
    </row>
    <row r="122" spans="1:20">
      <c r="K122" s="80"/>
      <c r="L122" s="80"/>
    </row>
    <row r="131" spans="1:12">
      <c r="A131" s="80" t="s">
        <v>2645</v>
      </c>
    </row>
    <row r="132" spans="1:12">
      <c r="A132" s="469" t="s">
        <v>1731</v>
      </c>
    </row>
    <row r="133" spans="1:12">
      <c r="A133" s="1" t="s">
        <v>2375</v>
      </c>
    </row>
    <row r="135" spans="1:12" ht="38.25" customHeight="1">
      <c r="A135" s="1925" t="s">
        <v>2891</v>
      </c>
      <c r="B135" s="1925"/>
      <c r="C135" s="1925"/>
      <c r="D135" s="1925"/>
      <c r="E135" s="1925"/>
      <c r="F135" s="1925"/>
      <c r="G135" s="1925"/>
      <c r="H135" s="1925"/>
      <c r="K135" s="80"/>
      <c r="L135" s="80"/>
    </row>
    <row r="136" spans="1:12" ht="20.25">
      <c r="A136" s="999"/>
      <c r="B136" s="999"/>
      <c r="C136" s="999"/>
      <c r="D136" s="999"/>
      <c r="E136" s="999"/>
      <c r="F136" s="999"/>
      <c r="G136" s="999"/>
      <c r="H136" s="999"/>
      <c r="K136" s="80"/>
      <c r="L136" s="80"/>
    </row>
    <row r="137" spans="1:12">
      <c r="A137" s="2031" t="s">
        <v>2892</v>
      </c>
      <c r="B137" s="2031"/>
      <c r="C137" s="2031"/>
      <c r="D137" s="2031"/>
      <c r="E137" s="2031"/>
      <c r="F137" s="2031"/>
      <c r="G137" s="2031"/>
      <c r="H137" s="2031"/>
      <c r="K137" s="80"/>
      <c r="L137" s="80"/>
    </row>
    <row r="138" spans="1:12">
      <c r="A138" s="2031"/>
      <c r="B138" s="2031"/>
      <c r="C138" s="2031"/>
      <c r="D138" s="2031"/>
      <c r="E138" s="2031"/>
      <c r="F138" s="2031"/>
      <c r="G138" s="2031"/>
      <c r="H138" s="2031"/>
      <c r="K138" s="80"/>
      <c r="L138" s="80"/>
    </row>
    <row r="139" spans="1:12" ht="21" customHeight="1">
      <c r="A139" s="2031"/>
      <c r="B139" s="2031"/>
      <c r="C139" s="2031"/>
      <c r="D139" s="2031"/>
      <c r="E139" s="2031"/>
      <c r="F139" s="2031"/>
      <c r="G139" s="2031"/>
      <c r="H139" s="2031"/>
      <c r="K139" s="80"/>
      <c r="L139" s="80"/>
    </row>
    <row r="140" spans="1:12" s="569" customFormat="1" ht="26.25" customHeight="1">
      <c r="A140" s="2040" t="s">
        <v>2786</v>
      </c>
      <c r="B140" s="2040"/>
      <c r="C140" s="2040"/>
      <c r="D140" s="2040"/>
      <c r="E140" s="2040" t="s">
        <v>2793</v>
      </c>
      <c r="F140" s="2040"/>
      <c r="G140" s="2040"/>
      <c r="H140" s="2040"/>
    </row>
    <row r="141" spans="1:12" s="569" customFormat="1" ht="26.25" customHeight="1">
      <c r="A141" s="2040" t="s">
        <v>2787</v>
      </c>
      <c r="B141" s="2040"/>
      <c r="C141" s="2040"/>
      <c r="D141" s="2040"/>
      <c r="E141" s="2040" t="s">
        <v>2794</v>
      </c>
      <c r="F141" s="2040"/>
      <c r="G141" s="2040"/>
      <c r="H141" s="2040"/>
    </row>
    <row r="142" spans="1:12" s="569" customFormat="1" ht="26.25" customHeight="1">
      <c r="A142" s="2040" t="s">
        <v>2788</v>
      </c>
      <c r="B142" s="2040"/>
      <c r="C142" s="2040"/>
      <c r="D142" s="2040"/>
      <c r="E142" s="2040" t="s">
        <v>2795</v>
      </c>
      <c r="F142" s="2040"/>
      <c r="G142" s="2040"/>
      <c r="H142" s="2040"/>
    </row>
    <row r="143" spans="1:12" s="569" customFormat="1" ht="29.25" customHeight="1">
      <c r="A143" s="2040" t="s">
        <v>2789</v>
      </c>
      <c r="B143" s="2040"/>
      <c r="C143" s="2040"/>
      <c r="D143" s="2040"/>
      <c r="E143" s="2040" t="s">
        <v>2796</v>
      </c>
      <c r="F143" s="2040"/>
      <c r="G143" s="2040"/>
      <c r="H143" s="2040"/>
    </row>
    <row r="144" spans="1:12" s="569" customFormat="1" ht="26.25" customHeight="1">
      <c r="A144" s="2040" t="s">
        <v>2790</v>
      </c>
      <c r="B144" s="2040"/>
      <c r="C144" s="2040"/>
      <c r="D144" s="2040"/>
      <c r="E144" s="2040" t="s">
        <v>2797</v>
      </c>
      <c r="F144" s="2040"/>
      <c r="G144" s="2040"/>
      <c r="H144" s="2040"/>
    </row>
    <row r="145" spans="1:20" s="569" customFormat="1" ht="26.25" customHeight="1">
      <c r="A145" s="2040" t="s">
        <v>2791</v>
      </c>
      <c r="B145" s="2040"/>
      <c r="C145" s="2040"/>
      <c r="D145" s="2040"/>
      <c r="E145" s="2040" t="s">
        <v>2798</v>
      </c>
      <c r="F145" s="2040"/>
      <c r="G145" s="2040"/>
      <c r="H145" s="2040"/>
    </row>
    <row r="146" spans="1:20" s="569" customFormat="1" ht="26.25" customHeight="1">
      <c r="A146" s="2040" t="s">
        <v>2792</v>
      </c>
      <c r="B146" s="2040"/>
      <c r="C146" s="2040"/>
      <c r="D146" s="2040"/>
      <c r="E146" s="1144"/>
    </row>
    <row r="147" spans="1:20">
      <c r="J147" s="899"/>
      <c r="K147" s="494"/>
      <c r="L147" s="494"/>
      <c r="M147" s="899"/>
    </row>
    <row r="148" spans="1:20">
      <c r="A148" s="1140"/>
      <c r="B148" s="1140"/>
      <c r="C148" s="1140"/>
      <c r="D148" s="1140"/>
      <c r="E148" s="1140"/>
      <c r="F148" s="1140"/>
      <c r="G148" s="1140"/>
      <c r="H148" s="1140"/>
      <c r="J148" s="899"/>
      <c r="K148" s="900">
        <v>2016</v>
      </c>
      <c r="L148" s="900">
        <v>2017</v>
      </c>
      <c r="M148" s="900" t="s">
        <v>2346</v>
      </c>
      <c r="R148" s="2028" t="s">
        <v>814</v>
      </c>
      <c r="S148" s="2028"/>
      <c r="T148" s="2028"/>
    </row>
    <row r="149" spans="1:20">
      <c r="C149" s="93"/>
      <c r="D149" s="1140"/>
      <c r="F149" s="1140"/>
      <c r="G149" s="1140"/>
      <c r="H149" s="1140"/>
      <c r="J149" s="367" t="str">
        <f>+D6</f>
        <v>Nacional</v>
      </c>
      <c r="K149" s="366">
        <f>VLOOKUP($D$6,Bd_Enemdu!$3:$30,R149,FALSE)</f>
        <v>451</v>
      </c>
      <c r="L149" s="366">
        <f>VLOOKUP($D$6,Bd_Enemdu!$3:$30,S149,FALSE)</f>
        <v>538</v>
      </c>
      <c r="M149" s="366">
        <f>VLOOKUP($D$6,Bd_Enemdu!$3:$30,T149,FALSE)</f>
        <v>673</v>
      </c>
      <c r="R149" s="859">
        <f>+T115+1</f>
        <v>2028</v>
      </c>
      <c r="S149" s="859">
        <f>+R169+1</f>
        <v>2049</v>
      </c>
      <c r="T149" s="859">
        <f>+S169+1</f>
        <v>2070</v>
      </c>
    </row>
    <row r="150" spans="1:20">
      <c r="C150" s="1140"/>
      <c r="D150" s="1140"/>
      <c r="F150" s="1140"/>
      <c r="G150" s="1140"/>
      <c r="H150" s="1140"/>
      <c r="J150" s="362" t="s">
        <v>55</v>
      </c>
      <c r="K150" s="91">
        <f>VLOOKUP($D$6,Bd_Enemdu!$3:$30,R150,FALSE)</f>
        <v>379</v>
      </c>
      <c r="L150" s="91">
        <f>VLOOKUP($D$6,Bd_Enemdu!$3:$30,S150,FALSE)</f>
        <v>460</v>
      </c>
      <c r="M150" s="91">
        <f>VLOOKUP($D$6,Bd_Enemdu!$3:$30,T150,FALSE)</f>
        <v>582</v>
      </c>
      <c r="R150" s="859">
        <f>+R149+1</f>
        <v>2029</v>
      </c>
      <c r="S150" s="859">
        <f t="shared" ref="S150:T150" si="11">+S149+1</f>
        <v>2050</v>
      </c>
      <c r="T150" s="859">
        <f t="shared" si="11"/>
        <v>2071</v>
      </c>
    </row>
    <row r="151" spans="1:20">
      <c r="C151" s="1140"/>
      <c r="D151" s="1140"/>
      <c r="F151" s="1140"/>
      <c r="G151" s="1140"/>
      <c r="H151" s="1140"/>
      <c r="J151" s="362" t="s">
        <v>56</v>
      </c>
      <c r="K151" s="91">
        <f>VLOOKUP($D$6,Bd_Enemdu!$3:$30,R151,FALSE)</f>
        <v>72</v>
      </c>
      <c r="L151" s="91">
        <f>VLOOKUP($D$6,Bd_Enemdu!$3:$30,S151,FALSE)</f>
        <v>78</v>
      </c>
      <c r="M151" s="91">
        <f>VLOOKUP($D$6,Bd_Enemdu!$3:$30,T151,FALSE)</f>
        <v>91</v>
      </c>
      <c r="R151" s="859">
        <f t="shared" ref="R151:T162" si="12">+R150+1</f>
        <v>2030</v>
      </c>
      <c r="S151" s="859">
        <f t="shared" si="12"/>
        <v>2051</v>
      </c>
      <c r="T151" s="859">
        <f t="shared" si="12"/>
        <v>2072</v>
      </c>
    </row>
    <row r="152" spans="1:20">
      <c r="C152" s="1140"/>
      <c r="D152" s="1140"/>
      <c r="F152" s="1140"/>
      <c r="G152" s="1140"/>
      <c r="H152" s="1140"/>
      <c r="J152" s="362" t="s">
        <v>420</v>
      </c>
      <c r="K152" s="91">
        <f>VLOOKUP($D$6,Bd_Enemdu!$3:$30,R152,FALSE)</f>
        <v>202</v>
      </c>
      <c r="L152" s="91">
        <f>VLOOKUP($D$6,Bd_Enemdu!$3:$30,S152,FALSE)</f>
        <v>218</v>
      </c>
      <c r="M152" s="91">
        <f>VLOOKUP($D$6,Bd_Enemdu!$3:$30,T152,FALSE)</f>
        <v>336</v>
      </c>
      <c r="R152" s="859">
        <f t="shared" si="12"/>
        <v>2031</v>
      </c>
      <c r="S152" s="859">
        <f t="shared" si="12"/>
        <v>2052</v>
      </c>
      <c r="T152" s="859">
        <f t="shared" si="12"/>
        <v>2073</v>
      </c>
    </row>
    <row r="153" spans="1:20">
      <c r="C153" s="1140"/>
      <c r="D153" s="1140"/>
      <c r="F153" s="1140"/>
      <c r="G153" s="1140"/>
      <c r="H153" s="1140"/>
      <c r="J153" s="365" t="s">
        <v>421</v>
      </c>
      <c r="K153" s="366">
        <f>VLOOKUP($D$6,Bd_Enemdu!$3:$30,R153,FALSE)</f>
        <v>249</v>
      </c>
      <c r="L153" s="366">
        <f>VLOOKUP($D$6,Bd_Enemdu!$3:$30,S153,FALSE)</f>
        <v>320</v>
      </c>
      <c r="M153" s="366">
        <f>VLOOKUP($D$6,Bd_Enemdu!$3:$30,T153,FALSE)</f>
        <v>337</v>
      </c>
      <c r="R153" s="859">
        <f t="shared" si="12"/>
        <v>2032</v>
      </c>
      <c r="S153" s="859">
        <f t="shared" si="12"/>
        <v>2053</v>
      </c>
      <c r="T153" s="859">
        <f t="shared" si="12"/>
        <v>2074</v>
      </c>
    </row>
    <row r="154" spans="1:20">
      <c r="C154" s="1140"/>
      <c r="D154" s="1140"/>
      <c r="E154" s="1140"/>
      <c r="F154" s="1140"/>
      <c r="G154" s="1140"/>
      <c r="H154" s="1140"/>
      <c r="J154" s="362" t="s">
        <v>59</v>
      </c>
      <c r="K154" s="91">
        <f>VLOOKUP($D$6,Bd_Enemdu!$3:$30,R154,FALSE)</f>
        <v>21</v>
      </c>
      <c r="L154" s="91">
        <f>VLOOKUP($D$6,Bd_Enemdu!$3:$30,S154,FALSE)</f>
        <v>18</v>
      </c>
      <c r="M154" s="91">
        <f>VLOOKUP($D$6,Bd_Enemdu!$3:$30,T154,FALSE)</f>
        <v>14</v>
      </c>
      <c r="R154" s="859">
        <f t="shared" si="12"/>
        <v>2033</v>
      </c>
      <c r="S154" s="859">
        <f t="shared" si="12"/>
        <v>2054</v>
      </c>
      <c r="T154" s="859">
        <f t="shared" si="12"/>
        <v>2075</v>
      </c>
    </row>
    <row r="155" spans="1:20">
      <c r="C155" s="1140"/>
      <c r="D155" s="1140"/>
      <c r="E155" s="1140"/>
      <c r="F155" s="1140"/>
      <c r="G155" s="1140"/>
      <c r="H155" s="1140"/>
      <c r="J155" s="362" t="s">
        <v>1488</v>
      </c>
      <c r="K155" s="91">
        <f>VLOOKUP($D$6,Bd_Enemdu!$3:$30,R155,FALSE)</f>
        <v>4</v>
      </c>
      <c r="L155" s="91">
        <f>VLOOKUP($D$6,Bd_Enemdu!$3:$30,S155,FALSE)</f>
        <v>4</v>
      </c>
      <c r="M155" s="91">
        <f>VLOOKUP($D$6,Bd_Enemdu!$3:$30,T155,FALSE)</f>
        <v>5</v>
      </c>
      <c r="R155" s="859">
        <f t="shared" si="12"/>
        <v>2034</v>
      </c>
      <c r="S155" s="859">
        <f t="shared" si="12"/>
        <v>2055</v>
      </c>
      <c r="T155" s="859">
        <f t="shared" si="12"/>
        <v>2076</v>
      </c>
    </row>
    <row r="156" spans="1:20">
      <c r="C156" s="1140"/>
      <c r="D156" s="1140"/>
      <c r="F156" s="1140"/>
      <c r="G156" s="1140"/>
      <c r="H156" s="1140"/>
      <c r="J156" s="363" t="s">
        <v>1489</v>
      </c>
      <c r="K156" s="91">
        <f>VLOOKUP($D$6,Bd_Enemdu!$3:$30,R156,FALSE)</f>
        <v>4</v>
      </c>
      <c r="L156" s="91">
        <f>VLOOKUP($D$6,Bd_Enemdu!$3:$30,S156,FALSE)</f>
        <v>4</v>
      </c>
      <c r="M156" s="91">
        <f>VLOOKUP($D$6,Bd_Enemdu!$3:$30,T156,FALSE)</f>
        <v>5</v>
      </c>
      <c r="R156" s="859">
        <f t="shared" si="12"/>
        <v>2035</v>
      </c>
      <c r="S156" s="859">
        <f t="shared" si="12"/>
        <v>2056</v>
      </c>
      <c r="T156" s="859">
        <f t="shared" si="12"/>
        <v>2077</v>
      </c>
    </row>
    <row r="157" spans="1:20">
      <c r="C157" s="1140"/>
      <c r="D157" s="1140"/>
      <c r="F157" s="1140"/>
      <c r="G157" s="1140"/>
      <c r="H157" s="1140"/>
      <c r="J157" s="363" t="s">
        <v>1490</v>
      </c>
      <c r="K157" s="91">
        <f>VLOOKUP($D$6,Bd_Enemdu!$3:$30,R157,FALSE)</f>
        <v>3</v>
      </c>
      <c r="L157" s="91">
        <f>VLOOKUP($D$6,Bd_Enemdu!$3:$30,S157,FALSE)</f>
        <v>0</v>
      </c>
      <c r="M157" s="91">
        <f>VLOOKUP($D$6,Bd_Enemdu!$3:$30,T157,FALSE)</f>
        <v>2</v>
      </c>
      <c r="R157" s="859">
        <f t="shared" si="12"/>
        <v>2036</v>
      </c>
      <c r="S157" s="859">
        <f t="shared" si="12"/>
        <v>2057</v>
      </c>
      <c r="T157" s="859">
        <f t="shared" si="12"/>
        <v>2078</v>
      </c>
    </row>
    <row r="158" spans="1:20">
      <c r="C158" s="1140"/>
      <c r="D158" s="1140"/>
      <c r="F158" s="1140"/>
      <c r="G158" s="1140"/>
      <c r="H158" s="1140"/>
      <c r="J158" s="363" t="s">
        <v>1504</v>
      </c>
      <c r="K158" s="91">
        <f>VLOOKUP($D$6,Bd_Enemdu!$3:$30,R158,FALSE)</f>
        <v>0</v>
      </c>
      <c r="L158" s="91">
        <f>VLOOKUP($D$6,Bd_Enemdu!$3:$30,S158,FALSE)</f>
        <v>3</v>
      </c>
      <c r="M158" s="91">
        <f>VLOOKUP($D$6,Bd_Enemdu!$3:$30,T158,FALSE)</f>
        <v>1</v>
      </c>
      <c r="R158" s="859">
        <f t="shared" si="12"/>
        <v>2037</v>
      </c>
      <c r="S158" s="859">
        <f t="shared" si="12"/>
        <v>2058</v>
      </c>
      <c r="T158" s="859">
        <f t="shared" si="12"/>
        <v>2079</v>
      </c>
    </row>
    <row r="159" spans="1:20">
      <c r="A159" s="1140"/>
      <c r="B159" s="1140"/>
      <c r="C159" s="1140"/>
      <c r="D159" s="1140"/>
      <c r="F159" s="1140"/>
      <c r="G159" s="1140"/>
      <c r="H159" s="1140"/>
      <c r="J159" s="363" t="s">
        <v>1491</v>
      </c>
      <c r="K159" s="91">
        <f>VLOOKUP($D$6,Bd_Enemdu!$3:$30,R159,FALSE)</f>
        <v>367</v>
      </c>
      <c r="L159" s="91">
        <f>VLOOKUP($D$6,Bd_Enemdu!$3:$30,S159,FALSE)</f>
        <v>460</v>
      </c>
      <c r="M159" s="91">
        <f>VLOOKUP($D$6,Bd_Enemdu!$3:$30,T159,FALSE)</f>
        <v>578</v>
      </c>
      <c r="R159" s="859">
        <f t="shared" si="12"/>
        <v>2038</v>
      </c>
      <c r="S159" s="859">
        <f t="shared" si="12"/>
        <v>2059</v>
      </c>
      <c r="T159" s="859">
        <f t="shared" si="12"/>
        <v>2080</v>
      </c>
    </row>
    <row r="160" spans="1:20">
      <c r="A160" s="1140"/>
      <c r="B160" s="1140"/>
      <c r="C160" s="1140"/>
      <c r="D160" s="1140"/>
      <c r="F160" s="1140"/>
      <c r="G160" s="1140"/>
      <c r="H160" s="1140"/>
      <c r="J160" s="362" t="s">
        <v>1492</v>
      </c>
      <c r="K160" s="91">
        <f>VLOOKUP($D$6,Bd_Enemdu!$3:$30,R160,FALSE)</f>
        <v>1</v>
      </c>
      <c r="L160" s="91">
        <f>VLOOKUP($D$6,Bd_Enemdu!$3:$30,S160,FALSE)</f>
        <v>2</v>
      </c>
      <c r="M160" s="91">
        <f>VLOOKUP($D$6,Bd_Enemdu!$3:$30,T160,FALSE)</f>
        <v>3</v>
      </c>
      <c r="R160" s="859">
        <f t="shared" si="12"/>
        <v>2039</v>
      </c>
      <c r="S160" s="859">
        <f t="shared" si="12"/>
        <v>2060</v>
      </c>
      <c r="T160" s="859">
        <f t="shared" si="12"/>
        <v>2081</v>
      </c>
    </row>
    <row r="161" spans="1:20">
      <c r="A161" s="1140"/>
      <c r="B161" s="1140"/>
      <c r="C161" s="1140"/>
      <c r="D161" s="1140"/>
      <c r="F161" s="1140"/>
      <c r="G161" s="1140"/>
      <c r="H161" s="1140"/>
      <c r="J161" s="362" t="s">
        <v>1493</v>
      </c>
      <c r="K161" s="91">
        <f>VLOOKUP($D$6,Bd_Enemdu!$3:$30,R161,FALSE)</f>
        <v>22</v>
      </c>
      <c r="L161" s="91">
        <f>VLOOKUP($D$6,Bd_Enemdu!$3:$30,S161,FALSE)</f>
        <v>23</v>
      </c>
      <c r="M161" s="91">
        <f>VLOOKUP($D$6,Bd_Enemdu!$3:$30,T161,FALSE)</f>
        <v>24</v>
      </c>
      <c r="R161" s="859">
        <f t="shared" si="12"/>
        <v>2040</v>
      </c>
      <c r="S161" s="859">
        <f t="shared" si="12"/>
        <v>2061</v>
      </c>
      <c r="T161" s="859">
        <f t="shared" si="12"/>
        <v>2082</v>
      </c>
    </row>
    <row r="162" spans="1:20">
      <c r="A162" s="1140"/>
      <c r="B162" s="1140"/>
      <c r="C162" s="1140"/>
      <c r="D162" s="1140"/>
      <c r="F162" s="1140"/>
      <c r="G162" s="1140"/>
      <c r="H162" s="1140"/>
      <c r="J162" s="365" t="s">
        <v>1494</v>
      </c>
      <c r="K162" s="366">
        <f>VLOOKUP($D$6,Bd_Enemdu!$3:$30,R162,FALSE)</f>
        <v>29</v>
      </c>
      <c r="L162" s="366">
        <f>VLOOKUP($D$6,Bd_Enemdu!$3:$30,S162,FALSE)</f>
        <v>24</v>
      </c>
      <c r="M162" s="366">
        <f>VLOOKUP($D$6,Bd_Enemdu!$3:$30,T162,FALSE)</f>
        <v>41</v>
      </c>
      <c r="R162" s="859">
        <f t="shared" si="12"/>
        <v>2041</v>
      </c>
      <c r="S162" s="859">
        <f t="shared" si="12"/>
        <v>2062</v>
      </c>
      <c r="T162" s="859">
        <f t="shared" si="12"/>
        <v>2083</v>
      </c>
    </row>
    <row r="163" spans="1:20">
      <c r="A163" s="1140"/>
      <c r="B163" s="1140"/>
      <c r="C163" s="1140"/>
      <c r="D163" s="1140"/>
      <c r="F163" s="1140"/>
      <c r="G163" s="1140"/>
      <c r="H163" s="1140"/>
      <c r="J163" s="362" t="s">
        <v>1495</v>
      </c>
      <c r="K163" s="91">
        <f>VLOOKUP($D$6,Bd_Enemdu!$3:$30,R163,FALSE)</f>
        <v>112</v>
      </c>
      <c r="L163" s="91">
        <f>VLOOKUP($D$6,Bd_Enemdu!$3:$30,S163,FALSE)</f>
        <v>127</v>
      </c>
      <c r="M163" s="91">
        <f>VLOOKUP($D$6,Bd_Enemdu!$3:$30,T163,FALSE)</f>
        <v>260</v>
      </c>
      <c r="R163" s="859">
        <f t="shared" ref="R163:T163" si="13">+R162+1</f>
        <v>2042</v>
      </c>
      <c r="S163" s="859">
        <f t="shared" si="13"/>
        <v>2063</v>
      </c>
      <c r="T163" s="859">
        <f t="shared" si="13"/>
        <v>2084</v>
      </c>
    </row>
    <row r="164" spans="1:20">
      <c r="A164" s="1140"/>
      <c r="B164" s="1140"/>
      <c r="C164" s="1140"/>
      <c r="D164" s="1140"/>
      <c r="F164" s="1140"/>
      <c r="G164" s="1140"/>
      <c r="H164" s="1140"/>
      <c r="J164" s="119" t="s">
        <v>1498</v>
      </c>
      <c r="K164" s="91">
        <f>VLOOKUP($D$6,Bd_Enemdu!$3:$30,R164,FALSE)</f>
        <v>35</v>
      </c>
      <c r="L164" s="91">
        <f>VLOOKUP($D$6,Bd_Enemdu!$3:$30,S164,FALSE)</f>
        <v>23</v>
      </c>
      <c r="M164" s="91">
        <f>VLOOKUP($D$6,Bd_Enemdu!$3:$30,T164,FALSE)</f>
        <v>21</v>
      </c>
      <c r="R164" s="859">
        <f t="shared" ref="R164:T164" si="14">+R163+1</f>
        <v>2043</v>
      </c>
      <c r="S164" s="859">
        <f t="shared" si="14"/>
        <v>2064</v>
      </c>
      <c r="T164" s="859">
        <f t="shared" si="14"/>
        <v>2085</v>
      </c>
    </row>
    <row r="165" spans="1:20">
      <c r="A165" s="1140"/>
      <c r="B165" s="1140"/>
      <c r="C165" s="1140"/>
      <c r="D165" s="1140"/>
      <c r="F165" s="1140"/>
      <c r="G165" s="1140"/>
      <c r="H165" s="1140"/>
      <c r="J165" s="119" t="s">
        <v>1499</v>
      </c>
      <c r="K165" s="91">
        <f>VLOOKUP($D$6,Bd_Enemdu!$3:$30,R165,FALSE)</f>
        <v>24</v>
      </c>
      <c r="L165" s="91">
        <f>VLOOKUP($D$6,Bd_Enemdu!$3:$30,S165,FALSE)</f>
        <v>47</v>
      </c>
      <c r="M165" s="91">
        <f>VLOOKUP($D$6,Bd_Enemdu!$3:$30,T165,FALSE)</f>
        <v>27</v>
      </c>
      <c r="R165" s="859">
        <f t="shared" ref="R165:T165" si="15">+R164+1</f>
        <v>2044</v>
      </c>
      <c r="S165" s="859">
        <f t="shared" si="15"/>
        <v>2065</v>
      </c>
      <c r="T165" s="859">
        <f t="shared" si="15"/>
        <v>2086</v>
      </c>
    </row>
    <row r="166" spans="1:20">
      <c r="A166" s="95"/>
      <c r="B166" s="96"/>
      <c r="C166" s="97"/>
      <c r="D166" s="96"/>
      <c r="E166" s="98"/>
      <c r="F166" s="99"/>
      <c r="G166" s="100"/>
      <c r="J166" s="119" t="s">
        <v>1500</v>
      </c>
      <c r="K166" s="91">
        <f>VLOOKUP($D$6,Bd_Enemdu!$3:$30,R166,FALSE)</f>
        <v>119</v>
      </c>
      <c r="L166" s="91">
        <f>VLOOKUP($D$6,Bd_Enemdu!$3:$30,S166,FALSE)</f>
        <v>180</v>
      </c>
      <c r="M166" s="91">
        <f>VLOOKUP($D$6,Bd_Enemdu!$3:$30,T166,FALSE)</f>
        <v>164</v>
      </c>
      <c r="R166" s="859">
        <f t="shared" ref="R166:T166" si="16">+R165+1</f>
        <v>2045</v>
      </c>
      <c r="S166" s="859">
        <f t="shared" si="16"/>
        <v>2066</v>
      </c>
      <c r="T166" s="859">
        <f t="shared" si="16"/>
        <v>2087</v>
      </c>
    </row>
    <row r="167" spans="1:20">
      <c r="J167" s="119" t="s">
        <v>1501</v>
      </c>
      <c r="K167" s="91">
        <f>VLOOKUP($D$6,Bd_Enemdu!$3:$30,R167,FALSE)</f>
        <v>90</v>
      </c>
      <c r="L167" s="91">
        <f>VLOOKUP($D$6,Bd_Enemdu!$3:$30,S167,FALSE)</f>
        <v>89</v>
      </c>
      <c r="M167" s="91">
        <f>VLOOKUP($D$6,Bd_Enemdu!$3:$30,T167,FALSE)</f>
        <v>104</v>
      </c>
      <c r="R167" s="859">
        <f t="shared" ref="R167:T167" si="17">+R166+1</f>
        <v>2046</v>
      </c>
      <c r="S167" s="859">
        <f t="shared" si="17"/>
        <v>2067</v>
      </c>
      <c r="T167" s="859">
        <f t="shared" si="17"/>
        <v>2088</v>
      </c>
    </row>
    <row r="168" spans="1:20">
      <c r="J168" s="119" t="s">
        <v>1502</v>
      </c>
      <c r="K168" s="91">
        <f>VLOOKUP($D$6,Bd_Enemdu!$3:$30,R168,FALSE)</f>
        <v>48</v>
      </c>
      <c r="L168" s="91">
        <f>VLOOKUP($D$6,Bd_Enemdu!$3:$30,S168,FALSE)</f>
        <v>44</v>
      </c>
      <c r="M168" s="91">
        <f>VLOOKUP($D$6,Bd_Enemdu!$3:$30,T168,FALSE)</f>
        <v>69</v>
      </c>
      <c r="R168" s="859">
        <f t="shared" ref="R168:T169" si="18">+R167+1</f>
        <v>2047</v>
      </c>
      <c r="S168" s="859">
        <f t="shared" si="18"/>
        <v>2068</v>
      </c>
      <c r="T168" s="859">
        <f t="shared" si="18"/>
        <v>2089</v>
      </c>
    </row>
    <row r="169" spans="1:20">
      <c r="J169" s="367" t="s">
        <v>1503</v>
      </c>
      <c r="K169" s="366">
        <f>VLOOKUP($D$6,Bd_Enemdu!$3:$30,R169,FALSE)</f>
        <v>23</v>
      </c>
      <c r="L169" s="366">
        <f>VLOOKUP($D$6,Bd_Enemdu!$3:$30,S169,FALSE)</f>
        <v>28</v>
      </c>
      <c r="M169" s="366">
        <f>VLOOKUP($D$6,Bd_Enemdu!$3:$30,T169,FALSE)</f>
        <v>28</v>
      </c>
      <c r="R169" s="859">
        <f t="shared" si="18"/>
        <v>2048</v>
      </c>
      <c r="S169" s="859">
        <f t="shared" si="18"/>
        <v>2069</v>
      </c>
      <c r="T169" s="859">
        <f t="shared" si="18"/>
        <v>2090</v>
      </c>
    </row>
    <row r="170" spans="1:20">
      <c r="K170" s="91"/>
      <c r="L170" s="91"/>
    </row>
    <row r="174" spans="1:20">
      <c r="K174" s="80"/>
      <c r="L174" s="80"/>
    </row>
    <row r="175" spans="1:20">
      <c r="K175" s="80"/>
      <c r="L175" s="80"/>
    </row>
    <row r="185" spans="1:1">
      <c r="A185" s="80" t="s">
        <v>2764</v>
      </c>
    </row>
    <row r="186" spans="1:1">
      <c r="A186" s="469" t="s">
        <v>1731</v>
      </c>
    </row>
  </sheetData>
  <sheetProtection sort="0" autoFilter="0" pivotTables="0"/>
  <mergeCells count="32">
    <mergeCell ref="A12:H13"/>
    <mergeCell ref="A1:D1"/>
    <mergeCell ref="A2:H2"/>
    <mergeCell ref="B4:H4"/>
    <mergeCell ref="A8:H8"/>
    <mergeCell ref="A10:H11"/>
    <mergeCell ref="A88:H88"/>
    <mergeCell ref="A90:H92"/>
    <mergeCell ref="R95:T95"/>
    <mergeCell ref="I26:I35"/>
    <mergeCell ref="A15:H15"/>
    <mergeCell ref="A17:H19"/>
    <mergeCell ref="A20:H22"/>
    <mergeCell ref="A24:H25"/>
    <mergeCell ref="J26:M26"/>
    <mergeCell ref="R39:T39"/>
    <mergeCell ref="A135:H135"/>
    <mergeCell ref="A137:H139"/>
    <mergeCell ref="R148:T148"/>
    <mergeCell ref="A140:D140"/>
    <mergeCell ref="A141:D141"/>
    <mergeCell ref="A142:D142"/>
    <mergeCell ref="A143:D143"/>
    <mergeCell ref="A144:D144"/>
    <mergeCell ref="A145:D145"/>
    <mergeCell ref="A146:D146"/>
    <mergeCell ref="E140:H140"/>
    <mergeCell ref="E141:H141"/>
    <mergeCell ref="E142:H142"/>
    <mergeCell ref="E143:H143"/>
    <mergeCell ref="E144:H144"/>
    <mergeCell ref="E145:H145"/>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0000000}">
          <x14:formula1>
            <xm:f>Bd_Enemdu!$A$3:$A$28</xm:f>
          </x14:formula1>
          <xm:sqref>D6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61">
    <tabColor theme="5" tint="0.39997558519241921"/>
  </sheetPr>
  <dimension ref="A1:T149"/>
  <sheetViews>
    <sheetView showGridLines="0" zoomScale="83" zoomScaleNormal="83" zoomScaleSheetLayoutView="85" workbookViewId="0">
      <pane ySplit="6" topLeftCell="A7" activePane="bottomLeft" state="frozen"/>
      <selection activeCell="N16" sqref="N16"/>
      <selection pane="bottomLeft" sqref="A1:D1"/>
    </sheetView>
  </sheetViews>
  <sheetFormatPr baseColWidth="10" defaultColWidth="11.42578125" defaultRowHeight="16.5"/>
  <cols>
    <col min="1" max="1" width="18.85546875" style="80" customWidth="1"/>
    <col min="2" max="2" width="15.5703125" style="80" customWidth="1"/>
    <col min="3" max="3" width="11.42578125" style="80" customWidth="1"/>
    <col min="4" max="4" width="15.85546875" style="80" customWidth="1"/>
    <col min="5" max="5" width="12.140625" style="80" customWidth="1"/>
    <col min="6" max="6" width="15.7109375" style="80" customWidth="1"/>
    <col min="7" max="7" width="12.7109375" style="80" customWidth="1"/>
    <col min="8" max="8" width="23.7109375" style="80" customWidth="1"/>
    <col min="9" max="9" width="18.7109375" style="80" customWidth="1"/>
    <col min="10" max="10" width="24.5703125" style="80" customWidth="1"/>
    <col min="11" max="12" width="11.42578125" style="103"/>
    <col min="13" max="17" width="11.42578125" style="80"/>
    <col min="18" max="19" width="11.42578125" style="80" hidden="1" customWidth="1"/>
    <col min="20" max="20" width="0" style="80" hidden="1" customWidth="1"/>
    <col min="21" max="16384" width="11.42578125" style="80"/>
  </cols>
  <sheetData>
    <row r="1" spans="1:9" ht="51" customHeight="1">
      <c r="A1" s="1886"/>
      <c r="B1" s="1886"/>
      <c r="C1" s="1886"/>
      <c r="D1" s="1886"/>
    </row>
    <row r="2" spans="1:9" ht="17.25" customHeight="1">
      <c r="A2" s="1887" t="s">
        <v>2469</v>
      </c>
      <c r="B2" s="1887"/>
      <c r="C2" s="1887"/>
      <c r="D2" s="1887"/>
      <c r="E2" s="1887"/>
      <c r="F2" s="1887"/>
      <c r="G2" s="1887"/>
      <c r="H2" s="1887"/>
      <c r="I2" s="379"/>
    </row>
    <row r="3" spans="1:9" ht="9.75" customHeight="1">
      <c r="A3" s="379"/>
      <c r="B3" s="379"/>
      <c r="C3" s="379"/>
      <c r="D3" s="379"/>
      <c r="E3" s="379"/>
      <c r="F3" s="379"/>
      <c r="G3" s="379"/>
      <c r="H3" s="379"/>
      <c r="I3" s="379"/>
    </row>
    <row r="4" spans="1:9">
      <c r="A4" s="82" t="s">
        <v>404</v>
      </c>
      <c r="B4" s="2033"/>
      <c r="C4" s="2033"/>
      <c r="D4" s="2033"/>
      <c r="E4" s="2033"/>
      <c r="F4" s="2033"/>
      <c r="G4" s="2033"/>
      <c r="H4" s="2033"/>
      <c r="I4" s="379"/>
    </row>
    <row r="5" spans="1:9" ht="14.25" customHeight="1">
      <c r="A5" s="379"/>
      <c r="B5" s="379"/>
      <c r="C5" s="379"/>
      <c r="D5" s="379"/>
      <c r="E5" s="379"/>
      <c r="F5" s="379"/>
      <c r="G5" s="379"/>
      <c r="H5" s="379"/>
      <c r="I5" s="379"/>
    </row>
    <row r="6" spans="1:9" ht="20.25">
      <c r="A6" s="84" t="s">
        <v>943</v>
      </c>
      <c r="B6" s="85"/>
      <c r="C6" s="380"/>
      <c r="D6" s="375" t="s">
        <v>20</v>
      </c>
      <c r="E6" s="379"/>
      <c r="F6" s="379"/>
      <c r="G6" s="379"/>
      <c r="H6" s="379"/>
      <c r="I6" s="379"/>
    </row>
    <row r="7" spans="1:9">
      <c r="A7" s="379"/>
      <c r="B7" s="379"/>
      <c r="C7" s="379"/>
      <c r="D7" s="379"/>
      <c r="E7" s="379"/>
      <c r="F7" s="379"/>
      <c r="G7" s="379"/>
      <c r="H7" s="379"/>
      <c r="I7" s="379"/>
    </row>
    <row r="8" spans="1:9" ht="18" customHeight="1">
      <c r="A8" s="2029" t="s">
        <v>933</v>
      </c>
      <c r="B8" s="2029"/>
      <c r="C8" s="2029"/>
      <c r="D8" s="2029"/>
      <c r="E8" s="2029"/>
      <c r="F8" s="2029"/>
      <c r="G8" s="2029"/>
      <c r="H8" s="2029"/>
      <c r="I8" s="379"/>
    </row>
    <row r="9" spans="1:9" ht="16.5" customHeight="1">
      <c r="A9" s="104"/>
      <c r="B9" s="379"/>
      <c r="C9" s="379"/>
      <c r="D9" s="379"/>
      <c r="E9" s="379"/>
      <c r="F9" s="379"/>
      <c r="G9" s="379"/>
      <c r="H9" s="379"/>
      <c r="I9" s="379"/>
    </row>
    <row r="10" spans="1:9">
      <c r="A10" s="1985" t="s">
        <v>944</v>
      </c>
      <c r="B10" s="1985"/>
      <c r="C10" s="1985"/>
      <c r="D10" s="1985"/>
      <c r="E10" s="1985"/>
      <c r="F10" s="1985"/>
      <c r="G10" s="1985"/>
      <c r="H10" s="1985"/>
      <c r="I10" s="379"/>
    </row>
    <row r="11" spans="1:9">
      <c r="A11" s="1985"/>
      <c r="B11" s="1985"/>
      <c r="C11" s="1985"/>
      <c r="D11" s="1985"/>
      <c r="E11" s="1985"/>
      <c r="F11" s="1985"/>
      <c r="G11" s="1985"/>
      <c r="H11" s="1985"/>
      <c r="I11" s="379"/>
    </row>
    <row r="12" spans="1:9" ht="34.5" customHeight="1">
      <c r="A12" s="1985" t="s">
        <v>930</v>
      </c>
      <c r="B12" s="1985"/>
      <c r="C12" s="1985"/>
      <c r="D12" s="1985"/>
      <c r="E12" s="1985"/>
      <c r="F12" s="1985"/>
      <c r="G12" s="1985"/>
      <c r="H12" s="1985"/>
      <c r="I12" s="379"/>
    </row>
    <row r="13" spans="1:9" ht="15" customHeight="1">
      <c r="A13" s="1985"/>
      <c r="B13" s="1985"/>
      <c r="C13" s="1985"/>
      <c r="D13" s="1985"/>
      <c r="E13" s="1985"/>
      <c r="F13" s="1985"/>
      <c r="G13" s="1985"/>
      <c r="H13" s="1985"/>
      <c r="I13" s="379"/>
    </row>
    <row r="14" spans="1:9">
      <c r="A14" s="381"/>
      <c r="B14" s="381"/>
      <c r="C14" s="381"/>
      <c r="D14" s="381"/>
      <c r="E14" s="381"/>
      <c r="F14" s="381"/>
      <c r="G14" s="381"/>
      <c r="H14" s="381"/>
    </row>
    <row r="15" spans="1:9" ht="20.25">
      <c r="A15" s="1925" t="s">
        <v>1658</v>
      </c>
      <c r="B15" s="1925"/>
      <c r="C15" s="1925"/>
      <c r="D15" s="1925"/>
      <c r="E15" s="1925"/>
      <c r="F15" s="1925"/>
      <c r="G15" s="1925"/>
      <c r="H15" s="1925"/>
    </row>
    <row r="16" spans="1:9">
      <c r="A16" s="381"/>
      <c r="B16" s="381"/>
      <c r="C16" s="381"/>
      <c r="D16" s="381"/>
      <c r="E16" s="381"/>
      <c r="F16" s="381"/>
      <c r="G16" s="381"/>
      <c r="H16" s="381"/>
    </row>
    <row r="17" spans="1:20">
      <c r="K17" s="900">
        <v>2016</v>
      </c>
      <c r="L17" s="900">
        <v>2017</v>
      </c>
      <c r="M17" s="900">
        <v>2018</v>
      </c>
      <c r="N17" s="90"/>
      <c r="R17" s="2028" t="s">
        <v>814</v>
      </c>
      <c r="S17" s="2028"/>
      <c r="T17" s="2028"/>
    </row>
    <row r="18" spans="1:20">
      <c r="J18" s="119" t="str">
        <f>+D6</f>
        <v>Nacional</v>
      </c>
      <c r="K18" s="91">
        <f>VLOOKUP($D$6,Bd_Enemdu!$A$3:$ASL$30,R18,FALSE)</f>
        <v>1819</v>
      </c>
      <c r="L18" s="91">
        <f>VLOOKUP($D$6,Bd_Enemdu!$A$3:$ASL$30,S18,FALSE)</f>
        <v>1574</v>
      </c>
      <c r="M18" s="91">
        <f>VLOOKUP($D$6,Bd_Enemdu!$3:$30,T18,FALSE)</f>
        <v>1618</v>
      </c>
      <c r="R18" s="859">
        <v>1049</v>
      </c>
      <c r="S18" s="859">
        <f>+R38+1</f>
        <v>1070</v>
      </c>
      <c r="T18" s="859">
        <v>1557</v>
      </c>
    </row>
    <row r="19" spans="1:20">
      <c r="A19" s="380"/>
      <c r="B19" s="380"/>
      <c r="C19" s="380"/>
      <c r="D19" s="380"/>
      <c r="E19" s="380"/>
      <c r="F19" s="380"/>
      <c r="G19" s="380"/>
      <c r="H19" s="380"/>
      <c r="J19" s="362" t="s">
        <v>55</v>
      </c>
      <c r="K19" s="91">
        <f>VLOOKUP($D$6,Bd_Enemdu!$A$3:$ASL$30,R19,FALSE)</f>
        <v>1543</v>
      </c>
      <c r="L19" s="91">
        <f>VLOOKUP($D$6,Bd_Enemdu!$A$3:$ASL$30,S19,FALSE)</f>
        <v>1342</v>
      </c>
      <c r="M19" s="91">
        <f>VLOOKUP($D$6,Bd_Enemdu!$3:$30,T19,FALSE)</f>
        <v>1346</v>
      </c>
      <c r="R19" s="859">
        <f>+R18+1</f>
        <v>1050</v>
      </c>
      <c r="S19" s="859">
        <f>+S18+1</f>
        <v>1071</v>
      </c>
      <c r="T19" s="859">
        <f>+T18+1</f>
        <v>1558</v>
      </c>
    </row>
    <row r="20" spans="1:20">
      <c r="C20" s="93"/>
      <c r="D20" s="380"/>
      <c r="F20" s="380"/>
      <c r="G20" s="380"/>
      <c r="H20" s="380"/>
      <c r="J20" s="362" t="s">
        <v>56</v>
      </c>
      <c r="K20" s="91">
        <f>VLOOKUP($D$6,Bd_Enemdu!$A$3:$ASL$30,R20,FALSE)</f>
        <v>276</v>
      </c>
      <c r="L20" s="91">
        <f>VLOOKUP($D$6,Bd_Enemdu!$A$3:$ASL$30,S20,FALSE)</f>
        <v>232</v>
      </c>
      <c r="M20" s="91">
        <f>VLOOKUP($D$6,Bd_Enemdu!$3:$30,T20,FALSE)</f>
        <v>272</v>
      </c>
      <c r="R20" s="859">
        <f t="shared" ref="R20:T35" si="0">+R19+1</f>
        <v>1051</v>
      </c>
      <c r="S20" s="859">
        <f t="shared" si="0"/>
        <v>1072</v>
      </c>
      <c r="T20" s="859">
        <f>+T19+1</f>
        <v>1559</v>
      </c>
    </row>
    <row r="21" spans="1:20">
      <c r="C21" s="380"/>
      <c r="D21" s="380"/>
      <c r="F21" s="380"/>
      <c r="G21" s="380"/>
      <c r="H21" s="380"/>
      <c r="J21" s="362" t="s">
        <v>420</v>
      </c>
      <c r="K21" s="91">
        <f>VLOOKUP($D$6,Bd_Enemdu!$A$3:$ASL$30,R21,FALSE)</f>
        <v>627</v>
      </c>
      <c r="L21" s="91">
        <f>VLOOKUP($D$6,Bd_Enemdu!$A$3:$ASL$30,S21,FALSE)</f>
        <v>543</v>
      </c>
      <c r="M21" s="91">
        <f>VLOOKUP($D$6,Bd_Enemdu!$3:$30,T21,FALSE)</f>
        <v>596</v>
      </c>
      <c r="R21" s="859">
        <f t="shared" si="0"/>
        <v>1052</v>
      </c>
      <c r="S21" s="859">
        <f t="shared" si="0"/>
        <v>1073</v>
      </c>
      <c r="T21" s="859">
        <f t="shared" si="0"/>
        <v>1560</v>
      </c>
    </row>
    <row r="22" spans="1:20">
      <c r="C22" s="380"/>
      <c r="D22" s="380"/>
      <c r="F22" s="380"/>
      <c r="G22" s="380"/>
      <c r="H22" s="380"/>
      <c r="J22" s="365" t="s">
        <v>421</v>
      </c>
      <c r="K22" s="366">
        <f>VLOOKUP($D$6,Bd_Enemdu!$A$3:$ASL$30,R22,FALSE)</f>
        <v>1192</v>
      </c>
      <c r="L22" s="366">
        <f>VLOOKUP($D$6,Bd_Enemdu!$A$3:$ASL$30,S22,FALSE)</f>
        <v>1031</v>
      </c>
      <c r="M22" s="366">
        <f>VLOOKUP($D$6,Bd_Enemdu!$3:$30,T22,FALSE)</f>
        <v>1022</v>
      </c>
      <c r="R22" s="859">
        <f t="shared" si="0"/>
        <v>1053</v>
      </c>
      <c r="S22" s="859">
        <f t="shared" si="0"/>
        <v>1074</v>
      </c>
      <c r="T22" s="859">
        <f t="shared" si="0"/>
        <v>1561</v>
      </c>
    </row>
    <row r="23" spans="1:20">
      <c r="C23" s="380"/>
      <c r="D23" s="380"/>
      <c r="F23" s="380"/>
      <c r="G23" s="380"/>
      <c r="H23" s="380"/>
      <c r="J23" s="362" t="s">
        <v>59</v>
      </c>
      <c r="K23" s="91">
        <f>VLOOKUP($D$6,Bd_Enemdu!$A$3:$ASL$30,R23,FALSE)</f>
        <v>47</v>
      </c>
      <c r="L23" s="91">
        <f>VLOOKUP($D$6,Bd_Enemdu!$A$3:$ASL$30,S23,FALSE)</f>
        <v>39</v>
      </c>
      <c r="M23" s="91">
        <f>VLOOKUP($D$6,Bd_Enemdu!$3:$30,T23,FALSE)</f>
        <v>44</v>
      </c>
      <c r="R23" s="859">
        <f t="shared" si="0"/>
        <v>1054</v>
      </c>
      <c r="S23" s="859">
        <f t="shared" si="0"/>
        <v>1075</v>
      </c>
      <c r="T23" s="859">
        <f t="shared" si="0"/>
        <v>1562</v>
      </c>
    </row>
    <row r="24" spans="1:20">
      <c r="C24" s="380"/>
      <c r="D24" s="380"/>
      <c r="F24" s="380"/>
      <c r="G24" s="380"/>
      <c r="H24" s="380"/>
      <c r="J24" s="362" t="s">
        <v>1488</v>
      </c>
      <c r="K24" s="91">
        <f>VLOOKUP($D$6,Bd_Enemdu!$A$3:$ASL$30,R24,FALSE)</f>
        <v>29</v>
      </c>
      <c r="L24" s="91">
        <f>VLOOKUP($D$6,Bd_Enemdu!$A$3:$ASL$30,S24,FALSE)</f>
        <v>15</v>
      </c>
      <c r="M24" s="91">
        <f>VLOOKUP($D$6,Bd_Enemdu!$3:$30,T24,FALSE)</f>
        <v>12</v>
      </c>
      <c r="R24" s="859">
        <f t="shared" si="0"/>
        <v>1055</v>
      </c>
      <c r="S24" s="859">
        <f t="shared" si="0"/>
        <v>1076</v>
      </c>
      <c r="T24" s="859">
        <f t="shared" si="0"/>
        <v>1563</v>
      </c>
    </row>
    <row r="25" spans="1:20">
      <c r="C25" s="380"/>
      <c r="D25" s="380"/>
      <c r="E25" s="380"/>
      <c r="F25" s="380"/>
      <c r="G25" s="380"/>
      <c r="H25" s="380"/>
      <c r="J25" s="363" t="s">
        <v>1489</v>
      </c>
      <c r="K25" s="91">
        <f>VLOOKUP($D$6,Bd_Enemdu!$A$3:$ASL$30,R25,FALSE)</f>
        <v>9</v>
      </c>
      <c r="L25" s="91">
        <f>VLOOKUP($D$6,Bd_Enemdu!$A$3:$ASL$30,S25,FALSE)</f>
        <v>11</v>
      </c>
      <c r="M25" s="91">
        <f>VLOOKUP($D$6,Bd_Enemdu!$3:$30,T25,FALSE)</f>
        <v>10</v>
      </c>
      <c r="R25" s="859">
        <f t="shared" si="0"/>
        <v>1056</v>
      </c>
      <c r="S25" s="859">
        <f t="shared" si="0"/>
        <v>1077</v>
      </c>
      <c r="T25" s="859">
        <f t="shared" si="0"/>
        <v>1564</v>
      </c>
    </row>
    <row r="26" spans="1:20">
      <c r="C26" s="380"/>
      <c r="D26" s="380"/>
      <c r="E26" s="380"/>
      <c r="F26" s="380"/>
      <c r="G26" s="380"/>
      <c r="H26" s="380"/>
      <c r="J26" s="363" t="s">
        <v>1490</v>
      </c>
      <c r="K26" s="91">
        <f>VLOOKUP($D$6,Bd_Enemdu!$A$3:$ASL$30,R26,FALSE)</f>
        <v>20</v>
      </c>
      <c r="L26" s="91">
        <f>VLOOKUP($D$6,Bd_Enemdu!$A$3:$ASL$30,S26,FALSE)</f>
        <v>0</v>
      </c>
      <c r="M26" s="91">
        <f>VLOOKUP($D$6,Bd_Enemdu!$3:$30,T26,FALSE)</f>
        <v>5</v>
      </c>
      <c r="R26" s="859">
        <f t="shared" si="0"/>
        <v>1057</v>
      </c>
      <c r="S26" s="859">
        <f t="shared" si="0"/>
        <v>1078</v>
      </c>
      <c r="T26" s="859">
        <f t="shared" si="0"/>
        <v>1565</v>
      </c>
    </row>
    <row r="27" spans="1:20">
      <c r="C27" s="380"/>
      <c r="D27" s="380"/>
      <c r="F27" s="380"/>
      <c r="G27" s="380"/>
      <c r="H27" s="380"/>
      <c r="J27" s="363" t="s">
        <v>1504</v>
      </c>
      <c r="K27" s="91">
        <f>VLOOKUP($D$6,Bd_Enemdu!$A$3:$ASL$30,R27,FALSE)</f>
        <v>2</v>
      </c>
      <c r="L27" s="91">
        <f>VLOOKUP($D$6,Bd_Enemdu!$A$3:$ASL$30,S27,FALSE)</f>
        <v>14</v>
      </c>
      <c r="M27" s="91">
        <f>VLOOKUP($D$6,Bd_Enemdu!$3:$30,T27,FALSE)</f>
        <v>2</v>
      </c>
      <c r="R27" s="859">
        <f t="shared" si="0"/>
        <v>1058</v>
      </c>
      <c r="S27" s="859">
        <f t="shared" si="0"/>
        <v>1079</v>
      </c>
      <c r="T27" s="859">
        <f t="shared" si="0"/>
        <v>1566</v>
      </c>
    </row>
    <row r="28" spans="1:20">
      <c r="C28" s="380"/>
      <c r="D28" s="380"/>
      <c r="F28" s="380"/>
      <c r="G28" s="380"/>
      <c r="H28" s="380"/>
      <c r="J28" s="363" t="s">
        <v>1491</v>
      </c>
      <c r="K28" s="91">
        <f>VLOOKUP($D$6,Bd_Enemdu!$A$3:$ASL$30,R28,FALSE)</f>
        <v>1517</v>
      </c>
      <c r="L28" s="91">
        <f>VLOOKUP($D$6,Bd_Enemdu!$A$3:$ASL$30,S28,FALSE)</f>
        <v>1340</v>
      </c>
      <c r="M28" s="91">
        <f>VLOOKUP($D$6,Bd_Enemdu!$3:$30,T28,FALSE)</f>
        <v>1387</v>
      </c>
      <c r="R28" s="859">
        <f>+R27+1</f>
        <v>1059</v>
      </c>
      <c r="S28" s="859">
        <f t="shared" si="0"/>
        <v>1080</v>
      </c>
      <c r="T28" s="859">
        <f t="shared" si="0"/>
        <v>1567</v>
      </c>
    </row>
    <row r="29" spans="1:20">
      <c r="C29" s="380"/>
      <c r="D29" s="380"/>
      <c r="F29" s="380"/>
      <c r="G29" s="380"/>
      <c r="H29" s="380"/>
      <c r="J29" s="362" t="s">
        <v>1492</v>
      </c>
      <c r="K29" s="91">
        <f>VLOOKUP($D$6,Bd_Enemdu!$A$3:$ASL$30,R29,FALSE)</f>
        <v>10</v>
      </c>
      <c r="L29" s="91">
        <f>VLOOKUP($D$6,Bd_Enemdu!$A$3:$ASL$30,S29,FALSE)</f>
        <v>7</v>
      </c>
      <c r="M29" s="91">
        <f>VLOOKUP($D$6,Bd_Enemdu!$3:$30,T29,FALSE)</f>
        <v>6</v>
      </c>
      <c r="R29" s="859">
        <f t="shared" si="0"/>
        <v>1060</v>
      </c>
      <c r="S29" s="859">
        <f t="shared" si="0"/>
        <v>1081</v>
      </c>
      <c r="T29" s="859">
        <f t="shared" si="0"/>
        <v>1568</v>
      </c>
    </row>
    <row r="30" spans="1:20">
      <c r="A30" s="380"/>
      <c r="B30" s="380"/>
      <c r="C30" s="380"/>
      <c r="D30" s="380"/>
      <c r="F30" s="380"/>
      <c r="G30" s="380"/>
      <c r="H30" s="380"/>
      <c r="J30" s="362" t="s">
        <v>1493</v>
      </c>
      <c r="K30" s="91">
        <f>VLOOKUP($D$6,Bd_Enemdu!$A$3:$ASL$30,R30,FALSE)</f>
        <v>103</v>
      </c>
      <c r="L30" s="91">
        <f>VLOOKUP($D$6,Bd_Enemdu!$A$3:$ASL$30,S30,FALSE)</f>
        <v>57</v>
      </c>
      <c r="M30" s="91">
        <f>VLOOKUP($D$6,Bd_Enemdu!$3:$30,T30,FALSE)</f>
        <v>59</v>
      </c>
      <c r="R30" s="859">
        <f t="shared" si="0"/>
        <v>1061</v>
      </c>
      <c r="S30" s="859">
        <f t="shared" si="0"/>
        <v>1082</v>
      </c>
      <c r="T30" s="859">
        <f t="shared" si="0"/>
        <v>1569</v>
      </c>
    </row>
    <row r="31" spans="1:20">
      <c r="A31" s="380"/>
      <c r="B31" s="380"/>
      <c r="C31" s="380"/>
      <c r="D31" s="380"/>
      <c r="F31" s="380"/>
      <c r="G31" s="380"/>
      <c r="H31" s="380"/>
      <c r="J31" s="365" t="s">
        <v>1494</v>
      </c>
      <c r="K31" s="366">
        <f>VLOOKUP($D$6,Bd_Enemdu!$A$3:$ASL$30,R31,FALSE)</f>
        <v>82</v>
      </c>
      <c r="L31" s="366">
        <f>VLOOKUP($D$6,Bd_Enemdu!$A$3:$ASL$30,S31,FALSE)</f>
        <v>91</v>
      </c>
      <c r="M31" s="366">
        <f>VLOOKUP($D$6,Bd_Enemdu!$3:$30,T31,FALSE)</f>
        <v>93</v>
      </c>
      <c r="R31" s="859">
        <f>+R30+1</f>
        <v>1062</v>
      </c>
      <c r="S31" s="859">
        <f t="shared" si="0"/>
        <v>1083</v>
      </c>
      <c r="T31" s="859">
        <f t="shared" si="0"/>
        <v>1570</v>
      </c>
    </row>
    <row r="32" spans="1:20">
      <c r="A32" s="380"/>
      <c r="B32" s="380"/>
      <c r="C32" s="380"/>
      <c r="D32" s="380"/>
      <c r="F32" s="380"/>
      <c r="G32" s="380"/>
      <c r="H32" s="380"/>
      <c r="J32" s="362" t="s">
        <v>1495</v>
      </c>
      <c r="K32" s="91">
        <f>VLOOKUP($D$6,Bd_Enemdu!$A$3:$ASL$30,R32,FALSE)</f>
        <v>113</v>
      </c>
      <c r="L32" s="91">
        <f>VLOOKUP($D$6,Bd_Enemdu!$A$3:$ASL$30,S32,FALSE)</f>
        <v>93</v>
      </c>
      <c r="M32" s="91">
        <f>VLOOKUP($D$6,Bd_Enemdu!$3:$30,T32,FALSE)</f>
        <v>122</v>
      </c>
      <c r="R32" s="859">
        <f t="shared" si="0"/>
        <v>1063</v>
      </c>
      <c r="S32" s="859">
        <f t="shared" si="0"/>
        <v>1084</v>
      </c>
      <c r="T32" s="859">
        <f t="shared" si="0"/>
        <v>1571</v>
      </c>
    </row>
    <row r="33" spans="1:20">
      <c r="A33" s="380"/>
      <c r="B33" s="380"/>
      <c r="C33" s="380"/>
      <c r="D33" s="380"/>
      <c r="F33" s="380"/>
      <c r="G33" s="380"/>
      <c r="H33" s="380"/>
      <c r="J33" s="119" t="s">
        <v>1498</v>
      </c>
      <c r="K33" s="91">
        <f>VLOOKUP($D$6,Bd_Enemdu!$A$3:$ASL$30,R33,FALSE)</f>
        <v>183</v>
      </c>
      <c r="L33" s="91">
        <f>VLOOKUP($D$6,Bd_Enemdu!$A$3:$ASL$30,S33,FALSE)</f>
        <v>201</v>
      </c>
      <c r="M33" s="91">
        <f>VLOOKUP($D$6,Bd_Enemdu!$3:$30,T33,FALSE)</f>
        <v>157</v>
      </c>
      <c r="R33" s="859">
        <f>+R32+1</f>
        <v>1064</v>
      </c>
      <c r="S33" s="859">
        <f t="shared" si="0"/>
        <v>1085</v>
      </c>
      <c r="T33" s="859">
        <f t="shared" si="0"/>
        <v>1572</v>
      </c>
    </row>
    <row r="34" spans="1:20">
      <c r="A34" s="380"/>
      <c r="B34" s="380"/>
      <c r="C34" s="380"/>
      <c r="D34" s="380"/>
      <c r="F34" s="380"/>
      <c r="G34" s="380"/>
      <c r="H34" s="380"/>
      <c r="J34" s="119" t="s">
        <v>1499</v>
      </c>
      <c r="K34" s="91">
        <f>VLOOKUP($D$6,Bd_Enemdu!$A$3:$ASL$30,R34,FALSE)</f>
        <v>93</v>
      </c>
      <c r="L34" s="91">
        <f>VLOOKUP($D$6,Bd_Enemdu!$A$3:$ASL$30,S34,FALSE)</f>
        <v>67</v>
      </c>
      <c r="M34" s="91">
        <f>VLOOKUP($D$6,Bd_Enemdu!$3:$30,T34,FALSE)</f>
        <v>83</v>
      </c>
      <c r="R34" s="859">
        <f t="shared" ref="R34:T38" si="1">+R33+1</f>
        <v>1065</v>
      </c>
      <c r="S34" s="859">
        <f t="shared" si="0"/>
        <v>1086</v>
      </c>
      <c r="T34" s="859">
        <f t="shared" si="0"/>
        <v>1573</v>
      </c>
    </row>
    <row r="35" spans="1:20">
      <c r="A35" s="380"/>
      <c r="B35" s="380"/>
      <c r="C35" s="380"/>
      <c r="D35" s="380"/>
      <c r="F35" s="380"/>
      <c r="G35" s="380"/>
      <c r="H35" s="380"/>
      <c r="J35" s="119" t="s">
        <v>1500</v>
      </c>
      <c r="K35" s="91">
        <f>VLOOKUP($D$6,Bd_Enemdu!$A$3:$ASL$30,R35,FALSE)</f>
        <v>219</v>
      </c>
      <c r="L35" s="91">
        <f>VLOOKUP($D$6,Bd_Enemdu!$A$3:$ASL$30,S35,FALSE)</f>
        <v>169</v>
      </c>
      <c r="M35" s="91">
        <f>VLOOKUP($D$6,Bd_Enemdu!$3:$30,T35,FALSE)</f>
        <v>180</v>
      </c>
      <c r="R35" s="859">
        <f t="shared" si="1"/>
        <v>1066</v>
      </c>
      <c r="S35" s="859">
        <f t="shared" si="0"/>
        <v>1087</v>
      </c>
      <c r="T35" s="859">
        <f t="shared" si="0"/>
        <v>1574</v>
      </c>
    </row>
    <row r="36" spans="1:20">
      <c r="A36" s="380"/>
      <c r="B36" s="380"/>
      <c r="C36" s="380"/>
      <c r="D36" s="380"/>
      <c r="F36" s="380"/>
      <c r="G36" s="380"/>
      <c r="H36" s="380"/>
      <c r="J36" s="119" t="s">
        <v>1501</v>
      </c>
      <c r="K36" s="91">
        <f>VLOOKUP($D$6,Bd_Enemdu!$A$3:$ASL$30,R36,FALSE)</f>
        <v>399</v>
      </c>
      <c r="L36" s="91">
        <f>VLOOKUP($D$6,Bd_Enemdu!$A$3:$ASL$30,S36,FALSE)</f>
        <v>328</v>
      </c>
      <c r="M36" s="91">
        <f>VLOOKUP($D$6,Bd_Enemdu!$3:$30,T36,FALSE)</f>
        <v>327</v>
      </c>
      <c r="R36" s="859">
        <f t="shared" si="1"/>
        <v>1067</v>
      </c>
      <c r="S36" s="859">
        <f t="shared" si="1"/>
        <v>1088</v>
      </c>
      <c r="T36" s="859">
        <f t="shared" si="1"/>
        <v>1575</v>
      </c>
    </row>
    <row r="37" spans="1:20">
      <c r="A37" s="380"/>
      <c r="B37" s="380"/>
      <c r="C37" s="380"/>
      <c r="D37" s="380"/>
      <c r="F37" s="380"/>
      <c r="G37" s="380"/>
      <c r="H37" s="380"/>
      <c r="J37" s="119" t="s">
        <v>1502</v>
      </c>
      <c r="K37" s="91">
        <f>VLOOKUP($D$6,Bd_Enemdu!$A$3:$ASL$30,R37,FALSE)</f>
        <v>325</v>
      </c>
      <c r="L37" s="91">
        <f>VLOOKUP($D$6,Bd_Enemdu!$A$3:$ASL$30,S37,FALSE)</f>
        <v>285</v>
      </c>
      <c r="M37" s="91">
        <f>VLOOKUP($D$6,Bd_Enemdu!$3:$30,T37,FALSE)</f>
        <v>290</v>
      </c>
      <c r="R37" s="859">
        <f t="shared" si="1"/>
        <v>1068</v>
      </c>
      <c r="S37" s="859">
        <f t="shared" si="1"/>
        <v>1089</v>
      </c>
      <c r="T37" s="859">
        <f t="shared" si="1"/>
        <v>1576</v>
      </c>
    </row>
    <row r="38" spans="1:20">
      <c r="J38" s="367" t="s">
        <v>1503</v>
      </c>
      <c r="K38" s="366">
        <f>VLOOKUP($D$6,Bd_Enemdu!$A$3:$ASL$30,R38,FALSE)</f>
        <v>487</v>
      </c>
      <c r="L38" s="366">
        <f>VLOOKUP($D$6,Bd_Enemdu!$A$3:$ASL$30,S38,FALSE)</f>
        <v>431</v>
      </c>
      <c r="M38" s="366">
        <f>VLOOKUP($D$6,Bd_Enemdu!$3:$30,T38,FALSE)</f>
        <v>459</v>
      </c>
      <c r="R38" s="859">
        <f t="shared" si="1"/>
        <v>1069</v>
      </c>
      <c r="S38" s="859">
        <f t="shared" si="1"/>
        <v>1090</v>
      </c>
      <c r="T38" s="859">
        <f t="shared" si="1"/>
        <v>1577</v>
      </c>
    </row>
    <row r="39" spans="1:20">
      <c r="K39" s="91"/>
      <c r="L39" s="91"/>
    </row>
    <row r="40" spans="1:20">
      <c r="K40" s="91"/>
      <c r="L40" s="91"/>
    </row>
    <row r="41" spans="1:20">
      <c r="J41" s="119"/>
      <c r="K41" s="91"/>
      <c r="L41" s="91"/>
    </row>
    <row r="42" spans="1:20">
      <c r="J42" s="119"/>
      <c r="K42" s="91"/>
      <c r="L42" s="91"/>
    </row>
    <row r="43" spans="1:20">
      <c r="J43" s="119"/>
      <c r="K43" s="91"/>
      <c r="L43" s="91"/>
    </row>
    <row r="44" spans="1:20">
      <c r="J44" s="119"/>
      <c r="K44" s="91"/>
      <c r="L44" s="91"/>
    </row>
    <row r="45" spans="1:20">
      <c r="J45" s="119"/>
      <c r="K45" s="91"/>
      <c r="L45" s="91"/>
    </row>
    <row r="46" spans="1:20">
      <c r="J46" s="119"/>
      <c r="K46" s="91"/>
      <c r="L46" s="91"/>
    </row>
    <row r="47" spans="1:20">
      <c r="J47" s="119"/>
      <c r="K47" s="91"/>
      <c r="L47" s="91"/>
    </row>
    <row r="48" spans="1:20">
      <c r="J48" s="119"/>
      <c r="K48" s="91"/>
      <c r="L48" s="91"/>
    </row>
    <row r="49" spans="10:12">
      <c r="J49" s="119"/>
      <c r="K49" s="91"/>
      <c r="L49" s="91"/>
    </row>
    <row r="50" spans="10:12">
      <c r="J50" s="119"/>
      <c r="K50" s="91"/>
      <c r="L50" s="91"/>
    </row>
    <row r="51" spans="10:12">
      <c r="J51" s="119"/>
      <c r="K51" s="91"/>
      <c r="L51" s="91"/>
    </row>
    <row r="52" spans="10:12">
      <c r="J52" s="119"/>
      <c r="K52" s="91"/>
      <c r="L52" s="91"/>
    </row>
    <row r="53" spans="10:12">
      <c r="J53" s="119"/>
      <c r="K53" s="91"/>
      <c r="L53" s="91"/>
    </row>
    <row r="54" spans="10:12">
      <c r="J54" s="119"/>
      <c r="K54" s="91"/>
      <c r="L54" s="91"/>
    </row>
    <row r="55" spans="10:12">
      <c r="J55" s="119"/>
      <c r="K55" s="91"/>
      <c r="L55" s="91"/>
    </row>
    <row r="56" spans="10:12">
      <c r="J56" s="119"/>
      <c r="K56" s="91"/>
      <c r="L56" s="91"/>
    </row>
    <row r="57" spans="10:12">
      <c r="J57" s="119"/>
      <c r="K57" s="91"/>
      <c r="L57" s="91"/>
    </row>
    <row r="58" spans="10:12">
      <c r="J58" s="119"/>
      <c r="K58" s="91"/>
      <c r="L58" s="91"/>
    </row>
    <row r="59" spans="10:12">
      <c r="J59" s="119"/>
      <c r="K59" s="91"/>
      <c r="L59" s="91"/>
    </row>
    <row r="60" spans="10:12">
      <c r="J60" s="119"/>
      <c r="K60" s="91"/>
      <c r="L60" s="91"/>
    </row>
    <row r="61" spans="10:12">
      <c r="J61" s="119"/>
      <c r="K61" s="91"/>
      <c r="L61" s="91"/>
    </row>
    <row r="62" spans="10:12">
      <c r="J62" s="119"/>
      <c r="K62" s="91"/>
      <c r="L62" s="91"/>
    </row>
    <row r="63" spans="10:12">
      <c r="J63" s="119"/>
      <c r="K63" s="91"/>
      <c r="L63" s="91"/>
    </row>
    <row r="64" spans="10:12">
      <c r="J64" s="119"/>
      <c r="K64" s="91"/>
      <c r="L64" s="91"/>
    </row>
    <row r="65" spans="1:20">
      <c r="K65" s="80"/>
      <c r="L65" s="80"/>
    </row>
    <row r="66" spans="1:20" ht="20.25">
      <c r="A66" s="1925" t="s">
        <v>1614</v>
      </c>
      <c r="B66" s="1925"/>
      <c r="C66" s="1925"/>
      <c r="D66" s="1925"/>
      <c r="E66" s="1925"/>
      <c r="F66" s="1925"/>
      <c r="G66" s="1925"/>
      <c r="H66" s="1925"/>
      <c r="K66" s="80"/>
      <c r="L66" s="80"/>
    </row>
    <row r="67" spans="1:20">
      <c r="J67" s="899"/>
      <c r="K67" s="494"/>
      <c r="L67" s="494"/>
      <c r="M67" s="899"/>
    </row>
    <row r="68" spans="1:20">
      <c r="A68" s="380"/>
      <c r="B68" s="380"/>
      <c r="C68" s="380"/>
      <c r="D68" s="380"/>
      <c r="E68" s="380"/>
      <c r="F68" s="380"/>
      <c r="G68" s="380"/>
      <c r="H68" s="380"/>
      <c r="J68" s="899"/>
      <c r="K68" s="900">
        <v>2016</v>
      </c>
      <c r="L68" s="900">
        <v>2017</v>
      </c>
      <c r="M68" s="900">
        <v>2018</v>
      </c>
      <c r="R68" s="2028" t="s">
        <v>814</v>
      </c>
      <c r="S68" s="2028"/>
      <c r="T68" s="2028"/>
    </row>
    <row r="69" spans="1:20">
      <c r="C69" s="93"/>
      <c r="D69" s="380"/>
      <c r="F69" s="380"/>
      <c r="G69" s="380"/>
      <c r="H69" s="380"/>
      <c r="J69" s="119" t="str">
        <f>+D6</f>
        <v>Nacional</v>
      </c>
      <c r="K69" s="91">
        <f>VLOOKUP($D$6,Bd_Enemdu!$A$3:$ASL$30,R69,FALSE)</f>
        <v>929</v>
      </c>
      <c r="L69" s="91">
        <f>VLOOKUP($D$6,Bd_Enemdu!$A$3:$ASL$30,S69,FALSE)</f>
        <v>888</v>
      </c>
      <c r="M69" s="91">
        <f>VLOOKUP($D$6,Bd_Enemdu!$3:$30,T69,FALSE)</f>
        <v>919</v>
      </c>
      <c r="R69" s="859">
        <v>1091</v>
      </c>
      <c r="S69" s="859">
        <f>+R89+1</f>
        <v>1112</v>
      </c>
      <c r="T69" s="859">
        <f>+T38+1</f>
        <v>1578</v>
      </c>
    </row>
    <row r="70" spans="1:20">
      <c r="C70" s="380"/>
      <c r="D70" s="380"/>
      <c r="F70" s="380"/>
      <c r="G70" s="380"/>
      <c r="H70" s="380"/>
      <c r="J70" s="362" t="s">
        <v>55</v>
      </c>
      <c r="K70" s="91">
        <f>VLOOKUP($D$6,Bd_Enemdu!$A$3:$ASL$30,R70,FALSE)</f>
        <v>715</v>
      </c>
      <c r="L70" s="91">
        <f>VLOOKUP($D$6,Bd_Enemdu!$A$3:$ASL$30,S70,FALSE)</f>
        <v>693</v>
      </c>
      <c r="M70" s="91">
        <f>VLOOKUP($D$6,Bd_Enemdu!$3:$30,T70,FALSE)</f>
        <v>688</v>
      </c>
      <c r="R70" s="859">
        <f>+R69+1</f>
        <v>1092</v>
      </c>
      <c r="S70" s="859">
        <f>+S69+1</f>
        <v>1113</v>
      </c>
      <c r="T70" s="859">
        <f>+T69+1</f>
        <v>1579</v>
      </c>
    </row>
    <row r="71" spans="1:20">
      <c r="C71" s="380"/>
      <c r="D71" s="380"/>
      <c r="F71" s="380"/>
      <c r="G71" s="380"/>
      <c r="H71" s="380"/>
      <c r="J71" s="362" t="s">
        <v>56</v>
      </c>
      <c r="K71" s="91">
        <f>VLOOKUP($D$6,Bd_Enemdu!$A$3:$ASL$30,R71,FALSE)</f>
        <v>214</v>
      </c>
      <c r="L71" s="91">
        <f>VLOOKUP($D$6,Bd_Enemdu!$A$3:$ASL$30,S71,FALSE)</f>
        <v>195</v>
      </c>
      <c r="M71" s="91">
        <f>VLOOKUP($D$6,Bd_Enemdu!$3:$30,T71,FALSE)</f>
        <v>231</v>
      </c>
      <c r="R71" s="859">
        <f t="shared" ref="R71:T86" si="2">+R70+1</f>
        <v>1093</v>
      </c>
      <c r="S71" s="859">
        <f t="shared" si="2"/>
        <v>1114</v>
      </c>
      <c r="T71" s="859">
        <f t="shared" si="2"/>
        <v>1580</v>
      </c>
    </row>
    <row r="72" spans="1:20">
      <c r="C72" s="380"/>
      <c r="D72" s="380"/>
      <c r="F72" s="380"/>
      <c r="G72" s="380"/>
      <c r="H72" s="380"/>
      <c r="J72" s="362" t="s">
        <v>420</v>
      </c>
      <c r="K72" s="91">
        <f>VLOOKUP($D$6,Bd_Enemdu!$A$3:$ASL$30,R72,FALSE)</f>
        <v>440</v>
      </c>
      <c r="L72" s="91">
        <f>VLOOKUP($D$6,Bd_Enemdu!$A$3:$ASL$30,S72,FALSE)</f>
        <v>466</v>
      </c>
      <c r="M72" s="91">
        <f>VLOOKUP($D$6,Bd_Enemdu!$3:$30,T72,FALSE)</f>
        <v>496</v>
      </c>
      <c r="R72" s="859">
        <f t="shared" si="2"/>
        <v>1094</v>
      </c>
      <c r="S72" s="859">
        <f t="shared" si="2"/>
        <v>1115</v>
      </c>
      <c r="T72" s="859">
        <f t="shared" si="2"/>
        <v>1581</v>
      </c>
    </row>
    <row r="73" spans="1:20">
      <c r="C73" s="380"/>
      <c r="D73" s="380"/>
      <c r="F73" s="380"/>
      <c r="G73" s="380"/>
      <c r="H73" s="380"/>
      <c r="J73" s="365" t="s">
        <v>421</v>
      </c>
      <c r="K73" s="366">
        <f>VLOOKUP($D$6,Bd_Enemdu!$A$3:$ASL$30,R73,FALSE)</f>
        <v>489</v>
      </c>
      <c r="L73" s="366">
        <f>VLOOKUP($D$6,Bd_Enemdu!$A$3:$ASL$30,S73,FALSE)</f>
        <v>422</v>
      </c>
      <c r="M73" s="366">
        <f>VLOOKUP($D$6,Bd_Enemdu!$3:$30,T73,FALSE)</f>
        <v>423</v>
      </c>
      <c r="R73" s="859">
        <f t="shared" si="2"/>
        <v>1095</v>
      </c>
      <c r="S73" s="859">
        <f t="shared" si="2"/>
        <v>1116</v>
      </c>
      <c r="T73" s="859">
        <f t="shared" si="2"/>
        <v>1582</v>
      </c>
    </row>
    <row r="74" spans="1:20">
      <c r="C74" s="380"/>
      <c r="D74" s="380"/>
      <c r="E74" s="380"/>
      <c r="F74" s="380"/>
      <c r="G74" s="380"/>
      <c r="H74" s="380"/>
      <c r="J74" s="362" t="s">
        <v>59</v>
      </c>
      <c r="K74" s="91">
        <f>VLOOKUP($D$6,Bd_Enemdu!$A$3:$ASL$30,R74,FALSE)</f>
        <v>91</v>
      </c>
      <c r="L74" s="91">
        <f>VLOOKUP($D$6,Bd_Enemdu!$A$3:$ASL$30,S74,FALSE)</f>
        <v>84</v>
      </c>
      <c r="M74" s="91">
        <f>VLOOKUP($D$6,Bd_Enemdu!$3:$30,T74,FALSE)</f>
        <v>99</v>
      </c>
      <c r="R74" s="859">
        <f t="shared" si="2"/>
        <v>1096</v>
      </c>
      <c r="S74" s="859">
        <f t="shared" si="2"/>
        <v>1117</v>
      </c>
      <c r="T74" s="859">
        <f t="shared" si="2"/>
        <v>1583</v>
      </c>
    </row>
    <row r="75" spans="1:20">
      <c r="C75" s="380"/>
      <c r="D75" s="380"/>
      <c r="E75" s="380"/>
      <c r="F75" s="380"/>
      <c r="G75" s="380"/>
      <c r="H75" s="380"/>
      <c r="J75" s="362" t="s">
        <v>1488</v>
      </c>
      <c r="K75" s="91">
        <f>VLOOKUP($D$6,Bd_Enemdu!$A$3:$ASL$30,R75,FALSE)</f>
        <v>7</v>
      </c>
      <c r="L75" s="91">
        <f>VLOOKUP($D$6,Bd_Enemdu!$A$3:$ASL$30,S75,FALSE)</f>
        <v>6</v>
      </c>
      <c r="M75" s="91">
        <f>VLOOKUP($D$6,Bd_Enemdu!$3:$30,T75,FALSE)</f>
        <v>25</v>
      </c>
      <c r="R75" s="859">
        <f t="shared" si="2"/>
        <v>1097</v>
      </c>
      <c r="S75" s="859">
        <f t="shared" si="2"/>
        <v>1118</v>
      </c>
      <c r="T75" s="859">
        <f t="shared" si="2"/>
        <v>1584</v>
      </c>
    </row>
    <row r="76" spans="1:20">
      <c r="C76" s="380"/>
      <c r="D76" s="380"/>
      <c r="F76" s="380"/>
      <c r="G76" s="380"/>
      <c r="H76" s="380"/>
      <c r="J76" s="363" t="s">
        <v>1489</v>
      </c>
      <c r="K76" s="91">
        <f>VLOOKUP($D$6,Bd_Enemdu!$A$3:$ASL$30,R76,FALSE)</f>
        <v>7</v>
      </c>
      <c r="L76" s="91">
        <f>VLOOKUP($D$6,Bd_Enemdu!$A$3:$ASL$30,S76,FALSE)</f>
        <v>21</v>
      </c>
      <c r="M76" s="91">
        <f>VLOOKUP($D$6,Bd_Enemdu!$3:$30,T76,FALSE)</f>
        <v>7</v>
      </c>
      <c r="R76" s="859">
        <f t="shared" si="2"/>
        <v>1098</v>
      </c>
      <c r="S76" s="859">
        <f t="shared" si="2"/>
        <v>1119</v>
      </c>
      <c r="T76" s="859">
        <f t="shared" si="2"/>
        <v>1585</v>
      </c>
    </row>
    <row r="77" spans="1:20">
      <c r="C77" s="380"/>
      <c r="D77" s="380"/>
      <c r="F77" s="380"/>
      <c r="G77" s="380"/>
      <c r="H77" s="380"/>
      <c r="J77" s="363" t="s">
        <v>1490</v>
      </c>
      <c r="K77" s="91">
        <f>VLOOKUP($D$6,Bd_Enemdu!$A$3:$ASL$30,R77,FALSE)</f>
        <v>3</v>
      </c>
      <c r="L77" s="91">
        <f>VLOOKUP($D$6,Bd_Enemdu!$A$3:$ASL$30,S77,FALSE)</f>
        <v>0</v>
      </c>
      <c r="M77" s="91">
        <f>VLOOKUP($D$6,Bd_Enemdu!$3:$30,T77,FALSE)</f>
        <v>2</v>
      </c>
      <c r="R77" s="859">
        <f t="shared" si="2"/>
        <v>1099</v>
      </c>
      <c r="S77" s="859">
        <f t="shared" si="2"/>
        <v>1120</v>
      </c>
      <c r="T77" s="859">
        <f t="shared" si="2"/>
        <v>1586</v>
      </c>
    </row>
    <row r="78" spans="1:20">
      <c r="C78" s="380"/>
      <c r="D78" s="380"/>
      <c r="F78" s="380"/>
      <c r="G78" s="380"/>
      <c r="H78" s="380"/>
      <c r="J78" s="363" t="s">
        <v>1504</v>
      </c>
      <c r="K78" s="91">
        <f>VLOOKUP($D$6,Bd_Enemdu!$A$3:$ASL$30,R78,FALSE)</f>
        <v>0</v>
      </c>
      <c r="L78" s="91">
        <f>VLOOKUP($D$6,Bd_Enemdu!$A$3:$ASL$30,S78,FALSE)</f>
        <v>6</v>
      </c>
      <c r="M78" s="91">
        <f>VLOOKUP($D$6,Bd_Enemdu!$3:$30,T78,FALSE)</f>
        <v>1</v>
      </c>
      <c r="R78" s="859">
        <f t="shared" si="2"/>
        <v>1100</v>
      </c>
      <c r="S78" s="859">
        <f t="shared" si="2"/>
        <v>1121</v>
      </c>
      <c r="T78" s="859">
        <f t="shared" si="2"/>
        <v>1587</v>
      </c>
    </row>
    <row r="79" spans="1:20">
      <c r="A79" s="380"/>
      <c r="B79" s="380"/>
      <c r="C79" s="380"/>
      <c r="D79" s="380"/>
      <c r="F79" s="380"/>
      <c r="G79" s="380"/>
      <c r="H79" s="380"/>
      <c r="J79" s="363" t="s">
        <v>1491</v>
      </c>
      <c r="K79" s="91">
        <f>VLOOKUP($D$6,Bd_Enemdu!$A$3:$ASL$30,R79,FALSE)</f>
        <v>750</v>
      </c>
      <c r="L79" s="91">
        <f>VLOOKUP($D$6,Bd_Enemdu!$A$3:$ASL$30,S79,FALSE)</f>
        <v>649</v>
      </c>
      <c r="M79" s="91">
        <f>VLOOKUP($D$6,Bd_Enemdu!$3:$30,T79,FALSE)</f>
        <v>718</v>
      </c>
      <c r="R79" s="859">
        <f>+R78+1</f>
        <v>1101</v>
      </c>
      <c r="S79" s="859">
        <f t="shared" si="2"/>
        <v>1122</v>
      </c>
      <c r="T79" s="859">
        <f t="shared" si="2"/>
        <v>1588</v>
      </c>
    </row>
    <row r="80" spans="1:20">
      <c r="A80" s="380"/>
      <c r="B80" s="380"/>
      <c r="C80" s="380"/>
      <c r="D80" s="380"/>
      <c r="F80" s="380"/>
      <c r="G80" s="380"/>
      <c r="H80" s="380"/>
      <c r="J80" s="362" t="s">
        <v>1492</v>
      </c>
      <c r="K80" s="91">
        <f>VLOOKUP($D$6,Bd_Enemdu!$A$3:$ASL$30,R80,FALSE)</f>
        <v>2</v>
      </c>
      <c r="L80" s="91">
        <f>VLOOKUP($D$6,Bd_Enemdu!$A$3:$ASL$30,S80,FALSE)</f>
        <v>8</v>
      </c>
      <c r="M80" s="91">
        <f>VLOOKUP($D$6,Bd_Enemdu!$3:$30,T80,FALSE)</f>
        <v>3</v>
      </c>
      <c r="R80" s="859">
        <f t="shared" ref="R80:R81" si="3">+R79+1</f>
        <v>1102</v>
      </c>
      <c r="S80" s="859">
        <f t="shared" si="2"/>
        <v>1123</v>
      </c>
      <c r="T80" s="859">
        <f t="shared" si="2"/>
        <v>1589</v>
      </c>
    </row>
    <row r="81" spans="1:20">
      <c r="A81" s="380"/>
      <c r="B81" s="380"/>
      <c r="C81" s="380"/>
      <c r="D81" s="380"/>
      <c r="F81" s="380"/>
      <c r="G81" s="380"/>
      <c r="H81" s="380"/>
      <c r="J81" s="362" t="s">
        <v>1493</v>
      </c>
      <c r="K81" s="91">
        <f>VLOOKUP($D$6,Bd_Enemdu!$A$3:$ASL$30,R81,FALSE)</f>
        <v>21</v>
      </c>
      <c r="L81" s="91">
        <f>VLOOKUP($D$6,Bd_Enemdu!$A$3:$ASL$30,S81,FALSE)</f>
        <v>14</v>
      </c>
      <c r="M81" s="91">
        <f>VLOOKUP($D$6,Bd_Enemdu!$3:$30,T81,FALSE)</f>
        <v>5</v>
      </c>
      <c r="R81" s="859">
        <f t="shared" si="3"/>
        <v>1103</v>
      </c>
      <c r="S81" s="859">
        <f t="shared" si="2"/>
        <v>1124</v>
      </c>
      <c r="T81" s="859">
        <f t="shared" si="2"/>
        <v>1590</v>
      </c>
    </row>
    <row r="82" spans="1:20">
      <c r="A82" s="380"/>
      <c r="B82" s="380"/>
      <c r="C82" s="380"/>
      <c r="D82" s="380"/>
      <c r="F82" s="380"/>
      <c r="G82" s="380"/>
      <c r="H82" s="380"/>
      <c r="J82" s="365" t="s">
        <v>1494</v>
      </c>
      <c r="K82" s="366">
        <f>VLOOKUP($D$6,Bd_Enemdu!$A$3:$ASL$30,R82,FALSE)</f>
        <v>48</v>
      </c>
      <c r="L82" s="366">
        <f>VLOOKUP($D$6,Bd_Enemdu!$A$3:$ASL$30,S82,FALSE)</f>
        <v>100</v>
      </c>
      <c r="M82" s="366">
        <f>VLOOKUP($D$6,Bd_Enemdu!$3:$30,T82,FALSE)</f>
        <v>59</v>
      </c>
      <c r="R82" s="859">
        <f>+R81+1</f>
        <v>1104</v>
      </c>
      <c r="S82" s="859">
        <f t="shared" si="2"/>
        <v>1125</v>
      </c>
      <c r="T82" s="859">
        <f t="shared" si="2"/>
        <v>1591</v>
      </c>
    </row>
    <row r="83" spans="1:20">
      <c r="A83" s="380"/>
      <c r="B83" s="380"/>
      <c r="C83" s="380"/>
      <c r="D83" s="380"/>
      <c r="F83" s="380"/>
      <c r="G83" s="380"/>
      <c r="H83" s="380"/>
      <c r="J83" s="362" t="s">
        <v>1495</v>
      </c>
      <c r="K83" s="91">
        <f>VLOOKUP($D$6,Bd_Enemdu!$A$3:$ASL$30,R83,FALSE)</f>
        <v>282</v>
      </c>
      <c r="L83" s="91">
        <f>VLOOKUP($D$6,Bd_Enemdu!$A$3:$ASL$30,S83,FALSE)</f>
        <v>271</v>
      </c>
      <c r="M83" s="91">
        <f>VLOOKUP($D$6,Bd_Enemdu!$3:$30,T83,FALSE)</f>
        <v>334</v>
      </c>
      <c r="R83" s="859">
        <f t="shared" ref="R83" si="4">+R82+1</f>
        <v>1105</v>
      </c>
      <c r="S83" s="859">
        <f t="shared" si="2"/>
        <v>1126</v>
      </c>
      <c r="T83" s="859">
        <f t="shared" si="2"/>
        <v>1592</v>
      </c>
    </row>
    <row r="84" spans="1:20">
      <c r="A84" s="380"/>
      <c r="B84" s="380"/>
      <c r="C84" s="380"/>
      <c r="D84" s="380"/>
      <c r="F84" s="380"/>
      <c r="G84" s="380"/>
      <c r="H84" s="380"/>
      <c r="J84" s="119" t="s">
        <v>1498</v>
      </c>
      <c r="K84" s="91">
        <f>VLOOKUP($D$6,Bd_Enemdu!$A$3:$ASL$30,R84,FALSE)</f>
        <v>313</v>
      </c>
      <c r="L84" s="91">
        <f>VLOOKUP($D$6,Bd_Enemdu!$A$3:$ASL$30,S84,FALSE)</f>
        <v>269</v>
      </c>
      <c r="M84" s="91">
        <f>VLOOKUP($D$6,Bd_Enemdu!$3:$30,T84,FALSE)</f>
        <v>272</v>
      </c>
      <c r="R84" s="859">
        <f>+R83+1</f>
        <v>1106</v>
      </c>
      <c r="S84" s="859">
        <f t="shared" si="2"/>
        <v>1127</v>
      </c>
      <c r="T84" s="859">
        <f t="shared" si="2"/>
        <v>1593</v>
      </c>
    </row>
    <row r="85" spans="1:20">
      <c r="A85" s="380"/>
      <c r="B85" s="380"/>
      <c r="C85" s="380"/>
      <c r="D85" s="380"/>
      <c r="F85" s="380"/>
      <c r="G85" s="380"/>
      <c r="H85" s="380"/>
      <c r="J85" s="119" t="s">
        <v>1499</v>
      </c>
      <c r="K85" s="91">
        <f>VLOOKUP($D$6,Bd_Enemdu!$A$3:$ASL$30,R85,FALSE)</f>
        <v>27</v>
      </c>
      <c r="L85" s="91">
        <f>VLOOKUP($D$6,Bd_Enemdu!$A$3:$ASL$30,S85,FALSE)</f>
        <v>25</v>
      </c>
      <c r="M85" s="91">
        <f>VLOOKUP($D$6,Bd_Enemdu!$3:$30,T85,FALSE)</f>
        <v>25</v>
      </c>
      <c r="R85" s="859">
        <f t="shared" ref="R85:T89" si="5">+R84+1</f>
        <v>1107</v>
      </c>
      <c r="S85" s="859">
        <f t="shared" si="2"/>
        <v>1128</v>
      </c>
      <c r="T85" s="859">
        <f t="shared" si="2"/>
        <v>1594</v>
      </c>
    </row>
    <row r="86" spans="1:20">
      <c r="A86" s="380"/>
      <c r="B86" s="380"/>
      <c r="C86" s="380"/>
      <c r="D86" s="380"/>
      <c r="F86" s="380"/>
      <c r="G86" s="380"/>
      <c r="H86" s="380"/>
      <c r="J86" s="119" t="s">
        <v>1500</v>
      </c>
      <c r="K86" s="91">
        <f>VLOOKUP($D$6,Bd_Enemdu!$A$3:$ASL$30,R86,FALSE)</f>
        <v>23</v>
      </c>
      <c r="L86" s="91">
        <f>VLOOKUP($D$6,Bd_Enemdu!$A$3:$ASL$30,S86,FALSE)</f>
        <v>27</v>
      </c>
      <c r="M86" s="91">
        <f>VLOOKUP($D$6,Bd_Enemdu!$3:$30,T86,FALSE)</f>
        <v>26</v>
      </c>
      <c r="R86" s="859">
        <f t="shared" si="5"/>
        <v>1108</v>
      </c>
      <c r="S86" s="859">
        <f t="shared" si="2"/>
        <v>1129</v>
      </c>
      <c r="T86" s="859">
        <f t="shared" si="2"/>
        <v>1595</v>
      </c>
    </row>
    <row r="87" spans="1:20">
      <c r="A87" s="95"/>
      <c r="B87" s="96"/>
      <c r="C87" s="97"/>
      <c r="D87" s="96"/>
      <c r="E87" s="98"/>
      <c r="F87" s="99"/>
      <c r="G87" s="100"/>
      <c r="J87" s="119" t="s">
        <v>1501</v>
      </c>
      <c r="K87" s="91">
        <f>VLOOKUP($D$6,Bd_Enemdu!$A$3:$ASL$30,R87,FALSE)</f>
        <v>20</v>
      </c>
      <c r="L87" s="91">
        <f>VLOOKUP($D$6,Bd_Enemdu!$A$3:$ASL$30,S87,FALSE)</f>
        <v>27</v>
      </c>
      <c r="M87" s="91">
        <f>VLOOKUP($D$6,Bd_Enemdu!$3:$30,T87,FALSE)</f>
        <v>38</v>
      </c>
      <c r="R87" s="859">
        <f t="shared" si="5"/>
        <v>1109</v>
      </c>
      <c r="S87" s="859">
        <f t="shared" si="5"/>
        <v>1130</v>
      </c>
      <c r="T87" s="859">
        <f t="shared" si="5"/>
        <v>1596</v>
      </c>
    </row>
    <row r="88" spans="1:20">
      <c r="J88" s="119" t="s">
        <v>1502</v>
      </c>
      <c r="K88" s="91">
        <f>VLOOKUP($D$6,Bd_Enemdu!$A$3:$ASL$30,R88,FALSE)</f>
        <v>58</v>
      </c>
      <c r="L88" s="91">
        <f>VLOOKUP($D$6,Bd_Enemdu!$A$3:$ASL$30,S88,FALSE)</f>
        <v>67</v>
      </c>
      <c r="M88" s="91">
        <f>VLOOKUP($D$6,Bd_Enemdu!$3:$30,T88,FALSE)</f>
        <v>55</v>
      </c>
      <c r="R88" s="859">
        <f t="shared" si="5"/>
        <v>1110</v>
      </c>
      <c r="S88" s="859">
        <f t="shared" si="5"/>
        <v>1131</v>
      </c>
      <c r="T88" s="859">
        <f t="shared" si="5"/>
        <v>1597</v>
      </c>
    </row>
    <row r="89" spans="1:20">
      <c r="J89" s="367" t="s">
        <v>1503</v>
      </c>
      <c r="K89" s="366">
        <f>VLOOKUP($D$6,Bd_Enemdu!$A$3:$ASL$30,R89,FALSE)</f>
        <v>206</v>
      </c>
      <c r="L89" s="366">
        <f>VLOOKUP($D$6,Bd_Enemdu!$A$3:$ASL$30,S89,FALSE)</f>
        <v>202</v>
      </c>
      <c r="M89" s="366">
        <f>VLOOKUP($D$6,Bd_Enemdu!$3:$30,T89,FALSE)</f>
        <v>169</v>
      </c>
      <c r="R89" s="859">
        <f t="shared" si="5"/>
        <v>1111</v>
      </c>
      <c r="S89" s="859">
        <f t="shared" si="5"/>
        <v>1132</v>
      </c>
      <c r="T89" s="859">
        <f t="shared" si="5"/>
        <v>1598</v>
      </c>
    </row>
    <row r="90" spans="1:20">
      <c r="J90" s="119"/>
      <c r="K90" s="91"/>
      <c r="L90" s="91"/>
    </row>
    <row r="95" spans="1:20">
      <c r="K95" s="80"/>
      <c r="L95" s="80"/>
    </row>
    <row r="96" spans="1:20">
      <c r="K96" s="80"/>
      <c r="L96" s="80"/>
    </row>
    <row r="106" spans="1:20" ht="20.25">
      <c r="A106" s="1925" t="s">
        <v>1659</v>
      </c>
      <c r="B106" s="1925"/>
      <c r="C106" s="1925"/>
      <c r="D106" s="1925"/>
      <c r="E106" s="1925"/>
      <c r="F106" s="1925"/>
      <c r="G106" s="1925"/>
      <c r="H106" s="1925"/>
    </row>
    <row r="108" spans="1:20">
      <c r="A108" s="380"/>
      <c r="B108" s="380"/>
      <c r="C108" s="380"/>
      <c r="D108" s="380"/>
      <c r="E108" s="380"/>
      <c r="F108" s="380"/>
      <c r="G108" s="380"/>
      <c r="H108" s="380"/>
      <c r="K108" s="89"/>
      <c r="L108" s="89"/>
    </row>
    <row r="109" spans="1:20">
      <c r="C109" s="93"/>
      <c r="D109" s="380"/>
      <c r="F109" s="380"/>
      <c r="G109" s="380"/>
      <c r="H109" s="380"/>
      <c r="K109" s="898">
        <v>2016</v>
      </c>
      <c r="L109" s="898">
        <v>2017</v>
      </c>
      <c r="M109" s="898">
        <v>2018</v>
      </c>
      <c r="R109" s="2028" t="s">
        <v>814</v>
      </c>
      <c r="S109" s="2028"/>
      <c r="T109" s="2028"/>
    </row>
    <row r="110" spans="1:20">
      <c r="C110" s="380"/>
      <c r="D110" s="380"/>
      <c r="F110" s="380"/>
      <c r="G110" s="380"/>
      <c r="H110" s="380"/>
      <c r="J110" s="119" t="str">
        <f>+D6</f>
        <v>Nacional</v>
      </c>
      <c r="K110" s="91">
        <f>VLOOKUP($D$6,Bd_Enemdu!$A$3:$ASL$30,R110,FALSE)</f>
        <v>1131</v>
      </c>
      <c r="L110" s="91">
        <f>VLOOKUP($D$6,Bd_Enemdu!$A$3:$ASL$30,S110,FALSE)</f>
        <v>1543</v>
      </c>
      <c r="M110" s="91">
        <f>VLOOKUP($D$6,Bd_Enemdu!$3:$30,T110,FALSE)</f>
        <v>1916</v>
      </c>
      <c r="R110" s="859">
        <f>+S89+1</f>
        <v>1133</v>
      </c>
      <c r="S110" s="859">
        <f>+R130+1</f>
        <v>1154</v>
      </c>
      <c r="T110" s="859">
        <f>+T89+1</f>
        <v>1599</v>
      </c>
    </row>
    <row r="111" spans="1:20">
      <c r="C111" s="380"/>
      <c r="D111" s="380"/>
      <c r="F111" s="380"/>
      <c r="G111" s="380"/>
      <c r="H111" s="380"/>
      <c r="J111" s="362" t="s">
        <v>55</v>
      </c>
      <c r="K111" s="91">
        <f>VLOOKUP($D$6,Bd_Enemdu!$A$3:$ASL$30,R111,FALSE)</f>
        <v>1073</v>
      </c>
      <c r="L111" s="91">
        <f>VLOOKUP($D$6,Bd_Enemdu!$A$3:$ASL$30,S111,FALSE)</f>
        <v>1461</v>
      </c>
      <c r="M111" s="91">
        <f>VLOOKUP($D$6,Bd_Enemdu!$3:$30,T111,FALSE)</f>
        <v>1799</v>
      </c>
      <c r="R111" s="859">
        <f>+R110+1</f>
        <v>1134</v>
      </c>
      <c r="S111" s="859">
        <f>+S110+1</f>
        <v>1155</v>
      </c>
      <c r="T111" s="859">
        <f>+T110+1</f>
        <v>1600</v>
      </c>
    </row>
    <row r="112" spans="1:20">
      <c r="C112" s="380"/>
      <c r="D112" s="380"/>
      <c r="F112" s="380"/>
      <c r="G112" s="380"/>
      <c r="H112" s="380"/>
      <c r="J112" s="362" t="s">
        <v>56</v>
      </c>
      <c r="K112" s="91">
        <f>VLOOKUP($D$6,Bd_Enemdu!$A$3:$ASL$30,R112,FALSE)</f>
        <v>58</v>
      </c>
      <c r="L112" s="91">
        <f>VLOOKUP($D$6,Bd_Enemdu!$A$3:$ASL$30,S112,FALSE)</f>
        <v>82</v>
      </c>
      <c r="M112" s="91">
        <f>VLOOKUP($D$6,Bd_Enemdu!$3:$30,T112,FALSE)</f>
        <v>117</v>
      </c>
      <c r="R112" s="859">
        <f t="shared" ref="R112:T127" si="6">+R111+1</f>
        <v>1135</v>
      </c>
      <c r="S112" s="859">
        <f t="shared" si="6"/>
        <v>1156</v>
      </c>
      <c r="T112" s="859">
        <f t="shared" si="6"/>
        <v>1601</v>
      </c>
    </row>
    <row r="113" spans="1:20">
      <c r="C113" s="380"/>
      <c r="D113" s="380"/>
      <c r="F113" s="380"/>
      <c r="G113" s="380"/>
      <c r="H113" s="380"/>
      <c r="J113" s="362" t="s">
        <v>420</v>
      </c>
      <c r="K113" s="91">
        <f>VLOOKUP($D$6,Bd_Enemdu!$A$3:$ASL$30,R113,FALSE)</f>
        <v>352</v>
      </c>
      <c r="L113" s="91">
        <f>VLOOKUP($D$6,Bd_Enemdu!$A$3:$ASL$30,S113,FALSE)</f>
        <v>452</v>
      </c>
      <c r="M113" s="91">
        <f>VLOOKUP($D$6,Bd_Enemdu!$3:$30,T113,FALSE)</f>
        <v>501</v>
      </c>
      <c r="R113" s="859">
        <f t="shared" si="6"/>
        <v>1136</v>
      </c>
      <c r="S113" s="859">
        <f t="shared" si="6"/>
        <v>1157</v>
      </c>
      <c r="T113" s="859">
        <f t="shared" si="6"/>
        <v>1602</v>
      </c>
    </row>
    <row r="114" spans="1:20">
      <c r="C114" s="380"/>
      <c r="D114" s="380"/>
      <c r="E114" s="380"/>
      <c r="F114" s="380"/>
      <c r="G114" s="380"/>
      <c r="H114" s="380"/>
      <c r="J114" s="365" t="s">
        <v>421</v>
      </c>
      <c r="K114" s="366">
        <f>VLOOKUP($D$6,Bd_Enemdu!$A$3:$ASL$30,R114,FALSE)</f>
        <v>779</v>
      </c>
      <c r="L114" s="366">
        <f>VLOOKUP($D$6,Bd_Enemdu!$A$3:$ASL$30,S114,FALSE)</f>
        <v>1091</v>
      </c>
      <c r="M114" s="366">
        <f>VLOOKUP($D$6,Bd_Enemdu!$3:$30,T114,FALSE)</f>
        <v>1415</v>
      </c>
      <c r="R114" s="859">
        <f t="shared" si="6"/>
        <v>1137</v>
      </c>
      <c r="S114" s="859">
        <f t="shared" si="6"/>
        <v>1158</v>
      </c>
      <c r="T114" s="859">
        <f t="shared" si="6"/>
        <v>1603</v>
      </c>
    </row>
    <row r="115" spans="1:20">
      <c r="C115" s="380"/>
      <c r="D115" s="380"/>
      <c r="E115" s="380"/>
      <c r="F115" s="380"/>
      <c r="G115" s="380"/>
      <c r="H115" s="380"/>
      <c r="J115" s="362" t="s">
        <v>59</v>
      </c>
      <c r="K115" s="91">
        <f>VLOOKUP($D$6,Bd_Enemdu!$A$3:$ASL$30,R115,FALSE)</f>
        <v>2</v>
      </c>
      <c r="L115" s="91">
        <f>VLOOKUP($D$6,Bd_Enemdu!$A$3:$ASL$30,S115,FALSE)</f>
        <v>4</v>
      </c>
      <c r="M115" s="91">
        <f>VLOOKUP($D$6,Bd_Enemdu!$3:$30,T115,FALSE)</f>
        <v>5</v>
      </c>
      <c r="R115" s="859">
        <f t="shared" si="6"/>
        <v>1138</v>
      </c>
      <c r="S115" s="859">
        <f t="shared" si="6"/>
        <v>1159</v>
      </c>
      <c r="T115" s="859">
        <f t="shared" si="6"/>
        <v>1604</v>
      </c>
    </row>
    <row r="116" spans="1:20">
      <c r="C116" s="380"/>
      <c r="D116" s="380"/>
      <c r="F116" s="380"/>
      <c r="G116" s="380"/>
      <c r="H116" s="380"/>
      <c r="J116" s="362" t="s">
        <v>1488</v>
      </c>
      <c r="K116" s="91">
        <f>VLOOKUP($D$6,Bd_Enemdu!$A$3:$ASL$30,R116,FALSE)</f>
        <v>4</v>
      </c>
      <c r="L116" s="91">
        <f>VLOOKUP($D$6,Bd_Enemdu!$A$3:$ASL$30,S116,FALSE)</f>
        <v>4</v>
      </c>
      <c r="M116" s="91">
        <f>VLOOKUP($D$6,Bd_Enemdu!$3:$30,T116,FALSE)</f>
        <v>25</v>
      </c>
      <c r="R116" s="859">
        <f t="shared" si="6"/>
        <v>1139</v>
      </c>
      <c r="S116" s="859">
        <f t="shared" si="6"/>
        <v>1160</v>
      </c>
      <c r="T116" s="859">
        <f t="shared" si="6"/>
        <v>1605</v>
      </c>
    </row>
    <row r="117" spans="1:20">
      <c r="C117" s="380"/>
      <c r="D117" s="380"/>
      <c r="F117" s="380"/>
      <c r="G117" s="380"/>
      <c r="H117" s="380"/>
      <c r="J117" s="363" t="s">
        <v>1489</v>
      </c>
      <c r="K117" s="91">
        <f>VLOOKUP($D$6,Bd_Enemdu!$A$3:$ASL$30,R117,FALSE)</f>
        <v>0</v>
      </c>
      <c r="L117" s="91">
        <f>VLOOKUP($D$6,Bd_Enemdu!$A$3:$ASL$30,S117,FALSE)</f>
        <v>1</v>
      </c>
      <c r="M117" s="91">
        <f>VLOOKUP($D$6,Bd_Enemdu!$3:$30,T117,FALSE)</f>
        <v>1</v>
      </c>
      <c r="R117" s="859">
        <f t="shared" si="6"/>
        <v>1140</v>
      </c>
      <c r="S117" s="859">
        <f t="shared" si="6"/>
        <v>1161</v>
      </c>
      <c r="T117" s="859">
        <f t="shared" si="6"/>
        <v>1606</v>
      </c>
    </row>
    <row r="118" spans="1:20">
      <c r="C118" s="380"/>
      <c r="D118" s="380"/>
      <c r="F118" s="380"/>
      <c r="G118" s="380"/>
      <c r="H118" s="380"/>
      <c r="J118" s="363" t="s">
        <v>1490</v>
      </c>
      <c r="K118" s="91">
        <f>VLOOKUP($D$6,Bd_Enemdu!$A$3:$ASL$30,R118,FALSE)</f>
        <v>1</v>
      </c>
      <c r="L118" s="91">
        <f>VLOOKUP($D$6,Bd_Enemdu!$A$3:$ASL$30,S118,FALSE)</f>
        <v>2</v>
      </c>
      <c r="M118" s="91">
        <f>VLOOKUP($D$6,Bd_Enemdu!$3:$30,T118,FALSE)</f>
        <v>1</v>
      </c>
      <c r="R118" s="859">
        <f t="shared" si="6"/>
        <v>1141</v>
      </c>
      <c r="S118" s="859">
        <f t="shared" si="6"/>
        <v>1162</v>
      </c>
      <c r="T118" s="859">
        <f t="shared" si="6"/>
        <v>1607</v>
      </c>
    </row>
    <row r="119" spans="1:20">
      <c r="A119" s="380"/>
      <c r="B119" s="380"/>
      <c r="C119" s="380"/>
      <c r="D119" s="380"/>
      <c r="F119" s="380"/>
      <c r="G119" s="380"/>
      <c r="H119" s="380"/>
      <c r="J119" s="363" t="s">
        <v>1504</v>
      </c>
      <c r="K119" s="91">
        <f>VLOOKUP($D$6,Bd_Enemdu!$A$3:$ASL$30,R119,FALSE)</f>
        <v>0</v>
      </c>
      <c r="L119" s="91">
        <f>VLOOKUP($D$6,Bd_Enemdu!$A$3:$ASL$30,S119,FALSE)</f>
        <v>0</v>
      </c>
      <c r="M119" s="91">
        <f>VLOOKUP($D$6,Bd_Enemdu!$3:$30,T119,FALSE)</f>
        <v>0</v>
      </c>
      <c r="R119" s="859">
        <f t="shared" si="6"/>
        <v>1142</v>
      </c>
      <c r="S119" s="859">
        <f t="shared" si="6"/>
        <v>1163</v>
      </c>
      <c r="T119" s="859">
        <f t="shared" si="6"/>
        <v>1608</v>
      </c>
    </row>
    <row r="120" spans="1:20">
      <c r="A120" s="380"/>
      <c r="B120" s="380"/>
      <c r="C120" s="380"/>
      <c r="D120" s="380"/>
      <c r="F120" s="380"/>
      <c r="G120" s="380"/>
      <c r="H120" s="380"/>
      <c r="J120" s="363" t="s">
        <v>1491</v>
      </c>
      <c r="K120" s="91">
        <f>VLOOKUP($D$6,Bd_Enemdu!$A$3:$ASL$30,R120,FALSE)</f>
        <v>870</v>
      </c>
      <c r="L120" s="91">
        <f>VLOOKUP($D$6,Bd_Enemdu!$A$3:$ASL$30,S120,FALSE)</f>
        <v>1060</v>
      </c>
      <c r="M120" s="91">
        <f>VLOOKUP($D$6,Bd_Enemdu!$3:$30,T120,FALSE)</f>
        <v>1440</v>
      </c>
      <c r="R120" s="859">
        <f>+R119+1</f>
        <v>1143</v>
      </c>
      <c r="S120" s="859">
        <f t="shared" si="6"/>
        <v>1164</v>
      </c>
      <c r="T120" s="859">
        <f t="shared" si="6"/>
        <v>1609</v>
      </c>
    </row>
    <row r="121" spans="1:20">
      <c r="A121" s="380"/>
      <c r="B121" s="380"/>
      <c r="C121" s="380"/>
      <c r="D121" s="380"/>
      <c r="F121" s="380"/>
      <c r="G121" s="380"/>
      <c r="H121" s="380"/>
      <c r="J121" s="362" t="s">
        <v>1492</v>
      </c>
      <c r="K121" s="91">
        <f>VLOOKUP($D$6,Bd_Enemdu!$A$3:$ASL$30,R121,FALSE)</f>
        <v>18</v>
      </c>
      <c r="L121" s="91">
        <f>VLOOKUP($D$6,Bd_Enemdu!$A$3:$ASL$30,S121,FALSE)</f>
        <v>40</v>
      </c>
      <c r="M121" s="91">
        <f>VLOOKUP($D$6,Bd_Enemdu!$3:$30,T121,FALSE)</f>
        <v>66</v>
      </c>
      <c r="R121" s="859">
        <f t="shared" ref="R121:R122" si="7">+R120+1</f>
        <v>1144</v>
      </c>
      <c r="S121" s="859">
        <f t="shared" si="6"/>
        <v>1165</v>
      </c>
      <c r="T121" s="859">
        <f t="shared" si="6"/>
        <v>1610</v>
      </c>
    </row>
    <row r="122" spans="1:20">
      <c r="A122" s="380"/>
      <c r="B122" s="380"/>
      <c r="C122" s="380"/>
      <c r="D122" s="380"/>
      <c r="F122" s="380"/>
      <c r="G122" s="380"/>
      <c r="H122" s="380"/>
      <c r="J122" s="362" t="s">
        <v>1493</v>
      </c>
      <c r="K122" s="91">
        <f>VLOOKUP($D$6,Bd_Enemdu!$A$3:$ASL$30,R122,FALSE)</f>
        <v>148</v>
      </c>
      <c r="L122" s="91">
        <f>VLOOKUP($D$6,Bd_Enemdu!$A$3:$ASL$30,S122,FALSE)</f>
        <v>243</v>
      </c>
      <c r="M122" s="91">
        <f>VLOOKUP($D$6,Bd_Enemdu!$3:$30,T122,FALSE)</f>
        <v>144</v>
      </c>
      <c r="R122" s="859">
        <f t="shared" si="7"/>
        <v>1145</v>
      </c>
      <c r="S122" s="859">
        <f t="shared" si="6"/>
        <v>1166</v>
      </c>
      <c r="T122" s="859">
        <f t="shared" si="6"/>
        <v>1611</v>
      </c>
    </row>
    <row r="123" spans="1:20">
      <c r="A123" s="380"/>
      <c r="B123" s="380"/>
      <c r="C123" s="380"/>
      <c r="D123" s="380"/>
      <c r="F123" s="380"/>
      <c r="G123" s="380"/>
      <c r="H123" s="380"/>
      <c r="J123" s="365" t="s">
        <v>1494</v>
      </c>
      <c r="K123" s="366">
        <f>VLOOKUP($D$6,Bd_Enemdu!$A$3:$ASL$30,R123,FALSE)</f>
        <v>88</v>
      </c>
      <c r="L123" s="366">
        <f>VLOOKUP($D$6,Bd_Enemdu!$A$3:$ASL$30,S123,FALSE)</f>
        <v>189</v>
      </c>
      <c r="M123" s="366">
        <f>VLOOKUP($D$6,Bd_Enemdu!$3:$30,T123,FALSE)</f>
        <v>234</v>
      </c>
      <c r="R123" s="859">
        <f>+R122+1</f>
        <v>1146</v>
      </c>
      <c r="S123" s="859">
        <f t="shared" si="6"/>
        <v>1167</v>
      </c>
      <c r="T123" s="859">
        <f t="shared" si="6"/>
        <v>1612</v>
      </c>
    </row>
    <row r="124" spans="1:20">
      <c r="A124" s="380"/>
      <c r="B124" s="380"/>
      <c r="C124" s="380"/>
      <c r="D124" s="380"/>
      <c r="F124" s="380"/>
      <c r="G124" s="380"/>
      <c r="H124" s="380"/>
      <c r="J124" s="362" t="s">
        <v>1495</v>
      </c>
      <c r="K124" s="91">
        <f>VLOOKUP($D$6,Bd_Enemdu!$A$3:$ASL$30,R124,FALSE)</f>
        <v>2</v>
      </c>
      <c r="L124" s="91">
        <f>VLOOKUP($D$6,Bd_Enemdu!$A$3:$ASL$30,S124,FALSE)</f>
        <v>3</v>
      </c>
      <c r="M124" s="91">
        <f>VLOOKUP($D$6,Bd_Enemdu!$3:$30,T124,FALSE)</f>
        <v>4</v>
      </c>
      <c r="R124" s="859">
        <f t="shared" ref="R124" si="8">+R123+1</f>
        <v>1147</v>
      </c>
      <c r="S124" s="859">
        <f t="shared" si="6"/>
        <v>1168</v>
      </c>
      <c r="T124" s="859">
        <f t="shared" si="6"/>
        <v>1613</v>
      </c>
    </row>
    <row r="125" spans="1:20">
      <c r="A125" s="380"/>
      <c r="B125" s="380"/>
      <c r="C125" s="380"/>
      <c r="D125" s="380"/>
      <c r="F125" s="380"/>
      <c r="G125" s="380"/>
      <c r="H125" s="380"/>
      <c r="J125" s="119" t="s">
        <v>1498</v>
      </c>
      <c r="K125" s="91">
        <f>VLOOKUP($D$6,Bd_Enemdu!$A$3:$ASL$30,R125,FALSE)</f>
        <v>9</v>
      </c>
      <c r="L125" s="91">
        <f>VLOOKUP($D$6,Bd_Enemdu!$A$3:$ASL$30,S125,FALSE)</f>
        <v>13</v>
      </c>
      <c r="M125" s="91">
        <f>VLOOKUP($D$6,Bd_Enemdu!$3:$30,T125,FALSE)</f>
        <v>13</v>
      </c>
      <c r="R125" s="859">
        <f>+R124+1</f>
        <v>1148</v>
      </c>
      <c r="S125" s="859">
        <f t="shared" si="6"/>
        <v>1169</v>
      </c>
      <c r="T125" s="859">
        <f t="shared" si="6"/>
        <v>1614</v>
      </c>
    </row>
    <row r="126" spans="1:20">
      <c r="A126" s="380"/>
      <c r="B126" s="380"/>
      <c r="C126" s="380"/>
      <c r="D126" s="380"/>
      <c r="F126" s="380"/>
      <c r="G126" s="380"/>
      <c r="H126" s="380"/>
      <c r="J126" s="119" t="s">
        <v>1499</v>
      </c>
      <c r="K126" s="91">
        <f>VLOOKUP($D$6,Bd_Enemdu!$A$3:$ASL$30,R126,FALSE)</f>
        <v>18</v>
      </c>
      <c r="L126" s="91">
        <f>VLOOKUP($D$6,Bd_Enemdu!$A$3:$ASL$30,S126,FALSE)</f>
        <v>18</v>
      </c>
      <c r="M126" s="91">
        <f>VLOOKUP($D$6,Bd_Enemdu!$3:$30,T126,FALSE)</f>
        <v>31</v>
      </c>
      <c r="R126" s="859">
        <f t="shared" ref="R126:T130" si="9">+R125+1</f>
        <v>1149</v>
      </c>
      <c r="S126" s="859">
        <f t="shared" si="6"/>
        <v>1170</v>
      </c>
      <c r="T126" s="859">
        <f t="shared" si="6"/>
        <v>1615</v>
      </c>
    </row>
    <row r="127" spans="1:20">
      <c r="J127" s="119" t="s">
        <v>1500</v>
      </c>
      <c r="K127" s="91">
        <f>VLOOKUP($D$6,Bd_Enemdu!$A$3:$ASL$30,R127,FALSE)</f>
        <v>224</v>
      </c>
      <c r="L127" s="91">
        <f>VLOOKUP($D$6,Bd_Enemdu!$A$3:$ASL$30,S127,FALSE)</f>
        <v>324</v>
      </c>
      <c r="M127" s="91">
        <f>VLOOKUP($D$6,Bd_Enemdu!$3:$30,T127,FALSE)</f>
        <v>376</v>
      </c>
      <c r="R127" s="859">
        <f t="shared" si="9"/>
        <v>1150</v>
      </c>
      <c r="S127" s="859">
        <f t="shared" si="6"/>
        <v>1171</v>
      </c>
      <c r="T127" s="859">
        <f t="shared" si="6"/>
        <v>1616</v>
      </c>
    </row>
    <row r="128" spans="1:20">
      <c r="J128" s="119" t="s">
        <v>1501</v>
      </c>
      <c r="K128" s="91">
        <f>VLOOKUP($D$6,Bd_Enemdu!$A$3:$ASL$30,R128,FALSE)</f>
        <v>556</v>
      </c>
      <c r="L128" s="91">
        <f>VLOOKUP($D$6,Bd_Enemdu!$A$3:$ASL$30,S128,FALSE)</f>
        <v>750</v>
      </c>
      <c r="M128" s="91">
        <f>VLOOKUP($D$6,Bd_Enemdu!$3:$30,T128,FALSE)</f>
        <v>988</v>
      </c>
      <c r="R128" s="859">
        <f t="shared" si="9"/>
        <v>1151</v>
      </c>
      <c r="S128" s="859">
        <f t="shared" si="9"/>
        <v>1172</v>
      </c>
      <c r="T128" s="859">
        <f t="shared" si="9"/>
        <v>1617</v>
      </c>
    </row>
    <row r="129" spans="10:20">
      <c r="J129" s="119" t="s">
        <v>1502</v>
      </c>
      <c r="K129" s="91">
        <f>VLOOKUP($D$6,Bd_Enemdu!$A$3:$ASL$30,R129,FALSE)</f>
        <v>291</v>
      </c>
      <c r="L129" s="91">
        <f>VLOOKUP($D$6,Bd_Enemdu!$A$3:$ASL$30,S129,FALSE)</f>
        <v>407</v>
      </c>
      <c r="M129" s="91">
        <f>VLOOKUP($D$6,Bd_Enemdu!$3:$30,T129,FALSE)</f>
        <v>467</v>
      </c>
      <c r="R129" s="859">
        <f t="shared" si="9"/>
        <v>1152</v>
      </c>
      <c r="S129" s="859">
        <f t="shared" si="9"/>
        <v>1173</v>
      </c>
      <c r="T129" s="859">
        <f t="shared" si="9"/>
        <v>1618</v>
      </c>
    </row>
    <row r="130" spans="10:20">
      <c r="J130" s="367" t="s">
        <v>1503</v>
      </c>
      <c r="K130" s="366">
        <f>VLOOKUP($D$6,Bd_Enemdu!$A$3:$ASL$30,R130,FALSE)</f>
        <v>31</v>
      </c>
      <c r="L130" s="366">
        <f>VLOOKUP($D$6,Bd_Enemdu!$A$3:$ASL$30,S130,FALSE)</f>
        <v>28</v>
      </c>
      <c r="M130" s="366">
        <f>VLOOKUP($D$6,Bd_Enemdu!$3:$30,T130,FALSE)</f>
        <v>37</v>
      </c>
      <c r="R130" s="859">
        <f t="shared" si="9"/>
        <v>1153</v>
      </c>
      <c r="S130" s="859">
        <f t="shared" si="9"/>
        <v>1174</v>
      </c>
      <c r="T130" s="859">
        <f t="shared" si="9"/>
        <v>1619</v>
      </c>
    </row>
    <row r="131" spans="10:20">
      <c r="K131" s="80"/>
      <c r="L131" s="80"/>
    </row>
    <row r="132" spans="10:20">
      <c r="K132" s="80"/>
      <c r="L132" s="80"/>
    </row>
    <row r="133" spans="10:20">
      <c r="K133" s="80"/>
      <c r="L133" s="80"/>
    </row>
    <row r="134" spans="10:20">
      <c r="K134" s="80"/>
      <c r="L134" s="80"/>
    </row>
    <row r="135" spans="10:20">
      <c r="K135" s="80"/>
      <c r="L135" s="80"/>
    </row>
    <row r="148" spans="1:1">
      <c r="A148" s="80" t="s">
        <v>1278</v>
      </c>
    </row>
    <row r="149" spans="1:1">
      <c r="A149" s="469" t="s">
        <v>1731</v>
      </c>
    </row>
  </sheetData>
  <sheetProtection sort="0" autoFilter="0" pivotTables="0"/>
  <mergeCells count="12">
    <mergeCell ref="A66:H66"/>
    <mergeCell ref="R68:T68"/>
    <mergeCell ref="R109:T109"/>
    <mergeCell ref="R17:T17"/>
    <mergeCell ref="A1:D1"/>
    <mergeCell ref="A2:H2"/>
    <mergeCell ref="B4:H4"/>
    <mergeCell ref="A8:H8"/>
    <mergeCell ref="A106:H106"/>
    <mergeCell ref="A10:H11"/>
    <mergeCell ref="A12:H13"/>
    <mergeCell ref="A15:H15"/>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Bd_Enemdu!$A$3:$A$28</xm:f>
          </x14:formula1>
          <xm:sqref>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35AD-43AE-4CBA-9F73-BDFAB1E00C80}">
  <sheetPr codeName="Hoja41"/>
  <dimension ref="A1:K154"/>
  <sheetViews>
    <sheetView showGridLines="0" zoomScale="60" zoomScaleNormal="60" workbookViewId="0">
      <pane ySplit="9" topLeftCell="A10" activePane="bottomLeft" state="frozen"/>
      <selection pane="bottomLeft"/>
    </sheetView>
  </sheetViews>
  <sheetFormatPr baseColWidth="10" defaultColWidth="11.5703125" defaultRowHeight="17.25"/>
  <cols>
    <col min="1" max="1" width="1.140625" style="856" customWidth="1"/>
    <col min="2" max="2" width="5.7109375" style="1430" customWidth="1"/>
    <col min="3" max="3" width="42.28515625" style="856" customWidth="1"/>
    <col min="4" max="4" width="41.7109375" style="1430" customWidth="1"/>
    <col min="5" max="5" width="43.5703125" style="1430" customWidth="1"/>
    <col min="6" max="6" width="52.42578125" style="1433" customWidth="1"/>
    <col min="7" max="7" width="78.28515625" style="856" customWidth="1"/>
    <col min="8" max="8" width="29.85546875" style="1433" customWidth="1"/>
    <col min="9" max="16384" width="11.5703125" style="1424"/>
  </cols>
  <sheetData>
    <row r="1" spans="1:8" ht="10.5" customHeight="1">
      <c r="A1" s="1434"/>
      <c r="H1" s="856"/>
    </row>
    <row r="2" spans="1:8" ht="10.5" customHeight="1">
      <c r="A2" s="1434"/>
      <c r="H2" s="856"/>
    </row>
    <row r="3" spans="1:8" ht="10.5" customHeight="1">
      <c r="A3" s="1434"/>
      <c r="H3" s="856"/>
    </row>
    <row r="4" spans="1:8" ht="10.5" customHeight="1">
      <c r="A4" s="1434"/>
      <c r="H4" s="856"/>
    </row>
    <row r="5" spans="1:8" ht="10.5" customHeight="1">
      <c r="A5" s="1434"/>
      <c r="H5" s="856"/>
    </row>
    <row r="6" spans="1:8" ht="10.5" customHeight="1">
      <c r="A6" s="1434"/>
      <c r="H6" s="856"/>
    </row>
    <row r="7" spans="1:8" ht="10.5" customHeight="1">
      <c r="H7" s="1435"/>
    </row>
    <row r="8" spans="1:8" ht="31.5" customHeight="1" thickBot="1">
      <c r="B8" s="1662" t="s">
        <v>1830</v>
      </c>
      <c r="C8" s="1662"/>
      <c r="D8" s="1662"/>
      <c r="E8" s="1662"/>
      <c r="F8" s="1662"/>
      <c r="G8" s="1662"/>
      <c r="H8" s="1662"/>
    </row>
    <row r="9" spans="1:8" s="1437" customFormat="1" ht="29.25" customHeight="1" thickTop="1">
      <c r="A9" s="1436"/>
      <c r="B9" s="1420"/>
      <c r="C9" s="1419" t="s">
        <v>405</v>
      </c>
      <c r="D9" s="1420" t="s">
        <v>2893</v>
      </c>
      <c r="E9" s="1420" t="s">
        <v>2894</v>
      </c>
      <c r="F9" s="1419" t="s">
        <v>408</v>
      </c>
      <c r="G9" s="1433" t="s">
        <v>406</v>
      </c>
      <c r="H9" s="1419" t="s">
        <v>407</v>
      </c>
    </row>
    <row r="10" spans="1:8" ht="51.75">
      <c r="B10" s="1420"/>
      <c r="F10" s="856" t="s">
        <v>462</v>
      </c>
      <c r="G10" s="1452" t="s">
        <v>315</v>
      </c>
      <c r="H10" s="1430" t="s">
        <v>409</v>
      </c>
    </row>
    <row r="11" spans="1:8" ht="18" thickBot="1">
      <c r="B11" s="1663" t="s">
        <v>318</v>
      </c>
      <c r="C11" s="1663"/>
      <c r="D11" s="1663"/>
      <c r="E11" s="1663"/>
      <c r="F11" s="1663"/>
      <c r="G11" s="1663"/>
      <c r="H11" s="1438"/>
    </row>
    <row r="12" spans="1:8" ht="15.75" customHeight="1" thickTop="1">
      <c r="B12" s="1664" t="s">
        <v>319</v>
      </c>
      <c r="C12" s="1664" t="s">
        <v>320</v>
      </c>
      <c r="D12" s="1650" t="s">
        <v>2895</v>
      </c>
      <c r="E12" s="1650" t="s">
        <v>2896</v>
      </c>
      <c r="F12" s="1664" t="s">
        <v>0</v>
      </c>
      <c r="G12" s="1449" t="s">
        <v>321</v>
      </c>
      <c r="H12" s="1426" t="s">
        <v>1829</v>
      </c>
    </row>
    <row r="13" spans="1:8" ht="17.25" customHeight="1">
      <c r="B13" s="1644"/>
      <c r="C13" s="1644"/>
      <c r="D13" s="1645"/>
      <c r="E13" s="1645"/>
      <c r="F13" s="1644"/>
      <c r="G13" s="1449" t="s">
        <v>2135</v>
      </c>
      <c r="H13" s="1439"/>
    </row>
    <row r="14" spans="1:8" ht="17.25" customHeight="1">
      <c r="B14" s="1644"/>
      <c r="C14" s="1644"/>
      <c r="D14" s="1645"/>
      <c r="E14" s="1645"/>
      <c r="F14" s="1644"/>
      <c r="G14" s="1427" t="s">
        <v>516</v>
      </c>
      <c r="H14" s="1426" t="s">
        <v>470</v>
      </c>
    </row>
    <row r="15" spans="1:8" ht="17.25" customHeight="1">
      <c r="B15" s="1644"/>
      <c r="C15" s="1644"/>
      <c r="D15" s="1645"/>
      <c r="E15" s="1645"/>
      <c r="F15" s="1644"/>
      <c r="G15" s="1427" t="s">
        <v>510</v>
      </c>
      <c r="H15" s="1426" t="s">
        <v>470</v>
      </c>
    </row>
    <row r="16" spans="1:8" ht="34.5">
      <c r="B16" s="1658" t="s">
        <v>322</v>
      </c>
      <c r="C16" s="1651" t="s">
        <v>323</v>
      </c>
      <c r="D16" s="1651" t="s">
        <v>2897</v>
      </c>
      <c r="E16" s="1658" t="s">
        <v>2896</v>
      </c>
      <c r="F16" s="856" t="s">
        <v>512</v>
      </c>
      <c r="G16" s="856" t="s">
        <v>324</v>
      </c>
      <c r="H16" s="1433" t="s">
        <v>511</v>
      </c>
    </row>
    <row r="17" spans="1:8" ht="17.25" customHeight="1">
      <c r="B17" s="1658"/>
      <c r="C17" s="1651"/>
      <c r="D17" s="1651"/>
      <c r="E17" s="1658"/>
      <c r="F17" s="856" t="s">
        <v>513</v>
      </c>
      <c r="G17" s="856" t="s">
        <v>325</v>
      </c>
      <c r="H17" s="1433" t="s">
        <v>511</v>
      </c>
    </row>
    <row r="18" spans="1:8" ht="17.25" customHeight="1">
      <c r="B18" s="1658"/>
      <c r="C18" s="1651"/>
      <c r="D18" s="1651"/>
      <c r="E18" s="1658"/>
      <c r="F18" s="856" t="s">
        <v>514</v>
      </c>
      <c r="G18" s="856" t="s">
        <v>326</v>
      </c>
      <c r="H18" s="1433" t="s">
        <v>511</v>
      </c>
    </row>
    <row r="19" spans="1:8" ht="34.5">
      <c r="B19" s="1658"/>
      <c r="C19" s="1651"/>
      <c r="D19" s="1651"/>
      <c r="E19" s="1658"/>
      <c r="F19" s="856" t="s">
        <v>515</v>
      </c>
      <c r="G19" s="856" t="s">
        <v>327</v>
      </c>
      <c r="H19" s="1433" t="s">
        <v>511</v>
      </c>
    </row>
    <row r="20" spans="1:8" ht="17.25" customHeight="1">
      <c r="A20" s="856" t="s">
        <v>517</v>
      </c>
      <c r="B20" s="1658"/>
      <c r="C20" s="1651"/>
      <c r="D20" s="1651"/>
      <c r="E20" s="1658"/>
      <c r="F20" s="856"/>
      <c r="G20" s="856" t="s">
        <v>463</v>
      </c>
      <c r="H20" s="1433" t="s">
        <v>511</v>
      </c>
    </row>
    <row r="21" spans="1:8" ht="16.5" customHeight="1">
      <c r="B21" s="1644" t="s">
        <v>328</v>
      </c>
      <c r="C21" s="1644" t="s">
        <v>329</v>
      </c>
      <c r="D21" s="1645" t="s">
        <v>2898</v>
      </c>
      <c r="E21" s="1644" t="s">
        <v>2896</v>
      </c>
      <c r="F21" s="1645" t="s">
        <v>464</v>
      </c>
      <c r="G21" s="1425" t="s">
        <v>330</v>
      </c>
      <c r="H21" s="1426" t="s">
        <v>548</v>
      </c>
    </row>
    <row r="22" spans="1:8" ht="34.5">
      <c r="B22" s="1644"/>
      <c r="C22" s="1644"/>
      <c r="D22" s="1645"/>
      <c r="E22" s="1644"/>
      <c r="F22" s="1645"/>
      <c r="G22" s="1450" t="s">
        <v>2139</v>
      </c>
      <c r="H22" s="1426" t="s">
        <v>1832</v>
      </c>
    </row>
    <row r="23" spans="1:8" ht="51.75">
      <c r="B23" s="1644"/>
      <c r="C23" s="1644"/>
      <c r="D23" s="1645"/>
      <c r="E23" s="1644"/>
      <c r="F23" s="1427" t="s">
        <v>466</v>
      </c>
      <c r="G23" s="1425" t="s">
        <v>331</v>
      </c>
      <c r="H23" s="1426" t="s">
        <v>518</v>
      </c>
    </row>
    <row r="24" spans="1:8" ht="34.5">
      <c r="B24" s="1644"/>
      <c r="C24" s="1644"/>
      <c r="D24" s="1645"/>
      <c r="E24" s="1644"/>
      <c r="F24" s="1427"/>
      <c r="G24" s="1450" t="s">
        <v>521</v>
      </c>
      <c r="H24" s="1426" t="s">
        <v>1832</v>
      </c>
    </row>
    <row r="25" spans="1:8" ht="17.25" customHeight="1">
      <c r="B25" s="1644"/>
      <c r="C25" s="1644"/>
      <c r="D25" s="1645"/>
      <c r="E25" s="1644"/>
      <c r="F25" s="1645" t="s">
        <v>467</v>
      </c>
      <c r="G25" s="1421" t="s">
        <v>519</v>
      </c>
      <c r="H25" s="1426" t="s">
        <v>518</v>
      </c>
    </row>
    <row r="26" spans="1:8" ht="17.25" customHeight="1">
      <c r="B26" s="1644"/>
      <c r="C26" s="1644"/>
      <c r="D26" s="1645"/>
      <c r="E26" s="1644"/>
      <c r="F26" s="1645"/>
      <c r="G26" s="1421" t="s">
        <v>332</v>
      </c>
      <c r="H26" s="1426" t="s">
        <v>518</v>
      </c>
    </row>
    <row r="27" spans="1:8" ht="51.75">
      <c r="B27" s="1644"/>
      <c r="C27" s="1644"/>
      <c r="D27" s="1645"/>
      <c r="E27" s="1644"/>
      <c r="F27" s="1427" t="s">
        <v>468</v>
      </c>
      <c r="G27" s="1427" t="s">
        <v>333</v>
      </c>
      <c r="H27" s="1426" t="s">
        <v>518</v>
      </c>
    </row>
    <row r="28" spans="1:8" ht="17.25" customHeight="1">
      <c r="B28" s="1644"/>
      <c r="C28" s="1644"/>
      <c r="D28" s="1645"/>
      <c r="E28" s="1644"/>
      <c r="F28" s="1427"/>
      <c r="G28" s="1427" t="s">
        <v>2136</v>
      </c>
      <c r="H28" s="1426" t="s">
        <v>518</v>
      </c>
    </row>
    <row r="29" spans="1:8" ht="30">
      <c r="B29" s="1644"/>
      <c r="C29" s="1644"/>
      <c r="D29" s="1645"/>
      <c r="E29" s="1644"/>
      <c r="F29" s="1427"/>
      <c r="G29" s="1449" t="s">
        <v>2140</v>
      </c>
      <c r="H29" s="1426" t="s">
        <v>518</v>
      </c>
    </row>
    <row r="30" spans="1:8">
      <c r="B30" s="1426"/>
      <c r="C30" s="1426"/>
      <c r="D30" s="1427"/>
      <c r="E30" s="1644"/>
      <c r="F30" s="1427"/>
      <c r="G30" s="1427" t="s">
        <v>2158</v>
      </c>
      <c r="H30" s="1426" t="s">
        <v>2159</v>
      </c>
    </row>
    <row r="31" spans="1:8" ht="30">
      <c r="B31" s="1658" t="s">
        <v>334</v>
      </c>
      <c r="C31" s="1658" t="s">
        <v>335</v>
      </c>
      <c r="D31" s="1651" t="s">
        <v>2899</v>
      </c>
      <c r="E31" s="1651" t="s">
        <v>2896</v>
      </c>
      <c r="F31" s="1661" t="s">
        <v>469</v>
      </c>
      <c r="G31" s="1451" t="s">
        <v>336</v>
      </c>
      <c r="H31" s="1426" t="s">
        <v>518</v>
      </c>
    </row>
    <row r="32" spans="1:8" ht="30">
      <c r="B32" s="1658"/>
      <c r="C32" s="1658"/>
      <c r="D32" s="1651"/>
      <c r="E32" s="1651"/>
      <c r="F32" s="1661"/>
      <c r="G32" s="1451" t="s">
        <v>556</v>
      </c>
      <c r="H32" s="1426" t="s">
        <v>518</v>
      </c>
    </row>
    <row r="33" spans="2:11" ht="30">
      <c r="B33" s="1658"/>
      <c r="C33" s="1658"/>
      <c r="D33" s="1651"/>
      <c r="E33" s="1651"/>
      <c r="F33" s="1661"/>
      <c r="G33" s="1451" t="s">
        <v>557</v>
      </c>
      <c r="H33" s="1426" t="s">
        <v>518</v>
      </c>
    </row>
    <row r="34" spans="2:11" ht="30">
      <c r="B34" s="1644" t="s">
        <v>337</v>
      </c>
      <c r="C34" s="1644" t="s">
        <v>338</v>
      </c>
      <c r="D34" s="1645" t="s">
        <v>2895</v>
      </c>
      <c r="E34" s="1645" t="s">
        <v>2896</v>
      </c>
      <c r="F34" s="1644" t="s">
        <v>1328</v>
      </c>
      <c r="G34" s="1449" t="s">
        <v>1833</v>
      </c>
      <c r="H34" s="1426" t="s">
        <v>522</v>
      </c>
    </row>
    <row r="35" spans="2:11" ht="16.5" customHeight="1">
      <c r="B35" s="1644"/>
      <c r="C35" s="1644"/>
      <c r="D35" s="1645"/>
      <c r="E35" s="1645"/>
      <c r="F35" s="1644"/>
      <c r="G35" s="1427" t="s">
        <v>523</v>
      </c>
      <c r="H35" s="1426" t="s">
        <v>511</v>
      </c>
    </row>
    <row r="36" spans="2:11" ht="120.75">
      <c r="B36" s="1644"/>
      <c r="C36" s="1644"/>
      <c r="D36" s="1645"/>
      <c r="E36" s="1645"/>
      <c r="F36" s="1644"/>
      <c r="G36" s="1450" t="s">
        <v>526</v>
      </c>
      <c r="H36" s="1426" t="s">
        <v>1837</v>
      </c>
    </row>
    <row r="37" spans="2:11" ht="120.75">
      <c r="B37" s="1644"/>
      <c r="C37" s="1644"/>
      <c r="D37" s="1645"/>
      <c r="E37" s="1645"/>
      <c r="F37" s="1644"/>
      <c r="G37" s="1450" t="s">
        <v>525</v>
      </c>
      <c r="H37" s="1426" t="s">
        <v>1837</v>
      </c>
    </row>
    <row r="38" spans="2:11" ht="138">
      <c r="B38" s="1430" t="s">
        <v>339</v>
      </c>
      <c r="C38" s="856" t="s">
        <v>340</v>
      </c>
      <c r="D38" s="1430" t="s">
        <v>2900</v>
      </c>
      <c r="E38" s="1430" t="s">
        <v>2896</v>
      </c>
      <c r="F38" s="1433" t="s">
        <v>341</v>
      </c>
      <c r="G38" s="1454" t="s">
        <v>471</v>
      </c>
      <c r="H38" s="1433" t="s">
        <v>1838</v>
      </c>
    </row>
    <row r="39" spans="2:11" ht="86.25">
      <c r="B39" s="1427" t="s">
        <v>342</v>
      </c>
      <c r="C39" s="1421" t="s">
        <v>343</v>
      </c>
      <c r="D39" s="1427" t="s">
        <v>2901</v>
      </c>
      <c r="E39" s="1427" t="s">
        <v>2896</v>
      </c>
      <c r="F39" s="1426" t="s">
        <v>341</v>
      </c>
      <c r="G39" s="1426" t="s">
        <v>341</v>
      </c>
      <c r="H39" s="1426" t="s">
        <v>472</v>
      </c>
    </row>
    <row r="41" spans="2:11" ht="18" thickBot="1">
      <c r="B41" s="1660" t="s">
        <v>1840</v>
      </c>
      <c r="C41" s="1660"/>
      <c r="D41" s="1660"/>
      <c r="E41" s="1660"/>
      <c r="F41" s="1660"/>
      <c r="G41" s="1660"/>
      <c r="H41" s="1440"/>
    </row>
    <row r="42" spans="2:11" ht="35.25" thickTop="1">
      <c r="B42" s="1657" t="s">
        <v>319</v>
      </c>
      <c r="C42" s="1657" t="s">
        <v>344</v>
      </c>
      <c r="D42" s="1659" t="s">
        <v>2902</v>
      </c>
      <c r="E42" s="1659" t="s">
        <v>2896</v>
      </c>
      <c r="G42" s="1453" t="s">
        <v>2137</v>
      </c>
      <c r="H42" s="1433" t="s">
        <v>2160</v>
      </c>
      <c r="I42" s="1437"/>
      <c r="J42" s="1437"/>
      <c r="K42" s="1437"/>
    </row>
    <row r="43" spans="2:11" ht="69">
      <c r="B43" s="1658"/>
      <c r="C43" s="1658"/>
      <c r="D43" s="1651"/>
      <c r="E43" s="1651"/>
      <c r="F43" s="1433" t="s">
        <v>473</v>
      </c>
      <c r="G43" s="1455" t="s">
        <v>1839</v>
      </c>
      <c r="H43" s="1433" t="s">
        <v>522</v>
      </c>
      <c r="I43" s="1437"/>
      <c r="J43" s="1437"/>
      <c r="K43" s="1437"/>
    </row>
    <row r="44" spans="2:11" ht="51.75">
      <c r="B44" s="1658"/>
      <c r="C44" s="1658"/>
      <c r="D44" s="1651"/>
      <c r="E44" s="1651"/>
      <c r="F44" s="1433" t="s">
        <v>1329</v>
      </c>
      <c r="G44" s="1455" t="s">
        <v>1833</v>
      </c>
      <c r="H44" s="1433" t="s">
        <v>522</v>
      </c>
      <c r="I44" s="1441"/>
      <c r="J44" s="1441"/>
      <c r="K44" s="1441"/>
    </row>
    <row r="45" spans="2:11" ht="30">
      <c r="B45" s="1658"/>
      <c r="C45" s="1658"/>
      <c r="D45" s="1651"/>
      <c r="E45" s="1651"/>
      <c r="F45" s="1419"/>
      <c r="G45" s="1455" t="s">
        <v>2138</v>
      </c>
      <c r="I45" s="1441"/>
      <c r="J45" s="1441"/>
      <c r="K45" s="1441"/>
    </row>
    <row r="46" spans="2:11" ht="30">
      <c r="B46" s="1658"/>
      <c r="C46" s="1658"/>
      <c r="D46" s="1651"/>
      <c r="E46" s="1651"/>
      <c r="F46" s="1419"/>
      <c r="G46" s="1455" t="s">
        <v>2141</v>
      </c>
      <c r="I46" s="1441"/>
      <c r="J46" s="1441"/>
      <c r="K46" s="1441"/>
    </row>
    <row r="47" spans="2:11" ht="17.25" customHeight="1">
      <c r="B47" s="1658"/>
      <c r="C47" s="1658"/>
      <c r="D47" s="1651"/>
      <c r="E47" s="1651"/>
      <c r="F47" s="1419" t="s">
        <v>1327</v>
      </c>
      <c r="G47" s="1455" t="s">
        <v>528</v>
      </c>
      <c r="I47" s="1441"/>
      <c r="J47" s="1441"/>
      <c r="K47" s="1441"/>
    </row>
    <row r="48" spans="2:11" ht="15" customHeight="1">
      <c r="B48" s="1653" t="s">
        <v>322</v>
      </c>
      <c r="C48" s="1653" t="s">
        <v>345</v>
      </c>
      <c r="D48" s="1653" t="s">
        <v>2895</v>
      </c>
      <c r="E48" s="1653" t="s">
        <v>2896</v>
      </c>
      <c r="F48" s="1652" t="s">
        <v>474</v>
      </c>
      <c r="G48" s="1450" t="s">
        <v>321</v>
      </c>
      <c r="H48" s="1426" t="s">
        <v>1829</v>
      </c>
    </row>
    <row r="49" spans="1:8" ht="17.25" customHeight="1">
      <c r="A49" s="1424"/>
      <c r="B49" s="1653"/>
      <c r="C49" s="1653"/>
      <c r="D49" s="1653"/>
      <c r="E49" s="1653"/>
      <c r="F49" s="1652"/>
      <c r="G49" s="1450" t="s">
        <v>346</v>
      </c>
      <c r="H49" s="1426" t="s">
        <v>1829</v>
      </c>
    </row>
    <row r="50" spans="1:8" ht="17.25" customHeight="1">
      <c r="A50" s="1424"/>
      <c r="B50" s="1653"/>
      <c r="C50" s="1653"/>
      <c r="D50" s="1653"/>
      <c r="E50" s="1653"/>
      <c r="F50" s="1652" t="s">
        <v>475</v>
      </c>
      <c r="G50" s="1450" t="s">
        <v>347</v>
      </c>
      <c r="H50" s="1426" t="s">
        <v>409</v>
      </c>
    </row>
    <row r="51" spans="1:8" ht="17.25" customHeight="1">
      <c r="A51" s="1424"/>
      <c r="B51" s="1653"/>
      <c r="C51" s="1653"/>
      <c r="D51" s="1653"/>
      <c r="E51" s="1653"/>
      <c r="F51" s="1652"/>
      <c r="G51" s="1450" t="s">
        <v>529</v>
      </c>
      <c r="H51" s="1426" t="s">
        <v>409</v>
      </c>
    </row>
    <row r="52" spans="1:8" ht="17.25" customHeight="1">
      <c r="A52" s="1424"/>
      <c r="B52" s="1653"/>
      <c r="C52" s="1653"/>
      <c r="D52" s="1653"/>
      <c r="E52" s="1653"/>
      <c r="F52" s="1652"/>
      <c r="G52" s="1450" t="s">
        <v>530</v>
      </c>
      <c r="H52" s="1426" t="s">
        <v>409</v>
      </c>
    </row>
    <row r="53" spans="1:8" ht="17.25" customHeight="1">
      <c r="A53" s="1424"/>
      <c r="B53" s="1653"/>
      <c r="C53" s="1653"/>
      <c r="D53" s="1653"/>
      <c r="E53" s="1653"/>
      <c r="F53" s="1652"/>
      <c r="G53" s="1450" t="s">
        <v>531</v>
      </c>
      <c r="H53" s="1426" t="s">
        <v>409</v>
      </c>
    </row>
    <row r="54" spans="1:8" ht="138">
      <c r="A54" s="1424"/>
      <c r="B54" s="1422" t="s">
        <v>328</v>
      </c>
      <c r="C54" s="1432" t="s">
        <v>348</v>
      </c>
      <c r="D54" s="1432" t="s">
        <v>2903</v>
      </c>
      <c r="E54" s="1422" t="s">
        <v>2896</v>
      </c>
      <c r="F54" s="1442" t="s">
        <v>476</v>
      </c>
      <c r="G54" s="1424" t="s">
        <v>349</v>
      </c>
      <c r="H54" s="1441" t="s">
        <v>2161</v>
      </c>
    </row>
    <row r="55" spans="1:8" ht="23.25" customHeight="1">
      <c r="A55" s="1424"/>
      <c r="B55" s="1652" t="s">
        <v>334</v>
      </c>
      <c r="C55" s="1653" t="s">
        <v>350</v>
      </c>
      <c r="D55" s="1653" t="s">
        <v>2904</v>
      </c>
      <c r="E55" s="1653" t="s">
        <v>2896</v>
      </c>
      <c r="F55" s="1443" t="s">
        <v>477</v>
      </c>
      <c r="G55" s="1421" t="s">
        <v>324</v>
      </c>
      <c r="H55" s="1426" t="s">
        <v>511</v>
      </c>
    </row>
    <row r="56" spans="1:8" ht="17.25" customHeight="1">
      <c r="A56" s="1424"/>
      <c r="B56" s="1652"/>
      <c r="C56" s="1653"/>
      <c r="D56" s="1653"/>
      <c r="E56" s="1653"/>
      <c r="F56" s="1443" t="s">
        <v>478</v>
      </c>
      <c r="G56" s="1421" t="s">
        <v>351</v>
      </c>
      <c r="H56" s="1426" t="s">
        <v>511</v>
      </c>
    </row>
    <row r="57" spans="1:8" ht="17.25" customHeight="1">
      <c r="A57" s="1424"/>
      <c r="B57" s="1652"/>
      <c r="C57" s="1653"/>
      <c r="D57" s="1653"/>
      <c r="E57" s="1653"/>
      <c r="F57" s="1443" t="s">
        <v>479</v>
      </c>
      <c r="G57" s="1421" t="s">
        <v>326</v>
      </c>
      <c r="H57" s="1426" t="s">
        <v>511</v>
      </c>
    </row>
    <row r="58" spans="1:8" ht="34.5">
      <c r="A58" s="1424"/>
      <c r="B58" s="1652"/>
      <c r="C58" s="1653"/>
      <c r="D58" s="1653"/>
      <c r="E58" s="1653"/>
      <c r="F58" s="1443" t="s">
        <v>480</v>
      </c>
      <c r="G58" s="1421" t="s">
        <v>327</v>
      </c>
      <c r="H58" s="1426" t="s">
        <v>511</v>
      </c>
    </row>
    <row r="59" spans="1:8" ht="17.25" customHeight="1">
      <c r="A59" s="1424"/>
      <c r="B59" s="1652"/>
      <c r="C59" s="1653"/>
      <c r="D59" s="1653"/>
      <c r="E59" s="1653"/>
      <c r="F59" s="1443" t="s">
        <v>532</v>
      </c>
      <c r="G59" s="1421"/>
      <c r="H59" s="1426" t="s">
        <v>511</v>
      </c>
    </row>
    <row r="60" spans="1:8" ht="51.75">
      <c r="A60" s="1424"/>
      <c r="B60" s="1656" t="s">
        <v>337</v>
      </c>
      <c r="C60" s="1656" t="s">
        <v>352</v>
      </c>
      <c r="D60" s="1656" t="s">
        <v>2905</v>
      </c>
      <c r="E60" s="1656" t="s">
        <v>2896</v>
      </c>
      <c r="F60" s="1444" t="s">
        <v>475</v>
      </c>
      <c r="G60" s="1456" t="s">
        <v>347</v>
      </c>
      <c r="H60" s="1428" t="s">
        <v>409</v>
      </c>
    </row>
    <row r="61" spans="1:8" ht="51.75">
      <c r="A61" s="1424"/>
      <c r="B61" s="1656"/>
      <c r="C61" s="1656"/>
      <c r="D61" s="1656"/>
      <c r="E61" s="1656"/>
      <c r="F61" s="1444" t="s">
        <v>481</v>
      </c>
      <c r="G61" s="1456" t="s">
        <v>353</v>
      </c>
      <c r="H61" s="1428" t="s">
        <v>409</v>
      </c>
    </row>
    <row r="62" spans="1:8" ht="51.75">
      <c r="A62" s="1424"/>
      <c r="B62" s="1656"/>
      <c r="C62" s="1656"/>
      <c r="D62" s="1656"/>
      <c r="E62" s="1656"/>
      <c r="F62" s="1444" t="s">
        <v>482</v>
      </c>
      <c r="G62" s="1456" t="s">
        <v>354</v>
      </c>
      <c r="H62" s="1428" t="s">
        <v>409</v>
      </c>
    </row>
    <row r="63" spans="1:8" ht="17.25" customHeight="1">
      <c r="A63" s="1424"/>
      <c r="B63" s="1656"/>
      <c r="C63" s="1656"/>
      <c r="D63" s="1656"/>
      <c r="E63" s="1656"/>
      <c r="F63" s="1444"/>
      <c r="G63" s="1456" t="s">
        <v>529</v>
      </c>
      <c r="H63" s="1428" t="s">
        <v>409</v>
      </c>
    </row>
    <row r="64" spans="1:8" ht="17.25" customHeight="1">
      <c r="A64" s="1424"/>
      <c r="B64" s="1656"/>
      <c r="C64" s="1656"/>
      <c r="D64" s="1656"/>
      <c r="E64" s="1656"/>
      <c r="F64" s="1444"/>
      <c r="G64" s="1456" t="s">
        <v>530</v>
      </c>
      <c r="H64" s="1428" t="s">
        <v>409</v>
      </c>
    </row>
    <row r="65" spans="1:8" ht="17.25" customHeight="1">
      <c r="A65" s="1424"/>
      <c r="B65" s="1656"/>
      <c r="C65" s="1656"/>
      <c r="D65" s="1656"/>
      <c r="E65" s="1656"/>
      <c r="F65" s="1444"/>
      <c r="G65" s="1456" t="s">
        <v>531</v>
      </c>
      <c r="H65" s="1428" t="s">
        <v>409</v>
      </c>
    </row>
    <row r="66" spans="1:8" ht="17.25" customHeight="1">
      <c r="A66" s="1424"/>
      <c r="B66" s="1656"/>
      <c r="C66" s="1656"/>
      <c r="D66" s="1656"/>
      <c r="E66" s="1656"/>
      <c r="F66" s="1444"/>
      <c r="G66" s="1447" t="s">
        <v>533</v>
      </c>
      <c r="H66" s="1428" t="s">
        <v>409</v>
      </c>
    </row>
    <row r="67" spans="1:8" ht="17.25" customHeight="1">
      <c r="A67" s="1424"/>
      <c r="B67" s="1656"/>
      <c r="C67" s="1656"/>
      <c r="D67" s="1656"/>
      <c r="E67" s="1656"/>
      <c r="F67" s="1444"/>
      <c r="G67" s="1456" t="s">
        <v>534</v>
      </c>
      <c r="H67" s="1428" t="s">
        <v>409</v>
      </c>
    </row>
    <row r="68" spans="1:8" ht="17.25" customHeight="1">
      <c r="A68" s="1424"/>
      <c r="B68" s="1656"/>
      <c r="C68" s="1656"/>
      <c r="D68" s="1656"/>
      <c r="E68" s="1656"/>
      <c r="F68" s="1444"/>
      <c r="G68" s="1456" t="s">
        <v>535</v>
      </c>
      <c r="H68" s="1428" t="s">
        <v>409</v>
      </c>
    </row>
    <row r="69" spans="1:8" ht="86.25">
      <c r="A69" s="1424"/>
      <c r="B69" s="1652" t="s">
        <v>339</v>
      </c>
      <c r="C69" s="1653" t="s">
        <v>355</v>
      </c>
      <c r="D69" s="1653" t="s">
        <v>2906</v>
      </c>
      <c r="E69" s="1653" t="s">
        <v>2896</v>
      </c>
      <c r="F69" s="1443" t="s">
        <v>483</v>
      </c>
      <c r="G69" s="1427" t="s">
        <v>356</v>
      </c>
      <c r="H69" s="1426"/>
    </row>
    <row r="70" spans="1:8" ht="24.75" customHeight="1">
      <c r="A70" s="1424"/>
      <c r="B70" s="1652"/>
      <c r="C70" s="1653"/>
      <c r="D70" s="1653"/>
      <c r="E70" s="1653"/>
      <c r="F70" s="1443"/>
      <c r="G70" s="1449" t="s">
        <v>2143</v>
      </c>
      <c r="H70" s="1445"/>
    </row>
    <row r="71" spans="1:8" ht="28.5" customHeight="1">
      <c r="A71" s="1424"/>
      <c r="B71" s="1652"/>
      <c r="C71" s="1653"/>
      <c r="D71" s="1653"/>
      <c r="E71" s="1653"/>
      <c r="F71" s="1443"/>
      <c r="G71" s="1449" t="s">
        <v>2144</v>
      </c>
      <c r="H71" s="1445" t="s">
        <v>465</v>
      </c>
    </row>
    <row r="72" spans="1:8" ht="28.5" customHeight="1">
      <c r="A72" s="1424"/>
      <c r="B72" s="1652"/>
      <c r="C72" s="1653"/>
      <c r="D72" s="1653"/>
      <c r="E72" s="1653"/>
      <c r="F72" s="1443"/>
      <c r="G72" s="1449" t="s">
        <v>2145</v>
      </c>
      <c r="H72" s="1445"/>
    </row>
    <row r="73" spans="1:8" ht="28.5" customHeight="1">
      <c r="A73" s="1424"/>
      <c r="B73" s="1652"/>
      <c r="C73" s="1653"/>
      <c r="D73" s="1653"/>
      <c r="E73" s="1653"/>
      <c r="F73" s="1443"/>
      <c r="G73" s="1449" t="s">
        <v>2146</v>
      </c>
      <c r="H73" s="1445"/>
    </row>
    <row r="74" spans="1:8" ht="28.5" customHeight="1">
      <c r="A74" s="1424"/>
      <c r="B74" s="1652"/>
      <c r="C74" s="1653"/>
      <c r="D74" s="1653"/>
      <c r="E74" s="1653"/>
      <c r="F74" s="1443"/>
      <c r="G74" s="1457" t="s">
        <v>2147</v>
      </c>
      <c r="H74" s="1445"/>
    </row>
    <row r="75" spans="1:8" ht="34.5">
      <c r="A75" s="1424"/>
      <c r="B75" s="1652"/>
      <c r="C75" s="1653"/>
      <c r="D75" s="1653"/>
      <c r="E75" s="1653"/>
      <c r="F75" s="1443"/>
      <c r="G75" s="1449" t="s">
        <v>536</v>
      </c>
      <c r="H75" s="1426" t="s">
        <v>520</v>
      </c>
    </row>
    <row r="76" spans="1:8" ht="86.25">
      <c r="A76" s="1424"/>
      <c r="B76" s="1655" t="s">
        <v>342</v>
      </c>
      <c r="C76" s="1654" t="s">
        <v>357</v>
      </c>
      <c r="D76" s="1654" t="s">
        <v>2907</v>
      </c>
      <c r="E76" s="1654" t="s">
        <v>2896</v>
      </c>
      <c r="F76" s="1442" t="s">
        <v>484</v>
      </c>
      <c r="G76" s="1429" t="s">
        <v>358</v>
      </c>
      <c r="H76" s="1428" t="s">
        <v>2162</v>
      </c>
    </row>
    <row r="77" spans="1:8" ht="51.75">
      <c r="A77" s="1424"/>
      <c r="B77" s="1655"/>
      <c r="C77" s="1654"/>
      <c r="D77" s="1654"/>
      <c r="E77" s="1654"/>
      <c r="F77" s="1442" t="s">
        <v>485</v>
      </c>
      <c r="G77" s="1429" t="s">
        <v>359</v>
      </c>
      <c r="H77" s="1428" t="s">
        <v>465</v>
      </c>
    </row>
    <row r="78" spans="1:8" ht="51.75">
      <c r="A78" s="1424"/>
      <c r="B78" s="1655"/>
      <c r="C78" s="1654"/>
      <c r="D78" s="1654"/>
      <c r="E78" s="1654"/>
      <c r="F78" s="1442" t="s">
        <v>475</v>
      </c>
      <c r="G78" s="1451" t="s">
        <v>360</v>
      </c>
      <c r="H78" s="1428" t="s">
        <v>409</v>
      </c>
    </row>
    <row r="79" spans="1:8" ht="34.5">
      <c r="A79" s="1424"/>
      <c r="B79" s="1655"/>
      <c r="C79" s="1654"/>
      <c r="D79" s="1654"/>
      <c r="E79" s="1654"/>
      <c r="F79" s="1442"/>
      <c r="G79" s="856" t="s">
        <v>538</v>
      </c>
      <c r="H79" s="1428" t="s">
        <v>465</v>
      </c>
    </row>
    <row r="80" spans="1:8" ht="17.25" customHeight="1">
      <c r="A80" s="1424"/>
      <c r="B80" s="1655"/>
      <c r="C80" s="1654"/>
      <c r="D80" s="1654"/>
      <c r="E80" s="1654"/>
      <c r="F80" s="1442"/>
      <c r="G80" s="856" t="s">
        <v>539</v>
      </c>
      <c r="H80" s="1428" t="s">
        <v>465</v>
      </c>
    </row>
    <row r="81" spans="1:11" ht="17.25" customHeight="1">
      <c r="A81" s="1424"/>
      <c r="B81" s="1655"/>
      <c r="C81" s="1654"/>
      <c r="D81" s="1654"/>
      <c r="E81" s="1654"/>
      <c r="F81" s="1442"/>
      <c r="G81" s="856" t="s">
        <v>540</v>
      </c>
      <c r="H81" s="1428" t="s">
        <v>409</v>
      </c>
    </row>
    <row r="82" spans="1:11" ht="69">
      <c r="A82" s="1424"/>
      <c r="B82" s="1431" t="s">
        <v>361</v>
      </c>
      <c r="C82" s="1423" t="s">
        <v>362</v>
      </c>
      <c r="D82" s="1431" t="s">
        <v>2900</v>
      </c>
      <c r="E82" s="1423" t="s">
        <v>2896</v>
      </c>
      <c r="F82" s="1443" t="s">
        <v>341</v>
      </c>
      <c r="G82" s="1427" t="s">
        <v>537</v>
      </c>
      <c r="H82" s="1426" t="s">
        <v>409</v>
      </c>
    </row>
    <row r="83" spans="1:11" ht="34.5">
      <c r="A83" s="1424"/>
      <c r="B83" s="1654" t="s">
        <v>363</v>
      </c>
      <c r="C83" s="1654" t="s">
        <v>364</v>
      </c>
      <c r="D83" s="1654" t="s">
        <v>2905</v>
      </c>
      <c r="E83" s="1654" t="s">
        <v>2896</v>
      </c>
      <c r="F83" s="1442" t="s">
        <v>474</v>
      </c>
      <c r="G83" s="1456" t="s">
        <v>486</v>
      </c>
      <c r="H83" s="1433" t="s">
        <v>1829</v>
      </c>
      <c r="I83" s="1437"/>
      <c r="J83" s="1437"/>
      <c r="K83" s="1437"/>
    </row>
    <row r="84" spans="1:11" ht="51.75">
      <c r="A84" s="1424"/>
      <c r="B84" s="1654"/>
      <c r="C84" s="1654"/>
      <c r="D84" s="1654"/>
      <c r="E84" s="1654"/>
      <c r="F84" s="1442" t="s">
        <v>3</v>
      </c>
      <c r="G84" s="1429" t="s">
        <v>381</v>
      </c>
      <c r="H84" s="1428" t="s">
        <v>409</v>
      </c>
      <c r="I84" s="1437"/>
      <c r="J84" s="1437"/>
      <c r="K84" s="1437"/>
    </row>
    <row r="85" spans="1:11" ht="34.5">
      <c r="A85" s="1424"/>
      <c r="B85" s="1654"/>
      <c r="C85" s="1654"/>
      <c r="D85" s="1654"/>
      <c r="E85" s="1654"/>
      <c r="F85" s="1442" t="s">
        <v>487</v>
      </c>
      <c r="G85" s="1424" t="s">
        <v>365</v>
      </c>
      <c r="H85" s="1428" t="s">
        <v>409</v>
      </c>
      <c r="I85" s="1437"/>
      <c r="J85" s="1437"/>
      <c r="K85" s="1437"/>
    </row>
    <row r="86" spans="1:11" ht="34.5">
      <c r="A86" s="1424"/>
      <c r="B86" s="1654"/>
      <c r="C86" s="1654"/>
      <c r="D86" s="1654"/>
      <c r="E86" s="1654"/>
      <c r="F86" s="1442"/>
      <c r="G86" s="1424" t="s">
        <v>2148</v>
      </c>
      <c r="H86" s="1428" t="s">
        <v>409</v>
      </c>
      <c r="I86" s="1437"/>
      <c r="J86" s="1437"/>
      <c r="K86" s="1437"/>
    </row>
    <row r="87" spans="1:11" ht="69">
      <c r="A87" s="1424"/>
      <c r="B87" s="1654"/>
      <c r="C87" s="1654"/>
      <c r="D87" s="1654"/>
      <c r="E87" s="1654"/>
      <c r="F87" s="1442" t="s">
        <v>2</v>
      </c>
      <c r="G87" s="1454" t="s">
        <v>366</v>
      </c>
      <c r="H87" s="1428" t="s">
        <v>1843</v>
      </c>
    </row>
    <row r="88" spans="1:11">
      <c r="A88" s="1424"/>
      <c r="B88" s="1652" t="s">
        <v>367</v>
      </c>
      <c r="C88" s="1653" t="s">
        <v>368</v>
      </c>
      <c r="D88" s="1653" t="s">
        <v>2908</v>
      </c>
      <c r="E88" s="1653" t="s">
        <v>2896</v>
      </c>
      <c r="F88" s="1443" t="s">
        <v>341</v>
      </c>
      <c r="G88" s="1427" t="s">
        <v>369</v>
      </c>
      <c r="H88" s="1445" t="s">
        <v>465</v>
      </c>
      <c r="I88" s="1437"/>
      <c r="J88" s="1437"/>
    </row>
    <row r="89" spans="1:11" ht="17.25" customHeight="1">
      <c r="A89" s="1424"/>
      <c r="B89" s="1652"/>
      <c r="C89" s="1653"/>
      <c r="D89" s="1653"/>
      <c r="E89" s="1653"/>
      <c r="F89" s="1443"/>
      <c r="G89" s="1450" t="s">
        <v>541</v>
      </c>
      <c r="H89" s="1445" t="s">
        <v>520</v>
      </c>
      <c r="I89" s="1437"/>
      <c r="J89" s="1437"/>
    </row>
    <row r="90" spans="1:11" ht="17.25" customHeight="1">
      <c r="A90" s="1424"/>
      <c r="B90" s="1652"/>
      <c r="C90" s="1653"/>
      <c r="D90" s="1653"/>
      <c r="E90" s="1653"/>
      <c r="F90" s="1443"/>
      <c r="G90" s="1449" t="s">
        <v>542</v>
      </c>
      <c r="H90" s="1445" t="s">
        <v>520</v>
      </c>
      <c r="I90" s="1437"/>
      <c r="J90" s="1437"/>
    </row>
    <row r="91" spans="1:11" ht="17.25" customHeight="1">
      <c r="A91" s="1424"/>
      <c r="B91" s="1652"/>
      <c r="C91" s="1653"/>
      <c r="D91" s="1653"/>
      <c r="E91" s="1653"/>
      <c r="F91" s="1443"/>
      <c r="G91" s="1449" t="s">
        <v>543</v>
      </c>
      <c r="H91" s="1445" t="s">
        <v>524</v>
      </c>
      <c r="I91" s="1437"/>
      <c r="J91" s="1437"/>
    </row>
    <row r="92" spans="1:11" ht="17.25" customHeight="1">
      <c r="A92" s="1424"/>
      <c r="B92" s="1652"/>
      <c r="C92" s="1653"/>
      <c r="D92" s="1653"/>
      <c r="E92" s="1653"/>
      <c r="F92" s="1443"/>
      <c r="G92" s="1450" t="s">
        <v>544</v>
      </c>
      <c r="H92" s="1445" t="s">
        <v>524</v>
      </c>
      <c r="I92" s="1437"/>
      <c r="J92" s="1437"/>
    </row>
    <row r="93" spans="1:11" ht="17.25" customHeight="1">
      <c r="A93" s="1424"/>
      <c r="B93" s="1652"/>
      <c r="C93" s="1653"/>
      <c r="D93" s="1653"/>
      <c r="E93" s="1653"/>
      <c r="F93" s="1443"/>
      <c r="G93" s="1449" t="s">
        <v>545</v>
      </c>
      <c r="H93" s="1445" t="s">
        <v>524</v>
      </c>
      <c r="I93" s="1437"/>
      <c r="J93" s="1437"/>
    </row>
    <row r="94" spans="1:11" ht="51.75">
      <c r="A94" s="1424"/>
      <c r="B94" s="1654" t="s">
        <v>370</v>
      </c>
      <c r="C94" s="1654" t="s">
        <v>371</v>
      </c>
      <c r="D94" s="1654" t="s">
        <v>2900</v>
      </c>
      <c r="E94" s="1654" t="s">
        <v>2896</v>
      </c>
      <c r="F94" s="1442" t="s">
        <v>488</v>
      </c>
      <c r="G94" s="1424" t="s">
        <v>372</v>
      </c>
      <c r="H94" s="1428" t="s">
        <v>546</v>
      </c>
      <c r="I94" s="1437"/>
      <c r="J94" s="1437"/>
    </row>
    <row r="95" spans="1:11" ht="69">
      <c r="A95" s="1424"/>
      <c r="B95" s="1654"/>
      <c r="C95" s="1654"/>
      <c r="D95" s="1654"/>
      <c r="E95" s="1654"/>
      <c r="F95" s="1442" t="s">
        <v>490</v>
      </c>
      <c r="G95" s="1429" t="s">
        <v>489</v>
      </c>
      <c r="H95" s="1428" t="s">
        <v>546</v>
      </c>
    </row>
    <row r="96" spans="1:11" ht="69">
      <c r="A96" s="1424"/>
      <c r="B96" s="1654"/>
      <c r="C96" s="1654"/>
      <c r="D96" s="1654"/>
      <c r="E96" s="1654"/>
      <c r="F96" s="1442" t="s">
        <v>491</v>
      </c>
      <c r="G96" s="1424"/>
      <c r="H96" s="1428" t="s">
        <v>546</v>
      </c>
    </row>
    <row r="97" spans="1:8" ht="69">
      <c r="A97" s="1424"/>
      <c r="B97" s="1432"/>
      <c r="C97" s="1654"/>
      <c r="D97" s="1654"/>
      <c r="E97" s="1654"/>
      <c r="F97" s="1442" t="s">
        <v>493</v>
      </c>
      <c r="G97" s="1424"/>
      <c r="H97" s="1428" t="s">
        <v>546</v>
      </c>
    </row>
    <row r="98" spans="1:8">
      <c r="A98" s="1424"/>
      <c r="B98" s="1429"/>
      <c r="C98" s="1429"/>
      <c r="D98" s="1429"/>
      <c r="E98" s="1654"/>
      <c r="F98" s="1428"/>
      <c r="G98" s="1424"/>
      <c r="H98" s="1428"/>
    </row>
    <row r="99" spans="1:8" ht="18" thickBot="1">
      <c r="A99" s="1424"/>
      <c r="B99" s="1649" t="s">
        <v>373</v>
      </c>
      <c r="C99" s="1649"/>
      <c r="D99" s="1649"/>
      <c r="E99" s="1649"/>
      <c r="F99" s="1649"/>
      <c r="G99" s="1649"/>
      <c r="H99" s="1446"/>
    </row>
    <row r="100" spans="1:8" ht="52.5" thickTop="1">
      <c r="A100" s="1424"/>
      <c r="B100" s="1645" t="s">
        <v>319</v>
      </c>
      <c r="C100" s="1645" t="s">
        <v>374</v>
      </c>
      <c r="D100" s="1645" t="s">
        <v>2909</v>
      </c>
      <c r="E100" s="1650" t="s">
        <v>2910</v>
      </c>
      <c r="F100" s="1426" t="s">
        <v>475</v>
      </c>
      <c r="G100" s="1450" t="s">
        <v>375</v>
      </c>
      <c r="H100" s="1426" t="s">
        <v>409</v>
      </c>
    </row>
    <row r="101" spans="1:8" ht="51.75">
      <c r="A101" s="1424"/>
      <c r="B101" s="1645"/>
      <c r="C101" s="1645"/>
      <c r="D101" s="1645"/>
      <c r="E101" s="1645"/>
      <c r="F101" s="1426" t="s">
        <v>481</v>
      </c>
      <c r="G101" s="1450" t="s">
        <v>558</v>
      </c>
      <c r="H101" s="1426" t="s">
        <v>409</v>
      </c>
    </row>
    <row r="102" spans="1:8" ht="17.25" customHeight="1">
      <c r="A102" s="1424"/>
      <c r="B102" s="1645"/>
      <c r="C102" s="1645"/>
      <c r="D102" s="1645"/>
      <c r="E102" s="1645"/>
      <c r="F102" s="1426"/>
      <c r="G102" s="1425" t="s">
        <v>2149</v>
      </c>
      <c r="H102" s="1426"/>
    </row>
    <row r="103" spans="1:8" ht="86.25">
      <c r="A103" s="1424"/>
      <c r="B103" s="1645"/>
      <c r="C103" s="1645"/>
      <c r="D103" s="1645"/>
      <c r="E103" s="1645"/>
      <c r="F103" s="1426" t="s">
        <v>1074</v>
      </c>
      <c r="G103" s="1449" t="s">
        <v>1075</v>
      </c>
      <c r="H103" s="1426" t="s">
        <v>409</v>
      </c>
    </row>
    <row r="104" spans="1:8" ht="17.25" customHeight="1">
      <c r="A104" s="1424"/>
      <c r="B104" s="1645"/>
      <c r="C104" s="1645"/>
      <c r="D104" s="1645"/>
      <c r="E104" s="1645"/>
      <c r="F104" s="1426"/>
      <c r="G104" s="1449" t="s">
        <v>494</v>
      </c>
      <c r="H104" s="1426" t="s">
        <v>409</v>
      </c>
    </row>
    <row r="105" spans="1:8" ht="17.25" customHeight="1">
      <c r="A105" s="1424"/>
      <c r="B105" s="1645"/>
      <c r="C105" s="1645"/>
      <c r="D105" s="1645"/>
      <c r="E105" s="1645"/>
      <c r="F105" s="1426"/>
      <c r="G105" s="1449" t="s">
        <v>495</v>
      </c>
      <c r="H105" s="1426" t="s">
        <v>409</v>
      </c>
    </row>
    <row r="106" spans="1:8" ht="30">
      <c r="A106" s="1424"/>
      <c r="B106" s="1645"/>
      <c r="C106" s="1645"/>
      <c r="D106" s="1645"/>
      <c r="E106" s="1645"/>
      <c r="F106" s="1426"/>
      <c r="G106" s="1449" t="s">
        <v>547</v>
      </c>
      <c r="H106" s="1426" t="s">
        <v>409</v>
      </c>
    </row>
    <row r="107" spans="1:8" ht="30">
      <c r="A107" s="1424"/>
      <c r="B107" s="1645"/>
      <c r="C107" s="1645"/>
      <c r="D107" s="1645"/>
      <c r="E107" s="1645"/>
      <c r="F107" s="1426"/>
      <c r="G107" s="1449" t="s">
        <v>496</v>
      </c>
      <c r="H107" s="1426" t="s">
        <v>409</v>
      </c>
    </row>
    <row r="108" spans="1:8" ht="30">
      <c r="A108" s="1424"/>
      <c r="B108" s="1645"/>
      <c r="C108" s="1645"/>
      <c r="D108" s="1645"/>
      <c r="E108" s="1645"/>
      <c r="F108" s="1426"/>
      <c r="G108" s="1449" t="s">
        <v>497</v>
      </c>
      <c r="H108" s="1426" t="s">
        <v>409</v>
      </c>
    </row>
    <row r="109" spans="1:8" ht="51.75" customHeight="1">
      <c r="A109" s="1424"/>
      <c r="B109" s="1651" t="s">
        <v>322</v>
      </c>
      <c r="C109" s="1651" t="s">
        <v>376</v>
      </c>
      <c r="D109" s="1651" t="s">
        <v>2911</v>
      </c>
      <c r="E109" s="1651" t="s">
        <v>2910</v>
      </c>
      <c r="F109" s="1433" t="s">
        <v>482</v>
      </c>
      <c r="G109" s="1455" t="s">
        <v>377</v>
      </c>
      <c r="H109" s="1433" t="s">
        <v>409</v>
      </c>
    </row>
    <row r="110" spans="1:8" ht="51.75">
      <c r="A110" s="1424"/>
      <c r="B110" s="1651"/>
      <c r="C110" s="1651"/>
      <c r="D110" s="1651"/>
      <c r="E110" s="1651"/>
      <c r="F110" s="1433" t="s">
        <v>498</v>
      </c>
      <c r="G110" s="1455" t="s">
        <v>378</v>
      </c>
      <c r="H110" s="1433" t="s">
        <v>409</v>
      </c>
    </row>
    <row r="111" spans="1:8" ht="15" customHeight="1">
      <c r="A111" s="1424"/>
      <c r="B111" s="1645" t="s">
        <v>328</v>
      </c>
      <c r="C111" s="1645" t="s">
        <v>379</v>
      </c>
      <c r="D111" s="1645" t="s">
        <v>2904</v>
      </c>
      <c r="E111" s="1645" t="s">
        <v>2910</v>
      </c>
      <c r="F111" s="1644" t="s">
        <v>1</v>
      </c>
      <c r="G111" s="1450" t="s">
        <v>380</v>
      </c>
      <c r="H111" s="1426" t="s">
        <v>409</v>
      </c>
    </row>
    <row r="112" spans="1:8" ht="17.25" customHeight="1">
      <c r="A112" s="1424"/>
      <c r="B112" s="1645"/>
      <c r="C112" s="1645"/>
      <c r="D112" s="1645"/>
      <c r="E112" s="1645"/>
      <c r="F112" s="1644"/>
      <c r="G112" s="1450" t="s">
        <v>559</v>
      </c>
      <c r="H112" s="1426"/>
    </row>
    <row r="113" spans="1:8" ht="51.75">
      <c r="A113" s="1424"/>
      <c r="B113" s="1645"/>
      <c r="C113" s="1645"/>
      <c r="D113" s="1645"/>
      <c r="E113" s="1645"/>
      <c r="F113" s="1426" t="s">
        <v>3</v>
      </c>
      <c r="G113" s="1450" t="s">
        <v>381</v>
      </c>
      <c r="H113" s="1426" t="s">
        <v>409</v>
      </c>
    </row>
    <row r="114" spans="1:8" ht="34.5">
      <c r="A114" s="1424"/>
      <c r="B114" s="1645"/>
      <c r="C114" s="1645"/>
      <c r="D114" s="1645"/>
      <c r="E114" s="1645"/>
      <c r="F114" s="1426" t="s">
        <v>487</v>
      </c>
      <c r="G114" s="1450" t="s">
        <v>382</v>
      </c>
      <c r="H114" s="1426" t="s">
        <v>409</v>
      </c>
    </row>
    <row r="115" spans="1:8" ht="69">
      <c r="A115" s="1424"/>
      <c r="B115" s="1645"/>
      <c r="C115" s="1645"/>
      <c r="D115" s="1645"/>
      <c r="E115" s="1645"/>
      <c r="F115" s="1426" t="s">
        <v>2</v>
      </c>
      <c r="G115" s="1449" t="s">
        <v>560</v>
      </c>
      <c r="H115" s="1426" t="s">
        <v>409</v>
      </c>
    </row>
    <row r="116" spans="1:8" ht="34.5">
      <c r="A116" s="1424"/>
      <c r="B116" s="1647" t="s">
        <v>334</v>
      </c>
      <c r="C116" s="1647" t="s">
        <v>383</v>
      </c>
      <c r="D116" s="1647" t="s">
        <v>2912</v>
      </c>
      <c r="E116" s="1647" t="s">
        <v>2913</v>
      </c>
      <c r="F116" s="1428" t="s">
        <v>499</v>
      </c>
      <c r="G116" s="1451" t="s">
        <v>380</v>
      </c>
      <c r="H116" s="1433" t="s">
        <v>472</v>
      </c>
    </row>
    <row r="117" spans="1:8" ht="34.5">
      <c r="A117" s="1424"/>
      <c r="B117" s="1647"/>
      <c r="C117" s="1647"/>
      <c r="D117" s="1647"/>
      <c r="E117" s="1647"/>
      <c r="F117" s="1428" t="s">
        <v>1326</v>
      </c>
      <c r="G117" s="1424" t="s">
        <v>384</v>
      </c>
      <c r="H117" s="1433" t="s">
        <v>561</v>
      </c>
    </row>
    <row r="118" spans="1:8" ht="17.25" customHeight="1">
      <c r="A118" s="1424"/>
      <c r="B118" s="1647"/>
      <c r="C118" s="1647"/>
      <c r="D118" s="1647"/>
      <c r="E118" s="1647"/>
      <c r="F118" s="1428"/>
      <c r="G118" s="1424" t="s">
        <v>2150</v>
      </c>
      <c r="H118" s="1433" t="s">
        <v>409</v>
      </c>
    </row>
    <row r="119" spans="1:8" ht="34.5">
      <c r="A119" s="1424"/>
      <c r="B119" s="1647"/>
      <c r="C119" s="1647"/>
      <c r="D119" s="1647"/>
      <c r="E119" s="1647"/>
      <c r="F119" s="1428" t="s">
        <v>500</v>
      </c>
      <c r="G119" s="1456" t="s">
        <v>385</v>
      </c>
      <c r="H119" s="1433" t="s">
        <v>409</v>
      </c>
    </row>
    <row r="120" spans="1:8" ht="69">
      <c r="A120" s="1424"/>
      <c r="B120" s="1647"/>
      <c r="C120" s="1647"/>
      <c r="D120" s="1647"/>
      <c r="E120" s="1647"/>
      <c r="F120" s="1428" t="s">
        <v>501</v>
      </c>
      <c r="G120" s="1429" t="s">
        <v>386</v>
      </c>
      <c r="H120" s="1433" t="s">
        <v>562</v>
      </c>
    </row>
    <row r="121" spans="1:8">
      <c r="A121" s="1424"/>
      <c r="B121" s="1645" t="s">
        <v>337</v>
      </c>
      <c r="C121" s="1645" t="s">
        <v>387</v>
      </c>
      <c r="D121" s="1645" t="s">
        <v>2914</v>
      </c>
      <c r="E121" s="1645" t="s">
        <v>2896</v>
      </c>
      <c r="F121" s="1426" t="s">
        <v>502</v>
      </c>
      <c r="G121" s="1421" t="s">
        <v>388</v>
      </c>
      <c r="H121" s="1426" t="s">
        <v>563</v>
      </c>
    </row>
    <row r="122" spans="1:8" ht="30.75" customHeight="1">
      <c r="A122" s="1424"/>
      <c r="B122" s="1645"/>
      <c r="C122" s="1645"/>
      <c r="D122" s="1645"/>
      <c r="E122" s="1645"/>
      <c r="F122" s="1426"/>
      <c r="G122" s="1421" t="s">
        <v>2151</v>
      </c>
      <c r="H122" s="1426"/>
    </row>
    <row r="123" spans="1:8" ht="17.25" customHeight="1">
      <c r="A123" s="1424"/>
      <c r="B123" s="1645"/>
      <c r="C123" s="1645"/>
      <c r="D123" s="1645"/>
      <c r="E123" s="1645"/>
      <c r="F123" s="1421"/>
      <c r="G123" s="1421" t="s">
        <v>389</v>
      </c>
      <c r="H123" s="1426" t="s">
        <v>465</v>
      </c>
    </row>
    <row r="124" spans="1:8" ht="51.75">
      <c r="A124" s="1424"/>
      <c r="B124" s="1645"/>
      <c r="C124" s="1645"/>
      <c r="D124" s="1645"/>
      <c r="E124" s="1645"/>
      <c r="F124" s="1426" t="s">
        <v>503</v>
      </c>
      <c r="G124" s="1427" t="s">
        <v>390</v>
      </c>
      <c r="H124" s="1426" t="s">
        <v>465</v>
      </c>
    </row>
    <row r="125" spans="1:8" ht="34.5">
      <c r="A125" s="1424"/>
      <c r="B125" s="1647" t="s">
        <v>339</v>
      </c>
      <c r="C125" s="1647" t="s">
        <v>391</v>
      </c>
      <c r="D125" s="1647" t="s">
        <v>2906</v>
      </c>
      <c r="E125" s="1647" t="s">
        <v>2896</v>
      </c>
      <c r="F125" s="1428" t="s">
        <v>341</v>
      </c>
      <c r="G125" s="1454" t="s">
        <v>504</v>
      </c>
      <c r="H125" s="1433" t="s">
        <v>527</v>
      </c>
    </row>
    <row r="126" spans="1:8" ht="17.25" customHeight="1">
      <c r="A126" s="1424"/>
      <c r="B126" s="1647"/>
      <c r="C126" s="1647"/>
      <c r="D126" s="1647"/>
      <c r="E126" s="1647"/>
      <c r="F126" s="1428"/>
      <c r="G126" s="1454" t="s">
        <v>2142</v>
      </c>
    </row>
    <row r="127" spans="1:8" ht="17.25" customHeight="1">
      <c r="A127" s="1424"/>
      <c r="B127" s="1647"/>
      <c r="C127" s="1647"/>
      <c r="D127" s="1647"/>
      <c r="E127" s="1647"/>
      <c r="F127" s="1428"/>
      <c r="G127" s="1454" t="s">
        <v>2143</v>
      </c>
    </row>
    <row r="128" spans="1:8" ht="51.75">
      <c r="A128" s="1424"/>
      <c r="B128" s="1647"/>
      <c r="C128" s="1647"/>
      <c r="D128" s="1647"/>
      <c r="E128" s="1647"/>
      <c r="F128" s="1428"/>
      <c r="G128" s="1424" t="s">
        <v>2163</v>
      </c>
      <c r="H128" s="1428" t="s">
        <v>2164</v>
      </c>
    </row>
    <row r="129" spans="1:8" ht="86.25">
      <c r="A129" s="1424"/>
      <c r="B129" s="1427" t="s">
        <v>342</v>
      </c>
      <c r="C129" s="1421" t="s">
        <v>392</v>
      </c>
      <c r="D129" s="1427" t="s">
        <v>2915</v>
      </c>
      <c r="E129" s="1427" t="s">
        <v>2896</v>
      </c>
      <c r="F129" s="1426" t="s">
        <v>341</v>
      </c>
      <c r="G129" s="1426" t="s">
        <v>564</v>
      </c>
      <c r="H129" s="1426" t="s">
        <v>546</v>
      </c>
    </row>
    <row r="130" spans="1:8" ht="86.25">
      <c r="A130" s="1424"/>
      <c r="B130" s="1429" t="s">
        <v>361</v>
      </c>
      <c r="C130" s="1424" t="s">
        <v>393</v>
      </c>
      <c r="D130" s="1429" t="s">
        <v>2915</v>
      </c>
      <c r="E130" s="1429" t="s">
        <v>2896</v>
      </c>
      <c r="F130" s="1428" t="s">
        <v>505</v>
      </c>
      <c r="G130" s="1458" t="s">
        <v>394</v>
      </c>
      <c r="H130" s="1428" t="s">
        <v>520</v>
      </c>
    </row>
    <row r="131" spans="1:8" ht="34.5">
      <c r="A131" s="1424"/>
      <c r="B131" s="1429"/>
      <c r="C131" s="1424"/>
      <c r="D131" s="1429"/>
      <c r="E131" s="1429"/>
      <c r="F131" s="1428"/>
      <c r="G131" s="1424" t="s">
        <v>492</v>
      </c>
      <c r="H131" s="1426" t="s">
        <v>546</v>
      </c>
    </row>
    <row r="132" spans="1:8">
      <c r="A132" s="1424"/>
      <c r="B132" s="1429"/>
      <c r="C132" s="1424"/>
      <c r="D132" s="1429"/>
      <c r="E132" s="1429"/>
      <c r="F132" s="1428"/>
      <c r="G132" s="1447"/>
      <c r="H132" s="1428"/>
    </row>
    <row r="133" spans="1:8" ht="18" thickBot="1">
      <c r="A133" s="1424"/>
      <c r="B133" s="1648" t="s">
        <v>395</v>
      </c>
      <c r="C133" s="1648"/>
      <c r="D133" s="1648"/>
      <c r="E133" s="1648"/>
      <c r="F133" s="1648"/>
      <c r="G133" s="1648"/>
      <c r="H133" s="1648"/>
    </row>
    <row r="134" spans="1:8" ht="104.25" thickTop="1">
      <c r="A134" s="1424"/>
      <c r="B134" s="1427" t="s">
        <v>319</v>
      </c>
      <c r="C134" s="1421" t="s">
        <v>396</v>
      </c>
      <c r="D134" s="1427" t="s">
        <v>2914</v>
      </c>
      <c r="E134" s="1427" t="s">
        <v>2896</v>
      </c>
      <c r="F134" s="1426" t="s">
        <v>341</v>
      </c>
      <c r="G134" s="1421" t="s">
        <v>567</v>
      </c>
      <c r="H134" s="1426" t="s">
        <v>470</v>
      </c>
    </row>
    <row r="135" spans="1:8" ht="86.25">
      <c r="A135" s="1424"/>
      <c r="B135" s="1429" t="s">
        <v>322</v>
      </c>
      <c r="C135" s="1424" t="s">
        <v>397</v>
      </c>
      <c r="D135" s="1429" t="s">
        <v>2907</v>
      </c>
      <c r="E135" s="1429" t="s">
        <v>2896</v>
      </c>
      <c r="F135" s="1428" t="s">
        <v>341</v>
      </c>
      <c r="G135" s="1424" t="s">
        <v>2134</v>
      </c>
      <c r="H135" s="1428" t="s">
        <v>565</v>
      </c>
    </row>
    <row r="136" spans="1:8" ht="36" customHeight="1">
      <c r="A136" s="1424"/>
      <c r="B136" s="1644" t="s">
        <v>328</v>
      </c>
      <c r="C136" s="1644" t="s">
        <v>398</v>
      </c>
      <c r="D136" s="1645" t="s">
        <v>2908</v>
      </c>
      <c r="E136" s="1427" t="s">
        <v>2896</v>
      </c>
      <c r="F136" s="1426" t="s">
        <v>341</v>
      </c>
      <c r="G136" s="1421" t="s">
        <v>2140</v>
      </c>
      <c r="H136" s="1426" t="s">
        <v>470</v>
      </c>
    </row>
    <row r="137" spans="1:8" ht="39.75" customHeight="1">
      <c r="A137" s="1424"/>
      <c r="B137" s="1644"/>
      <c r="C137" s="1644"/>
      <c r="D137" s="1645"/>
      <c r="E137" s="1427"/>
      <c r="F137" s="1426"/>
      <c r="G137" s="1459" t="s">
        <v>2152</v>
      </c>
      <c r="H137" s="1426"/>
    </row>
    <row r="138" spans="1:8" ht="51.75" customHeight="1">
      <c r="A138" s="1424"/>
      <c r="B138" s="1646" t="s">
        <v>334</v>
      </c>
      <c r="C138" s="1647" t="s">
        <v>399</v>
      </c>
      <c r="D138" s="1647" t="s">
        <v>2909</v>
      </c>
      <c r="E138" s="1647" t="s">
        <v>2896</v>
      </c>
      <c r="F138" s="1428" t="s">
        <v>341</v>
      </c>
      <c r="G138" s="1428" t="s">
        <v>506</v>
      </c>
      <c r="H138" s="1428" t="s">
        <v>409</v>
      </c>
    </row>
    <row r="139" spans="1:8" ht="17.25" customHeight="1">
      <c r="A139" s="1424"/>
      <c r="B139" s="1646"/>
      <c r="C139" s="1647"/>
      <c r="D139" s="1647"/>
      <c r="E139" s="1647"/>
      <c r="F139" s="1428" t="s">
        <v>341</v>
      </c>
      <c r="G139" s="1448" t="s">
        <v>507</v>
      </c>
      <c r="H139" s="1428" t="s">
        <v>409</v>
      </c>
    </row>
    <row r="140" spans="1:8" ht="17.25" customHeight="1">
      <c r="A140" s="1424"/>
      <c r="B140" s="1646"/>
      <c r="C140" s="1647"/>
      <c r="D140" s="1647"/>
      <c r="E140" s="1647"/>
      <c r="F140" s="1428" t="s">
        <v>341</v>
      </c>
      <c r="G140" s="1428" t="s">
        <v>508</v>
      </c>
      <c r="H140" s="1428" t="s">
        <v>409</v>
      </c>
    </row>
    <row r="141" spans="1:8" ht="17.25" customHeight="1">
      <c r="A141" s="1424"/>
      <c r="B141" s="1646"/>
      <c r="C141" s="1647"/>
      <c r="D141" s="1647"/>
      <c r="E141" s="1647"/>
      <c r="F141" s="1428" t="s">
        <v>341</v>
      </c>
      <c r="G141" s="1428" t="s">
        <v>509</v>
      </c>
      <c r="H141" s="1428" t="s">
        <v>409</v>
      </c>
    </row>
    <row r="142" spans="1:8" ht="42.75" customHeight="1">
      <c r="A142" s="1424"/>
      <c r="B142" s="1644" t="s">
        <v>337</v>
      </c>
      <c r="C142" s="1644" t="s">
        <v>400</v>
      </c>
      <c r="D142" s="1645" t="s">
        <v>2916</v>
      </c>
      <c r="E142" s="1645" t="s">
        <v>2896</v>
      </c>
      <c r="F142" s="1426" t="s">
        <v>341</v>
      </c>
      <c r="G142" s="1426" t="s">
        <v>2133</v>
      </c>
      <c r="H142" s="1426" t="s">
        <v>409</v>
      </c>
    </row>
    <row r="143" spans="1:8" ht="42.75" customHeight="1">
      <c r="A143" s="1424"/>
      <c r="B143" s="1644"/>
      <c r="C143" s="1644"/>
      <c r="D143" s="1645"/>
      <c r="E143" s="1645"/>
      <c r="F143" s="1426"/>
      <c r="G143" s="1459" t="s">
        <v>2153</v>
      </c>
      <c r="H143" s="1426" t="s">
        <v>409</v>
      </c>
    </row>
    <row r="144" spans="1:8" ht="34.5">
      <c r="A144" s="1424"/>
      <c r="B144" s="1644"/>
      <c r="C144" s="1644"/>
      <c r="D144" s="1645"/>
      <c r="E144" s="1645"/>
      <c r="F144" s="1426"/>
      <c r="G144" s="1426" t="s">
        <v>510</v>
      </c>
      <c r="H144" s="1426" t="s">
        <v>470</v>
      </c>
    </row>
    <row r="145" spans="1:8" ht="28.5" customHeight="1">
      <c r="A145" s="1424"/>
      <c r="B145" s="1646" t="s">
        <v>339</v>
      </c>
      <c r="C145" s="1646" t="s">
        <v>401</v>
      </c>
      <c r="D145" s="1647" t="s">
        <v>2916</v>
      </c>
      <c r="E145" s="1647" t="s">
        <v>2896</v>
      </c>
      <c r="F145" s="1428" t="s">
        <v>341</v>
      </c>
      <c r="G145" s="1428" t="s">
        <v>2155</v>
      </c>
      <c r="H145" s="1428" t="s">
        <v>409</v>
      </c>
    </row>
    <row r="146" spans="1:8" ht="34.5">
      <c r="A146" s="1424"/>
      <c r="B146" s="1646"/>
      <c r="C146" s="1646"/>
      <c r="D146" s="1647"/>
      <c r="E146" s="1647"/>
      <c r="F146" s="1428"/>
      <c r="G146" s="1428" t="s">
        <v>2156</v>
      </c>
      <c r="H146" s="1428" t="s">
        <v>409</v>
      </c>
    </row>
    <row r="147" spans="1:8" ht="34.5">
      <c r="A147" s="1424"/>
      <c r="B147" s="1646"/>
      <c r="C147" s="1646"/>
      <c r="D147" s="1647"/>
      <c r="E147" s="1647"/>
      <c r="F147" s="1428"/>
      <c r="G147" s="1428" t="s">
        <v>2157</v>
      </c>
      <c r="H147" s="1428" t="s">
        <v>409</v>
      </c>
    </row>
    <row r="148" spans="1:8" ht="86.25">
      <c r="A148" s="1424"/>
      <c r="B148" s="1427" t="s">
        <v>342</v>
      </c>
      <c r="C148" s="1421" t="s">
        <v>402</v>
      </c>
      <c r="D148" s="1427" t="s">
        <v>2917</v>
      </c>
      <c r="E148" s="1427" t="s">
        <v>2896</v>
      </c>
      <c r="F148" s="1426" t="s">
        <v>341</v>
      </c>
      <c r="G148" s="1426" t="s">
        <v>566</v>
      </c>
      <c r="H148" s="1426" t="s">
        <v>546</v>
      </c>
    </row>
    <row r="149" spans="1:8" ht="69">
      <c r="A149" s="1424"/>
      <c r="B149" s="1427" t="s">
        <v>361</v>
      </c>
      <c r="C149" s="1421" t="s">
        <v>403</v>
      </c>
      <c r="D149" s="1427" t="s">
        <v>2918</v>
      </c>
      <c r="E149" s="1427" t="s">
        <v>2896</v>
      </c>
      <c r="F149" s="1426" t="s">
        <v>341</v>
      </c>
      <c r="G149" s="1426" t="s">
        <v>2154</v>
      </c>
      <c r="H149" s="1426" t="s">
        <v>465</v>
      </c>
    </row>
    <row r="150" spans="1:8">
      <c r="A150" s="1424"/>
      <c r="B150" s="1429"/>
      <c r="C150" s="1424"/>
      <c r="D150" s="1429"/>
      <c r="E150" s="1429"/>
      <c r="F150" s="1428"/>
      <c r="G150" s="1424"/>
      <c r="H150" s="1428"/>
    </row>
    <row r="152" spans="1:8">
      <c r="A152" s="1424"/>
      <c r="B152" s="1429"/>
      <c r="C152" s="1424"/>
      <c r="D152" s="1429"/>
      <c r="E152" s="1429"/>
      <c r="F152" s="1428"/>
      <c r="G152" s="1424"/>
      <c r="H152" s="1428"/>
    </row>
    <row r="153" spans="1:8">
      <c r="A153" s="1424"/>
      <c r="B153" s="1429"/>
      <c r="C153" s="1424"/>
      <c r="D153" s="1429"/>
      <c r="E153" s="1429"/>
      <c r="F153" s="1428"/>
      <c r="G153" s="1424"/>
      <c r="H153" s="1428"/>
    </row>
    <row r="154" spans="1:8">
      <c r="A154" s="1424"/>
      <c r="B154" s="1429"/>
      <c r="C154" s="1424"/>
      <c r="D154" s="1429"/>
      <c r="E154" s="1429"/>
      <c r="F154" s="1428"/>
      <c r="G154" s="1424"/>
      <c r="H154" s="1428"/>
    </row>
  </sheetData>
  <sheetProtection algorithmName="SHA-512" hashValue="Kpe9YI75PlQDA/E7+g++R1HvI2jkV0fmkr8aTbGW5V8L4ndgu9oDUoPOsW1i9KXV4AIGvetnBOm8wVJKXq+AEw==" saltValue="5+jdMHWHNe5C33r/H4MyPw==" spinCount="100000" sheet="1" objects="1" scenarios="1"/>
  <mergeCells count="108">
    <mergeCell ref="B16:B20"/>
    <mergeCell ref="C16:C20"/>
    <mergeCell ref="D16:D20"/>
    <mergeCell ref="E16:E20"/>
    <mergeCell ref="B21:B29"/>
    <mergeCell ref="C21:C29"/>
    <mergeCell ref="D21:D29"/>
    <mergeCell ref="E21:E30"/>
    <mergeCell ref="B8:H8"/>
    <mergeCell ref="B11:G11"/>
    <mergeCell ref="B12:B15"/>
    <mergeCell ref="C12:C15"/>
    <mergeCell ref="D12:D15"/>
    <mergeCell ref="E12:E15"/>
    <mergeCell ref="F12:F15"/>
    <mergeCell ref="F34:F37"/>
    <mergeCell ref="B41:G41"/>
    <mergeCell ref="F21:F22"/>
    <mergeCell ref="F25:F26"/>
    <mergeCell ref="B31:B33"/>
    <mergeCell ref="C31:C33"/>
    <mergeCell ref="D31:D33"/>
    <mergeCell ref="E31:E33"/>
    <mergeCell ref="F31:F33"/>
    <mergeCell ref="B42:B47"/>
    <mergeCell ref="C42:C47"/>
    <mergeCell ref="D42:D47"/>
    <mergeCell ref="E42:E47"/>
    <mergeCell ref="B48:B53"/>
    <mergeCell ref="C48:C53"/>
    <mergeCell ref="D48:D53"/>
    <mergeCell ref="E48:E53"/>
    <mergeCell ref="B34:B37"/>
    <mergeCell ref="C34:C37"/>
    <mergeCell ref="D34:D37"/>
    <mergeCell ref="E34:E37"/>
    <mergeCell ref="B60:B68"/>
    <mergeCell ref="C60:C68"/>
    <mergeCell ref="D60:D68"/>
    <mergeCell ref="E60:E68"/>
    <mergeCell ref="B69:B75"/>
    <mergeCell ref="C69:C75"/>
    <mergeCell ref="D69:D75"/>
    <mergeCell ref="E69:E75"/>
    <mergeCell ref="F48:F49"/>
    <mergeCell ref="F50:F53"/>
    <mergeCell ref="B55:B59"/>
    <mergeCell ref="C55:C59"/>
    <mergeCell ref="D55:D59"/>
    <mergeCell ref="E55:E59"/>
    <mergeCell ref="B88:B93"/>
    <mergeCell ref="C88:C93"/>
    <mergeCell ref="D88:D93"/>
    <mergeCell ref="E88:E93"/>
    <mergeCell ref="B94:B96"/>
    <mergeCell ref="C94:C97"/>
    <mergeCell ref="D94:D97"/>
    <mergeCell ref="E94:E98"/>
    <mergeCell ref="B76:B81"/>
    <mergeCell ref="C76:C81"/>
    <mergeCell ref="D76:D81"/>
    <mergeCell ref="E76:E81"/>
    <mergeCell ref="B83:B87"/>
    <mergeCell ref="C83:C87"/>
    <mergeCell ref="D83:D87"/>
    <mergeCell ref="E83:E87"/>
    <mergeCell ref="F111:F112"/>
    <mergeCell ref="B116:B120"/>
    <mergeCell ref="C116:C120"/>
    <mergeCell ref="D116:D120"/>
    <mergeCell ref="E116:E120"/>
    <mergeCell ref="B99:G99"/>
    <mergeCell ref="B100:B108"/>
    <mergeCell ref="C100:C108"/>
    <mergeCell ref="D100:D108"/>
    <mergeCell ref="E100:E108"/>
    <mergeCell ref="B109:B110"/>
    <mergeCell ref="C109:C110"/>
    <mergeCell ref="D109:D110"/>
    <mergeCell ref="E109:E110"/>
    <mergeCell ref="B121:B124"/>
    <mergeCell ref="C121:C124"/>
    <mergeCell ref="D121:D124"/>
    <mergeCell ref="E121:E124"/>
    <mergeCell ref="B125:B128"/>
    <mergeCell ref="C125:C128"/>
    <mergeCell ref="D125:D128"/>
    <mergeCell ref="E125:E128"/>
    <mergeCell ref="B111:B115"/>
    <mergeCell ref="C111:C115"/>
    <mergeCell ref="D111:D115"/>
    <mergeCell ref="E111:E115"/>
    <mergeCell ref="B142:B144"/>
    <mergeCell ref="C142:C144"/>
    <mergeCell ref="D142:D144"/>
    <mergeCell ref="E142:E144"/>
    <mergeCell ref="B145:B147"/>
    <mergeCell ref="C145:C147"/>
    <mergeCell ref="D145:D147"/>
    <mergeCell ref="E145:E147"/>
    <mergeCell ref="B133:H133"/>
    <mergeCell ref="B136:B137"/>
    <mergeCell ref="C136:C137"/>
    <mergeCell ref="D136:D137"/>
    <mergeCell ref="B138:B141"/>
    <mergeCell ref="C138:C141"/>
    <mergeCell ref="D138:D141"/>
    <mergeCell ref="E138:E141"/>
  </mergeCells>
  <hyperlinks>
    <hyperlink ref="G143" location="Rp_Pb!A1" display="Pobreza por ingresos" xr:uid="{F04A5D4D-B33A-4C1D-9916-FD5476F92E74}"/>
    <hyperlink ref="G137" location="Rp_Defun_desnutr!A1" display="Número de fallecimientos por causas de desnutrición según CIE-10" xr:uid="{F6FFA8EF-562F-4B40-824A-B00F9B00195F}"/>
    <hyperlink ref="G13" location="Rp_Pb!A1" display="Pobreza por Ingresos" xr:uid="{291DEC24-15B6-4B42-8012-252DE355DE5D}"/>
    <hyperlink ref="G47" location="Rp_Enfermedad_ITE!A1" display="Número de casos de adolescentes de 15 a 19 años con VIH" xr:uid="{BBCB3340-6456-4A9D-A163-0262EE9D79F1}"/>
    <hyperlink ref="G46" location="Rp_Enfermedad_ITE!A1" display="Número de fallecimientos por causas de enfermedades de transmición sexual  según CIE-10" xr:uid="{09A628EE-8530-4CAF-82F7-C78BBC55C4E4}"/>
    <hyperlink ref="G45" location="Rp_Enfermedad_ITE!A1" display="Número de egresos hospitalarios por causas de enfermedades de transmición sexual  según CIE-10" xr:uid="{CB553E0B-2480-4783-B586-A12923C21796}"/>
    <hyperlink ref="G29" location="Rp_Egreso_Nutrición!A1" display="Número de egresos hospitalarios por causas de desnutrición según CIE-10" xr:uid="{03A896D6-E54C-47AF-A1B7-9F88B7C9EA35}"/>
    <hyperlink ref="G130" location="Rp_femicidio!A1" display="Tasa de femicidios por cada 100 000 mujeres " xr:uid="{4355924F-2E64-4D83-A378-82A02CC115CB}"/>
    <hyperlink ref="G70" location="Rp_Def.Suicidio!A1" display="Número de fallecimientos por causas de suicidio  según CIE-10" xr:uid="{B8CB43A0-E6ED-41F8-A01F-B24CCC5DEC8F}"/>
    <hyperlink ref="G127" location="Rp_Def.Suicidio!A1" display="Número de fallecimientos por causas de suicidio  según CIE-10" xr:uid="{979D8E50-A66A-445D-A495-19ED7E7F099B}"/>
    <hyperlink ref="G126" location="Rp_Def.Suicidio!A1" display="Número de egresos hospitalarios por causas de suicidio según CIE-10" xr:uid="{A7AE3FB8-B5A9-4BBE-B521-71D16A8393D3}"/>
    <hyperlink ref="G73" location="Rp_Alcoholydroga!A1" display="Número de fallecimientos  por causas asociadas al consumo de alcohol y drogas según CIE-10" xr:uid="{B8C1DE30-0866-4ED6-BEA7-BBD6FE694F4A}"/>
    <hyperlink ref="G72" location="Rp_Alcoholydroga!A1" display="Número de egresos hospitalarios por causas asociadas al consumo de alcohol y drogas según CIE-10" xr:uid="{CAB5B244-6287-4D16-BAC6-0CBDA94DE414}"/>
    <hyperlink ref="G71" location="Rp_Alcoholydroga!A1" display="Porcentaje de personas de 12 a 17 años que consumieron alcohol, cerveza y cigarrillos" xr:uid="{2AE9174B-5635-47A1-B59C-1261C0700AC2}"/>
    <hyperlink ref="G119" location="Rp_ML!A1" display="Tasa de empleo adecuado" xr:uid="{8DA6224F-D50D-41D3-B5FF-BB2FCD3FD5FC}"/>
    <hyperlink ref="G43" location="Rp_Embarazos!A1" display="Tasa de Nacimientos en niñas y adolescentes de 10 a 14 años de edad, por cada 100 000 mujeres" xr:uid="{3E6FAF29-F95E-4441-A7DB-990ED9E6F20C}"/>
    <hyperlink ref="G125" location="Rp_Def.Suicidio!A1" display="Tasa de suicidios en jóvenes por cada diez mil personas jóvenes" xr:uid="{D8B06F7E-E1A3-4EF4-9E51-07E16962EAAE}"/>
    <hyperlink ref="G75" location="Rp_Def.Suicidio!A1" display="Tasa de suicidios en adolescentes de 15 a 19 años de edad, por cada 100.000 adolescentes." xr:uid="{6D3E44EE-67FF-4E66-A592-E12BD958B535}"/>
    <hyperlink ref="G44" location="Rp_Embarazos!A1" display="Tasa de Nacimientos en niñas y adolescentes de 10 a 14 años de edad, por cada 100 000 mujeres" xr:uid="{EFD16200-41C4-4FBA-8EB0-49EE91504740}"/>
    <hyperlink ref="G92" location="Rp_Egreso_Nutrición!A1" display="Total de egresos hospitalarios de adolescentes por anemia" xr:uid="{C86FE67D-6D8B-42BB-9C72-2E4C04C4C8D7}"/>
    <hyperlink ref="G93" location="Rp_Egreso_Nutrición!A1" display="Total de egresos hospitalarios de adolescentes por obesidad" xr:uid="{16FCDCAE-82C8-4A15-B3AD-2BB9F75F8DB8}"/>
    <hyperlink ref="G91" location="Rp_Egreso_Nutrición!A1" display="Total de egresos hospitalarios de adolescentes por desnutrición" xr:uid="{AF2A120C-45FA-47EB-9712-562E3B75A6D4}"/>
    <hyperlink ref="G90" location="Rp_Defun_desnutr!A1" display="Total de defunciones de adolescentes por anemia" xr:uid="{1563F66C-16BA-4124-92FE-73B9C5465681}"/>
    <hyperlink ref="G10" location="Rp_Pb!A1" display="Pobreza" xr:uid="{1E63B493-692C-4224-ABC8-3F93F9D22278}"/>
    <hyperlink ref="G38" location="Rp_Acog!A1" display="Total de niñas, niños y adolescentes en acogimiento institucional" xr:uid="{75EE7202-A2A7-41C2-921F-A5CB3F4E5659}"/>
    <hyperlink ref="G34" location="Rp_Embarazos!A1" display="Tasa de Nacimientos en niñas y adolescentes de 10 a 14 años de edad, por cada 100 000 mujeres" xr:uid="{CF0FA889-56C7-46E6-A2BD-0161BE76C4AB}"/>
    <hyperlink ref="G89" location="Rp_Defun_desnutr!A1" display="Total de defunciones de adolescentes por desnutrición" xr:uid="{35B978D0-B91D-413F-B2EB-39E7C606F664}"/>
    <hyperlink ref="G22" location="Rp_Defun_desnutr!A1" display="Total de defunciones de niñas y niños menores de 2 años, por desnutrición" xr:uid="{42796E05-C319-474D-B8B9-BB0E1DF92CE0}"/>
    <hyperlink ref="G24" location="Rp_Defun_desnutr!A1" display="Total de defunciones de niñas y niños menores de 5 años, por desnutrición" xr:uid="{90DCDB6F-C1C6-44BD-A45D-10775CA031D2}"/>
    <hyperlink ref="G37" location="Rp_Maltrato_agre!A1" display="Total de defunciones de niñas y niños de 0 a 12 años de edad por agresiones" xr:uid="{86E0B61E-F92C-47A7-B480-552755B2F01A}"/>
    <hyperlink ref="G36" location="Rp_Maltrato_agre!A1" display="Total de egresos hospitalarios de niñas y niños de 0 a 12 años de edad por síndromes de maltrato" xr:uid="{62537216-7C6C-4CC3-A147-55DC4E28863B}"/>
    <hyperlink ref="G68" location="Rp_Ed!Área_de_impresión" display="Tasa bruta de asistencia a educación superior" xr:uid="{A920586E-BC34-44FB-BEC9-7FCC980E179B}"/>
    <hyperlink ref="G67" location="Rp_Ed!A1" display="Tasa bruta de matrícula en educación superior" xr:uid="{C5FB9363-6C8A-4C13-8165-714A974703E3}"/>
    <hyperlink ref="G110" location="Rp_Ed!A1" display="Tasa bruta de matrícula en educación superior de nivel técnico y tecnológico" xr:uid="{D777D26A-DEDA-406D-8078-14BFC023DB3F}"/>
    <hyperlink ref="G109" location="Rp_Ed!A1" display="Tasa bruta de matrícula en educación superior en Universidades y Escuelas Politécnicas " xr:uid="{26814AD4-EE9A-4417-BE16-FD4C51B5277F}"/>
    <hyperlink ref="G100" location="Rp_Ed!A1" display="Tasa neta de asistencia ajustada en bachillerato" xr:uid="{AECFF1BC-A591-4532-AA05-CC4B7A8A7C84}"/>
    <hyperlink ref="G139" location="Rp_Ed!A1" display="Porcentaje de personas adultas mayores con bachillerato completo" xr:uid="{FF1ABFCB-3E6B-49E9-93DB-D85EAE27F95D}"/>
    <hyperlink ref="G50" location="Rp_Ed!A1" display="Tasa Neta de Asistencia ajustada en bachillerato" xr:uid="{CBF21922-ABB7-4CC7-8495-DAD89F5844D6}"/>
    <hyperlink ref="G115:G116" location="Rp_ML!A1" display="Jóveves cubiertas por alguno de los regímenes de seguridad social pública contributiva" xr:uid="{71846FCB-86C1-4EF9-B5DA-C98D8BCA15E1}"/>
    <hyperlink ref="G112:G114" location="Rp_ML!A1" display="Tasa de empleo adecuado juvenil de 18 a 29 años " xr:uid="{0A8AA3A0-3507-4261-975B-1E66B09D3734}"/>
    <hyperlink ref="G111" location="Rp_ML!A1" display="Tasa de desempleo juvenil de 18 a 29 años " xr:uid="{0925C426-1F09-403D-9F22-4F52A1CB14DE}"/>
    <hyperlink ref="G60:G65" location="Rp_Ed!A1" display="Tasa Neta de Asistencia ajustada en bachillerato" xr:uid="{1C74F05E-D44E-4263-A6D9-45F98C1E3C83}"/>
    <hyperlink ref="G103:G108" location="Rp_Ed!A1" display="Tasa neta de matrícula de personas por auto-identificación étnica (indígena, afroecuatorianos y montubios) con acceso a bachillerato" xr:uid="{3DE5ABB0-C7C2-4EB9-A200-EA394811908F}"/>
    <hyperlink ref="G101" location="Rp_Ed!A1" display="Jóvenes de 18 a 29 años con bachillerato completo" xr:uid="{7BFA53AE-F3F0-44ED-9F19-013C3F5BB909}"/>
    <hyperlink ref="G78" location="Rp_Ed!A1" display="Tasa neta de asistencia ajustada en bachillerato " xr:uid="{C4974FEE-33F5-4827-944C-E001F3E84872}"/>
    <hyperlink ref="G33" location="Rp_Ed!A1" display="Menores de 3 a 5 años que participan en programas de primera infancia" xr:uid="{8A52D205-8006-4A05-A592-949DA9141544}"/>
    <hyperlink ref="G32" location="Rp_Ed!A1" display="Menores de 3 años que participan en programas de primera infancia" xr:uid="{DEB2EE54-7ADF-41D7-B6A6-1F56A2891CF9}"/>
    <hyperlink ref="G31" location="Rp_Ed!A1" display="Menores de 5 años que participan en programas de primera infancia" xr:uid="{72A18D1B-E041-42F0-8D1F-2BBED5743E8E}"/>
    <hyperlink ref="G51:G53" location="Rp_Ed!A1" display="Tasa bruta de matrícula en bachillerato" xr:uid="{C0019C24-73FF-4FCA-93A8-859B050F0990}"/>
    <hyperlink ref="G87" location="Rp_ML!A1" display="Porcentaje de personas cubiertas por alguno de los regímenes de seguridad social pública contributiva " xr:uid="{3F992B1F-7205-411C-BF09-80166843810E}"/>
    <hyperlink ref="G83" location="Rp_TI!A1" display="Incidencia de trabajo infantil de 5 a 14 años " xr:uid="{F8D7CC04-726B-4D2E-82D2-D87C544A6DDD}"/>
    <hyperlink ref="G49" location="Rp_TI!A1" display="Incidencia de trabajo infantil de 15 a 17 años" xr:uid="{C07B9B03-557D-405D-A38C-FEC70E3E1D9A}"/>
    <hyperlink ref="G48" location="Rp_TI!A1" display="Incidencia de trabajo infantil de 5 a 14 años" xr:uid="{DE0116FA-E73E-435D-9718-A9EF6EA1EB52}"/>
    <hyperlink ref="G12" location="Rp_TI!A1" display="Incidencia de trabajo infantil de 5 a 14 años" xr:uid="{47677E2D-D3B5-47B2-837D-66843E28D2DD}"/>
  </hyperlinks>
  <pageMargins left="0.7" right="0.7" top="0.75" bottom="0.75" header="0.3" footer="0.3"/>
  <pageSetup scale="62" orientation="portrait" r:id="rId1"/>
  <colBreaks count="1" manualBreakCount="1">
    <brk id="7" max="137"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C9838-4F88-4548-BF23-22143DA05BBB}">
  <sheetPr codeName="Hoja30">
    <tabColor theme="5" tint="0.39997558519241921"/>
  </sheetPr>
  <dimension ref="A1:W211"/>
  <sheetViews>
    <sheetView showGridLines="0" zoomScale="70" zoomScaleNormal="70" zoomScaleSheetLayoutView="85" workbookViewId="0">
      <pane ySplit="5" topLeftCell="A6" activePane="bottomLeft" state="frozen"/>
      <selection pane="bottomLeft" sqref="A1:D1"/>
    </sheetView>
  </sheetViews>
  <sheetFormatPr baseColWidth="10" defaultColWidth="11.42578125" defaultRowHeight="16.5"/>
  <cols>
    <col min="1" max="1" width="18.85546875" style="80" customWidth="1"/>
    <col min="2" max="2" width="15.5703125" style="80" customWidth="1"/>
    <col min="3" max="3" width="11.42578125" style="80" customWidth="1"/>
    <col min="4" max="4" width="15.85546875" style="80" customWidth="1"/>
    <col min="5" max="5" width="12.140625" style="80" customWidth="1"/>
    <col min="6" max="6" width="15.7109375" style="80" customWidth="1"/>
    <col min="7" max="7" width="12.7109375" style="80" customWidth="1"/>
    <col min="8" max="8" width="24.7109375" style="80" customWidth="1"/>
    <col min="9" max="9" width="11.85546875" style="80" customWidth="1"/>
    <col min="10" max="10" width="16.5703125" style="80" customWidth="1"/>
    <col min="11" max="11" width="12.85546875" style="80" customWidth="1"/>
    <col min="12" max="13" width="11.42578125" style="103"/>
    <col min="14" max="18" width="11.42578125" style="80"/>
    <col min="19" max="19" width="11.42578125" style="80" customWidth="1"/>
    <col min="20" max="21" width="11.42578125" style="80" hidden="1" customWidth="1"/>
    <col min="22" max="23" width="0" style="80" hidden="1" customWidth="1"/>
    <col min="24" max="16384" width="11.42578125" style="80"/>
  </cols>
  <sheetData>
    <row r="1" spans="1:9" ht="56.25" customHeight="1">
      <c r="A1" s="1886"/>
      <c r="B1" s="1886"/>
      <c r="C1" s="1886"/>
      <c r="D1" s="1886"/>
    </row>
    <row r="2" spans="1:9" ht="36.75" customHeight="1">
      <c r="A2" s="1887" t="s">
        <v>3230</v>
      </c>
      <c r="B2" s="1887"/>
      <c r="C2" s="1887"/>
      <c r="D2" s="1887"/>
      <c r="E2" s="1887"/>
      <c r="F2" s="1887"/>
      <c r="G2" s="1887"/>
      <c r="H2" s="1887"/>
      <c r="I2" s="1560"/>
    </row>
    <row r="3" spans="1:9" ht="9.75" customHeight="1">
      <c r="A3" s="1560"/>
      <c r="B3" s="1560"/>
      <c r="C3" s="1560"/>
      <c r="D3" s="1560"/>
      <c r="E3" s="1560"/>
      <c r="F3" s="1560"/>
      <c r="G3" s="1560"/>
      <c r="H3" s="1560"/>
      <c r="I3" s="1560"/>
    </row>
    <row r="4" spans="1:9" ht="20.25">
      <c r="A4" s="1562" t="s">
        <v>943</v>
      </c>
      <c r="B4" s="85"/>
      <c r="C4" s="1561"/>
      <c r="D4" s="375" t="s">
        <v>20</v>
      </c>
      <c r="E4" s="1560"/>
      <c r="F4" s="1560"/>
      <c r="G4" s="1560"/>
      <c r="H4" s="1560"/>
      <c r="I4" s="1560"/>
    </row>
    <row r="5" spans="1:9">
      <c r="A5" s="1560"/>
      <c r="B5" s="1560"/>
      <c r="C5" s="1560"/>
      <c r="D5" s="1560"/>
      <c r="E5" s="1560"/>
      <c r="F5" s="1560"/>
      <c r="G5" s="1560"/>
      <c r="H5" s="1560"/>
      <c r="I5" s="1560"/>
    </row>
    <row r="6" spans="1:9" ht="18">
      <c r="A6" s="2029" t="s">
        <v>932</v>
      </c>
      <c r="B6" s="2029"/>
      <c r="C6" s="2029"/>
      <c r="D6" s="2029"/>
      <c r="E6" s="2029"/>
      <c r="F6" s="2029"/>
      <c r="G6" s="2029"/>
      <c r="H6" s="2029"/>
      <c r="I6" s="1560"/>
    </row>
    <row r="7" spans="1:9">
      <c r="A7" s="1971" t="s">
        <v>3222</v>
      </c>
      <c r="B7" s="1971"/>
      <c r="C7" s="1971"/>
      <c r="D7" s="1971"/>
      <c r="E7" s="1971"/>
      <c r="F7" s="1971"/>
      <c r="G7" s="1971"/>
      <c r="H7" s="1971"/>
      <c r="I7" s="1560"/>
    </row>
    <row r="8" spans="1:9">
      <c r="A8" s="1971"/>
      <c r="B8" s="1971"/>
      <c r="C8" s="1971"/>
      <c r="D8" s="1971"/>
      <c r="E8" s="1971"/>
      <c r="F8" s="1971"/>
      <c r="G8" s="1971"/>
      <c r="H8" s="1971"/>
      <c r="I8" s="1560"/>
    </row>
    <row r="9" spans="1:9">
      <c r="A9" s="1971"/>
      <c r="B9" s="1971"/>
      <c r="C9" s="1971"/>
      <c r="D9" s="1971"/>
      <c r="E9" s="1971"/>
      <c r="F9" s="1971"/>
      <c r="G9" s="1971"/>
      <c r="H9" s="1971"/>
      <c r="I9" s="1560"/>
    </row>
    <row r="10" spans="1:9" ht="22.9" customHeight="1">
      <c r="A10" s="1971"/>
      <c r="B10" s="1971"/>
      <c r="C10" s="1971"/>
      <c r="D10" s="1971"/>
      <c r="E10" s="1971"/>
      <c r="F10" s="1971"/>
      <c r="G10" s="1971"/>
      <c r="H10" s="1971"/>
      <c r="I10" s="1560"/>
    </row>
    <row r="11" spans="1:9" ht="17.25" customHeight="1">
      <c r="A11" s="2049" t="s">
        <v>3224</v>
      </c>
      <c r="B11" s="2049"/>
      <c r="C11" s="2049"/>
      <c r="D11" s="2049"/>
      <c r="E11" s="2049"/>
      <c r="F11" s="2049"/>
      <c r="G11" s="2049"/>
      <c r="H11" s="2049"/>
      <c r="I11" s="1560"/>
    </row>
    <row r="12" spans="1:9" ht="33" customHeight="1">
      <c r="A12" s="1985" t="s">
        <v>3223</v>
      </c>
      <c r="B12" s="1985"/>
      <c r="C12" s="1985"/>
      <c r="D12" s="1985"/>
      <c r="E12" s="1985"/>
      <c r="F12" s="1985"/>
      <c r="G12" s="1985"/>
      <c r="H12" s="1985"/>
      <c r="I12" s="1560"/>
    </row>
    <row r="13" spans="1:9" ht="22.9" customHeight="1">
      <c r="A13" s="80" t="s">
        <v>3225</v>
      </c>
      <c r="B13" s="1574"/>
      <c r="C13" s="1574"/>
      <c r="D13" s="1574"/>
      <c r="E13" s="1574"/>
      <c r="F13" s="1574"/>
      <c r="G13" s="1574"/>
      <c r="H13" s="1574"/>
      <c r="I13" s="1560"/>
    </row>
    <row r="14" spans="1:9" ht="22.9" customHeight="1">
      <c r="A14" s="80" t="s">
        <v>3226</v>
      </c>
      <c r="B14" s="1563"/>
      <c r="C14" s="1563"/>
      <c r="D14" s="1563"/>
      <c r="E14" s="1563"/>
      <c r="F14" s="1563"/>
      <c r="G14" s="1563"/>
      <c r="H14" s="1563"/>
      <c r="I14" s="1560"/>
    </row>
    <row r="15" spans="1:9" ht="37.5" customHeight="1">
      <c r="A15" s="1985" t="s">
        <v>3227</v>
      </c>
      <c r="B15" s="1985"/>
      <c r="C15" s="1985"/>
      <c r="D15" s="1985"/>
      <c r="E15" s="1985"/>
      <c r="F15" s="1985"/>
      <c r="G15" s="1985"/>
      <c r="H15" s="1985"/>
      <c r="I15" s="1560"/>
    </row>
    <row r="16" spans="1:9" ht="22.9" customHeight="1">
      <c r="A16" s="1563"/>
      <c r="C16" s="1523" t="s">
        <v>3228</v>
      </c>
      <c r="D16" s="1563"/>
      <c r="F16" s="1563"/>
      <c r="G16" s="1563"/>
      <c r="H16" s="1563"/>
      <c r="I16" s="1560"/>
    </row>
    <row r="17" spans="1:23" ht="22.9" customHeight="1">
      <c r="A17" s="1563"/>
      <c r="B17" s="1563"/>
      <c r="C17" s="1563"/>
      <c r="F17" s="1563"/>
      <c r="G17" s="1563"/>
      <c r="H17" s="1563"/>
      <c r="I17" s="1563"/>
    </row>
    <row r="18" spans="1:23" ht="22.9" customHeight="1">
      <c r="A18" s="1563"/>
      <c r="B18" s="1563"/>
      <c r="C18" s="1563"/>
      <c r="E18" s="1563"/>
      <c r="F18" s="1563"/>
      <c r="G18" s="1563"/>
      <c r="H18" s="1563"/>
      <c r="I18" s="1563"/>
    </row>
    <row r="19" spans="1:23" ht="22.9" customHeight="1">
      <c r="A19" s="1563"/>
      <c r="B19" s="1563"/>
      <c r="C19" s="1563"/>
      <c r="E19" s="1563"/>
      <c r="F19" s="1563"/>
      <c r="G19" s="1563"/>
      <c r="H19" s="1563"/>
      <c r="I19" s="1563"/>
    </row>
    <row r="20" spans="1:23" ht="22.9" customHeight="1">
      <c r="A20" s="1563"/>
      <c r="B20" s="1563"/>
      <c r="C20" s="1563"/>
      <c r="E20" s="1563"/>
      <c r="F20" s="1563"/>
      <c r="G20" s="1563"/>
      <c r="H20" s="1563"/>
      <c r="I20" s="1563"/>
    </row>
    <row r="21" spans="1:23" ht="22.9" customHeight="1">
      <c r="A21" s="1563"/>
      <c r="B21" s="1563"/>
      <c r="C21" s="1563"/>
      <c r="E21" s="1563"/>
      <c r="F21" s="1563"/>
      <c r="G21" s="1563"/>
      <c r="H21" s="1563"/>
      <c r="I21" s="1563"/>
    </row>
    <row r="22" spans="1:23" ht="22.9" customHeight="1">
      <c r="A22" s="1563"/>
      <c r="B22" s="1563"/>
      <c r="C22" s="1563"/>
      <c r="E22" s="1563"/>
      <c r="F22" s="1563"/>
      <c r="G22" s="1563"/>
      <c r="H22" s="1563"/>
      <c r="I22" s="1563"/>
    </row>
    <row r="23" spans="1:23" ht="22.9" customHeight="1">
      <c r="A23" s="1563"/>
      <c r="B23" s="1563"/>
      <c r="C23" s="1563"/>
      <c r="E23" s="1563"/>
      <c r="F23" s="1563"/>
      <c r="G23" s="1563"/>
      <c r="H23" s="1563"/>
      <c r="I23" s="1563"/>
    </row>
    <row r="24" spans="1:23" ht="22.9" customHeight="1">
      <c r="A24" s="1563"/>
      <c r="B24" s="1563"/>
      <c r="C24" s="1563"/>
      <c r="E24" s="1563"/>
      <c r="F24" s="1563"/>
      <c r="G24" s="1563"/>
      <c r="H24" s="1563"/>
      <c r="I24" s="1563"/>
    </row>
    <row r="25" spans="1:23" ht="22.9" customHeight="1">
      <c r="A25" s="2050" t="s">
        <v>3229</v>
      </c>
      <c r="B25" s="2050"/>
      <c r="C25" s="2050"/>
      <c r="D25" s="2050"/>
      <c r="E25" s="2050"/>
      <c r="F25" s="2050"/>
      <c r="G25" s="2050"/>
      <c r="H25" s="2050"/>
      <c r="L25" s="80"/>
      <c r="M25" s="80"/>
    </row>
    <row r="26" spans="1:23" ht="22.9" customHeight="1">
      <c r="A26" s="2050"/>
      <c r="B26" s="2050"/>
      <c r="C26" s="2050"/>
      <c r="D26" s="2050"/>
      <c r="E26" s="2050"/>
      <c r="F26" s="2050"/>
      <c r="G26" s="2050"/>
      <c r="H26" s="2050"/>
      <c r="L26" s="80"/>
      <c r="M26" s="80"/>
    </row>
    <row r="27" spans="1:23">
      <c r="A27" s="1559"/>
      <c r="B27" s="1559"/>
      <c r="C27" s="1559"/>
      <c r="D27" s="1559"/>
      <c r="E27" s="1559"/>
      <c r="F27" s="1559"/>
      <c r="G27" s="1559"/>
      <c r="H27" s="1559"/>
    </row>
    <row r="28" spans="1:23" ht="20.25">
      <c r="A28" s="1925" t="s">
        <v>3295</v>
      </c>
      <c r="B28" s="1925"/>
      <c r="C28" s="1925"/>
      <c r="D28" s="1925"/>
      <c r="E28" s="1925"/>
      <c r="F28" s="1925"/>
      <c r="G28" s="1925"/>
      <c r="H28" s="1925"/>
    </row>
    <row r="29" spans="1:23">
      <c r="A29" s="1559"/>
      <c r="B29" s="1559"/>
      <c r="C29" s="1559"/>
      <c r="D29" s="1559"/>
      <c r="E29" s="1559"/>
      <c r="F29" s="1559"/>
      <c r="G29" s="1559"/>
      <c r="H29" s="1559"/>
      <c r="K29" s="103"/>
      <c r="T29" s="2047" t="s">
        <v>814</v>
      </c>
      <c r="U29" s="2047"/>
      <c r="V29" s="2047"/>
      <c r="W29" s="2048"/>
    </row>
    <row r="30" spans="1:23">
      <c r="K30" s="364">
        <v>2015</v>
      </c>
      <c r="L30" s="364">
        <v>2016</v>
      </c>
      <c r="M30" s="364">
        <v>2017</v>
      </c>
      <c r="N30" s="364" t="s">
        <v>2346</v>
      </c>
      <c r="O30" s="90"/>
      <c r="T30" s="859">
        <v>2115</v>
      </c>
      <c r="U30" s="859">
        <f>+T47+1</f>
        <v>2133</v>
      </c>
      <c r="V30" s="859">
        <f t="shared" ref="V30:W30" si="0">+U47+1</f>
        <v>2151</v>
      </c>
      <c r="W30" s="859">
        <f t="shared" si="0"/>
        <v>2169</v>
      </c>
    </row>
    <row r="31" spans="1:23" ht="28.5" customHeight="1">
      <c r="I31" s="2043" t="s">
        <v>3231</v>
      </c>
      <c r="J31" s="119" t="str">
        <f>+$D$4</f>
        <v>Nacional</v>
      </c>
      <c r="K31" s="91">
        <f>VLOOKUP($D$4,Bd_Enemdu!$A$3:$CNJ$29,T30,FALSE)</f>
        <v>24976</v>
      </c>
      <c r="L31" s="91">
        <f>VLOOKUP($D$4,Bd_Enemdu!$A$3:$CNJ$29,U30,FALSE)</f>
        <v>24087</v>
      </c>
      <c r="M31" s="91">
        <f>VLOOKUP($D$4,Bd_Enemdu!$A$3:$CNJ$29,V30,FALSE)</f>
        <v>25619</v>
      </c>
      <c r="N31" s="91">
        <f>VLOOKUP($D$4,Bd_Enemdu!$A$3:$CNJ$29,W30,FALSE)</f>
        <v>25624</v>
      </c>
      <c r="T31" s="859">
        <f>+T30+1</f>
        <v>2116</v>
      </c>
      <c r="U31" s="859">
        <f>+U30+1</f>
        <v>2134</v>
      </c>
      <c r="V31" s="859">
        <f t="shared" ref="V31:W31" si="1">+V30+1</f>
        <v>2152</v>
      </c>
      <c r="W31" s="859">
        <f t="shared" si="1"/>
        <v>2170</v>
      </c>
    </row>
    <row r="32" spans="1:23" ht="28.5" customHeight="1">
      <c r="A32" s="1561"/>
      <c r="B32" s="1561"/>
      <c r="C32" s="1561"/>
      <c r="D32" s="1561"/>
      <c r="E32" s="1561"/>
      <c r="F32" s="1561"/>
      <c r="G32" s="1561"/>
      <c r="H32" s="1561"/>
      <c r="I32" s="2043"/>
      <c r="J32" s="362" t="s">
        <v>55</v>
      </c>
      <c r="K32" s="91">
        <f>VLOOKUP($D$4,Bd_Enemdu!$A$3:$CNJ$29,T31,FALSE)</f>
        <v>19749</v>
      </c>
      <c r="L32" s="91">
        <f>VLOOKUP($D$4,Bd_Enemdu!$A$3:$CNJ$29,U31,FALSE)</f>
        <v>18952</v>
      </c>
      <c r="M32" s="91">
        <f>VLOOKUP($D$4,Bd_Enemdu!$A$3:$CNJ$29,V31,FALSE)</f>
        <v>20119</v>
      </c>
      <c r="N32" s="91">
        <f>VLOOKUP($D$4,Bd_Enemdu!$A$3:$CNJ$29,W31,FALSE)</f>
        <v>19915</v>
      </c>
      <c r="T32" s="859">
        <f t="shared" ref="T32:T47" si="2">+T31+1</f>
        <v>2117</v>
      </c>
      <c r="U32" s="859">
        <f t="shared" ref="U32:U47" si="3">+U31+1</f>
        <v>2135</v>
      </c>
      <c r="V32" s="859">
        <f t="shared" ref="V32:V47" si="4">+V31+1</f>
        <v>2153</v>
      </c>
      <c r="W32" s="859">
        <f t="shared" ref="W32:W47" si="5">+W31+1</f>
        <v>2171</v>
      </c>
    </row>
    <row r="33" spans="1:23" ht="28.5" customHeight="1">
      <c r="C33" s="93"/>
      <c r="D33" s="1561"/>
      <c r="F33" s="1561"/>
      <c r="G33" s="1561"/>
      <c r="H33" s="1561"/>
      <c r="I33" s="2044"/>
      <c r="J33" s="365" t="s">
        <v>56</v>
      </c>
      <c r="K33" s="366">
        <f>VLOOKUP($D$4,Bd_Enemdu!$A$3:$CNJ$29,T32,FALSE)</f>
        <v>5227</v>
      </c>
      <c r="L33" s="366">
        <f>VLOOKUP($D$4,Bd_Enemdu!$A$3:$CNJ$29,U32,FALSE)</f>
        <v>5135</v>
      </c>
      <c r="M33" s="366">
        <f>VLOOKUP($D$4,Bd_Enemdu!$A$3:$CNJ$29,V32,FALSE)</f>
        <v>5500</v>
      </c>
      <c r="N33" s="366">
        <f>VLOOKUP($D$4,Bd_Enemdu!$A$3:$CNJ$29,W32,FALSE)</f>
        <v>5709</v>
      </c>
      <c r="T33" s="859">
        <f t="shared" si="2"/>
        <v>2118</v>
      </c>
      <c r="U33" s="859">
        <f t="shared" si="3"/>
        <v>2136</v>
      </c>
      <c r="V33" s="859">
        <f t="shared" si="4"/>
        <v>2154</v>
      </c>
      <c r="W33" s="859">
        <f t="shared" si="5"/>
        <v>2172</v>
      </c>
    </row>
    <row r="34" spans="1:23" ht="28.5" customHeight="1">
      <c r="C34" s="1561"/>
      <c r="D34" s="1561"/>
      <c r="F34" s="1561"/>
      <c r="G34" s="1561"/>
      <c r="H34" s="1561"/>
      <c r="I34" s="2045" t="s">
        <v>3232</v>
      </c>
      <c r="J34" s="362" t="s">
        <v>420</v>
      </c>
      <c r="K34" s="91">
        <f>VLOOKUP($D$4,Bd_Enemdu!$A$3:$CNJ$29,T33,FALSE)</f>
        <v>11870</v>
      </c>
      <c r="L34" s="91">
        <f>VLOOKUP($D$4,Bd_Enemdu!$A$3:$CNJ$29,U33,FALSE)</f>
        <v>11393</v>
      </c>
      <c r="M34" s="91">
        <f>VLOOKUP($D$4,Bd_Enemdu!$A$3:$CNJ$29,V33,FALSE)</f>
        <v>12046</v>
      </c>
      <c r="N34" s="91">
        <f>VLOOKUP($D$4,Bd_Enemdu!$A$3:$CNJ$29,W33,FALSE)</f>
        <v>12134</v>
      </c>
      <c r="T34" s="859">
        <f t="shared" si="2"/>
        <v>2119</v>
      </c>
      <c r="U34" s="859">
        <f t="shared" si="3"/>
        <v>2137</v>
      </c>
      <c r="V34" s="859">
        <f t="shared" si="4"/>
        <v>2155</v>
      </c>
      <c r="W34" s="859">
        <f t="shared" si="5"/>
        <v>2173</v>
      </c>
    </row>
    <row r="35" spans="1:23" ht="28.5" customHeight="1">
      <c r="C35" s="1561"/>
      <c r="D35" s="1561"/>
      <c r="F35" s="1561"/>
      <c r="G35" s="1561"/>
      <c r="H35" s="1561"/>
      <c r="I35" s="2044"/>
      <c r="J35" s="365" t="s">
        <v>421</v>
      </c>
      <c r="K35" s="366">
        <f>VLOOKUP($D$4,Bd_Enemdu!$A$3:$CNJ$29,T34,FALSE)</f>
        <v>13106</v>
      </c>
      <c r="L35" s="366">
        <f>VLOOKUP($D$4,Bd_Enemdu!$A$3:$CNJ$29,U34,FALSE)</f>
        <v>12694</v>
      </c>
      <c r="M35" s="366">
        <f>VLOOKUP($D$4,Bd_Enemdu!$A$3:$CNJ$29,V34,FALSE)</f>
        <v>13573</v>
      </c>
      <c r="N35" s="366">
        <f>VLOOKUP($D$4,Bd_Enemdu!$A$3:$CNJ$29,W34,FALSE)</f>
        <v>13490</v>
      </c>
      <c r="T35" s="859">
        <f t="shared" si="2"/>
        <v>2120</v>
      </c>
      <c r="U35" s="859">
        <f t="shared" si="3"/>
        <v>2138</v>
      </c>
      <c r="V35" s="859">
        <f t="shared" si="4"/>
        <v>2156</v>
      </c>
      <c r="W35" s="859">
        <f t="shared" si="5"/>
        <v>2174</v>
      </c>
    </row>
    <row r="36" spans="1:23" ht="28.5" customHeight="1">
      <c r="C36" s="1561"/>
      <c r="D36" s="1561"/>
      <c r="F36" s="1561"/>
      <c r="G36" s="1561"/>
      <c r="H36" s="1561"/>
      <c r="I36" s="2043" t="s">
        <v>3233</v>
      </c>
      <c r="J36" s="362" t="s">
        <v>59</v>
      </c>
      <c r="K36" s="91">
        <f>VLOOKUP($D$4,Bd_Enemdu!$A$3:$CNJ$29,T35,FALSE)</f>
        <v>1741</v>
      </c>
      <c r="L36" s="91">
        <f>VLOOKUP($D$4,Bd_Enemdu!$A$3:$CNJ$29,U35,FALSE)</f>
        <v>1204</v>
      </c>
      <c r="M36" s="91">
        <f>VLOOKUP($D$4,Bd_Enemdu!$A$3:$CNJ$29,V35,FALSE)</f>
        <v>1253</v>
      </c>
      <c r="N36" s="91">
        <f>VLOOKUP($D$4,Bd_Enemdu!$A$3:$CNJ$29,W35,FALSE)</f>
        <v>1204</v>
      </c>
      <c r="T36" s="859">
        <f t="shared" si="2"/>
        <v>2121</v>
      </c>
      <c r="U36" s="859">
        <f t="shared" si="3"/>
        <v>2139</v>
      </c>
      <c r="V36" s="859">
        <f t="shared" si="4"/>
        <v>2157</v>
      </c>
      <c r="W36" s="859">
        <f t="shared" si="5"/>
        <v>2175</v>
      </c>
    </row>
    <row r="37" spans="1:23" ht="28.5" customHeight="1">
      <c r="C37" s="1561"/>
      <c r="D37" s="1561"/>
      <c r="F37" s="1561"/>
      <c r="G37" s="1561"/>
      <c r="H37" s="1561"/>
      <c r="I37" s="2043"/>
      <c r="J37" s="362" t="s">
        <v>3237</v>
      </c>
      <c r="K37" s="91">
        <f>VLOOKUP($D$4,Bd_Enemdu!$A$3:$CNJ$29,T36,FALSE)</f>
        <v>668</v>
      </c>
      <c r="L37" s="91">
        <f>VLOOKUP($D$4,Bd_Enemdu!$A$3:$CNJ$29,U36,FALSE)</f>
        <v>609</v>
      </c>
      <c r="M37" s="91">
        <f>VLOOKUP($D$4,Bd_Enemdu!$A$3:$CNJ$29,V36,FALSE)</f>
        <v>695</v>
      </c>
      <c r="N37" s="91">
        <f>VLOOKUP($D$4,Bd_Enemdu!$A$3:$CNJ$29,W36,FALSE)</f>
        <v>727</v>
      </c>
      <c r="T37" s="859">
        <f t="shared" si="2"/>
        <v>2122</v>
      </c>
      <c r="U37" s="859">
        <f t="shared" si="3"/>
        <v>2140</v>
      </c>
      <c r="V37" s="859">
        <f t="shared" si="4"/>
        <v>2158</v>
      </c>
      <c r="W37" s="859">
        <f t="shared" si="5"/>
        <v>2176</v>
      </c>
    </row>
    <row r="38" spans="1:23" ht="28.5" customHeight="1">
      <c r="C38" s="1561"/>
      <c r="D38" s="1561"/>
      <c r="F38" s="1561"/>
      <c r="G38" s="1561"/>
      <c r="H38" s="1561"/>
      <c r="I38" s="2043"/>
      <c r="J38" s="363" t="s">
        <v>1504</v>
      </c>
      <c r="K38" s="91">
        <f>VLOOKUP($D$4,Bd_Enemdu!$A$3:$CNJ$29,T37,FALSE)</f>
        <v>120</v>
      </c>
      <c r="L38" s="91">
        <f>VLOOKUP($D$4,Bd_Enemdu!$A$3:$CNJ$29,U37,FALSE)</f>
        <v>93</v>
      </c>
      <c r="M38" s="91">
        <f>VLOOKUP($D$4,Bd_Enemdu!$A$3:$CNJ$29,V37,FALSE)</f>
        <v>98</v>
      </c>
      <c r="N38" s="91">
        <f>VLOOKUP($D$4,Bd_Enemdu!$A$3:$CNJ$29,W37,FALSE)</f>
        <v>106</v>
      </c>
      <c r="T38" s="859">
        <f t="shared" si="2"/>
        <v>2123</v>
      </c>
      <c r="U38" s="859">
        <f t="shared" si="3"/>
        <v>2141</v>
      </c>
      <c r="V38" s="859">
        <f t="shared" si="4"/>
        <v>2159</v>
      </c>
      <c r="W38" s="859">
        <f t="shared" si="5"/>
        <v>2177</v>
      </c>
    </row>
    <row r="39" spans="1:23" ht="28.5" customHeight="1">
      <c r="C39" s="1561"/>
      <c r="D39" s="1561"/>
      <c r="F39" s="1561"/>
      <c r="G39" s="1561"/>
      <c r="H39" s="1561"/>
      <c r="I39" s="2043"/>
      <c r="J39" s="363" t="s">
        <v>1491</v>
      </c>
      <c r="K39" s="91">
        <f>VLOOKUP($D$4,Bd_Enemdu!$A$3:$CNJ$29,T38,FALSE)</f>
        <v>21683</v>
      </c>
      <c r="L39" s="91">
        <f>VLOOKUP($D$4,Bd_Enemdu!$A$3:$CNJ$29,U38,FALSE)</f>
        <v>21759</v>
      </c>
      <c r="M39" s="91">
        <f>VLOOKUP($D$4,Bd_Enemdu!$A$3:$CNJ$29,V38,FALSE)</f>
        <v>23304</v>
      </c>
      <c r="N39" s="91">
        <f>VLOOKUP($D$4,Bd_Enemdu!$A$3:$CNJ$29,W38,FALSE)</f>
        <v>23344</v>
      </c>
      <c r="T39" s="859">
        <f t="shared" si="2"/>
        <v>2124</v>
      </c>
      <c r="U39" s="859">
        <f t="shared" si="3"/>
        <v>2142</v>
      </c>
      <c r="V39" s="859">
        <f t="shared" si="4"/>
        <v>2160</v>
      </c>
      <c r="W39" s="859">
        <f t="shared" si="5"/>
        <v>2178</v>
      </c>
    </row>
    <row r="40" spans="1:23" ht="28.5" customHeight="1">
      <c r="C40" s="1561"/>
      <c r="D40" s="1561"/>
      <c r="F40" s="1561"/>
      <c r="G40" s="1561"/>
      <c r="H40" s="1561"/>
      <c r="I40" s="2043"/>
      <c r="J40" s="362" t="s">
        <v>1492</v>
      </c>
      <c r="K40" s="91">
        <f>VLOOKUP($D$4,Bd_Enemdu!$A$3:$CNJ$29,T39,FALSE)</f>
        <v>308</v>
      </c>
      <c r="L40" s="91">
        <f>VLOOKUP($D$4,Bd_Enemdu!$A$3:$CNJ$29,U39,FALSE)</f>
        <v>240</v>
      </c>
      <c r="M40" s="91">
        <f>VLOOKUP($D$4,Bd_Enemdu!$A$3:$CNJ$29,V39,FALSE)</f>
        <v>171</v>
      </c>
      <c r="N40" s="91">
        <f>VLOOKUP($D$4,Bd_Enemdu!$A$3:$CNJ$29,W39,FALSE)</f>
        <v>137</v>
      </c>
      <c r="T40" s="859">
        <f t="shared" si="2"/>
        <v>2125</v>
      </c>
      <c r="U40" s="859">
        <f t="shared" si="3"/>
        <v>2143</v>
      </c>
      <c r="V40" s="859">
        <f t="shared" si="4"/>
        <v>2161</v>
      </c>
      <c r="W40" s="859">
        <f t="shared" si="5"/>
        <v>2179</v>
      </c>
    </row>
    <row r="41" spans="1:23" ht="28.5" customHeight="1">
      <c r="A41" s="1561"/>
      <c r="B41" s="1561"/>
      <c r="C41" s="1561"/>
      <c r="D41" s="1561"/>
      <c r="F41" s="1561"/>
      <c r="G41" s="1561"/>
      <c r="H41" s="1561"/>
      <c r="I41" s="2044"/>
      <c r="J41" s="365" t="s">
        <v>3238</v>
      </c>
      <c r="K41" s="366">
        <f>VLOOKUP($D$4,Bd_Enemdu!$A$3:$CNJ$29,T40,FALSE)</f>
        <v>456</v>
      </c>
      <c r="L41" s="366">
        <f>VLOOKUP($D$4,Bd_Enemdu!$A$3:$CNJ$29,U40,FALSE)</f>
        <v>182</v>
      </c>
      <c r="M41" s="366">
        <f>VLOOKUP($D$4,Bd_Enemdu!$A$3:$CNJ$29,V40,FALSE)</f>
        <v>98</v>
      </c>
      <c r="N41" s="366">
        <f>VLOOKUP($D$4,Bd_Enemdu!$A$3:$CNJ$29,W40,FALSE)</f>
        <v>106</v>
      </c>
      <c r="T41" s="859">
        <f t="shared" si="2"/>
        <v>2126</v>
      </c>
      <c r="U41" s="859">
        <f t="shared" si="3"/>
        <v>2144</v>
      </c>
      <c r="V41" s="859">
        <f t="shared" si="4"/>
        <v>2162</v>
      </c>
      <c r="W41" s="859">
        <f t="shared" si="5"/>
        <v>2180</v>
      </c>
    </row>
    <row r="42" spans="1:23" ht="28.5" customHeight="1">
      <c r="A42" s="1561"/>
      <c r="B42" s="1561"/>
      <c r="C42" s="1561"/>
      <c r="D42" s="1561"/>
      <c r="F42" s="1561"/>
      <c r="G42" s="1561"/>
      <c r="H42" s="1561"/>
      <c r="I42" s="2046" t="s">
        <v>3235</v>
      </c>
      <c r="J42" s="119" t="s">
        <v>3234</v>
      </c>
      <c r="K42" s="920">
        <f>VLOOKUP($D$4,Bd_Enemdu!$A$3:$CNJ$29,T41,FALSE)</f>
        <v>339</v>
      </c>
      <c r="L42" s="920">
        <f>VLOOKUP($D$4,Bd_Enemdu!$A$3:$CNJ$29,U41,FALSE)</f>
        <v>301</v>
      </c>
      <c r="M42" s="920">
        <f>VLOOKUP($D$4,Bd_Enemdu!$A$3:$CNJ$29,V41,FALSE)</f>
        <v>304</v>
      </c>
      <c r="N42" s="920">
        <f>VLOOKUP($D$4,Bd_Enemdu!$A$3:$CNJ$29,W41,FALSE)</f>
        <v>260</v>
      </c>
      <c r="T42" s="859">
        <f t="shared" si="2"/>
        <v>2127</v>
      </c>
      <c r="U42" s="859">
        <f t="shared" si="3"/>
        <v>2145</v>
      </c>
      <c r="V42" s="859">
        <f t="shared" si="4"/>
        <v>2163</v>
      </c>
      <c r="W42" s="859">
        <f t="shared" si="5"/>
        <v>2181</v>
      </c>
    </row>
    <row r="43" spans="1:23" ht="28.5" customHeight="1">
      <c r="A43" s="1561"/>
      <c r="B43" s="1561"/>
      <c r="C43" s="1561"/>
      <c r="D43" s="1561"/>
      <c r="F43" s="1561"/>
      <c r="G43" s="1561"/>
      <c r="H43" s="1561"/>
      <c r="I43" s="2046"/>
      <c r="J43" s="367" t="s">
        <v>2801</v>
      </c>
      <c r="K43" s="921">
        <f>VLOOKUP($D$4,Bd_Enemdu!$A$3:$CNJ$29,T42,FALSE)</f>
        <v>5747</v>
      </c>
      <c r="L43" s="921">
        <f>VLOOKUP($D$4,Bd_Enemdu!$A$3:$CNJ$29,U42,FALSE)</f>
        <v>5316</v>
      </c>
      <c r="M43" s="921">
        <f>VLOOKUP($D$4,Bd_Enemdu!$A$3:$CNJ$29,V42,FALSE)</f>
        <v>5438</v>
      </c>
      <c r="N43" s="921">
        <f>VLOOKUP($D$4,Bd_Enemdu!$A$3:$CNJ$29,W42,FALSE)</f>
        <v>5439</v>
      </c>
      <c r="T43" s="859">
        <f t="shared" si="2"/>
        <v>2128</v>
      </c>
      <c r="U43" s="859">
        <f t="shared" si="3"/>
        <v>2146</v>
      </c>
      <c r="V43" s="859">
        <f t="shared" si="4"/>
        <v>2164</v>
      </c>
      <c r="W43" s="859">
        <f t="shared" si="5"/>
        <v>2182</v>
      </c>
    </row>
    <row r="44" spans="1:23" ht="28.5" customHeight="1">
      <c r="A44" s="1561"/>
      <c r="B44" s="1561"/>
      <c r="C44" s="1561"/>
      <c r="D44" s="1561"/>
      <c r="F44" s="1561"/>
      <c r="G44" s="1561"/>
      <c r="H44" s="1561"/>
      <c r="I44" s="2046"/>
      <c r="J44" s="119" t="s">
        <v>2226</v>
      </c>
      <c r="K44" s="920">
        <f>VLOOKUP($D$4,Bd_Enemdu!$A$3:$CNJ$29,T43,FALSE)</f>
        <v>2</v>
      </c>
      <c r="L44" s="920">
        <f>VLOOKUP($D$4,Bd_Enemdu!$A$3:$CNJ$29,U43,FALSE)</f>
        <v>8</v>
      </c>
      <c r="M44" s="920">
        <f>VLOOKUP($D$4,Bd_Enemdu!$A$3:$CNJ$29,V43,FALSE)</f>
        <v>4</v>
      </c>
      <c r="N44" s="920">
        <f>VLOOKUP($D$4,Bd_Enemdu!$A$3:$CNJ$29,W43,FALSE)</f>
        <v>2</v>
      </c>
      <c r="O44" s="81"/>
      <c r="T44" s="859">
        <f t="shared" si="2"/>
        <v>2129</v>
      </c>
      <c r="U44" s="859">
        <f t="shared" si="3"/>
        <v>2147</v>
      </c>
      <c r="V44" s="859">
        <f t="shared" si="4"/>
        <v>2165</v>
      </c>
      <c r="W44" s="859">
        <f t="shared" si="5"/>
        <v>2183</v>
      </c>
    </row>
    <row r="45" spans="1:23" ht="28.5" customHeight="1">
      <c r="A45" s="1561"/>
      <c r="B45" s="1561"/>
      <c r="C45" s="1561"/>
      <c r="D45" s="1561"/>
      <c r="F45" s="1561"/>
      <c r="G45" s="1561"/>
      <c r="H45" s="1561"/>
      <c r="I45" s="2046"/>
      <c r="J45" s="119" t="s">
        <v>1499</v>
      </c>
      <c r="K45" s="920">
        <f>VLOOKUP($D$4,Bd_Enemdu!$A$3:$CNJ$29,T44,FALSE)</f>
        <v>3166</v>
      </c>
      <c r="L45" s="920">
        <f>VLOOKUP($D$4,Bd_Enemdu!$A$3:$CNJ$29,U44,FALSE)</f>
        <v>2912</v>
      </c>
      <c r="M45" s="920">
        <f>VLOOKUP($D$4,Bd_Enemdu!$A$3:$CNJ$29,V44,FALSE)</f>
        <v>2962</v>
      </c>
      <c r="N45" s="920">
        <f>VLOOKUP($D$4,Bd_Enemdu!$A$3:$CNJ$29,W44,FALSE)</f>
        <v>2860</v>
      </c>
      <c r="T45" s="859">
        <f t="shared" si="2"/>
        <v>2130</v>
      </c>
      <c r="U45" s="859">
        <f t="shared" si="3"/>
        <v>2148</v>
      </c>
      <c r="V45" s="859">
        <f t="shared" si="4"/>
        <v>2166</v>
      </c>
      <c r="W45" s="859">
        <f t="shared" si="5"/>
        <v>2184</v>
      </c>
    </row>
    <row r="46" spans="1:23" ht="28.5" customHeight="1">
      <c r="A46" s="1561"/>
      <c r="B46" s="1561"/>
      <c r="C46" s="1561"/>
      <c r="D46" s="1561"/>
      <c r="F46" s="1561"/>
      <c r="G46" s="1561"/>
      <c r="H46" s="1561"/>
      <c r="I46" s="2046"/>
      <c r="J46" s="119" t="s">
        <v>1500</v>
      </c>
      <c r="K46" s="920">
        <f>VLOOKUP($D$4,Bd_Enemdu!$A$3:$CNJ$29,T45,FALSE)</f>
        <v>14373</v>
      </c>
      <c r="L46" s="920">
        <f>VLOOKUP($D$4,Bd_Enemdu!$A$3:$CNJ$29,U45,FALSE)</f>
        <v>13717</v>
      </c>
      <c r="M46" s="920">
        <f>VLOOKUP($D$4,Bd_Enemdu!$A$3:$CNJ$29,V45,FALSE)</f>
        <v>14934</v>
      </c>
      <c r="N46" s="920">
        <f>VLOOKUP($D$4,Bd_Enemdu!$A$3:$CNJ$29,W45,FALSE)</f>
        <v>14861</v>
      </c>
      <c r="T46" s="859">
        <f t="shared" si="2"/>
        <v>2131</v>
      </c>
      <c r="U46" s="859">
        <f t="shared" si="3"/>
        <v>2149</v>
      </c>
      <c r="V46" s="859">
        <f t="shared" si="4"/>
        <v>2167</v>
      </c>
      <c r="W46" s="859">
        <f t="shared" si="5"/>
        <v>2185</v>
      </c>
    </row>
    <row r="47" spans="1:23" ht="28.5" customHeight="1">
      <c r="I47" s="2046"/>
      <c r="J47" s="119" t="s">
        <v>2803</v>
      </c>
      <c r="K47" s="920">
        <f>VLOOKUP($D$4,Bd_Enemdu!$A$3:$CNJ$29,T46,FALSE)</f>
        <v>7416</v>
      </c>
      <c r="L47" s="920">
        <f>VLOOKUP($D$4,Bd_Enemdu!$A$3:$CNJ$29,U46,FALSE)</f>
        <v>7448</v>
      </c>
      <c r="M47" s="920">
        <f>VLOOKUP($D$4,Bd_Enemdu!$A$3:$CNJ$29,V46,FALSE)</f>
        <v>7719</v>
      </c>
      <c r="N47" s="920">
        <f>VLOOKUP($D$4,Bd_Enemdu!$A$3:$CNJ$29,W46,FALSE)</f>
        <v>7901</v>
      </c>
      <c r="T47" s="859">
        <f t="shared" si="2"/>
        <v>2132</v>
      </c>
      <c r="U47" s="859">
        <f t="shared" si="3"/>
        <v>2150</v>
      </c>
      <c r="V47" s="859">
        <f t="shared" si="4"/>
        <v>2168</v>
      </c>
      <c r="W47" s="859">
        <f t="shared" si="5"/>
        <v>2186</v>
      </c>
    </row>
    <row r="48" spans="1:23" ht="28.5" customHeight="1">
      <c r="I48" s="2046"/>
      <c r="J48" s="367" t="s">
        <v>1503</v>
      </c>
      <c r="K48" s="921">
        <f>VLOOKUP($D$4,Bd_Enemdu!$A$3:$CNJ$29,T47,FALSE)</f>
        <v>19</v>
      </c>
      <c r="L48" s="921">
        <f>VLOOKUP($D$4,Bd_Enemdu!$A$3:$CNJ$29,U47,FALSE)</f>
        <v>2</v>
      </c>
      <c r="M48" s="921">
        <f>VLOOKUP($D$4,Bd_Enemdu!$A$3:$CNJ$29,V47,FALSE)</f>
        <v>0</v>
      </c>
      <c r="N48" s="921">
        <f>VLOOKUP($D$4,Bd_Enemdu!$A$3:$CNJ$29,W47,FALSE)</f>
        <v>0</v>
      </c>
    </row>
    <row r="49" spans="10:13">
      <c r="J49" s="119"/>
      <c r="K49" s="119"/>
      <c r="L49" s="91"/>
      <c r="M49" s="91"/>
    </row>
    <row r="50" spans="10:13">
      <c r="J50" s="119"/>
      <c r="K50" s="119"/>
      <c r="L50" s="91"/>
      <c r="M50" s="91"/>
    </row>
    <row r="51" spans="10:13">
      <c r="J51" s="119"/>
      <c r="K51" s="119"/>
      <c r="L51" s="91"/>
      <c r="M51" s="91"/>
    </row>
    <row r="52" spans="10:13">
      <c r="J52" s="119"/>
      <c r="K52" s="119"/>
      <c r="L52" s="91"/>
      <c r="M52" s="91"/>
    </row>
    <row r="53" spans="10:13">
      <c r="J53" s="119"/>
      <c r="K53" s="119"/>
      <c r="L53" s="91"/>
      <c r="M53" s="91"/>
    </row>
    <row r="54" spans="10:13">
      <c r="J54" s="119"/>
      <c r="K54" s="119"/>
      <c r="L54" s="91"/>
      <c r="M54" s="91"/>
    </row>
    <row r="55" spans="10:13">
      <c r="J55" s="119"/>
      <c r="K55" s="119"/>
      <c r="L55" s="91"/>
      <c r="M55" s="91"/>
    </row>
    <row r="56" spans="10:13">
      <c r="J56" s="119"/>
      <c r="K56" s="119"/>
      <c r="L56" s="91"/>
      <c r="M56" s="91"/>
    </row>
    <row r="57" spans="10:13">
      <c r="J57" s="119"/>
      <c r="K57" s="119"/>
      <c r="L57" s="91"/>
      <c r="M57" s="91"/>
    </row>
    <row r="58" spans="10:13">
      <c r="J58" s="119"/>
      <c r="K58" s="119"/>
      <c r="L58" s="91"/>
      <c r="M58" s="91"/>
    </row>
    <row r="59" spans="10:13">
      <c r="J59" s="119"/>
      <c r="K59" s="119"/>
      <c r="L59" s="91"/>
      <c r="M59" s="91"/>
    </row>
    <row r="60" spans="10:13">
      <c r="J60" s="119"/>
      <c r="K60" s="119"/>
      <c r="L60" s="91"/>
      <c r="M60" s="91"/>
    </row>
    <row r="61" spans="10:13">
      <c r="J61" s="119"/>
      <c r="K61" s="119"/>
      <c r="L61" s="91"/>
      <c r="M61" s="91"/>
    </row>
    <row r="62" spans="10:13">
      <c r="J62" s="119"/>
      <c r="K62" s="119"/>
      <c r="L62" s="91"/>
      <c r="M62" s="91"/>
    </row>
    <row r="63" spans="10:13">
      <c r="J63" s="119"/>
      <c r="K63" s="119"/>
      <c r="L63" s="91"/>
      <c r="M63" s="91"/>
    </row>
    <row r="64" spans="10:13">
      <c r="J64" s="119"/>
      <c r="K64" s="119"/>
      <c r="L64" s="91"/>
      <c r="M64" s="91"/>
    </row>
    <row r="65" spans="1:23">
      <c r="J65" s="119"/>
      <c r="K65" s="119"/>
      <c r="L65" s="91"/>
      <c r="M65" s="91"/>
    </row>
    <row r="66" spans="1:23">
      <c r="J66" s="119"/>
      <c r="K66" s="119"/>
      <c r="L66" s="91"/>
      <c r="M66" s="91"/>
    </row>
    <row r="67" spans="1:23">
      <c r="J67" s="119"/>
      <c r="K67" s="119"/>
      <c r="L67" s="91"/>
      <c r="M67" s="91"/>
    </row>
    <row r="68" spans="1:23" ht="20.25">
      <c r="A68" s="1925" t="s">
        <v>3296</v>
      </c>
      <c r="B68" s="1925"/>
      <c r="C68" s="1925"/>
      <c r="D68" s="1925"/>
      <c r="E68" s="1925"/>
      <c r="F68" s="1925"/>
      <c r="G68" s="1925"/>
      <c r="H68" s="1925"/>
      <c r="J68" s="119"/>
      <c r="K68" s="119"/>
      <c r="L68" s="91"/>
      <c r="M68" s="91"/>
    </row>
    <row r="69" spans="1:23">
      <c r="A69" s="1559"/>
      <c r="B69" s="1559"/>
      <c r="C69" s="1559"/>
      <c r="D69" s="1559"/>
      <c r="E69" s="1559"/>
      <c r="F69" s="1559"/>
      <c r="G69" s="1559"/>
      <c r="H69" s="1559"/>
      <c r="K69" s="103"/>
      <c r="T69" s="2047" t="s">
        <v>814</v>
      </c>
      <c r="U69" s="2047"/>
      <c r="V69" s="2047"/>
      <c r="W69" s="2048"/>
    </row>
    <row r="70" spans="1:23">
      <c r="K70" s="364">
        <v>2015</v>
      </c>
      <c r="L70" s="364">
        <v>2016</v>
      </c>
      <c r="M70" s="364">
        <v>2017</v>
      </c>
      <c r="N70" s="364" t="s">
        <v>2346</v>
      </c>
      <c r="O70" s="90"/>
      <c r="T70" s="859">
        <f>+W47+1</f>
        <v>2187</v>
      </c>
      <c r="U70" s="859">
        <f>+T87+1</f>
        <v>2205</v>
      </c>
      <c r="V70" s="859">
        <f t="shared" ref="V70:W70" si="6">+U87+1</f>
        <v>2223</v>
      </c>
      <c r="W70" s="859">
        <f t="shared" si="6"/>
        <v>2241</v>
      </c>
    </row>
    <row r="71" spans="1:23" ht="28.5" customHeight="1">
      <c r="I71" s="2043" t="s">
        <v>3231</v>
      </c>
      <c r="J71" s="119" t="str">
        <f>+$D$4</f>
        <v>Nacional</v>
      </c>
      <c r="K71" s="91">
        <f>VLOOKUP($D$4,Bd_Enemdu!$A$3:$CNJ$29,T70,FALSE)</f>
        <v>11263</v>
      </c>
      <c r="L71" s="91">
        <f>VLOOKUP($D$4,Bd_Enemdu!$A$3:$CNJ$29,U70,FALSE)</f>
        <v>11733</v>
      </c>
      <c r="M71" s="91">
        <f>VLOOKUP($D$4,Bd_Enemdu!$A$3:$CNJ$29,V70,FALSE)</f>
        <v>13202</v>
      </c>
      <c r="N71" s="91">
        <f>VLOOKUP($D$4,Bd_Enemdu!$A$3:$CNJ$29,W70,FALSE)</f>
        <v>13566</v>
      </c>
      <c r="T71" s="859">
        <f>+T70+1</f>
        <v>2188</v>
      </c>
      <c r="U71" s="859">
        <f>+U70+1</f>
        <v>2206</v>
      </c>
      <c r="V71" s="859">
        <f t="shared" ref="V71:V87" si="7">+V70+1</f>
        <v>2224</v>
      </c>
      <c r="W71" s="859">
        <f t="shared" ref="W71:W87" si="8">+W70+1</f>
        <v>2242</v>
      </c>
    </row>
    <row r="72" spans="1:23" ht="28.5" customHeight="1">
      <c r="A72" s="1561"/>
      <c r="B72" s="1561"/>
      <c r="C72" s="1561"/>
      <c r="D72" s="1561"/>
      <c r="E72" s="1561"/>
      <c r="F72" s="1561"/>
      <c r="G72" s="1561"/>
      <c r="H72" s="1561"/>
      <c r="I72" s="2043"/>
      <c r="J72" s="362" t="s">
        <v>55</v>
      </c>
      <c r="K72" s="91">
        <f>VLOOKUP($D$4,Bd_Enemdu!$A$3:$CNJ$29,T71,FALSE)</f>
        <v>9413</v>
      </c>
      <c r="L72" s="91">
        <f>VLOOKUP($D$4,Bd_Enemdu!$A$3:$CNJ$29,U71,FALSE)</f>
        <v>9412</v>
      </c>
      <c r="M72" s="91">
        <f>VLOOKUP($D$4,Bd_Enemdu!$A$3:$CNJ$29,V71,FALSE)</f>
        <v>10431</v>
      </c>
      <c r="N72" s="91">
        <f>VLOOKUP($D$4,Bd_Enemdu!$A$3:$CNJ$29,W71,FALSE)</f>
        <v>10612</v>
      </c>
      <c r="T72" s="859">
        <f t="shared" ref="T72:T87" si="9">+T71+1</f>
        <v>2189</v>
      </c>
      <c r="U72" s="859">
        <f t="shared" ref="U72:U87" si="10">+U71+1</f>
        <v>2207</v>
      </c>
      <c r="V72" s="859">
        <f t="shared" si="7"/>
        <v>2225</v>
      </c>
      <c r="W72" s="859">
        <f t="shared" si="8"/>
        <v>2243</v>
      </c>
    </row>
    <row r="73" spans="1:23" ht="28.5" customHeight="1">
      <c r="C73" s="93"/>
      <c r="D73" s="1561"/>
      <c r="F73" s="1561"/>
      <c r="G73" s="1561"/>
      <c r="H73" s="1561"/>
      <c r="I73" s="2044"/>
      <c r="J73" s="365" t="s">
        <v>56</v>
      </c>
      <c r="K73" s="366">
        <f>VLOOKUP($D$4,Bd_Enemdu!$A$3:$CNJ$29,T72,FALSE)</f>
        <v>1850</v>
      </c>
      <c r="L73" s="366">
        <f>VLOOKUP($D$4,Bd_Enemdu!$A$3:$CNJ$29,U72,FALSE)</f>
        <v>2321</v>
      </c>
      <c r="M73" s="366">
        <f>VLOOKUP($D$4,Bd_Enemdu!$A$3:$CNJ$29,V72,FALSE)</f>
        <v>2771</v>
      </c>
      <c r="N73" s="366">
        <f>VLOOKUP($D$4,Bd_Enemdu!$A$3:$CNJ$29,W72,FALSE)</f>
        <v>2954</v>
      </c>
      <c r="T73" s="859">
        <f t="shared" si="9"/>
        <v>2190</v>
      </c>
      <c r="U73" s="859">
        <f t="shared" si="10"/>
        <v>2208</v>
      </c>
      <c r="V73" s="859">
        <f t="shared" si="7"/>
        <v>2226</v>
      </c>
      <c r="W73" s="859">
        <f t="shared" si="8"/>
        <v>2244</v>
      </c>
    </row>
    <row r="74" spans="1:23" ht="28.5" customHeight="1">
      <c r="C74" s="1561"/>
      <c r="D74" s="1561"/>
      <c r="F74" s="1561"/>
      <c r="G74" s="1561"/>
      <c r="H74" s="1561"/>
      <c r="I74" s="2045" t="s">
        <v>3232</v>
      </c>
      <c r="J74" s="362" t="s">
        <v>420</v>
      </c>
      <c r="K74" s="91">
        <f>VLOOKUP($D$4,Bd_Enemdu!$A$3:$CNJ$29,T73,FALSE)</f>
        <v>5752</v>
      </c>
      <c r="L74" s="91">
        <f>VLOOKUP($D$4,Bd_Enemdu!$A$3:$CNJ$29,U73,FALSE)</f>
        <v>6057</v>
      </c>
      <c r="M74" s="91">
        <f>VLOOKUP($D$4,Bd_Enemdu!$A$3:$CNJ$29,V73,FALSE)</f>
        <v>6738</v>
      </c>
      <c r="N74" s="91">
        <f>VLOOKUP($D$4,Bd_Enemdu!$A$3:$CNJ$29,W73,FALSE)</f>
        <v>7015</v>
      </c>
      <c r="T74" s="859">
        <f t="shared" si="9"/>
        <v>2191</v>
      </c>
      <c r="U74" s="859">
        <f t="shared" si="10"/>
        <v>2209</v>
      </c>
      <c r="V74" s="859">
        <f t="shared" si="7"/>
        <v>2227</v>
      </c>
      <c r="W74" s="859">
        <f t="shared" si="8"/>
        <v>2245</v>
      </c>
    </row>
    <row r="75" spans="1:23" ht="28.5" customHeight="1">
      <c r="C75" s="1561"/>
      <c r="D75" s="1561"/>
      <c r="F75" s="1561"/>
      <c r="G75" s="1561"/>
      <c r="H75" s="1561"/>
      <c r="I75" s="2044"/>
      <c r="J75" s="365" t="s">
        <v>421</v>
      </c>
      <c r="K75" s="366">
        <f>VLOOKUP($D$4,Bd_Enemdu!$A$3:$CNJ$29,T74,FALSE)</f>
        <v>5511</v>
      </c>
      <c r="L75" s="366">
        <f>VLOOKUP($D$4,Bd_Enemdu!$A$3:$CNJ$29,U74,FALSE)</f>
        <v>5676</v>
      </c>
      <c r="M75" s="366">
        <f>VLOOKUP($D$4,Bd_Enemdu!$A$3:$CNJ$29,V74,FALSE)</f>
        <v>6464</v>
      </c>
      <c r="N75" s="366">
        <f>VLOOKUP($D$4,Bd_Enemdu!$A$3:$CNJ$29,W74,FALSE)</f>
        <v>6551</v>
      </c>
      <c r="T75" s="859">
        <f t="shared" si="9"/>
        <v>2192</v>
      </c>
      <c r="U75" s="859">
        <f t="shared" si="10"/>
        <v>2210</v>
      </c>
      <c r="V75" s="859">
        <f t="shared" si="7"/>
        <v>2228</v>
      </c>
      <c r="W75" s="859">
        <f t="shared" si="8"/>
        <v>2246</v>
      </c>
    </row>
    <row r="76" spans="1:23" ht="28.5" customHeight="1">
      <c r="C76" s="1561"/>
      <c r="D76" s="1561"/>
      <c r="F76" s="1561"/>
      <c r="G76" s="1561"/>
      <c r="H76" s="1561"/>
      <c r="I76" s="2043" t="s">
        <v>3233</v>
      </c>
      <c r="J76" s="362" t="s">
        <v>59</v>
      </c>
      <c r="K76" s="91">
        <f>VLOOKUP($D$4,Bd_Enemdu!$A$3:$CNJ$29,T75,FALSE)</f>
        <v>395</v>
      </c>
      <c r="L76" s="91">
        <f>VLOOKUP($D$4,Bd_Enemdu!$A$3:$CNJ$29,U75,FALSE)</f>
        <v>460</v>
      </c>
      <c r="M76" s="91">
        <f>VLOOKUP($D$4,Bd_Enemdu!$A$3:$CNJ$29,V75,FALSE)</f>
        <v>542</v>
      </c>
      <c r="N76" s="91">
        <f>VLOOKUP($D$4,Bd_Enemdu!$A$3:$CNJ$29,W75,FALSE)</f>
        <v>536</v>
      </c>
      <c r="T76" s="859">
        <f t="shared" si="9"/>
        <v>2193</v>
      </c>
      <c r="U76" s="859">
        <f t="shared" si="10"/>
        <v>2211</v>
      </c>
      <c r="V76" s="859">
        <f t="shared" si="7"/>
        <v>2229</v>
      </c>
      <c r="W76" s="859">
        <f t="shared" si="8"/>
        <v>2247</v>
      </c>
    </row>
    <row r="77" spans="1:23" ht="28.5" customHeight="1">
      <c r="C77" s="1561"/>
      <c r="D77" s="1561"/>
      <c r="F77" s="1561"/>
      <c r="G77" s="1561"/>
      <c r="H77" s="1561"/>
      <c r="I77" s="2043"/>
      <c r="J77" s="362" t="s">
        <v>3237</v>
      </c>
      <c r="K77" s="91">
        <f>VLOOKUP($D$4,Bd_Enemdu!$A$3:$CNJ$29,T76,FALSE)</f>
        <v>281</v>
      </c>
      <c r="L77" s="91">
        <f>VLOOKUP($D$4,Bd_Enemdu!$A$3:$CNJ$29,U76,FALSE)</f>
        <v>317</v>
      </c>
      <c r="M77" s="91">
        <f>VLOOKUP($D$4,Bd_Enemdu!$A$3:$CNJ$29,V76,FALSE)</f>
        <v>366</v>
      </c>
      <c r="N77" s="91">
        <f>VLOOKUP($D$4,Bd_Enemdu!$A$3:$CNJ$29,W76,FALSE)</f>
        <v>417</v>
      </c>
      <c r="T77" s="859">
        <f t="shared" si="9"/>
        <v>2194</v>
      </c>
      <c r="U77" s="859">
        <f t="shared" si="10"/>
        <v>2212</v>
      </c>
      <c r="V77" s="859">
        <f t="shared" si="7"/>
        <v>2230</v>
      </c>
      <c r="W77" s="859">
        <f t="shared" si="8"/>
        <v>2248</v>
      </c>
    </row>
    <row r="78" spans="1:23" ht="28.5" customHeight="1">
      <c r="C78" s="1561"/>
      <c r="D78" s="1561"/>
      <c r="F78" s="1561"/>
      <c r="G78" s="1561"/>
      <c r="H78" s="1561"/>
      <c r="I78" s="2043"/>
      <c r="J78" s="363" t="s">
        <v>1504</v>
      </c>
      <c r="K78" s="91">
        <f>VLOOKUP($D$4,Bd_Enemdu!$A$3:$CNJ$29,T77,FALSE)</f>
        <v>41</v>
      </c>
      <c r="L78" s="91">
        <f>VLOOKUP($D$4,Bd_Enemdu!$A$3:$CNJ$29,U77,FALSE)</f>
        <v>37</v>
      </c>
      <c r="M78" s="91">
        <f>VLOOKUP($D$4,Bd_Enemdu!$A$3:$CNJ$29,V77,FALSE)</f>
        <v>30</v>
      </c>
      <c r="N78" s="91">
        <f>VLOOKUP($D$4,Bd_Enemdu!$A$3:$CNJ$29,W77,FALSE)</f>
        <v>47</v>
      </c>
      <c r="T78" s="859">
        <f t="shared" si="9"/>
        <v>2195</v>
      </c>
      <c r="U78" s="859">
        <f t="shared" si="10"/>
        <v>2213</v>
      </c>
      <c r="V78" s="859">
        <f t="shared" si="7"/>
        <v>2231</v>
      </c>
      <c r="W78" s="859">
        <f t="shared" si="8"/>
        <v>2249</v>
      </c>
    </row>
    <row r="79" spans="1:23" ht="28.5" customHeight="1">
      <c r="C79" s="1561"/>
      <c r="D79" s="1561"/>
      <c r="F79" s="1561"/>
      <c r="G79" s="1561"/>
      <c r="H79" s="1561"/>
      <c r="I79" s="2043"/>
      <c r="J79" s="363" t="s">
        <v>1491</v>
      </c>
      <c r="K79" s="91">
        <f>VLOOKUP($D$4,Bd_Enemdu!$A$3:$CNJ$29,T78,FALSE)</f>
        <v>10192</v>
      </c>
      <c r="L79" s="91">
        <f>VLOOKUP($D$4,Bd_Enemdu!$A$3:$CNJ$29,U78,FALSE)</f>
        <v>10710</v>
      </c>
      <c r="M79" s="91">
        <f>VLOOKUP($D$4,Bd_Enemdu!$A$3:$CNJ$29,V78,FALSE)</f>
        <v>12126</v>
      </c>
      <c r="N79" s="91">
        <f>VLOOKUP($D$4,Bd_Enemdu!$A$3:$CNJ$29,W78,FALSE)</f>
        <v>12428</v>
      </c>
      <c r="T79" s="859">
        <f t="shared" si="9"/>
        <v>2196</v>
      </c>
      <c r="U79" s="859">
        <f t="shared" si="10"/>
        <v>2214</v>
      </c>
      <c r="V79" s="859">
        <f t="shared" si="7"/>
        <v>2232</v>
      </c>
      <c r="W79" s="859">
        <f t="shared" si="8"/>
        <v>2250</v>
      </c>
    </row>
    <row r="80" spans="1:23" ht="28.5" customHeight="1">
      <c r="C80" s="1561"/>
      <c r="D80" s="1561"/>
      <c r="F80" s="1561"/>
      <c r="G80" s="1561"/>
      <c r="H80" s="1561"/>
      <c r="I80" s="2043"/>
      <c r="J80" s="362" t="s">
        <v>1492</v>
      </c>
      <c r="K80" s="91">
        <f>VLOOKUP($D$4,Bd_Enemdu!$A$3:$CNJ$29,T79,FALSE)</f>
        <v>142</v>
      </c>
      <c r="L80" s="91">
        <f>VLOOKUP($D$4,Bd_Enemdu!$A$3:$CNJ$29,U79,FALSE)</f>
        <v>124</v>
      </c>
      <c r="M80" s="91">
        <f>VLOOKUP($D$4,Bd_Enemdu!$A$3:$CNJ$29,V79,FALSE)</f>
        <v>96</v>
      </c>
      <c r="N80" s="91">
        <f>VLOOKUP($D$4,Bd_Enemdu!$A$3:$CNJ$29,W79,FALSE)</f>
        <v>82</v>
      </c>
      <c r="T80" s="859">
        <f t="shared" si="9"/>
        <v>2197</v>
      </c>
      <c r="U80" s="859">
        <f t="shared" si="10"/>
        <v>2215</v>
      </c>
      <c r="V80" s="859">
        <f t="shared" si="7"/>
        <v>2233</v>
      </c>
      <c r="W80" s="859">
        <f t="shared" si="8"/>
        <v>2251</v>
      </c>
    </row>
    <row r="81" spans="1:23" ht="28.5" customHeight="1">
      <c r="A81" s="1561"/>
      <c r="B81" s="1561"/>
      <c r="C81" s="1561"/>
      <c r="D81" s="1561"/>
      <c r="F81" s="1561"/>
      <c r="G81" s="1561"/>
      <c r="H81" s="1561"/>
      <c r="I81" s="2044"/>
      <c r="J81" s="365" t="s">
        <v>3238</v>
      </c>
      <c r="K81" s="366">
        <f>VLOOKUP($D$4,Bd_Enemdu!$A$3:$CNJ$29,T80,FALSE)</f>
        <v>212</v>
      </c>
      <c r="L81" s="366">
        <f>VLOOKUP($D$4,Bd_Enemdu!$A$3:$CNJ$29,U80,FALSE)</f>
        <v>85</v>
      </c>
      <c r="M81" s="366">
        <f>VLOOKUP($D$4,Bd_Enemdu!$A$3:$CNJ$29,V80,FALSE)</f>
        <v>42</v>
      </c>
      <c r="N81" s="366">
        <f>VLOOKUP($D$4,Bd_Enemdu!$A$3:$CNJ$29,W80,FALSE)</f>
        <v>56</v>
      </c>
      <c r="T81" s="859">
        <f t="shared" si="9"/>
        <v>2198</v>
      </c>
      <c r="U81" s="859">
        <f t="shared" si="10"/>
        <v>2216</v>
      </c>
      <c r="V81" s="859">
        <f t="shared" si="7"/>
        <v>2234</v>
      </c>
      <c r="W81" s="859">
        <f t="shared" si="8"/>
        <v>2252</v>
      </c>
    </row>
    <row r="82" spans="1:23" ht="28.5" customHeight="1">
      <c r="A82" s="1561"/>
      <c r="B82" s="1561"/>
      <c r="C82" s="1561"/>
      <c r="D82" s="1561"/>
      <c r="F82" s="1561"/>
      <c r="G82" s="1561"/>
      <c r="H82" s="1561"/>
      <c r="I82" s="2046" t="s">
        <v>3235</v>
      </c>
      <c r="J82" s="119" t="s">
        <v>3234</v>
      </c>
      <c r="K82" s="920">
        <f>VLOOKUP($D$4,Bd_Enemdu!$A$3:$CNJ$29,T81,FALSE)</f>
        <v>166</v>
      </c>
      <c r="L82" s="920">
        <f>VLOOKUP($D$4,Bd_Enemdu!$A$3:$CNJ$29,U81,FALSE)</f>
        <v>137</v>
      </c>
      <c r="M82" s="920">
        <f>VLOOKUP($D$4,Bd_Enemdu!$A$3:$CNJ$29,V81,FALSE)</f>
        <v>154</v>
      </c>
      <c r="N82" s="920">
        <f>VLOOKUP($D$4,Bd_Enemdu!$A$3:$CNJ$29,W81,FALSE)</f>
        <v>148</v>
      </c>
      <c r="T82" s="859">
        <f t="shared" si="9"/>
        <v>2199</v>
      </c>
      <c r="U82" s="859">
        <f t="shared" si="10"/>
        <v>2217</v>
      </c>
      <c r="V82" s="859">
        <f t="shared" si="7"/>
        <v>2235</v>
      </c>
      <c r="W82" s="859">
        <f t="shared" si="8"/>
        <v>2253</v>
      </c>
    </row>
    <row r="83" spans="1:23" ht="28.5" customHeight="1">
      <c r="A83" s="1561"/>
      <c r="B83" s="1561"/>
      <c r="C83" s="1561"/>
      <c r="D83" s="1561"/>
      <c r="F83" s="1561"/>
      <c r="G83" s="1561"/>
      <c r="H83" s="1561"/>
      <c r="I83" s="2046"/>
      <c r="J83" s="367" t="s">
        <v>2801</v>
      </c>
      <c r="K83" s="921">
        <f>VLOOKUP($D$4,Bd_Enemdu!$A$3:$CNJ$29,T82,FALSE)</f>
        <v>2362</v>
      </c>
      <c r="L83" s="921">
        <f>VLOOKUP($D$4,Bd_Enemdu!$A$3:$CNJ$29,U82,FALSE)</f>
        <v>2334</v>
      </c>
      <c r="M83" s="921">
        <f>VLOOKUP($D$4,Bd_Enemdu!$A$3:$CNJ$29,V82,FALSE)</f>
        <v>2482</v>
      </c>
      <c r="N83" s="921">
        <f>VLOOKUP($D$4,Bd_Enemdu!$A$3:$CNJ$29,W82,FALSE)</f>
        <v>2599</v>
      </c>
      <c r="T83" s="859">
        <f t="shared" si="9"/>
        <v>2200</v>
      </c>
      <c r="U83" s="859">
        <f t="shared" si="10"/>
        <v>2218</v>
      </c>
      <c r="V83" s="859">
        <f t="shared" si="7"/>
        <v>2236</v>
      </c>
      <c r="W83" s="859">
        <f t="shared" si="8"/>
        <v>2254</v>
      </c>
    </row>
    <row r="84" spans="1:23" ht="28.5" customHeight="1">
      <c r="A84" s="1561"/>
      <c r="B84" s="1561"/>
      <c r="C84" s="1561"/>
      <c r="D84" s="1561"/>
      <c r="F84" s="1561"/>
      <c r="G84" s="1561"/>
      <c r="H84" s="1561"/>
      <c r="I84" s="2046"/>
      <c r="J84" s="119" t="s">
        <v>2226</v>
      </c>
      <c r="K84" s="920">
        <f>VLOOKUP($D$4,Bd_Enemdu!$A$3:$CNJ$29,T83,FALSE)</f>
        <v>2</v>
      </c>
      <c r="L84" s="920">
        <f>VLOOKUP($D$4,Bd_Enemdu!$A$3:$CNJ$29,U83,FALSE)</f>
        <v>5</v>
      </c>
      <c r="M84" s="920">
        <f>VLOOKUP($D$4,Bd_Enemdu!$A$3:$CNJ$29,V83,FALSE)</f>
        <v>3</v>
      </c>
      <c r="N84" s="920">
        <f>VLOOKUP($D$4,Bd_Enemdu!$A$3:$CNJ$29,W83,FALSE)</f>
        <v>0</v>
      </c>
      <c r="O84" s="81"/>
      <c r="T84" s="859">
        <f t="shared" si="9"/>
        <v>2201</v>
      </c>
      <c r="U84" s="859">
        <f t="shared" si="10"/>
        <v>2219</v>
      </c>
      <c r="V84" s="859">
        <f t="shared" si="7"/>
        <v>2237</v>
      </c>
      <c r="W84" s="859">
        <f t="shared" si="8"/>
        <v>2255</v>
      </c>
    </row>
    <row r="85" spans="1:23" ht="28.5" customHeight="1">
      <c r="A85" s="1561"/>
      <c r="B85" s="1561"/>
      <c r="C85" s="1561"/>
      <c r="D85" s="1561"/>
      <c r="F85" s="1561"/>
      <c r="G85" s="1561"/>
      <c r="H85" s="1561"/>
      <c r="I85" s="2046"/>
      <c r="J85" s="119" t="s">
        <v>1499</v>
      </c>
      <c r="K85" s="920">
        <f>VLOOKUP($D$4,Bd_Enemdu!$A$3:$CNJ$29,T84,FALSE)</f>
        <v>1322</v>
      </c>
      <c r="L85" s="920">
        <f>VLOOKUP($D$4,Bd_Enemdu!$A$3:$CNJ$29,U84,FALSE)</f>
        <v>1293</v>
      </c>
      <c r="M85" s="920">
        <f>VLOOKUP($D$4,Bd_Enemdu!$A$3:$CNJ$29,V84,FALSE)</f>
        <v>1358</v>
      </c>
      <c r="N85" s="920">
        <f>VLOOKUP($D$4,Bd_Enemdu!$A$3:$CNJ$29,W84,FALSE)</f>
        <v>1384</v>
      </c>
      <c r="T85" s="859">
        <f t="shared" si="9"/>
        <v>2202</v>
      </c>
      <c r="U85" s="859">
        <f t="shared" si="10"/>
        <v>2220</v>
      </c>
      <c r="V85" s="859">
        <f t="shared" si="7"/>
        <v>2238</v>
      </c>
      <c r="W85" s="859">
        <f t="shared" si="8"/>
        <v>2256</v>
      </c>
    </row>
    <row r="86" spans="1:23" ht="28.5" customHeight="1">
      <c r="A86" s="1561"/>
      <c r="B86" s="1561"/>
      <c r="C86" s="1561"/>
      <c r="D86" s="1561"/>
      <c r="F86" s="1561"/>
      <c r="G86" s="1561"/>
      <c r="H86" s="1561"/>
      <c r="I86" s="2046"/>
      <c r="J86" s="119" t="s">
        <v>1500</v>
      </c>
      <c r="K86" s="920">
        <f>VLOOKUP($D$4,Bd_Enemdu!$A$3:$CNJ$29,T85,FALSE)</f>
        <v>6177</v>
      </c>
      <c r="L86" s="920">
        <f>VLOOKUP($D$4,Bd_Enemdu!$A$3:$CNJ$29,U85,FALSE)</f>
        <v>6366</v>
      </c>
      <c r="M86" s="920">
        <f>VLOOKUP($D$4,Bd_Enemdu!$A$3:$CNJ$29,V85,FALSE)</f>
        <v>7356</v>
      </c>
      <c r="N86" s="920">
        <f>VLOOKUP($D$4,Bd_Enemdu!$A$3:$CNJ$29,W85,FALSE)</f>
        <v>7501</v>
      </c>
      <c r="T86" s="859">
        <f t="shared" si="9"/>
        <v>2203</v>
      </c>
      <c r="U86" s="859">
        <f t="shared" si="10"/>
        <v>2221</v>
      </c>
      <c r="V86" s="859">
        <f t="shared" si="7"/>
        <v>2239</v>
      </c>
      <c r="W86" s="859">
        <f t="shared" si="8"/>
        <v>2257</v>
      </c>
    </row>
    <row r="87" spans="1:23" ht="28.5" customHeight="1">
      <c r="I87" s="2046"/>
      <c r="J87" s="119" t="s">
        <v>2803</v>
      </c>
      <c r="K87" s="920">
        <f>VLOOKUP($D$4,Bd_Enemdu!$A$3:$CNJ$29,T86,FALSE)</f>
        <v>3762</v>
      </c>
      <c r="L87" s="920">
        <f>VLOOKUP($D$4,Bd_Enemdu!$A$3:$CNJ$29,U86,FALSE)</f>
        <v>4069</v>
      </c>
      <c r="M87" s="920">
        <f>VLOOKUP($D$4,Bd_Enemdu!$A$3:$CNJ$29,V86,FALSE)</f>
        <v>4485</v>
      </c>
      <c r="N87" s="920">
        <f>VLOOKUP($D$4,Bd_Enemdu!$A$3:$CNJ$29,W86,FALSE)</f>
        <v>4681</v>
      </c>
      <c r="T87" s="859">
        <f t="shared" si="9"/>
        <v>2204</v>
      </c>
      <c r="U87" s="859">
        <f t="shared" si="10"/>
        <v>2222</v>
      </c>
      <c r="V87" s="859">
        <f t="shared" si="7"/>
        <v>2240</v>
      </c>
      <c r="W87" s="859">
        <f t="shared" si="8"/>
        <v>2258</v>
      </c>
    </row>
    <row r="88" spans="1:23" ht="28.5" customHeight="1">
      <c r="I88" s="2046"/>
      <c r="J88" s="367" t="s">
        <v>1503</v>
      </c>
      <c r="K88" s="921">
        <f>VLOOKUP($D$4,Bd_Enemdu!$A$3:$CNJ$29,T87,FALSE)</f>
        <v>0</v>
      </c>
      <c r="L88" s="921">
        <f>VLOOKUP($D$4,Bd_Enemdu!$A$3:$CNJ$29,U87,FALSE)</f>
        <v>0</v>
      </c>
      <c r="M88" s="921">
        <f>VLOOKUP($D$4,Bd_Enemdu!$A$3:$CNJ$29,V87,FALSE)</f>
        <v>0</v>
      </c>
      <c r="N88" s="921">
        <f>VLOOKUP($D$4,Bd_Enemdu!$A$3:$CNJ$29,W87,FALSE)</f>
        <v>0</v>
      </c>
    </row>
    <row r="89" spans="1:23">
      <c r="J89" s="119"/>
      <c r="K89" s="119"/>
      <c r="L89" s="91"/>
      <c r="M89" s="91"/>
    </row>
    <row r="90" spans="1:23">
      <c r="J90" s="119"/>
      <c r="K90" s="119"/>
      <c r="L90" s="91"/>
      <c r="M90" s="91"/>
    </row>
    <row r="91" spans="1:23">
      <c r="J91" s="119"/>
      <c r="K91" s="119"/>
      <c r="L91" s="91"/>
      <c r="M91" s="91"/>
    </row>
    <row r="92" spans="1:23">
      <c r="J92" s="119"/>
      <c r="K92" s="119"/>
      <c r="L92" s="91"/>
      <c r="M92" s="91"/>
    </row>
    <row r="93" spans="1:23">
      <c r="J93" s="119"/>
      <c r="K93" s="119"/>
      <c r="L93" s="91"/>
      <c r="M93" s="91"/>
    </row>
    <row r="94" spans="1:23">
      <c r="J94" s="119"/>
      <c r="K94" s="119"/>
      <c r="L94" s="91"/>
      <c r="M94" s="91"/>
    </row>
    <row r="95" spans="1:23">
      <c r="J95" s="119"/>
      <c r="K95" s="119"/>
      <c r="L95" s="91"/>
      <c r="M95" s="91"/>
    </row>
    <row r="96" spans="1:23">
      <c r="J96" s="119"/>
      <c r="K96" s="119"/>
      <c r="L96" s="91"/>
      <c r="M96" s="91"/>
    </row>
    <row r="97" spans="1:23">
      <c r="J97" s="119"/>
      <c r="K97" s="119"/>
      <c r="L97" s="91"/>
      <c r="M97" s="91"/>
    </row>
    <row r="98" spans="1:23">
      <c r="J98" s="119"/>
      <c r="K98" s="119"/>
      <c r="L98" s="91"/>
      <c r="M98" s="91"/>
    </row>
    <row r="99" spans="1:23">
      <c r="J99" s="119"/>
      <c r="K99" s="119"/>
      <c r="L99" s="91"/>
      <c r="M99" s="91"/>
    </row>
    <row r="100" spans="1:23">
      <c r="J100" s="119"/>
      <c r="K100" s="119"/>
      <c r="L100" s="91"/>
      <c r="M100" s="91"/>
    </row>
    <row r="101" spans="1:23">
      <c r="J101" s="119"/>
      <c r="K101" s="119"/>
      <c r="L101" s="91"/>
      <c r="M101" s="91"/>
    </row>
    <row r="102" spans="1:23">
      <c r="J102" s="119"/>
      <c r="K102" s="119"/>
      <c r="L102" s="91"/>
      <c r="M102" s="91"/>
    </row>
    <row r="103" spans="1:23">
      <c r="J103" s="119"/>
      <c r="K103" s="119"/>
      <c r="L103" s="91"/>
      <c r="M103" s="91"/>
    </row>
    <row r="104" spans="1:23">
      <c r="J104" s="119"/>
      <c r="K104" s="119"/>
      <c r="L104" s="91"/>
      <c r="M104" s="91"/>
    </row>
    <row r="105" spans="1:23">
      <c r="J105" s="119"/>
      <c r="K105" s="119"/>
      <c r="L105" s="91"/>
      <c r="M105" s="91"/>
    </row>
    <row r="106" spans="1:23">
      <c r="J106" s="119"/>
      <c r="K106" s="119"/>
      <c r="L106" s="91"/>
      <c r="M106" s="91"/>
    </row>
    <row r="107" spans="1:23">
      <c r="J107" s="119"/>
      <c r="K107" s="119"/>
      <c r="L107" s="91"/>
      <c r="M107" s="91"/>
    </row>
    <row r="108" spans="1:23" ht="20.25">
      <c r="A108" s="1925" t="s">
        <v>3297</v>
      </c>
      <c r="B108" s="1925"/>
      <c r="C108" s="1925"/>
      <c r="D108" s="1925"/>
      <c r="E108" s="1925"/>
      <c r="F108" s="1925"/>
      <c r="G108" s="1925"/>
      <c r="H108" s="1925"/>
      <c r="J108" s="119"/>
      <c r="K108" s="119"/>
      <c r="L108" s="91"/>
      <c r="M108" s="91"/>
    </row>
    <row r="109" spans="1:23">
      <c r="A109" s="1559"/>
      <c r="B109" s="1559"/>
      <c r="C109" s="1559"/>
      <c r="D109" s="1559"/>
      <c r="E109" s="1559"/>
      <c r="F109" s="1559"/>
      <c r="G109" s="1559"/>
      <c r="H109" s="1559"/>
      <c r="K109" s="103"/>
      <c r="T109" s="2047" t="s">
        <v>814</v>
      </c>
      <c r="U109" s="2047"/>
      <c r="V109" s="2047"/>
      <c r="W109" s="2048"/>
    </row>
    <row r="110" spans="1:23">
      <c r="K110" s="364">
        <v>2015</v>
      </c>
      <c r="L110" s="364">
        <v>2016</v>
      </c>
      <c r="M110" s="364">
        <v>2017</v>
      </c>
      <c r="N110" s="364" t="s">
        <v>2346</v>
      </c>
      <c r="O110" s="90"/>
      <c r="T110" s="859">
        <f>+W87+1</f>
        <v>2259</v>
      </c>
      <c r="U110" s="859">
        <f>+T127+1</f>
        <v>2277</v>
      </c>
      <c r="V110" s="859">
        <f t="shared" ref="V110:W110" si="11">+U127+1</f>
        <v>2295</v>
      </c>
      <c r="W110" s="859">
        <f t="shared" si="11"/>
        <v>2313</v>
      </c>
    </row>
    <row r="111" spans="1:23" ht="28.5" customHeight="1">
      <c r="I111" s="2043" t="s">
        <v>3231</v>
      </c>
      <c r="J111" s="119" t="str">
        <f>+$D$4</f>
        <v>Nacional</v>
      </c>
      <c r="K111" s="91">
        <f>VLOOKUP($D$4,Bd_Enemdu!$A$3:$CNJ$29,T110,FALSE)</f>
        <v>11985</v>
      </c>
      <c r="L111" s="91">
        <f>VLOOKUP($D$4,Bd_Enemdu!$A$3:$CNJ$29,U110,FALSE)</f>
        <v>12017</v>
      </c>
      <c r="M111" s="91">
        <f>VLOOKUP($D$4,Bd_Enemdu!$A$3:$CNJ$29,V110,FALSE)</f>
        <v>12301</v>
      </c>
      <c r="N111" s="91">
        <f>VLOOKUP($D$4,Bd_Enemdu!$A$3:$CNJ$29,W110,FALSE)</f>
        <v>12002</v>
      </c>
      <c r="T111" s="859">
        <f>+T110+1</f>
        <v>2260</v>
      </c>
      <c r="U111" s="859">
        <f>+U110+1</f>
        <v>2278</v>
      </c>
      <c r="V111" s="859">
        <f t="shared" ref="V111:V127" si="12">+V110+1</f>
        <v>2296</v>
      </c>
      <c r="W111" s="859">
        <f t="shared" ref="W111:W127" si="13">+W110+1</f>
        <v>2314</v>
      </c>
    </row>
    <row r="112" spans="1:23" ht="28.5" customHeight="1">
      <c r="A112" s="1561"/>
      <c r="B112" s="1561"/>
      <c r="C112" s="1561"/>
      <c r="D112" s="1561"/>
      <c r="E112" s="1561"/>
      <c r="F112" s="1561"/>
      <c r="G112" s="1561"/>
      <c r="H112" s="1561"/>
      <c r="I112" s="2043"/>
      <c r="J112" s="362" t="s">
        <v>55</v>
      </c>
      <c r="K112" s="91">
        <f>VLOOKUP($D$4,Bd_Enemdu!$A$3:$CNJ$29,T111,FALSE)</f>
        <v>9372</v>
      </c>
      <c r="L112" s="91">
        <f>VLOOKUP($D$4,Bd_Enemdu!$A$3:$CNJ$29,U111,FALSE)</f>
        <v>9287</v>
      </c>
      <c r="M112" s="91">
        <f>VLOOKUP($D$4,Bd_Enemdu!$A$3:$CNJ$29,V111,FALSE)</f>
        <v>9593</v>
      </c>
      <c r="N112" s="91">
        <f>VLOOKUP($D$4,Bd_Enemdu!$A$3:$CNJ$29,W111,FALSE)</f>
        <v>9262</v>
      </c>
      <c r="T112" s="859">
        <f t="shared" ref="T112:T127" si="14">+T111+1</f>
        <v>2261</v>
      </c>
      <c r="U112" s="859">
        <f t="shared" ref="U112:U127" si="15">+U111+1</f>
        <v>2279</v>
      </c>
      <c r="V112" s="859">
        <f t="shared" si="12"/>
        <v>2297</v>
      </c>
      <c r="W112" s="859">
        <f t="shared" si="13"/>
        <v>2315</v>
      </c>
    </row>
    <row r="113" spans="1:23" ht="28.5" customHeight="1">
      <c r="C113" s="93"/>
      <c r="D113" s="1561"/>
      <c r="F113" s="1561"/>
      <c r="G113" s="1561"/>
      <c r="H113" s="1561"/>
      <c r="I113" s="2044"/>
      <c r="J113" s="365" t="s">
        <v>56</v>
      </c>
      <c r="K113" s="366">
        <f>VLOOKUP($D$4,Bd_Enemdu!$A$3:$CNJ$29,T112,FALSE)</f>
        <v>2613</v>
      </c>
      <c r="L113" s="366">
        <f>VLOOKUP($D$4,Bd_Enemdu!$A$3:$CNJ$29,U112,FALSE)</f>
        <v>2730</v>
      </c>
      <c r="M113" s="366">
        <f>VLOOKUP($D$4,Bd_Enemdu!$A$3:$CNJ$29,V112,FALSE)</f>
        <v>2708</v>
      </c>
      <c r="N113" s="366">
        <f>VLOOKUP($D$4,Bd_Enemdu!$A$3:$CNJ$29,W112,FALSE)</f>
        <v>2740</v>
      </c>
      <c r="T113" s="859">
        <f t="shared" si="14"/>
        <v>2262</v>
      </c>
      <c r="U113" s="859">
        <f t="shared" si="15"/>
        <v>2280</v>
      </c>
      <c r="V113" s="859">
        <f t="shared" si="12"/>
        <v>2298</v>
      </c>
      <c r="W113" s="859">
        <f t="shared" si="13"/>
        <v>2316</v>
      </c>
    </row>
    <row r="114" spans="1:23" ht="28.5" customHeight="1">
      <c r="C114" s="1561"/>
      <c r="D114" s="1561"/>
      <c r="F114" s="1561"/>
      <c r="G114" s="1561"/>
      <c r="H114" s="1561"/>
      <c r="I114" s="2045" t="s">
        <v>3232</v>
      </c>
      <c r="J114" s="362" t="s">
        <v>420</v>
      </c>
      <c r="K114" s="91">
        <f>VLOOKUP($D$4,Bd_Enemdu!$A$3:$CNJ$29,T113,FALSE)</f>
        <v>5254</v>
      </c>
      <c r="L114" s="91">
        <f>VLOOKUP($D$4,Bd_Enemdu!$A$3:$CNJ$29,U113,FALSE)</f>
        <v>5180</v>
      </c>
      <c r="M114" s="91">
        <f>VLOOKUP($D$4,Bd_Enemdu!$A$3:$CNJ$29,V113,FALSE)</f>
        <v>5258</v>
      </c>
      <c r="N114" s="91">
        <f>VLOOKUP($D$4,Bd_Enemdu!$A$3:$CNJ$29,W113,FALSE)</f>
        <v>5089</v>
      </c>
      <c r="T114" s="859">
        <f t="shared" si="14"/>
        <v>2263</v>
      </c>
      <c r="U114" s="859">
        <f t="shared" si="15"/>
        <v>2281</v>
      </c>
      <c r="V114" s="859">
        <f t="shared" si="12"/>
        <v>2299</v>
      </c>
      <c r="W114" s="859">
        <f t="shared" si="13"/>
        <v>2317</v>
      </c>
    </row>
    <row r="115" spans="1:23" ht="28.5" customHeight="1">
      <c r="C115" s="1561"/>
      <c r="D115" s="1561"/>
      <c r="F115" s="1561"/>
      <c r="G115" s="1561"/>
      <c r="H115" s="1561"/>
      <c r="I115" s="2044"/>
      <c r="J115" s="365" t="s">
        <v>421</v>
      </c>
      <c r="K115" s="366">
        <f>VLOOKUP($D$4,Bd_Enemdu!$A$3:$CNJ$29,T114,FALSE)</f>
        <v>6731</v>
      </c>
      <c r="L115" s="366">
        <f>VLOOKUP($D$4,Bd_Enemdu!$A$3:$CNJ$29,U114,FALSE)</f>
        <v>6837</v>
      </c>
      <c r="M115" s="366">
        <f>VLOOKUP($D$4,Bd_Enemdu!$A$3:$CNJ$29,V114,FALSE)</f>
        <v>7043</v>
      </c>
      <c r="N115" s="366">
        <f>VLOOKUP($D$4,Bd_Enemdu!$A$3:$CNJ$29,W114,FALSE)</f>
        <v>6913</v>
      </c>
      <c r="T115" s="859">
        <f t="shared" si="14"/>
        <v>2264</v>
      </c>
      <c r="U115" s="859">
        <f t="shared" si="15"/>
        <v>2282</v>
      </c>
      <c r="V115" s="859">
        <f t="shared" si="12"/>
        <v>2300</v>
      </c>
      <c r="W115" s="859">
        <f t="shared" si="13"/>
        <v>2318</v>
      </c>
    </row>
    <row r="116" spans="1:23" ht="28.5" customHeight="1">
      <c r="C116" s="1561"/>
      <c r="D116" s="1561"/>
      <c r="F116" s="1561"/>
      <c r="G116" s="1561"/>
      <c r="H116" s="1561"/>
      <c r="I116" s="2043" t="s">
        <v>3233</v>
      </c>
      <c r="J116" s="362" t="s">
        <v>59</v>
      </c>
      <c r="K116" s="91">
        <f>VLOOKUP($D$4,Bd_Enemdu!$A$3:$CNJ$29,T115,FALSE)</f>
        <v>696</v>
      </c>
      <c r="L116" s="91">
        <f>VLOOKUP($D$4,Bd_Enemdu!$A$3:$CNJ$29,U115,FALSE)</f>
        <v>716</v>
      </c>
      <c r="M116" s="91">
        <f>VLOOKUP($D$4,Bd_Enemdu!$A$3:$CNJ$29,V115,FALSE)</f>
        <v>709</v>
      </c>
      <c r="N116" s="91">
        <f>VLOOKUP($D$4,Bd_Enemdu!$A$3:$CNJ$29,W115,FALSE)</f>
        <v>662</v>
      </c>
      <c r="T116" s="859">
        <f t="shared" si="14"/>
        <v>2265</v>
      </c>
      <c r="U116" s="859">
        <f t="shared" si="15"/>
        <v>2283</v>
      </c>
      <c r="V116" s="859">
        <f t="shared" si="12"/>
        <v>2301</v>
      </c>
      <c r="W116" s="859">
        <f t="shared" si="13"/>
        <v>2319</v>
      </c>
    </row>
    <row r="117" spans="1:23" ht="28.5" customHeight="1">
      <c r="C117" s="1561"/>
      <c r="D117" s="1561"/>
      <c r="F117" s="1561"/>
      <c r="G117" s="1561"/>
      <c r="H117" s="1561"/>
      <c r="I117" s="2043"/>
      <c r="J117" s="362" t="s">
        <v>3237</v>
      </c>
      <c r="K117" s="91">
        <f>VLOOKUP($D$4,Bd_Enemdu!$A$3:$CNJ$29,T116,FALSE)</f>
        <v>315</v>
      </c>
      <c r="L117" s="91">
        <f>VLOOKUP($D$4,Bd_Enemdu!$A$3:$CNJ$29,U116,FALSE)</f>
        <v>277</v>
      </c>
      <c r="M117" s="91">
        <f>VLOOKUP($D$4,Bd_Enemdu!$A$3:$CNJ$29,V116,FALSE)</f>
        <v>326</v>
      </c>
      <c r="N117" s="91">
        <f>VLOOKUP($D$4,Bd_Enemdu!$A$3:$CNJ$29,W116,FALSE)</f>
        <v>308</v>
      </c>
      <c r="T117" s="859">
        <f t="shared" si="14"/>
        <v>2266</v>
      </c>
      <c r="U117" s="859">
        <f t="shared" si="15"/>
        <v>2284</v>
      </c>
      <c r="V117" s="859">
        <f t="shared" si="12"/>
        <v>2302</v>
      </c>
      <c r="W117" s="859">
        <f t="shared" si="13"/>
        <v>2320</v>
      </c>
    </row>
    <row r="118" spans="1:23" ht="28.5" customHeight="1">
      <c r="C118" s="1561"/>
      <c r="D118" s="1561"/>
      <c r="F118" s="1561"/>
      <c r="G118" s="1561"/>
      <c r="H118" s="1561"/>
      <c r="I118" s="2043"/>
      <c r="J118" s="363" t="s">
        <v>1504</v>
      </c>
      <c r="K118" s="91">
        <f>VLOOKUP($D$4,Bd_Enemdu!$A$3:$CNJ$29,T117,FALSE)</f>
        <v>71</v>
      </c>
      <c r="L118" s="91">
        <f>VLOOKUP($D$4,Bd_Enemdu!$A$3:$CNJ$29,U117,FALSE)</f>
        <v>54</v>
      </c>
      <c r="M118" s="91">
        <f>VLOOKUP($D$4,Bd_Enemdu!$A$3:$CNJ$29,V117,FALSE)</f>
        <v>68</v>
      </c>
      <c r="N118" s="91">
        <f>VLOOKUP($D$4,Bd_Enemdu!$A$3:$CNJ$29,W117,FALSE)</f>
        <v>59</v>
      </c>
      <c r="T118" s="859">
        <f t="shared" si="14"/>
        <v>2267</v>
      </c>
      <c r="U118" s="859">
        <f t="shared" si="15"/>
        <v>2285</v>
      </c>
      <c r="V118" s="859">
        <f t="shared" si="12"/>
        <v>2303</v>
      </c>
      <c r="W118" s="859">
        <f t="shared" si="13"/>
        <v>2321</v>
      </c>
    </row>
    <row r="119" spans="1:23" ht="28.5" customHeight="1">
      <c r="C119" s="1561"/>
      <c r="D119" s="1561"/>
      <c r="F119" s="1561"/>
      <c r="G119" s="1561"/>
      <c r="H119" s="1561"/>
      <c r="I119" s="2043"/>
      <c r="J119" s="363" t="s">
        <v>1491</v>
      </c>
      <c r="K119" s="91">
        <f>VLOOKUP($D$4,Bd_Enemdu!$A$3:$CNJ$29,T118,FALSE)</f>
        <v>10552</v>
      </c>
      <c r="L119" s="91">
        <f>VLOOKUP($D$4,Bd_Enemdu!$A$3:$CNJ$29,U118,FALSE)</f>
        <v>10770</v>
      </c>
      <c r="M119" s="91">
        <f>VLOOKUP($D$4,Bd_Enemdu!$A$3:$CNJ$29,V118,FALSE)</f>
        <v>11071</v>
      </c>
      <c r="N119" s="91">
        <f>VLOOKUP($D$4,Bd_Enemdu!$A$3:$CNJ$29,W118,FALSE)</f>
        <v>10869</v>
      </c>
      <c r="T119" s="859">
        <f t="shared" si="14"/>
        <v>2268</v>
      </c>
      <c r="U119" s="859">
        <f t="shared" si="15"/>
        <v>2286</v>
      </c>
      <c r="V119" s="859">
        <f t="shared" si="12"/>
        <v>2304</v>
      </c>
      <c r="W119" s="859">
        <f t="shared" si="13"/>
        <v>2322</v>
      </c>
    </row>
    <row r="120" spans="1:23" ht="28.5" customHeight="1">
      <c r="C120" s="1561"/>
      <c r="D120" s="1561"/>
      <c r="F120" s="1561"/>
      <c r="G120" s="1561"/>
      <c r="H120" s="1561"/>
      <c r="I120" s="2043"/>
      <c r="J120" s="362" t="s">
        <v>1492</v>
      </c>
      <c r="K120" s="91">
        <f>VLOOKUP($D$4,Bd_Enemdu!$A$3:$CNJ$29,T119,FALSE)</f>
        <v>155</v>
      </c>
      <c r="L120" s="91">
        <f>VLOOKUP($D$4,Bd_Enemdu!$A$3:$CNJ$29,U119,FALSE)</f>
        <v>110</v>
      </c>
      <c r="M120" s="91">
        <f>VLOOKUP($D$4,Bd_Enemdu!$A$3:$CNJ$29,V119,FALSE)</f>
        <v>73</v>
      </c>
      <c r="N120" s="91">
        <f>VLOOKUP($D$4,Bd_Enemdu!$A$3:$CNJ$29,W119,FALSE)</f>
        <v>54</v>
      </c>
      <c r="T120" s="859">
        <f t="shared" si="14"/>
        <v>2269</v>
      </c>
      <c r="U120" s="859">
        <f t="shared" si="15"/>
        <v>2287</v>
      </c>
      <c r="V120" s="859">
        <f t="shared" si="12"/>
        <v>2305</v>
      </c>
      <c r="W120" s="859">
        <f t="shared" si="13"/>
        <v>2323</v>
      </c>
    </row>
    <row r="121" spans="1:23" ht="28.5" customHeight="1">
      <c r="A121" s="1561"/>
      <c r="B121" s="1561"/>
      <c r="C121" s="1561"/>
      <c r="D121" s="1561"/>
      <c r="F121" s="1561"/>
      <c r="G121" s="1561"/>
      <c r="H121" s="1561"/>
      <c r="I121" s="2044"/>
      <c r="J121" s="365" t="s">
        <v>3238</v>
      </c>
      <c r="K121" s="366">
        <f>VLOOKUP($D$4,Bd_Enemdu!$A$3:$CNJ$29,T120,FALSE)</f>
        <v>196</v>
      </c>
      <c r="L121" s="366">
        <f>VLOOKUP($D$4,Bd_Enemdu!$A$3:$CNJ$29,U120,FALSE)</f>
        <v>90</v>
      </c>
      <c r="M121" s="366">
        <f>VLOOKUP($D$4,Bd_Enemdu!$A$3:$CNJ$29,V120,FALSE)</f>
        <v>54</v>
      </c>
      <c r="N121" s="366">
        <f>VLOOKUP($D$4,Bd_Enemdu!$A$3:$CNJ$29,W120,FALSE)</f>
        <v>50</v>
      </c>
      <c r="T121" s="859">
        <f t="shared" si="14"/>
        <v>2270</v>
      </c>
      <c r="U121" s="859">
        <f t="shared" si="15"/>
        <v>2288</v>
      </c>
      <c r="V121" s="859">
        <f t="shared" si="12"/>
        <v>2306</v>
      </c>
      <c r="W121" s="859">
        <f t="shared" si="13"/>
        <v>2324</v>
      </c>
    </row>
    <row r="122" spans="1:23" ht="28.5" customHeight="1">
      <c r="A122" s="1561"/>
      <c r="B122" s="1561"/>
      <c r="C122" s="1561"/>
      <c r="D122" s="1561"/>
      <c r="F122" s="1561"/>
      <c r="G122" s="1561"/>
      <c r="H122" s="1561"/>
      <c r="I122" s="2046" t="s">
        <v>3235</v>
      </c>
      <c r="J122" s="119" t="s">
        <v>3234</v>
      </c>
      <c r="K122" s="920">
        <f>VLOOKUP($D$4,Bd_Enemdu!$A$3:$CNJ$29,T121,FALSE)</f>
        <v>152</v>
      </c>
      <c r="L122" s="920">
        <f>VLOOKUP($D$4,Bd_Enemdu!$A$3:$CNJ$29,U121,FALSE)</f>
        <v>155</v>
      </c>
      <c r="M122" s="920">
        <f>VLOOKUP($D$4,Bd_Enemdu!$A$3:$CNJ$29,V121,FALSE)</f>
        <v>148</v>
      </c>
      <c r="N122" s="920">
        <f>VLOOKUP($D$4,Bd_Enemdu!$A$3:$CNJ$29,W121,FALSE)</f>
        <v>111</v>
      </c>
      <c r="T122" s="859">
        <f t="shared" si="14"/>
        <v>2271</v>
      </c>
      <c r="U122" s="859">
        <f t="shared" si="15"/>
        <v>2289</v>
      </c>
      <c r="V122" s="859">
        <f t="shared" si="12"/>
        <v>2307</v>
      </c>
      <c r="W122" s="859">
        <f t="shared" si="13"/>
        <v>2325</v>
      </c>
    </row>
    <row r="123" spans="1:23" ht="28.5" customHeight="1">
      <c r="A123" s="1561"/>
      <c r="B123" s="1561"/>
      <c r="C123" s="1561"/>
      <c r="D123" s="1561"/>
      <c r="F123" s="1561"/>
      <c r="G123" s="1561"/>
      <c r="H123" s="1561"/>
      <c r="I123" s="2046"/>
      <c r="J123" s="367" t="s">
        <v>2801</v>
      </c>
      <c r="K123" s="921">
        <f>VLOOKUP($D$4,Bd_Enemdu!$A$3:$CNJ$29,T122,FALSE)</f>
        <v>3025</v>
      </c>
      <c r="L123" s="921">
        <f>VLOOKUP($D$4,Bd_Enemdu!$A$3:$CNJ$29,U122,FALSE)</f>
        <v>2905</v>
      </c>
      <c r="M123" s="921">
        <f>VLOOKUP($D$4,Bd_Enemdu!$A$3:$CNJ$29,V122,FALSE)</f>
        <v>2926</v>
      </c>
      <c r="N123" s="921">
        <f>VLOOKUP($D$4,Bd_Enemdu!$A$3:$CNJ$29,W122,FALSE)</f>
        <v>2819</v>
      </c>
      <c r="T123" s="859">
        <f t="shared" si="14"/>
        <v>2272</v>
      </c>
      <c r="U123" s="859">
        <f t="shared" si="15"/>
        <v>2290</v>
      </c>
      <c r="V123" s="859">
        <f t="shared" si="12"/>
        <v>2308</v>
      </c>
      <c r="W123" s="859">
        <f t="shared" si="13"/>
        <v>2326</v>
      </c>
    </row>
    <row r="124" spans="1:23" ht="28.5" customHeight="1">
      <c r="A124" s="1561"/>
      <c r="B124" s="1561"/>
      <c r="C124" s="1561"/>
      <c r="D124" s="1561"/>
      <c r="F124" s="1561"/>
      <c r="G124" s="1561"/>
      <c r="H124" s="1561"/>
      <c r="I124" s="2046"/>
      <c r="J124" s="119" t="s">
        <v>2226</v>
      </c>
      <c r="K124" s="920">
        <f>VLOOKUP($D$4,Bd_Enemdu!$A$3:$CNJ$29,T123,FALSE)</f>
        <v>0</v>
      </c>
      <c r="L124" s="920">
        <f>VLOOKUP($D$4,Bd_Enemdu!$A$3:$CNJ$29,U123,FALSE)</f>
        <v>3</v>
      </c>
      <c r="M124" s="920">
        <f>VLOOKUP($D$4,Bd_Enemdu!$A$3:$CNJ$29,V123,FALSE)</f>
        <v>1</v>
      </c>
      <c r="N124" s="920">
        <f>VLOOKUP($D$4,Bd_Enemdu!$A$3:$CNJ$29,W123,FALSE)</f>
        <v>2</v>
      </c>
      <c r="O124" s="81"/>
      <c r="T124" s="859">
        <f t="shared" si="14"/>
        <v>2273</v>
      </c>
      <c r="U124" s="859">
        <f t="shared" si="15"/>
        <v>2291</v>
      </c>
      <c r="V124" s="859">
        <f t="shared" si="12"/>
        <v>2309</v>
      </c>
      <c r="W124" s="859">
        <f t="shared" si="13"/>
        <v>2327</v>
      </c>
    </row>
    <row r="125" spans="1:23" ht="28.5" customHeight="1">
      <c r="A125" s="1561"/>
      <c r="B125" s="1561"/>
      <c r="C125" s="1561"/>
      <c r="D125" s="1561"/>
      <c r="F125" s="1561"/>
      <c r="G125" s="1561"/>
      <c r="H125" s="1561"/>
      <c r="I125" s="2046"/>
      <c r="J125" s="119" t="s">
        <v>1499</v>
      </c>
      <c r="K125" s="920">
        <f>VLOOKUP($D$4,Bd_Enemdu!$A$3:$CNJ$29,T124,FALSE)</f>
        <v>1635</v>
      </c>
      <c r="L125" s="920">
        <f>VLOOKUP($D$4,Bd_Enemdu!$A$3:$CNJ$29,U124,FALSE)</f>
        <v>1574</v>
      </c>
      <c r="M125" s="920">
        <f>VLOOKUP($D$4,Bd_Enemdu!$A$3:$CNJ$29,V124,FALSE)</f>
        <v>1588</v>
      </c>
      <c r="N125" s="920">
        <f>VLOOKUP($D$4,Bd_Enemdu!$A$3:$CNJ$29,W124,FALSE)</f>
        <v>1468</v>
      </c>
      <c r="T125" s="859">
        <f t="shared" si="14"/>
        <v>2274</v>
      </c>
      <c r="U125" s="859">
        <f t="shared" si="15"/>
        <v>2292</v>
      </c>
      <c r="V125" s="859">
        <f t="shared" si="12"/>
        <v>2310</v>
      </c>
      <c r="W125" s="859">
        <f t="shared" si="13"/>
        <v>2328</v>
      </c>
    </row>
    <row r="126" spans="1:23" ht="28.5" customHeight="1">
      <c r="A126" s="1561"/>
      <c r="B126" s="1561"/>
      <c r="C126" s="1561"/>
      <c r="D126" s="1561"/>
      <c r="F126" s="1561"/>
      <c r="G126" s="1561"/>
      <c r="H126" s="1561"/>
      <c r="I126" s="2046"/>
      <c r="J126" s="119" t="s">
        <v>1500</v>
      </c>
      <c r="K126" s="920">
        <f>VLOOKUP($D$4,Bd_Enemdu!$A$3:$CNJ$29,T125,FALSE)</f>
        <v>7178</v>
      </c>
      <c r="L126" s="920">
        <f>VLOOKUP($D$4,Bd_Enemdu!$A$3:$CNJ$29,U125,FALSE)</f>
        <v>7162</v>
      </c>
      <c r="M126" s="920">
        <f>VLOOKUP($D$4,Bd_Enemdu!$A$3:$CNJ$29,V125,FALSE)</f>
        <v>7513</v>
      </c>
      <c r="N126" s="920">
        <f>VLOOKUP($D$4,Bd_Enemdu!$A$3:$CNJ$29,W125,FALSE)</f>
        <v>7325</v>
      </c>
      <c r="T126" s="859">
        <f t="shared" si="14"/>
        <v>2275</v>
      </c>
      <c r="U126" s="859">
        <f t="shared" si="15"/>
        <v>2293</v>
      </c>
      <c r="V126" s="859">
        <f t="shared" si="12"/>
        <v>2311</v>
      </c>
      <c r="W126" s="859">
        <f t="shared" si="13"/>
        <v>2329</v>
      </c>
    </row>
    <row r="127" spans="1:23" ht="28.5" customHeight="1">
      <c r="I127" s="2046"/>
      <c r="J127" s="119" t="s">
        <v>2803</v>
      </c>
      <c r="K127" s="920">
        <f>VLOOKUP($D$4,Bd_Enemdu!$A$3:$CNJ$29,T126,FALSE)</f>
        <v>3170</v>
      </c>
      <c r="L127" s="920">
        <f>VLOOKUP($D$4,Bd_Enemdu!$A$3:$CNJ$29,U126,FALSE)</f>
        <v>3276</v>
      </c>
      <c r="M127" s="920">
        <f>VLOOKUP($D$4,Bd_Enemdu!$A$3:$CNJ$29,V126,FALSE)</f>
        <v>3199</v>
      </c>
      <c r="N127" s="920">
        <f>VLOOKUP($D$4,Bd_Enemdu!$A$3:$CNJ$29,W126,FALSE)</f>
        <v>3207</v>
      </c>
      <c r="T127" s="859">
        <f t="shared" si="14"/>
        <v>2276</v>
      </c>
      <c r="U127" s="859">
        <f t="shared" si="15"/>
        <v>2294</v>
      </c>
      <c r="V127" s="859">
        <f t="shared" si="12"/>
        <v>2312</v>
      </c>
      <c r="W127" s="859">
        <f t="shared" si="13"/>
        <v>2330</v>
      </c>
    </row>
    <row r="128" spans="1:23" ht="28.5" customHeight="1">
      <c r="I128" s="2046"/>
      <c r="J128" s="367" t="s">
        <v>1503</v>
      </c>
      <c r="K128" s="921">
        <f>VLOOKUP($D$4,Bd_Enemdu!$A$3:$CNJ$29,T127,FALSE)</f>
        <v>2</v>
      </c>
      <c r="L128" s="921">
        <f>VLOOKUP($D$4,Bd_Enemdu!$A$3:$CNJ$29,U127,FALSE)</f>
        <v>2</v>
      </c>
      <c r="M128" s="921">
        <f>VLOOKUP($D$4,Bd_Enemdu!$A$3:$CNJ$29,V127,FALSE)</f>
        <v>0</v>
      </c>
      <c r="N128" s="921">
        <f>VLOOKUP($D$4,Bd_Enemdu!$A$3:$CNJ$29,W127,FALSE)</f>
        <v>0</v>
      </c>
    </row>
    <row r="129" spans="10:13">
      <c r="J129" s="119"/>
      <c r="K129" s="119"/>
      <c r="L129" s="91"/>
      <c r="M129" s="91"/>
    </row>
    <row r="130" spans="10:13">
      <c r="J130" s="119"/>
      <c r="K130" s="119"/>
      <c r="L130" s="91"/>
      <c r="M130" s="91"/>
    </row>
    <row r="131" spans="10:13">
      <c r="J131" s="119"/>
      <c r="K131" s="119"/>
      <c r="L131" s="91"/>
      <c r="M131" s="91"/>
    </row>
    <row r="132" spans="10:13">
      <c r="J132" s="119"/>
      <c r="K132" s="119"/>
      <c r="L132" s="91"/>
      <c r="M132" s="91"/>
    </row>
    <row r="133" spans="10:13">
      <c r="J133" s="119"/>
      <c r="K133" s="119"/>
      <c r="L133" s="91"/>
      <c r="M133" s="91"/>
    </row>
    <row r="134" spans="10:13">
      <c r="J134" s="119"/>
      <c r="K134" s="119"/>
      <c r="L134" s="91"/>
      <c r="M134" s="91"/>
    </row>
    <row r="135" spans="10:13">
      <c r="J135" s="119"/>
      <c r="K135" s="119"/>
      <c r="L135" s="91"/>
      <c r="M135" s="91"/>
    </row>
    <row r="136" spans="10:13">
      <c r="J136" s="119"/>
      <c r="K136" s="119"/>
      <c r="L136" s="91"/>
      <c r="M136" s="91"/>
    </row>
    <row r="137" spans="10:13">
      <c r="J137" s="119"/>
      <c r="K137" s="119"/>
      <c r="L137" s="91"/>
      <c r="M137" s="91"/>
    </row>
    <row r="138" spans="10:13">
      <c r="J138" s="119"/>
      <c r="K138" s="119"/>
      <c r="L138" s="91"/>
      <c r="M138" s="91"/>
    </row>
    <row r="139" spans="10:13">
      <c r="J139" s="119"/>
      <c r="K139" s="119"/>
      <c r="L139" s="91"/>
      <c r="M139" s="91"/>
    </row>
    <row r="140" spans="10:13">
      <c r="J140" s="119"/>
      <c r="K140" s="119"/>
      <c r="L140" s="91"/>
      <c r="M140" s="91"/>
    </row>
    <row r="141" spans="10:13">
      <c r="J141" s="119"/>
      <c r="K141" s="119"/>
      <c r="L141" s="91"/>
      <c r="M141" s="91"/>
    </row>
    <row r="142" spans="10:13">
      <c r="J142" s="119"/>
      <c r="K142" s="119"/>
      <c r="L142" s="91"/>
      <c r="M142" s="91"/>
    </row>
    <row r="143" spans="10:13">
      <c r="J143" s="119"/>
      <c r="K143" s="119"/>
      <c r="L143" s="91"/>
      <c r="M143" s="91"/>
    </row>
    <row r="144" spans="10:13">
      <c r="J144" s="119"/>
      <c r="K144" s="119"/>
      <c r="L144" s="91"/>
      <c r="M144" s="91"/>
    </row>
    <row r="145" spans="1:23">
      <c r="J145" s="119"/>
      <c r="K145" s="119"/>
      <c r="L145" s="91"/>
      <c r="M145" s="91"/>
    </row>
    <row r="146" spans="1:23">
      <c r="J146" s="119"/>
      <c r="K146" s="119"/>
      <c r="L146" s="91"/>
      <c r="M146" s="91"/>
    </row>
    <row r="147" spans="1:23">
      <c r="J147" s="119"/>
      <c r="K147" s="119"/>
      <c r="L147" s="91"/>
      <c r="M147" s="91"/>
    </row>
    <row r="148" spans="1:23">
      <c r="J148" s="119"/>
      <c r="K148" s="119"/>
      <c r="L148" s="91"/>
      <c r="M148" s="91"/>
    </row>
    <row r="149" spans="1:23">
      <c r="J149" s="119"/>
      <c r="K149" s="119"/>
      <c r="L149" s="91"/>
      <c r="M149" s="91"/>
    </row>
    <row r="150" spans="1:23">
      <c r="J150" s="119"/>
      <c r="K150" s="119"/>
      <c r="L150" s="91"/>
      <c r="M150" s="91"/>
    </row>
    <row r="151" spans="1:23">
      <c r="J151" s="119"/>
      <c r="K151" s="119"/>
      <c r="L151" s="91"/>
      <c r="M151" s="91"/>
    </row>
    <row r="152" spans="1:23">
      <c r="J152" s="119"/>
      <c r="K152" s="119"/>
      <c r="L152" s="91"/>
      <c r="M152" s="91"/>
    </row>
    <row r="153" spans="1:23">
      <c r="J153" s="119"/>
      <c r="K153" s="119"/>
      <c r="L153" s="91"/>
      <c r="M153" s="91"/>
    </row>
    <row r="154" spans="1:23">
      <c r="J154" s="119"/>
      <c r="K154" s="119"/>
      <c r="L154" s="91"/>
      <c r="M154" s="91"/>
    </row>
    <row r="155" spans="1:23">
      <c r="J155" s="119"/>
      <c r="K155" s="119"/>
      <c r="L155" s="91"/>
      <c r="M155" s="91"/>
    </row>
    <row r="156" spans="1:23" ht="20.25">
      <c r="A156" s="1925" t="s">
        <v>3298</v>
      </c>
      <c r="B156" s="1925"/>
      <c r="C156" s="1925"/>
      <c r="D156" s="1925"/>
      <c r="E156" s="1925"/>
      <c r="F156" s="1925"/>
      <c r="G156" s="1925"/>
      <c r="H156" s="1925"/>
    </row>
    <row r="158" spans="1:23">
      <c r="A158" s="1559"/>
      <c r="B158" s="1559"/>
      <c r="C158" s="1559"/>
      <c r="D158" s="1559"/>
      <c r="E158" s="1559"/>
      <c r="F158" s="1559"/>
      <c r="G158" s="1559"/>
      <c r="H158" s="1559"/>
      <c r="K158" s="103"/>
      <c r="T158" s="2047" t="s">
        <v>814</v>
      </c>
      <c r="U158" s="2047"/>
      <c r="V158" s="2047"/>
      <c r="W158" s="2048"/>
    </row>
    <row r="159" spans="1:23">
      <c r="K159" s="364">
        <v>2015</v>
      </c>
      <c r="L159" s="364">
        <v>2016</v>
      </c>
      <c r="M159" s="364">
        <v>2017</v>
      </c>
      <c r="N159" s="364" t="s">
        <v>2346</v>
      </c>
      <c r="O159" s="90"/>
      <c r="T159" s="859">
        <f>+W127+1</f>
        <v>2331</v>
      </c>
      <c r="U159" s="859">
        <f>+T176+1</f>
        <v>2349</v>
      </c>
      <c r="V159" s="859">
        <f t="shared" ref="V159:W159" si="16">+U176+1</f>
        <v>2367</v>
      </c>
      <c r="W159" s="859">
        <f t="shared" si="16"/>
        <v>2385</v>
      </c>
    </row>
    <row r="160" spans="1:23" ht="28.5" customHeight="1">
      <c r="I160" s="2043" t="s">
        <v>3231</v>
      </c>
      <c r="J160" s="119" t="str">
        <f>+$D$4</f>
        <v>Nacional</v>
      </c>
      <c r="K160" s="91">
        <f>VLOOKUP($D$4,Bd_Enemdu!$A$3:$CNJ$29,T159,FALSE)</f>
        <v>92</v>
      </c>
      <c r="L160" s="91">
        <f>VLOOKUP($D$4,Bd_Enemdu!$A$3:$CNJ$29,U159,FALSE)</f>
        <v>89</v>
      </c>
      <c r="M160" s="91">
        <f>VLOOKUP($D$4,Bd_Enemdu!$A$3:$CNJ$29,V159,FALSE)</f>
        <v>53</v>
      </c>
      <c r="N160" s="91">
        <f>VLOOKUP($D$4,Bd_Enemdu!$A$3:$CNJ$29,W159,FALSE)</f>
        <v>42</v>
      </c>
      <c r="T160" s="859">
        <f>+T159+1</f>
        <v>2332</v>
      </c>
      <c r="U160" s="859">
        <f>+U159+1</f>
        <v>2350</v>
      </c>
      <c r="V160" s="859">
        <f t="shared" ref="V160:V176" si="17">+V159+1</f>
        <v>2368</v>
      </c>
      <c r="W160" s="859">
        <f t="shared" ref="W160:W176" si="18">+W159+1</f>
        <v>2386</v>
      </c>
    </row>
    <row r="161" spans="1:23" ht="28.5" customHeight="1">
      <c r="A161" s="1561"/>
      <c r="B161" s="1561"/>
      <c r="C161" s="1561"/>
      <c r="D161" s="1561"/>
      <c r="E161" s="1561"/>
      <c r="F161" s="1561"/>
      <c r="G161" s="1561"/>
      <c r="H161" s="1561"/>
      <c r="I161" s="2043"/>
      <c r="J161" s="362" t="s">
        <v>55</v>
      </c>
      <c r="K161" s="91">
        <f>VLOOKUP($D$4,Bd_Enemdu!$A$3:$CNJ$29,T160,FALSE)</f>
        <v>71</v>
      </c>
      <c r="L161" s="91">
        <f>VLOOKUP($D$4,Bd_Enemdu!$A$3:$CNJ$29,U160,FALSE)</f>
        <v>67</v>
      </c>
      <c r="M161" s="91">
        <f>VLOOKUP($D$4,Bd_Enemdu!$A$3:$CNJ$29,V160,FALSE)</f>
        <v>45</v>
      </c>
      <c r="N161" s="91">
        <f>VLOOKUP($D$4,Bd_Enemdu!$A$3:$CNJ$29,W160,FALSE)</f>
        <v>28</v>
      </c>
      <c r="T161" s="859">
        <f t="shared" ref="T161:T176" si="19">+T160+1</f>
        <v>2333</v>
      </c>
      <c r="U161" s="859">
        <f t="shared" ref="U161:U176" si="20">+U160+1</f>
        <v>2351</v>
      </c>
      <c r="V161" s="859">
        <f t="shared" si="17"/>
        <v>2369</v>
      </c>
      <c r="W161" s="859">
        <f t="shared" si="18"/>
        <v>2387</v>
      </c>
    </row>
    <row r="162" spans="1:23" ht="28.5" customHeight="1">
      <c r="C162" s="93"/>
      <c r="D162" s="1561"/>
      <c r="F162" s="1561"/>
      <c r="G162" s="1561"/>
      <c r="H162" s="1561"/>
      <c r="I162" s="2044"/>
      <c r="J162" s="365" t="s">
        <v>56</v>
      </c>
      <c r="K162" s="366">
        <f>VLOOKUP($D$4,Bd_Enemdu!$A$3:$CNJ$29,T161,FALSE)</f>
        <v>21</v>
      </c>
      <c r="L162" s="366">
        <f>VLOOKUP($D$4,Bd_Enemdu!$A$3:$CNJ$29,U161,FALSE)</f>
        <v>22</v>
      </c>
      <c r="M162" s="366">
        <f>VLOOKUP($D$4,Bd_Enemdu!$A$3:$CNJ$29,V161,FALSE)</f>
        <v>8</v>
      </c>
      <c r="N162" s="366">
        <f>VLOOKUP($D$4,Bd_Enemdu!$A$3:$CNJ$29,W161,FALSE)</f>
        <v>14</v>
      </c>
      <c r="T162" s="859">
        <f t="shared" si="19"/>
        <v>2334</v>
      </c>
      <c r="U162" s="859">
        <f t="shared" si="20"/>
        <v>2352</v>
      </c>
      <c r="V162" s="859">
        <f t="shared" si="17"/>
        <v>2370</v>
      </c>
      <c r="W162" s="859">
        <f t="shared" si="18"/>
        <v>2388</v>
      </c>
    </row>
    <row r="163" spans="1:23" ht="28.5" customHeight="1">
      <c r="C163" s="1561"/>
      <c r="D163" s="1561"/>
      <c r="F163" s="1561"/>
      <c r="G163" s="1561"/>
      <c r="H163" s="1561"/>
      <c r="I163" s="2045" t="s">
        <v>3232</v>
      </c>
      <c r="J163" s="362" t="s">
        <v>420</v>
      </c>
      <c r="K163" s="91">
        <f>VLOOKUP($D$4,Bd_Enemdu!$A$3:$CNJ$29,T162,FALSE)</f>
        <v>52</v>
      </c>
      <c r="L163" s="91">
        <f>VLOOKUP($D$4,Bd_Enemdu!$A$3:$CNJ$29,U162,FALSE)</f>
        <v>43</v>
      </c>
      <c r="M163" s="91">
        <f>VLOOKUP($D$4,Bd_Enemdu!$A$3:$CNJ$29,V162,FALSE)</f>
        <v>28</v>
      </c>
      <c r="N163" s="91">
        <f>VLOOKUP($D$4,Bd_Enemdu!$A$3:$CNJ$29,W162,FALSE)</f>
        <v>22</v>
      </c>
      <c r="T163" s="859">
        <f t="shared" si="19"/>
        <v>2335</v>
      </c>
      <c r="U163" s="859">
        <f t="shared" si="20"/>
        <v>2353</v>
      </c>
      <c r="V163" s="859">
        <f t="shared" si="17"/>
        <v>2371</v>
      </c>
      <c r="W163" s="859">
        <f t="shared" si="18"/>
        <v>2389</v>
      </c>
    </row>
    <row r="164" spans="1:23" ht="28.5" customHeight="1">
      <c r="C164" s="1561"/>
      <c r="D164" s="1561"/>
      <c r="F164" s="1561"/>
      <c r="G164" s="1561"/>
      <c r="H164" s="1561"/>
      <c r="I164" s="2044"/>
      <c r="J164" s="365" t="s">
        <v>421</v>
      </c>
      <c r="K164" s="366">
        <f>VLOOKUP($D$4,Bd_Enemdu!$A$3:$CNJ$29,T163,FALSE)</f>
        <v>40</v>
      </c>
      <c r="L164" s="366">
        <f>VLOOKUP($D$4,Bd_Enemdu!$A$3:$CNJ$29,U163,FALSE)</f>
        <v>46</v>
      </c>
      <c r="M164" s="366">
        <f>VLOOKUP($D$4,Bd_Enemdu!$A$3:$CNJ$29,V163,FALSE)</f>
        <v>25</v>
      </c>
      <c r="N164" s="366">
        <f>VLOOKUP($D$4,Bd_Enemdu!$A$3:$CNJ$29,W163,FALSE)</f>
        <v>20</v>
      </c>
      <c r="T164" s="859">
        <f t="shared" si="19"/>
        <v>2336</v>
      </c>
      <c r="U164" s="859">
        <f t="shared" si="20"/>
        <v>2354</v>
      </c>
      <c r="V164" s="859">
        <f t="shared" si="17"/>
        <v>2372</v>
      </c>
      <c r="W164" s="859">
        <f t="shared" si="18"/>
        <v>2390</v>
      </c>
    </row>
    <row r="165" spans="1:23" ht="28.5" customHeight="1">
      <c r="C165" s="1561"/>
      <c r="D165" s="1561"/>
      <c r="F165" s="1561"/>
      <c r="G165" s="1561"/>
      <c r="H165" s="1561"/>
      <c r="I165" s="2043" t="s">
        <v>3233</v>
      </c>
      <c r="J165" s="362" t="s">
        <v>59</v>
      </c>
      <c r="K165" s="91">
        <f>VLOOKUP($D$4,Bd_Enemdu!$A$3:$CNJ$29,T164,FALSE)</f>
        <v>9</v>
      </c>
      <c r="L165" s="91">
        <f>VLOOKUP($D$4,Bd_Enemdu!$A$3:$CNJ$29,U164,FALSE)</f>
        <v>8</v>
      </c>
      <c r="M165" s="91">
        <f>VLOOKUP($D$4,Bd_Enemdu!$A$3:$CNJ$29,V164,FALSE)</f>
        <v>1</v>
      </c>
      <c r="N165" s="91">
        <f>VLOOKUP($D$4,Bd_Enemdu!$A$3:$CNJ$29,W164,FALSE)</f>
        <v>6</v>
      </c>
      <c r="T165" s="859">
        <f t="shared" si="19"/>
        <v>2337</v>
      </c>
      <c r="U165" s="859">
        <f t="shared" si="20"/>
        <v>2355</v>
      </c>
      <c r="V165" s="859">
        <f t="shared" si="17"/>
        <v>2373</v>
      </c>
      <c r="W165" s="859">
        <f t="shared" si="18"/>
        <v>2391</v>
      </c>
    </row>
    <row r="166" spans="1:23" ht="28.5" customHeight="1">
      <c r="C166" s="1561"/>
      <c r="D166" s="1561"/>
      <c r="F166" s="1561"/>
      <c r="G166" s="1561"/>
      <c r="H166" s="1561"/>
      <c r="I166" s="2043"/>
      <c r="J166" s="362" t="s">
        <v>3237</v>
      </c>
      <c r="K166" s="91">
        <f>VLOOKUP($D$4,Bd_Enemdu!$A$3:$CNJ$29,T165,FALSE)</f>
        <v>2</v>
      </c>
      <c r="L166" s="91">
        <f>VLOOKUP($D$4,Bd_Enemdu!$A$3:$CNJ$29,U165,FALSE)</f>
        <v>3</v>
      </c>
      <c r="M166" s="91">
        <f>VLOOKUP($D$4,Bd_Enemdu!$A$3:$CNJ$29,V165,FALSE)</f>
        <v>0</v>
      </c>
      <c r="N166" s="91">
        <f>VLOOKUP($D$4,Bd_Enemdu!$A$3:$CNJ$29,W165,FALSE)</f>
        <v>1</v>
      </c>
      <c r="T166" s="859">
        <f t="shared" si="19"/>
        <v>2338</v>
      </c>
      <c r="U166" s="859">
        <f t="shared" si="20"/>
        <v>2356</v>
      </c>
      <c r="V166" s="859">
        <f t="shared" si="17"/>
        <v>2374</v>
      </c>
      <c r="W166" s="859">
        <f t="shared" si="18"/>
        <v>2392</v>
      </c>
    </row>
    <row r="167" spans="1:23" ht="28.5" customHeight="1">
      <c r="C167" s="1561"/>
      <c r="D167" s="1561"/>
      <c r="F167" s="1561"/>
      <c r="G167" s="1561"/>
      <c r="H167" s="1561"/>
      <c r="I167" s="2043"/>
      <c r="J167" s="363" t="s">
        <v>1504</v>
      </c>
      <c r="K167" s="91">
        <f>VLOOKUP($D$4,Bd_Enemdu!$A$3:$CNJ$29,T166,FALSE)</f>
        <v>0</v>
      </c>
      <c r="L167" s="91">
        <f>VLOOKUP($D$4,Bd_Enemdu!$A$3:$CNJ$29,U166,FALSE)</f>
        <v>0</v>
      </c>
      <c r="M167" s="91">
        <f>VLOOKUP($D$4,Bd_Enemdu!$A$3:$CNJ$29,V166,FALSE)</f>
        <v>0</v>
      </c>
      <c r="N167" s="91">
        <f>VLOOKUP($D$4,Bd_Enemdu!$A$3:$CNJ$29,W166,FALSE)</f>
        <v>0</v>
      </c>
      <c r="T167" s="859">
        <f t="shared" si="19"/>
        <v>2339</v>
      </c>
      <c r="U167" s="859">
        <f t="shared" si="20"/>
        <v>2357</v>
      </c>
      <c r="V167" s="859">
        <f t="shared" si="17"/>
        <v>2375</v>
      </c>
      <c r="W167" s="859">
        <f t="shared" si="18"/>
        <v>2393</v>
      </c>
    </row>
    <row r="168" spans="1:23" ht="28.5" customHeight="1">
      <c r="C168" s="1561"/>
      <c r="D168" s="1561"/>
      <c r="F168" s="1561"/>
      <c r="G168" s="1561"/>
      <c r="H168" s="1561"/>
      <c r="I168" s="2043"/>
      <c r="J168" s="363" t="s">
        <v>1491</v>
      </c>
      <c r="K168" s="91">
        <f>VLOOKUP($D$4,Bd_Enemdu!$A$3:$CNJ$29,T167,FALSE)</f>
        <v>80</v>
      </c>
      <c r="L168" s="91">
        <f>VLOOKUP($D$4,Bd_Enemdu!$A$3:$CNJ$29,U167,FALSE)</f>
        <v>76</v>
      </c>
      <c r="M168" s="91">
        <f>VLOOKUP($D$4,Bd_Enemdu!$A$3:$CNJ$29,V167,FALSE)</f>
        <v>52</v>
      </c>
      <c r="N168" s="91">
        <f>VLOOKUP($D$4,Bd_Enemdu!$A$3:$CNJ$29,W167,FALSE)</f>
        <v>35</v>
      </c>
      <c r="T168" s="859">
        <f t="shared" si="19"/>
        <v>2340</v>
      </c>
      <c r="U168" s="859">
        <f t="shared" si="20"/>
        <v>2358</v>
      </c>
      <c r="V168" s="859">
        <f t="shared" si="17"/>
        <v>2376</v>
      </c>
      <c r="W168" s="859">
        <f t="shared" si="18"/>
        <v>2394</v>
      </c>
    </row>
    <row r="169" spans="1:23" ht="28.5" customHeight="1">
      <c r="C169" s="1561"/>
      <c r="D169" s="1561"/>
      <c r="F169" s="1561"/>
      <c r="G169" s="1561"/>
      <c r="H169" s="1561"/>
      <c r="I169" s="2043"/>
      <c r="J169" s="362" t="s">
        <v>1492</v>
      </c>
      <c r="K169" s="91">
        <f>VLOOKUP($D$4,Bd_Enemdu!$A$3:$CNJ$29,T168,FALSE)</f>
        <v>0</v>
      </c>
      <c r="L169" s="91">
        <f>VLOOKUP($D$4,Bd_Enemdu!$A$3:$CNJ$29,U168,FALSE)</f>
        <v>1</v>
      </c>
      <c r="M169" s="91">
        <f>VLOOKUP($D$4,Bd_Enemdu!$A$3:$CNJ$29,V168,FALSE)</f>
        <v>0</v>
      </c>
      <c r="N169" s="91">
        <f>VLOOKUP($D$4,Bd_Enemdu!$A$3:$CNJ$29,W168,FALSE)</f>
        <v>0</v>
      </c>
      <c r="T169" s="859">
        <f t="shared" si="19"/>
        <v>2341</v>
      </c>
      <c r="U169" s="859">
        <f t="shared" si="20"/>
        <v>2359</v>
      </c>
      <c r="V169" s="859">
        <f t="shared" si="17"/>
        <v>2377</v>
      </c>
      <c r="W169" s="859">
        <f t="shared" si="18"/>
        <v>2395</v>
      </c>
    </row>
    <row r="170" spans="1:23" ht="28.5" customHeight="1">
      <c r="A170" s="1561"/>
      <c r="B170" s="1561"/>
      <c r="C170" s="1561"/>
      <c r="D170" s="1561"/>
      <c r="F170" s="1561"/>
      <c r="G170" s="1561"/>
      <c r="H170" s="1561"/>
      <c r="I170" s="2044"/>
      <c r="J170" s="365" t="s">
        <v>3238</v>
      </c>
      <c r="K170" s="366">
        <f>VLOOKUP($D$4,Bd_Enemdu!$A$3:$CNJ$29,T169,FALSE)</f>
        <v>1</v>
      </c>
      <c r="L170" s="366">
        <f>VLOOKUP($D$4,Bd_Enemdu!$A$3:$CNJ$29,U169,FALSE)</f>
        <v>1</v>
      </c>
      <c r="M170" s="366">
        <f>VLOOKUP($D$4,Bd_Enemdu!$A$3:$CNJ$29,V169,FALSE)</f>
        <v>0</v>
      </c>
      <c r="N170" s="366">
        <f>VLOOKUP($D$4,Bd_Enemdu!$A$3:$CNJ$29,W169,FALSE)</f>
        <v>0</v>
      </c>
      <c r="T170" s="859">
        <f t="shared" si="19"/>
        <v>2342</v>
      </c>
      <c r="U170" s="859">
        <f t="shared" si="20"/>
        <v>2360</v>
      </c>
      <c r="V170" s="859">
        <f t="shared" si="17"/>
        <v>2378</v>
      </c>
      <c r="W170" s="859">
        <f t="shared" si="18"/>
        <v>2396</v>
      </c>
    </row>
    <row r="171" spans="1:23" ht="28.5" customHeight="1">
      <c r="A171" s="1561"/>
      <c r="B171" s="1561"/>
      <c r="C171" s="1561"/>
      <c r="D171" s="1561"/>
      <c r="F171" s="1561"/>
      <c r="G171" s="1561"/>
      <c r="H171" s="1561"/>
      <c r="I171" s="2046" t="s">
        <v>3235</v>
      </c>
      <c r="J171" s="119" t="s">
        <v>3234</v>
      </c>
      <c r="K171" s="920">
        <f>VLOOKUP($D$4,Bd_Enemdu!$A$3:$CNJ$29,T170,FALSE)</f>
        <v>3</v>
      </c>
      <c r="L171" s="920">
        <f>VLOOKUP($D$4,Bd_Enemdu!$A$3:$CNJ$29,U170,FALSE)</f>
        <v>5</v>
      </c>
      <c r="M171" s="920">
        <f>VLOOKUP($D$4,Bd_Enemdu!$A$3:$CNJ$29,V170,FALSE)</f>
        <v>1</v>
      </c>
      <c r="N171" s="920">
        <f>VLOOKUP($D$4,Bd_Enemdu!$A$3:$CNJ$29,W170,FALSE)</f>
        <v>1</v>
      </c>
      <c r="T171" s="859">
        <f t="shared" si="19"/>
        <v>2343</v>
      </c>
      <c r="U171" s="859">
        <f t="shared" si="20"/>
        <v>2361</v>
      </c>
      <c r="V171" s="859">
        <f t="shared" si="17"/>
        <v>2379</v>
      </c>
      <c r="W171" s="859">
        <f t="shared" si="18"/>
        <v>2397</v>
      </c>
    </row>
    <row r="172" spans="1:23" ht="28.5" customHeight="1">
      <c r="A172" s="1561"/>
      <c r="B172" s="1561"/>
      <c r="C172" s="1561"/>
      <c r="D172" s="1561"/>
      <c r="F172" s="1561"/>
      <c r="G172" s="1561"/>
      <c r="H172" s="1561"/>
      <c r="I172" s="2046"/>
      <c r="J172" s="367" t="s">
        <v>2801</v>
      </c>
      <c r="K172" s="921">
        <f>VLOOKUP($D$4,Bd_Enemdu!$A$3:$CNJ$29,T171,FALSE)</f>
        <v>23</v>
      </c>
      <c r="L172" s="921">
        <f>VLOOKUP($D$4,Bd_Enemdu!$A$3:$CNJ$29,U171,FALSE)</f>
        <v>27</v>
      </c>
      <c r="M172" s="921">
        <f>VLOOKUP($D$4,Bd_Enemdu!$A$3:$CNJ$29,V171,FALSE)</f>
        <v>18</v>
      </c>
      <c r="N172" s="921">
        <f>VLOOKUP($D$4,Bd_Enemdu!$A$3:$CNJ$29,W171,FALSE)</f>
        <v>17</v>
      </c>
      <c r="T172" s="859">
        <f t="shared" si="19"/>
        <v>2344</v>
      </c>
      <c r="U172" s="859">
        <f t="shared" si="20"/>
        <v>2362</v>
      </c>
      <c r="V172" s="859">
        <f t="shared" si="17"/>
        <v>2380</v>
      </c>
      <c r="W172" s="859">
        <f t="shared" si="18"/>
        <v>2398</v>
      </c>
    </row>
    <row r="173" spans="1:23" ht="28.5" customHeight="1">
      <c r="A173" s="1561"/>
      <c r="B173" s="1561"/>
      <c r="C173" s="1561"/>
      <c r="D173" s="1561"/>
      <c r="F173" s="1561"/>
      <c r="G173" s="1561"/>
      <c r="H173" s="1561"/>
      <c r="I173" s="2046"/>
      <c r="J173" s="119" t="s">
        <v>2226</v>
      </c>
      <c r="K173" s="920">
        <f>VLOOKUP($D$4,Bd_Enemdu!$A$3:$CNJ$29,T172,FALSE)</f>
        <v>0</v>
      </c>
      <c r="L173" s="920">
        <f>VLOOKUP($D$4,Bd_Enemdu!$A$3:$CNJ$29,U172,FALSE)</f>
        <v>0</v>
      </c>
      <c r="M173" s="920">
        <f>VLOOKUP($D$4,Bd_Enemdu!$A$3:$CNJ$29,V172,FALSE)</f>
        <v>0</v>
      </c>
      <c r="N173" s="920">
        <f>VLOOKUP($D$4,Bd_Enemdu!$A$3:$CNJ$29,W172,FALSE)</f>
        <v>0</v>
      </c>
      <c r="O173" s="81"/>
      <c r="T173" s="859">
        <f t="shared" si="19"/>
        <v>2345</v>
      </c>
      <c r="U173" s="859">
        <f t="shared" si="20"/>
        <v>2363</v>
      </c>
      <c r="V173" s="859">
        <f t="shared" si="17"/>
        <v>2381</v>
      </c>
      <c r="W173" s="859">
        <f t="shared" si="18"/>
        <v>2399</v>
      </c>
    </row>
    <row r="174" spans="1:23" ht="28.5" customHeight="1">
      <c r="A174" s="1561"/>
      <c r="B174" s="1561"/>
      <c r="C174" s="1561"/>
      <c r="D174" s="1561"/>
      <c r="F174" s="1561"/>
      <c r="G174" s="1561"/>
      <c r="H174" s="1561"/>
      <c r="I174" s="2046"/>
      <c r="J174" s="119" t="s">
        <v>1499</v>
      </c>
      <c r="K174" s="920">
        <f>VLOOKUP($D$4,Bd_Enemdu!$A$3:$CNJ$29,T173,FALSE)</f>
        <v>11</v>
      </c>
      <c r="L174" s="920">
        <f>VLOOKUP($D$4,Bd_Enemdu!$A$3:$CNJ$29,U173,FALSE)</f>
        <v>22</v>
      </c>
      <c r="M174" s="920">
        <f>VLOOKUP($D$4,Bd_Enemdu!$A$3:$CNJ$29,V173,FALSE)</f>
        <v>10</v>
      </c>
      <c r="N174" s="920">
        <f>VLOOKUP($D$4,Bd_Enemdu!$A$3:$CNJ$29,W173,FALSE)</f>
        <v>7</v>
      </c>
      <c r="T174" s="859">
        <f t="shared" si="19"/>
        <v>2346</v>
      </c>
      <c r="U174" s="859">
        <f t="shared" si="20"/>
        <v>2364</v>
      </c>
      <c r="V174" s="859">
        <f t="shared" si="17"/>
        <v>2382</v>
      </c>
      <c r="W174" s="859">
        <f t="shared" si="18"/>
        <v>2400</v>
      </c>
    </row>
    <row r="175" spans="1:23" ht="28.5" customHeight="1">
      <c r="A175" s="1561"/>
      <c r="B175" s="1561"/>
      <c r="C175" s="1561"/>
      <c r="D175" s="1561"/>
      <c r="F175" s="1561"/>
      <c r="G175" s="1561"/>
      <c r="H175" s="1561"/>
      <c r="I175" s="2046"/>
      <c r="J175" s="119" t="s">
        <v>1500</v>
      </c>
      <c r="K175" s="920">
        <f>VLOOKUP($D$4,Bd_Enemdu!$A$3:$CNJ$29,T174,FALSE)</f>
        <v>56</v>
      </c>
      <c r="L175" s="920">
        <f>VLOOKUP($D$4,Bd_Enemdu!$A$3:$CNJ$29,U174,FALSE)</f>
        <v>49</v>
      </c>
      <c r="M175" s="920">
        <f>VLOOKUP($D$4,Bd_Enemdu!$A$3:$CNJ$29,V174,FALSE)</f>
        <v>33</v>
      </c>
      <c r="N175" s="920">
        <f>VLOOKUP($D$4,Bd_Enemdu!$A$3:$CNJ$29,W174,FALSE)</f>
        <v>25</v>
      </c>
      <c r="T175" s="859">
        <f t="shared" si="19"/>
        <v>2347</v>
      </c>
      <c r="U175" s="859">
        <f t="shared" si="20"/>
        <v>2365</v>
      </c>
      <c r="V175" s="859">
        <f t="shared" si="17"/>
        <v>2383</v>
      </c>
      <c r="W175" s="859">
        <f t="shared" si="18"/>
        <v>2401</v>
      </c>
    </row>
    <row r="176" spans="1:23" ht="28.5" customHeight="1">
      <c r="I176" s="2046"/>
      <c r="J176" s="119" t="s">
        <v>2803</v>
      </c>
      <c r="K176" s="920">
        <f>VLOOKUP($D$4,Bd_Enemdu!$A$3:$CNJ$29,T175,FALSE)</f>
        <v>25</v>
      </c>
      <c r="L176" s="920">
        <f>VLOOKUP($D$4,Bd_Enemdu!$A$3:$CNJ$29,U175,FALSE)</f>
        <v>18</v>
      </c>
      <c r="M176" s="920">
        <f>VLOOKUP($D$4,Bd_Enemdu!$A$3:$CNJ$29,V175,FALSE)</f>
        <v>10</v>
      </c>
      <c r="N176" s="920">
        <f>VLOOKUP($D$4,Bd_Enemdu!$A$3:$CNJ$29,W175,FALSE)</f>
        <v>10</v>
      </c>
      <c r="T176" s="859">
        <f t="shared" si="19"/>
        <v>2348</v>
      </c>
      <c r="U176" s="859">
        <f t="shared" si="20"/>
        <v>2366</v>
      </c>
      <c r="V176" s="859">
        <f t="shared" si="17"/>
        <v>2384</v>
      </c>
      <c r="W176" s="859">
        <f t="shared" si="18"/>
        <v>2402</v>
      </c>
    </row>
    <row r="177" spans="9:14" ht="28.5" customHeight="1">
      <c r="I177" s="2046"/>
      <c r="J177" s="367" t="s">
        <v>1503</v>
      </c>
      <c r="K177" s="921">
        <f>VLOOKUP($D$4,Bd_Enemdu!$A$3:$CNJ$29,T176,FALSE)</f>
        <v>0</v>
      </c>
      <c r="L177" s="921">
        <f>VLOOKUP($D$4,Bd_Enemdu!$A$3:$CNJ$29,U176,FALSE)</f>
        <v>0</v>
      </c>
      <c r="M177" s="921">
        <f>VLOOKUP($D$4,Bd_Enemdu!$A$3:$CNJ$29,V176,FALSE)</f>
        <v>0</v>
      </c>
      <c r="N177" s="921">
        <f>VLOOKUP($D$4,Bd_Enemdu!$A$3:$CNJ$29,W176,FALSE)</f>
        <v>0</v>
      </c>
    </row>
    <row r="178" spans="9:14">
      <c r="J178" s="119"/>
      <c r="K178" s="119"/>
      <c r="L178" s="91"/>
      <c r="M178" s="91"/>
    </row>
    <row r="179" spans="9:14">
      <c r="J179" s="119"/>
      <c r="K179" s="119"/>
      <c r="L179" s="91"/>
      <c r="M179" s="91"/>
    </row>
    <row r="180" spans="9:14">
      <c r="J180" s="119"/>
      <c r="K180" s="119"/>
      <c r="L180" s="91"/>
      <c r="M180" s="91"/>
    </row>
    <row r="181" spans="9:14">
      <c r="J181" s="119"/>
      <c r="K181" s="119"/>
      <c r="L181" s="91"/>
      <c r="M181" s="91"/>
    </row>
    <row r="182" spans="9:14">
      <c r="J182" s="119"/>
      <c r="K182" s="119"/>
      <c r="L182" s="91"/>
      <c r="M182" s="91"/>
    </row>
    <row r="183" spans="9:14">
      <c r="J183" s="119"/>
      <c r="K183" s="119"/>
      <c r="L183" s="91"/>
      <c r="M183" s="91"/>
    </row>
    <row r="184" spans="9:14">
      <c r="J184" s="119"/>
      <c r="K184" s="119"/>
      <c r="L184" s="91"/>
      <c r="M184" s="91"/>
    </row>
    <row r="185" spans="9:14">
      <c r="J185" s="119"/>
      <c r="K185" s="119"/>
      <c r="L185" s="91"/>
      <c r="M185" s="91"/>
    </row>
    <row r="186" spans="9:14">
      <c r="J186" s="119"/>
      <c r="K186" s="119"/>
      <c r="L186" s="91"/>
      <c r="M186" s="91"/>
    </row>
    <row r="187" spans="9:14">
      <c r="J187" s="119"/>
      <c r="K187" s="119"/>
      <c r="L187" s="91"/>
      <c r="M187" s="91"/>
    </row>
    <row r="188" spans="9:14">
      <c r="J188" s="119"/>
      <c r="K188" s="119"/>
      <c r="L188" s="91"/>
      <c r="M188" s="91"/>
    </row>
    <row r="189" spans="9:14">
      <c r="J189" s="119"/>
      <c r="K189" s="119"/>
      <c r="L189" s="91"/>
      <c r="M189" s="91"/>
    </row>
    <row r="190" spans="9:14">
      <c r="J190" s="119"/>
      <c r="K190" s="119"/>
      <c r="L190" s="91"/>
      <c r="M190" s="91"/>
    </row>
    <row r="191" spans="9:14">
      <c r="J191" s="119"/>
      <c r="K191" s="119"/>
      <c r="L191" s="91"/>
      <c r="M191" s="91"/>
    </row>
    <row r="192" spans="9:14">
      <c r="J192" s="119"/>
      <c r="K192" s="119"/>
      <c r="L192" s="91"/>
      <c r="M192" s="91"/>
    </row>
    <row r="193" spans="1:13">
      <c r="J193" s="119"/>
      <c r="K193" s="119"/>
      <c r="L193" s="91"/>
      <c r="M193" s="91"/>
    </row>
    <row r="194" spans="1:13">
      <c r="J194" s="119"/>
      <c r="K194" s="119"/>
      <c r="L194" s="91"/>
      <c r="M194" s="91"/>
    </row>
    <row r="195" spans="1:13">
      <c r="J195" s="119"/>
      <c r="K195" s="119"/>
      <c r="L195" s="91"/>
      <c r="M195" s="91"/>
    </row>
    <row r="196" spans="1:13">
      <c r="J196" s="119"/>
      <c r="K196" s="119"/>
      <c r="L196" s="91"/>
      <c r="M196" s="91"/>
    </row>
    <row r="203" spans="1:13">
      <c r="A203" s="80" t="s">
        <v>3236</v>
      </c>
      <c r="K203" s="352"/>
      <c r="L203" s="352"/>
      <c r="M203" s="352"/>
    </row>
    <row r="204" spans="1:13">
      <c r="A204" s="469" t="s">
        <v>1728</v>
      </c>
      <c r="K204" s="352"/>
      <c r="L204" s="352"/>
      <c r="M204" s="352"/>
    </row>
    <row r="205" spans="1:13">
      <c r="A205" s="1" t="s">
        <v>2375</v>
      </c>
      <c r="K205" s="352"/>
      <c r="L205" s="352"/>
      <c r="M205" s="352"/>
    </row>
    <row r="206" spans="1:13">
      <c r="K206" s="352"/>
      <c r="L206" s="352"/>
      <c r="M206" s="352"/>
    </row>
    <row r="207" spans="1:13">
      <c r="K207" s="352"/>
      <c r="L207" s="352"/>
      <c r="M207" s="352"/>
    </row>
    <row r="208" spans="1:13">
      <c r="K208" s="352"/>
      <c r="L208" s="352"/>
      <c r="M208" s="352"/>
    </row>
    <row r="209" spans="11:13">
      <c r="K209" s="352"/>
      <c r="L209" s="352"/>
      <c r="M209" s="352"/>
    </row>
    <row r="210" spans="11:13">
      <c r="K210" s="352"/>
      <c r="L210" s="352"/>
      <c r="M210" s="352"/>
    </row>
    <row r="211" spans="11:13">
      <c r="K211" s="352"/>
      <c r="L211" s="352"/>
      <c r="M211" s="352"/>
    </row>
  </sheetData>
  <sheetProtection sort="0" autoFilter="0" pivotTables="0"/>
  <mergeCells count="32">
    <mergeCell ref="A68:H68"/>
    <mergeCell ref="T69:W69"/>
    <mergeCell ref="A1:D1"/>
    <mergeCell ref="A2:H2"/>
    <mergeCell ref="A6:H6"/>
    <mergeCell ref="A7:H10"/>
    <mergeCell ref="I34:I35"/>
    <mergeCell ref="I36:I41"/>
    <mergeCell ref="A28:H28"/>
    <mergeCell ref="I42:I48"/>
    <mergeCell ref="T29:W29"/>
    <mergeCell ref="A11:H11"/>
    <mergeCell ref="A12:H12"/>
    <mergeCell ref="A15:H15"/>
    <mergeCell ref="A25:H26"/>
    <mergeCell ref="I31:I33"/>
    <mergeCell ref="A156:H156"/>
    <mergeCell ref="T158:W158"/>
    <mergeCell ref="I71:I73"/>
    <mergeCell ref="I74:I75"/>
    <mergeCell ref="I76:I81"/>
    <mergeCell ref="I82:I88"/>
    <mergeCell ref="A108:H108"/>
    <mergeCell ref="T109:W109"/>
    <mergeCell ref="I160:I162"/>
    <mergeCell ref="I163:I164"/>
    <mergeCell ref="I165:I170"/>
    <mergeCell ref="I171:I177"/>
    <mergeCell ref="I111:I113"/>
    <mergeCell ref="I114:I115"/>
    <mergeCell ref="I116:I121"/>
    <mergeCell ref="I122:I128"/>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9DB3D70-B17F-4D8B-B62C-428DE17DC600}">
          <x14:formula1>
            <xm:f>Bd_Enemdu!$A$3:$A$28</xm:f>
          </x14:formula1>
          <xm:sqref>D4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411">
    <tabColor theme="5" tint="0.39997558519241921"/>
  </sheetPr>
  <dimension ref="A1:V143"/>
  <sheetViews>
    <sheetView showGridLines="0" zoomScale="85" zoomScaleNormal="85" zoomScaleSheetLayoutView="10" workbookViewId="0">
      <pane ySplit="7" topLeftCell="A8" activePane="bottomLeft" state="frozen"/>
      <selection activeCell="N16" sqref="N16"/>
      <selection pane="bottomLeft" sqref="A1:D1"/>
    </sheetView>
  </sheetViews>
  <sheetFormatPr baseColWidth="10" defaultColWidth="11.42578125" defaultRowHeight="16.5"/>
  <cols>
    <col min="1" max="1" width="7.7109375" style="80" customWidth="1"/>
    <col min="2" max="2" width="13" style="80" customWidth="1"/>
    <col min="3" max="3" width="10.28515625" style="80" customWidth="1"/>
    <col min="4" max="5" width="12.85546875" style="80" customWidth="1"/>
    <col min="6" max="6" width="16" style="80" customWidth="1"/>
    <col min="7" max="7" width="14.7109375" style="80" customWidth="1"/>
    <col min="8" max="8" width="23.140625" style="80" customWidth="1"/>
    <col min="9" max="10" width="11.42578125" style="80"/>
    <col min="11" max="12" width="11.42578125" style="81"/>
    <col min="13" max="17" width="11.42578125" style="80"/>
    <col min="18" max="18" width="11.42578125" style="155"/>
    <col min="19" max="21" width="11.42578125" style="1094" hidden="1" customWidth="1"/>
    <col min="22" max="22" width="0" style="1094" hidden="1" customWidth="1"/>
    <col min="23" max="16384" width="11.42578125" style="80"/>
  </cols>
  <sheetData>
    <row r="1" spans="1:22" ht="57.75" customHeight="1">
      <c r="A1" s="1886"/>
      <c r="B1" s="1886"/>
      <c r="C1" s="1886"/>
      <c r="D1" s="1886"/>
    </row>
    <row r="2" spans="1:22" ht="54.75" customHeight="1">
      <c r="A2" s="2037" t="s">
        <v>1836</v>
      </c>
      <c r="B2" s="2037"/>
      <c r="C2" s="2037"/>
      <c r="D2" s="2037"/>
      <c r="E2" s="2037"/>
      <c r="F2" s="2037"/>
      <c r="G2" s="2037"/>
      <c r="H2" s="2037"/>
    </row>
    <row r="3" spans="1:22" ht="15.75" customHeight="1">
      <c r="A3" s="496"/>
      <c r="B3" s="496"/>
      <c r="C3" s="496"/>
      <c r="D3" s="496"/>
      <c r="E3" s="496"/>
      <c r="F3" s="496"/>
      <c r="G3" s="496"/>
      <c r="H3" s="496"/>
    </row>
    <row r="4" spans="1:22" ht="24" customHeight="1">
      <c r="A4" s="82" t="s">
        <v>404</v>
      </c>
      <c r="B4" s="83"/>
      <c r="C4" s="1890" t="s">
        <v>1230</v>
      </c>
      <c r="D4" s="1890"/>
      <c r="E4" s="1890"/>
      <c r="F4" s="1890"/>
      <c r="G4" s="1890"/>
      <c r="H4" s="1890"/>
    </row>
    <row r="5" spans="1:22" ht="29.25" customHeight="1">
      <c r="A5" s="82" t="s">
        <v>404</v>
      </c>
      <c r="B5" s="83"/>
      <c r="C5" s="1890" t="s">
        <v>1835</v>
      </c>
      <c r="D5" s="1890"/>
      <c r="E5" s="1890"/>
      <c r="F5" s="1890"/>
      <c r="G5" s="1890"/>
      <c r="H5" s="1890"/>
    </row>
    <row r="6" spans="1:22" ht="18.75" customHeight="1">
      <c r="A6" s="82"/>
      <c r="B6" s="904"/>
      <c r="C6" s="903"/>
      <c r="D6" s="903"/>
      <c r="E6" s="903"/>
      <c r="F6" s="903"/>
      <c r="G6" s="903"/>
      <c r="H6" s="903"/>
    </row>
    <row r="7" spans="1:22" ht="29.25" customHeight="1">
      <c r="A7" s="121" t="s">
        <v>943</v>
      </c>
      <c r="B7" s="85"/>
      <c r="C7" s="86"/>
      <c r="E7" s="1980" t="s">
        <v>20</v>
      </c>
      <c r="F7" s="1980"/>
      <c r="G7" s="903"/>
      <c r="H7" s="903"/>
    </row>
    <row r="8" spans="1:22" ht="34.5" customHeight="1">
      <c r="A8" s="1924" t="s">
        <v>1996</v>
      </c>
      <c r="B8" s="1924"/>
      <c r="C8" s="1924"/>
      <c r="D8" s="1924"/>
      <c r="E8" s="1924"/>
      <c r="F8" s="1924"/>
      <c r="G8" s="1924"/>
      <c r="H8" s="1924"/>
    </row>
    <row r="9" spans="1:22" s="350" customFormat="1" ht="15.75" customHeight="1">
      <c r="A9" s="1807" t="s">
        <v>1905</v>
      </c>
      <c r="B9" s="1807"/>
      <c r="C9" s="1807"/>
      <c r="D9" s="1807"/>
      <c r="E9" s="1807"/>
      <c r="F9" s="1807"/>
      <c r="G9" s="1807"/>
      <c r="H9" s="1807"/>
      <c r="R9" s="373"/>
      <c r="S9" s="1095"/>
      <c r="T9" s="1095"/>
      <c r="U9" s="1095"/>
      <c r="V9" s="1095"/>
    </row>
    <row r="10" spans="1:22" s="350" customFormat="1" ht="15.75" customHeight="1">
      <c r="A10" s="1807"/>
      <c r="B10" s="1807"/>
      <c r="C10" s="1807"/>
      <c r="D10" s="1807"/>
      <c r="E10" s="1807"/>
      <c r="F10" s="1807"/>
      <c r="G10" s="1807"/>
      <c r="H10" s="1807"/>
      <c r="R10" s="373"/>
      <c r="S10" s="1095"/>
      <c r="T10" s="1095"/>
      <c r="U10" s="1095"/>
      <c r="V10" s="1095"/>
    </row>
    <row r="11" spans="1:22" s="350" customFormat="1" ht="15.75" customHeight="1">
      <c r="A11" s="1807"/>
      <c r="B11" s="1807"/>
      <c r="C11" s="1807"/>
      <c r="D11" s="1807"/>
      <c r="E11" s="1807"/>
      <c r="F11" s="1807"/>
      <c r="G11" s="1807"/>
      <c r="H11" s="1807"/>
      <c r="R11" s="373"/>
      <c r="S11" s="1095"/>
      <c r="T11" s="1095"/>
      <c r="U11" s="1095"/>
      <c r="V11" s="1095"/>
    </row>
    <row r="12" spans="1:22" s="350" customFormat="1" ht="15.75" customHeight="1">
      <c r="A12" s="1807"/>
      <c r="B12" s="1807"/>
      <c r="C12" s="1807"/>
      <c r="D12" s="1807"/>
      <c r="E12" s="1807"/>
      <c r="F12" s="1807"/>
      <c r="G12" s="1807"/>
      <c r="H12" s="1807"/>
      <c r="R12" s="373"/>
      <c r="S12" s="1095"/>
      <c r="T12" s="1095"/>
      <c r="U12" s="1095"/>
      <c r="V12" s="1095"/>
    </row>
    <row r="13" spans="1:22" s="350" customFormat="1" ht="15.75" customHeight="1">
      <c r="A13" s="1807"/>
      <c r="B13" s="1807"/>
      <c r="C13" s="1807"/>
      <c r="D13" s="1807"/>
      <c r="E13" s="1807"/>
      <c r="F13" s="1807"/>
      <c r="G13" s="1807"/>
      <c r="H13" s="1807"/>
      <c r="R13" s="373"/>
      <c r="S13" s="1095"/>
      <c r="T13" s="1095"/>
      <c r="U13" s="1095"/>
      <c r="V13" s="1095"/>
    </row>
    <row r="14" spans="1:22" s="350" customFormat="1" ht="15.75" customHeight="1">
      <c r="A14" s="1807"/>
      <c r="B14" s="1807"/>
      <c r="C14" s="1807"/>
      <c r="D14" s="1807"/>
      <c r="E14" s="1807"/>
      <c r="F14" s="1807"/>
      <c r="G14" s="1807"/>
      <c r="H14" s="1807"/>
      <c r="R14" s="373"/>
      <c r="S14" s="1095"/>
      <c r="T14" s="1095"/>
      <c r="U14" s="1095"/>
      <c r="V14" s="1095"/>
    </row>
    <row r="15" spans="1:22" s="350" customFormat="1" ht="15.75" customHeight="1">
      <c r="A15" s="1807"/>
      <c r="B15" s="1807"/>
      <c r="C15" s="1807"/>
      <c r="D15" s="1807"/>
      <c r="E15" s="1807"/>
      <c r="F15" s="1807"/>
      <c r="G15" s="1807"/>
      <c r="H15" s="1807"/>
      <c r="R15" s="373"/>
      <c r="S15" s="1095"/>
      <c r="T15" s="1095"/>
      <c r="U15" s="1095"/>
      <c r="V15" s="1095"/>
    </row>
    <row r="16" spans="1:22" s="350" customFormat="1" ht="15.75" customHeight="1">
      <c r="A16" s="1807"/>
      <c r="B16" s="1807"/>
      <c r="C16" s="1807"/>
      <c r="D16" s="1807"/>
      <c r="E16" s="1807"/>
      <c r="F16" s="1807"/>
      <c r="G16" s="1807"/>
      <c r="H16" s="1807"/>
      <c r="R16" s="373"/>
      <c r="S16" s="1095"/>
      <c r="T16" s="1095"/>
      <c r="U16" s="1095"/>
      <c r="V16" s="1095"/>
    </row>
    <row r="17" spans="1:22" s="350" customFormat="1" ht="15.75" customHeight="1">
      <c r="A17" s="1807"/>
      <c r="B17" s="1807"/>
      <c r="C17" s="1807"/>
      <c r="D17" s="1807"/>
      <c r="E17" s="1807"/>
      <c r="F17" s="1807"/>
      <c r="G17" s="1807"/>
      <c r="H17" s="1807"/>
      <c r="R17" s="373"/>
      <c r="S17" s="1095"/>
      <c r="T17" s="1095"/>
      <c r="U17" s="1095"/>
      <c r="V17" s="1095"/>
    </row>
    <row r="18" spans="1:22" s="350" customFormat="1" ht="15.75" customHeight="1">
      <c r="A18" s="1807"/>
      <c r="B18" s="1807"/>
      <c r="C18" s="1807"/>
      <c r="D18" s="1807"/>
      <c r="E18" s="1807"/>
      <c r="F18" s="1807"/>
      <c r="G18" s="1807"/>
      <c r="H18" s="1807"/>
      <c r="R18" s="373"/>
      <c r="S18" s="1095"/>
      <c r="T18" s="1095"/>
      <c r="U18" s="1095"/>
      <c r="V18" s="1095"/>
    </row>
    <row r="19" spans="1:22" s="349" customFormat="1" ht="15.75" customHeight="1">
      <c r="A19" s="1807"/>
      <c r="B19" s="1807"/>
      <c r="C19" s="1807"/>
      <c r="D19" s="1807"/>
      <c r="E19" s="1807"/>
      <c r="F19" s="1807"/>
      <c r="G19" s="1807"/>
      <c r="H19" s="1807"/>
      <c r="K19" s="348"/>
      <c r="L19" s="348"/>
      <c r="S19" s="1096"/>
      <c r="T19" s="1096"/>
      <c r="U19" s="1096"/>
      <c r="V19" s="1096"/>
    </row>
    <row r="20" spans="1:22" s="349" customFormat="1" ht="15.75" customHeight="1">
      <c r="A20" s="1807"/>
      <c r="B20" s="1807"/>
      <c r="C20" s="1807"/>
      <c r="D20" s="1807"/>
      <c r="E20" s="1807"/>
      <c r="F20" s="1807"/>
      <c r="G20" s="1807"/>
      <c r="H20" s="1807"/>
      <c r="K20" s="348"/>
      <c r="L20" s="348"/>
      <c r="S20" s="1096"/>
      <c r="T20" s="1096"/>
      <c r="U20" s="1096"/>
      <c r="V20" s="1096"/>
    </row>
    <row r="22" spans="1:22">
      <c r="A22" s="86"/>
      <c r="B22" s="86"/>
      <c r="C22" s="86"/>
      <c r="D22" s="86"/>
      <c r="E22" s="86"/>
      <c r="F22" s="86"/>
      <c r="G22" s="86"/>
      <c r="H22" s="86"/>
      <c r="J22" s="1097" t="s">
        <v>1352</v>
      </c>
      <c r="K22" s="1098">
        <v>2016</v>
      </c>
      <c r="L22" s="1098">
        <v>2017</v>
      </c>
      <c r="M22" s="1098">
        <v>2018</v>
      </c>
    </row>
    <row r="23" spans="1:22" ht="27" customHeight="1">
      <c r="A23" s="86"/>
      <c r="B23" s="86"/>
      <c r="C23" s="86"/>
      <c r="D23" s="86"/>
      <c r="J23" s="1103" t="s">
        <v>1834</v>
      </c>
      <c r="K23" s="1104">
        <v>2.7258329590652295</v>
      </c>
      <c r="L23" s="1104">
        <v>2.8385754748561256</v>
      </c>
      <c r="M23" s="1104">
        <v>2.5639829738765849</v>
      </c>
    </row>
    <row r="24" spans="1:22" ht="24" customHeight="1">
      <c r="A24" s="86"/>
      <c r="B24" s="86"/>
      <c r="C24" s="86"/>
      <c r="D24" s="86"/>
      <c r="E24" s="86"/>
      <c r="F24" s="86"/>
      <c r="G24" s="86"/>
      <c r="H24" s="86"/>
      <c r="J24" s="2053" t="s">
        <v>1324</v>
      </c>
      <c r="K24" s="2053"/>
      <c r="L24" s="2053"/>
      <c r="M24" s="2053"/>
      <c r="S24" s="2052" t="s">
        <v>1351</v>
      </c>
      <c r="T24" s="2052"/>
      <c r="U24" s="2052"/>
    </row>
    <row r="25" spans="1:22">
      <c r="C25" s="93"/>
      <c r="D25" s="86"/>
      <c r="F25" s="86"/>
      <c r="G25" s="86"/>
      <c r="H25" s="86"/>
      <c r="J25" s="1105"/>
      <c r="K25" s="1106"/>
      <c r="L25" s="1106"/>
      <c r="M25" s="1105"/>
    </row>
    <row r="26" spans="1:22">
      <c r="C26" s="86"/>
      <c r="D26" s="86"/>
      <c r="F26" s="86"/>
      <c r="G26" s="86"/>
      <c r="H26" s="86"/>
      <c r="J26" s="367" t="str">
        <f>+E7</f>
        <v>Nacional</v>
      </c>
      <c r="K26" s="1101">
        <f>VLOOKUP($E$7,Bd_Enemdu!$3:$30,S26,FALSE)</f>
        <v>2191</v>
      </c>
      <c r="L26" s="1101">
        <f>VLOOKUP($E$7,Bd_Enemdu!$3:$30,T26,FALSE)</f>
        <v>2298</v>
      </c>
      <c r="M26" s="1101">
        <f>VLOOKUP($E$7,Bd_Enemdu!$3:$30,U26,FALSE)</f>
        <v>2089</v>
      </c>
      <c r="S26" s="1094">
        <v>1811</v>
      </c>
      <c r="T26" s="1094">
        <f>+S39+1</f>
        <v>1825</v>
      </c>
      <c r="U26" s="1094">
        <f>+T39+1</f>
        <v>1839</v>
      </c>
    </row>
    <row r="27" spans="1:22">
      <c r="C27" s="86"/>
      <c r="D27" s="86"/>
      <c r="F27" s="86"/>
      <c r="G27" s="86"/>
      <c r="H27" s="86"/>
      <c r="J27" s="119" t="s">
        <v>1735</v>
      </c>
      <c r="K27" s="333">
        <f>VLOOKUP($E$7,Bd_Enemdu!$3:$30,S27,FALSE)</f>
        <v>1600</v>
      </c>
      <c r="L27" s="333">
        <f>VLOOKUP($E$7,Bd_Enemdu!$3:$30,T27,FALSE)</f>
        <v>1638</v>
      </c>
      <c r="M27" s="333">
        <f>VLOOKUP($E$7,Bd_Enemdu!$3:$30,U27,FALSE)</f>
        <v>1546</v>
      </c>
      <c r="S27" s="1094">
        <f>+S26+1</f>
        <v>1812</v>
      </c>
      <c r="T27" s="1094">
        <f t="shared" ref="T27:U27" si="0">+T26+1</f>
        <v>1826</v>
      </c>
      <c r="U27" s="1094">
        <f t="shared" si="0"/>
        <v>1840</v>
      </c>
    </row>
    <row r="28" spans="1:22">
      <c r="C28" s="86"/>
      <c r="D28" s="86"/>
      <c r="F28" s="86"/>
      <c r="G28" s="86"/>
      <c r="H28" s="86"/>
      <c r="J28" s="119" t="s">
        <v>56</v>
      </c>
      <c r="K28" s="333">
        <f>VLOOKUP($E$7,Bd_Enemdu!$3:$30,S28,FALSE)</f>
        <v>591</v>
      </c>
      <c r="L28" s="333">
        <f>VLOOKUP($E$7,Bd_Enemdu!$3:$30,T28,FALSE)</f>
        <v>660</v>
      </c>
      <c r="M28" s="333">
        <f>VLOOKUP($E$7,Bd_Enemdu!$3:$30,U28,FALSE)</f>
        <v>543</v>
      </c>
      <c r="S28" s="1094">
        <f t="shared" ref="S28:S39" si="1">+S27+1</f>
        <v>1813</v>
      </c>
      <c r="T28" s="1094">
        <f t="shared" ref="T28:T39" si="2">+T27+1</f>
        <v>1827</v>
      </c>
      <c r="U28" s="1094">
        <f t="shared" ref="U28:U39" si="3">+U27+1</f>
        <v>1841</v>
      </c>
    </row>
    <row r="29" spans="1:22">
      <c r="C29" s="86"/>
      <c r="D29" s="86"/>
      <c r="F29" s="86"/>
      <c r="G29" s="86"/>
      <c r="H29" s="86"/>
      <c r="J29" s="119" t="s">
        <v>420</v>
      </c>
      <c r="K29" s="333">
        <f>VLOOKUP($E$7,Bd_Enemdu!$3:$30,S29,FALSE)</f>
        <v>1121</v>
      </c>
      <c r="L29" s="333">
        <f>VLOOKUP($E$7,Bd_Enemdu!$3:$30,T29,FALSE)</f>
        <v>1211</v>
      </c>
      <c r="M29" s="333">
        <f>VLOOKUP($E$7,Bd_Enemdu!$3:$30,U29,FALSE)</f>
        <v>1040</v>
      </c>
      <c r="S29" s="1094">
        <f t="shared" si="1"/>
        <v>1814</v>
      </c>
      <c r="T29" s="1094">
        <f t="shared" si="2"/>
        <v>1828</v>
      </c>
      <c r="U29" s="1094">
        <f t="shared" si="3"/>
        <v>1842</v>
      </c>
    </row>
    <row r="30" spans="1:22">
      <c r="C30" s="86"/>
      <c r="D30" s="86"/>
      <c r="E30" s="86"/>
      <c r="F30" s="86"/>
      <c r="G30" s="86"/>
      <c r="H30" s="86"/>
      <c r="J30" s="367" t="s">
        <v>421</v>
      </c>
      <c r="K30" s="1101">
        <f>VLOOKUP($E$7,Bd_Enemdu!$3:$30,S30,FALSE)</f>
        <v>1070</v>
      </c>
      <c r="L30" s="1101">
        <f>VLOOKUP($E$7,Bd_Enemdu!$3:$30,T30,FALSE)</f>
        <v>1087</v>
      </c>
      <c r="M30" s="1101">
        <f>VLOOKUP($E$7,Bd_Enemdu!$3:$30,U30,FALSE)</f>
        <v>1049</v>
      </c>
      <c r="S30" s="1094">
        <f t="shared" si="1"/>
        <v>1815</v>
      </c>
      <c r="T30" s="1094">
        <f t="shared" si="2"/>
        <v>1829</v>
      </c>
      <c r="U30" s="1094">
        <f t="shared" si="3"/>
        <v>1843</v>
      </c>
    </row>
    <row r="31" spans="1:22">
      <c r="C31" s="86"/>
      <c r="D31" s="86"/>
      <c r="E31" s="86"/>
      <c r="F31" s="86"/>
      <c r="G31" s="86"/>
      <c r="H31" s="86"/>
      <c r="J31" s="119" t="s">
        <v>59</v>
      </c>
      <c r="K31" s="333">
        <f>VLOOKUP($E$7,Bd_Enemdu!$3:$30,S31,FALSE)</f>
        <v>181</v>
      </c>
      <c r="L31" s="333">
        <f>VLOOKUP($E$7,Bd_Enemdu!$3:$30,T31,FALSE)</f>
        <v>206</v>
      </c>
      <c r="M31" s="333">
        <f>VLOOKUP($E$7,Bd_Enemdu!$3:$30,U31,FALSE)</f>
        <v>190</v>
      </c>
      <c r="S31" s="1094">
        <f t="shared" si="1"/>
        <v>1816</v>
      </c>
      <c r="T31" s="1094">
        <f t="shared" si="2"/>
        <v>1830</v>
      </c>
      <c r="U31" s="1094">
        <f t="shared" si="3"/>
        <v>1844</v>
      </c>
    </row>
    <row r="32" spans="1:22">
      <c r="C32" s="86"/>
      <c r="D32" s="86"/>
      <c r="F32" s="86"/>
      <c r="G32" s="86"/>
      <c r="H32" s="86"/>
      <c r="J32" s="119" t="s">
        <v>2253</v>
      </c>
      <c r="K32" s="333">
        <f>VLOOKUP($E$7,Bd_Enemdu!$3:$30,S32,FALSE)</f>
        <v>20</v>
      </c>
      <c r="L32" s="333">
        <f>VLOOKUP($E$7,Bd_Enemdu!$3:$30,T32,FALSE)</f>
        <v>31</v>
      </c>
      <c r="M32" s="333">
        <f>VLOOKUP($E$7,Bd_Enemdu!$3:$30,U32,FALSE)</f>
        <v>42</v>
      </c>
      <c r="S32" s="1094">
        <f t="shared" si="1"/>
        <v>1817</v>
      </c>
      <c r="T32" s="1094">
        <f t="shared" si="2"/>
        <v>1831</v>
      </c>
      <c r="U32" s="1094">
        <f t="shared" si="3"/>
        <v>1845</v>
      </c>
    </row>
    <row r="33" spans="1:21">
      <c r="C33" s="86"/>
      <c r="D33" s="86"/>
      <c r="F33" s="86"/>
      <c r="G33" s="86"/>
      <c r="H33" s="86"/>
      <c r="J33" s="119" t="s">
        <v>1820</v>
      </c>
      <c r="K33" s="333">
        <f>VLOOKUP($E$7,Bd_Enemdu!$3:$30,S33,FALSE)</f>
        <v>51</v>
      </c>
      <c r="L33" s="333">
        <f>VLOOKUP($E$7,Bd_Enemdu!$3:$30,T33,FALSE)</f>
        <v>41</v>
      </c>
      <c r="M33" s="333">
        <f>VLOOKUP($E$7,Bd_Enemdu!$3:$30,U33,FALSE)</f>
        <v>33</v>
      </c>
      <c r="S33" s="1094">
        <f t="shared" si="1"/>
        <v>1818</v>
      </c>
      <c r="T33" s="1094">
        <f t="shared" si="2"/>
        <v>1832</v>
      </c>
      <c r="U33" s="1094">
        <f t="shared" si="3"/>
        <v>1846</v>
      </c>
    </row>
    <row r="34" spans="1:21">
      <c r="C34" s="86"/>
      <c r="D34" s="86"/>
      <c r="F34" s="86"/>
      <c r="G34" s="86"/>
      <c r="H34" s="86"/>
      <c r="J34" s="119" t="s">
        <v>1821</v>
      </c>
      <c r="K34" s="333">
        <f>VLOOKUP($E$7,Bd_Enemdu!$3:$30,S34,FALSE)</f>
        <v>14</v>
      </c>
      <c r="L34" s="333">
        <f>VLOOKUP($E$7,Bd_Enemdu!$3:$30,T34,FALSE)</f>
        <v>14</v>
      </c>
      <c r="M34" s="333">
        <f>VLOOKUP($E$7,Bd_Enemdu!$3:$30,U34,FALSE)</f>
        <v>11</v>
      </c>
      <c r="S34" s="1094">
        <f t="shared" si="1"/>
        <v>1819</v>
      </c>
      <c r="T34" s="1094">
        <f t="shared" si="2"/>
        <v>1833</v>
      </c>
      <c r="U34" s="1094">
        <f t="shared" si="3"/>
        <v>1847</v>
      </c>
    </row>
    <row r="35" spans="1:21">
      <c r="A35" s="95"/>
      <c r="B35" s="96"/>
      <c r="C35" s="97"/>
      <c r="D35" s="96"/>
      <c r="E35" s="98"/>
      <c r="F35" s="99"/>
      <c r="G35" s="100"/>
      <c r="J35" s="119" t="s">
        <v>2046</v>
      </c>
      <c r="K35" s="333">
        <f>VLOOKUP($E$7,Bd_Enemdu!$3:$30,S35,FALSE)</f>
        <v>15</v>
      </c>
      <c r="L35" s="333">
        <f>VLOOKUP($E$7,Bd_Enemdu!$3:$30,T35,FALSE)</f>
        <v>24</v>
      </c>
      <c r="M35" s="333">
        <f>VLOOKUP($E$7,Bd_Enemdu!$3:$30,U35,FALSE)</f>
        <v>23</v>
      </c>
      <c r="S35" s="1094">
        <f t="shared" si="1"/>
        <v>1820</v>
      </c>
      <c r="T35" s="1094">
        <f t="shared" si="2"/>
        <v>1834</v>
      </c>
      <c r="U35" s="1094">
        <f t="shared" si="3"/>
        <v>1848</v>
      </c>
    </row>
    <row r="36" spans="1:21">
      <c r="B36" s="96"/>
      <c r="C36" s="97"/>
      <c r="D36" s="96"/>
      <c r="E36" s="98"/>
      <c r="F36" s="99"/>
      <c r="G36" s="100"/>
      <c r="J36" s="119" t="s">
        <v>1771</v>
      </c>
      <c r="K36" s="333">
        <f>VLOOKUP($E$7,Bd_Enemdu!$3:$30,S36,FALSE)</f>
        <v>1868</v>
      </c>
      <c r="L36" s="333">
        <f>VLOOKUP($E$7,Bd_Enemdu!$3:$30,T36,FALSE)</f>
        <v>1956</v>
      </c>
      <c r="M36" s="333">
        <f>VLOOKUP($E$7,Bd_Enemdu!$3:$30,U36,FALSE)</f>
        <v>1755</v>
      </c>
      <c r="S36" s="1094">
        <f t="shared" si="1"/>
        <v>1821</v>
      </c>
      <c r="T36" s="1094">
        <f t="shared" si="2"/>
        <v>1835</v>
      </c>
      <c r="U36" s="1094">
        <f t="shared" si="3"/>
        <v>1849</v>
      </c>
    </row>
    <row r="37" spans="1:21">
      <c r="J37" s="119" t="s">
        <v>1822</v>
      </c>
      <c r="K37" s="333">
        <f>VLOOKUP($E$7,Bd_Enemdu!$3:$30,S37,FALSE)</f>
        <v>24</v>
      </c>
      <c r="L37" s="333">
        <f>VLOOKUP($E$7,Bd_Enemdu!$3:$30,T37,FALSE)</f>
        <v>14</v>
      </c>
      <c r="M37" s="333">
        <f>VLOOKUP($E$7,Bd_Enemdu!$3:$30,U37,FALSE)</f>
        <v>15</v>
      </c>
      <c r="S37" s="1094">
        <f t="shared" si="1"/>
        <v>1822</v>
      </c>
      <c r="T37" s="1094">
        <f t="shared" si="2"/>
        <v>1836</v>
      </c>
      <c r="U37" s="1094">
        <f t="shared" si="3"/>
        <v>1850</v>
      </c>
    </row>
    <row r="38" spans="1:21">
      <c r="J38" s="119" t="s">
        <v>1493</v>
      </c>
      <c r="K38" s="333">
        <f>VLOOKUP($E$7,Bd_Enemdu!$3:$30,S38,FALSE)</f>
        <v>7</v>
      </c>
      <c r="L38" s="333">
        <f>VLOOKUP($E$7,Bd_Enemdu!$3:$30,T38,FALSE)</f>
        <v>10</v>
      </c>
      <c r="M38" s="333">
        <f>VLOOKUP($E$7,Bd_Enemdu!$3:$30,U38,FALSE)</f>
        <v>18</v>
      </c>
      <c r="S38" s="1094">
        <f t="shared" si="1"/>
        <v>1823</v>
      </c>
      <c r="T38" s="1094">
        <f t="shared" si="2"/>
        <v>1837</v>
      </c>
      <c r="U38" s="1094">
        <f t="shared" si="3"/>
        <v>1851</v>
      </c>
    </row>
    <row r="39" spans="1:21">
      <c r="J39" s="367" t="s">
        <v>1494</v>
      </c>
      <c r="K39" s="1101">
        <f>VLOOKUP($E$7,Bd_Enemdu!$3:$30,S39,FALSE)</f>
        <v>11</v>
      </c>
      <c r="L39" s="1101">
        <f>VLOOKUP($E$7,Bd_Enemdu!$3:$30,T39,FALSE)</f>
        <v>2</v>
      </c>
      <c r="M39" s="1101">
        <f>VLOOKUP($E$7,Bd_Enemdu!$3:$30,U39,FALSE)</f>
        <v>2</v>
      </c>
      <c r="S39" s="1094">
        <f t="shared" si="1"/>
        <v>1824</v>
      </c>
      <c r="T39" s="1094">
        <f t="shared" si="2"/>
        <v>1838</v>
      </c>
      <c r="U39" s="1094">
        <f t="shared" si="3"/>
        <v>1852</v>
      </c>
    </row>
    <row r="40" spans="1:21">
      <c r="J40" s="2055" t="s">
        <v>1325</v>
      </c>
      <c r="K40" s="2055"/>
      <c r="L40" s="2055"/>
      <c r="M40" s="2055"/>
      <c r="S40" s="1094">
        <v>845</v>
      </c>
      <c r="T40" s="1094">
        <v>855</v>
      </c>
      <c r="U40" s="1094">
        <f>+U39+1</f>
        <v>1853</v>
      </c>
    </row>
    <row r="41" spans="1:21">
      <c r="J41" s="90">
        <v>10</v>
      </c>
      <c r="K41" s="333">
        <f>VLOOKUP($E$7,Bd_Enemdu!$3:$30,S40,FALSE)</f>
        <v>0</v>
      </c>
      <c r="L41" s="333">
        <f>VLOOKUP($E$7,Bd_Enemdu!$3:$30,T40,FALSE)</f>
        <v>2</v>
      </c>
      <c r="M41" s="333">
        <f>VLOOKUP($E$7,Bd_Enemdu!$3:$30,U40,FALSE)</f>
        <v>6</v>
      </c>
      <c r="S41" s="1094">
        <f>+S40+1</f>
        <v>846</v>
      </c>
      <c r="T41" s="1094">
        <f>+T40+1</f>
        <v>856</v>
      </c>
      <c r="U41" s="1094">
        <f t="shared" ref="U41:U44" si="4">+U40+1</f>
        <v>1854</v>
      </c>
    </row>
    <row r="42" spans="1:21">
      <c r="J42" s="90">
        <v>11</v>
      </c>
      <c r="K42" s="333">
        <f>VLOOKUP($E$7,Bd_Enemdu!$3:$30,S41,FALSE)</f>
        <v>24</v>
      </c>
      <c r="L42" s="333">
        <f>VLOOKUP($E$7,Bd_Enemdu!$3:$30,T41,FALSE)</f>
        <v>9</v>
      </c>
      <c r="M42" s="333">
        <f>VLOOKUP($E$7,Bd_Enemdu!$3:$30,U41,FALSE)</f>
        <v>11</v>
      </c>
      <c r="S42" s="1094">
        <f t="shared" ref="S42:S44" si="5">+S41+1</f>
        <v>847</v>
      </c>
      <c r="T42" s="1094">
        <f t="shared" ref="T42:T44" si="6">+T41+1</f>
        <v>857</v>
      </c>
      <c r="U42" s="1094">
        <f t="shared" si="4"/>
        <v>1855</v>
      </c>
    </row>
    <row r="43" spans="1:21">
      <c r="J43" s="90">
        <v>12</v>
      </c>
      <c r="K43" s="333">
        <f>VLOOKUP($E$7,Bd_Enemdu!$3:$30,S42,FALSE)</f>
        <v>72</v>
      </c>
      <c r="L43" s="333">
        <f>VLOOKUP($E$7,Bd_Enemdu!$3:$30,T42,FALSE)</f>
        <v>91</v>
      </c>
      <c r="M43" s="333">
        <f>VLOOKUP($E$7,Bd_Enemdu!$3:$30,U42,FALSE)</f>
        <v>61</v>
      </c>
      <c r="S43" s="1094">
        <f t="shared" si="5"/>
        <v>848</v>
      </c>
      <c r="T43" s="1094">
        <f t="shared" si="6"/>
        <v>858</v>
      </c>
      <c r="U43" s="1094">
        <f t="shared" si="4"/>
        <v>1856</v>
      </c>
    </row>
    <row r="44" spans="1:21">
      <c r="J44" s="90">
        <v>13</v>
      </c>
      <c r="K44" s="333">
        <f>VLOOKUP($E$7,Bd_Enemdu!$3:$30,S43,FALSE)</f>
        <v>456</v>
      </c>
      <c r="L44" s="333">
        <f>VLOOKUP($E$7,Bd_Enemdu!$3:$30,T43,FALSE)</f>
        <v>415</v>
      </c>
      <c r="M44" s="333">
        <f>VLOOKUP($E$7,Bd_Enemdu!$3:$30,U43,FALSE)</f>
        <v>418</v>
      </c>
      <c r="S44" s="1094">
        <f t="shared" si="5"/>
        <v>849</v>
      </c>
      <c r="T44" s="1094">
        <f t="shared" si="6"/>
        <v>859</v>
      </c>
      <c r="U44" s="1094">
        <f t="shared" si="4"/>
        <v>1857</v>
      </c>
    </row>
    <row r="45" spans="1:21">
      <c r="J45" s="90">
        <v>14</v>
      </c>
      <c r="K45" s="333">
        <f>VLOOKUP($E$7,Bd_Enemdu!$3:$30,S44,FALSE)</f>
        <v>1639</v>
      </c>
      <c r="L45" s="333">
        <f>VLOOKUP($E$7,Bd_Enemdu!$3:$30,T44,FALSE)</f>
        <v>1781</v>
      </c>
      <c r="M45" s="333">
        <f>VLOOKUP($E$7,Bd_Enemdu!$3:$30,U44,FALSE)</f>
        <v>1593</v>
      </c>
    </row>
    <row r="46" spans="1:21">
      <c r="J46" s="90"/>
      <c r="K46" s="333"/>
      <c r="L46" s="333"/>
      <c r="M46" s="333"/>
    </row>
    <row r="47" spans="1:21">
      <c r="J47" s="90"/>
      <c r="K47" s="333"/>
      <c r="L47" s="333"/>
      <c r="M47" s="333"/>
    </row>
    <row r="48" spans="1:21">
      <c r="J48" s="90"/>
      <c r="K48" s="333"/>
      <c r="L48" s="333"/>
      <c r="M48" s="333"/>
    </row>
    <row r="49" spans="10:13">
      <c r="J49" s="90"/>
      <c r="K49" s="333"/>
      <c r="L49" s="333"/>
      <c r="M49" s="333"/>
    </row>
    <row r="50" spans="10:13">
      <c r="J50" s="90"/>
      <c r="K50" s="333"/>
      <c r="L50" s="333"/>
      <c r="M50" s="333"/>
    </row>
    <row r="51" spans="10:13">
      <c r="J51" s="90"/>
      <c r="K51" s="333"/>
      <c r="L51" s="333"/>
      <c r="M51" s="333"/>
    </row>
    <row r="52" spans="10:13">
      <c r="J52" s="90"/>
      <c r="K52" s="333"/>
      <c r="L52" s="333"/>
      <c r="M52" s="333"/>
    </row>
    <row r="53" spans="10:13">
      <c r="J53" s="90"/>
      <c r="K53" s="333"/>
      <c r="L53" s="333"/>
      <c r="M53" s="333"/>
    </row>
    <row r="54" spans="10:13">
      <c r="J54" s="90"/>
      <c r="K54" s="333"/>
      <c r="L54" s="333"/>
      <c r="M54" s="333"/>
    </row>
    <row r="55" spans="10:13">
      <c r="J55" s="90"/>
      <c r="K55" s="333"/>
      <c r="L55" s="333"/>
      <c r="M55" s="333"/>
    </row>
    <row r="56" spans="10:13">
      <c r="J56" s="90"/>
      <c r="K56" s="333"/>
      <c r="L56" s="333"/>
      <c r="M56" s="333"/>
    </row>
    <row r="57" spans="10:13">
      <c r="J57" s="90"/>
      <c r="K57" s="333"/>
      <c r="L57" s="333"/>
      <c r="M57" s="333"/>
    </row>
    <row r="58" spans="10:13">
      <c r="J58" s="90"/>
      <c r="K58" s="333"/>
      <c r="L58" s="333"/>
      <c r="M58" s="333"/>
    </row>
    <row r="59" spans="10:13">
      <c r="J59" s="90"/>
      <c r="K59" s="333"/>
      <c r="L59" s="333"/>
      <c r="M59" s="333"/>
    </row>
    <row r="60" spans="10:13">
      <c r="J60" s="90"/>
      <c r="K60" s="333"/>
      <c r="L60" s="333"/>
      <c r="M60" s="333"/>
    </row>
    <row r="61" spans="10:13">
      <c r="J61" s="90"/>
      <c r="K61" s="333"/>
      <c r="L61" s="333"/>
      <c r="M61" s="333"/>
    </row>
    <row r="62" spans="10:13">
      <c r="J62" s="90"/>
      <c r="K62" s="333"/>
      <c r="L62" s="333"/>
      <c r="M62" s="333"/>
    </row>
    <row r="63" spans="10:13">
      <c r="J63" s="90"/>
      <c r="K63" s="333"/>
      <c r="L63" s="333"/>
      <c r="M63" s="333"/>
    </row>
    <row r="64" spans="10:13">
      <c r="J64" s="90"/>
      <c r="K64" s="333"/>
      <c r="L64" s="333"/>
      <c r="M64" s="333"/>
    </row>
    <row r="65" spans="1:22">
      <c r="J65" s="90"/>
      <c r="K65" s="333"/>
      <c r="L65" s="333"/>
      <c r="M65" s="333"/>
    </row>
    <row r="66" spans="1:22">
      <c r="J66" s="90"/>
      <c r="K66" s="333"/>
      <c r="L66" s="333"/>
      <c r="M66" s="333"/>
    </row>
    <row r="67" spans="1:22">
      <c r="J67" s="90"/>
      <c r="K67" s="333"/>
      <c r="L67" s="333"/>
      <c r="M67" s="333"/>
    </row>
    <row r="68" spans="1:22">
      <c r="J68" s="90"/>
      <c r="K68" s="333"/>
      <c r="L68" s="333"/>
      <c r="M68" s="333"/>
    </row>
    <row r="69" spans="1:22">
      <c r="J69" s="90"/>
      <c r="K69" s="333"/>
      <c r="L69" s="333"/>
      <c r="M69" s="333"/>
    </row>
    <row r="70" spans="1:22">
      <c r="J70" s="90"/>
      <c r="K70" s="333"/>
      <c r="L70" s="333"/>
    </row>
    <row r="71" spans="1:22" ht="35.25" customHeight="1">
      <c r="A71" s="1924" t="s">
        <v>1997</v>
      </c>
      <c r="B71" s="1924"/>
      <c r="C71" s="1924"/>
      <c r="D71" s="1924"/>
      <c r="E71" s="1924"/>
      <c r="F71" s="1924"/>
      <c r="G71" s="1924"/>
      <c r="H71" s="1924"/>
    </row>
    <row r="72" spans="1:22" s="85" customFormat="1" ht="20.25">
      <c r="A72" s="346"/>
      <c r="B72" s="346"/>
      <c r="C72" s="346"/>
      <c r="D72" s="346"/>
      <c r="E72" s="346"/>
      <c r="F72" s="346"/>
      <c r="G72" s="346"/>
      <c r="H72" s="346"/>
      <c r="K72" s="345"/>
      <c r="L72" s="345"/>
      <c r="R72" s="349"/>
      <c r="S72" s="1096"/>
      <c r="T72" s="1096"/>
      <c r="U72" s="1096"/>
      <c r="V72" s="1096"/>
    </row>
    <row r="73" spans="1:22" s="85" customFormat="1" ht="20.25">
      <c r="G73" s="346"/>
      <c r="H73" s="346"/>
      <c r="K73" s="345"/>
      <c r="L73" s="345"/>
      <c r="R73" s="349"/>
      <c r="S73" s="1096"/>
      <c r="T73" s="1096"/>
      <c r="U73" s="1096"/>
      <c r="V73" s="1096"/>
    </row>
    <row r="74" spans="1:22" s="85" customFormat="1" ht="6.75" customHeight="1">
      <c r="A74" s="121"/>
      <c r="C74" s="221"/>
      <c r="E74" s="347"/>
      <c r="F74" s="347"/>
      <c r="G74" s="346"/>
      <c r="H74" s="346"/>
      <c r="K74" s="345"/>
      <c r="L74" s="345"/>
      <c r="R74" s="349"/>
      <c r="S74" s="1096"/>
      <c r="T74" s="1096"/>
      <c r="U74" s="1096"/>
      <c r="V74" s="1096"/>
    </row>
    <row r="75" spans="1:22" s="85" customFormat="1" ht="6.75" customHeight="1">
      <c r="A75" s="1807" t="s">
        <v>1906</v>
      </c>
      <c r="B75" s="1807"/>
      <c r="C75" s="1807"/>
      <c r="D75" s="1807"/>
      <c r="E75" s="1807"/>
      <c r="F75" s="1807"/>
      <c r="G75" s="1807"/>
      <c r="H75" s="1807"/>
      <c r="K75" s="345"/>
      <c r="L75" s="345"/>
      <c r="R75" s="349"/>
      <c r="S75" s="1096"/>
      <c r="T75" s="1096"/>
      <c r="U75" s="1096"/>
      <c r="V75" s="1096"/>
    </row>
    <row r="76" spans="1:22" s="85" customFormat="1" ht="12.75" customHeight="1">
      <c r="A76" s="1807"/>
      <c r="B76" s="1807"/>
      <c r="C76" s="1807"/>
      <c r="D76" s="1807"/>
      <c r="E76" s="1807"/>
      <c r="F76" s="1807"/>
      <c r="G76" s="1807"/>
      <c r="H76" s="1807"/>
      <c r="K76" s="345"/>
      <c r="L76" s="345"/>
      <c r="R76" s="349"/>
      <c r="S76" s="1096"/>
      <c r="T76" s="1096"/>
      <c r="U76" s="1096"/>
      <c r="V76" s="1096"/>
    </row>
    <row r="77" spans="1:22" s="85" customFormat="1" ht="21" customHeight="1">
      <c r="A77" s="1807"/>
      <c r="B77" s="1807"/>
      <c r="C77" s="1807"/>
      <c r="D77" s="1807"/>
      <c r="E77" s="1807"/>
      <c r="F77" s="1807"/>
      <c r="G77" s="1807"/>
      <c r="H77" s="1807"/>
      <c r="K77" s="345"/>
      <c r="L77" s="345"/>
      <c r="R77" s="349"/>
      <c r="S77" s="1096"/>
      <c r="T77" s="1096"/>
      <c r="U77" s="1096"/>
      <c r="V77" s="1096"/>
    </row>
    <row r="78" spans="1:22" s="85" customFormat="1" ht="21" customHeight="1">
      <c r="A78" s="1807"/>
      <c r="B78" s="1807"/>
      <c r="C78" s="1807"/>
      <c r="D78" s="1807"/>
      <c r="E78" s="1807"/>
      <c r="F78" s="1807"/>
      <c r="G78" s="1807"/>
      <c r="H78" s="1807"/>
      <c r="K78" s="345"/>
      <c r="L78" s="345"/>
      <c r="R78" s="349"/>
      <c r="S78" s="1096"/>
      <c r="T78" s="1096"/>
      <c r="U78" s="1096"/>
      <c r="V78" s="1096"/>
    </row>
    <row r="79" spans="1:22" s="85" customFormat="1" ht="21" customHeight="1">
      <c r="A79" s="1807"/>
      <c r="B79" s="1807"/>
      <c r="C79" s="1807"/>
      <c r="D79" s="1807"/>
      <c r="E79" s="1807"/>
      <c r="F79" s="1807"/>
      <c r="G79" s="1807"/>
      <c r="H79" s="1807"/>
      <c r="K79" s="345"/>
      <c r="L79" s="345"/>
      <c r="R79" s="349"/>
      <c r="S79" s="1096"/>
      <c r="T79" s="1096"/>
      <c r="U79" s="1096"/>
      <c r="V79" s="1096"/>
    </row>
    <row r="80" spans="1:22" s="85" customFormat="1" ht="18.75" customHeight="1">
      <c r="A80" s="1807"/>
      <c r="B80" s="1807"/>
      <c r="C80" s="1807"/>
      <c r="D80" s="1807"/>
      <c r="E80" s="1807"/>
      <c r="F80" s="1807"/>
      <c r="G80" s="1807"/>
      <c r="H80" s="1807"/>
      <c r="K80" s="345"/>
      <c r="L80" s="345"/>
      <c r="R80" s="349"/>
      <c r="S80" s="1096"/>
      <c r="T80" s="1096"/>
      <c r="U80" s="1096"/>
      <c r="V80" s="1096"/>
    </row>
    <row r="81" spans="1:22" s="85" customFormat="1" ht="21" customHeight="1">
      <c r="A81" s="1807"/>
      <c r="B81" s="1807"/>
      <c r="C81" s="1807"/>
      <c r="D81" s="1807"/>
      <c r="E81" s="1807"/>
      <c r="F81" s="1807"/>
      <c r="G81" s="1807"/>
      <c r="H81" s="1807"/>
      <c r="K81" s="345"/>
      <c r="L81" s="345"/>
      <c r="R81" s="349"/>
      <c r="S81" s="1096"/>
      <c r="T81" s="1096"/>
      <c r="U81" s="1096"/>
      <c r="V81" s="1096"/>
    </row>
    <row r="82" spans="1:22" s="85" customFormat="1" ht="21" customHeight="1">
      <c r="A82" s="1807"/>
      <c r="B82" s="1807"/>
      <c r="C82" s="1807"/>
      <c r="D82" s="1807"/>
      <c r="E82" s="1807"/>
      <c r="F82" s="1807"/>
      <c r="G82" s="1807"/>
      <c r="H82" s="1807"/>
      <c r="K82" s="345"/>
      <c r="L82" s="345"/>
      <c r="R82" s="349"/>
      <c r="S82" s="1096"/>
      <c r="T82" s="1096"/>
      <c r="U82" s="1096"/>
      <c r="V82" s="1096"/>
    </row>
    <row r="83" spans="1:22" s="85" customFormat="1" ht="21" customHeight="1">
      <c r="A83" s="1807"/>
      <c r="B83" s="1807"/>
      <c r="C83" s="1807"/>
      <c r="D83" s="1807"/>
      <c r="E83" s="1807"/>
      <c r="F83" s="1807"/>
      <c r="G83" s="1807"/>
      <c r="H83" s="1807"/>
      <c r="K83" s="345"/>
      <c r="L83" s="345"/>
      <c r="R83" s="349"/>
      <c r="S83" s="1096"/>
      <c r="T83" s="1096"/>
      <c r="U83" s="1096"/>
      <c r="V83" s="1096"/>
    </row>
    <row r="84" spans="1:22" ht="11.25" customHeight="1">
      <c r="A84" s="1807"/>
      <c r="B84" s="1807"/>
      <c r="C84" s="1807"/>
      <c r="D84" s="1807"/>
      <c r="E84" s="1807"/>
      <c r="F84" s="1807"/>
      <c r="G84" s="1807"/>
      <c r="H84" s="1807"/>
    </row>
    <row r="85" spans="1:22">
      <c r="A85" s="86"/>
      <c r="B85" s="86"/>
      <c r="C85" s="86"/>
      <c r="D85" s="86"/>
      <c r="E85" s="86"/>
      <c r="F85" s="86"/>
      <c r="G85" s="86"/>
      <c r="H85" s="86"/>
      <c r="J85" s="1097" t="s">
        <v>1352</v>
      </c>
      <c r="K85" s="1098">
        <v>2016</v>
      </c>
      <c r="L85" s="1098">
        <v>2017</v>
      </c>
      <c r="M85" s="1098">
        <v>2018</v>
      </c>
    </row>
    <row r="86" spans="1:22" ht="27">
      <c r="A86" s="86"/>
      <c r="B86" s="86"/>
      <c r="C86" s="86"/>
      <c r="D86" s="86"/>
      <c r="J86" s="331" t="s">
        <v>1834</v>
      </c>
      <c r="K86" s="332">
        <v>69.659158797203673</v>
      </c>
      <c r="L86" s="332">
        <v>70.938766937335586</v>
      </c>
      <c r="M86" s="332">
        <v>69.255687530252828</v>
      </c>
    </row>
    <row r="87" spans="1:22" ht="32.25" customHeight="1">
      <c r="A87" s="86"/>
      <c r="B87" s="86"/>
      <c r="C87" s="86"/>
      <c r="D87" s="86"/>
      <c r="E87" s="86"/>
      <c r="F87" s="86"/>
      <c r="G87" s="86"/>
      <c r="H87" s="86"/>
      <c r="J87" s="2054" t="s">
        <v>1324</v>
      </c>
      <c r="K87" s="2054"/>
      <c r="L87" s="2054"/>
      <c r="M87" s="2054"/>
      <c r="S87" s="2052" t="s">
        <v>1351</v>
      </c>
      <c r="T87" s="2052"/>
      <c r="U87" s="2052"/>
    </row>
    <row r="88" spans="1:22">
      <c r="C88" s="93"/>
      <c r="D88" s="86"/>
      <c r="F88" s="86"/>
      <c r="G88" s="86"/>
      <c r="H88" s="86"/>
      <c r="J88" s="1099" t="str">
        <f>+E7</f>
        <v>Nacional</v>
      </c>
      <c r="K88" s="1100">
        <f>VLOOKUP($E$7,Bd_Enemdu!$3:$30,S88,FALSE)</f>
        <v>53170</v>
      </c>
      <c r="L88" s="1100">
        <f>VLOOKUP($E$7,Bd_Enemdu!$3:$30,T88,FALSE)</f>
        <v>54715</v>
      </c>
      <c r="M88" s="1100">
        <f>VLOOKUP($E$7,Bd_Enemdu!$3:$30,U88,FALSE)</f>
        <v>53940</v>
      </c>
      <c r="S88" s="1094">
        <v>1858</v>
      </c>
      <c r="T88" s="1094">
        <f>+S101+1</f>
        <v>1872</v>
      </c>
      <c r="U88" s="1094">
        <f>+T101+1</f>
        <v>1886</v>
      </c>
    </row>
    <row r="89" spans="1:22">
      <c r="C89" s="86"/>
      <c r="D89" s="86"/>
      <c r="F89" s="86"/>
      <c r="G89" s="86"/>
      <c r="H89" s="86"/>
      <c r="J89" s="119" t="s">
        <v>1735</v>
      </c>
      <c r="K89" s="333">
        <f>VLOOKUP($E$7,Bd_Enemdu!$3:$30,S89,FALSE)</f>
        <v>39990</v>
      </c>
      <c r="L89" s="333">
        <f>VLOOKUP($E$7,Bd_Enemdu!$3:$30,T89,FALSE)</f>
        <v>40714</v>
      </c>
      <c r="M89" s="333">
        <f>VLOOKUP($E$7,Bd_Enemdu!$3:$30,U89,FALSE)</f>
        <v>40490</v>
      </c>
      <c r="S89" s="1094">
        <f>+S88+1</f>
        <v>1859</v>
      </c>
      <c r="T89" s="1094">
        <f t="shared" ref="T89:T101" si="7">+T88+1</f>
        <v>1873</v>
      </c>
      <c r="U89" s="1094">
        <f t="shared" ref="U89:U106" si="8">+U88+1</f>
        <v>1887</v>
      </c>
    </row>
    <row r="90" spans="1:22">
      <c r="C90" s="86"/>
      <c r="D90" s="86"/>
      <c r="F90" s="86"/>
      <c r="G90" s="86"/>
      <c r="H90" s="86"/>
      <c r="J90" s="119" t="s">
        <v>56</v>
      </c>
      <c r="K90" s="333">
        <f>VLOOKUP($E$7,Bd_Enemdu!$3:$30,S90,FALSE)</f>
        <v>13180</v>
      </c>
      <c r="L90" s="333">
        <f>VLOOKUP($E$7,Bd_Enemdu!$3:$30,T90,FALSE)</f>
        <v>14001</v>
      </c>
      <c r="M90" s="333">
        <f>VLOOKUP($E$7,Bd_Enemdu!$3:$30,U90,FALSE)</f>
        <v>13450</v>
      </c>
      <c r="S90" s="1094">
        <f t="shared" ref="S90:S101" si="9">+S89+1</f>
        <v>1860</v>
      </c>
      <c r="T90" s="1094">
        <f t="shared" si="7"/>
        <v>1874</v>
      </c>
      <c r="U90" s="1094">
        <f t="shared" si="8"/>
        <v>1888</v>
      </c>
    </row>
    <row r="91" spans="1:22">
      <c r="C91" s="86"/>
      <c r="D91" s="86"/>
      <c r="F91" s="86"/>
      <c r="G91" s="86"/>
      <c r="H91" s="86"/>
      <c r="J91" s="119" t="s">
        <v>420</v>
      </c>
      <c r="K91" s="333">
        <f>VLOOKUP($E$7,Bd_Enemdu!$3:$30,S91,FALSE)</f>
        <v>27102</v>
      </c>
      <c r="L91" s="333">
        <f>VLOOKUP($E$7,Bd_Enemdu!$3:$30,T91,FALSE)</f>
        <v>28202</v>
      </c>
      <c r="M91" s="333">
        <f>VLOOKUP($E$7,Bd_Enemdu!$3:$30,U91,FALSE)</f>
        <v>27423</v>
      </c>
      <c r="S91" s="1094">
        <f t="shared" si="9"/>
        <v>1861</v>
      </c>
      <c r="T91" s="1094">
        <f t="shared" si="7"/>
        <v>1875</v>
      </c>
      <c r="U91" s="1094">
        <f t="shared" si="8"/>
        <v>1889</v>
      </c>
    </row>
    <row r="92" spans="1:22">
      <c r="C92" s="86"/>
      <c r="D92" s="86"/>
      <c r="F92" s="86"/>
      <c r="G92" s="86"/>
      <c r="H92" s="86"/>
      <c r="J92" s="367" t="s">
        <v>421</v>
      </c>
      <c r="K92" s="1101">
        <f>VLOOKUP($E$7,Bd_Enemdu!$3:$30,S92,FALSE)</f>
        <v>26068</v>
      </c>
      <c r="L92" s="1101">
        <f>VLOOKUP($E$7,Bd_Enemdu!$3:$30,T92,FALSE)</f>
        <v>26513</v>
      </c>
      <c r="M92" s="1101">
        <f>VLOOKUP($E$7,Bd_Enemdu!$3:$30,U92,FALSE)</f>
        <v>26517</v>
      </c>
      <c r="S92" s="1094">
        <f t="shared" si="9"/>
        <v>1862</v>
      </c>
      <c r="T92" s="1094">
        <f t="shared" si="7"/>
        <v>1876</v>
      </c>
      <c r="U92" s="1094">
        <f t="shared" si="8"/>
        <v>1890</v>
      </c>
    </row>
    <row r="93" spans="1:22">
      <c r="C93" s="86"/>
      <c r="D93" s="86"/>
      <c r="E93" s="86"/>
      <c r="F93" s="86"/>
      <c r="G93" s="86"/>
      <c r="H93" s="86"/>
      <c r="J93" s="119" t="s">
        <v>59</v>
      </c>
      <c r="K93" s="333">
        <f>VLOOKUP($E$7,Bd_Enemdu!$3:$30,S93,FALSE)</f>
        <v>4424</v>
      </c>
      <c r="L93" s="333">
        <f>VLOOKUP($E$7,Bd_Enemdu!$3:$30,T93,FALSE)</f>
        <v>4481</v>
      </c>
      <c r="M93" s="333">
        <f>VLOOKUP($E$7,Bd_Enemdu!$3:$30,U93,FALSE)</f>
        <v>3932</v>
      </c>
      <c r="S93" s="1094">
        <f t="shared" si="9"/>
        <v>1863</v>
      </c>
      <c r="T93" s="1094">
        <f t="shared" si="7"/>
        <v>1877</v>
      </c>
      <c r="U93" s="1094">
        <f t="shared" si="8"/>
        <v>1891</v>
      </c>
    </row>
    <row r="94" spans="1:22">
      <c r="C94" s="86"/>
      <c r="D94" s="86"/>
      <c r="E94" s="86"/>
      <c r="F94" s="86"/>
      <c r="G94" s="86"/>
      <c r="H94" s="86"/>
      <c r="J94" s="119" t="s">
        <v>2253</v>
      </c>
      <c r="K94" s="333">
        <f>VLOOKUP($E$7,Bd_Enemdu!$3:$30,S94,FALSE)</f>
        <v>460</v>
      </c>
      <c r="L94" s="333">
        <f>VLOOKUP($E$7,Bd_Enemdu!$3:$30,T94,FALSE)</f>
        <v>619</v>
      </c>
      <c r="M94" s="333">
        <f>VLOOKUP($E$7,Bd_Enemdu!$3:$30,U94,FALSE)</f>
        <v>594</v>
      </c>
      <c r="S94" s="1094">
        <f t="shared" si="9"/>
        <v>1864</v>
      </c>
      <c r="T94" s="1094">
        <f t="shared" si="7"/>
        <v>1878</v>
      </c>
      <c r="U94" s="1094">
        <f t="shared" si="8"/>
        <v>1892</v>
      </c>
    </row>
    <row r="95" spans="1:22">
      <c r="C95" s="86"/>
      <c r="D95" s="86"/>
      <c r="F95" s="86"/>
      <c r="G95" s="86"/>
      <c r="H95" s="86"/>
      <c r="J95" s="119" t="s">
        <v>1820</v>
      </c>
      <c r="K95" s="333">
        <f>VLOOKUP($E$7,Bd_Enemdu!$3:$30,S95,FALSE)</f>
        <v>712</v>
      </c>
      <c r="L95" s="333">
        <f>VLOOKUP($E$7,Bd_Enemdu!$3:$30,T95,FALSE)</f>
        <v>777</v>
      </c>
      <c r="M95" s="333">
        <f>VLOOKUP($E$7,Bd_Enemdu!$3:$30,U95,FALSE)</f>
        <v>761</v>
      </c>
      <c r="S95" s="1094">
        <f t="shared" si="9"/>
        <v>1865</v>
      </c>
      <c r="T95" s="1094">
        <f t="shared" si="7"/>
        <v>1879</v>
      </c>
      <c r="U95" s="1094">
        <f t="shared" si="8"/>
        <v>1893</v>
      </c>
    </row>
    <row r="96" spans="1:22">
      <c r="C96" s="86"/>
      <c r="D96" s="86"/>
      <c r="F96" s="86"/>
      <c r="G96" s="86"/>
      <c r="H96" s="86"/>
      <c r="J96" s="119" t="s">
        <v>1821</v>
      </c>
      <c r="K96" s="333">
        <f>VLOOKUP($E$7,Bd_Enemdu!$3:$30,S96,FALSE)</f>
        <v>244</v>
      </c>
      <c r="L96" s="333">
        <f>VLOOKUP($E$7,Bd_Enemdu!$3:$30,T96,FALSE)</f>
        <v>206</v>
      </c>
      <c r="M96" s="333">
        <f>VLOOKUP($E$7,Bd_Enemdu!$3:$30,U96,FALSE)</f>
        <v>205</v>
      </c>
      <c r="S96" s="1094">
        <f t="shared" si="9"/>
        <v>1866</v>
      </c>
      <c r="T96" s="1094">
        <f t="shared" si="7"/>
        <v>1880</v>
      </c>
      <c r="U96" s="1094">
        <f t="shared" si="8"/>
        <v>1894</v>
      </c>
    </row>
    <row r="97" spans="1:21">
      <c r="C97" s="86"/>
      <c r="D97" s="86"/>
      <c r="F97" s="86"/>
      <c r="G97" s="86"/>
      <c r="H97" s="86"/>
      <c r="J97" s="119" t="s">
        <v>2046</v>
      </c>
      <c r="K97" s="333">
        <f>VLOOKUP($E$7,Bd_Enemdu!$3:$30,S97,FALSE)</f>
        <v>258</v>
      </c>
      <c r="L97" s="333">
        <f>VLOOKUP($E$7,Bd_Enemdu!$3:$30,T97,FALSE)</f>
        <v>413</v>
      </c>
      <c r="M97" s="333">
        <f>VLOOKUP($E$7,Bd_Enemdu!$3:$30,U97,FALSE)</f>
        <v>338</v>
      </c>
      <c r="S97" s="1094">
        <f t="shared" si="9"/>
        <v>1867</v>
      </c>
      <c r="T97" s="1094">
        <f t="shared" si="7"/>
        <v>1881</v>
      </c>
      <c r="U97" s="1094">
        <f t="shared" si="8"/>
        <v>1895</v>
      </c>
    </row>
    <row r="98" spans="1:21">
      <c r="C98" s="330"/>
      <c r="D98" s="330"/>
      <c r="F98" s="330"/>
      <c r="G98" s="330"/>
      <c r="H98" s="330"/>
      <c r="J98" s="119" t="s">
        <v>1771</v>
      </c>
      <c r="K98" s="333">
        <f>VLOOKUP($E$7,Bd_Enemdu!$3:$30,S98,FALSE)</f>
        <v>46424</v>
      </c>
      <c r="L98" s="333">
        <f>VLOOKUP($E$7,Bd_Enemdu!$3:$30,T98,FALSE)</f>
        <v>47734</v>
      </c>
      <c r="M98" s="333">
        <f>VLOOKUP($E$7,Bd_Enemdu!$3:$30,U98,FALSE)</f>
        <v>47678</v>
      </c>
      <c r="S98" s="1094">
        <f t="shared" si="9"/>
        <v>1868</v>
      </c>
      <c r="T98" s="1094">
        <f t="shared" si="7"/>
        <v>1882</v>
      </c>
      <c r="U98" s="1094">
        <f t="shared" si="8"/>
        <v>1896</v>
      </c>
    </row>
    <row r="99" spans="1:21">
      <c r="C99" s="330"/>
      <c r="D99" s="330"/>
      <c r="F99" s="330"/>
      <c r="G99" s="330"/>
      <c r="H99" s="330"/>
      <c r="J99" s="119" t="s">
        <v>1822</v>
      </c>
      <c r="K99" s="333">
        <f>VLOOKUP($E$7,Bd_Enemdu!$3:$30,S99,FALSE)</f>
        <v>328</v>
      </c>
      <c r="L99" s="333">
        <f>VLOOKUP($E$7,Bd_Enemdu!$3:$30,T99,FALSE)</f>
        <v>270</v>
      </c>
      <c r="M99" s="333">
        <f>VLOOKUP($E$7,Bd_Enemdu!$3:$30,U99,FALSE)</f>
        <v>230</v>
      </c>
      <c r="S99" s="1094">
        <f t="shared" si="9"/>
        <v>1869</v>
      </c>
      <c r="T99" s="1094">
        <f t="shared" si="7"/>
        <v>1883</v>
      </c>
      <c r="U99" s="1094">
        <f t="shared" si="8"/>
        <v>1897</v>
      </c>
    </row>
    <row r="100" spans="1:21">
      <c r="C100" s="330"/>
      <c r="D100" s="330"/>
      <c r="F100" s="330"/>
      <c r="G100" s="330"/>
      <c r="H100" s="330"/>
      <c r="J100" s="1091" t="s">
        <v>1493</v>
      </c>
      <c r="K100" s="1102">
        <f>VLOOKUP($E$7,Bd_Enemdu!$3:$30,S100,FALSE)</f>
        <v>108</v>
      </c>
      <c r="L100" s="1102">
        <f>VLOOKUP($E$7,Bd_Enemdu!$3:$30,T100,FALSE)</f>
        <v>154</v>
      </c>
      <c r="M100" s="1102">
        <f>VLOOKUP($E$7,Bd_Enemdu!$3:$30,U100,FALSE)</f>
        <v>153</v>
      </c>
      <c r="S100" s="1094">
        <f t="shared" si="9"/>
        <v>1870</v>
      </c>
      <c r="T100" s="1094">
        <f t="shared" si="7"/>
        <v>1884</v>
      </c>
      <c r="U100" s="1094">
        <f t="shared" si="8"/>
        <v>1898</v>
      </c>
    </row>
    <row r="101" spans="1:21">
      <c r="C101" s="330"/>
      <c r="D101" s="330"/>
      <c r="F101" s="330"/>
      <c r="G101" s="330"/>
      <c r="H101" s="330"/>
      <c r="J101" s="367" t="s">
        <v>1494</v>
      </c>
      <c r="K101" s="1101">
        <f>VLOOKUP($E$7,Bd_Enemdu!$3:$30,S101,FALSE)</f>
        <v>212</v>
      </c>
      <c r="L101" s="1101">
        <f>VLOOKUP($E$7,Bd_Enemdu!$3:$30,T101,FALSE)</f>
        <v>61</v>
      </c>
      <c r="M101" s="1101">
        <f>VLOOKUP($E$7,Bd_Enemdu!$3:$30,U101,FALSE)</f>
        <v>49</v>
      </c>
      <c r="S101" s="1094">
        <f t="shared" si="9"/>
        <v>1871</v>
      </c>
      <c r="T101" s="1094">
        <f t="shared" si="7"/>
        <v>1885</v>
      </c>
      <c r="U101" s="1094">
        <f t="shared" si="8"/>
        <v>1899</v>
      </c>
    </row>
    <row r="102" spans="1:21">
      <c r="C102" s="330"/>
      <c r="D102" s="330"/>
      <c r="F102" s="330"/>
      <c r="G102" s="330"/>
      <c r="H102" s="330"/>
      <c r="J102" s="2051" t="s">
        <v>1325</v>
      </c>
      <c r="K102" s="2051"/>
      <c r="L102" s="2051"/>
      <c r="M102" s="2051"/>
      <c r="S102" s="1094">
        <v>865</v>
      </c>
      <c r="T102" s="1094">
        <v>875</v>
      </c>
      <c r="U102" s="1094">
        <f t="shared" si="8"/>
        <v>1900</v>
      </c>
    </row>
    <row r="103" spans="1:21">
      <c r="C103" s="330"/>
      <c r="D103" s="330"/>
      <c r="F103" s="330"/>
      <c r="G103" s="330"/>
      <c r="H103" s="330"/>
      <c r="J103" s="497">
        <v>15</v>
      </c>
      <c r="K103" s="333">
        <f>VLOOKUP($E$7,Bd_Enemdu!$A$3:$AID$30,S102,FALSE)</f>
        <v>4620</v>
      </c>
      <c r="L103" s="333">
        <f>VLOOKUP($E$7,Bd_Enemdu!$A$3:$AID$30,T102,FALSE)</f>
        <v>4623</v>
      </c>
      <c r="M103" s="333">
        <f>VLOOKUP($E$7,Bd_Enemdu!$3:$30,U102,FALSE)</f>
        <v>4440</v>
      </c>
      <c r="S103" s="1094">
        <v>866</v>
      </c>
      <c r="T103" s="1094">
        <v>876</v>
      </c>
      <c r="U103" s="1094">
        <f t="shared" si="8"/>
        <v>1901</v>
      </c>
    </row>
    <row r="104" spans="1:21">
      <c r="C104" s="330"/>
      <c r="D104" s="330"/>
      <c r="F104" s="330"/>
      <c r="G104" s="330"/>
      <c r="H104" s="330"/>
      <c r="J104" s="497">
        <v>16</v>
      </c>
      <c r="K104" s="333">
        <f>VLOOKUP($E$7,Bd_Enemdu!$A$3:$AID$30,S103,FALSE)</f>
        <v>8772</v>
      </c>
      <c r="L104" s="333">
        <f>VLOOKUP($E$7,Bd_Enemdu!$A$3:$AID$30,T103,FALSE)</f>
        <v>8710</v>
      </c>
      <c r="M104" s="333">
        <f>VLOOKUP($E$7,Bd_Enemdu!$3:$30,U103,FALSE)</f>
        <v>8112</v>
      </c>
      <c r="S104" s="1094">
        <v>867</v>
      </c>
      <c r="T104" s="1094">
        <v>877</v>
      </c>
      <c r="U104" s="1094">
        <f t="shared" si="8"/>
        <v>1902</v>
      </c>
    </row>
    <row r="105" spans="1:21">
      <c r="C105" s="330"/>
      <c r="D105" s="330"/>
      <c r="F105" s="330"/>
      <c r="G105" s="330"/>
      <c r="H105" s="330"/>
      <c r="J105" s="497">
        <v>17</v>
      </c>
      <c r="K105" s="333">
        <f>VLOOKUP($E$7,Bd_Enemdu!$A$3:$AID$30,S104,FALSE)</f>
        <v>11137</v>
      </c>
      <c r="L105" s="333">
        <f>VLOOKUP($E$7,Bd_Enemdu!$A$3:$AID$30,T104,FALSE)</f>
        <v>12164</v>
      </c>
      <c r="M105" s="333">
        <f>VLOOKUP($E$7,Bd_Enemdu!$3:$30,U104,FALSE)</f>
        <v>11558</v>
      </c>
      <c r="S105" s="1094">
        <v>868</v>
      </c>
      <c r="T105" s="1094">
        <v>878</v>
      </c>
      <c r="U105" s="1094">
        <f t="shared" si="8"/>
        <v>1903</v>
      </c>
    </row>
    <row r="106" spans="1:21">
      <c r="C106" s="330"/>
      <c r="D106" s="330"/>
      <c r="F106" s="330"/>
      <c r="G106" s="330"/>
      <c r="H106" s="330"/>
      <c r="J106" s="497">
        <v>18</v>
      </c>
      <c r="K106" s="333">
        <f>VLOOKUP($E$7,Bd_Enemdu!$A$3:$AID$30,S105,FALSE)</f>
        <v>13290</v>
      </c>
      <c r="L106" s="333">
        <f>VLOOKUP($E$7,Bd_Enemdu!$A$3:$AID$30,T105,FALSE)</f>
        <v>13949</v>
      </c>
      <c r="M106" s="333">
        <f>VLOOKUP($E$7,Bd_Enemdu!$3:$30,U105,FALSE)</f>
        <v>14590</v>
      </c>
      <c r="S106" s="1094">
        <v>869</v>
      </c>
      <c r="T106" s="1094">
        <v>879</v>
      </c>
      <c r="U106" s="1094">
        <f t="shared" si="8"/>
        <v>1904</v>
      </c>
    </row>
    <row r="107" spans="1:21">
      <c r="C107" s="330"/>
      <c r="D107" s="330"/>
      <c r="F107" s="330"/>
      <c r="G107" s="330"/>
      <c r="H107" s="330"/>
      <c r="J107" s="497">
        <v>19</v>
      </c>
      <c r="K107" s="333">
        <f>VLOOKUP($E$7,Bd_Enemdu!$A$3:$AID$30,S106,FALSE)</f>
        <v>15351</v>
      </c>
      <c r="L107" s="333">
        <f>VLOOKUP($E$7,Bd_Enemdu!$A$3:$AID$30,T106,FALSE)</f>
        <v>15269</v>
      </c>
      <c r="M107" s="333">
        <f>VLOOKUP($E$7,Bd_Enemdu!$3:$30,U106,FALSE)</f>
        <v>15240</v>
      </c>
    </row>
    <row r="108" spans="1:21">
      <c r="C108" s="330"/>
      <c r="D108" s="330"/>
      <c r="F108" s="330"/>
      <c r="G108" s="330"/>
      <c r="H108" s="330"/>
      <c r="K108" s="80"/>
      <c r="L108" s="80"/>
    </row>
    <row r="109" spans="1:21">
      <c r="A109" s="95"/>
      <c r="B109" s="96"/>
      <c r="C109" s="97"/>
      <c r="D109" s="96"/>
      <c r="E109" s="98"/>
      <c r="F109" s="99"/>
      <c r="G109" s="100"/>
      <c r="K109" s="80"/>
      <c r="L109" s="80"/>
    </row>
    <row r="110" spans="1:21">
      <c r="B110" s="96"/>
      <c r="C110" s="97"/>
      <c r="D110" s="96"/>
      <c r="E110" s="98"/>
      <c r="F110" s="99"/>
      <c r="G110" s="100"/>
      <c r="K110" s="80"/>
      <c r="L110" s="80"/>
    </row>
    <row r="111" spans="1:21">
      <c r="A111" s="469"/>
      <c r="K111" s="80"/>
      <c r="L111" s="80"/>
    </row>
    <row r="112" spans="1:21">
      <c r="K112" s="80"/>
      <c r="L112" s="80"/>
    </row>
    <row r="113" spans="11:12">
      <c r="K113" s="80"/>
      <c r="L113" s="80"/>
    </row>
    <row r="114" spans="11:12">
      <c r="K114" s="80"/>
      <c r="L114" s="80"/>
    </row>
    <row r="115" spans="11:12">
      <c r="K115" s="80"/>
      <c r="L115" s="80"/>
    </row>
    <row r="116" spans="11:12">
      <c r="K116" s="80"/>
      <c r="L116" s="80"/>
    </row>
    <row r="117" spans="11:12">
      <c r="K117" s="80"/>
      <c r="L117" s="80"/>
    </row>
    <row r="118" spans="11:12">
      <c r="K118" s="80"/>
      <c r="L118" s="80"/>
    </row>
    <row r="119" spans="11:12">
      <c r="K119" s="80"/>
      <c r="L119" s="80"/>
    </row>
    <row r="120" spans="11:12">
      <c r="K120" s="80"/>
      <c r="L120" s="80"/>
    </row>
    <row r="121" spans="11:12">
      <c r="K121" s="80"/>
      <c r="L121" s="80"/>
    </row>
    <row r="122" spans="11:12">
      <c r="K122" s="80"/>
      <c r="L122" s="80"/>
    </row>
    <row r="123" spans="11:12">
      <c r="K123" s="80"/>
      <c r="L123" s="80"/>
    </row>
    <row r="124" spans="11:12">
      <c r="K124" s="80"/>
      <c r="L124" s="80"/>
    </row>
    <row r="125" spans="11:12">
      <c r="K125" s="80"/>
      <c r="L125" s="80"/>
    </row>
    <row r="126" spans="11:12">
      <c r="K126" s="80"/>
      <c r="L126" s="80"/>
    </row>
    <row r="127" spans="11:12">
      <c r="K127" s="80"/>
      <c r="L127" s="80"/>
    </row>
    <row r="128" spans="11:12">
      <c r="K128" s="80"/>
      <c r="L128" s="80"/>
    </row>
    <row r="129" spans="1:12">
      <c r="K129" s="80"/>
      <c r="L129" s="80"/>
    </row>
    <row r="130" spans="1:12">
      <c r="K130" s="80"/>
      <c r="L130" s="80"/>
    </row>
    <row r="131" spans="1:12">
      <c r="K131" s="80"/>
      <c r="L131" s="80"/>
    </row>
    <row r="132" spans="1:12">
      <c r="K132" s="80"/>
      <c r="L132" s="80"/>
    </row>
    <row r="133" spans="1:12">
      <c r="K133" s="80"/>
      <c r="L133" s="80"/>
    </row>
    <row r="134" spans="1:12">
      <c r="K134" s="80"/>
      <c r="L134" s="80"/>
    </row>
    <row r="135" spans="1:12">
      <c r="K135" s="80"/>
      <c r="L135" s="80"/>
    </row>
    <row r="136" spans="1:12">
      <c r="A136" s="80" t="s">
        <v>1278</v>
      </c>
      <c r="K136" s="80"/>
      <c r="L136" s="80"/>
    </row>
    <row r="137" spans="1:12">
      <c r="A137" s="469" t="s">
        <v>1731</v>
      </c>
      <c r="K137" s="80"/>
      <c r="L137" s="80"/>
    </row>
    <row r="138" spans="1:12">
      <c r="K138" s="80"/>
      <c r="L138" s="80"/>
    </row>
    <row r="139" spans="1:12">
      <c r="K139" s="80"/>
      <c r="L139" s="80"/>
    </row>
    <row r="140" spans="1:12">
      <c r="K140" s="80"/>
      <c r="L140" s="80"/>
    </row>
    <row r="141" spans="1:12">
      <c r="K141" s="80"/>
      <c r="L141" s="80"/>
    </row>
    <row r="142" spans="1:12">
      <c r="K142" s="80"/>
      <c r="L142" s="80"/>
    </row>
    <row r="143" spans="1:12">
      <c r="K143" s="80"/>
      <c r="L143" s="80"/>
    </row>
  </sheetData>
  <sheetProtection sort="0" autoFilter="0" pivotTables="0"/>
  <mergeCells count="15">
    <mergeCell ref="J102:M102"/>
    <mergeCell ref="S24:U24"/>
    <mergeCell ref="S87:U87"/>
    <mergeCell ref="A1:D1"/>
    <mergeCell ref="A2:H2"/>
    <mergeCell ref="C4:H4"/>
    <mergeCell ref="A8:H8"/>
    <mergeCell ref="A71:H71"/>
    <mergeCell ref="C5:H5"/>
    <mergeCell ref="A9:H20"/>
    <mergeCell ref="A75:H84"/>
    <mergeCell ref="E7:F7"/>
    <mergeCell ref="J24:M24"/>
    <mergeCell ref="J87:M87"/>
    <mergeCell ref="J40:M40"/>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Bd_Enemdu!$A$3:$A$29</xm:f>
          </x14:formula1>
          <xm:sqref>E74:F74 E7:F7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61">
    <tabColor theme="5" tint="0.39997558519241921"/>
  </sheetPr>
  <dimension ref="A2:W72"/>
  <sheetViews>
    <sheetView showGridLines="0" zoomScale="80" zoomScaleNormal="80" workbookViewId="0">
      <pane ySplit="6" topLeftCell="A7" activePane="bottomLeft" state="frozen"/>
      <selection pane="bottomLeft" activeCell="M6" sqref="M6"/>
    </sheetView>
  </sheetViews>
  <sheetFormatPr baseColWidth="10" defaultRowHeight="16.5"/>
  <cols>
    <col min="1" max="11" width="11.42578125" style="1"/>
    <col min="12" max="12" width="21.42578125" style="1" customWidth="1"/>
    <col min="13" max="19" width="11.42578125" style="1"/>
    <col min="20" max="23" width="11.42578125" style="1" hidden="1" customWidth="1"/>
    <col min="24" max="16384" width="11.42578125" style="1"/>
  </cols>
  <sheetData>
    <row r="2" spans="1:23" ht="42.75" customHeight="1"/>
    <row r="3" spans="1:23" ht="23.25" customHeight="1">
      <c r="A3" s="2056" t="s">
        <v>2808</v>
      </c>
      <c r="B3" s="2056"/>
      <c r="C3" s="2056"/>
      <c r="D3" s="2056"/>
      <c r="E3" s="2056"/>
      <c r="F3" s="2056"/>
      <c r="G3" s="2056"/>
      <c r="H3" s="2056"/>
      <c r="I3" s="2056"/>
      <c r="J3" s="2056"/>
      <c r="K3" s="2056"/>
    </row>
    <row r="4" spans="1:23" s="441" customFormat="1"/>
    <row r="5" spans="1:23" ht="15" customHeight="1">
      <c r="A5" s="1143"/>
      <c r="B5" s="1143"/>
      <c r="C5" s="1143"/>
      <c r="D5" s="1143"/>
      <c r="E5" s="1143"/>
      <c r="F5" s="1143"/>
      <c r="G5" s="1143"/>
      <c r="H5" s="1143"/>
      <c r="I5" s="1143"/>
      <c r="J5" s="1143"/>
      <c r="K5" s="1143"/>
    </row>
    <row r="6" spans="1:23" s="441" customFormat="1" ht="32.25" customHeight="1">
      <c r="A6" s="1142" t="s">
        <v>943</v>
      </c>
      <c r="B6" s="85"/>
      <c r="C6" s="1141"/>
      <c r="D6" s="80"/>
      <c r="E6" s="1980" t="s">
        <v>20</v>
      </c>
      <c r="F6" s="1980"/>
      <c r="G6" s="1"/>
      <c r="H6" s="1"/>
      <c r="I6" s="1"/>
      <c r="J6" s="1"/>
      <c r="K6" s="1"/>
    </row>
    <row r="7" spans="1:23">
      <c r="A7" s="2022"/>
      <c r="B7" s="2022"/>
      <c r="C7" s="2022"/>
      <c r="D7" s="2022"/>
      <c r="E7" s="2022"/>
      <c r="F7" s="2022"/>
      <c r="G7" s="2022"/>
      <c r="H7" s="2022"/>
      <c r="I7" s="2022"/>
      <c r="J7" s="2022"/>
      <c r="K7" s="2022"/>
    </row>
    <row r="8" spans="1:23">
      <c r="A8" s="1997" t="s">
        <v>2809</v>
      </c>
      <c r="B8" s="1997"/>
      <c r="C8" s="1997"/>
      <c r="D8" s="1997"/>
      <c r="E8" s="1997"/>
      <c r="F8" s="1997"/>
      <c r="G8" s="1997"/>
      <c r="H8" s="1997"/>
      <c r="I8" s="1997"/>
      <c r="J8" s="1997"/>
      <c r="K8" s="1997"/>
    </row>
    <row r="9" spans="1:23">
      <c r="A9" s="1997" t="s">
        <v>2810</v>
      </c>
      <c r="B9" s="1997"/>
      <c r="C9" s="1997"/>
      <c r="D9" s="1997"/>
      <c r="E9" s="1997"/>
      <c r="F9" s="1997"/>
      <c r="G9" s="1997"/>
      <c r="H9" s="1997"/>
      <c r="I9" s="1997"/>
      <c r="J9" s="1997"/>
      <c r="K9" s="1997"/>
    </row>
    <row r="11" spans="1:23">
      <c r="L11" s="80"/>
      <c r="M11" s="565">
        <v>2016</v>
      </c>
      <c r="N11" s="565">
        <v>2017</v>
      </c>
      <c r="O11" s="565">
        <v>2018</v>
      </c>
      <c r="P11" s="565" t="s">
        <v>2807</v>
      </c>
      <c r="T11" s="1617" t="s">
        <v>1351</v>
      </c>
      <c r="U11" s="1617"/>
    </row>
    <row r="12" spans="1:23">
      <c r="L12" s="566" t="str">
        <f>+E6</f>
        <v>Nacional</v>
      </c>
      <c r="M12" s="587">
        <f>VLOOKUP($E$6,Bd_Enemdu!$3:$29,T12,FALSE)</f>
        <v>66</v>
      </c>
      <c r="N12" s="587">
        <f>VLOOKUP($E$6,Bd_Enemdu!$3:$29,U12,FALSE)</f>
        <v>103</v>
      </c>
      <c r="O12" s="587">
        <f>VLOOKUP($E$6,Bd_Enemdu!$3:$29,V12,FALSE)</f>
        <v>60</v>
      </c>
      <c r="P12" s="587">
        <f>VLOOKUP($E$6,Bd_Enemdu!$3:$29,W12,FALSE)</f>
        <v>60</v>
      </c>
      <c r="T12" s="1">
        <v>2091</v>
      </c>
      <c r="U12" s="1">
        <f>+T17+1</f>
        <v>2097</v>
      </c>
      <c r="V12" s="1">
        <f>+U17+1</f>
        <v>2103</v>
      </c>
      <c r="W12" s="1">
        <f>+V17+1</f>
        <v>2109</v>
      </c>
    </row>
    <row r="13" spans="1:23">
      <c r="L13" s="90" t="s">
        <v>2800</v>
      </c>
      <c r="M13" s="495">
        <f>VLOOKUP($E$6,Bd_Enemdu!$3:$29,T13,FALSE)</f>
        <v>7</v>
      </c>
      <c r="N13" s="495">
        <f>VLOOKUP($E$6,Bd_Enemdu!$3:$29,U13,FALSE)</f>
        <v>3</v>
      </c>
      <c r="O13" s="495">
        <f>VLOOKUP($E$6,Bd_Enemdu!$3:$29,V13,FALSE)</f>
        <v>1</v>
      </c>
      <c r="P13" s="495">
        <f>VLOOKUP($E$6,Bd_Enemdu!$3:$29,W13,FALSE)</f>
        <v>6</v>
      </c>
      <c r="T13" s="1">
        <f>+T12+1</f>
        <v>2092</v>
      </c>
      <c r="U13" s="1">
        <f>+U12+1</f>
        <v>2098</v>
      </c>
      <c r="V13" s="1">
        <f>+V12+1</f>
        <v>2104</v>
      </c>
      <c r="W13" s="1">
        <f>+W12+1</f>
        <v>2110</v>
      </c>
    </row>
    <row r="14" spans="1:23">
      <c r="L14" s="90" t="s">
        <v>2801</v>
      </c>
      <c r="M14" s="495">
        <f>VLOOKUP($E$6,Bd_Enemdu!$3:$29,T14,FALSE)</f>
        <v>27</v>
      </c>
      <c r="N14" s="495">
        <f>VLOOKUP($E$6,Bd_Enemdu!$3:$29,U14,FALSE)</f>
        <v>7</v>
      </c>
      <c r="O14" s="495">
        <f>VLOOKUP($E$6,Bd_Enemdu!$3:$29,V14,FALSE)</f>
        <v>4</v>
      </c>
      <c r="P14" s="495">
        <f>VLOOKUP($E$6,Bd_Enemdu!$3:$29,W14,FALSE)</f>
        <v>19</v>
      </c>
      <c r="T14" s="1">
        <f t="shared" ref="T14:W17" si="0">+T13+1</f>
        <v>2093</v>
      </c>
      <c r="U14" s="1">
        <f t="shared" si="0"/>
        <v>2099</v>
      </c>
      <c r="V14" s="1">
        <f t="shared" si="0"/>
        <v>2105</v>
      </c>
      <c r="W14" s="1">
        <f t="shared" si="0"/>
        <v>2111</v>
      </c>
    </row>
    <row r="15" spans="1:23">
      <c r="L15" s="90" t="s">
        <v>2802</v>
      </c>
      <c r="M15" s="495">
        <f>VLOOKUP($E$6,Bd_Enemdu!$3:$29,T15,FALSE)</f>
        <v>31</v>
      </c>
      <c r="N15" s="495">
        <f>VLOOKUP($E$6,Bd_Enemdu!$3:$29,U15,FALSE)</f>
        <v>45</v>
      </c>
      <c r="O15" s="495">
        <f>VLOOKUP($E$6,Bd_Enemdu!$3:$29,V15,FALSE)</f>
        <v>16</v>
      </c>
      <c r="P15" s="495">
        <f>VLOOKUP($E$6,Bd_Enemdu!$3:$29,W15,FALSE)</f>
        <v>33</v>
      </c>
      <c r="T15" s="1">
        <f t="shared" si="0"/>
        <v>2094</v>
      </c>
      <c r="U15" s="1">
        <f t="shared" si="0"/>
        <v>2100</v>
      </c>
      <c r="V15" s="1">
        <f t="shared" si="0"/>
        <v>2106</v>
      </c>
      <c r="W15" s="1">
        <f t="shared" si="0"/>
        <v>2112</v>
      </c>
    </row>
    <row r="16" spans="1:23">
      <c r="L16" s="90" t="s">
        <v>2803</v>
      </c>
      <c r="M16" s="495">
        <f>VLOOKUP($E$6,Bd_Enemdu!$3:$29,T16,FALSE)</f>
        <v>0</v>
      </c>
      <c r="N16" s="495">
        <f>VLOOKUP($E$6,Bd_Enemdu!$3:$29,U16,FALSE)</f>
        <v>48</v>
      </c>
      <c r="O16" s="495">
        <f>VLOOKUP($E$6,Bd_Enemdu!$3:$29,V16,FALSE)</f>
        <v>38</v>
      </c>
      <c r="P16" s="495">
        <f>VLOOKUP($E$6,Bd_Enemdu!$3:$29,W16,FALSE)</f>
        <v>0</v>
      </c>
      <c r="T16" s="1">
        <f t="shared" si="0"/>
        <v>2095</v>
      </c>
      <c r="U16" s="1">
        <f t="shared" si="0"/>
        <v>2101</v>
      </c>
      <c r="V16" s="1">
        <f t="shared" si="0"/>
        <v>2107</v>
      </c>
      <c r="W16" s="1">
        <f t="shared" si="0"/>
        <v>2113</v>
      </c>
    </row>
    <row r="17" spans="12:23">
      <c r="L17" s="90" t="s">
        <v>2804</v>
      </c>
      <c r="M17" s="495">
        <f>VLOOKUP($E$6,Bd_Enemdu!$3:$29,T17,FALSE)</f>
        <v>1</v>
      </c>
      <c r="N17" s="495">
        <f>VLOOKUP($E$6,Bd_Enemdu!$3:$29,U17,FALSE)</f>
        <v>0</v>
      </c>
      <c r="O17" s="495">
        <f>VLOOKUP($E$6,Bd_Enemdu!$3:$29,V17,FALSE)</f>
        <v>1</v>
      </c>
      <c r="P17" s="495">
        <f>VLOOKUP($E$6,Bd_Enemdu!$3:$29,W17,FALSE)</f>
        <v>2</v>
      </c>
      <c r="T17" s="1">
        <f t="shared" si="0"/>
        <v>2096</v>
      </c>
      <c r="U17" s="1">
        <f t="shared" si="0"/>
        <v>2102</v>
      </c>
      <c r="V17" s="1">
        <f t="shared" si="0"/>
        <v>2108</v>
      </c>
      <c r="W17" s="1">
        <f t="shared" si="0"/>
        <v>2114</v>
      </c>
    </row>
    <row r="18" spans="12:23">
      <c r="L18" s="158"/>
      <c r="M18" s="495"/>
      <c r="N18" s="495"/>
      <c r="O18" s="495"/>
      <c r="P18" s="495"/>
    </row>
    <row r="19" spans="12:23">
      <c r="L19" s="158"/>
      <c r="M19" s="914"/>
      <c r="N19" s="495"/>
      <c r="O19" s="495"/>
      <c r="P19" s="495"/>
    </row>
    <row r="20" spans="12:23">
      <c r="L20" s="158"/>
      <c r="M20" s="914"/>
      <c r="N20" s="495"/>
      <c r="O20" s="495"/>
      <c r="P20" s="495"/>
    </row>
    <row r="21" spans="12:23">
      <c r="L21" s="158"/>
      <c r="M21" s="914"/>
      <c r="N21" s="495"/>
      <c r="O21" s="495"/>
      <c r="P21" s="495"/>
    </row>
    <row r="22" spans="12:23">
      <c r="L22" s="158"/>
      <c r="M22" s="914"/>
      <c r="N22" s="495"/>
      <c r="O22" s="495"/>
      <c r="P22" s="495"/>
    </row>
    <row r="23" spans="12:23">
      <c r="L23" s="158"/>
      <c r="M23" s="914"/>
      <c r="N23" s="495"/>
      <c r="O23" s="495"/>
      <c r="P23" s="495"/>
    </row>
    <row r="24" spans="12:23">
      <c r="L24" s="158"/>
      <c r="M24" s="914"/>
      <c r="N24" s="495"/>
      <c r="O24" s="495"/>
      <c r="P24" s="495"/>
    </row>
    <row r="25" spans="12:23">
      <c r="L25" s="295"/>
      <c r="M25" s="295"/>
    </row>
    <row r="26" spans="12:23">
      <c r="L26" s="295"/>
      <c r="M26" s="295"/>
    </row>
    <row r="27" spans="12:23">
      <c r="L27" s="295"/>
      <c r="M27" s="295"/>
    </row>
    <row r="28" spans="12:23">
      <c r="L28" s="295"/>
      <c r="M28" s="295"/>
    </row>
    <row r="29" spans="12:23">
      <c r="L29" s="295"/>
      <c r="M29" s="295"/>
    </row>
    <row r="36" spans="1:11">
      <c r="A36" s="1997" t="s">
        <v>2811</v>
      </c>
      <c r="B36" s="1997"/>
      <c r="C36" s="1997"/>
      <c r="D36" s="1997"/>
      <c r="E36" s="1997"/>
      <c r="F36" s="1997"/>
      <c r="G36" s="1997"/>
      <c r="H36" s="1997"/>
      <c r="I36" s="1997"/>
      <c r="J36" s="1997"/>
      <c r="K36" s="1997"/>
    </row>
    <row r="38" spans="1:11">
      <c r="A38" s="1617">
        <v>2016</v>
      </c>
      <c r="B38" s="1617"/>
      <c r="C38" s="1617"/>
      <c r="D38" s="1617"/>
      <c r="E38" s="1617"/>
      <c r="F38" s="1617">
        <v>2017</v>
      </c>
      <c r="G38" s="1617"/>
      <c r="H38" s="1617"/>
      <c r="I38" s="1617"/>
      <c r="J38" s="1617"/>
      <c r="K38" s="1617"/>
    </row>
    <row r="53" spans="1:11">
      <c r="A53" s="1617">
        <v>2018</v>
      </c>
      <c r="B53" s="1617"/>
      <c r="C53" s="1617"/>
      <c r="D53" s="1617"/>
      <c r="E53" s="1617"/>
      <c r="F53" s="1617" t="s">
        <v>2807</v>
      </c>
      <c r="G53" s="1617"/>
      <c r="H53" s="1617"/>
      <c r="I53" s="1617"/>
      <c r="J53" s="1617"/>
      <c r="K53" s="1617"/>
    </row>
    <row r="70" spans="1:1">
      <c r="A70" s="80" t="s">
        <v>2806</v>
      </c>
    </row>
    <row r="71" spans="1:1">
      <c r="A71" s="80" t="s">
        <v>2812</v>
      </c>
    </row>
    <row r="72" spans="1:1">
      <c r="A72" s="469" t="s">
        <v>1728</v>
      </c>
    </row>
  </sheetData>
  <sheetProtection sort="0" autoFilter="0" pivotTables="0"/>
  <mergeCells count="11">
    <mergeCell ref="A36:K36"/>
    <mergeCell ref="A38:E38"/>
    <mergeCell ref="F38:K38"/>
    <mergeCell ref="A53:E53"/>
    <mergeCell ref="F53:K53"/>
    <mergeCell ref="A3:K3"/>
    <mergeCell ref="E6:F6"/>
    <mergeCell ref="A7:K7"/>
    <mergeCell ref="A8:K8"/>
    <mergeCell ref="T11:U11"/>
    <mergeCell ref="A9:K9"/>
  </mergeCell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0000000}">
          <x14:formula1>
            <xm:f>Bd_Enemdu!$A$3:$A$29</xm:f>
          </x14:formula1>
          <xm:sqref>E6:F6</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8111">
    <tabColor theme="9" tint="0.39997558519241921"/>
  </sheetPr>
  <dimension ref="A1:U101"/>
  <sheetViews>
    <sheetView showGridLines="0" zoomScale="85" zoomScaleNormal="85" zoomScaleSheetLayoutView="40" workbookViewId="0">
      <pane ySplit="5" topLeftCell="A6" activePane="bottomLeft" state="frozen"/>
      <selection pane="bottomLeft" activeCell="A2" sqref="A2:H2"/>
    </sheetView>
  </sheetViews>
  <sheetFormatPr baseColWidth="10" defaultColWidth="11.42578125" defaultRowHeight="16.5"/>
  <cols>
    <col min="1" max="1" width="7.7109375" style="80" customWidth="1"/>
    <col min="2" max="2" width="13" style="80" customWidth="1"/>
    <col min="3" max="3" width="11.140625" style="80" customWidth="1"/>
    <col min="4" max="4" width="12.85546875" style="80" customWidth="1"/>
    <col min="5" max="5" width="10.28515625" style="80" customWidth="1"/>
    <col min="6" max="6" width="17.140625" style="80" customWidth="1"/>
    <col min="7" max="7" width="10.140625" style="80" customWidth="1"/>
    <col min="8" max="8" width="21.85546875" style="80" customWidth="1"/>
    <col min="9" max="10" width="11.42578125" style="80"/>
    <col min="11" max="12" width="11.42578125" style="81"/>
    <col min="13" max="15" width="11.42578125" style="80"/>
    <col min="16" max="16" width="8" style="80" customWidth="1"/>
    <col min="17" max="20" width="8.7109375" style="80" hidden="1" customWidth="1"/>
    <col min="21" max="21" width="11.28515625" style="80" hidden="1" customWidth="1"/>
    <col min="22" max="22" width="11.42578125" style="80" customWidth="1"/>
    <col min="23" max="23" width="0.140625" style="80" customWidth="1"/>
    <col min="24" max="16384" width="11.42578125" style="80"/>
  </cols>
  <sheetData>
    <row r="1" spans="1:20" ht="48.75" customHeight="1">
      <c r="A1" s="1886"/>
      <c r="B1" s="1886"/>
      <c r="C1" s="1886"/>
      <c r="D1" s="1886"/>
    </row>
    <row r="2" spans="1:20" ht="51" customHeight="1">
      <c r="A2" s="1887" t="s">
        <v>1915</v>
      </c>
      <c r="B2" s="1887"/>
      <c r="C2" s="1887"/>
      <c r="D2" s="1887"/>
      <c r="E2" s="1887"/>
      <c r="F2" s="1887"/>
      <c r="G2" s="1887"/>
      <c r="H2" s="1887"/>
      <c r="J2" s="501"/>
    </row>
    <row r="3" spans="1:20" ht="53.25" customHeight="1">
      <c r="A3" s="2061" t="s">
        <v>1918</v>
      </c>
      <c r="B3" s="2061"/>
      <c r="C3" s="2061"/>
      <c r="D3" s="2061"/>
      <c r="E3" s="2061"/>
      <c r="F3" s="2061"/>
      <c r="G3" s="2061"/>
      <c r="H3" s="2061"/>
    </row>
    <row r="4" spans="1:20" ht="9" customHeight="1">
      <c r="A4" s="82"/>
      <c r="B4" s="514"/>
      <c r="C4" s="516"/>
      <c r="D4" s="516"/>
      <c r="E4" s="516"/>
      <c r="F4" s="516"/>
      <c r="G4" s="516"/>
      <c r="H4" s="516"/>
    </row>
    <row r="5" spans="1:20" ht="20.25">
      <c r="A5" s="84" t="s">
        <v>943</v>
      </c>
      <c r="B5" s="85"/>
      <c r="C5" s="515"/>
      <c r="D5" s="1980" t="s">
        <v>20</v>
      </c>
      <c r="E5" s="1980"/>
      <c r="F5" s="516"/>
      <c r="G5" s="516"/>
      <c r="H5" s="516"/>
    </row>
    <row r="6" spans="1:20" ht="12.75" customHeight="1">
      <c r="A6" s="87"/>
      <c r="B6" s="87"/>
      <c r="C6" s="87"/>
      <c r="D6" s="87"/>
      <c r="E6" s="87"/>
      <c r="F6" s="87"/>
      <c r="G6" s="87"/>
    </row>
    <row r="7" spans="1:20" ht="20.25">
      <c r="A7" s="2039" t="s">
        <v>1912</v>
      </c>
      <c r="B7" s="2039"/>
      <c r="C7" s="2039"/>
      <c r="D7" s="2039"/>
      <c r="E7" s="2039"/>
      <c r="F7" s="2039"/>
      <c r="G7" s="2039"/>
      <c r="H7" s="2039"/>
    </row>
    <row r="9" spans="1:20">
      <c r="A9" s="515"/>
      <c r="B9" s="515"/>
      <c r="C9" s="515"/>
      <c r="D9" s="515"/>
      <c r="E9" s="515"/>
      <c r="F9" s="515"/>
      <c r="G9" s="515"/>
      <c r="H9" s="515"/>
      <c r="K9" s="89">
        <v>2016</v>
      </c>
      <c r="L9" s="89">
        <v>2017</v>
      </c>
      <c r="M9" s="89">
        <v>2018</v>
      </c>
      <c r="S9" s="517" t="s">
        <v>814</v>
      </c>
    </row>
    <row r="10" spans="1:20">
      <c r="A10" s="515"/>
      <c r="B10" s="515"/>
      <c r="C10" s="515"/>
      <c r="E10" s="515"/>
      <c r="J10" s="90" t="str">
        <f>+D5</f>
        <v>Nacional</v>
      </c>
      <c r="K10" s="91">
        <f>VLOOKUP($D$5,Bd_Enemdu!$3:$29,R10,FALSE)</f>
        <v>3139</v>
      </c>
      <c r="L10" s="91">
        <f>VLOOKUP($D$5,Bd_Enemdu!$3:$29,S10,FALSE)</f>
        <v>2534</v>
      </c>
      <c r="M10" s="91">
        <f>VLOOKUP($D$5,Bd_Enemdu!$3:$29,T10,FALSE)</f>
        <v>2279</v>
      </c>
      <c r="R10" s="92">
        <v>1253</v>
      </c>
      <c r="S10" s="92">
        <f>+R12+1</f>
        <v>1256</v>
      </c>
      <c r="T10" s="92">
        <f>+S12+1</f>
        <v>1259</v>
      </c>
    </row>
    <row r="11" spans="1:20" ht="15" customHeight="1">
      <c r="A11" s="515"/>
      <c r="B11" s="515"/>
      <c r="C11" s="515"/>
      <c r="D11" s="515"/>
      <c r="E11" s="515"/>
      <c r="F11" s="515"/>
      <c r="G11" s="515"/>
      <c r="H11" s="515"/>
      <c r="J11" s="90" t="s">
        <v>57</v>
      </c>
      <c r="K11" s="91">
        <f>VLOOKUP($D$5,Bd_Enemdu!$3:$29,R11,FALSE)</f>
        <v>1419</v>
      </c>
      <c r="L11" s="91">
        <f>VLOOKUP($D$5,Bd_Enemdu!$3:$29,S11,FALSE)</f>
        <v>1160</v>
      </c>
      <c r="M11" s="91">
        <f>VLOOKUP($D$5,Bd_Enemdu!$3:$29,T11,FALSE)</f>
        <v>1001</v>
      </c>
      <c r="R11" s="92">
        <f t="shared" ref="R11:T12" si="0">+R10+1</f>
        <v>1254</v>
      </c>
      <c r="S11" s="92">
        <f t="shared" si="0"/>
        <v>1257</v>
      </c>
      <c r="T11" s="92">
        <f t="shared" si="0"/>
        <v>1260</v>
      </c>
    </row>
    <row r="12" spans="1:20">
      <c r="C12" s="93"/>
      <c r="D12" s="515"/>
      <c r="F12" s="515"/>
      <c r="G12" s="515"/>
      <c r="H12" s="515"/>
      <c r="J12" s="90" t="s">
        <v>58</v>
      </c>
      <c r="K12" s="91">
        <f>VLOOKUP($D$5,Bd_Enemdu!$3:$29,R12,FALSE)</f>
        <v>1720</v>
      </c>
      <c r="L12" s="91">
        <f>VLOOKUP($D$5,Bd_Enemdu!$3:$29,S12,FALSE)</f>
        <v>1374</v>
      </c>
      <c r="M12" s="91">
        <f>VLOOKUP($D$5,Bd_Enemdu!$3:$29,T12,FALSE)</f>
        <v>1278</v>
      </c>
      <c r="R12" s="92">
        <f t="shared" si="0"/>
        <v>1255</v>
      </c>
      <c r="S12" s="92">
        <f t="shared" si="0"/>
        <v>1258</v>
      </c>
      <c r="T12" s="92">
        <f t="shared" si="0"/>
        <v>1261</v>
      </c>
    </row>
    <row r="13" spans="1:20">
      <c r="C13" s="515"/>
      <c r="D13" s="515"/>
      <c r="F13" s="515"/>
      <c r="G13" s="515"/>
      <c r="H13" s="515"/>
      <c r="J13" s="90"/>
      <c r="K13" s="94"/>
      <c r="L13" s="94"/>
    </row>
    <row r="14" spans="1:20">
      <c r="C14" s="515"/>
      <c r="D14" s="515"/>
      <c r="F14" s="515"/>
      <c r="G14" s="515"/>
      <c r="H14" s="515"/>
      <c r="J14" s="90"/>
      <c r="K14" s="94"/>
      <c r="L14" s="94"/>
    </row>
    <row r="15" spans="1:20">
      <c r="C15" s="515"/>
      <c r="D15" s="515"/>
      <c r="F15" s="515"/>
      <c r="G15" s="515"/>
      <c r="H15" s="515"/>
      <c r="J15" s="90"/>
      <c r="K15" s="94"/>
      <c r="L15" s="94"/>
    </row>
    <row r="16" spans="1:20">
      <c r="C16" s="515"/>
      <c r="D16" s="515"/>
      <c r="F16" s="515"/>
      <c r="G16" s="515"/>
      <c r="H16" s="515"/>
      <c r="J16" s="90"/>
      <c r="K16" s="94"/>
      <c r="L16" s="94"/>
    </row>
    <row r="17" spans="1:20">
      <c r="C17" s="515"/>
      <c r="D17" s="515"/>
      <c r="E17" s="515"/>
      <c r="F17" s="515"/>
      <c r="G17" s="515"/>
      <c r="H17" s="515"/>
      <c r="J17" s="90"/>
      <c r="K17" s="94"/>
      <c r="L17" s="94"/>
    </row>
    <row r="18" spans="1:20">
      <c r="C18" s="515"/>
      <c r="D18" s="515"/>
      <c r="E18" s="515"/>
      <c r="F18" s="515"/>
      <c r="G18" s="515"/>
      <c r="H18" s="515"/>
      <c r="J18" s="90"/>
      <c r="K18" s="94"/>
      <c r="L18" s="94"/>
    </row>
    <row r="19" spans="1:20">
      <c r="C19" s="515"/>
      <c r="D19" s="515"/>
      <c r="F19" s="515"/>
      <c r="G19" s="515"/>
      <c r="H19" s="515"/>
      <c r="J19" s="90"/>
      <c r="K19" s="94"/>
      <c r="L19" s="94"/>
    </row>
    <row r="20" spans="1:20">
      <c r="C20" s="515"/>
      <c r="D20" s="515"/>
      <c r="F20" s="515"/>
      <c r="G20" s="515"/>
      <c r="H20" s="515"/>
      <c r="J20" s="90"/>
      <c r="K20" s="94"/>
      <c r="L20" s="94"/>
    </row>
    <row r="21" spans="1:20" ht="20.25">
      <c r="A21" s="2039" t="s">
        <v>1265</v>
      </c>
      <c r="B21" s="2039"/>
      <c r="C21" s="2039"/>
      <c r="D21" s="2039"/>
      <c r="E21" s="2039"/>
      <c r="F21" s="2039"/>
      <c r="G21" s="2039"/>
      <c r="H21" s="2039"/>
    </row>
    <row r="23" spans="1:20">
      <c r="A23" s="515"/>
      <c r="B23" s="515"/>
      <c r="C23" s="515"/>
      <c r="D23" s="515"/>
      <c r="E23" s="515"/>
      <c r="F23" s="515"/>
      <c r="G23" s="515"/>
      <c r="H23" s="515"/>
      <c r="K23" s="89">
        <v>2016</v>
      </c>
      <c r="L23" s="89">
        <v>2017</v>
      </c>
      <c r="M23" s="89">
        <v>2018</v>
      </c>
      <c r="S23" s="517" t="s">
        <v>814</v>
      </c>
    </row>
    <row r="24" spans="1:20">
      <c r="A24" s="515"/>
      <c r="B24" s="515"/>
      <c r="C24" s="515"/>
      <c r="E24" s="515"/>
      <c r="J24" s="90" t="str">
        <f>+D5</f>
        <v>Nacional</v>
      </c>
      <c r="K24" s="91">
        <f>VLOOKUP($D$5,[6]Bd_Enemdu!$3:$28,R24,FALSE)</f>
        <v>1343</v>
      </c>
      <c r="L24" s="91">
        <f>VLOOKUP($D$5,[6]Bd_Enemdu!$3:$28,S24,FALSE)</f>
        <v>1056</v>
      </c>
      <c r="M24" s="91">
        <f>VLOOKUP($D$5,[6]Bd_Enemdu!$3:$28,T24,FALSE)</f>
        <v>1017</v>
      </c>
      <c r="N24" s="513"/>
      <c r="R24" s="92">
        <v>902</v>
      </c>
      <c r="S24" s="92">
        <f>+R26+1</f>
        <v>905</v>
      </c>
      <c r="T24" s="92">
        <f>+S26+1</f>
        <v>908</v>
      </c>
    </row>
    <row r="25" spans="1:20" ht="15" customHeight="1">
      <c r="A25" s="515"/>
      <c r="B25" s="515"/>
      <c r="C25" s="515"/>
      <c r="D25" s="515"/>
      <c r="E25" s="515"/>
      <c r="F25" s="515"/>
      <c r="G25" s="515"/>
      <c r="H25" s="515"/>
      <c r="J25" s="90" t="s">
        <v>57</v>
      </c>
      <c r="K25" s="91">
        <f>VLOOKUP($D$5,[6]Bd_Enemdu!$3:$28,R25,FALSE)</f>
        <v>565</v>
      </c>
      <c r="L25" s="91">
        <f>VLOOKUP($D$5,[6]Bd_Enemdu!$3:$28,S25,FALSE)</f>
        <v>445</v>
      </c>
      <c r="M25" s="91">
        <f>VLOOKUP($D$5,[6]Bd_Enemdu!$3:$28,T25,FALSE)</f>
        <v>417</v>
      </c>
      <c r="N25" s="513"/>
      <c r="R25" s="92">
        <f t="shared" ref="R25:T26" si="1">+R24+1</f>
        <v>903</v>
      </c>
      <c r="S25" s="92">
        <f t="shared" si="1"/>
        <v>906</v>
      </c>
      <c r="T25" s="92">
        <f t="shared" si="1"/>
        <v>909</v>
      </c>
    </row>
    <row r="26" spans="1:20">
      <c r="C26" s="93"/>
      <c r="D26" s="515"/>
      <c r="F26" s="515"/>
      <c r="G26" s="515"/>
      <c r="H26" s="515"/>
      <c r="J26" s="90" t="s">
        <v>58</v>
      </c>
      <c r="K26" s="91">
        <f>VLOOKUP($D$5,[6]Bd_Enemdu!$3:$28,R26,FALSE)</f>
        <v>778</v>
      </c>
      <c r="L26" s="91">
        <f>VLOOKUP($D$5,[6]Bd_Enemdu!$3:$28,S26,FALSE)</f>
        <v>611</v>
      </c>
      <c r="M26" s="91">
        <f>VLOOKUP($D$5,[6]Bd_Enemdu!$3:$28,T26,FALSE)</f>
        <v>600</v>
      </c>
      <c r="N26" s="520"/>
      <c r="R26" s="92">
        <f t="shared" si="1"/>
        <v>904</v>
      </c>
      <c r="S26" s="92">
        <f t="shared" si="1"/>
        <v>907</v>
      </c>
      <c r="T26" s="92">
        <f t="shared" si="1"/>
        <v>910</v>
      </c>
    </row>
    <row r="27" spans="1:20">
      <c r="C27" s="515"/>
      <c r="D27" s="515"/>
      <c r="F27" s="515"/>
      <c r="G27" s="515"/>
      <c r="H27" s="515"/>
      <c r="J27" s="90"/>
      <c r="K27" s="94"/>
      <c r="L27" s="94"/>
      <c r="N27" s="513"/>
    </row>
    <row r="28" spans="1:20">
      <c r="C28" s="515"/>
      <c r="D28" s="515"/>
      <c r="F28" s="515"/>
      <c r="G28" s="515"/>
      <c r="H28" s="515"/>
      <c r="J28" s="90"/>
      <c r="K28" s="94"/>
      <c r="L28" s="94"/>
      <c r="N28" s="513"/>
    </row>
    <row r="29" spans="1:20">
      <c r="C29" s="515"/>
      <c r="D29" s="515"/>
      <c r="F29" s="515"/>
      <c r="G29" s="515"/>
      <c r="H29" s="515"/>
      <c r="J29" s="90"/>
      <c r="K29" s="94"/>
      <c r="L29" s="94"/>
      <c r="N29" s="513"/>
    </row>
    <row r="30" spans="1:20">
      <c r="C30" s="515"/>
      <c r="D30" s="515"/>
      <c r="F30" s="515"/>
      <c r="G30" s="515"/>
      <c r="H30" s="515"/>
      <c r="J30" s="90"/>
      <c r="K30" s="94"/>
      <c r="L30" s="94"/>
      <c r="N30" s="503"/>
    </row>
    <row r="31" spans="1:20">
      <c r="C31" s="515"/>
      <c r="D31" s="515"/>
      <c r="E31" s="515"/>
      <c r="F31" s="515"/>
      <c r="G31" s="515"/>
      <c r="H31" s="515"/>
      <c r="J31" s="90"/>
      <c r="K31" s="94"/>
      <c r="L31" s="94"/>
      <c r="N31" s="503"/>
    </row>
    <row r="32" spans="1:20">
      <c r="C32" s="515"/>
      <c r="D32" s="515"/>
      <c r="E32" s="515"/>
      <c r="F32" s="515"/>
      <c r="G32" s="515"/>
      <c r="H32" s="515"/>
      <c r="J32" s="90"/>
      <c r="K32" s="94"/>
      <c r="L32" s="94"/>
      <c r="N32" s="503"/>
    </row>
    <row r="33" spans="1:20">
      <c r="C33" s="515"/>
      <c r="D33" s="515"/>
      <c r="F33" s="515"/>
      <c r="G33" s="515"/>
      <c r="H33" s="515"/>
      <c r="J33" s="90"/>
      <c r="K33" s="94"/>
      <c r="L33" s="94"/>
    </row>
    <row r="34" spans="1:20">
      <c r="C34" s="515"/>
      <c r="D34" s="515"/>
      <c r="F34" s="515"/>
      <c r="G34" s="515"/>
      <c r="H34" s="515"/>
      <c r="J34" s="90"/>
      <c r="K34" s="94"/>
      <c r="L34" s="94"/>
    </row>
    <row r="35" spans="1:20" ht="20.25">
      <c r="A35" s="2058" t="s">
        <v>1919</v>
      </c>
      <c r="B35" s="2058"/>
      <c r="C35" s="2058"/>
      <c r="D35" s="2058"/>
      <c r="E35" s="2058"/>
      <c r="F35" s="2058"/>
      <c r="G35" s="2058"/>
      <c r="H35" s="2058"/>
      <c r="J35" s="90"/>
      <c r="K35" s="94"/>
      <c r="L35" s="94"/>
    </row>
    <row r="36" spans="1:20" ht="15" customHeight="1">
      <c r="J36" s="90"/>
      <c r="K36" s="94"/>
      <c r="L36" s="94"/>
    </row>
    <row r="37" spans="1:20" ht="21.75" customHeight="1">
      <c r="A37" s="1807" t="s">
        <v>1916</v>
      </c>
      <c r="B37" s="1807"/>
      <c r="C37" s="1807"/>
      <c r="D37" s="1807"/>
      <c r="E37" s="1807"/>
      <c r="F37" s="1807"/>
      <c r="G37" s="1807"/>
      <c r="H37" s="1807"/>
      <c r="K37" s="80"/>
      <c r="L37" s="80"/>
    </row>
    <row r="38" spans="1:20" ht="24" customHeight="1">
      <c r="A38" s="1807"/>
      <c r="B38" s="1807"/>
      <c r="C38" s="1807"/>
      <c r="D38" s="1807"/>
      <c r="E38" s="1807"/>
      <c r="F38" s="1807"/>
      <c r="G38" s="1807"/>
      <c r="H38" s="1807"/>
      <c r="K38" s="80"/>
      <c r="L38" s="80"/>
    </row>
    <row r="39" spans="1:20" ht="11.25" customHeight="1">
      <c r="B39" s="350"/>
      <c r="C39" s="350"/>
      <c r="D39" s="350"/>
      <c r="E39" s="350"/>
      <c r="F39" s="350"/>
      <c r="G39" s="350"/>
      <c r="H39" s="350"/>
      <c r="K39" s="80"/>
      <c r="L39" s="80"/>
    </row>
    <row r="40" spans="1:20" ht="20.25">
      <c r="A40" s="2059" t="s">
        <v>1913</v>
      </c>
      <c r="B40" s="2059"/>
      <c r="C40" s="2059"/>
      <c r="D40" s="2059"/>
      <c r="E40" s="2059"/>
      <c r="F40" s="2059"/>
      <c r="G40" s="2059"/>
      <c r="H40" s="2059"/>
      <c r="K40" s="80"/>
      <c r="L40" s="80"/>
    </row>
    <row r="41" spans="1:20" ht="9" customHeight="1">
      <c r="A41" s="350"/>
      <c r="B41" s="350"/>
      <c r="C41" s="350"/>
      <c r="D41" s="350"/>
      <c r="E41" s="350"/>
      <c r="F41" s="350"/>
      <c r="G41" s="350"/>
      <c r="H41" s="350"/>
      <c r="K41" s="80"/>
      <c r="L41" s="80"/>
    </row>
    <row r="42" spans="1:20" ht="15.75" customHeight="1">
      <c r="A42" s="95"/>
      <c r="B42" s="96"/>
      <c r="C42" s="97"/>
      <c r="D42" s="96"/>
      <c r="E42" s="98"/>
      <c r="F42" s="99"/>
      <c r="G42" s="100"/>
      <c r="K42" s="80"/>
      <c r="L42" s="80"/>
    </row>
    <row r="43" spans="1:20">
      <c r="B43" s="96"/>
      <c r="C43" s="97"/>
      <c r="D43" s="96"/>
      <c r="E43" s="98"/>
      <c r="F43" s="99"/>
      <c r="G43" s="100"/>
      <c r="K43" s="89">
        <v>2016</v>
      </c>
      <c r="L43" s="89">
        <v>2017</v>
      </c>
      <c r="M43" s="89">
        <v>2018</v>
      </c>
      <c r="S43" s="517" t="s">
        <v>814</v>
      </c>
    </row>
    <row r="44" spans="1:20">
      <c r="J44" s="90" t="str">
        <f>+D5</f>
        <v>Nacional</v>
      </c>
      <c r="K44" s="91">
        <f>VLOOKUP($D$5,Bd_Enemdu!$3:$29,R44,FALSE)</f>
        <v>1056</v>
      </c>
      <c r="L44" s="91">
        <f>VLOOKUP($D$5,Bd_Enemdu!$3:$29,S44,FALSE)</f>
        <v>699</v>
      </c>
      <c r="M44" s="91">
        <f>VLOOKUP($D$5,Bd_Enemdu!$3:$29,T44,FALSE)</f>
        <v>403</v>
      </c>
      <c r="R44" s="92">
        <v>1244</v>
      </c>
      <c r="S44" s="92">
        <f>+R46+1</f>
        <v>1247</v>
      </c>
      <c r="T44" s="92">
        <f>+S46+1</f>
        <v>1250</v>
      </c>
    </row>
    <row r="45" spans="1:20">
      <c r="J45" s="90" t="s">
        <v>57</v>
      </c>
      <c r="K45" s="91">
        <f>VLOOKUP($D$5,Bd_Enemdu!$3:$29,R45,FALSE)</f>
        <v>488</v>
      </c>
      <c r="L45" s="91">
        <f>VLOOKUP($D$5,Bd_Enemdu!$3:$29,S45,FALSE)</f>
        <v>364</v>
      </c>
      <c r="M45" s="91">
        <f>VLOOKUP($D$5,Bd_Enemdu!$3:$29,T45,FALSE)</f>
        <v>198</v>
      </c>
      <c r="R45" s="92">
        <f>+R44+1</f>
        <v>1245</v>
      </c>
      <c r="S45" s="92">
        <f t="shared" ref="S45:T46" si="2">+S44+1</f>
        <v>1248</v>
      </c>
      <c r="T45" s="92">
        <f t="shared" si="2"/>
        <v>1251</v>
      </c>
    </row>
    <row r="46" spans="1:20">
      <c r="J46" s="90" t="s">
        <v>58</v>
      </c>
      <c r="K46" s="91">
        <f>VLOOKUP($D$5,Bd_Enemdu!$3:$29,R46,FALSE)</f>
        <v>568</v>
      </c>
      <c r="L46" s="91">
        <f>VLOOKUP($D$5,Bd_Enemdu!$3:$29,S46,FALSE)</f>
        <v>335</v>
      </c>
      <c r="M46" s="91">
        <f>VLOOKUP($D$5,Bd_Enemdu!$3:$29,T46,FALSE)</f>
        <v>205</v>
      </c>
      <c r="R46" s="92">
        <f>+R45+1</f>
        <v>1246</v>
      </c>
      <c r="S46" s="92">
        <f t="shared" si="2"/>
        <v>1249</v>
      </c>
      <c r="T46" s="92">
        <f t="shared" si="2"/>
        <v>1252</v>
      </c>
    </row>
    <row r="47" spans="1:20">
      <c r="K47" s="80"/>
      <c r="L47" s="80"/>
    </row>
    <row r="48" spans="1:20">
      <c r="K48" s="80"/>
      <c r="L48" s="80"/>
    </row>
    <row r="49" spans="1:20">
      <c r="K49" s="80"/>
      <c r="L49" s="80"/>
    </row>
    <row r="50" spans="1:20">
      <c r="K50" s="80"/>
      <c r="L50" s="80"/>
    </row>
    <row r="51" spans="1:20">
      <c r="K51" s="80"/>
      <c r="L51" s="80"/>
    </row>
    <row r="52" spans="1:20">
      <c r="K52" s="80"/>
      <c r="L52" s="80"/>
    </row>
    <row r="54" spans="1:20" ht="20.25" customHeight="1">
      <c r="A54" s="2059" t="s">
        <v>1910</v>
      </c>
      <c r="B54" s="2059"/>
      <c r="C54" s="2059"/>
      <c r="D54" s="2059"/>
      <c r="E54" s="2059"/>
      <c r="F54" s="2059"/>
      <c r="G54" s="2059"/>
      <c r="H54" s="2059"/>
      <c r="J54" s="90"/>
      <c r="K54" s="94"/>
      <c r="L54" s="94"/>
    </row>
    <row r="55" spans="1:20" ht="15.75" customHeight="1">
      <c r="A55" s="95"/>
      <c r="B55" s="96"/>
      <c r="C55" s="97"/>
      <c r="D55" s="96"/>
      <c r="E55" s="98"/>
      <c r="F55" s="99"/>
      <c r="G55" s="100"/>
      <c r="K55" s="80"/>
      <c r="L55" s="80"/>
    </row>
    <row r="56" spans="1:20">
      <c r="B56" s="96"/>
      <c r="C56" s="97"/>
      <c r="D56" s="96"/>
      <c r="E56" s="98"/>
      <c r="F56" s="99"/>
      <c r="G56" s="100"/>
      <c r="K56" s="89">
        <v>2016</v>
      </c>
      <c r="L56" s="89">
        <v>2017</v>
      </c>
      <c r="M56" s="89">
        <v>2018</v>
      </c>
      <c r="S56" s="517" t="s">
        <v>814</v>
      </c>
    </row>
    <row r="57" spans="1:20">
      <c r="J57" s="90" t="str">
        <f>+D5</f>
        <v>Nacional</v>
      </c>
      <c r="K57" s="91">
        <f>VLOOKUP($D$5,[6]Bd_Enemdu!$3:$28,R57,FALSE)</f>
        <v>327</v>
      </c>
      <c r="L57" s="91">
        <f>VLOOKUP($D$5,[6]Bd_Enemdu!$3:$28,S57,FALSE)</f>
        <v>248</v>
      </c>
      <c r="M57" s="91">
        <f>VLOOKUP($D$5,[6]Bd_Enemdu!$3:$28,T57,FALSE)</f>
        <v>152</v>
      </c>
      <c r="R57" s="92">
        <v>893</v>
      </c>
      <c r="S57" s="92">
        <f>+R59+1</f>
        <v>896</v>
      </c>
      <c r="T57" s="92">
        <f>+S59+1</f>
        <v>899</v>
      </c>
    </row>
    <row r="58" spans="1:20">
      <c r="J58" s="90" t="s">
        <v>57</v>
      </c>
      <c r="K58" s="91">
        <f>VLOOKUP($D$5,[6]Bd_Enemdu!$3:$28,R58,FALSE)</f>
        <v>131</v>
      </c>
      <c r="L58" s="91">
        <f>VLOOKUP($D$5,[6]Bd_Enemdu!$3:$28,S58,FALSE)</f>
        <v>136</v>
      </c>
      <c r="M58" s="91">
        <f>VLOOKUP($D$5,[6]Bd_Enemdu!$3:$28,T58,FALSE)</f>
        <v>78</v>
      </c>
      <c r="R58" s="92">
        <f>+R57+1</f>
        <v>894</v>
      </c>
      <c r="S58" s="92">
        <f t="shared" ref="S58:T59" si="3">+S57+1</f>
        <v>897</v>
      </c>
      <c r="T58" s="92">
        <f t="shared" si="3"/>
        <v>900</v>
      </c>
    </row>
    <row r="59" spans="1:20">
      <c r="J59" s="90" t="s">
        <v>58</v>
      </c>
      <c r="K59" s="91">
        <f>VLOOKUP($D$5,[6]Bd_Enemdu!$3:$28,R59,FALSE)</f>
        <v>196</v>
      </c>
      <c r="L59" s="91">
        <f>VLOOKUP($D$5,[6]Bd_Enemdu!$3:$28,S59,FALSE)</f>
        <v>112</v>
      </c>
      <c r="M59" s="91">
        <f>VLOOKUP($D$5,[6]Bd_Enemdu!$3:$28,T59,FALSE)</f>
        <v>74</v>
      </c>
      <c r="R59" s="92">
        <f>+R58+1</f>
        <v>895</v>
      </c>
      <c r="S59" s="92">
        <f t="shared" si="3"/>
        <v>898</v>
      </c>
      <c r="T59" s="92">
        <f t="shared" si="3"/>
        <v>901</v>
      </c>
    </row>
    <row r="60" spans="1:20">
      <c r="K60" s="80"/>
      <c r="L60" s="80"/>
    </row>
    <row r="61" spans="1:20">
      <c r="K61" s="80"/>
      <c r="L61" s="80"/>
    </row>
    <row r="62" spans="1:20">
      <c r="K62" s="80"/>
      <c r="L62" s="80"/>
    </row>
    <row r="63" spans="1:20">
      <c r="K63" s="80"/>
      <c r="L63" s="80"/>
    </row>
    <row r="64" spans="1:20">
      <c r="K64" s="80"/>
      <c r="L64" s="80"/>
    </row>
    <row r="65" spans="1:20">
      <c r="K65" s="80"/>
      <c r="L65" s="80"/>
    </row>
    <row r="68" spans="1:20" ht="20.25">
      <c r="A68" s="2060" t="s">
        <v>1920</v>
      </c>
      <c r="B68" s="2060"/>
      <c r="C68" s="2060"/>
      <c r="D68" s="2060"/>
      <c r="E68" s="2060"/>
      <c r="F68" s="2060"/>
      <c r="G68" s="2060"/>
      <c r="H68" s="2060"/>
    </row>
    <row r="69" spans="1:20" ht="16.5" customHeight="1"/>
    <row r="70" spans="1:20" ht="30" customHeight="1">
      <c r="A70" s="1807" t="s">
        <v>1917</v>
      </c>
      <c r="B70" s="1807"/>
      <c r="C70" s="1807"/>
      <c r="D70" s="1807"/>
      <c r="E70" s="1807"/>
      <c r="F70" s="1807"/>
      <c r="G70" s="1807"/>
      <c r="H70" s="1807"/>
    </row>
    <row r="71" spans="1:20" ht="28.5" customHeight="1">
      <c r="A71" s="1807"/>
      <c r="B71" s="1807"/>
      <c r="C71" s="1807"/>
      <c r="D71" s="1807"/>
      <c r="E71" s="1807"/>
      <c r="F71" s="1807"/>
      <c r="G71" s="1807"/>
      <c r="H71" s="1807"/>
    </row>
    <row r="73" spans="1:20" ht="20.25">
      <c r="A73" s="2057" t="s">
        <v>1914</v>
      </c>
      <c r="B73" s="2057"/>
      <c r="C73" s="2057"/>
      <c r="D73" s="2057"/>
      <c r="E73" s="2057"/>
      <c r="F73" s="2057"/>
      <c r="G73" s="2057"/>
      <c r="H73" s="2057"/>
    </row>
    <row r="74" spans="1:20" ht="5.25" customHeight="1">
      <c r="K74" s="80"/>
      <c r="L74" s="80"/>
    </row>
    <row r="76" spans="1:20">
      <c r="K76" s="89">
        <v>2016</v>
      </c>
      <c r="L76" s="89">
        <v>2017</v>
      </c>
      <c r="M76" s="89">
        <v>2018</v>
      </c>
      <c r="S76" s="517" t="s">
        <v>814</v>
      </c>
    </row>
    <row r="77" spans="1:20">
      <c r="J77" s="90" t="str">
        <f>+D5</f>
        <v>Nacional</v>
      </c>
      <c r="K77" s="91">
        <f>VLOOKUP($D$5,Bd_Enemdu!$3:$29,R77,FALSE)</f>
        <v>2083</v>
      </c>
      <c r="L77" s="91">
        <f>VLOOKUP($D$5,Bd_Enemdu!$3:$29,S77,FALSE)</f>
        <v>1835</v>
      </c>
      <c r="M77" s="91">
        <f>VLOOKUP($D$5,Bd_Enemdu!$3:$29,T77,FALSE)</f>
        <v>1876</v>
      </c>
      <c r="R77" s="92">
        <v>1235</v>
      </c>
      <c r="S77" s="92">
        <f>+R79+1</f>
        <v>1238</v>
      </c>
      <c r="T77" s="92">
        <f>+S79+1</f>
        <v>1241</v>
      </c>
    </row>
    <row r="78" spans="1:20">
      <c r="J78" s="90" t="s">
        <v>57</v>
      </c>
      <c r="K78" s="91">
        <f>VLOOKUP($D$5,Bd_Enemdu!$3:$29,R78,FALSE)</f>
        <v>931</v>
      </c>
      <c r="L78" s="91">
        <f>VLOOKUP($D$5,Bd_Enemdu!$3:$29,S78,FALSE)</f>
        <v>796</v>
      </c>
      <c r="M78" s="91">
        <f>VLOOKUP($D$5,Bd_Enemdu!$3:$29,T78,FALSE)</f>
        <v>803</v>
      </c>
      <c r="R78" s="92">
        <f>+R77+1</f>
        <v>1236</v>
      </c>
      <c r="S78" s="92">
        <f t="shared" ref="S78:T79" si="4">+S77+1</f>
        <v>1239</v>
      </c>
      <c r="T78" s="92">
        <f t="shared" si="4"/>
        <v>1242</v>
      </c>
    </row>
    <row r="79" spans="1:20">
      <c r="J79" s="90" t="s">
        <v>58</v>
      </c>
      <c r="K79" s="91">
        <f>VLOOKUP($D$5,Bd_Enemdu!$3:$29,R79,FALSE)</f>
        <v>1152</v>
      </c>
      <c r="L79" s="91">
        <f>VLOOKUP($D$5,Bd_Enemdu!$3:$29,S79,FALSE)</f>
        <v>1039</v>
      </c>
      <c r="M79" s="91">
        <f>VLOOKUP($D$5,Bd_Enemdu!$3:$29,T79,FALSE)</f>
        <v>1073</v>
      </c>
      <c r="R79" s="92">
        <f>+R78+1</f>
        <v>1237</v>
      </c>
      <c r="S79" s="92">
        <f t="shared" si="4"/>
        <v>1240</v>
      </c>
      <c r="T79" s="92">
        <f t="shared" si="4"/>
        <v>1243</v>
      </c>
    </row>
    <row r="80" spans="1:20">
      <c r="J80" s="101"/>
      <c r="K80" s="102"/>
      <c r="L80" s="102"/>
      <c r="M80" s="102"/>
    </row>
    <row r="81" spans="1:20">
      <c r="K81" s="80"/>
      <c r="L81" s="80"/>
    </row>
    <row r="82" spans="1:20">
      <c r="K82" s="80"/>
      <c r="L82" s="80"/>
    </row>
    <row r="83" spans="1:20">
      <c r="K83" s="80"/>
      <c r="L83" s="80"/>
    </row>
    <row r="84" spans="1:20">
      <c r="K84" s="80"/>
      <c r="L84" s="80"/>
    </row>
    <row r="85" spans="1:20">
      <c r="L85" s="80"/>
    </row>
    <row r="87" spans="1:20" ht="20.25">
      <c r="A87" s="2057" t="s">
        <v>1911</v>
      </c>
      <c r="B87" s="2057"/>
      <c r="C87" s="2057"/>
      <c r="D87" s="2057"/>
      <c r="E87" s="2057"/>
      <c r="F87" s="2057"/>
      <c r="G87" s="2057"/>
      <c r="H87" s="2057"/>
    </row>
    <row r="89" spans="1:20">
      <c r="K89" s="89">
        <v>2016</v>
      </c>
      <c r="L89" s="89">
        <v>2017</v>
      </c>
      <c r="M89" s="89">
        <v>2018</v>
      </c>
      <c r="S89" s="517" t="s">
        <v>814</v>
      </c>
    </row>
    <row r="90" spans="1:20">
      <c r="J90" s="90" t="str">
        <f>+D5</f>
        <v>Nacional</v>
      </c>
      <c r="K90" s="91">
        <f>VLOOKUP($D$5,[6]Bd_Enemdu!$3:$28,R90,FALSE)</f>
        <v>1016</v>
      </c>
      <c r="L90" s="91">
        <f>VLOOKUP($D$5,[6]Bd_Enemdu!$3:$28,S90,FALSE)</f>
        <v>808</v>
      </c>
      <c r="M90" s="91">
        <f>VLOOKUP($D$5,[6]Bd_Enemdu!$3:$28,T90,FALSE)</f>
        <v>865</v>
      </c>
      <c r="R90" s="92">
        <v>884</v>
      </c>
      <c r="S90" s="92">
        <v>887</v>
      </c>
      <c r="T90" s="92">
        <f>+S92+1</f>
        <v>890</v>
      </c>
    </row>
    <row r="91" spans="1:20">
      <c r="J91" s="90" t="s">
        <v>57</v>
      </c>
      <c r="K91" s="91">
        <f>VLOOKUP($D$5,[6]Bd_Enemdu!$3:$28,R91,FALSE)</f>
        <v>434</v>
      </c>
      <c r="L91" s="91">
        <f>VLOOKUP($D$5,[6]Bd_Enemdu!$3:$28,S91,FALSE)</f>
        <v>309</v>
      </c>
      <c r="M91" s="91">
        <f>VLOOKUP($D$5,[6]Bd_Enemdu!$3:$28,T91,FALSE)</f>
        <v>339</v>
      </c>
      <c r="R91" s="92">
        <v>885</v>
      </c>
      <c r="S91" s="92">
        <v>888</v>
      </c>
      <c r="T91" s="92">
        <f>+T90+1</f>
        <v>891</v>
      </c>
    </row>
    <row r="92" spans="1:20">
      <c r="J92" s="90" t="s">
        <v>58</v>
      </c>
      <c r="K92" s="91">
        <f>VLOOKUP($D$5,[6]Bd_Enemdu!$3:$28,R92,FALSE)</f>
        <v>582</v>
      </c>
      <c r="L92" s="91">
        <f>VLOOKUP($D$5,[6]Bd_Enemdu!$3:$28,S92,FALSE)</f>
        <v>499</v>
      </c>
      <c r="M92" s="91">
        <f>VLOOKUP($D$5,[6]Bd_Enemdu!$3:$28,T92,FALSE)</f>
        <v>526</v>
      </c>
      <c r="R92" s="92">
        <v>886</v>
      </c>
      <c r="S92" s="92">
        <v>889</v>
      </c>
      <c r="T92" s="92">
        <f>+T91+1</f>
        <v>892</v>
      </c>
    </row>
    <row r="93" spans="1:20">
      <c r="J93" s="101"/>
      <c r="K93" s="102"/>
      <c r="L93" s="102"/>
      <c r="M93" s="102"/>
    </row>
    <row r="94" spans="1:20">
      <c r="K94" s="80"/>
      <c r="L94" s="80"/>
    </row>
    <row r="95" spans="1:20">
      <c r="K95" s="80"/>
      <c r="L95" s="80"/>
    </row>
    <row r="96" spans="1:20">
      <c r="K96" s="80"/>
      <c r="L96" s="80"/>
    </row>
    <row r="97" spans="1:12">
      <c r="K97" s="80"/>
      <c r="L97" s="80"/>
    </row>
    <row r="100" spans="1:12">
      <c r="A100" s="155" t="s">
        <v>1844</v>
      </c>
    </row>
    <row r="101" spans="1:12">
      <c r="A101" s="469" t="s">
        <v>1731</v>
      </c>
    </row>
  </sheetData>
  <sheetProtection sort="0" autoFilter="0" pivotTables="0"/>
  <mergeCells count="14">
    <mergeCell ref="A1:D1"/>
    <mergeCell ref="A2:H2"/>
    <mergeCell ref="A3:H3"/>
    <mergeCell ref="D5:E5"/>
    <mergeCell ref="A7:H7"/>
    <mergeCell ref="A87:H87"/>
    <mergeCell ref="A73:H73"/>
    <mergeCell ref="A21:H21"/>
    <mergeCell ref="A35:H35"/>
    <mergeCell ref="A37:H38"/>
    <mergeCell ref="A54:H54"/>
    <mergeCell ref="A68:H68"/>
    <mergeCell ref="A70:H71"/>
    <mergeCell ref="A40:H40"/>
  </mergeCells>
  <pageMargins left="0.25" right="0.25" top="0.75" bottom="0.75" header="0.3" footer="0.3"/>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0000000}">
          <x14:formula1>
            <xm:f>Bd_Enemdu!$A$3:$A$26</xm:f>
          </x14:formula1>
          <xm:sqref>D5:E5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DDD61-9417-4F4E-8D5B-FC195F80E3D8}">
  <sheetPr codeName="Hoja5"/>
  <dimension ref="A1:Q14"/>
  <sheetViews>
    <sheetView showGridLines="0" zoomScale="80" zoomScaleNormal="80" workbookViewId="0">
      <pane ySplit="5" topLeftCell="A6" activePane="bottomLeft" state="frozen"/>
      <selection pane="bottomLeft"/>
    </sheetView>
  </sheetViews>
  <sheetFormatPr baseColWidth="10" defaultRowHeight="15"/>
  <sheetData>
    <row r="1" spans="1:17" ht="16.5">
      <c r="A1" s="3"/>
      <c r="B1" s="2"/>
      <c r="C1" s="512"/>
      <c r="D1" s="470"/>
    </row>
    <row r="2" spans="1:17" ht="16.5">
      <c r="A2" s="3"/>
      <c r="B2" s="2"/>
      <c r="C2" s="512"/>
      <c r="D2" s="470"/>
    </row>
    <row r="3" spans="1:17" ht="16.5">
      <c r="A3" s="3"/>
      <c r="B3" s="2"/>
      <c r="C3" s="512"/>
      <c r="D3" s="470"/>
    </row>
    <row r="5" spans="1:17" ht="21" customHeight="1" thickBot="1">
      <c r="A5" s="1667" t="s">
        <v>2920</v>
      </c>
      <c r="B5" s="1667"/>
      <c r="C5" s="1667"/>
      <c r="D5" s="1667"/>
      <c r="E5" s="1667"/>
      <c r="F5" s="1667"/>
      <c r="G5" s="1667"/>
      <c r="H5" s="1667"/>
      <c r="I5" s="1667"/>
      <c r="J5" s="1667"/>
      <c r="K5" s="1667"/>
      <c r="L5" s="1667"/>
      <c r="M5" s="1667"/>
      <c r="N5" s="1667"/>
      <c r="O5" s="1667"/>
      <c r="P5" s="1667"/>
      <c r="Q5" s="1667"/>
    </row>
    <row r="6" spans="1:17" ht="15.75" thickTop="1">
      <c r="A6" s="352"/>
      <c r="B6" s="352"/>
      <c r="C6" s="352"/>
      <c r="D6" s="352"/>
      <c r="E6" s="352"/>
      <c r="F6" s="352"/>
      <c r="G6" s="352"/>
      <c r="H6" s="352"/>
      <c r="I6" s="352"/>
      <c r="J6" s="352"/>
      <c r="K6" s="352"/>
      <c r="L6" s="352"/>
      <c r="M6" s="352"/>
      <c r="N6" s="352"/>
      <c r="O6" s="352"/>
      <c r="P6" s="352"/>
      <c r="Q6" s="352"/>
    </row>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c r="A8" s="352"/>
      <c r="B8" s="352"/>
      <c r="C8" s="352"/>
      <c r="D8" s="352"/>
      <c r="E8" s="352"/>
      <c r="F8" s="352"/>
      <c r="G8" s="352"/>
      <c r="H8" s="352"/>
      <c r="I8" s="352"/>
      <c r="J8" s="352"/>
      <c r="K8" s="352"/>
      <c r="L8" s="352"/>
      <c r="M8" s="352"/>
      <c r="N8" s="352"/>
      <c r="O8" s="352"/>
      <c r="P8" s="352"/>
      <c r="Q8" s="352"/>
    </row>
    <row r="9" spans="1:17" ht="17.25" customHeight="1">
      <c r="A9" s="1666" t="s">
        <v>2927</v>
      </c>
      <c r="B9" s="1666"/>
      <c r="C9" s="1666"/>
      <c r="D9" s="1666"/>
      <c r="E9" s="1666"/>
      <c r="F9" s="1666"/>
      <c r="G9" s="1666"/>
      <c r="H9" s="1666"/>
      <c r="I9" s="1666"/>
      <c r="J9" s="1666"/>
      <c r="K9" s="1666"/>
      <c r="L9" s="1666"/>
      <c r="M9" s="1666"/>
      <c r="N9" s="1666"/>
      <c r="O9" s="1666"/>
      <c r="P9" s="1666"/>
      <c r="Q9" s="1666"/>
    </row>
    <row r="10" spans="1:17" ht="17.25" customHeight="1">
      <c r="A10" s="1665" t="s">
        <v>2928</v>
      </c>
      <c r="B10" s="1665"/>
      <c r="C10" s="1665"/>
      <c r="D10" s="1665"/>
      <c r="E10" s="1665"/>
      <c r="F10" s="1665"/>
      <c r="G10" s="1665"/>
      <c r="H10" s="1665"/>
      <c r="I10" s="1665"/>
      <c r="J10" s="1665"/>
      <c r="K10" s="1665"/>
      <c r="L10" s="1665"/>
      <c r="M10" s="1665"/>
      <c r="N10" s="1665"/>
      <c r="O10" s="1665"/>
      <c r="P10" s="1665"/>
      <c r="Q10" s="1665"/>
    </row>
    <row r="11" spans="1:17" ht="17.25" customHeight="1">
      <c r="A11" s="1666" t="s">
        <v>2929</v>
      </c>
      <c r="B11" s="1666"/>
      <c r="C11" s="1666"/>
      <c r="D11" s="1666"/>
      <c r="E11" s="1666"/>
      <c r="F11" s="1666"/>
      <c r="G11" s="1666"/>
      <c r="H11" s="1666"/>
      <c r="I11" s="1666"/>
      <c r="J11" s="1666"/>
      <c r="K11" s="1666"/>
      <c r="L11" s="1666"/>
      <c r="M11" s="1666"/>
      <c r="N11" s="1666"/>
      <c r="O11" s="1666"/>
      <c r="P11" s="1666"/>
      <c r="Q11" s="1666"/>
    </row>
    <row r="12" spans="1:17" ht="17.25" customHeight="1">
      <c r="A12" s="1665" t="s">
        <v>2930</v>
      </c>
      <c r="B12" s="1665"/>
      <c r="C12" s="1665"/>
      <c r="D12" s="1665"/>
      <c r="E12" s="1665"/>
      <c r="F12" s="1665"/>
      <c r="G12" s="1665"/>
      <c r="H12" s="1665"/>
      <c r="I12" s="1665"/>
      <c r="J12" s="1665"/>
      <c r="K12" s="1665"/>
      <c r="L12" s="1665"/>
      <c r="M12" s="1665"/>
      <c r="N12" s="1665"/>
      <c r="O12" s="1665"/>
      <c r="P12" s="1665"/>
      <c r="Q12" s="1665"/>
    </row>
    <row r="13" spans="1:17" ht="17.25" customHeight="1">
      <c r="A13" s="1666" t="s">
        <v>2943</v>
      </c>
      <c r="B13" s="1666"/>
      <c r="C13" s="1666"/>
      <c r="D13" s="1666"/>
      <c r="E13" s="1666"/>
      <c r="F13" s="1666"/>
      <c r="G13" s="1666"/>
      <c r="H13" s="1666"/>
      <c r="I13" s="1666"/>
      <c r="J13" s="1666"/>
      <c r="K13" s="1666"/>
      <c r="L13" s="1666"/>
      <c r="M13" s="1666"/>
      <c r="N13" s="1666"/>
      <c r="O13" s="1666"/>
      <c r="P13" s="1666"/>
      <c r="Q13" s="1666"/>
    </row>
    <row r="14" spans="1:17">
      <c r="A14" s="352"/>
      <c r="B14" s="352"/>
      <c r="C14" s="352"/>
      <c r="D14" s="352"/>
      <c r="E14" s="352"/>
      <c r="F14" s="352"/>
      <c r="G14" s="352"/>
      <c r="H14" s="352"/>
      <c r="I14" s="352"/>
      <c r="J14" s="352"/>
      <c r="K14" s="352"/>
      <c r="L14" s="352"/>
      <c r="M14" s="352"/>
      <c r="N14" s="352"/>
      <c r="O14" s="352"/>
      <c r="P14" s="352"/>
      <c r="Q14" s="352"/>
    </row>
  </sheetData>
  <sheetProtection algorithmName="SHA-512" hashValue="rL7A+KmIkgs+as/KoUN1cwBMSYoZIa62ktbw90bEzeBtZxl0Kr5rHqyB8g5kmPgJHiD8GPkwzDtd2opUrZq++A==" saltValue="jSZQuLL92NK3o2RPi5Aibg==" spinCount="100000" sheet="1" objects="1" scenarios="1"/>
  <mergeCells count="7">
    <mergeCell ref="A12:Q12"/>
    <mergeCell ref="A13:Q13"/>
    <mergeCell ref="A5:Q5"/>
    <mergeCell ref="A7:Q7"/>
    <mergeCell ref="A9:Q9"/>
    <mergeCell ref="A10:Q10"/>
    <mergeCell ref="A11:Q11"/>
  </mergeCells>
  <hyperlinks>
    <hyperlink ref="A9:E9" location="Rp_PO!A1" display="1. Reporte de población 2017-2018." xr:uid="{AF3F32DD-3E1F-4D23-A34A-929DA445AF6D}"/>
    <hyperlink ref="A12:E12" location="Carac.PyNindígenas!A1" display="11. Reporte de caracterizacion de los pueblos y nacionalidades indígenas 2016 - 2018" xr:uid="{E448FEFA-7435-469D-B351-C522D323261B}"/>
    <hyperlink ref="A11:D11" location="Carac_Matrimonio!A1" display="12, Reporte de matrimonios en niños, niñas y adolescentes por sexo a nivel nacional" xr:uid="{466EC8EC-CFA7-48DB-AAD2-F0EABB582928}"/>
    <hyperlink ref="A10:D10" location="'Saldos Migratorios'!A1" display="15. Reporte de saldo migratorio en el Ecuador 2017 - 2018" xr:uid="{AF80B309-1A87-406D-8B48-48F169AE920F}"/>
    <hyperlink ref="A13:D13" location="Carac.PyNindígenas!A1" display="11. Reporte de caracterizacion de los pueblos y nacionalidades indígenas 2016 - 2018" xr:uid="{44481765-0638-4D38-AD66-7E51496DA49E}"/>
    <hyperlink ref="A13:Q13" location="Carac_PAfroame!A1" display="5. Reporte de caracterización de los pueblos afroamericanos, negros 2016 - 2018" xr:uid="{1AD36ADF-827A-45CE-9539-CCCC1AF65FD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0CAE4-4E9A-43AA-BDD2-58C6B1CD9B58}">
  <sheetPr codeName="Hoja6"/>
  <dimension ref="A1:Q20"/>
  <sheetViews>
    <sheetView showGridLines="0" zoomScale="80" zoomScaleNormal="80" workbookViewId="0">
      <pane ySplit="5" topLeftCell="A6" activePane="bottomLeft" state="frozen"/>
      <selection activeCell="E26" sqref="E26"/>
      <selection pane="bottomLeft"/>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2926</v>
      </c>
      <c r="B5" s="1667"/>
      <c r="C5" s="1667"/>
      <c r="D5" s="1667"/>
      <c r="E5" s="1667"/>
      <c r="F5" s="1667"/>
      <c r="G5" s="1667"/>
      <c r="H5" s="1667"/>
      <c r="I5" s="1667"/>
      <c r="J5" s="1667"/>
      <c r="K5" s="1667"/>
      <c r="L5" s="1667"/>
      <c r="M5" s="1667"/>
      <c r="N5" s="1667"/>
      <c r="O5" s="1667"/>
      <c r="P5" s="1667"/>
      <c r="Q5" s="1667"/>
    </row>
    <row r="6" spans="1:17" ht="15.75" thickTop="1"/>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row r="9" spans="1:17" ht="17.25" customHeight="1">
      <c r="A9" s="1671" t="s">
        <v>2933</v>
      </c>
      <c r="B9" s="1671"/>
      <c r="C9" s="1671"/>
      <c r="D9" s="1671"/>
      <c r="E9" s="1671"/>
      <c r="F9" s="1671"/>
      <c r="G9" s="1671"/>
      <c r="H9" s="1671"/>
      <c r="I9" s="1671"/>
      <c r="J9" s="1671"/>
      <c r="K9" s="1671"/>
      <c r="L9" s="1671"/>
      <c r="M9" s="1671"/>
      <c r="N9" s="1671"/>
      <c r="O9" s="1671"/>
      <c r="P9" s="1671"/>
      <c r="Q9" s="1671"/>
    </row>
    <row r="10" spans="1:17" ht="17.25">
      <c r="A10" s="1665" t="s">
        <v>2934</v>
      </c>
      <c r="B10" s="1665"/>
      <c r="C10" s="1665"/>
      <c r="D10" s="1665"/>
      <c r="E10" s="1665"/>
      <c r="F10" s="1665"/>
      <c r="G10" s="1665"/>
      <c r="H10" s="1665"/>
      <c r="I10" s="1665"/>
      <c r="J10" s="1665"/>
      <c r="K10" s="1665"/>
      <c r="L10" s="1665"/>
      <c r="M10" s="1665"/>
      <c r="N10" s="1665"/>
      <c r="O10" s="1665"/>
      <c r="P10" s="1665"/>
      <c r="Q10" s="1665"/>
    </row>
    <row r="11" spans="1:17" ht="17.25">
      <c r="A11" s="1673" t="s">
        <v>2935</v>
      </c>
      <c r="B11" s="1673"/>
      <c r="C11" s="1673"/>
      <c r="D11" s="1673"/>
      <c r="E11" s="1673"/>
      <c r="F11" s="1673"/>
      <c r="G11" s="1673"/>
      <c r="H11" s="1673"/>
      <c r="I11" s="1673"/>
      <c r="J11" s="1673"/>
      <c r="K11" s="1673"/>
      <c r="L11" s="1673"/>
      <c r="M11" s="1673"/>
      <c r="N11" s="1673"/>
      <c r="O11" s="1673"/>
      <c r="P11" s="1673"/>
      <c r="Q11" s="1673"/>
    </row>
    <row r="13" spans="1:17" ht="19.5" thickBot="1">
      <c r="A13" s="1668" t="s">
        <v>2919</v>
      </c>
      <c r="B13" s="1668"/>
      <c r="C13" s="1668"/>
      <c r="D13" s="1668"/>
      <c r="E13" s="1668"/>
      <c r="F13" s="1668"/>
      <c r="G13" s="1668"/>
      <c r="H13" s="1668"/>
      <c r="I13" s="1668"/>
      <c r="J13" s="1668"/>
      <c r="K13" s="1668"/>
      <c r="L13" s="1668"/>
      <c r="M13" s="1668"/>
      <c r="N13" s="1668"/>
      <c r="O13" s="1668"/>
      <c r="P13" s="1668"/>
      <c r="Q13" s="1668"/>
    </row>
    <row r="14" spans="1:17" ht="15.75" thickTop="1"/>
    <row r="15" spans="1:17">
      <c r="A15" s="1672" t="s">
        <v>471</v>
      </c>
      <c r="B15" s="1672"/>
      <c r="C15" s="1672"/>
      <c r="D15" s="1672"/>
      <c r="E15" s="1672"/>
      <c r="F15" s="1672"/>
      <c r="G15" s="1672"/>
      <c r="H15" s="1672"/>
      <c r="I15" s="1672"/>
      <c r="J15" s="1672"/>
      <c r="K15" s="1672"/>
      <c r="L15" s="1672"/>
      <c r="M15" s="1672"/>
      <c r="N15" s="1672"/>
      <c r="O15" s="1672"/>
      <c r="P15" s="1672"/>
      <c r="Q15" s="1672"/>
    </row>
    <row r="16" spans="1:17" ht="17.25">
      <c r="A16" s="1669" t="s">
        <v>567</v>
      </c>
      <c r="B16" s="1669"/>
      <c r="C16" s="1669"/>
      <c r="D16" s="1669"/>
      <c r="E16" s="1669"/>
      <c r="F16" s="1669"/>
      <c r="G16" s="1669"/>
      <c r="H16" s="1669"/>
      <c r="I16" s="1669"/>
      <c r="J16" s="1669"/>
      <c r="K16" s="1669"/>
      <c r="L16" s="1669"/>
      <c r="M16" s="1669"/>
      <c r="N16" s="1669"/>
      <c r="O16" s="1669"/>
      <c r="P16" s="1669"/>
      <c r="Q16" s="1669"/>
    </row>
    <row r="17" spans="1:17" ht="17.25">
      <c r="A17" s="1670" t="s">
        <v>2134</v>
      </c>
      <c r="B17" s="1670"/>
      <c r="C17" s="1670"/>
      <c r="D17" s="1670"/>
      <c r="E17" s="1670"/>
      <c r="F17" s="1670"/>
      <c r="G17" s="1670"/>
      <c r="H17" s="1670"/>
      <c r="I17" s="1670"/>
      <c r="J17" s="1670"/>
      <c r="K17" s="1670"/>
      <c r="L17" s="1670"/>
      <c r="M17" s="1670"/>
      <c r="N17" s="1670"/>
      <c r="O17" s="1670"/>
      <c r="P17" s="1670"/>
      <c r="Q17" s="1670"/>
    </row>
    <row r="18" spans="1:17" ht="17.25">
      <c r="A18" s="1669" t="s">
        <v>2155</v>
      </c>
      <c r="B18" s="1669"/>
      <c r="C18" s="1669"/>
      <c r="D18" s="1669"/>
      <c r="E18" s="1669"/>
      <c r="F18" s="1669"/>
      <c r="G18" s="1669"/>
      <c r="H18" s="1669"/>
      <c r="I18" s="1669"/>
      <c r="J18" s="1669"/>
      <c r="K18" s="1669"/>
      <c r="L18" s="1669"/>
      <c r="M18" s="1669"/>
      <c r="N18" s="1669"/>
      <c r="O18" s="1669"/>
      <c r="P18" s="1669"/>
      <c r="Q18" s="1669"/>
    </row>
    <row r="19" spans="1:17" ht="17.25">
      <c r="A19" s="1670" t="s">
        <v>2156</v>
      </c>
      <c r="B19" s="1670"/>
      <c r="C19" s="1670"/>
      <c r="D19" s="1670"/>
      <c r="E19" s="1670"/>
      <c r="F19" s="1670"/>
      <c r="G19" s="1670"/>
      <c r="H19" s="1670"/>
      <c r="I19" s="1670"/>
      <c r="J19" s="1670"/>
      <c r="K19" s="1670"/>
      <c r="L19" s="1670"/>
      <c r="M19" s="1670"/>
      <c r="N19" s="1670"/>
      <c r="O19" s="1670"/>
      <c r="P19" s="1670"/>
      <c r="Q19" s="1670"/>
    </row>
    <row r="20" spans="1:17" ht="17.25">
      <c r="A20" s="1669" t="s">
        <v>2157</v>
      </c>
      <c r="B20" s="1669"/>
      <c r="C20" s="1669"/>
      <c r="D20" s="1669"/>
      <c r="E20" s="1669"/>
      <c r="F20" s="1669"/>
      <c r="G20" s="1669"/>
      <c r="H20" s="1669"/>
      <c r="I20" s="1669"/>
      <c r="J20" s="1669"/>
      <c r="K20" s="1669"/>
      <c r="L20" s="1669"/>
      <c r="M20" s="1669"/>
      <c r="N20" s="1669"/>
      <c r="O20" s="1669"/>
      <c r="P20" s="1669"/>
      <c r="Q20" s="1669"/>
    </row>
  </sheetData>
  <sheetProtection algorithmName="SHA-512" hashValue="H5E9uskKVcBuufT/zeZ73KbRkAlzH8IgJuf8xmmqygdeVGXXI6iXC+pMuucbxSTKIqMoOSrCmgdzq8OIvLy/Vw==" saltValue="Il4YAr9LpXY4hkYdcOgd0Q==" spinCount="100000" sheet="1" objects="1" scenarios="1"/>
  <mergeCells count="12">
    <mergeCell ref="A5:Q5"/>
    <mergeCell ref="A7:Q7"/>
    <mergeCell ref="A9:Q9"/>
    <mergeCell ref="A15:Q15"/>
    <mergeCell ref="A10:Q10"/>
    <mergeCell ref="A11:Q11"/>
    <mergeCell ref="A13:Q13"/>
    <mergeCell ref="A16:Q16"/>
    <mergeCell ref="A17:Q17"/>
    <mergeCell ref="A18:Q18"/>
    <mergeCell ref="A19:Q19"/>
    <mergeCell ref="A20:Q20"/>
  </mergeCells>
  <hyperlinks>
    <hyperlink ref="A9" location="Tipos_hogar!A1" display="Tipos_hogar!A1" xr:uid="{26AD02E0-7B55-483F-A836-1865CB212C2B}"/>
    <hyperlink ref="A10:D10" location="'Caract. PAM'!A1" display="4. Caracterización de las personas adultas mayores" xr:uid="{1242B733-3422-4E4A-ACAE-95F4BFFA4187}"/>
    <hyperlink ref="A11:D11" location="'Caract. Adolescentes'!A1" display="9. Reporte de situacón de las (os) adolescentes 2016, 2017 y 2018" xr:uid="{555C4ABC-7D0E-44B3-8E22-FF0D81CEEAE7}"/>
    <hyperlink ref="A15" location="Rp_Acog!A1" display="Total de niñas, niños y adolescentes en acogimiento institucional" xr:uid="{00CED5AD-159B-451D-9A52-3E3E6CE22C5F}"/>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1238-721A-4425-B16C-F77C1F765138}">
  <sheetPr codeName="Hoja7"/>
  <dimension ref="A1:Q21"/>
  <sheetViews>
    <sheetView showGridLines="0" zoomScale="80" zoomScaleNormal="80" workbookViewId="0">
      <pane ySplit="5" topLeftCell="A6" activePane="bottomLeft" state="frozen"/>
      <selection activeCell="E26" sqref="E26"/>
      <selection pane="bottomLeft"/>
    </sheetView>
  </sheetViews>
  <sheetFormatPr baseColWidth="10" defaultRowHeight="15"/>
  <cols>
    <col min="1" max="16384" width="11.42578125" style="352"/>
  </cols>
  <sheetData>
    <row r="1" spans="1:17" ht="16.5">
      <c r="A1" s="3"/>
      <c r="B1" s="2"/>
      <c r="C1" s="512"/>
      <c r="D1" s="470"/>
    </row>
    <row r="2" spans="1:17" ht="16.5">
      <c r="A2" s="3"/>
      <c r="B2" s="2"/>
      <c r="C2" s="512"/>
      <c r="D2" s="470"/>
    </row>
    <row r="3" spans="1:17" ht="16.5">
      <c r="A3" s="3"/>
      <c r="B3" s="2"/>
      <c r="C3" s="512"/>
      <c r="D3" s="470"/>
    </row>
    <row r="5" spans="1:17" ht="21" customHeight="1" thickBot="1">
      <c r="A5" s="1667" t="s">
        <v>2921</v>
      </c>
      <c r="B5" s="1667"/>
      <c r="C5" s="1667"/>
      <c r="D5" s="1667"/>
      <c r="E5" s="1667"/>
      <c r="F5" s="1667"/>
      <c r="G5" s="1667"/>
      <c r="H5" s="1667"/>
      <c r="I5" s="1667"/>
      <c r="J5" s="1667"/>
      <c r="K5" s="1667"/>
      <c r="L5" s="1667"/>
      <c r="M5" s="1667"/>
      <c r="N5" s="1667"/>
      <c r="O5" s="1667"/>
      <c r="P5" s="1667"/>
      <c r="Q5" s="1667"/>
    </row>
    <row r="6" spans="1:17" ht="15.75" thickTop="1"/>
    <row r="7" spans="1:17" ht="19.5" thickBot="1">
      <c r="A7" s="1668" t="s">
        <v>1828</v>
      </c>
      <c r="B7" s="1668"/>
      <c r="C7" s="1668"/>
      <c r="D7" s="1668"/>
      <c r="E7" s="1668"/>
      <c r="F7" s="1668"/>
      <c r="G7" s="1668"/>
      <c r="H7" s="1668"/>
      <c r="I7" s="1668"/>
      <c r="J7" s="1668"/>
      <c r="K7" s="1668"/>
      <c r="L7" s="1668"/>
      <c r="M7" s="1668"/>
      <c r="N7" s="1668"/>
      <c r="O7" s="1668"/>
      <c r="P7" s="1668"/>
      <c r="Q7" s="1668"/>
    </row>
    <row r="8" spans="1:17" ht="15.75" thickTop="1"/>
    <row r="9" spans="1:17" ht="17.25" customHeight="1">
      <c r="A9" s="1666" t="s">
        <v>2936</v>
      </c>
      <c r="B9" s="1666"/>
      <c r="C9" s="1666"/>
      <c r="D9" s="1666"/>
      <c r="E9" s="1666"/>
      <c r="F9" s="1666"/>
      <c r="G9" s="1666"/>
      <c r="H9" s="1666"/>
      <c r="I9" s="1666"/>
      <c r="J9" s="1666"/>
      <c r="K9" s="1666"/>
      <c r="L9" s="1666"/>
      <c r="M9" s="1666"/>
      <c r="N9" s="1666"/>
      <c r="O9" s="1666"/>
      <c r="P9" s="1666"/>
      <c r="Q9" s="1666"/>
    </row>
    <row r="10" spans="1:17" ht="17.25" customHeight="1">
      <c r="A10" s="1676" t="s">
        <v>2945</v>
      </c>
      <c r="B10" s="1676"/>
      <c r="C10" s="1676"/>
      <c r="D10" s="1676"/>
      <c r="E10" s="1676"/>
      <c r="F10" s="1676"/>
      <c r="G10" s="1676"/>
      <c r="H10" s="1676"/>
      <c r="I10" s="1676"/>
      <c r="J10" s="1676"/>
      <c r="K10" s="1676"/>
      <c r="L10" s="1676"/>
      <c r="M10" s="1676"/>
      <c r="N10" s="1676"/>
      <c r="O10" s="1676"/>
      <c r="P10" s="1676"/>
      <c r="Q10" s="1676"/>
    </row>
    <row r="11" spans="1:17" ht="17.25" customHeight="1">
      <c r="A11" s="1666" t="s">
        <v>2944</v>
      </c>
      <c r="B11" s="1666"/>
      <c r="C11" s="1666"/>
      <c r="D11" s="1666"/>
      <c r="E11" s="1666"/>
      <c r="F11" s="1666"/>
      <c r="G11" s="1666"/>
      <c r="H11" s="1666"/>
      <c r="I11" s="1666"/>
      <c r="J11" s="1666"/>
      <c r="K11" s="1666"/>
      <c r="L11" s="1666"/>
      <c r="M11" s="1666"/>
      <c r="N11" s="1666"/>
      <c r="O11" s="1666"/>
      <c r="P11" s="1666"/>
      <c r="Q11" s="1666"/>
    </row>
    <row r="13" spans="1:17" ht="19.5" thickBot="1">
      <c r="A13" s="1668" t="s">
        <v>2919</v>
      </c>
      <c r="B13" s="1668"/>
      <c r="C13" s="1668"/>
      <c r="D13" s="1668"/>
      <c r="E13" s="1668"/>
      <c r="F13" s="1668"/>
      <c r="G13" s="1668"/>
      <c r="H13" s="1668"/>
      <c r="I13" s="1668"/>
      <c r="J13" s="1668"/>
      <c r="K13" s="1668"/>
      <c r="L13" s="1668"/>
      <c r="M13" s="1668"/>
      <c r="N13" s="1668"/>
      <c r="O13" s="1668"/>
      <c r="P13" s="1668"/>
      <c r="Q13" s="1668"/>
    </row>
    <row r="14" spans="1:17" ht="15.75" thickTop="1">
      <c r="A14" s="1461"/>
      <c r="B14" s="1461"/>
      <c r="C14" s="1461"/>
      <c r="D14" s="1461"/>
      <c r="E14" s="1461"/>
      <c r="F14" s="1461"/>
      <c r="G14" s="1461"/>
      <c r="H14" s="1461"/>
      <c r="I14" s="1461"/>
      <c r="J14" s="1461"/>
      <c r="K14" s="1461"/>
      <c r="L14" s="1461"/>
      <c r="M14" s="1461"/>
      <c r="N14" s="1461"/>
      <c r="O14" s="1461"/>
      <c r="P14" s="1461"/>
      <c r="Q14" s="1461"/>
    </row>
    <row r="15" spans="1:17">
      <c r="A15" s="1675" t="s">
        <v>315</v>
      </c>
      <c r="B15" s="1675"/>
      <c r="C15" s="1675"/>
      <c r="D15" s="1675"/>
      <c r="E15" s="1675"/>
      <c r="F15" s="1675"/>
      <c r="G15" s="1675"/>
      <c r="H15" s="1675"/>
      <c r="I15" s="1675"/>
      <c r="J15" s="1675"/>
      <c r="K15" s="1675"/>
      <c r="L15" s="1675"/>
      <c r="M15" s="1675"/>
      <c r="N15" s="1675"/>
      <c r="O15" s="1675"/>
      <c r="P15" s="1675"/>
      <c r="Q15" s="1675"/>
    </row>
    <row r="16" spans="1:17">
      <c r="A16" s="1674" t="s">
        <v>2135</v>
      </c>
      <c r="B16" s="1674"/>
      <c r="C16" s="1674"/>
      <c r="D16" s="1674"/>
      <c r="E16" s="1674"/>
      <c r="F16" s="1674"/>
      <c r="G16" s="1674"/>
      <c r="H16" s="1674"/>
      <c r="I16" s="1674"/>
      <c r="J16" s="1674"/>
      <c r="K16" s="1674"/>
      <c r="L16" s="1674"/>
      <c r="M16" s="1674"/>
      <c r="N16" s="1674"/>
      <c r="O16" s="1674"/>
      <c r="P16" s="1674"/>
      <c r="Q16" s="1674"/>
    </row>
    <row r="17" spans="1:17" ht="17.25">
      <c r="A17" s="1670" t="s">
        <v>510</v>
      </c>
      <c r="B17" s="1670"/>
      <c r="C17" s="1670"/>
      <c r="D17" s="1670"/>
      <c r="E17" s="1670"/>
      <c r="F17" s="1670"/>
      <c r="G17" s="1670"/>
      <c r="H17" s="1670"/>
      <c r="I17" s="1670"/>
      <c r="J17" s="1670"/>
      <c r="K17" s="1670"/>
      <c r="L17" s="1670"/>
      <c r="M17" s="1670"/>
      <c r="N17" s="1670"/>
      <c r="O17" s="1670"/>
      <c r="P17" s="1670"/>
      <c r="Q17" s="1670"/>
    </row>
    <row r="18" spans="1:17" ht="17.25">
      <c r="A18" s="1669" t="s">
        <v>2133</v>
      </c>
      <c r="B18" s="1669"/>
      <c r="C18" s="1669"/>
      <c r="D18" s="1669"/>
      <c r="E18" s="1669"/>
      <c r="F18" s="1669"/>
      <c r="G18" s="1669"/>
      <c r="H18" s="1669"/>
      <c r="I18" s="1669"/>
      <c r="J18" s="1669"/>
      <c r="K18" s="1669"/>
      <c r="L18" s="1669"/>
      <c r="M18" s="1669"/>
      <c r="N18" s="1669"/>
      <c r="O18" s="1669"/>
      <c r="P18" s="1669"/>
      <c r="Q18" s="1669"/>
    </row>
    <row r="19" spans="1:17">
      <c r="A19" s="1675" t="s">
        <v>2937</v>
      </c>
      <c r="B19" s="1675"/>
      <c r="C19" s="1675"/>
      <c r="D19" s="1675"/>
      <c r="E19" s="1675"/>
      <c r="F19" s="1675"/>
      <c r="G19" s="1675"/>
      <c r="H19" s="1675"/>
      <c r="I19" s="1675"/>
      <c r="J19" s="1675"/>
      <c r="K19" s="1675"/>
      <c r="L19" s="1675"/>
      <c r="M19" s="1675"/>
      <c r="N19" s="1675"/>
      <c r="O19" s="1675"/>
      <c r="P19" s="1675"/>
      <c r="Q19" s="1675"/>
    </row>
    <row r="20" spans="1:17" ht="17.25">
      <c r="A20" s="1669" t="s">
        <v>510</v>
      </c>
      <c r="B20" s="1669"/>
      <c r="C20" s="1669"/>
      <c r="D20" s="1669"/>
      <c r="E20" s="1669"/>
      <c r="F20" s="1669"/>
      <c r="G20" s="1669"/>
      <c r="H20" s="1669"/>
      <c r="I20" s="1669"/>
      <c r="J20" s="1669"/>
      <c r="K20" s="1669"/>
      <c r="L20" s="1669"/>
      <c r="M20" s="1669"/>
      <c r="N20" s="1669"/>
      <c r="O20" s="1669"/>
      <c r="P20" s="1669"/>
      <c r="Q20" s="1669"/>
    </row>
    <row r="21" spans="1:17">
      <c r="A21" s="1461"/>
      <c r="B21" s="1461"/>
      <c r="C21" s="1461"/>
      <c r="D21" s="1461"/>
      <c r="E21" s="1461"/>
      <c r="F21" s="1461"/>
      <c r="G21" s="1461"/>
      <c r="H21" s="1461"/>
      <c r="I21" s="1461"/>
      <c r="J21" s="1461"/>
      <c r="K21" s="1461"/>
      <c r="L21" s="1461"/>
      <c r="M21" s="1461"/>
      <c r="N21" s="1461"/>
      <c r="O21" s="1461"/>
      <c r="P21" s="1461"/>
      <c r="Q21" s="1461"/>
    </row>
  </sheetData>
  <sheetProtection algorithmName="SHA-512" hashValue="OrjWJWnpp8bzby8Hyc7zeXemffibOpda4gtASZUAZzBtKFMakDqiTlDp9xVFCuO2gac+XSH3d4ResABwrWdI6w==" saltValue="TGXr/gU9nAkxghSJy0YHGA==" spinCount="100000" sheet="1" objects="1" scenarios="1"/>
  <mergeCells count="12">
    <mergeCell ref="A10:Q10"/>
    <mergeCell ref="A5:Q5"/>
    <mergeCell ref="A7:Q7"/>
    <mergeCell ref="A9:Q9"/>
    <mergeCell ref="A15:Q15"/>
    <mergeCell ref="A11:Q11"/>
    <mergeCell ref="A13:Q13"/>
    <mergeCell ref="A16:Q16"/>
    <mergeCell ref="A17:Q17"/>
    <mergeCell ref="A18:Q18"/>
    <mergeCell ref="A19:Q19"/>
    <mergeCell ref="A20:Q20"/>
  </mergeCells>
  <hyperlinks>
    <hyperlink ref="A9" location="pobreza_evolución!A1" display="17. Evolución de la pobreza y extrema pobreza por ingrsos " xr:uid="{EA17EF53-1A1D-438A-BA2C-3F3D403FED11}"/>
    <hyperlink ref="A11:E11" location="Rp_Pobreza!A1" display="19. Reporte de Pobreza y pobreza extrema por ingresos/ varias caracterizaciones 2018 - 2019" xr:uid="{B20A6ADB-F120-4247-966E-F3F96D4548F2}"/>
    <hyperlink ref="A16" location="Rp_Pb!A1" display="Pobreza por Ingresos" xr:uid="{8AE1794B-6657-4E37-9D65-3F73211A56AA}"/>
    <hyperlink ref="A15" location="Rp_Pb!A1" display="Pobreza" xr:uid="{763AE271-8C82-48A8-B3BD-FC05B581535C}"/>
    <hyperlink ref="A19" location="Rp_Pb!A1" display="Pobreza por ingresos" xr:uid="{7FC24CB6-6AC7-4899-811C-A68AE03E6C45}"/>
    <hyperlink ref="A10:Q10" location="'Pob y BDH'!A1" display="2. Reporte de Pobreza y pobreza extrema por ingresos/ varias caracterizaciones (2017 -2018)" xr:uid="{C36312F1-EDC0-478D-B852-71890C65BA8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23</vt:i4>
      </vt:variant>
    </vt:vector>
  </HeadingPairs>
  <TitlesOfParts>
    <vt:vector size="83" baseType="lpstr">
      <vt:lpstr>Índice</vt:lpstr>
      <vt:lpstr>1</vt:lpstr>
      <vt:lpstr>2</vt:lpstr>
      <vt:lpstr>3</vt:lpstr>
      <vt:lpstr>A</vt:lpstr>
      <vt:lpstr>B</vt:lpstr>
      <vt:lpstr>C</vt:lpstr>
      <vt:lpstr>D</vt:lpstr>
      <vt:lpstr>E</vt:lpstr>
      <vt:lpstr>F</vt:lpstr>
      <vt:lpstr>G</vt:lpstr>
      <vt:lpstr>Encuesta_PAM</vt:lpstr>
      <vt:lpstr>Rp_PAM</vt:lpstr>
      <vt:lpstr>Ficha_Enemdu</vt:lpstr>
      <vt:lpstr>Ficha_Nac_Def</vt:lpstr>
      <vt:lpstr>Ficha_INFOMIES</vt:lpstr>
      <vt:lpstr>TI_dic2018</vt:lpstr>
      <vt:lpstr>TI_marzo2019</vt:lpstr>
      <vt:lpstr>TI_evolución</vt:lpstr>
      <vt:lpstr>pobreza_evolución</vt:lpstr>
      <vt:lpstr>Pob y BDH</vt:lpstr>
      <vt:lpstr>Rp_ML2019</vt:lpstr>
      <vt:lpstr>Empleo y S.Social</vt:lpstr>
      <vt:lpstr>Rp_Pobreza</vt:lpstr>
      <vt:lpstr>Rp_In_Empleo</vt:lpstr>
      <vt:lpstr>Rp_In_Empl_adec</vt:lpstr>
      <vt:lpstr>Rp_In_Subempleo</vt:lpstr>
      <vt:lpstr>I_Brecha_Sal</vt:lpstr>
      <vt:lpstr>Análisis_ENEMDU</vt:lpstr>
      <vt:lpstr>Tipos_hogar</vt:lpstr>
      <vt:lpstr>Carac.PyNindígenas</vt:lpstr>
      <vt:lpstr>Carac_PAfroame</vt:lpstr>
      <vt:lpstr>Carac_Matrimonio</vt:lpstr>
      <vt:lpstr>PAM_MIES_serv.</vt:lpstr>
      <vt:lpstr>Caract. Adolescentes</vt:lpstr>
      <vt:lpstr>Caract. PAM</vt:lpstr>
      <vt:lpstr>Saldos Migratorios</vt:lpstr>
      <vt:lpstr>Rp_ML</vt:lpstr>
      <vt:lpstr>Rp_Pb</vt:lpstr>
      <vt:lpstr>Rp_PO</vt:lpstr>
      <vt:lpstr>Rp_TI</vt:lpstr>
      <vt:lpstr>Rp_EdBachiySuper</vt:lpstr>
      <vt:lpstr>Rp_Ed</vt:lpstr>
      <vt:lpstr>TIC</vt:lpstr>
      <vt:lpstr>Rp_Defunciones_violentas</vt:lpstr>
      <vt:lpstr>Deporte y Sedentarismo</vt:lpstr>
      <vt:lpstr>P_Defunciones </vt:lpstr>
      <vt:lpstr>M.Violentas.</vt:lpstr>
      <vt:lpstr>Rp_Def.Suicidio</vt:lpstr>
      <vt:lpstr>Mortalidad_Infantil</vt:lpstr>
      <vt:lpstr>CI_E. Infeccionasas</vt:lpstr>
      <vt:lpstr>Rp_Defun_desnutr</vt:lpstr>
      <vt:lpstr>Rp_Alcoholydroga</vt:lpstr>
      <vt:lpstr>Rp_Maltrato_agre</vt:lpstr>
      <vt:lpstr>Rp_Enfermedad_ITE</vt:lpstr>
      <vt:lpstr>Rp_Egreso_Nutrición</vt:lpstr>
      <vt:lpstr>Rp_Nacidos_bajop</vt:lpstr>
      <vt:lpstr>Rp_Embarazos</vt:lpstr>
      <vt:lpstr>Rp_femicidio</vt:lpstr>
      <vt:lpstr>Rp_Acog</vt:lpstr>
      <vt:lpstr>'1'!Área_de_impresión</vt:lpstr>
      <vt:lpstr>'2'!Área_de_impresión</vt:lpstr>
      <vt:lpstr>'3'!Área_de_impresión</vt:lpstr>
      <vt:lpstr>Análisis_ENEMDU!Área_de_impresión</vt:lpstr>
      <vt:lpstr>Encuesta_PAM!Área_de_impresión</vt:lpstr>
      <vt:lpstr>Ficha_Enemdu!Área_de_impresión</vt:lpstr>
      <vt:lpstr>Ficha_INFOMIES!Área_de_impresión</vt:lpstr>
      <vt:lpstr>Ficha_Nac_Def!Área_de_impresión</vt:lpstr>
      <vt:lpstr>Índice!Área_de_impresión</vt:lpstr>
      <vt:lpstr>Rp_Acog!Área_de_impresión</vt:lpstr>
      <vt:lpstr>Rp_Alcoholydroga!Área_de_impresión</vt:lpstr>
      <vt:lpstr>Rp_Defun_desnutr!Área_de_impresión</vt:lpstr>
      <vt:lpstr>Rp_Defunciones_violentas!Área_de_impresión</vt:lpstr>
      <vt:lpstr>Rp_Ed!Área_de_impresión</vt:lpstr>
      <vt:lpstr>Rp_Egreso_Nutrición!Área_de_impresión</vt:lpstr>
      <vt:lpstr>Rp_Embarazos!Área_de_impresión</vt:lpstr>
      <vt:lpstr>Rp_Enfermedad_ITE!Área_de_impresión</vt:lpstr>
      <vt:lpstr>Rp_Maltrato_agre!Área_de_impresión</vt:lpstr>
      <vt:lpstr>Rp_ML!Área_de_impresión</vt:lpstr>
      <vt:lpstr>Rp_Nacidos_bajop!Área_de_impresión</vt:lpstr>
      <vt:lpstr>Rp_Pb!Área_de_impresión</vt:lpstr>
      <vt:lpstr>Rp_PO!Área_de_impresión</vt:lpstr>
      <vt:lpstr>Rp_TI!Área_de_impresión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Yanchapaxi</dc:creator>
  <cp:lastModifiedBy>Santiago Chuquimarca Machado</cp:lastModifiedBy>
  <cp:lastPrinted>2019-05-21T14:28:23Z</cp:lastPrinted>
  <dcterms:created xsi:type="dcterms:W3CDTF">2019-01-23T15:42:39Z</dcterms:created>
  <dcterms:modified xsi:type="dcterms:W3CDTF">2020-05-21T23:33:54Z</dcterms:modified>
</cp:coreProperties>
</file>